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9040" windowHeight="16440" activeTab="1"/>
  </bookViews>
  <sheets>
    <sheet name="cieki-dane-surowe" sheetId="1" r:id="rId1"/>
    <sheet name="jeziora-dane-surowe" sheetId="2" r:id="rId2"/>
    <sheet name="cieki-dane-przerobione" sheetId="3" r:id="rId3"/>
    <sheet name="jeziora-dane-przerobione" sheetId="4" r:id="rId4"/>
  </sheets>
  <externalReferences>
    <externalReference r:id="rId5"/>
  </externalReferences>
  <definedNames>
    <definedName name="_xlnm._FilterDatabase" localSheetId="2" hidden="1">'cieki-dane-przerobione'!$B$3:$DL$218</definedName>
    <definedName name="_xlnm._FilterDatabase" localSheetId="0" hidden="1">'cieki-dane-surowe'!$A$1:$DG$218</definedName>
    <definedName name="_xlnm._FilterDatabase" localSheetId="1" hidden="1">'jeziora-dane-surowe'!$A$3:$DH$210</definedName>
    <definedName name="WSKAZNIK">'[1]SL_LISTA WSKAŹNIKÓW'!$A$2:$A$151</definedName>
    <definedName name="WYKONAWCA" localSheetId="2">#REF!</definedName>
    <definedName name="WYKONAWCA" localSheetId="3">#REF!</definedName>
    <definedName name="WYKONAWC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93" i="4" l="1"/>
  <c r="CR213" i="4"/>
  <c r="CR214" i="4"/>
  <c r="CR215" i="4"/>
  <c r="CR216" i="4"/>
  <c r="CR217" i="4"/>
  <c r="CR218" i="4"/>
  <c r="CR219" i="4"/>
  <c r="CR220" i="4"/>
  <c r="CR221" i="4"/>
  <c r="CR222" i="4"/>
  <c r="CR223" i="4"/>
  <c r="CR224" i="4"/>
  <c r="CR225" i="4"/>
  <c r="CR226" i="4"/>
  <c r="CR227" i="4"/>
  <c r="CR228" i="4"/>
  <c r="CR229" i="4"/>
  <c r="CR230" i="4"/>
  <c r="CR231" i="4"/>
  <c r="CR232" i="4"/>
  <c r="CR233" i="4"/>
  <c r="CR234" i="4"/>
  <c r="CR235" i="4"/>
  <c r="CR236" i="4"/>
  <c r="CR237" i="4"/>
  <c r="CR238" i="4"/>
  <c r="CR239" i="4"/>
  <c r="CR240" i="4"/>
  <c r="CR241" i="4"/>
  <c r="CR242" i="4"/>
  <c r="CR243" i="4"/>
  <c r="CR244" i="4"/>
  <c r="CR245" i="4"/>
  <c r="CR246" i="4"/>
  <c r="CR247" i="4"/>
  <c r="CR248" i="4"/>
  <c r="CR249" i="4"/>
  <c r="CR250" i="4"/>
  <c r="CR251" i="4"/>
  <c r="CR252" i="4"/>
  <c r="CR253" i="4"/>
  <c r="CR254" i="4"/>
  <c r="CR255" i="4"/>
  <c r="CR256" i="4"/>
  <c r="CR257" i="4"/>
  <c r="CR258" i="4"/>
  <c r="CR259" i="4"/>
  <c r="CR260" i="4"/>
  <c r="CR261" i="4"/>
  <c r="CR262" i="4"/>
  <c r="CR263" i="4"/>
  <c r="CR264" i="4"/>
  <c r="CR265" i="4"/>
  <c r="CR266" i="4"/>
  <c r="CR267" i="4"/>
  <c r="CR268" i="4"/>
  <c r="CR269" i="4"/>
  <c r="CR270" i="4"/>
  <c r="CR271" i="4"/>
  <c r="CR272" i="4"/>
  <c r="CR273" i="4"/>
  <c r="CR274" i="4"/>
  <c r="CR275" i="4"/>
  <c r="CR276" i="4"/>
  <c r="CR277" i="4"/>
  <c r="CR278" i="4"/>
  <c r="CR279" i="4"/>
  <c r="CR280" i="4"/>
  <c r="CR281" i="4"/>
  <c r="CR282" i="4"/>
  <c r="CR283" i="4"/>
  <c r="CR284" i="4"/>
  <c r="CR285" i="4"/>
  <c r="CR286" i="4"/>
  <c r="CR287" i="4"/>
  <c r="CR288" i="4"/>
  <c r="CR289" i="4"/>
  <c r="CR290" i="4"/>
  <c r="CR291" i="4"/>
  <c r="CR292" i="4"/>
  <c r="CR293" i="4"/>
  <c r="CR294" i="4"/>
  <c r="CR295" i="4"/>
  <c r="CR296" i="4"/>
  <c r="CR297" i="4"/>
  <c r="CR298" i="4"/>
  <c r="CR299" i="4"/>
  <c r="CR300" i="4"/>
  <c r="CR301" i="4"/>
  <c r="CR302" i="4"/>
  <c r="CR303" i="4"/>
  <c r="CR304" i="4"/>
  <c r="CR305" i="4"/>
  <c r="CR306" i="4"/>
  <c r="CR307" i="4"/>
  <c r="CR308" i="4"/>
  <c r="CR309" i="4"/>
  <c r="CR310" i="4"/>
  <c r="CR311" i="4"/>
  <c r="CR312" i="4"/>
  <c r="CR313" i="4"/>
  <c r="CR314" i="4"/>
  <c r="CR315" i="4"/>
  <c r="CR316" i="4"/>
  <c r="CR317" i="4"/>
  <c r="CR318" i="4"/>
  <c r="CR319" i="4"/>
  <c r="CR320" i="4"/>
  <c r="CR321" i="4"/>
  <c r="CR322" i="4"/>
  <c r="CR323" i="4"/>
  <c r="CR324" i="4"/>
  <c r="CR325" i="4"/>
  <c r="CR326" i="4"/>
  <c r="CR327" i="4"/>
  <c r="CR328" i="4"/>
  <c r="CR329" i="4"/>
  <c r="CR330" i="4"/>
  <c r="CR331" i="4"/>
  <c r="CR332" i="4"/>
  <c r="CR333" i="4"/>
  <c r="CR334" i="4"/>
  <c r="CR335" i="4"/>
  <c r="CR336" i="4"/>
  <c r="CR337" i="4"/>
  <c r="CR338" i="4"/>
  <c r="CR339" i="4"/>
  <c r="CR340" i="4"/>
  <c r="CR341" i="4"/>
  <c r="CR342" i="4"/>
  <c r="CR343" i="4"/>
  <c r="CR344" i="4"/>
  <c r="CR345" i="4"/>
  <c r="CR346" i="4"/>
  <c r="CR347" i="4"/>
  <c r="CR348" i="4"/>
  <c r="CR349" i="4"/>
  <c r="CR350" i="4"/>
  <c r="CR351" i="4"/>
  <c r="CR352" i="4"/>
  <c r="CR353" i="4"/>
  <c r="CR354" i="4"/>
  <c r="CR355" i="4"/>
  <c r="CR356" i="4"/>
  <c r="CR357" i="4"/>
  <c r="CR358" i="4"/>
  <c r="CR359" i="4"/>
  <c r="CR360" i="4"/>
  <c r="CR361" i="4"/>
  <c r="CR362" i="4"/>
  <c r="CR363" i="4"/>
  <c r="CR364" i="4"/>
  <c r="CR365" i="4"/>
  <c r="CR366" i="4"/>
  <c r="CR367" i="4"/>
  <c r="CR368" i="4"/>
  <c r="CR369" i="4"/>
  <c r="CR370" i="4"/>
  <c r="CR371" i="4"/>
  <c r="CR372" i="4"/>
  <c r="CR373" i="4"/>
  <c r="CR374" i="4"/>
  <c r="CR375" i="4"/>
  <c r="CR376" i="4"/>
  <c r="CR377" i="4"/>
  <c r="CR378" i="4"/>
  <c r="CR379" i="4"/>
  <c r="CR380" i="4"/>
  <c r="CR381" i="4"/>
  <c r="CR382" i="4"/>
  <c r="CR383" i="4"/>
  <c r="CR384" i="4"/>
  <c r="CR385" i="4"/>
  <c r="CR386" i="4"/>
  <c r="CR387" i="4"/>
  <c r="CR388" i="4"/>
  <c r="CR389" i="4"/>
  <c r="CR390" i="4"/>
  <c r="CR391" i="4"/>
  <c r="CR392" i="4"/>
  <c r="CR393" i="4"/>
  <c r="CR394" i="4"/>
  <c r="CR395" i="4"/>
  <c r="CR396" i="4"/>
  <c r="CR397" i="4"/>
  <c r="CR398" i="4"/>
  <c r="CR399" i="4"/>
  <c r="CR400" i="4"/>
  <c r="CR401" i="4"/>
  <c r="CR402" i="4"/>
  <c r="CR403" i="4"/>
  <c r="CR404" i="4"/>
  <c r="CR405" i="4"/>
  <c r="CR406" i="4"/>
  <c r="CR407" i="4"/>
  <c r="CR408" i="4"/>
  <c r="CR409" i="4"/>
  <c r="CR410" i="4"/>
  <c r="CR411" i="4"/>
  <c r="CR412" i="4"/>
  <c r="CR413" i="4"/>
  <c r="CR414" i="4"/>
  <c r="CR415" i="4"/>
  <c r="CR416" i="4"/>
  <c r="CR417" i="4"/>
  <c r="CR418" i="4"/>
  <c r="CR212" i="4"/>
  <c r="P211" i="3"/>
  <c r="P201" i="3"/>
  <c r="P198" i="3"/>
  <c r="P197" i="3"/>
  <c r="P196" i="3"/>
  <c r="P189" i="3"/>
  <c r="P174" i="3"/>
  <c r="P165" i="3"/>
  <c r="P101" i="3"/>
  <c r="P100" i="3"/>
  <c r="P99" i="3"/>
  <c r="P66" i="3"/>
  <c r="CR221" i="3"/>
  <c r="CR222" i="3"/>
  <c r="CR223" i="3"/>
  <c r="CR224" i="3"/>
  <c r="CR225" i="3"/>
  <c r="CR226" i="3"/>
  <c r="CR227" i="3"/>
  <c r="CR228" i="3"/>
  <c r="CR229" i="3"/>
  <c r="CR230" i="3"/>
  <c r="CR231" i="3"/>
  <c r="CR232" i="3"/>
  <c r="CR233" i="3"/>
  <c r="CR234" i="3"/>
  <c r="CR235" i="3"/>
  <c r="CR236" i="3"/>
  <c r="CR237" i="3"/>
  <c r="CR238" i="3"/>
  <c r="CR239" i="3"/>
  <c r="CR240" i="3"/>
  <c r="CR241" i="3"/>
  <c r="CR242" i="3"/>
  <c r="CR243" i="3"/>
  <c r="CR244" i="3"/>
  <c r="CR245" i="3"/>
  <c r="CR246" i="3"/>
  <c r="CR247" i="3"/>
  <c r="CR248" i="3"/>
  <c r="CR249" i="3"/>
  <c r="CR250" i="3"/>
  <c r="CR251" i="3"/>
  <c r="CR252" i="3"/>
  <c r="CR253" i="3"/>
  <c r="CR254" i="3"/>
  <c r="CR255" i="3"/>
  <c r="CR256" i="3"/>
  <c r="CR257" i="3"/>
  <c r="CR258" i="3"/>
  <c r="CR259" i="3"/>
  <c r="CR260" i="3"/>
  <c r="CR261" i="3"/>
  <c r="CR262" i="3"/>
  <c r="CR263" i="3"/>
  <c r="CR264" i="3"/>
  <c r="CR265" i="3"/>
  <c r="CR266" i="3"/>
  <c r="CR267" i="3"/>
  <c r="CR268" i="3"/>
  <c r="CR269" i="3"/>
  <c r="CR270" i="3"/>
  <c r="CR271" i="3"/>
  <c r="CR272" i="3"/>
  <c r="CR273" i="3"/>
  <c r="CR274" i="3"/>
  <c r="CR275" i="3"/>
  <c r="CR276" i="3"/>
  <c r="CR277" i="3"/>
  <c r="CR278" i="3"/>
  <c r="CR279" i="3"/>
  <c r="CR280" i="3"/>
  <c r="CR281" i="3"/>
  <c r="CR282" i="3"/>
  <c r="CR283" i="3"/>
  <c r="CR284" i="3"/>
  <c r="CR285" i="3"/>
  <c r="CR286" i="3"/>
  <c r="CR287" i="3"/>
  <c r="CR288" i="3"/>
  <c r="CR289" i="3"/>
  <c r="CR290" i="3"/>
  <c r="CR291" i="3"/>
  <c r="CR292" i="3"/>
  <c r="CR293" i="3"/>
  <c r="CR294" i="3"/>
  <c r="CR295" i="3"/>
  <c r="CR296" i="3"/>
  <c r="CR297" i="3"/>
  <c r="CR298" i="3"/>
  <c r="CR299" i="3"/>
  <c r="CR300" i="3"/>
  <c r="CR301" i="3"/>
  <c r="CR302" i="3"/>
  <c r="CR303" i="3"/>
  <c r="CR304" i="3"/>
  <c r="CR305" i="3"/>
  <c r="CR306" i="3"/>
  <c r="CR307" i="3"/>
  <c r="CR308" i="3"/>
  <c r="CR309" i="3"/>
  <c r="CR310" i="3"/>
  <c r="CR311" i="3"/>
  <c r="CR312" i="3"/>
  <c r="CR313" i="3"/>
  <c r="CR314" i="3"/>
  <c r="CR315" i="3"/>
  <c r="CR316" i="3"/>
  <c r="CR317" i="3"/>
  <c r="CR318" i="3"/>
  <c r="CR319" i="3"/>
  <c r="CR320" i="3"/>
  <c r="CR321" i="3"/>
  <c r="CR322" i="3"/>
  <c r="CR323" i="3"/>
  <c r="CR324" i="3"/>
  <c r="CR325" i="3"/>
  <c r="CR326" i="3"/>
  <c r="CR327" i="3"/>
  <c r="CR328" i="3"/>
  <c r="CR329" i="3"/>
  <c r="CR330" i="3"/>
  <c r="CR331" i="3"/>
  <c r="CR332" i="3"/>
  <c r="CR333" i="3"/>
  <c r="CR334" i="3"/>
  <c r="CR335" i="3"/>
  <c r="CR336" i="3"/>
  <c r="CR337" i="3"/>
  <c r="CR338" i="3"/>
  <c r="CR339" i="3"/>
  <c r="CR340" i="3"/>
  <c r="CR341" i="3"/>
  <c r="CR342" i="3"/>
  <c r="CR343" i="3"/>
  <c r="CR344" i="3"/>
  <c r="CR345" i="3"/>
  <c r="CR346" i="3"/>
  <c r="CR347" i="3"/>
  <c r="CR348" i="3"/>
  <c r="CR349" i="3"/>
  <c r="CR350" i="3"/>
  <c r="CR351" i="3"/>
  <c r="CR352" i="3"/>
  <c r="CR353" i="3"/>
  <c r="CR354" i="3"/>
  <c r="CR355" i="3"/>
  <c r="CR356" i="3"/>
  <c r="CR357" i="3"/>
  <c r="CR358" i="3"/>
  <c r="CR359" i="3"/>
  <c r="CR360" i="3"/>
  <c r="CR361" i="3"/>
  <c r="CR362" i="3"/>
  <c r="CR363" i="3"/>
  <c r="CR364" i="3"/>
  <c r="CR365" i="3"/>
  <c r="CR366" i="3"/>
  <c r="CR367" i="3"/>
  <c r="CR368" i="3"/>
  <c r="CR369" i="3"/>
  <c r="CR370" i="3"/>
  <c r="CR371" i="3"/>
  <c r="CR372" i="3"/>
  <c r="CR373" i="3"/>
  <c r="CR374" i="3"/>
  <c r="CR375" i="3"/>
  <c r="CR376" i="3"/>
  <c r="CR377" i="3"/>
  <c r="CR378" i="3"/>
  <c r="CR379" i="3"/>
  <c r="CR380" i="3"/>
  <c r="CR381" i="3"/>
  <c r="CR382" i="3"/>
  <c r="CR383" i="3"/>
  <c r="CR384" i="3"/>
  <c r="CR385" i="3"/>
  <c r="CR386" i="3"/>
  <c r="CR387" i="3"/>
  <c r="CR388" i="3"/>
  <c r="CR389" i="3"/>
  <c r="CR390" i="3"/>
  <c r="CR391" i="3"/>
  <c r="CR392" i="3"/>
  <c r="CR393" i="3"/>
  <c r="CR394" i="3"/>
  <c r="CR395" i="3"/>
  <c r="CR396" i="3"/>
  <c r="CR397" i="3"/>
  <c r="CR398" i="3"/>
  <c r="CR399" i="3"/>
  <c r="CR400" i="3"/>
  <c r="CR401" i="3"/>
  <c r="CR402" i="3"/>
  <c r="CR403" i="3"/>
  <c r="CR404" i="3"/>
  <c r="CR405" i="3"/>
  <c r="CR406" i="3"/>
  <c r="CR407" i="3"/>
  <c r="CR408" i="3"/>
  <c r="CR409" i="3"/>
  <c r="CR410" i="3"/>
  <c r="CR411" i="3"/>
  <c r="CR412" i="3"/>
  <c r="CR413" i="3"/>
  <c r="CR414" i="3"/>
  <c r="CR415" i="3"/>
  <c r="CR416" i="3"/>
  <c r="CR417" i="3"/>
  <c r="CR418" i="3"/>
  <c r="CR419" i="3"/>
  <c r="CR420" i="3"/>
  <c r="CR421" i="3"/>
  <c r="CR422" i="3"/>
  <c r="CR423" i="3"/>
  <c r="CR424" i="3"/>
  <c r="CR425" i="3"/>
  <c r="CR426" i="3"/>
  <c r="CR427" i="3"/>
  <c r="CR428" i="3"/>
  <c r="CR429" i="3"/>
  <c r="CR430" i="3"/>
  <c r="CR431" i="3"/>
  <c r="CR432" i="3"/>
  <c r="CR433" i="3"/>
  <c r="CR434" i="3"/>
  <c r="CR220" i="3"/>
  <c r="AJ212" i="4" l="1"/>
  <c r="AL212" i="4"/>
  <c r="AM212" i="4"/>
  <c r="AN212" i="4"/>
  <c r="AO212" i="4"/>
  <c r="AQ212" i="4"/>
  <c r="AR212" i="4"/>
  <c r="AT212" i="4"/>
  <c r="AU212" i="4"/>
  <c r="AV212" i="4"/>
  <c r="AW212" i="4"/>
  <c r="AX212" i="4"/>
  <c r="AY212" i="4"/>
  <c r="BB212" i="4"/>
  <c r="BQ212" i="4"/>
  <c r="BX212" i="4"/>
  <c r="BZ212" i="4"/>
  <c r="CA212" i="4"/>
  <c r="CB212" i="4"/>
  <c r="CC212" i="4"/>
  <c r="CD212" i="4"/>
  <c r="CE212" i="4"/>
  <c r="CF212" i="4"/>
  <c r="CG212" i="4"/>
  <c r="CH212" i="4"/>
  <c r="CI212" i="4"/>
  <c r="CJ212" i="4"/>
  <c r="CK212" i="4"/>
  <c r="CL212" i="4"/>
  <c r="CM212" i="4"/>
  <c r="CN212" i="4"/>
  <c r="CO212" i="4"/>
  <c r="CP212" i="4"/>
  <c r="CQ212" i="4"/>
  <c r="CS212" i="4"/>
  <c r="CT212" i="4"/>
  <c r="CU212" i="4"/>
  <c r="CV212" i="4"/>
  <c r="CW212" i="4"/>
  <c r="DA212" i="4"/>
  <c r="DB212" i="4"/>
  <c r="DC212" i="4"/>
  <c r="DD212" i="4"/>
  <c r="DE212" i="4"/>
  <c r="AJ213" i="4"/>
  <c r="AL213" i="4"/>
  <c r="AM213" i="4"/>
  <c r="AN213" i="4"/>
  <c r="AO213" i="4"/>
  <c r="AQ213" i="4"/>
  <c r="AR213" i="4"/>
  <c r="AU213" i="4"/>
  <c r="AV213" i="4"/>
  <c r="AW213" i="4"/>
  <c r="AX213" i="4"/>
  <c r="AY213" i="4"/>
  <c r="BB213" i="4"/>
  <c r="BQ213" i="4"/>
  <c r="BX213" i="4"/>
  <c r="CJ213" i="4"/>
  <c r="AJ214" i="4"/>
  <c r="AL214" i="4"/>
  <c r="AM214" i="4"/>
  <c r="AN214" i="4"/>
  <c r="AO214" i="4"/>
  <c r="AQ214" i="4"/>
  <c r="AR214" i="4"/>
  <c r="AU214" i="4"/>
  <c r="AV214" i="4"/>
  <c r="AW214" i="4"/>
  <c r="AX214" i="4"/>
  <c r="AY214" i="4"/>
  <c r="BB214" i="4"/>
  <c r="BQ214" i="4"/>
  <c r="BX214" i="4"/>
  <c r="BZ214" i="4"/>
  <c r="CA214" i="4"/>
  <c r="CB214" i="4"/>
  <c r="CC214" i="4"/>
  <c r="CD214" i="4"/>
  <c r="CE214" i="4"/>
  <c r="CF214" i="4"/>
  <c r="CG214" i="4"/>
  <c r="CH214" i="4"/>
  <c r="CI214" i="4"/>
  <c r="CJ214" i="4"/>
  <c r="CK214" i="4"/>
  <c r="CL214" i="4"/>
  <c r="CM214" i="4"/>
  <c r="CN214" i="4"/>
  <c r="CO214" i="4"/>
  <c r="CP214" i="4"/>
  <c r="CQ214" i="4"/>
  <c r="CS214" i="4"/>
  <c r="CT214" i="4"/>
  <c r="CU214" i="4"/>
  <c r="CV214" i="4"/>
  <c r="CW214" i="4"/>
  <c r="DA214" i="4"/>
  <c r="DB214" i="4"/>
  <c r="DC214" i="4"/>
  <c r="DD214" i="4"/>
  <c r="DE214" i="4"/>
  <c r="AJ215" i="4"/>
  <c r="AL215" i="4"/>
  <c r="AM215" i="4"/>
  <c r="AN215" i="4"/>
  <c r="AO215" i="4"/>
  <c r="AQ215" i="4"/>
  <c r="AR215" i="4"/>
  <c r="AU215" i="4"/>
  <c r="AV215" i="4"/>
  <c r="AW215" i="4"/>
  <c r="AX215" i="4"/>
  <c r="AY215" i="4"/>
  <c r="BB215" i="4"/>
  <c r="BQ215" i="4"/>
  <c r="BU215" i="4"/>
  <c r="BX215" i="4"/>
  <c r="BZ215" i="4"/>
  <c r="CA215" i="4"/>
  <c r="CB215" i="4"/>
  <c r="CC215" i="4"/>
  <c r="CD215" i="4"/>
  <c r="CE215" i="4"/>
  <c r="CF215" i="4"/>
  <c r="CG215" i="4"/>
  <c r="CH215" i="4"/>
  <c r="CI215" i="4"/>
  <c r="CJ215" i="4"/>
  <c r="CK215" i="4"/>
  <c r="CL215" i="4"/>
  <c r="CM215" i="4"/>
  <c r="CN215" i="4"/>
  <c r="CO215" i="4"/>
  <c r="CP215" i="4"/>
  <c r="CQ215" i="4"/>
  <c r="CS215" i="4"/>
  <c r="CT215" i="4"/>
  <c r="CU215" i="4"/>
  <c r="CV215" i="4"/>
  <c r="CW215" i="4"/>
  <c r="DA215" i="4"/>
  <c r="DB215" i="4"/>
  <c r="DC215" i="4"/>
  <c r="DD215" i="4"/>
  <c r="DE215" i="4"/>
  <c r="AJ216" i="4"/>
  <c r="AL216" i="4"/>
  <c r="AM216" i="4"/>
  <c r="AN216" i="4"/>
  <c r="AQ216" i="4"/>
  <c r="AR216" i="4"/>
  <c r="AU216" i="4"/>
  <c r="AV216" i="4"/>
  <c r="AX216" i="4"/>
  <c r="AY216" i="4"/>
  <c r="BB216" i="4"/>
  <c r="BQ216" i="4"/>
  <c r="BU216" i="4"/>
  <c r="BX216" i="4"/>
  <c r="BZ216" i="4"/>
  <c r="CA216" i="4"/>
  <c r="CB216" i="4"/>
  <c r="CC216" i="4"/>
  <c r="CD216" i="4"/>
  <c r="CE216" i="4"/>
  <c r="CF216" i="4"/>
  <c r="CG216" i="4"/>
  <c r="CH216" i="4"/>
  <c r="CI216" i="4"/>
  <c r="CJ216" i="4"/>
  <c r="CK216" i="4"/>
  <c r="CL216" i="4"/>
  <c r="CM216" i="4"/>
  <c r="CN216" i="4"/>
  <c r="CO216" i="4"/>
  <c r="CP216" i="4"/>
  <c r="CQ216" i="4"/>
  <c r="CS216" i="4"/>
  <c r="CT216" i="4"/>
  <c r="CU216" i="4"/>
  <c r="CV216" i="4"/>
  <c r="CW216" i="4"/>
  <c r="DA216" i="4"/>
  <c r="DB216" i="4"/>
  <c r="DC216" i="4"/>
  <c r="DD216" i="4"/>
  <c r="DE216" i="4"/>
  <c r="AJ217" i="4"/>
  <c r="AL217" i="4"/>
  <c r="AM217" i="4"/>
  <c r="AN217" i="4"/>
  <c r="AO217" i="4"/>
  <c r="AQ217" i="4"/>
  <c r="AU217" i="4"/>
  <c r="AV217" i="4"/>
  <c r="AW217" i="4"/>
  <c r="AX217" i="4"/>
  <c r="AY217" i="4"/>
  <c r="BB217" i="4"/>
  <c r="BD217" i="4"/>
  <c r="BJ217" i="4"/>
  <c r="BL217" i="4"/>
  <c r="BQ217" i="4"/>
  <c r="BX217" i="4"/>
  <c r="BZ217" i="4"/>
  <c r="CA217" i="4"/>
  <c r="CB217" i="4"/>
  <c r="CC217" i="4"/>
  <c r="CD217" i="4"/>
  <c r="CE217" i="4"/>
  <c r="CF217" i="4"/>
  <c r="CG217" i="4"/>
  <c r="CH217" i="4"/>
  <c r="CI217" i="4"/>
  <c r="CJ217" i="4"/>
  <c r="CK217" i="4"/>
  <c r="CL217" i="4"/>
  <c r="CM217" i="4"/>
  <c r="CN217" i="4"/>
  <c r="CO217" i="4"/>
  <c r="CP217" i="4"/>
  <c r="CQ217" i="4"/>
  <c r="CS217" i="4"/>
  <c r="CT217" i="4"/>
  <c r="CU217" i="4"/>
  <c r="CV217" i="4"/>
  <c r="CW217" i="4"/>
  <c r="DA217" i="4"/>
  <c r="DB217" i="4"/>
  <c r="DC217" i="4"/>
  <c r="DD217" i="4"/>
  <c r="DE217" i="4"/>
  <c r="AJ218" i="4"/>
  <c r="AL218" i="4"/>
  <c r="AM218" i="4"/>
  <c r="AN218" i="4"/>
  <c r="AO218" i="4"/>
  <c r="AQ218" i="4"/>
  <c r="AR218" i="4"/>
  <c r="AT218" i="4"/>
  <c r="AU218" i="4"/>
  <c r="AV218" i="4"/>
  <c r="AW218" i="4"/>
  <c r="AX218" i="4"/>
  <c r="AY218" i="4"/>
  <c r="BB218" i="4"/>
  <c r="BQ218" i="4"/>
  <c r="BX218" i="4"/>
  <c r="BZ218" i="4"/>
  <c r="CA218" i="4"/>
  <c r="CB218" i="4"/>
  <c r="CC218" i="4"/>
  <c r="CD218" i="4"/>
  <c r="CE218" i="4"/>
  <c r="CF218" i="4"/>
  <c r="CG218" i="4"/>
  <c r="CH218" i="4"/>
  <c r="CI218" i="4"/>
  <c r="CJ218" i="4"/>
  <c r="CK218" i="4"/>
  <c r="CL218" i="4"/>
  <c r="CM218" i="4"/>
  <c r="CN218" i="4"/>
  <c r="CO218" i="4"/>
  <c r="CP218" i="4"/>
  <c r="CQ218" i="4"/>
  <c r="CS218" i="4"/>
  <c r="CT218" i="4"/>
  <c r="CU218" i="4"/>
  <c r="CV218" i="4"/>
  <c r="CW218" i="4"/>
  <c r="DA218" i="4"/>
  <c r="DB218" i="4"/>
  <c r="DC218" i="4"/>
  <c r="DD218" i="4"/>
  <c r="DE218" i="4"/>
  <c r="AJ219" i="4"/>
  <c r="AL219" i="4"/>
  <c r="AN219" i="4"/>
  <c r="AS219" i="4"/>
  <c r="AU219" i="4"/>
  <c r="AV219" i="4"/>
  <c r="BB219" i="4"/>
  <c r="BQ219" i="4"/>
  <c r="BX219" i="4"/>
  <c r="CJ219" i="4"/>
  <c r="AJ220" i="4"/>
  <c r="AL220" i="4"/>
  <c r="AM220" i="4"/>
  <c r="AN220" i="4"/>
  <c r="AQ220" i="4"/>
  <c r="AR220" i="4"/>
  <c r="AU220" i="4"/>
  <c r="AV220" i="4"/>
  <c r="AY220" i="4"/>
  <c r="BB220" i="4"/>
  <c r="BQ220" i="4"/>
  <c r="BX220" i="4"/>
  <c r="BZ220" i="4"/>
  <c r="CA220" i="4"/>
  <c r="CB220" i="4"/>
  <c r="CC220" i="4"/>
  <c r="CD220" i="4"/>
  <c r="CE220" i="4"/>
  <c r="CF220" i="4"/>
  <c r="CG220" i="4"/>
  <c r="CH220" i="4"/>
  <c r="CI220" i="4"/>
  <c r="CJ220" i="4"/>
  <c r="CK220" i="4"/>
  <c r="CL220" i="4"/>
  <c r="CM220" i="4"/>
  <c r="CN220" i="4"/>
  <c r="CO220" i="4"/>
  <c r="CP220" i="4"/>
  <c r="CQ220" i="4"/>
  <c r="CS220" i="4"/>
  <c r="CT220" i="4"/>
  <c r="CU220" i="4"/>
  <c r="CV220" i="4"/>
  <c r="CW220" i="4"/>
  <c r="DA220" i="4"/>
  <c r="DB220" i="4"/>
  <c r="DC220" i="4"/>
  <c r="DD220" i="4"/>
  <c r="DE220" i="4"/>
  <c r="AJ221" i="4"/>
  <c r="AL221" i="4"/>
  <c r="AN221" i="4"/>
  <c r="AU221" i="4"/>
  <c r="AV221" i="4"/>
  <c r="BB221" i="4"/>
  <c r="BQ221" i="4"/>
  <c r="BX221" i="4"/>
  <c r="BZ221" i="4"/>
  <c r="CA221" i="4"/>
  <c r="CB221" i="4"/>
  <c r="CC221" i="4"/>
  <c r="CD221" i="4"/>
  <c r="CE221" i="4"/>
  <c r="CF221" i="4"/>
  <c r="CG221" i="4"/>
  <c r="CH221" i="4"/>
  <c r="CI221" i="4"/>
  <c r="CJ221" i="4"/>
  <c r="CK221" i="4"/>
  <c r="CL221" i="4"/>
  <c r="CM221" i="4"/>
  <c r="CN221" i="4"/>
  <c r="CO221" i="4"/>
  <c r="CP221" i="4"/>
  <c r="CQ221" i="4"/>
  <c r="CS221" i="4"/>
  <c r="CT221" i="4"/>
  <c r="CU221" i="4"/>
  <c r="CV221" i="4"/>
  <c r="CW221" i="4"/>
  <c r="DA221" i="4"/>
  <c r="DB221" i="4"/>
  <c r="DC221" i="4"/>
  <c r="DD221" i="4"/>
  <c r="DE221" i="4"/>
  <c r="AL222" i="4"/>
  <c r="AU222" i="4"/>
  <c r="BB222" i="4"/>
  <c r="BQ222" i="4"/>
  <c r="BX222" i="4"/>
  <c r="BZ222" i="4"/>
  <c r="CA222" i="4"/>
  <c r="CB222" i="4"/>
  <c r="CC222" i="4"/>
  <c r="CD222" i="4"/>
  <c r="CE222" i="4"/>
  <c r="CF222" i="4"/>
  <c r="CG222" i="4"/>
  <c r="CH222" i="4"/>
  <c r="CI222" i="4"/>
  <c r="CJ222" i="4"/>
  <c r="CK222" i="4"/>
  <c r="CL222" i="4"/>
  <c r="CM222" i="4"/>
  <c r="CN222" i="4"/>
  <c r="CO222" i="4"/>
  <c r="CP222" i="4"/>
  <c r="CQ222" i="4"/>
  <c r="CS222" i="4"/>
  <c r="CT222" i="4"/>
  <c r="CU222" i="4"/>
  <c r="CV222" i="4"/>
  <c r="CW222" i="4"/>
  <c r="DA222" i="4"/>
  <c r="DB222" i="4"/>
  <c r="DC222" i="4"/>
  <c r="DD222" i="4"/>
  <c r="DE222" i="4"/>
  <c r="AJ223" i="4"/>
  <c r="AL223" i="4"/>
  <c r="AM223" i="4"/>
  <c r="AN223" i="4"/>
  <c r="AO223" i="4"/>
  <c r="AQ223" i="4"/>
  <c r="AU223" i="4"/>
  <c r="AV223" i="4"/>
  <c r="AW223" i="4"/>
  <c r="AX223" i="4"/>
  <c r="AY223" i="4"/>
  <c r="BB223" i="4"/>
  <c r="BQ223" i="4"/>
  <c r="BX223" i="4"/>
  <c r="BZ223" i="4"/>
  <c r="CA223" i="4"/>
  <c r="CB223" i="4"/>
  <c r="CC223" i="4"/>
  <c r="CD223" i="4"/>
  <c r="CE223" i="4"/>
  <c r="CF223" i="4"/>
  <c r="CG223" i="4"/>
  <c r="CH223" i="4"/>
  <c r="CI223" i="4"/>
  <c r="CJ223" i="4"/>
  <c r="CK223" i="4"/>
  <c r="CL223" i="4"/>
  <c r="CM223" i="4"/>
  <c r="CN223" i="4"/>
  <c r="CO223" i="4"/>
  <c r="CP223" i="4"/>
  <c r="CQ223" i="4"/>
  <c r="CS223" i="4"/>
  <c r="CT223" i="4"/>
  <c r="CU223" i="4"/>
  <c r="CV223" i="4"/>
  <c r="CW223" i="4"/>
  <c r="DA223" i="4"/>
  <c r="DB223" i="4"/>
  <c r="DC223" i="4"/>
  <c r="DD223" i="4"/>
  <c r="DE223" i="4"/>
  <c r="AJ224" i="4"/>
  <c r="AL224" i="4"/>
  <c r="AM224" i="4"/>
  <c r="AN224" i="4"/>
  <c r="AR224" i="4"/>
  <c r="AU224" i="4"/>
  <c r="AV224" i="4"/>
  <c r="AY224" i="4"/>
  <c r="BB224" i="4"/>
  <c r="BQ224" i="4"/>
  <c r="BX224" i="4"/>
  <c r="BZ224" i="4"/>
  <c r="CA224" i="4"/>
  <c r="CB224" i="4"/>
  <c r="CC224" i="4"/>
  <c r="CD224" i="4"/>
  <c r="CE224" i="4"/>
  <c r="CF224" i="4"/>
  <c r="CG224" i="4"/>
  <c r="CH224" i="4"/>
  <c r="CI224" i="4"/>
  <c r="CJ224" i="4"/>
  <c r="CK224" i="4"/>
  <c r="CL224" i="4"/>
  <c r="CM224" i="4"/>
  <c r="CN224" i="4"/>
  <c r="CO224" i="4"/>
  <c r="CP224" i="4"/>
  <c r="CQ224" i="4"/>
  <c r="CS224" i="4"/>
  <c r="CT224" i="4"/>
  <c r="CU224" i="4"/>
  <c r="CV224" i="4"/>
  <c r="CW224" i="4"/>
  <c r="DA224" i="4"/>
  <c r="DB224" i="4"/>
  <c r="DC224" i="4"/>
  <c r="DD224" i="4"/>
  <c r="DE224" i="4"/>
  <c r="AJ225" i="4"/>
  <c r="AL225" i="4"/>
  <c r="AM225" i="4"/>
  <c r="AN225" i="4"/>
  <c r="AO225" i="4"/>
  <c r="AQ225" i="4"/>
  <c r="AR225" i="4"/>
  <c r="AS225" i="4"/>
  <c r="AU225" i="4"/>
  <c r="AV225" i="4"/>
  <c r="AW225" i="4"/>
  <c r="AX225" i="4"/>
  <c r="AY225" i="4"/>
  <c r="BB225" i="4"/>
  <c r="BE225" i="4"/>
  <c r="BF225" i="4"/>
  <c r="BG225" i="4"/>
  <c r="BJ225" i="4"/>
  <c r="BQ225" i="4"/>
  <c r="BX225" i="4"/>
  <c r="BZ225" i="4"/>
  <c r="CA225" i="4"/>
  <c r="CB225" i="4"/>
  <c r="CC225" i="4"/>
  <c r="CD225" i="4"/>
  <c r="CE225" i="4"/>
  <c r="CF225" i="4"/>
  <c r="CG225" i="4"/>
  <c r="CH225" i="4"/>
  <c r="CI225" i="4"/>
  <c r="CJ225" i="4"/>
  <c r="CK225" i="4"/>
  <c r="CL225" i="4"/>
  <c r="CM225" i="4"/>
  <c r="CN225" i="4"/>
  <c r="CO225" i="4"/>
  <c r="CP225" i="4"/>
  <c r="CQ225" i="4"/>
  <c r="CS225" i="4"/>
  <c r="CT225" i="4"/>
  <c r="CU225" i="4"/>
  <c r="CV225" i="4"/>
  <c r="CW225" i="4"/>
  <c r="DA225" i="4"/>
  <c r="DB225" i="4"/>
  <c r="DC225" i="4"/>
  <c r="DD225" i="4"/>
  <c r="DE225" i="4"/>
  <c r="AJ226" i="4"/>
  <c r="AL226" i="4"/>
  <c r="AM226" i="4"/>
  <c r="AN226" i="4"/>
  <c r="AO226" i="4"/>
  <c r="AQ226" i="4"/>
  <c r="AR226" i="4"/>
  <c r="AS226" i="4"/>
  <c r="AU226" i="4"/>
  <c r="AV226" i="4"/>
  <c r="AW226" i="4"/>
  <c r="AX226" i="4"/>
  <c r="AY226" i="4"/>
  <c r="BB226" i="4"/>
  <c r="BG226" i="4"/>
  <c r="BJ226" i="4"/>
  <c r="BQ226" i="4"/>
  <c r="BX226" i="4"/>
  <c r="BZ226" i="4"/>
  <c r="CA226" i="4"/>
  <c r="CB226" i="4"/>
  <c r="CC226" i="4"/>
  <c r="CD226" i="4"/>
  <c r="CE226" i="4"/>
  <c r="CF226" i="4"/>
  <c r="CG226" i="4"/>
  <c r="CH226" i="4"/>
  <c r="CI226" i="4"/>
  <c r="CJ226" i="4"/>
  <c r="CK226" i="4"/>
  <c r="CL226" i="4"/>
  <c r="CM226" i="4"/>
  <c r="CN226" i="4"/>
  <c r="CO226" i="4"/>
  <c r="CP226" i="4"/>
  <c r="CQ226" i="4"/>
  <c r="CS226" i="4"/>
  <c r="CT226" i="4"/>
  <c r="CU226" i="4"/>
  <c r="CV226" i="4"/>
  <c r="CW226" i="4"/>
  <c r="DA226" i="4"/>
  <c r="DB226" i="4"/>
  <c r="DC226" i="4"/>
  <c r="DD226" i="4"/>
  <c r="DE226" i="4"/>
  <c r="AJ227" i="4"/>
  <c r="AL227" i="4"/>
  <c r="AM227" i="4"/>
  <c r="AN227" i="4"/>
  <c r="AR227" i="4"/>
  <c r="AU227" i="4"/>
  <c r="AV227" i="4"/>
  <c r="AY227" i="4"/>
  <c r="BB227" i="4"/>
  <c r="BQ227" i="4"/>
  <c r="BX227" i="4"/>
  <c r="BZ227" i="4"/>
  <c r="CA227" i="4"/>
  <c r="CB227" i="4"/>
  <c r="CC227" i="4"/>
  <c r="CD227" i="4"/>
  <c r="CE227" i="4"/>
  <c r="CF227" i="4"/>
  <c r="CG227" i="4"/>
  <c r="CH227" i="4"/>
  <c r="CI227" i="4"/>
  <c r="CJ227" i="4"/>
  <c r="CK227" i="4"/>
  <c r="CL227" i="4"/>
  <c r="CM227" i="4"/>
  <c r="CN227" i="4"/>
  <c r="CO227" i="4"/>
  <c r="CP227" i="4"/>
  <c r="CQ227" i="4"/>
  <c r="CS227" i="4"/>
  <c r="CT227" i="4"/>
  <c r="CU227" i="4"/>
  <c r="CV227" i="4"/>
  <c r="CW227" i="4"/>
  <c r="DA227" i="4"/>
  <c r="DB227" i="4"/>
  <c r="DC227" i="4"/>
  <c r="DD227" i="4"/>
  <c r="DE227" i="4"/>
  <c r="AJ228" i="4"/>
  <c r="AL228" i="4"/>
  <c r="AM228" i="4"/>
  <c r="AN228" i="4"/>
  <c r="AO228" i="4"/>
  <c r="AQ228" i="4"/>
  <c r="AR228" i="4"/>
  <c r="AT228" i="4"/>
  <c r="AU228" i="4"/>
  <c r="AV228" i="4"/>
  <c r="AW228" i="4"/>
  <c r="AX228" i="4"/>
  <c r="AY228" i="4"/>
  <c r="BB228" i="4"/>
  <c r="BE228" i="4"/>
  <c r="BJ228" i="4"/>
  <c r="BQ228" i="4"/>
  <c r="BX228" i="4"/>
  <c r="BZ228" i="4"/>
  <c r="CA228" i="4"/>
  <c r="CB228" i="4"/>
  <c r="CC228" i="4"/>
  <c r="CD228" i="4"/>
  <c r="CE228" i="4"/>
  <c r="CF228" i="4"/>
  <c r="CG228" i="4"/>
  <c r="CH228" i="4"/>
  <c r="CI228" i="4"/>
  <c r="CJ228" i="4"/>
  <c r="CK228" i="4"/>
  <c r="CL228" i="4"/>
  <c r="CM228" i="4"/>
  <c r="CN228" i="4"/>
  <c r="CO228" i="4"/>
  <c r="CP228" i="4"/>
  <c r="CQ228" i="4"/>
  <c r="CS228" i="4"/>
  <c r="CT228" i="4"/>
  <c r="CU228" i="4"/>
  <c r="CV228" i="4"/>
  <c r="CW228" i="4"/>
  <c r="DA228" i="4"/>
  <c r="DB228" i="4"/>
  <c r="DC228" i="4"/>
  <c r="DD228" i="4"/>
  <c r="DE228" i="4"/>
  <c r="AJ229" i="4"/>
  <c r="AL229" i="4"/>
  <c r="AM229" i="4"/>
  <c r="AN229" i="4"/>
  <c r="AQ229" i="4"/>
  <c r="AS229" i="4"/>
  <c r="AU229" i="4"/>
  <c r="AV229" i="4"/>
  <c r="AW229" i="4"/>
  <c r="AX229" i="4"/>
  <c r="AY229" i="4"/>
  <c r="BB229" i="4"/>
  <c r="BE229" i="4"/>
  <c r="BJ229" i="4"/>
  <c r="BQ229" i="4"/>
  <c r="BX229" i="4"/>
  <c r="BZ229" i="4"/>
  <c r="CA229" i="4"/>
  <c r="CB229" i="4"/>
  <c r="CC229" i="4"/>
  <c r="CD229" i="4"/>
  <c r="CE229" i="4"/>
  <c r="CF229" i="4"/>
  <c r="CG229" i="4"/>
  <c r="CH229" i="4"/>
  <c r="CI229" i="4"/>
  <c r="CJ229" i="4"/>
  <c r="CK229" i="4"/>
  <c r="CL229" i="4"/>
  <c r="CM229" i="4"/>
  <c r="CN229" i="4"/>
  <c r="CO229" i="4"/>
  <c r="CP229" i="4"/>
  <c r="CQ229" i="4"/>
  <c r="CS229" i="4"/>
  <c r="CT229" i="4"/>
  <c r="CU229" i="4"/>
  <c r="CV229" i="4"/>
  <c r="CW229" i="4"/>
  <c r="DA229" i="4"/>
  <c r="DB229" i="4"/>
  <c r="DC229" i="4"/>
  <c r="DD229" i="4"/>
  <c r="DE229" i="4"/>
  <c r="AJ230" i="4"/>
  <c r="AL230" i="4"/>
  <c r="AM230" i="4"/>
  <c r="AN230" i="4"/>
  <c r="AO230" i="4"/>
  <c r="AQ230" i="4"/>
  <c r="AR230" i="4"/>
  <c r="AU230" i="4"/>
  <c r="AV230" i="4"/>
  <c r="AW230" i="4"/>
  <c r="AX230" i="4"/>
  <c r="AY230" i="4"/>
  <c r="BB230" i="4"/>
  <c r="BE230" i="4"/>
  <c r="BJ230" i="4"/>
  <c r="BQ230" i="4"/>
  <c r="BX230" i="4"/>
  <c r="BZ230" i="4"/>
  <c r="CA230" i="4"/>
  <c r="CB230" i="4"/>
  <c r="CC230" i="4"/>
  <c r="CD230" i="4"/>
  <c r="CE230" i="4"/>
  <c r="CF230" i="4"/>
  <c r="CG230" i="4"/>
  <c r="CH230" i="4"/>
  <c r="CI230" i="4"/>
  <c r="CJ230" i="4"/>
  <c r="CK230" i="4"/>
  <c r="CL230" i="4"/>
  <c r="CM230" i="4"/>
  <c r="CN230" i="4"/>
  <c r="CO230" i="4"/>
  <c r="CP230" i="4"/>
  <c r="CQ230" i="4"/>
  <c r="CS230" i="4"/>
  <c r="CT230" i="4"/>
  <c r="CU230" i="4"/>
  <c r="CV230" i="4"/>
  <c r="CW230" i="4"/>
  <c r="DA230" i="4"/>
  <c r="DB230" i="4"/>
  <c r="DC230" i="4"/>
  <c r="DD230" i="4"/>
  <c r="DE230" i="4"/>
  <c r="AJ231" i="4"/>
  <c r="AL231" i="4"/>
  <c r="AM231" i="4"/>
  <c r="AN231" i="4"/>
  <c r="AO231" i="4"/>
  <c r="AQ231" i="4"/>
  <c r="AR231" i="4"/>
  <c r="AU231" i="4"/>
  <c r="AV231" i="4"/>
  <c r="AW231" i="4"/>
  <c r="AX231" i="4"/>
  <c r="AY231" i="4"/>
  <c r="BB231" i="4"/>
  <c r="BE231" i="4"/>
  <c r="BG231" i="4"/>
  <c r="BJ231" i="4"/>
  <c r="BQ231" i="4"/>
  <c r="BX231" i="4"/>
  <c r="BZ231" i="4"/>
  <c r="CA231" i="4"/>
  <c r="CB231" i="4"/>
  <c r="CC231" i="4"/>
  <c r="CD231" i="4"/>
  <c r="CE231" i="4"/>
  <c r="CF231" i="4"/>
  <c r="CG231" i="4"/>
  <c r="CH231" i="4"/>
  <c r="CI231" i="4"/>
  <c r="CJ231" i="4"/>
  <c r="CK231" i="4"/>
  <c r="CL231" i="4"/>
  <c r="CM231" i="4"/>
  <c r="CN231" i="4"/>
  <c r="CO231" i="4"/>
  <c r="CP231" i="4"/>
  <c r="CQ231" i="4"/>
  <c r="CS231" i="4"/>
  <c r="CT231" i="4"/>
  <c r="CU231" i="4"/>
  <c r="CV231" i="4"/>
  <c r="CW231" i="4"/>
  <c r="DA231" i="4"/>
  <c r="DB231" i="4"/>
  <c r="DC231" i="4"/>
  <c r="DD231" i="4"/>
  <c r="DE231" i="4"/>
  <c r="AJ232" i="4"/>
  <c r="AL232" i="4"/>
  <c r="AM232" i="4"/>
  <c r="AN232" i="4"/>
  <c r="AQ232" i="4"/>
  <c r="AR232" i="4"/>
  <c r="AU232" i="4"/>
  <c r="AV232" i="4"/>
  <c r="AX232" i="4"/>
  <c r="AY232" i="4"/>
  <c r="BB232" i="4"/>
  <c r="BF232" i="4"/>
  <c r="BG232" i="4"/>
  <c r="BI232" i="4"/>
  <c r="BJ232" i="4"/>
  <c r="BQ232" i="4"/>
  <c r="BX232" i="4"/>
  <c r="BZ232" i="4"/>
  <c r="CA232" i="4"/>
  <c r="CB232" i="4"/>
  <c r="CC232" i="4"/>
  <c r="CD232" i="4"/>
  <c r="CE232" i="4"/>
  <c r="CF232" i="4"/>
  <c r="CG232" i="4"/>
  <c r="CH232" i="4"/>
  <c r="CI232" i="4"/>
  <c r="CJ232" i="4"/>
  <c r="CK232" i="4"/>
  <c r="CL232" i="4"/>
  <c r="CM232" i="4"/>
  <c r="CN232" i="4"/>
  <c r="CO232" i="4"/>
  <c r="CP232" i="4"/>
  <c r="CQ232" i="4"/>
  <c r="CS232" i="4"/>
  <c r="CT232" i="4"/>
  <c r="CU232" i="4"/>
  <c r="CV232" i="4"/>
  <c r="CW232" i="4"/>
  <c r="DA232" i="4"/>
  <c r="DB232" i="4"/>
  <c r="DC232" i="4"/>
  <c r="DD232" i="4"/>
  <c r="DE232" i="4"/>
  <c r="AJ233" i="4"/>
  <c r="AL233" i="4"/>
  <c r="AM233" i="4"/>
  <c r="AN233" i="4"/>
  <c r="AO233" i="4"/>
  <c r="AQ233" i="4"/>
  <c r="AR233" i="4"/>
  <c r="AS233" i="4"/>
  <c r="AT233" i="4"/>
  <c r="AU233" i="4"/>
  <c r="AV233" i="4"/>
  <c r="AW233" i="4"/>
  <c r="AX233" i="4"/>
  <c r="AY233" i="4"/>
  <c r="BB233" i="4"/>
  <c r="BQ233" i="4"/>
  <c r="BX233" i="4"/>
  <c r="BZ233" i="4"/>
  <c r="CA233" i="4"/>
  <c r="CB233" i="4"/>
  <c r="CC233" i="4"/>
  <c r="CD233" i="4"/>
  <c r="CE233" i="4"/>
  <c r="CF233" i="4"/>
  <c r="CG233" i="4"/>
  <c r="CH233" i="4"/>
  <c r="CI233" i="4"/>
  <c r="CJ233" i="4"/>
  <c r="CK233" i="4"/>
  <c r="CL233" i="4"/>
  <c r="CM233" i="4"/>
  <c r="CN233" i="4"/>
  <c r="CO233" i="4"/>
  <c r="CP233" i="4"/>
  <c r="CQ233" i="4"/>
  <c r="CS233" i="4"/>
  <c r="CT233" i="4"/>
  <c r="CU233" i="4"/>
  <c r="CV233" i="4"/>
  <c r="CW233" i="4"/>
  <c r="DA233" i="4"/>
  <c r="DB233" i="4"/>
  <c r="DC233" i="4"/>
  <c r="DD233" i="4"/>
  <c r="DE233" i="4"/>
  <c r="AJ234" i="4"/>
  <c r="AL234" i="4"/>
  <c r="AM234" i="4"/>
  <c r="AN234" i="4"/>
  <c r="AO234" i="4"/>
  <c r="AQ234" i="4"/>
  <c r="AR234" i="4"/>
  <c r="AU234" i="4"/>
  <c r="AV234" i="4"/>
  <c r="AW234" i="4"/>
  <c r="AX234" i="4"/>
  <c r="AY234" i="4"/>
  <c r="BB234" i="4"/>
  <c r="BQ234" i="4"/>
  <c r="BX234" i="4"/>
  <c r="BZ234" i="4"/>
  <c r="CA234" i="4"/>
  <c r="CB234" i="4"/>
  <c r="CC234" i="4"/>
  <c r="CD234" i="4"/>
  <c r="CE234" i="4"/>
  <c r="CF234" i="4"/>
  <c r="CG234" i="4"/>
  <c r="CH234" i="4"/>
  <c r="CI234" i="4"/>
  <c r="CJ234" i="4"/>
  <c r="CK234" i="4"/>
  <c r="CL234" i="4"/>
  <c r="CM234" i="4"/>
  <c r="CN234" i="4"/>
  <c r="CO234" i="4"/>
  <c r="CP234" i="4"/>
  <c r="CQ234" i="4"/>
  <c r="CS234" i="4"/>
  <c r="CT234" i="4"/>
  <c r="CU234" i="4"/>
  <c r="CV234" i="4"/>
  <c r="CW234" i="4"/>
  <c r="DA234" i="4"/>
  <c r="DB234" i="4"/>
  <c r="DC234" i="4"/>
  <c r="DD234" i="4"/>
  <c r="DE234" i="4"/>
  <c r="AJ235" i="4"/>
  <c r="AL235" i="4"/>
  <c r="AM235" i="4"/>
  <c r="AN235" i="4"/>
  <c r="AQ235" i="4"/>
  <c r="AR235" i="4"/>
  <c r="AU235" i="4"/>
  <c r="AV235" i="4"/>
  <c r="AW235" i="4"/>
  <c r="AX235" i="4"/>
  <c r="AY235" i="4"/>
  <c r="BB235" i="4"/>
  <c r="BG235" i="4"/>
  <c r="BJ235" i="4"/>
  <c r="BQ235" i="4"/>
  <c r="BX235" i="4"/>
  <c r="BZ235" i="4"/>
  <c r="CA235" i="4"/>
  <c r="CB235" i="4"/>
  <c r="CC235" i="4"/>
  <c r="CD235" i="4"/>
  <c r="CE235" i="4"/>
  <c r="CF235" i="4"/>
  <c r="CG235" i="4"/>
  <c r="CH235" i="4"/>
  <c r="CI235" i="4"/>
  <c r="CJ235" i="4"/>
  <c r="CK235" i="4"/>
  <c r="CL235" i="4"/>
  <c r="CM235" i="4"/>
  <c r="CN235" i="4"/>
  <c r="CO235" i="4"/>
  <c r="CP235" i="4"/>
  <c r="CQ235" i="4"/>
  <c r="CS235" i="4"/>
  <c r="CT235" i="4"/>
  <c r="CU235" i="4"/>
  <c r="CV235" i="4"/>
  <c r="CW235" i="4"/>
  <c r="DA235" i="4"/>
  <c r="DB235" i="4"/>
  <c r="DC235" i="4"/>
  <c r="DD235" i="4"/>
  <c r="DE235" i="4"/>
  <c r="AJ236" i="4"/>
  <c r="AL236" i="4"/>
  <c r="AM236" i="4"/>
  <c r="AN236" i="4"/>
  <c r="AQ236" i="4"/>
  <c r="AU236" i="4"/>
  <c r="AV236" i="4"/>
  <c r="AX236" i="4"/>
  <c r="AY236" i="4"/>
  <c r="BB236" i="4"/>
  <c r="BQ236" i="4"/>
  <c r="BX236" i="4"/>
  <c r="BZ236" i="4"/>
  <c r="CA236" i="4"/>
  <c r="CB236" i="4"/>
  <c r="CC236" i="4"/>
  <c r="CD236" i="4"/>
  <c r="CE236" i="4"/>
  <c r="CF236" i="4"/>
  <c r="CG236" i="4"/>
  <c r="CH236" i="4"/>
  <c r="CI236" i="4"/>
  <c r="CJ236" i="4"/>
  <c r="CK236" i="4"/>
  <c r="CL236" i="4"/>
  <c r="CM236" i="4"/>
  <c r="CN236" i="4"/>
  <c r="CO236" i="4"/>
  <c r="CP236" i="4"/>
  <c r="CQ236" i="4"/>
  <c r="CS236" i="4"/>
  <c r="CT236" i="4"/>
  <c r="CU236" i="4"/>
  <c r="CV236" i="4"/>
  <c r="CW236" i="4"/>
  <c r="DA236" i="4"/>
  <c r="DB236" i="4"/>
  <c r="DC236" i="4"/>
  <c r="DD236" i="4"/>
  <c r="DE236" i="4"/>
  <c r="AJ237" i="4"/>
  <c r="AL237" i="4"/>
  <c r="AM237" i="4"/>
  <c r="AN237" i="4"/>
  <c r="AO237" i="4"/>
  <c r="AQ237" i="4"/>
  <c r="AR237" i="4"/>
  <c r="AU237" i="4"/>
  <c r="AV237" i="4"/>
  <c r="AW237" i="4"/>
  <c r="AX237" i="4"/>
  <c r="AY237" i="4"/>
  <c r="BB237" i="4"/>
  <c r="BQ237" i="4"/>
  <c r="BX237" i="4"/>
  <c r="CJ237" i="4"/>
  <c r="AJ238" i="4"/>
  <c r="AL238" i="4"/>
  <c r="AM238" i="4"/>
  <c r="AN238" i="4"/>
  <c r="AO238" i="4"/>
  <c r="AR238" i="4"/>
  <c r="AU238" i="4"/>
  <c r="AV238" i="4"/>
  <c r="AW238" i="4"/>
  <c r="AX238" i="4"/>
  <c r="BB238" i="4"/>
  <c r="BF238" i="4"/>
  <c r="BG238" i="4"/>
  <c r="BI238" i="4"/>
  <c r="BJ238" i="4"/>
  <c r="BQ238" i="4"/>
  <c r="BX238" i="4"/>
  <c r="BZ238" i="4"/>
  <c r="CA238" i="4"/>
  <c r="CB238" i="4"/>
  <c r="CC238" i="4"/>
  <c r="CD238" i="4"/>
  <c r="CE238" i="4"/>
  <c r="CF238" i="4"/>
  <c r="CG238" i="4"/>
  <c r="CH238" i="4"/>
  <c r="CI238" i="4"/>
  <c r="CJ238" i="4"/>
  <c r="CK238" i="4"/>
  <c r="CL238" i="4"/>
  <c r="CM238" i="4"/>
  <c r="CN238" i="4"/>
  <c r="CO238" i="4"/>
  <c r="CP238" i="4"/>
  <c r="CQ238" i="4"/>
  <c r="CS238" i="4"/>
  <c r="CT238" i="4"/>
  <c r="CU238" i="4"/>
  <c r="CV238" i="4"/>
  <c r="CW238" i="4"/>
  <c r="DA238" i="4"/>
  <c r="DB238" i="4"/>
  <c r="DC238" i="4"/>
  <c r="DD238" i="4"/>
  <c r="DE238" i="4"/>
  <c r="AJ239" i="4"/>
  <c r="AL239" i="4"/>
  <c r="AM239" i="4"/>
  <c r="AN239" i="4"/>
  <c r="AQ239" i="4"/>
  <c r="AU239" i="4"/>
  <c r="AV239" i="4"/>
  <c r="AW239" i="4"/>
  <c r="AX239" i="4"/>
  <c r="AY239" i="4"/>
  <c r="BB239" i="4"/>
  <c r="BI239" i="4"/>
  <c r="BJ239" i="4"/>
  <c r="BQ239" i="4"/>
  <c r="BX239" i="4"/>
  <c r="BZ239" i="4"/>
  <c r="CA239" i="4"/>
  <c r="CB239" i="4"/>
  <c r="CC239" i="4"/>
  <c r="CD239" i="4"/>
  <c r="CE239" i="4"/>
  <c r="CF239" i="4"/>
  <c r="CG239" i="4"/>
  <c r="CH239" i="4"/>
  <c r="CI239" i="4"/>
  <c r="CJ239" i="4"/>
  <c r="CK239" i="4"/>
  <c r="CL239" i="4"/>
  <c r="CM239" i="4"/>
  <c r="CN239" i="4"/>
  <c r="CO239" i="4"/>
  <c r="CP239" i="4"/>
  <c r="CQ239" i="4"/>
  <c r="CS239" i="4"/>
  <c r="CT239" i="4"/>
  <c r="CU239" i="4"/>
  <c r="CV239" i="4"/>
  <c r="CW239" i="4"/>
  <c r="DA239" i="4"/>
  <c r="DB239" i="4"/>
  <c r="DC239" i="4"/>
  <c r="DD239" i="4"/>
  <c r="DE239" i="4"/>
  <c r="AJ240" i="4"/>
  <c r="AL240" i="4"/>
  <c r="AM240" i="4"/>
  <c r="AN240" i="4"/>
  <c r="AR240" i="4"/>
  <c r="AU240" i="4"/>
  <c r="AV240" i="4"/>
  <c r="AX240" i="4"/>
  <c r="BB240" i="4"/>
  <c r="BQ240" i="4"/>
  <c r="BX240" i="4"/>
  <c r="BZ240" i="4"/>
  <c r="CA240" i="4"/>
  <c r="CB240" i="4"/>
  <c r="CC240" i="4"/>
  <c r="CD240" i="4"/>
  <c r="CE240" i="4"/>
  <c r="CF240" i="4"/>
  <c r="CG240" i="4"/>
  <c r="CH240" i="4"/>
  <c r="CI240" i="4"/>
  <c r="CJ240" i="4"/>
  <c r="CK240" i="4"/>
  <c r="CL240" i="4"/>
  <c r="CM240" i="4"/>
  <c r="CN240" i="4"/>
  <c r="CO240" i="4"/>
  <c r="CP240" i="4"/>
  <c r="CQ240" i="4"/>
  <c r="CS240" i="4"/>
  <c r="CT240" i="4"/>
  <c r="CU240" i="4"/>
  <c r="CV240" i="4"/>
  <c r="CW240" i="4"/>
  <c r="DA240" i="4"/>
  <c r="DB240" i="4"/>
  <c r="DC240" i="4"/>
  <c r="DD240" i="4"/>
  <c r="DE240" i="4"/>
  <c r="AJ241" i="4"/>
  <c r="AL241" i="4"/>
  <c r="AM241" i="4"/>
  <c r="AN241" i="4"/>
  <c r="AO241" i="4"/>
  <c r="AQ241" i="4"/>
  <c r="AU241" i="4"/>
  <c r="AV241" i="4"/>
  <c r="AW241" i="4"/>
  <c r="AX241" i="4"/>
  <c r="AY241" i="4"/>
  <c r="BB241" i="4"/>
  <c r="BE241" i="4"/>
  <c r="BG241" i="4"/>
  <c r="BJ241" i="4"/>
  <c r="BM241" i="4"/>
  <c r="BO241" i="4"/>
  <c r="BQ241" i="4"/>
  <c r="BX241" i="4"/>
  <c r="BZ241" i="4"/>
  <c r="CA241" i="4"/>
  <c r="CB241" i="4"/>
  <c r="CC241" i="4"/>
  <c r="CD241" i="4"/>
  <c r="CE241" i="4"/>
  <c r="CF241" i="4"/>
  <c r="CG241" i="4"/>
  <c r="CH241" i="4"/>
  <c r="CI241" i="4"/>
  <c r="CJ241" i="4"/>
  <c r="CK241" i="4"/>
  <c r="CL241" i="4"/>
  <c r="CM241" i="4"/>
  <c r="CN241" i="4"/>
  <c r="CO241" i="4"/>
  <c r="CP241" i="4"/>
  <c r="CQ241" i="4"/>
  <c r="CS241" i="4"/>
  <c r="CT241" i="4"/>
  <c r="CU241" i="4"/>
  <c r="CV241" i="4"/>
  <c r="CW241" i="4"/>
  <c r="DA241" i="4"/>
  <c r="DB241" i="4"/>
  <c r="DC241" i="4"/>
  <c r="DD241" i="4"/>
  <c r="DE241" i="4"/>
  <c r="AJ242" i="4"/>
  <c r="AL242" i="4"/>
  <c r="AM242" i="4"/>
  <c r="AN242" i="4"/>
  <c r="AU242" i="4"/>
  <c r="AV242" i="4"/>
  <c r="AX242" i="4"/>
  <c r="BB242" i="4"/>
  <c r="BQ242" i="4"/>
  <c r="BX242" i="4"/>
  <c r="BZ242" i="4"/>
  <c r="CA242" i="4"/>
  <c r="CB242" i="4"/>
  <c r="CC242" i="4"/>
  <c r="CD242" i="4"/>
  <c r="CE242" i="4"/>
  <c r="CF242" i="4"/>
  <c r="CG242" i="4"/>
  <c r="CH242" i="4"/>
  <c r="CI242" i="4"/>
  <c r="CJ242" i="4"/>
  <c r="CK242" i="4"/>
  <c r="CL242" i="4"/>
  <c r="CM242" i="4"/>
  <c r="CN242" i="4"/>
  <c r="CO242" i="4"/>
  <c r="CP242" i="4"/>
  <c r="CQ242" i="4"/>
  <c r="CS242" i="4"/>
  <c r="CT242" i="4"/>
  <c r="CU242" i="4"/>
  <c r="CV242" i="4"/>
  <c r="CW242" i="4"/>
  <c r="DA242" i="4"/>
  <c r="DB242" i="4"/>
  <c r="DC242" i="4"/>
  <c r="DD242" i="4"/>
  <c r="DE242" i="4"/>
  <c r="AJ243" i="4"/>
  <c r="AL243" i="4"/>
  <c r="AS243" i="4"/>
  <c r="AT243" i="4"/>
  <c r="AU243" i="4"/>
  <c r="BB243" i="4"/>
  <c r="BQ243" i="4"/>
  <c r="BX243" i="4"/>
  <c r="BY243" i="4"/>
  <c r="BZ243" i="4"/>
  <c r="CA243" i="4"/>
  <c r="CB243" i="4"/>
  <c r="CC243" i="4"/>
  <c r="CD243" i="4"/>
  <c r="CE243" i="4"/>
  <c r="CF243" i="4"/>
  <c r="CG243" i="4"/>
  <c r="CH243" i="4"/>
  <c r="CI243" i="4"/>
  <c r="CJ243" i="4"/>
  <c r="CK243" i="4"/>
  <c r="CL243" i="4"/>
  <c r="CM243" i="4"/>
  <c r="CN243" i="4"/>
  <c r="CO243" i="4"/>
  <c r="CP243" i="4"/>
  <c r="CQ243" i="4"/>
  <c r="CS243" i="4"/>
  <c r="CT243" i="4"/>
  <c r="CU243" i="4"/>
  <c r="CV243" i="4"/>
  <c r="CW243" i="4"/>
  <c r="DA243" i="4"/>
  <c r="DB243" i="4"/>
  <c r="DC243" i="4"/>
  <c r="DD243" i="4"/>
  <c r="DE243" i="4"/>
  <c r="AJ244" i="4"/>
  <c r="AL244" i="4"/>
  <c r="AN244" i="4"/>
  <c r="AQ244" i="4"/>
  <c r="AR244" i="4"/>
  <c r="AS244" i="4"/>
  <c r="AU244" i="4"/>
  <c r="AV244" i="4"/>
  <c r="AY244" i="4"/>
  <c r="BB244" i="4"/>
  <c r="BH244" i="4"/>
  <c r="BI244" i="4"/>
  <c r="BJ244" i="4"/>
  <c r="BQ244" i="4"/>
  <c r="BX244" i="4"/>
  <c r="BZ244" i="4"/>
  <c r="CA244" i="4"/>
  <c r="CB244" i="4"/>
  <c r="CC244" i="4"/>
  <c r="CD244" i="4"/>
  <c r="CE244" i="4"/>
  <c r="CF244" i="4"/>
  <c r="CG244" i="4"/>
  <c r="CH244" i="4"/>
  <c r="CI244" i="4"/>
  <c r="CJ244" i="4"/>
  <c r="CK244" i="4"/>
  <c r="CL244" i="4"/>
  <c r="CM244" i="4"/>
  <c r="CN244" i="4"/>
  <c r="CO244" i="4"/>
  <c r="CP244" i="4"/>
  <c r="CQ244" i="4"/>
  <c r="CS244" i="4"/>
  <c r="CT244" i="4"/>
  <c r="CU244" i="4"/>
  <c r="CV244" i="4"/>
  <c r="CW244" i="4"/>
  <c r="DA244" i="4"/>
  <c r="DB244" i="4"/>
  <c r="DC244" i="4"/>
  <c r="DD244" i="4"/>
  <c r="DE244" i="4"/>
  <c r="AJ245" i="4"/>
  <c r="AL245" i="4"/>
  <c r="AM245" i="4"/>
  <c r="AN245" i="4"/>
  <c r="AO245" i="4"/>
  <c r="AQ245" i="4"/>
  <c r="AR245" i="4"/>
  <c r="AU245" i="4"/>
  <c r="AV245" i="4"/>
  <c r="AW245" i="4"/>
  <c r="AX245" i="4"/>
  <c r="AY245" i="4"/>
  <c r="BB245" i="4"/>
  <c r="BI245" i="4"/>
  <c r="BQ245" i="4"/>
  <c r="BX245" i="4"/>
  <c r="BZ245" i="4"/>
  <c r="CA245" i="4"/>
  <c r="CB245" i="4"/>
  <c r="CC245" i="4"/>
  <c r="CD245" i="4"/>
  <c r="CE245" i="4"/>
  <c r="CF245" i="4"/>
  <c r="CG245" i="4"/>
  <c r="CH245" i="4"/>
  <c r="CI245" i="4"/>
  <c r="CJ245" i="4"/>
  <c r="CK245" i="4"/>
  <c r="CL245" i="4"/>
  <c r="CM245" i="4"/>
  <c r="CN245" i="4"/>
  <c r="CO245" i="4"/>
  <c r="CP245" i="4"/>
  <c r="CQ245" i="4"/>
  <c r="CS245" i="4"/>
  <c r="CT245" i="4"/>
  <c r="CU245" i="4"/>
  <c r="CV245" i="4"/>
  <c r="CW245" i="4"/>
  <c r="DA245" i="4"/>
  <c r="DB245" i="4"/>
  <c r="DC245" i="4"/>
  <c r="DD245" i="4"/>
  <c r="DE245" i="4"/>
  <c r="AJ246" i="4"/>
  <c r="AK246" i="4"/>
  <c r="AL246" i="4"/>
  <c r="AM246" i="4"/>
  <c r="AN246" i="4"/>
  <c r="AO246" i="4"/>
  <c r="AP246" i="4"/>
  <c r="AQ246" i="4"/>
  <c r="AR246" i="4"/>
  <c r="AS246" i="4"/>
  <c r="AT246" i="4"/>
  <c r="AU246" i="4"/>
  <c r="AV246" i="4"/>
  <c r="AW246" i="4"/>
  <c r="AX246" i="4"/>
  <c r="AY246" i="4"/>
  <c r="AZ246" i="4"/>
  <c r="BB246" i="4"/>
  <c r="BE246" i="4"/>
  <c r="BF246" i="4"/>
  <c r="BG246" i="4"/>
  <c r="BI246" i="4"/>
  <c r="BJ246" i="4"/>
  <c r="BQ246" i="4"/>
  <c r="BX246" i="4"/>
  <c r="BZ246" i="4"/>
  <c r="CA246" i="4"/>
  <c r="CB246" i="4"/>
  <c r="CC246" i="4"/>
  <c r="CD246" i="4"/>
  <c r="CE246" i="4"/>
  <c r="CF246" i="4"/>
  <c r="CG246" i="4"/>
  <c r="CH246" i="4"/>
  <c r="CI246" i="4"/>
  <c r="CJ246" i="4"/>
  <c r="CK246" i="4"/>
  <c r="CL246" i="4"/>
  <c r="CM246" i="4"/>
  <c r="CN246" i="4"/>
  <c r="CO246" i="4"/>
  <c r="CP246" i="4"/>
  <c r="CQ246" i="4"/>
  <c r="CS246" i="4"/>
  <c r="CT246" i="4"/>
  <c r="CU246" i="4"/>
  <c r="CV246" i="4"/>
  <c r="CW246" i="4"/>
  <c r="DA246" i="4"/>
  <c r="DB246" i="4"/>
  <c r="DC246" i="4"/>
  <c r="DD246" i="4"/>
  <c r="DE246" i="4"/>
  <c r="AJ247" i="4"/>
  <c r="AK247" i="4"/>
  <c r="AM247" i="4"/>
  <c r="AN247" i="4"/>
  <c r="AQ247" i="4"/>
  <c r="AR247" i="4"/>
  <c r="AU247" i="4"/>
  <c r="BB247" i="4"/>
  <c r="BG247" i="4"/>
  <c r="BJ247" i="4"/>
  <c r="BQ247" i="4"/>
  <c r="BX247" i="4"/>
  <c r="BZ247" i="4"/>
  <c r="CA247" i="4"/>
  <c r="CB247" i="4"/>
  <c r="CC247" i="4"/>
  <c r="CD247" i="4"/>
  <c r="CE247" i="4"/>
  <c r="CF247" i="4"/>
  <c r="CG247" i="4"/>
  <c r="CH247" i="4"/>
  <c r="CI247" i="4"/>
  <c r="CJ247" i="4"/>
  <c r="CK247" i="4"/>
  <c r="CL247" i="4"/>
  <c r="CM247" i="4"/>
  <c r="CN247" i="4"/>
  <c r="CO247" i="4"/>
  <c r="CP247" i="4"/>
  <c r="CQ247" i="4"/>
  <c r="CS247" i="4"/>
  <c r="CT247" i="4"/>
  <c r="CU247" i="4"/>
  <c r="CV247" i="4"/>
  <c r="CW247" i="4"/>
  <c r="DA247" i="4"/>
  <c r="DB247" i="4"/>
  <c r="DC247" i="4"/>
  <c r="DD247" i="4"/>
  <c r="DE247" i="4"/>
  <c r="AJ248" i="4"/>
  <c r="AK248" i="4"/>
  <c r="AM248" i="4"/>
  <c r="AN248" i="4"/>
  <c r="AQ248" i="4"/>
  <c r="AR248" i="4"/>
  <c r="AS248" i="4"/>
  <c r="AT248" i="4"/>
  <c r="AU248" i="4"/>
  <c r="AV248" i="4"/>
  <c r="AY248" i="4"/>
  <c r="BB248" i="4"/>
  <c r="BC248" i="4"/>
  <c r="BJ248" i="4"/>
  <c r="BQ248" i="4"/>
  <c r="BX248" i="4"/>
  <c r="BZ248" i="4"/>
  <c r="CA248" i="4"/>
  <c r="CB248" i="4"/>
  <c r="CC248" i="4"/>
  <c r="CD248" i="4"/>
  <c r="CE248" i="4"/>
  <c r="CF248" i="4"/>
  <c r="CG248" i="4"/>
  <c r="CH248" i="4"/>
  <c r="CI248" i="4"/>
  <c r="CJ248" i="4"/>
  <c r="CK248" i="4"/>
  <c r="CL248" i="4"/>
  <c r="CM248" i="4"/>
  <c r="CN248" i="4"/>
  <c r="CO248" i="4"/>
  <c r="CP248" i="4"/>
  <c r="CQ248" i="4"/>
  <c r="CS248" i="4"/>
  <c r="CT248" i="4"/>
  <c r="CU248" i="4"/>
  <c r="CV248" i="4"/>
  <c r="CW248" i="4"/>
  <c r="DA248" i="4"/>
  <c r="DB248" i="4"/>
  <c r="DC248" i="4"/>
  <c r="DD248" i="4"/>
  <c r="DE248" i="4"/>
  <c r="AJ249" i="4"/>
  <c r="AL249" i="4"/>
  <c r="AM249" i="4"/>
  <c r="AN249" i="4"/>
  <c r="AQ249" i="4"/>
  <c r="AR249" i="4"/>
  <c r="AU249" i="4"/>
  <c r="AV249" i="4"/>
  <c r="AY249" i="4"/>
  <c r="BB249" i="4"/>
  <c r="BE249" i="4"/>
  <c r="BJ249" i="4"/>
  <c r="BQ249" i="4"/>
  <c r="BX249" i="4"/>
  <c r="BZ249" i="4"/>
  <c r="CA249" i="4"/>
  <c r="CB249" i="4"/>
  <c r="CC249" i="4"/>
  <c r="CD249" i="4"/>
  <c r="CE249" i="4"/>
  <c r="CF249" i="4"/>
  <c r="CG249" i="4"/>
  <c r="CH249" i="4"/>
  <c r="CI249" i="4"/>
  <c r="CJ249" i="4"/>
  <c r="CK249" i="4"/>
  <c r="CL249" i="4"/>
  <c r="CM249" i="4"/>
  <c r="CN249" i="4"/>
  <c r="CO249" i="4"/>
  <c r="CP249" i="4"/>
  <c r="CQ249" i="4"/>
  <c r="CS249" i="4"/>
  <c r="CT249" i="4"/>
  <c r="CU249" i="4"/>
  <c r="CV249" i="4"/>
  <c r="CW249" i="4"/>
  <c r="DA249" i="4"/>
  <c r="DB249" i="4"/>
  <c r="DC249" i="4"/>
  <c r="DD249" i="4"/>
  <c r="DE249" i="4"/>
  <c r="AJ250" i="4"/>
  <c r="AL250" i="4"/>
  <c r="AM250" i="4"/>
  <c r="AN250" i="4"/>
  <c r="AO250" i="4"/>
  <c r="AQ250" i="4"/>
  <c r="AS250" i="4"/>
  <c r="AU250" i="4"/>
  <c r="AV250" i="4"/>
  <c r="AW250" i="4"/>
  <c r="AX250" i="4"/>
  <c r="AY250" i="4"/>
  <c r="BB250" i="4"/>
  <c r="BL250" i="4"/>
  <c r="BQ250" i="4"/>
  <c r="BX250" i="4"/>
  <c r="BZ250" i="4"/>
  <c r="CA250" i="4"/>
  <c r="CB250" i="4"/>
  <c r="CC250" i="4"/>
  <c r="CD250" i="4"/>
  <c r="CE250" i="4"/>
  <c r="CF250" i="4"/>
  <c r="CG250" i="4"/>
  <c r="CH250" i="4"/>
  <c r="CI250" i="4"/>
  <c r="CJ250" i="4"/>
  <c r="CK250" i="4"/>
  <c r="CL250" i="4"/>
  <c r="CM250" i="4"/>
  <c r="CN250" i="4"/>
  <c r="CO250" i="4"/>
  <c r="CP250" i="4"/>
  <c r="CQ250" i="4"/>
  <c r="CS250" i="4"/>
  <c r="CT250" i="4"/>
  <c r="CU250" i="4"/>
  <c r="CV250" i="4"/>
  <c r="CW250" i="4"/>
  <c r="DA250" i="4"/>
  <c r="DB250" i="4"/>
  <c r="DC250" i="4"/>
  <c r="DD250" i="4"/>
  <c r="DE250" i="4"/>
  <c r="AJ251" i="4"/>
  <c r="AL251" i="4"/>
  <c r="AM251" i="4"/>
  <c r="AN251" i="4"/>
  <c r="AO251" i="4"/>
  <c r="AQ251" i="4"/>
  <c r="AR251" i="4"/>
  <c r="AT251" i="4"/>
  <c r="AU251" i="4"/>
  <c r="AV251" i="4"/>
  <c r="AW251" i="4"/>
  <c r="AX251" i="4"/>
  <c r="AY251" i="4"/>
  <c r="BB251" i="4"/>
  <c r="BQ251" i="4"/>
  <c r="BX251" i="4"/>
  <c r="BZ251" i="4"/>
  <c r="CA251" i="4"/>
  <c r="CB251" i="4"/>
  <c r="CC251" i="4"/>
  <c r="CD251" i="4"/>
  <c r="CE251" i="4"/>
  <c r="CF251" i="4"/>
  <c r="CG251" i="4"/>
  <c r="CH251" i="4"/>
  <c r="CI251" i="4"/>
  <c r="CJ251" i="4"/>
  <c r="CK251" i="4"/>
  <c r="CL251" i="4"/>
  <c r="CM251" i="4"/>
  <c r="CN251" i="4"/>
  <c r="CO251" i="4"/>
  <c r="CP251" i="4"/>
  <c r="CQ251" i="4"/>
  <c r="CS251" i="4"/>
  <c r="CT251" i="4"/>
  <c r="CU251" i="4"/>
  <c r="CV251" i="4"/>
  <c r="CW251" i="4"/>
  <c r="DA251" i="4"/>
  <c r="DB251" i="4"/>
  <c r="DC251" i="4"/>
  <c r="DD251" i="4"/>
  <c r="DE251" i="4"/>
  <c r="AJ252" i="4"/>
  <c r="AL252" i="4"/>
  <c r="AM252" i="4"/>
  <c r="AN252" i="4"/>
  <c r="AS252" i="4"/>
  <c r="AT252" i="4"/>
  <c r="AU252" i="4"/>
  <c r="AV252" i="4"/>
  <c r="AX252" i="4"/>
  <c r="BB252" i="4"/>
  <c r="BL252" i="4"/>
  <c r="BQ252" i="4"/>
  <c r="BX252" i="4"/>
  <c r="BZ252" i="4"/>
  <c r="CA252" i="4"/>
  <c r="CB252" i="4"/>
  <c r="CC252" i="4"/>
  <c r="CD252" i="4"/>
  <c r="CE252" i="4"/>
  <c r="CF252" i="4"/>
  <c r="CG252" i="4"/>
  <c r="CH252" i="4"/>
  <c r="CI252" i="4"/>
  <c r="CJ252" i="4"/>
  <c r="CK252" i="4"/>
  <c r="CL252" i="4"/>
  <c r="CM252" i="4"/>
  <c r="CN252" i="4"/>
  <c r="CO252" i="4"/>
  <c r="CP252" i="4"/>
  <c r="CQ252" i="4"/>
  <c r="CS252" i="4"/>
  <c r="CT252" i="4"/>
  <c r="CU252" i="4"/>
  <c r="CV252" i="4"/>
  <c r="CW252" i="4"/>
  <c r="DA252" i="4"/>
  <c r="DB252" i="4"/>
  <c r="DC252" i="4"/>
  <c r="DD252" i="4"/>
  <c r="DE252" i="4"/>
  <c r="AJ253" i="4"/>
  <c r="AL253" i="4"/>
  <c r="AM253" i="4"/>
  <c r="AN253" i="4"/>
  <c r="AO253" i="4"/>
  <c r="AQ253" i="4"/>
  <c r="AR253" i="4"/>
  <c r="AU253" i="4"/>
  <c r="AV253" i="4"/>
  <c r="AW253" i="4"/>
  <c r="AX253" i="4"/>
  <c r="AY253" i="4"/>
  <c r="BB253" i="4"/>
  <c r="BQ253" i="4"/>
  <c r="BX253" i="4"/>
  <c r="BZ253" i="4"/>
  <c r="CA253" i="4"/>
  <c r="CB253" i="4"/>
  <c r="CC253" i="4"/>
  <c r="CD253" i="4"/>
  <c r="CE253" i="4"/>
  <c r="CF253" i="4"/>
  <c r="CG253" i="4"/>
  <c r="CH253" i="4"/>
  <c r="CI253" i="4"/>
  <c r="CJ253" i="4"/>
  <c r="CK253" i="4"/>
  <c r="CL253" i="4"/>
  <c r="CM253" i="4"/>
  <c r="CN253" i="4"/>
  <c r="CO253" i="4"/>
  <c r="CP253" i="4"/>
  <c r="CQ253" i="4"/>
  <c r="CS253" i="4"/>
  <c r="CT253" i="4"/>
  <c r="CU253" i="4"/>
  <c r="CV253" i="4"/>
  <c r="CW253" i="4"/>
  <c r="DA253" i="4"/>
  <c r="DB253" i="4"/>
  <c r="DC253" i="4"/>
  <c r="DD253" i="4"/>
  <c r="DE253" i="4"/>
  <c r="AJ254" i="4"/>
  <c r="AL254" i="4"/>
  <c r="AM254" i="4"/>
  <c r="AN254" i="4"/>
  <c r="AO254" i="4"/>
  <c r="AQ254" i="4"/>
  <c r="AR254" i="4"/>
  <c r="AU254" i="4"/>
  <c r="AV254" i="4"/>
  <c r="AW254" i="4"/>
  <c r="AX254" i="4"/>
  <c r="AY254" i="4"/>
  <c r="BB254" i="4"/>
  <c r="BQ254" i="4"/>
  <c r="BX254" i="4"/>
  <c r="BZ254" i="4"/>
  <c r="CA254" i="4"/>
  <c r="CB254" i="4"/>
  <c r="CC254" i="4"/>
  <c r="CD254" i="4"/>
  <c r="CE254" i="4"/>
  <c r="CF254" i="4"/>
  <c r="CG254" i="4"/>
  <c r="CH254" i="4"/>
  <c r="CI254" i="4"/>
  <c r="CJ254" i="4"/>
  <c r="CK254" i="4"/>
  <c r="CL254" i="4"/>
  <c r="CM254" i="4"/>
  <c r="CN254" i="4"/>
  <c r="CO254" i="4"/>
  <c r="CP254" i="4"/>
  <c r="CQ254" i="4"/>
  <c r="CS254" i="4"/>
  <c r="CT254" i="4"/>
  <c r="CU254" i="4"/>
  <c r="CV254" i="4"/>
  <c r="CW254" i="4"/>
  <c r="DA254" i="4"/>
  <c r="DB254" i="4"/>
  <c r="DC254" i="4"/>
  <c r="DD254" i="4"/>
  <c r="DE254" i="4"/>
  <c r="AJ255" i="4"/>
  <c r="AL255" i="4"/>
  <c r="AM255" i="4"/>
  <c r="AN255" i="4"/>
  <c r="AR255" i="4"/>
  <c r="AT255" i="4"/>
  <c r="AU255" i="4"/>
  <c r="AV255" i="4"/>
  <c r="AX255" i="4"/>
  <c r="BB255" i="4"/>
  <c r="BD255" i="4"/>
  <c r="BE255" i="4"/>
  <c r="BG255" i="4"/>
  <c r="BI255" i="4"/>
  <c r="BJ255" i="4"/>
  <c r="BQ255" i="4"/>
  <c r="BX255" i="4"/>
  <c r="BZ255" i="4"/>
  <c r="CA255" i="4"/>
  <c r="CB255" i="4"/>
  <c r="CC255" i="4"/>
  <c r="CD255" i="4"/>
  <c r="CE255" i="4"/>
  <c r="CF255" i="4"/>
  <c r="CG255" i="4"/>
  <c r="CH255" i="4"/>
  <c r="CI255" i="4"/>
  <c r="CJ255" i="4"/>
  <c r="CK255" i="4"/>
  <c r="CL255" i="4"/>
  <c r="CM255" i="4"/>
  <c r="CN255" i="4"/>
  <c r="CO255" i="4"/>
  <c r="CP255" i="4"/>
  <c r="CQ255" i="4"/>
  <c r="CS255" i="4"/>
  <c r="CT255" i="4"/>
  <c r="CU255" i="4"/>
  <c r="CV255" i="4"/>
  <c r="CW255" i="4"/>
  <c r="DA255" i="4"/>
  <c r="DB255" i="4"/>
  <c r="DC255" i="4"/>
  <c r="DD255" i="4"/>
  <c r="DE255" i="4"/>
  <c r="AJ256" i="4"/>
  <c r="AL256" i="4"/>
  <c r="AM256" i="4"/>
  <c r="AN256" i="4"/>
  <c r="AQ256" i="4"/>
  <c r="AR256" i="4"/>
  <c r="AS256" i="4"/>
  <c r="AT256" i="4"/>
  <c r="AU256" i="4"/>
  <c r="AV256" i="4"/>
  <c r="AX256" i="4"/>
  <c r="BB256" i="4"/>
  <c r="BQ256" i="4"/>
  <c r="BX256" i="4"/>
  <c r="BZ256" i="4"/>
  <c r="CA256" i="4"/>
  <c r="CB256" i="4"/>
  <c r="CC256" i="4"/>
  <c r="CD256" i="4"/>
  <c r="CE256" i="4"/>
  <c r="CF256" i="4"/>
  <c r="CG256" i="4"/>
  <c r="CH256" i="4"/>
  <c r="CI256" i="4"/>
  <c r="CJ256" i="4"/>
  <c r="CK256" i="4"/>
  <c r="CL256" i="4"/>
  <c r="CM256" i="4"/>
  <c r="CN256" i="4"/>
  <c r="CO256" i="4"/>
  <c r="CP256" i="4"/>
  <c r="CQ256" i="4"/>
  <c r="CS256" i="4"/>
  <c r="CT256" i="4"/>
  <c r="CU256" i="4"/>
  <c r="CV256" i="4"/>
  <c r="CW256" i="4"/>
  <c r="DA256" i="4"/>
  <c r="DB256" i="4"/>
  <c r="DC256" i="4"/>
  <c r="DD256" i="4"/>
  <c r="DE256" i="4"/>
  <c r="AJ257" i="4"/>
  <c r="AL257" i="4"/>
  <c r="AM257" i="4"/>
  <c r="AN257" i="4"/>
  <c r="AO257" i="4"/>
  <c r="AQ257" i="4"/>
  <c r="AR257" i="4"/>
  <c r="AU257" i="4"/>
  <c r="AV257" i="4"/>
  <c r="AX257" i="4"/>
  <c r="AY257" i="4"/>
  <c r="BB257" i="4"/>
  <c r="BQ257" i="4"/>
  <c r="BX257" i="4"/>
  <c r="BZ257" i="4"/>
  <c r="CA257" i="4"/>
  <c r="CB257" i="4"/>
  <c r="CC257" i="4"/>
  <c r="CD257" i="4"/>
  <c r="CE257" i="4"/>
  <c r="CF257" i="4"/>
  <c r="CG257" i="4"/>
  <c r="CH257" i="4"/>
  <c r="CI257" i="4"/>
  <c r="CJ257" i="4"/>
  <c r="CK257" i="4"/>
  <c r="CL257" i="4"/>
  <c r="CM257" i="4"/>
  <c r="CN257" i="4"/>
  <c r="CO257" i="4"/>
  <c r="CP257" i="4"/>
  <c r="CQ257" i="4"/>
  <c r="CS257" i="4"/>
  <c r="CT257" i="4"/>
  <c r="CU257" i="4"/>
  <c r="CV257" i="4"/>
  <c r="CW257" i="4"/>
  <c r="DA257" i="4"/>
  <c r="DB257" i="4"/>
  <c r="DC257" i="4"/>
  <c r="DD257" i="4"/>
  <c r="DE257" i="4"/>
  <c r="AJ258" i="4"/>
  <c r="AL258" i="4"/>
  <c r="AM258" i="4"/>
  <c r="AN258" i="4"/>
  <c r="AQ258" i="4"/>
  <c r="AR258" i="4"/>
  <c r="AU258" i="4"/>
  <c r="AV258" i="4"/>
  <c r="AX258" i="4"/>
  <c r="AY258" i="4"/>
  <c r="BB258" i="4"/>
  <c r="BQ258" i="4"/>
  <c r="BX258" i="4"/>
  <c r="BZ258" i="4"/>
  <c r="CA258" i="4"/>
  <c r="CB258" i="4"/>
  <c r="CC258" i="4"/>
  <c r="CD258" i="4"/>
  <c r="CE258" i="4"/>
  <c r="CF258" i="4"/>
  <c r="CG258" i="4"/>
  <c r="CH258" i="4"/>
  <c r="CI258" i="4"/>
  <c r="CJ258" i="4"/>
  <c r="CK258" i="4"/>
  <c r="CL258" i="4"/>
  <c r="CM258" i="4"/>
  <c r="CN258" i="4"/>
  <c r="CO258" i="4"/>
  <c r="CP258" i="4"/>
  <c r="CQ258" i="4"/>
  <c r="CS258" i="4"/>
  <c r="CT258" i="4"/>
  <c r="CU258" i="4"/>
  <c r="CV258" i="4"/>
  <c r="CW258" i="4"/>
  <c r="DA258" i="4"/>
  <c r="DB258" i="4"/>
  <c r="DC258" i="4"/>
  <c r="DD258" i="4"/>
  <c r="DE258" i="4"/>
  <c r="AJ259" i="4"/>
  <c r="AL259" i="4"/>
  <c r="AM259" i="4"/>
  <c r="AN259" i="4"/>
  <c r="AO259" i="4"/>
  <c r="AQ259" i="4"/>
  <c r="AR259" i="4"/>
  <c r="AS259" i="4"/>
  <c r="AU259" i="4"/>
  <c r="AV259" i="4"/>
  <c r="AW259" i="4"/>
  <c r="AX259" i="4"/>
  <c r="AY259" i="4"/>
  <c r="BB259" i="4"/>
  <c r="BE259" i="4"/>
  <c r="BJ259" i="4"/>
  <c r="BQ259" i="4"/>
  <c r="BX259" i="4"/>
  <c r="BZ259" i="4"/>
  <c r="CA259" i="4"/>
  <c r="CB259" i="4"/>
  <c r="CC259" i="4"/>
  <c r="CD259" i="4"/>
  <c r="CE259" i="4"/>
  <c r="CF259" i="4"/>
  <c r="CG259" i="4"/>
  <c r="CH259" i="4"/>
  <c r="CI259" i="4"/>
  <c r="CJ259" i="4"/>
  <c r="CK259" i="4"/>
  <c r="CL259" i="4"/>
  <c r="CM259" i="4"/>
  <c r="CN259" i="4"/>
  <c r="CO259" i="4"/>
  <c r="CP259" i="4"/>
  <c r="CQ259" i="4"/>
  <c r="CS259" i="4"/>
  <c r="CT259" i="4"/>
  <c r="CU259" i="4"/>
  <c r="CV259" i="4"/>
  <c r="CW259" i="4"/>
  <c r="DA259" i="4"/>
  <c r="DB259" i="4"/>
  <c r="DC259" i="4"/>
  <c r="DD259" i="4"/>
  <c r="DE259" i="4"/>
  <c r="AJ260" i="4"/>
  <c r="AL260" i="4"/>
  <c r="AM260" i="4"/>
  <c r="AN260" i="4"/>
  <c r="AO260" i="4"/>
  <c r="AQ260" i="4"/>
  <c r="AR260" i="4"/>
  <c r="AU260" i="4"/>
  <c r="AV260" i="4"/>
  <c r="AW260" i="4"/>
  <c r="AX260" i="4"/>
  <c r="AY260" i="4"/>
  <c r="BB260" i="4"/>
  <c r="BQ260" i="4"/>
  <c r="BX260" i="4"/>
  <c r="BZ260" i="4"/>
  <c r="CA260" i="4"/>
  <c r="CB260" i="4"/>
  <c r="CC260" i="4"/>
  <c r="CD260" i="4"/>
  <c r="CE260" i="4"/>
  <c r="CF260" i="4"/>
  <c r="CG260" i="4"/>
  <c r="CH260" i="4"/>
  <c r="CI260" i="4"/>
  <c r="CJ260" i="4"/>
  <c r="CK260" i="4"/>
  <c r="CL260" i="4"/>
  <c r="CM260" i="4"/>
  <c r="CN260" i="4"/>
  <c r="CO260" i="4"/>
  <c r="CP260" i="4"/>
  <c r="CQ260" i="4"/>
  <c r="CS260" i="4"/>
  <c r="CT260" i="4"/>
  <c r="CU260" i="4"/>
  <c r="CV260" i="4"/>
  <c r="CW260" i="4"/>
  <c r="DA260" i="4"/>
  <c r="DB260" i="4"/>
  <c r="DC260" i="4"/>
  <c r="DD260" i="4"/>
  <c r="DE260" i="4"/>
  <c r="AJ261" i="4"/>
  <c r="AK261" i="4"/>
  <c r="AL261" i="4"/>
  <c r="AM261" i="4"/>
  <c r="AN261" i="4"/>
  <c r="AO261" i="4"/>
  <c r="AQ261" i="4"/>
  <c r="AR261" i="4"/>
  <c r="AS261" i="4"/>
  <c r="AT261" i="4"/>
  <c r="AU261" i="4"/>
  <c r="AV261" i="4"/>
  <c r="AW261" i="4"/>
  <c r="AX261" i="4"/>
  <c r="AY261" i="4"/>
  <c r="BB261" i="4"/>
  <c r="BQ261" i="4"/>
  <c r="BX261" i="4"/>
  <c r="BZ261" i="4"/>
  <c r="CA261" i="4"/>
  <c r="CB261" i="4"/>
  <c r="CC261" i="4"/>
  <c r="CD261" i="4"/>
  <c r="CE261" i="4"/>
  <c r="CF261" i="4"/>
  <c r="CG261" i="4"/>
  <c r="CH261" i="4"/>
  <c r="CI261" i="4"/>
  <c r="CJ261" i="4"/>
  <c r="CK261" i="4"/>
  <c r="CL261" i="4"/>
  <c r="CM261" i="4"/>
  <c r="CN261" i="4"/>
  <c r="CO261" i="4"/>
  <c r="CP261" i="4"/>
  <c r="CQ261" i="4"/>
  <c r="CS261" i="4"/>
  <c r="CT261" i="4"/>
  <c r="CU261" i="4"/>
  <c r="CV261" i="4"/>
  <c r="CW261" i="4"/>
  <c r="DA261" i="4"/>
  <c r="DB261" i="4"/>
  <c r="DC261" i="4"/>
  <c r="DD261" i="4"/>
  <c r="DE261" i="4"/>
  <c r="AJ262" i="4"/>
  <c r="AK262" i="4"/>
  <c r="AL262" i="4"/>
  <c r="AM262" i="4"/>
  <c r="AN262" i="4"/>
  <c r="AO262" i="4"/>
  <c r="AQ262" i="4"/>
  <c r="AR262" i="4"/>
  <c r="AS262" i="4"/>
  <c r="AT262" i="4"/>
  <c r="AU262" i="4"/>
  <c r="AV262" i="4"/>
  <c r="AW262" i="4"/>
  <c r="AX262" i="4"/>
  <c r="AY262" i="4"/>
  <c r="BB262" i="4"/>
  <c r="BQ262" i="4"/>
  <c r="BX262" i="4"/>
  <c r="BZ262" i="4"/>
  <c r="CA262" i="4"/>
  <c r="CB262" i="4"/>
  <c r="CC262" i="4"/>
  <c r="CD262" i="4"/>
  <c r="CE262" i="4"/>
  <c r="CF262" i="4"/>
  <c r="CG262" i="4"/>
  <c r="CH262" i="4"/>
  <c r="CI262" i="4"/>
  <c r="CJ262" i="4"/>
  <c r="CK262" i="4"/>
  <c r="CL262" i="4"/>
  <c r="CM262" i="4"/>
  <c r="CN262" i="4"/>
  <c r="CO262" i="4"/>
  <c r="CP262" i="4"/>
  <c r="CQ262" i="4"/>
  <c r="CS262" i="4"/>
  <c r="CT262" i="4"/>
  <c r="CU262" i="4"/>
  <c r="CV262" i="4"/>
  <c r="CW262" i="4"/>
  <c r="DA262" i="4"/>
  <c r="DB262" i="4"/>
  <c r="DC262" i="4"/>
  <c r="DD262" i="4"/>
  <c r="DE262" i="4"/>
  <c r="AL263" i="4"/>
  <c r="AU263" i="4"/>
  <c r="BB263" i="4"/>
  <c r="BQ263" i="4"/>
  <c r="BX263" i="4"/>
  <c r="BZ263" i="4"/>
  <c r="CA263" i="4"/>
  <c r="CB263" i="4"/>
  <c r="CC263" i="4"/>
  <c r="CD263" i="4"/>
  <c r="CE263" i="4"/>
  <c r="CF263" i="4"/>
  <c r="CG263" i="4"/>
  <c r="CH263" i="4"/>
  <c r="CI263" i="4"/>
  <c r="CJ263" i="4"/>
  <c r="CK263" i="4"/>
  <c r="CL263" i="4"/>
  <c r="CM263" i="4"/>
  <c r="CN263" i="4"/>
  <c r="CO263" i="4"/>
  <c r="CP263" i="4"/>
  <c r="CQ263" i="4"/>
  <c r="CS263" i="4"/>
  <c r="CT263" i="4"/>
  <c r="CU263" i="4"/>
  <c r="CV263" i="4"/>
  <c r="CW263" i="4"/>
  <c r="DA263" i="4"/>
  <c r="DB263" i="4"/>
  <c r="DC263" i="4"/>
  <c r="DD263" i="4"/>
  <c r="DE263" i="4"/>
  <c r="AL264" i="4"/>
  <c r="AQ264" i="4"/>
  <c r="AU264" i="4"/>
  <c r="AV264" i="4"/>
  <c r="AX264" i="4"/>
  <c r="BB264" i="4"/>
  <c r="BQ264" i="4"/>
  <c r="BX264" i="4"/>
  <c r="BZ264" i="4"/>
  <c r="CA264" i="4"/>
  <c r="CB264" i="4"/>
  <c r="CC264" i="4"/>
  <c r="CD264" i="4"/>
  <c r="CE264" i="4"/>
  <c r="CF264" i="4"/>
  <c r="CG264" i="4"/>
  <c r="CH264" i="4"/>
  <c r="CI264" i="4"/>
  <c r="CJ264" i="4"/>
  <c r="CK264" i="4"/>
  <c r="CL264" i="4"/>
  <c r="CM264" i="4"/>
  <c r="CN264" i="4"/>
  <c r="CO264" i="4"/>
  <c r="CP264" i="4"/>
  <c r="CQ264" i="4"/>
  <c r="CS264" i="4"/>
  <c r="CT264" i="4"/>
  <c r="CU264" i="4"/>
  <c r="CV264" i="4"/>
  <c r="CW264" i="4"/>
  <c r="DA264" i="4"/>
  <c r="DB264" i="4"/>
  <c r="DC264" i="4"/>
  <c r="DD264" i="4"/>
  <c r="DE264" i="4"/>
  <c r="AJ265" i="4"/>
  <c r="AL265" i="4"/>
  <c r="AM265" i="4"/>
  <c r="AN265" i="4"/>
  <c r="AQ265" i="4"/>
  <c r="AR265" i="4"/>
  <c r="AT265" i="4"/>
  <c r="AU265" i="4"/>
  <c r="AV265" i="4"/>
  <c r="AX265" i="4"/>
  <c r="AY265" i="4"/>
  <c r="BB265" i="4"/>
  <c r="BQ265" i="4"/>
  <c r="BX265" i="4"/>
  <c r="BZ265" i="4"/>
  <c r="CA265" i="4"/>
  <c r="CB265" i="4"/>
  <c r="CC265" i="4"/>
  <c r="CD265" i="4"/>
  <c r="CE265" i="4"/>
  <c r="CF265" i="4"/>
  <c r="CG265" i="4"/>
  <c r="CH265" i="4"/>
  <c r="CI265" i="4"/>
  <c r="CJ265" i="4"/>
  <c r="CK265" i="4"/>
  <c r="CL265" i="4"/>
  <c r="CM265" i="4"/>
  <c r="CN265" i="4"/>
  <c r="CO265" i="4"/>
  <c r="CP265" i="4"/>
  <c r="CQ265" i="4"/>
  <c r="CS265" i="4"/>
  <c r="CT265" i="4"/>
  <c r="CU265" i="4"/>
  <c r="CV265" i="4"/>
  <c r="CW265" i="4"/>
  <c r="DA265" i="4"/>
  <c r="DB265" i="4"/>
  <c r="DC265" i="4"/>
  <c r="DD265" i="4"/>
  <c r="DE265" i="4"/>
  <c r="AJ266" i="4"/>
  <c r="AL266" i="4"/>
  <c r="AM266" i="4"/>
  <c r="AN266" i="4"/>
  <c r="AO266" i="4"/>
  <c r="AQ266" i="4"/>
  <c r="AR266" i="4"/>
  <c r="AU266" i="4"/>
  <c r="AV266" i="4"/>
  <c r="AW266" i="4"/>
  <c r="AX266" i="4"/>
  <c r="AY266" i="4"/>
  <c r="BB266" i="4"/>
  <c r="BQ266" i="4"/>
  <c r="BX266" i="4"/>
  <c r="BZ266" i="4"/>
  <c r="CA266" i="4"/>
  <c r="CB266" i="4"/>
  <c r="CC266" i="4"/>
  <c r="CD266" i="4"/>
  <c r="CE266" i="4"/>
  <c r="CF266" i="4"/>
  <c r="CG266" i="4"/>
  <c r="CH266" i="4"/>
  <c r="CI266" i="4"/>
  <c r="CJ266" i="4"/>
  <c r="CK266" i="4"/>
  <c r="CL266" i="4"/>
  <c r="CM266" i="4"/>
  <c r="CN266" i="4"/>
  <c r="CO266" i="4"/>
  <c r="CP266" i="4"/>
  <c r="CQ266" i="4"/>
  <c r="CS266" i="4"/>
  <c r="CT266" i="4"/>
  <c r="CU266" i="4"/>
  <c r="CV266" i="4"/>
  <c r="CW266" i="4"/>
  <c r="DA266" i="4"/>
  <c r="DB266" i="4"/>
  <c r="DC266" i="4"/>
  <c r="DD266" i="4"/>
  <c r="DE266" i="4"/>
  <c r="AJ267" i="4"/>
  <c r="AK267" i="4"/>
  <c r="AL267" i="4"/>
  <c r="AM267" i="4"/>
  <c r="AN267" i="4"/>
  <c r="AO267" i="4"/>
  <c r="AQ267" i="4"/>
  <c r="AR267" i="4"/>
  <c r="AS267" i="4"/>
  <c r="AT267" i="4"/>
  <c r="AU267" i="4"/>
  <c r="AV267" i="4"/>
  <c r="AW267" i="4"/>
  <c r="AX267" i="4"/>
  <c r="AY267" i="4"/>
  <c r="AZ267" i="4"/>
  <c r="BB267" i="4"/>
  <c r="BQ267" i="4"/>
  <c r="BX267" i="4"/>
  <c r="BZ267" i="4"/>
  <c r="CA267" i="4"/>
  <c r="CB267" i="4"/>
  <c r="CC267" i="4"/>
  <c r="CD267" i="4"/>
  <c r="CE267" i="4"/>
  <c r="CF267" i="4"/>
  <c r="CG267" i="4"/>
  <c r="CH267" i="4"/>
  <c r="CI267" i="4"/>
  <c r="CJ267" i="4"/>
  <c r="CK267" i="4"/>
  <c r="CL267" i="4"/>
  <c r="CM267" i="4"/>
  <c r="CN267" i="4"/>
  <c r="CO267" i="4"/>
  <c r="CP267" i="4"/>
  <c r="CQ267" i="4"/>
  <c r="CS267" i="4"/>
  <c r="CT267" i="4"/>
  <c r="CU267" i="4"/>
  <c r="CV267" i="4"/>
  <c r="CW267" i="4"/>
  <c r="DA267" i="4"/>
  <c r="DB267" i="4"/>
  <c r="DC267" i="4"/>
  <c r="DD267" i="4"/>
  <c r="DE267" i="4"/>
  <c r="AJ268" i="4"/>
  <c r="AL268" i="4"/>
  <c r="AM268" i="4"/>
  <c r="AN268" i="4"/>
  <c r="AO268" i="4"/>
  <c r="AQ268" i="4"/>
  <c r="AR268" i="4"/>
  <c r="AU268" i="4"/>
  <c r="AV268" i="4"/>
  <c r="AW268" i="4"/>
  <c r="AX268" i="4"/>
  <c r="AY268" i="4"/>
  <c r="BB268" i="4"/>
  <c r="BQ268" i="4"/>
  <c r="BX268" i="4"/>
  <c r="CJ268" i="4"/>
  <c r="AJ269" i="4"/>
  <c r="AL269" i="4"/>
  <c r="AM269" i="4"/>
  <c r="AN269" i="4"/>
  <c r="AO269" i="4"/>
  <c r="AQ269" i="4"/>
  <c r="AR269" i="4"/>
  <c r="AU269" i="4"/>
  <c r="AV269" i="4"/>
  <c r="AW269" i="4"/>
  <c r="AX269" i="4"/>
  <c r="AY269" i="4"/>
  <c r="BB269" i="4"/>
  <c r="BQ269" i="4"/>
  <c r="BX269" i="4"/>
  <c r="BZ269" i="4"/>
  <c r="CA269" i="4"/>
  <c r="CB269" i="4"/>
  <c r="CC269" i="4"/>
  <c r="CD269" i="4"/>
  <c r="CE269" i="4"/>
  <c r="CF269" i="4"/>
  <c r="CG269" i="4"/>
  <c r="CH269" i="4"/>
  <c r="CI269" i="4"/>
  <c r="CJ269" i="4"/>
  <c r="CK269" i="4"/>
  <c r="CL269" i="4"/>
  <c r="CM269" i="4"/>
  <c r="CN269" i="4"/>
  <c r="CO269" i="4"/>
  <c r="CP269" i="4"/>
  <c r="CQ269" i="4"/>
  <c r="CS269" i="4"/>
  <c r="CT269" i="4"/>
  <c r="CU269" i="4"/>
  <c r="CV269" i="4"/>
  <c r="CW269" i="4"/>
  <c r="DA269" i="4"/>
  <c r="DB269" i="4"/>
  <c r="DC269" i="4"/>
  <c r="DD269" i="4"/>
  <c r="DE269" i="4"/>
  <c r="AJ270" i="4"/>
  <c r="AL270" i="4"/>
  <c r="AM270" i="4"/>
  <c r="AN270" i="4"/>
  <c r="AR270" i="4"/>
  <c r="AU270" i="4"/>
  <c r="BB270" i="4"/>
  <c r="BQ270" i="4"/>
  <c r="BX270" i="4"/>
  <c r="BZ270" i="4"/>
  <c r="CA270" i="4"/>
  <c r="CB270" i="4"/>
  <c r="CC270" i="4"/>
  <c r="CD270" i="4"/>
  <c r="CE270" i="4"/>
  <c r="CF270" i="4"/>
  <c r="CG270" i="4"/>
  <c r="CH270" i="4"/>
  <c r="CI270" i="4"/>
  <c r="CJ270" i="4"/>
  <c r="CK270" i="4"/>
  <c r="CL270" i="4"/>
  <c r="CM270" i="4"/>
  <c r="CN270" i="4"/>
  <c r="CO270" i="4"/>
  <c r="CP270" i="4"/>
  <c r="CQ270" i="4"/>
  <c r="CS270" i="4"/>
  <c r="CT270" i="4"/>
  <c r="CU270" i="4"/>
  <c r="CV270" i="4"/>
  <c r="CW270" i="4"/>
  <c r="DA270" i="4"/>
  <c r="DB270" i="4"/>
  <c r="DC270" i="4"/>
  <c r="DD270" i="4"/>
  <c r="DE270" i="4"/>
  <c r="AJ271" i="4"/>
  <c r="AL271" i="4"/>
  <c r="AM271" i="4"/>
  <c r="AN271" i="4"/>
  <c r="AO271" i="4"/>
  <c r="AQ271" i="4"/>
  <c r="AR271" i="4"/>
  <c r="AU271" i="4"/>
  <c r="AV271" i="4"/>
  <c r="AW271" i="4"/>
  <c r="AX271" i="4"/>
  <c r="AY271" i="4"/>
  <c r="BB271" i="4"/>
  <c r="BQ271" i="4"/>
  <c r="BX271" i="4"/>
  <c r="BZ271" i="4"/>
  <c r="CA271" i="4"/>
  <c r="CB271" i="4"/>
  <c r="CC271" i="4"/>
  <c r="CD271" i="4"/>
  <c r="CE271" i="4"/>
  <c r="CF271" i="4"/>
  <c r="CG271" i="4"/>
  <c r="CH271" i="4"/>
  <c r="CI271" i="4"/>
  <c r="CJ271" i="4"/>
  <c r="CK271" i="4"/>
  <c r="CL271" i="4"/>
  <c r="CM271" i="4"/>
  <c r="CN271" i="4"/>
  <c r="CO271" i="4"/>
  <c r="CP271" i="4"/>
  <c r="CQ271" i="4"/>
  <c r="CS271" i="4"/>
  <c r="CT271" i="4"/>
  <c r="CU271" i="4"/>
  <c r="CV271" i="4"/>
  <c r="CW271" i="4"/>
  <c r="DA271" i="4"/>
  <c r="DB271" i="4"/>
  <c r="DC271" i="4"/>
  <c r="DD271" i="4"/>
  <c r="DE271" i="4"/>
  <c r="AJ272" i="4"/>
  <c r="AL272" i="4"/>
  <c r="AM272" i="4"/>
  <c r="AQ272" i="4"/>
  <c r="AR272" i="4"/>
  <c r="AU272" i="4"/>
  <c r="AV272" i="4"/>
  <c r="AX272" i="4"/>
  <c r="BB272" i="4"/>
  <c r="BQ272" i="4"/>
  <c r="BX272" i="4"/>
  <c r="BZ272" i="4"/>
  <c r="CA272" i="4"/>
  <c r="CB272" i="4"/>
  <c r="CC272" i="4"/>
  <c r="CD272" i="4"/>
  <c r="CE272" i="4"/>
  <c r="CF272" i="4"/>
  <c r="CG272" i="4"/>
  <c r="CH272" i="4"/>
  <c r="CI272" i="4"/>
  <c r="CJ272" i="4"/>
  <c r="CK272" i="4"/>
  <c r="CL272" i="4"/>
  <c r="CM272" i="4"/>
  <c r="CN272" i="4"/>
  <c r="CO272" i="4"/>
  <c r="CP272" i="4"/>
  <c r="CQ272" i="4"/>
  <c r="CS272" i="4"/>
  <c r="CT272" i="4"/>
  <c r="CU272" i="4"/>
  <c r="CV272" i="4"/>
  <c r="CW272" i="4"/>
  <c r="DA272" i="4"/>
  <c r="DB272" i="4"/>
  <c r="DC272" i="4"/>
  <c r="DD272" i="4"/>
  <c r="DE272" i="4"/>
  <c r="AJ273" i="4"/>
  <c r="AL273" i="4"/>
  <c r="AM273" i="4"/>
  <c r="AN273" i="4"/>
  <c r="AQ273" i="4"/>
  <c r="AR273" i="4"/>
  <c r="AS273" i="4"/>
  <c r="AT273" i="4"/>
  <c r="AU273" i="4"/>
  <c r="AV273" i="4"/>
  <c r="AX273" i="4"/>
  <c r="AY273" i="4"/>
  <c r="BB273" i="4"/>
  <c r="BQ273" i="4"/>
  <c r="BX273" i="4"/>
  <c r="BZ273" i="4"/>
  <c r="CA273" i="4"/>
  <c r="CB273" i="4"/>
  <c r="CC273" i="4"/>
  <c r="CD273" i="4"/>
  <c r="CE273" i="4"/>
  <c r="CF273" i="4"/>
  <c r="CG273" i="4"/>
  <c r="CH273" i="4"/>
  <c r="CI273" i="4"/>
  <c r="CJ273" i="4"/>
  <c r="CK273" i="4"/>
  <c r="CL273" i="4"/>
  <c r="CM273" i="4"/>
  <c r="CN273" i="4"/>
  <c r="CO273" i="4"/>
  <c r="CP273" i="4"/>
  <c r="CQ273" i="4"/>
  <c r="CS273" i="4"/>
  <c r="CT273" i="4"/>
  <c r="CU273" i="4"/>
  <c r="CV273" i="4"/>
  <c r="CW273" i="4"/>
  <c r="DA273" i="4"/>
  <c r="DB273" i="4"/>
  <c r="DC273" i="4"/>
  <c r="DD273" i="4"/>
  <c r="DE273" i="4"/>
  <c r="AJ274" i="4"/>
  <c r="AL274" i="4"/>
  <c r="AM274" i="4"/>
  <c r="AN274" i="4"/>
  <c r="AO274" i="4"/>
  <c r="AQ274" i="4"/>
  <c r="AR274" i="4"/>
  <c r="AT274" i="4"/>
  <c r="AV274" i="4"/>
  <c r="AW274" i="4"/>
  <c r="AX274" i="4"/>
  <c r="AY274" i="4"/>
  <c r="BB274" i="4"/>
  <c r="BQ274" i="4"/>
  <c r="BX274" i="4"/>
  <c r="BZ274" i="4"/>
  <c r="CA274" i="4"/>
  <c r="CB274" i="4"/>
  <c r="CC274" i="4"/>
  <c r="CD274" i="4"/>
  <c r="CE274" i="4"/>
  <c r="CF274" i="4"/>
  <c r="CG274" i="4"/>
  <c r="CH274" i="4"/>
  <c r="CI274" i="4"/>
  <c r="CJ274" i="4"/>
  <c r="CK274" i="4"/>
  <c r="CL274" i="4"/>
  <c r="CM274" i="4"/>
  <c r="CN274" i="4"/>
  <c r="CO274" i="4"/>
  <c r="CP274" i="4"/>
  <c r="CQ274" i="4"/>
  <c r="CS274" i="4"/>
  <c r="CT274" i="4"/>
  <c r="CU274" i="4"/>
  <c r="CV274" i="4"/>
  <c r="CW274" i="4"/>
  <c r="DA274" i="4"/>
  <c r="DB274" i="4"/>
  <c r="DC274" i="4"/>
  <c r="DD274" i="4"/>
  <c r="DE274" i="4"/>
  <c r="AL275" i="4"/>
  <c r="AM275" i="4"/>
  <c r="AN275" i="4"/>
  <c r="AO275" i="4"/>
  <c r="AR275" i="4"/>
  <c r="AU275" i="4"/>
  <c r="AV275" i="4"/>
  <c r="AX275" i="4"/>
  <c r="AY275" i="4"/>
  <c r="BB275" i="4"/>
  <c r="BQ275" i="4"/>
  <c r="BX275" i="4"/>
  <c r="CJ275" i="4"/>
  <c r="AJ276" i="4"/>
  <c r="AL276" i="4"/>
  <c r="AM276" i="4"/>
  <c r="AN276" i="4"/>
  <c r="AR276" i="4"/>
  <c r="AU276" i="4"/>
  <c r="AX276" i="4"/>
  <c r="BB276" i="4"/>
  <c r="BQ276" i="4"/>
  <c r="BX276" i="4"/>
  <c r="BZ276" i="4"/>
  <c r="CA276" i="4"/>
  <c r="CB276" i="4"/>
  <c r="CC276" i="4"/>
  <c r="CD276" i="4"/>
  <c r="CE276" i="4"/>
  <c r="CF276" i="4"/>
  <c r="CG276" i="4"/>
  <c r="CH276" i="4"/>
  <c r="CI276" i="4"/>
  <c r="CJ276" i="4"/>
  <c r="CK276" i="4"/>
  <c r="CL276" i="4"/>
  <c r="CM276" i="4"/>
  <c r="CN276" i="4"/>
  <c r="CO276" i="4"/>
  <c r="CP276" i="4"/>
  <c r="CQ276" i="4"/>
  <c r="CS276" i="4"/>
  <c r="CT276" i="4"/>
  <c r="CU276" i="4"/>
  <c r="CV276" i="4"/>
  <c r="CW276" i="4"/>
  <c r="DA276" i="4"/>
  <c r="DB276" i="4"/>
  <c r="DC276" i="4"/>
  <c r="DD276" i="4"/>
  <c r="DE276" i="4"/>
  <c r="AJ277" i="4"/>
  <c r="AL277" i="4"/>
  <c r="AM277" i="4"/>
  <c r="AN277" i="4"/>
  <c r="AO277" i="4"/>
  <c r="AQ277" i="4"/>
  <c r="AR277" i="4"/>
  <c r="AU277" i="4"/>
  <c r="AV277" i="4"/>
  <c r="AW277" i="4"/>
  <c r="AX277" i="4"/>
  <c r="BB277" i="4"/>
  <c r="BQ277" i="4"/>
  <c r="BX277" i="4"/>
  <c r="BY277" i="4"/>
  <c r="BZ277" i="4"/>
  <c r="CA277" i="4"/>
  <c r="CB277" i="4"/>
  <c r="CC277" i="4"/>
  <c r="CD277" i="4"/>
  <c r="CE277" i="4"/>
  <c r="CF277" i="4"/>
  <c r="CG277" i="4"/>
  <c r="CH277" i="4"/>
  <c r="CI277" i="4"/>
  <c r="CJ277" i="4"/>
  <c r="CK277" i="4"/>
  <c r="CL277" i="4"/>
  <c r="CM277" i="4"/>
  <c r="CN277" i="4"/>
  <c r="CO277" i="4"/>
  <c r="CP277" i="4"/>
  <c r="CQ277" i="4"/>
  <c r="CS277" i="4"/>
  <c r="CT277" i="4"/>
  <c r="CU277" i="4"/>
  <c r="CV277" i="4"/>
  <c r="CW277" i="4"/>
  <c r="DA277" i="4"/>
  <c r="DB277" i="4"/>
  <c r="DC277" i="4"/>
  <c r="DD277" i="4"/>
  <c r="DE277" i="4"/>
  <c r="AJ278" i="4"/>
  <c r="AL278" i="4"/>
  <c r="AM278" i="4"/>
  <c r="AN278" i="4"/>
  <c r="AO278" i="4"/>
  <c r="AQ278" i="4"/>
  <c r="AR278" i="4"/>
  <c r="AU278" i="4"/>
  <c r="AV278" i="4"/>
  <c r="AW278" i="4"/>
  <c r="AX278" i="4"/>
  <c r="AY278" i="4"/>
  <c r="BB278" i="4"/>
  <c r="BQ278" i="4"/>
  <c r="BW278" i="4"/>
  <c r="BX278" i="4"/>
  <c r="BZ278" i="4"/>
  <c r="CA278" i="4"/>
  <c r="CB278" i="4"/>
  <c r="CC278" i="4"/>
  <c r="CD278" i="4"/>
  <c r="CE278" i="4"/>
  <c r="CF278" i="4"/>
  <c r="CG278" i="4"/>
  <c r="CH278" i="4"/>
  <c r="CI278" i="4"/>
  <c r="CJ278" i="4"/>
  <c r="CK278" i="4"/>
  <c r="CL278" i="4"/>
  <c r="CM278" i="4"/>
  <c r="CN278" i="4"/>
  <c r="CO278" i="4"/>
  <c r="CP278" i="4"/>
  <c r="CQ278" i="4"/>
  <c r="CS278" i="4"/>
  <c r="CT278" i="4"/>
  <c r="CU278" i="4"/>
  <c r="CV278" i="4"/>
  <c r="CW278" i="4"/>
  <c r="DA278" i="4"/>
  <c r="DB278" i="4"/>
  <c r="DC278" i="4"/>
  <c r="DD278" i="4"/>
  <c r="DE278" i="4"/>
  <c r="AJ279" i="4"/>
  <c r="AL279" i="4"/>
  <c r="AM279" i="4"/>
  <c r="AN279" i="4"/>
  <c r="AO279" i="4"/>
  <c r="AQ279" i="4"/>
  <c r="AR279" i="4"/>
  <c r="AU279" i="4"/>
  <c r="AV279" i="4"/>
  <c r="AW279" i="4"/>
  <c r="AX279" i="4"/>
  <c r="AY279" i="4"/>
  <c r="BB279" i="4"/>
  <c r="BQ279" i="4"/>
  <c r="BX279" i="4"/>
  <c r="BZ279" i="4"/>
  <c r="CA279" i="4"/>
  <c r="CB279" i="4"/>
  <c r="CC279" i="4"/>
  <c r="CD279" i="4"/>
  <c r="CE279" i="4"/>
  <c r="CF279" i="4"/>
  <c r="CG279" i="4"/>
  <c r="CH279" i="4"/>
  <c r="CI279" i="4"/>
  <c r="CJ279" i="4"/>
  <c r="CK279" i="4"/>
  <c r="CL279" i="4"/>
  <c r="CM279" i="4"/>
  <c r="CN279" i="4"/>
  <c r="CO279" i="4"/>
  <c r="CP279" i="4"/>
  <c r="CQ279" i="4"/>
  <c r="CS279" i="4"/>
  <c r="CT279" i="4"/>
  <c r="CU279" i="4"/>
  <c r="CV279" i="4"/>
  <c r="CW279" i="4"/>
  <c r="DA279" i="4"/>
  <c r="DB279" i="4"/>
  <c r="DC279" i="4"/>
  <c r="DD279" i="4"/>
  <c r="DE279" i="4"/>
  <c r="AL280" i="4"/>
  <c r="AR280" i="4"/>
  <c r="AY280" i="4"/>
  <c r="BB280" i="4"/>
  <c r="BQ280" i="4"/>
  <c r="BX280" i="4"/>
  <c r="BZ280" i="4"/>
  <c r="CA280" i="4"/>
  <c r="CB280" i="4"/>
  <c r="CC280" i="4"/>
  <c r="CD280" i="4"/>
  <c r="CE280" i="4"/>
  <c r="CF280" i="4"/>
  <c r="CG280" i="4"/>
  <c r="CH280" i="4"/>
  <c r="CI280" i="4"/>
  <c r="CJ280" i="4"/>
  <c r="CK280" i="4"/>
  <c r="CL280" i="4"/>
  <c r="CM280" i="4"/>
  <c r="CN280" i="4"/>
  <c r="CO280" i="4"/>
  <c r="CP280" i="4"/>
  <c r="CQ280" i="4"/>
  <c r="CS280" i="4"/>
  <c r="CT280" i="4"/>
  <c r="CU280" i="4"/>
  <c r="CV280" i="4"/>
  <c r="CW280" i="4"/>
  <c r="DA280" i="4"/>
  <c r="DB280" i="4"/>
  <c r="DC280" i="4"/>
  <c r="DD280" i="4"/>
  <c r="DE280" i="4"/>
  <c r="AJ281" i="4"/>
  <c r="AL281" i="4"/>
  <c r="AM281" i="4"/>
  <c r="AN281" i="4"/>
  <c r="AO281" i="4"/>
  <c r="AQ281" i="4"/>
  <c r="AR281" i="4"/>
  <c r="AU281" i="4"/>
  <c r="AV281" i="4"/>
  <c r="AW281" i="4"/>
  <c r="AX281" i="4"/>
  <c r="AY281" i="4"/>
  <c r="BB281" i="4"/>
  <c r="BQ281" i="4"/>
  <c r="BX281" i="4"/>
  <c r="BZ281" i="4"/>
  <c r="CA281" i="4"/>
  <c r="CB281" i="4"/>
  <c r="CC281" i="4"/>
  <c r="CD281" i="4"/>
  <c r="CE281" i="4"/>
  <c r="CF281" i="4"/>
  <c r="CG281" i="4"/>
  <c r="CH281" i="4"/>
  <c r="CI281" i="4"/>
  <c r="CJ281" i="4"/>
  <c r="CK281" i="4"/>
  <c r="CL281" i="4"/>
  <c r="CM281" i="4"/>
  <c r="CN281" i="4"/>
  <c r="CO281" i="4"/>
  <c r="CP281" i="4"/>
  <c r="CQ281" i="4"/>
  <c r="CS281" i="4"/>
  <c r="CT281" i="4"/>
  <c r="CU281" i="4"/>
  <c r="CV281" i="4"/>
  <c r="CW281" i="4"/>
  <c r="DA281" i="4"/>
  <c r="DB281" i="4"/>
  <c r="DC281" i="4"/>
  <c r="DD281" i="4"/>
  <c r="DE281" i="4"/>
  <c r="AJ282" i="4"/>
  <c r="AL282" i="4"/>
  <c r="AM282" i="4"/>
  <c r="AN282" i="4"/>
  <c r="AO282" i="4"/>
  <c r="AQ282" i="4"/>
  <c r="AR282" i="4"/>
  <c r="AU282" i="4"/>
  <c r="AV282" i="4"/>
  <c r="AW282" i="4"/>
  <c r="AX282" i="4"/>
  <c r="AY282" i="4"/>
  <c r="BB282" i="4"/>
  <c r="BQ282" i="4"/>
  <c r="BX282" i="4"/>
  <c r="BZ282" i="4"/>
  <c r="CA282" i="4"/>
  <c r="CB282" i="4"/>
  <c r="CC282" i="4"/>
  <c r="CD282" i="4"/>
  <c r="CE282" i="4"/>
  <c r="CF282" i="4"/>
  <c r="CG282" i="4"/>
  <c r="CH282" i="4"/>
  <c r="CI282" i="4"/>
  <c r="CJ282" i="4"/>
  <c r="CK282" i="4"/>
  <c r="CL282" i="4"/>
  <c r="CM282" i="4"/>
  <c r="CN282" i="4"/>
  <c r="CO282" i="4"/>
  <c r="CP282" i="4"/>
  <c r="CQ282" i="4"/>
  <c r="CS282" i="4"/>
  <c r="CT282" i="4"/>
  <c r="CU282" i="4"/>
  <c r="CV282" i="4"/>
  <c r="CW282" i="4"/>
  <c r="DA282" i="4"/>
  <c r="DB282" i="4"/>
  <c r="DC282" i="4"/>
  <c r="DD282" i="4"/>
  <c r="DE282" i="4"/>
  <c r="AJ283" i="4"/>
  <c r="AL283" i="4"/>
  <c r="AR283" i="4"/>
  <c r="AV283" i="4"/>
  <c r="AX283" i="4"/>
  <c r="AY283" i="4"/>
  <c r="BB283" i="4"/>
  <c r="BQ283" i="4"/>
  <c r="BX283" i="4"/>
  <c r="BZ283" i="4"/>
  <c r="CA283" i="4"/>
  <c r="CB283" i="4"/>
  <c r="CC283" i="4"/>
  <c r="CD283" i="4"/>
  <c r="CE283" i="4"/>
  <c r="CF283" i="4"/>
  <c r="CG283" i="4"/>
  <c r="CH283" i="4"/>
  <c r="CI283" i="4"/>
  <c r="CJ283" i="4"/>
  <c r="CK283" i="4"/>
  <c r="CL283" i="4"/>
  <c r="CM283" i="4"/>
  <c r="CN283" i="4"/>
  <c r="CO283" i="4"/>
  <c r="CP283" i="4"/>
  <c r="CQ283" i="4"/>
  <c r="CS283" i="4"/>
  <c r="CT283" i="4"/>
  <c r="CU283" i="4"/>
  <c r="CV283" i="4"/>
  <c r="CW283" i="4"/>
  <c r="DA283" i="4"/>
  <c r="DB283" i="4"/>
  <c r="DC283" i="4"/>
  <c r="DD283" i="4"/>
  <c r="DE283" i="4"/>
  <c r="AJ284" i="4"/>
  <c r="AL284" i="4"/>
  <c r="AM284" i="4"/>
  <c r="AN284" i="4"/>
  <c r="AQ284" i="4"/>
  <c r="AR284" i="4"/>
  <c r="AU284" i="4"/>
  <c r="AV284" i="4"/>
  <c r="AX284" i="4"/>
  <c r="AY284" i="4"/>
  <c r="BB284" i="4"/>
  <c r="BQ284" i="4"/>
  <c r="BX284" i="4"/>
  <c r="BZ284" i="4"/>
  <c r="CA284" i="4"/>
  <c r="CB284" i="4"/>
  <c r="CC284" i="4"/>
  <c r="CD284" i="4"/>
  <c r="CE284" i="4"/>
  <c r="CF284" i="4"/>
  <c r="CG284" i="4"/>
  <c r="CH284" i="4"/>
  <c r="CI284" i="4"/>
  <c r="CJ284" i="4"/>
  <c r="CK284" i="4"/>
  <c r="CL284" i="4"/>
  <c r="CM284" i="4"/>
  <c r="CN284" i="4"/>
  <c r="CO284" i="4"/>
  <c r="CP284" i="4"/>
  <c r="CQ284" i="4"/>
  <c r="CS284" i="4"/>
  <c r="CT284" i="4"/>
  <c r="CU284" i="4"/>
  <c r="CV284" i="4"/>
  <c r="CW284" i="4"/>
  <c r="DA284" i="4"/>
  <c r="DB284" i="4"/>
  <c r="DC284" i="4"/>
  <c r="DD284" i="4"/>
  <c r="DE284" i="4"/>
  <c r="AJ285" i="4"/>
  <c r="AL285" i="4"/>
  <c r="AM285" i="4"/>
  <c r="AN285" i="4"/>
  <c r="AO285" i="4"/>
  <c r="AQ285" i="4"/>
  <c r="AR285" i="4"/>
  <c r="AU285" i="4"/>
  <c r="AV285" i="4"/>
  <c r="AW285" i="4"/>
  <c r="AX285" i="4"/>
  <c r="AY285" i="4"/>
  <c r="BB285" i="4"/>
  <c r="BQ285" i="4"/>
  <c r="BX285" i="4"/>
  <c r="BZ285" i="4"/>
  <c r="CA285" i="4"/>
  <c r="CB285" i="4"/>
  <c r="CC285" i="4"/>
  <c r="CD285" i="4"/>
  <c r="CE285" i="4"/>
  <c r="CF285" i="4"/>
  <c r="CG285" i="4"/>
  <c r="CH285" i="4"/>
  <c r="CI285" i="4"/>
  <c r="CJ285" i="4"/>
  <c r="CK285" i="4"/>
  <c r="CL285" i="4"/>
  <c r="CM285" i="4"/>
  <c r="CN285" i="4"/>
  <c r="CO285" i="4"/>
  <c r="CP285" i="4"/>
  <c r="CQ285" i="4"/>
  <c r="CS285" i="4"/>
  <c r="CT285" i="4"/>
  <c r="CU285" i="4"/>
  <c r="CV285" i="4"/>
  <c r="CW285" i="4"/>
  <c r="DA285" i="4"/>
  <c r="DB285" i="4"/>
  <c r="DC285" i="4"/>
  <c r="DD285" i="4"/>
  <c r="DE285" i="4"/>
  <c r="AJ286" i="4"/>
  <c r="AL286" i="4"/>
  <c r="AM286" i="4"/>
  <c r="AN286" i="4"/>
  <c r="AO286" i="4"/>
  <c r="AQ286" i="4"/>
  <c r="AR286" i="4"/>
  <c r="AU286" i="4"/>
  <c r="AV286" i="4"/>
  <c r="AW286" i="4"/>
  <c r="AX286" i="4"/>
  <c r="AY286" i="4"/>
  <c r="BB286" i="4"/>
  <c r="BQ286" i="4"/>
  <c r="BX286" i="4"/>
  <c r="BZ286" i="4"/>
  <c r="CA286" i="4"/>
  <c r="CB286" i="4"/>
  <c r="CC286" i="4"/>
  <c r="CD286" i="4"/>
  <c r="CE286" i="4"/>
  <c r="CF286" i="4"/>
  <c r="CG286" i="4"/>
  <c r="CH286" i="4"/>
  <c r="CI286" i="4"/>
  <c r="CJ286" i="4"/>
  <c r="CK286" i="4"/>
  <c r="CL286" i="4"/>
  <c r="CM286" i="4"/>
  <c r="CN286" i="4"/>
  <c r="CO286" i="4"/>
  <c r="CP286" i="4"/>
  <c r="CQ286" i="4"/>
  <c r="CS286" i="4"/>
  <c r="CT286" i="4"/>
  <c r="CU286" i="4"/>
  <c r="CV286" i="4"/>
  <c r="CW286" i="4"/>
  <c r="DA286" i="4"/>
  <c r="DB286" i="4"/>
  <c r="DC286" i="4"/>
  <c r="DD286" i="4"/>
  <c r="DE286" i="4"/>
  <c r="AJ287" i="4"/>
  <c r="AL287" i="4"/>
  <c r="AM287" i="4"/>
  <c r="AN287" i="4"/>
  <c r="AO287" i="4"/>
  <c r="AQ287" i="4"/>
  <c r="AR287" i="4"/>
  <c r="AT287" i="4"/>
  <c r="AU287" i="4"/>
  <c r="AV287" i="4"/>
  <c r="AW287" i="4"/>
  <c r="AX287" i="4"/>
  <c r="AY287" i="4"/>
  <c r="BB287" i="4"/>
  <c r="BE287" i="4"/>
  <c r="BJ287" i="4"/>
  <c r="BQ287" i="4"/>
  <c r="BX287" i="4"/>
  <c r="CJ287" i="4"/>
  <c r="AJ288" i="4"/>
  <c r="AL288" i="4"/>
  <c r="AM288" i="4"/>
  <c r="AN288" i="4"/>
  <c r="AO288" i="4"/>
  <c r="AQ288" i="4"/>
  <c r="AR288" i="4"/>
  <c r="AS288" i="4"/>
  <c r="AU288" i="4"/>
  <c r="AV288" i="4"/>
  <c r="AW288" i="4"/>
  <c r="AX288" i="4"/>
  <c r="AY288" i="4"/>
  <c r="BB288" i="4"/>
  <c r="BQ288" i="4"/>
  <c r="BX288" i="4"/>
  <c r="BZ288" i="4"/>
  <c r="CA288" i="4"/>
  <c r="CB288" i="4"/>
  <c r="CC288" i="4"/>
  <c r="CD288" i="4"/>
  <c r="CE288" i="4"/>
  <c r="CF288" i="4"/>
  <c r="CG288" i="4"/>
  <c r="CH288" i="4"/>
  <c r="CI288" i="4"/>
  <c r="CJ288" i="4"/>
  <c r="CK288" i="4"/>
  <c r="CL288" i="4"/>
  <c r="CM288" i="4"/>
  <c r="CN288" i="4"/>
  <c r="CO288" i="4"/>
  <c r="CP288" i="4"/>
  <c r="CQ288" i="4"/>
  <c r="CS288" i="4"/>
  <c r="CT288" i="4"/>
  <c r="CU288" i="4"/>
  <c r="CV288" i="4"/>
  <c r="CW288" i="4"/>
  <c r="DA288" i="4"/>
  <c r="DB288" i="4"/>
  <c r="DC288" i="4"/>
  <c r="DD288" i="4"/>
  <c r="DE288" i="4"/>
  <c r="AJ289" i="4"/>
  <c r="BB289" i="4"/>
  <c r="BQ289" i="4"/>
  <c r="BX289" i="4"/>
  <c r="BZ289" i="4"/>
  <c r="CA289" i="4"/>
  <c r="CB289" i="4"/>
  <c r="CC289" i="4"/>
  <c r="CD289" i="4"/>
  <c r="CE289" i="4"/>
  <c r="CF289" i="4"/>
  <c r="CG289" i="4"/>
  <c r="CH289" i="4"/>
  <c r="CI289" i="4"/>
  <c r="CJ289" i="4"/>
  <c r="CK289" i="4"/>
  <c r="CL289" i="4"/>
  <c r="CM289" i="4"/>
  <c r="CN289" i="4"/>
  <c r="CO289" i="4"/>
  <c r="CP289" i="4"/>
  <c r="CQ289" i="4"/>
  <c r="CS289" i="4"/>
  <c r="CT289" i="4"/>
  <c r="CU289" i="4"/>
  <c r="CV289" i="4"/>
  <c r="CW289" i="4"/>
  <c r="DA289" i="4"/>
  <c r="DB289" i="4"/>
  <c r="DC289" i="4"/>
  <c r="DD289" i="4"/>
  <c r="DE289" i="4"/>
  <c r="AJ290" i="4"/>
  <c r="AL290" i="4"/>
  <c r="AM290" i="4"/>
  <c r="AN290" i="4"/>
  <c r="AO290" i="4"/>
  <c r="AQ290" i="4"/>
  <c r="AR290" i="4"/>
  <c r="AU290" i="4"/>
  <c r="AV290" i="4"/>
  <c r="AW290" i="4"/>
  <c r="AX290" i="4"/>
  <c r="AY290" i="4"/>
  <c r="BB290" i="4"/>
  <c r="BQ290" i="4"/>
  <c r="BX290" i="4"/>
  <c r="CJ290" i="4"/>
  <c r="AJ291" i="4"/>
  <c r="AL291" i="4"/>
  <c r="AM291" i="4"/>
  <c r="AN291" i="4"/>
  <c r="AQ291" i="4"/>
  <c r="AR291" i="4"/>
  <c r="AU291" i="4"/>
  <c r="AV291" i="4"/>
  <c r="AX291" i="4"/>
  <c r="AY291" i="4"/>
  <c r="BB291" i="4"/>
  <c r="BQ291" i="4"/>
  <c r="BX291" i="4"/>
  <c r="BZ291" i="4"/>
  <c r="CA291" i="4"/>
  <c r="CB291" i="4"/>
  <c r="CC291" i="4"/>
  <c r="CD291" i="4"/>
  <c r="CE291" i="4"/>
  <c r="CF291" i="4"/>
  <c r="CG291" i="4"/>
  <c r="CH291" i="4"/>
  <c r="CI291" i="4"/>
  <c r="CJ291" i="4"/>
  <c r="CK291" i="4"/>
  <c r="CL291" i="4"/>
  <c r="CM291" i="4"/>
  <c r="CN291" i="4"/>
  <c r="CO291" i="4"/>
  <c r="CP291" i="4"/>
  <c r="CQ291" i="4"/>
  <c r="CS291" i="4"/>
  <c r="CT291" i="4"/>
  <c r="CU291" i="4"/>
  <c r="CV291" i="4"/>
  <c r="CW291" i="4"/>
  <c r="DA291" i="4"/>
  <c r="DB291" i="4"/>
  <c r="DC291" i="4"/>
  <c r="DD291" i="4"/>
  <c r="DE291" i="4"/>
  <c r="AJ292" i="4"/>
  <c r="AL292" i="4"/>
  <c r="AM292" i="4"/>
  <c r="AN292" i="4"/>
  <c r="AO292" i="4"/>
  <c r="AQ292" i="4"/>
  <c r="AR292" i="4"/>
  <c r="AU292" i="4"/>
  <c r="AV292" i="4"/>
  <c r="AW292" i="4"/>
  <c r="AX292" i="4"/>
  <c r="AY292" i="4"/>
  <c r="BB292" i="4"/>
  <c r="BQ292" i="4"/>
  <c r="BX292" i="4"/>
  <c r="BZ292" i="4"/>
  <c r="CA292" i="4"/>
  <c r="CB292" i="4"/>
  <c r="CC292" i="4"/>
  <c r="CD292" i="4"/>
  <c r="CE292" i="4"/>
  <c r="CF292" i="4"/>
  <c r="CG292" i="4"/>
  <c r="CH292" i="4"/>
  <c r="CI292" i="4"/>
  <c r="CJ292" i="4"/>
  <c r="CK292" i="4"/>
  <c r="CL292" i="4"/>
  <c r="CM292" i="4"/>
  <c r="CN292" i="4"/>
  <c r="CO292" i="4"/>
  <c r="CP292" i="4"/>
  <c r="CQ292" i="4"/>
  <c r="CS292" i="4"/>
  <c r="CT292" i="4"/>
  <c r="CU292" i="4"/>
  <c r="CV292" i="4"/>
  <c r="CW292" i="4"/>
  <c r="DA292" i="4"/>
  <c r="DB292" i="4"/>
  <c r="DC292" i="4"/>
  <c r="DD292" i="4"/>
  <c r="DE292" i="4"/>
  <c r="AJ293" i="4"/>
  <c r="AL293" i="4"/>
  <c r="AM293" i="4"/>
  <c r="AN293" i="4"/>
  <c r="AO293" i="4"/>
  <c r="AQ293" i="4"/>
  <c r="AR293" i="4"/>
  <c r="AU293" i="4"/>
  <c r="AV293" i="4"/>
  <c r="AW293" i="4"/>
  <c r="AX293" i="4"/>
  <c r="AY293" i="4"/>
  <c r="BB293" i="4"/>
  <c r="BQ293" i="4"/>
  <c r="BX293" i="4"/>
  <c r="BZ293" i="4"/>
  <c r="CA293" i="4"/>
  <c r="CB293" i="4"/>
  <c r="CC293" i="4"/>
  <c r="CD293" i="4"/>
  <c r="CE293" i="4"/>
  <c r="CF293" i="4"/>
  <c r="CG293" i="4"/>
  <c r="CH293" i="4"/>
  <c r="CI293" i="4"/>
  <c r="CJ293" i="4"/>
  <c r="CK293" i="4"/>
  <c r="CL293" i="4"/>
  <c r="CM293" i="4"/>
  <c r="CN293" i="4"/>
  <c r="CO293" i="4"/>
  <c r="CP293" i="4"/>
  <c r="CQ293" i="4"/>
  <c r="CS293" i="4"/>
  <c r="CT293" i="4"/>
  <c r="CU293" i="4"/>
  <c r="CV293" i="4"/>
  <c r="CW293" i="4"/>
  <c r="DA293" i="4"/>
  <c r="DB293" i="4"/>
  <c r="DC293" i="4"/>
  <c r="DD293" i="4"/>
  <c r="DE293" i="4"/>
  <c r="AJ294" i="4"/>
  <c r="AL294" i="4"/>
  <c r="AM294" i="4"/>
  <c r="AN294" i="4"/>
  <c r="AO294" i="4"/>
  <c r="AQ294" i="4"/>
  <c r="AR294" i="4"/>
  <c r="AU294" i="4"/>
  <c r="AV294" i="4"/>
  <c r="AW294" i="4"/>
  <c r="AX294" i="4"/>
  <c r="AY294" i="4"/>
  <c r="BB294" i="4"/>
  <c r="BQ294" i="4"/>
  <c r="BX294" i="4"/>
  <c r="BZ294" i="4"/>
  <c r="CA294" i="4"/>
  <c r="CB294" i="4"/>
  <c r="CC294" i="4"/>
  <c r="CD294" i="4"/>
  <c r="CE294" i="4"/>
  <c r="CF294" i="4"/>
  <c r="CG294" i="4"/>
  <c r="CH294" i="4"/>
  <c r="CI294" i="4"/>
  <c r="CJ294" i="4"/>
  <c r="CK294" i="4"/>
  <c r="CL294" i="4"/>
  <c r="CM294" i="4"/>
  <c r="CN294" i="4"/>
  <c r="CO294" i="4"/>
  <c r="CP294" i="4"/>
  <c r="CQ294" i="4"/>
  <c r="CS294" i="4"/>
  <c r="CT294" i="4"/>
  <c r="CU294" i="4"/>
  <c r="CV294" i="4"/>
  <c r="CW294" i="4"/>
  <c r="DA294" i="4"/>
  <c r="DB294" i="4"/>
  <c r="DC294" i="4"/>
  <c r="DD294" i="4"/>
  <c r="DE294" i="4"/>
  <c r="AJ295" i="4"/>
  <c r="AL295" i="4"/>
  <c r="AM295" i="4"/>
  <c r="AN295" i="4"/>
  <c r="AQ295" i="4"/>
  <c r="AR295" i="4"/>
  <c r="AU295" i="4"/>
  <c r="AV295" i="4"/>
  <c r="AX295" i="4"/>
  <c r="AY295" i="4"/>
  <c r="BB295" i="4"/>
  <c r="BQ295" i="4"/>
  <c r="BX295" i="4"/>
  <c r="BZ295" i="4"/>
  <c r="CA295" i="4"/>
  <c r="CB295" i="4"/>
  <c r="CC295" i="4"/>
  <c r="CD295" i="4"/>
  <c r="CE295" i="4"/>
  <c r="CF295" i="4"/>
  <c r="CG295" i="4"/>
  <c r="CH295" i="4"/>
  <c r="CI295" i="4"/>
  <c r="CJ295" i="4"/>
  <c r="CK295" i="4"/>
  <c r="CL295" i="4"/>
  <c r="CM295" i="4"/>
  <c r="CN295" i="4"/>
  <c r="CO295" i="4"/>
  <c r="CP295" i="4"/>
  <c r="CQ295" i="4"/>
  <c r="CS295" i="4"/>
  <c r="CT295" i="4"/>
  <c r="CU295" i="4"/>
  <c r="CV295" i="4"/>
  <c r="CW295" i="4"/>
  <c r="DA295" i="4"/>
  <c r="DB295" i="4"/>
  <c r="DC295" i="4"/>
  <c r="DD295" i="4"/>
  <c r="DE295" i="4"/>
  <c r="AL296" i="4"/>
  <c r="AR296" i="4"/>
  <c r="AU296" i="4"/>
  <c r="AV296" i="4"/>
  <c r="AY296" i="4"/>
  <c r="BB296" i="4"/>
  <c r="BQ296" i="4"/>
  <c r="BX296" i="4"/>
  <c r="CJ296" i="4"/>
  <c r="AJ297" i="4"/>
  <c r="AL297" i="4"/>
  <c r="AM297" i="4"/>
  <c r="AN297" i="4"/>
  <c r="AO297" i="4"/>
  <c r="AQ297" i="4"/>
  <c r="AR297" i="4"/>
  <c r="AS297" i="4"/>
  <c r="AT297" i="4"/>
  <c r="AU297" i="4"/>
  <c r="AV297" i="4"/>
  <c r="AW297" i="4"/>
  <c r="AX297" i="4"/>
  <c r="AY297" i="4"/>
  <c r="BB297" i="4"/>
  <c r="BM297" i="4"/>
  <c r="BQ297" i="4"/>
  <c r="BX297" i="4"/>
  <c r="BZ297" i="4"/>
  <c r="CA297" i="4"/>
  <c r="CB297" i="4"/>
  <c r="CC297" i="4"/>
  <c r="CD297" i="4"/>
  <c r="CE297" i="4"/>
  <c r="CF297" i="4"/>
  <c r="CG297" i="4"/>
  <c r="CH297" i="4"/>
  <c r="CI297" i="4"/>
  <c r="CJ297" i="4"/>
  <c r="CK297" i="4"/>
  <c r="CL297" i="4"/>
  <c r="CM297" i="4"/>
  <c r="CN297" i="4"/>
  <c r="CO297" i="4"/>
  <c r="CP297" i="4"/>
  <c r="CQ297" i="4"/>
  <c r="CS297" i="4"/>
  <c r="CT297" i="4"/>
  <c r="CU297" i="4"/>
  <c r="CV297" i="4"/>
  <c r="CW297" i="4"/>
  <c r="DA297" i="4"/>
  <c r="DB297" i="4"/>
  <c r="DC297" i="4"/>
  <c r="DD297" i="4"/>
  <c r="DE297" i="4"/>
  <c r="AL298" i="4"/>
  <c r="AN298" i="4"/>
  <c r="AQ298" i="4"/>
  <c r="AU298" i="4"/>
  <c r="AV298" i="4"/>
  <c r="AX298" i="4"/>
  <c r="BB298" i="4"/>
  <c r="BE298" i="4"/>
  <c r="BJ298" i="4"/>
  <c r="BQ298" i="4"/>
  <c r="BX298" i="4"/>
  <c r="BZ298" i="4"/>
  <c r="CA298" i="4"/>
  <c r="CB298" i="4"/>
  <c r="CC298" i="4"/>
  <c r="CD298" i="4"/>
  <c r="CE298" i="4"/>
  <c r="CF298" i="4"/>
  <c r="CG298" i="4"/>
  <c r="CH298" i="4"/>
  <c r="CI298" i="4"/>
  <c r="CJ298" i="4"/>
  <c r="CK298" i="4"/>
  <c r="CL298" i="4"/>
  <c r="CM298" i="4"/>
  <c r="CN298" i="4"/>
  <c r="CO298" i="4"/>
  <c r="CP298" i="4"/>
  <c r="CQ298" i="4"/>
  <c r="CS298" i="4"/>
  <c r="CT298" i="4"/>
  <c r="CU298" i="4"/>
  <c r="CV298" i="4"/>
  <c r="CW298" i="4"/>
  <c r="DA298" i="4"/>
  <c r="DB298" i="4"/>
  <c r="DC298" i="4"/>
  <c r="DD298" i="4"/>
  <c r="DE298" i="4"/>
  <c r="AJ299" i="4"/>
  <c r="AL299" i="4"/>
  <c r="AM299" i="4"/>
  <c r="AN299" i="4"/>
  <c r="AO299" i="4"/>
  <c r="AQ299" i="4"/>
  <c r="AR299" i="4"/>
  <c r="AU299" i="4"/>
  <c r="AV299" i="4"/>
  <c r="AW299" i="4"/>
  <c r="AX299" i="4"/>
  <c r="AY299" i="4"/>
  <c r="BB299" i="4"/>
  <c r="BQ299" i="4"/>
  <c r="BX299" i="4"/>
  <c r="BZ299" i="4"/>
  <c r="CA299" i="4"/>
  <c r="CB299" i="4"/>
  <c r="CC299" i="4"/>
  <c r="CD299" i="4"/>
  <c r="CE299" i="4"/>
  <c r="CF299" i="4"/>
  <c r="CG299" i="4"/>
  <c r="CH299" i="4"/>
  <c r="CI299" i="4"/>
  <c r="CJ299" i="4"/>
  <c r="CK299" i="4"/>
  <c r="CL299" i="4"/>
  <c r="CM299" i="4"/>
  <c r="CN299" i="4"/>
  <c r="CO299" i="4"/>
  <c r="CP299" i="4"/>
  <c r="CQ299" i="4"/>
  <c r="CS299" i="4"/>
  <c r="CT299" i="4"/>
  <c r="CU299" i="4"/>
  <c r="CV299" i="4"/>
  <c r="CW299" i="4"/>
  <c r="DA299" i="4"/>
  <c r="DB299" i="4"/>
  <c r="DC299" i="4"/>
  <c r="DD299" i="4"/>
  <c r="DE299" i="4"/>
  <c r="AJ300" i="4"/>
  <c r="AL300" i="4"/>
  <c r="AM300" i="4"/>
  <c r="AN300" i="4"/>
  <c r="AO300" i="4"/>
  <c r="AQ300" i="4"/>
  <c r="AR300" i="4"/>
  <c r="AU300" i="4"/>
  <c r="AV300" i="4"/>
  <c r="AW300" i="4"/>
  <c r="AX300" i="4"/>
  <c r="AY300" i="4"/>
  <c r="BB300" i="4"/>
  <c r="BQ300" i="4"/>
  <c r="BX300" i="4"/>
  <c r="BZ300" i="4"/>
  <c r="CA300" i="4"/>
  <c r="CB300" i="4"/>
  <c r="CC300" i="4"/>
  <c r="CD300" i="4"/>
  <c r="CE300" i="4"/>
  <c r="CF300" i="4"/>
  <c r="CG300" i="4"/>
  <c r="CH300" i="4"/>
  <c r="CI300" i="4"/>
  <c r="CJ300" i="4"/>
  <c r="CK300" i="4"/>
  <c r="CL300" i="4"/>
  <c r="CM300" i="4"/>
  <c r="CN300" i="4"/>
  <c r="CO300" i="4"/>
  <c r="CP300" i="4"/>
  <c r="CQ300" i="4"/>
  <c r="CS300" i="4"/>
  <c r="CT300" i="4"/>
  <c r="CU300" i="4"/>
  <c r="CV300" i="4"/>
  <c r="CW300" i="4"/>
  <c r="DA300" i="4"/>
  <c r="DB300" i="4"/>
  <c r="DC300" i="4"/>
  <c r="DD300" i="4"/>
  <c r="DE300" i="4"/>
  <c r="AJ301" i="4"/>
  <c r="AL301" i="4"/>
  <c r="AR301" i="4"/>
  <c r="AS301" i="4"/>
  <c r="AT301" i="4"/>
  <c r="AU301" i="4"/>
  <c r="BB301" i="4"/>
  <c r="BQ301" i="4"/>
  <c r="BR301" i="4"/>
  <c r="BX301" i="4"/>
  <c r="CJ301" i="4"/>
  <c r="CV301" i="4"/>
  <c r="AJ302" i="4"/>
  <c r="AL302" i="4"/>
  <c r="AM302" i="4"/>
  <c r="AN302" i="4"/>
  <c r="AO302" i="4"/>
  <c r="AQ302" i="4"/>
  <c r="AR302" i="4"/>
  <c r="AS302" i="4"/>
  <c r="AT302" i="4"/>
  <c r="AU302" i="4"/>
  <c r="AV302" i="4"/>
  <c r="AW302" i="4"/>
  <c r="AX302" i="4"/>
  <c r="AY302" i="4"/>
  <c r="BB302" i="4"/>
  <c r="BQ302" i="4"/>
  <c r="BX302" i="4"/>
  <c r="BZ302" i="4"/>
  <c r="CA302" i="4"/>
  <c r="CB302" i="4"/>
  <c r="CC302" i="4"/>
  <c r="CD302" i="4"/>
  <c r="CE302" i="4"/>
  <c r="CF302" i="4"/>
  <c r="CG302" i="4"/>
  <c r="CH302" i="4"/>
  <c r="CI302" i="4"/>
  <c r="CJ302" i="4"/>
  <c r="CK302" i="4"/>
  <c r="CL302" i="4"/>
  <c r="CM302" i="4"/>
  <c r="CN302" i="4"/>
  <c r="CO302" i="4"/>
  <c r="CP302" i="4"/>
  <c r="CQ302" i="4"/>
  <c r="CS302" i="4"/>
  <c r="CT302" i="4"/>
  <c r="CU302" i="4"/>
  <c r="CV302" i="4"/>
  <c r="CW302" i="4"/>
  <c r="DA302" i="4"/>
  <c r="DB302" i="4"/>
  <c r="DC302" i="4"/>
  <c r="DD302" i="4"/>
  <c r="DE302" i="4"/>
  <c r="AJ303" i="4"/>
  <c r="AL303" i="4"/>
  <c r="AM303" i="4"/>
  <c r="AN303" i="4"/>
  <c r="AO303" i="4"/>
  <c r="AQ303" i="4"/>
  <c r="AR303" i="4"/>
  <c r="AS303" i="4"/>
  <c r="AT303" i="4"/>
  <c r="AU303" i="4"/>
  <c r="AV303" i="4"/>
  <c r="AW303" i="4"/>
  <c r="AX303" i="4"/>
  <c r="AY303" i="4"/>
  <c r="BB303" i="4"/>
  <c r="BQ303" i="4"/>
  <c r="BX303" i="4"/>
  <c r="BZ303" i="4"/>
  <c r="CA303" i="4"/>
  <c r="CB303" i="4"/>
  <c r="CC303" i="4"/>
  <c r="CD303" i="4"/>
  <c r="CE303" i="4"/>
  <c r="CF303" i="4"/>
  <c r="CG303" i="4"/>
  <c r="CH303" i="4"/>
  <c r="CI303" i="4"/>
  <c r="CJ303" i="4"/>
  <c r="CK303" i="4"/>
  <c r="CL303" i="4"/>
  <c r="CM303" i="4"/>
  <c r="CN303" i="4"/>
  <c r="CO303" i="4"/>
  <c r="CP303" i="4"/>
  <c r="CQ303" i="4"/>
  <c r="CS303" i="4"/>
  <c r="CT303" i="4"/>
  <c r="CU303" i="4"/>
  <c r="CV303" i="4"/>
  <c r="CW303" i="4"/>
  <c r="DA303" i="4"/>
  <c r="DB303" i="4"/>
  <c r="DC303" i="4"/>
  <c r="DD303" i="4"/>
  <c r="DE303" i="4"/>
  <c r="AJ304" i="4"/>
  <c r="AL304" i="4"/>
  <c r="AM304" i="4"/>
  <c r="AN304" i="4"/>
  <c r="AQ304" i="4"/>
  <c r="AR304" i="4"/>
  <c r="AS304" i="4"/>
  <c r="AT304" i="4"/>
  <c r="AU304" i="4"/>
  <c r="AV304" i="4"/>
  <c r="AX304" i="4"/>
  <c r="BB304" i="4"/>
  <c r="BQ304" i="4"/>
  <c r="BX304" i="4"/>
  <c r="BZ304" i="4"/>
  <c r="CA304" i="4"/>
  <c r="CB304" i="4"/>
  <c r="CC304" i="4"/>
  <c r="CD304" i="4"/>
  <c r="CE304" i="4"/>
  <c r="CF304" i="4"/>
  <c r="CG304" i="4"/>
  <c r="CH304" i="4"/>
  <c r="CI304" i="4"/>
  <c r="CJ304" i="4"/>
  <c r="CK304" i="4"/>
  <c r="CL304" i="4"/>
  <c r="CM304" i="4"/>
  <c r="CN304" i="4"/>
  <c r="CO304" i="4"/>
  <c r="CP304" i="4"/>
  <c r="CQ304" i="4"/>
  <c r="CS304" i="4"/>
  <c r="CT304" i="4"/>
  <c r="CU304" i="4"/>
  <c r="CV304" i="4"/>
  <c r="CW304" i="4"/>
  <c r="DA304" i="4"/>
  <c r="DB304" i="4"/>
  <c r="DC304" i="4"/>
  <c r="DD304" i="4"/>
  <c r="DE304" i="4"/>
  <c r="AJ305" i="4"/>
  <c r="AL305" i="4"/>
  <c r="AM305" i="4"/>
  <c r="AN305" i="4"/>
  <c r="AO305" i="4"/>
  <c r="AQ305" i="4"/>
  <c r="AR305" i="4"/>
  <c r="AU305" i="4"/>
  <c r="AV305" i="4"/>
  <c r="AW305" i="4"/>
  <c r="AX305" i="4"/>
  <c r="AY305" i="4"/>
  <c r="BB305" i="4"/>
  <c r="BQ305" i="4"/>
  <c r="BX305" i="4"/>
  <c r="BZ305" i="4"/>
  <c r="CA305" i="4"/>
  <c r="CB305" i="4"/>
  <c r="CC305" i="4"/>
  <c r="CD305" i="4"/>
  <c r="CE305" i="4"/>
  <c r="CF305" i="4"/>
  <c r="CG305" i="4"/>
  <c r="CH305" i="4"/>
  <c r="CI305" i="4"/>
  <c r="CJ305" i="4"/>
  <c r="CK305" i="4"/>
  <c r="CL305" i="4"/>
  <c r="CM305" i="4"/>
  <c r="CN305" i="4"/>
  <c r="CO305" i="4"/>
  <c r="CP305" i="4"/>
  <c r="CQ305" i="4"/>
  <c r="CS305" i="4"/>
  <c r="CT305" i="4"/>
  <c r="CU305" i="4"/>
  <c r="CV305" i="4"/>
  <c r="CW305" i="4"/>
  <c r="DA305" i="4"/>
  <c r="DB305" i="4"/>
  <c r="DC305" i="4"/>
  <c r="DD305" i="4"/>
  <c r="DE305" i="4"/>
  <c r="AJ306" i="4"/>
  <c r="AL306" i="4"/>
  <c r="AM306" i="4"/>
  <c r="AN306" i="4"/>
  <c r="AO306" i="4"/>
  <c r="AQ306" i="4"/>
  <c r="AR306" i="4"/>
  <c r="AU306" i="4"/>
  <c r="AV306" i="4"/>
  <c r="AW306" i="4"/>
  <c r="AX306" i="4"/>
  <c r="AY306" i="4"/>
  <c r="BB306" i="4"/>
  <c r="BQ306" i="4"/>
  <c r="BX306" i="4"/>
  <c r="BZ306" i="4"/>
  <c r="CA306" i="4"/>
  <c r="CB306" i="4"/>
  <c r="CC306" i="4"/>
  <c r="CD306" i="4"/>
  <c r="CE306" i="4"/>
  <c r="CF306" i="4"/>
  <c r="CG306" i="4"/>
  <c r="CH306" i="4"/>
  <c r="CI306" i="4"/>
  <c r="CJ306" i="4"/>
  <c r="CK306" i="4"/>
  <c r="CL306" i="4"/>
  <c r="CM306" i="4"/>
  <c r="CN306" i="4"/>
  <c r="CO306" i="4"/>
  <c r="CP306" i="4"/>
  <c r="CQ306" i="4"/>
  <c r="CS306" i="4"/>
  <c r="CT306" i="4"/>
  <c r="CU306" i="4"/>
  <c r="CV306" i="4"/>
  <c r="CW306" i="4"/>
  <c r="DA306" i="4"/>
  <c r="DB306" i="4"/>
  <c r="DC306" i="4"/>
  <c r="DD306" i="4"/>
  <c r="DE306" i="4"/>
  <c r="AJ307" i="4"/>
  <c r="AL307" i="4"/>
  <c r="AM307" i="4"/>
  <c r="AN307" i="4"/>
  <c r="AO307" i="4"/>
  <c r="AQ307" i="4"/>
  <c r="AR307" i="4"/>
  <c r="AU307" i="4"/>
  <c r="AV307" i="4"/>
  <c r="AW307" i="4"/>
  <c r="AX307" i="4"/>
  <c r="AY307" i="4"/>
  <c r="BB307" i="4"/>
  <c r="BQ307" i="4"/>
  <c r="BX307" i="4"/>
  <c r="BZ307" i="4"/>
  <c r="CA307" i="4"/>
  <c r="CB307" i="4"/>
  <c r="CC307" i="4"/>
  <c r="CD307" i="4"/>
  <c r="CE307" i="4"/>
  <c r="CF307" i="4"/>
  <c r="CG307" i="4"/>
  <c r="CH307" i="4"/>
  <c r="CI307" i="4"/>
  <c r="CJ307" i="4"/>
  <c r="CK307" i="4"/>
  <c r="CL307" i="4"/>
  <c r="CM307" i="4"/>
  <c r="CN307" i="4"/>
  <c r="CO307" i="4"/>
  <c r="CP307" i="4"/>
  <c r="CQ307" i="4"/>
  <c r="CS307" i="4"/>
  <c r="CT307" i="4"/>
  <c r="CU307" i="4"/>
  <c r="CV307" i="4"/>
  <c r="CW307" i="4"/>
  <c r="DA307" i="4"/>
  <c r="DB307" i="4"/>
  <c r="DC307" i="4"/>
  <c r="DD307" i="4"/>
  <c r="DE307" i="4"/>
  <c r="AJ308" i="4"/>
  <c r="AL308" i="4"/>
  <c r="AM308" i="4"/>
  <c r="AN308" i="4"/>
  <c r="AO308" i="4"/>
  <c r="AQ308" i="4"/>
  <c r="AR308" i="4"/>
  <c r="AU308" i="4"/>
  <c r="AV308" i="4"/>
  <c r="AW308" i="4"/>
  <c r="AX308" i="4"/>
  <c r="AY308" i="4"/>
  <c r="BB308" i="4"/>
  <c r="BQ308" i="4"/>
  <c r="BX308" i="4"/>
  <c r="BZ308" i="4"/>
  <c r="CA308" i="4"/>
  <c r="CB308" i="4"/>
  <c r="CC308" i="4"/>
  <c r="CD308" i="4"/>
  <c r="CE308" i="4"/>
  <c r="CF308" i="4"/>
  <c r="CG308" i="4"/>
  <c r="CH308" i="4"/>
  <c r="CI308" i="4"/>
  <c r="CJ308" i="4"/>
  <c r="CK308" i="4"/>
  <c r="CL308" i="4"/>
  <c r="CM308" i="4"/>
  <c r="CN308" i="4"/>
  <c r="CO308" i="4"/>
  <c r="CP308" i="4"/>
  <c r="CQ308" i="4"/>
  <c r="CS308" i="4"/>
  <c r="CT308" i="4"/>
  <c r="CU308" i="4"/>
  <c r="CV308" i="4"/>
  <c r="CW308" i="4"/>
  <c r="DA308" i="4"/>
  <c r="DB308" i="4"/>
  <c r="DC308" i="4"/>
  <c r="DD308" i="4"/>
  <c r="DE308" i="4"/>
  <c r="AJ309" i="4"/>
  <c r="AL309" i="4"/>
  <c r="AM309" i="4"/>
  <c r="AN309" i="4"/>
  <c r="AO309" i="4"/>
  <c r="AQ309" i="4"/>
  <c r="AR309" i="4"/>
  <c r="AU309" i="4"/>
  <c r="AV309" i="4"/>
  <c r="AW309" i="4"/>
  <c r="AX309" i="4"/>
  <c r="AY309" i="4"/>
  <c r="BB309" i="4"/>
  <c r="BQ309" i="4"/>
  <c r="BX309" i="4"/>
  <c r="BZ309" i="4"/>
  <c r="CA309" i="4"/>
  <c r="CB309" i="4"/>
  <c r="CC309" i="4"/>
  <c r="CD309" i="4"/>
  <c r="CE309" i="4"/>
  <c r="CF309" i="4"/>
  <c r="CG309" i="4"/>
  <c r="CH309" i="4"/>
  <c r="CI309" i="4"/>
  <c r="CJ309" i="4"/>
  <c r="CK309" i="4"/>
  <c r="CL309" i="4"/>
  <c r="CM309" i="4"/>
  <c r="CN309" i="4"/>
  <c r="CO309" i="4"/>
  <c r="CP309" i="4"/>
  <c r="CQ309" i="4"/>
  <c r="CS309" i="4"/>
  <c r="CT309" i="4"/>
  <c r="CU309" i="4"/>
  <c r="CV309" i="4"/>
  <c r="CW309" i="4"/>
  <c r="DA309" i="4"/>
  <c r="DB309" i="4"/>
  <c r="DC309" i="4"/>
  <c r="DD309" i="4"/>
  <c r="DE309" i="4"/>
  <c r="AJ310" i="4"/>
  <c r="AL310" i="4"/>
  <c r="AM310" i="4"/>
  <c r="AN310" i="4"/>
  <c r="AO310" i="4"/>
  <c r="AQ310" i="4"/>
  <c r="AR310" i="4"/>
  <c r="AU310" i="4"/>
  <c r="AV310" i="4"/>
  <c r="AW310" i="4"/>
  <c r="AX310" i="4"/>
  <c r="AY310" i="4"/>
  <c r="BB310" i="4"/>
  <c r="BQ310" i="4"/>
  <c r="BX310" i="4"/>
  <c r="BZ310" i="4"/>
  <c r="CA310" i="4"/>
  <c r="CB310" i="4"/>
  <c r="CC310" i="4"/>
  <c r="CD310" i="4"/>
  <c r="CE310" i="4"/>
  <c r="CF310" i="4"/>
  <c r="CG310" i="4"/>
  <c r="CH310" i="4"/>
  <c r="CI310" i="4"/>
  <c r="CJ310" i="4"/>
  <c r="CK310" i="4"/>
  <c r="CL310" i="4"/>
  <c r="CM310" i="4"/>
  <c r="CN310" i="4"/>
  <c r="CO310" i="4"/>
  <c r="CP310" i="4"/>
  <c r="CQ310" i="4"/>
  <c r="CS310" i="4"/>
  <c r="CT310" i="4"/>
  <c r="CU310" i="4"/>
  <c r="CV310" i="4"/>
  <c r="CW310" i="4"/>
  <c r="DA310" i="4"/>
  <c r="DB310" i="4"/>
  <c r="DC310" i="4"/>
  <c r="DD310" i="4"/>
  <c r="DE310" i="4"/>
  <c r="AJ311" i="4"/>
  <c r="AK311" i="4"/>
  <c r="AL311" i="4"/>
  <c r="AM311" i="4"/>
  <c r="AN311" i="4"/>
  <c r="AO311" i="4"/>
  <c r="AP311" i="4"/>
  <c r="AQ311" i="4"/>
  <c r="AR311" i="4"/>
  <c r="AS311" i="4"/>
  <c r="AT311" i="4"/>
  <c r="AU311" i="4"/>
  <c r="AV311" i="4"/>
  <c r="AW311" i="4"/>
  <c r="AX311" i="4"/>
  <c r="AY311" i="4"/>
  <c r="AZ311" i="4"/>
  <c r="BB311" i="4"/>
  <c r="BQ311" i="4"/>
  <c r="BS311" i="4"/>
  <c r="BX311" i="4"/>
  <c r="BZ311" i="4"/>
  <c r="CA311" i="4"/>
  <c r="CB311" i="4"/>
  <c r="CC311" i="4"/>
  <c r="CD311" i="4"/>
  <c r="CE311" i="4"/>
  <c r="CF311" i="4"/>
  <c r="CG311" i="4"/>
  <c r="CH311" i="4"/>
  <c r="CI311" i="4"/>
  <c r="CJ311" i="4"/>
  <c r="CK311" i="4"/>
  <c r="CL311" i="4"/>
  <c r="CM311" i="4"/>
  <c r="CN311" i="4"/>
  <c r="CO311" i="4"/>
  <c r="CP311" i="4"/>
  <c r="CQ311" i="4"/>
  <c r="CS311" i="4"/>
  <c r="CT311" i="4"/>
  <c r="CU311" i="4"/>
  <c r="CV311" i="4"/>
  <c r="CW311" i="4"/>
  <c r="DA311" i="4"/>
  <c r="DB311" i="4"/>
  <c r="DC311" i="4"/>
  <c r="DD311" i="4"/>
  <c r="DE311" i="4"/>
  <c r="AL312" i="4"/>
  <c r="AM312" i="4"/>
  <c r="AN312" i="4"/>
  <c r="AO312" i="4"/>
  <c r="AQ312" i="4"/>
  <c r="AR312" i="4"/>
  <c r="AU312" i="4"/>
  <c r="AV312" i="4"/>
  <c r="AW312" i="4"/>
  <c r="AX312" i="4"/>
  <c r="AY312" i="4"/>
  <c r="BB312" i="4"/>
  <c r="BE312" i="4"/>
  <c r="BG312" i="4"/>
  <c r="BJ312" i="4"/>
  <c r="BL312" i="4"/>
  <c r="BQ312" i="4"/>
  <c r="BX312" i="4"/>
  <c r="BZ312" i="4"/>
  <c r="CA312" i="4"/>
  <c r="CB312" i="4"/>
  <c r="CC312" i="4"/>
  <c r="CD312" i="4"/>
  <c r="CE312" i="4"/>
  <c r="CF312" i="4"/>
  <c r="CG312" i="4"/>
  <c r="CH312" i="4"/>
  <c r="CI312" i="4"/>
  <c r="CJ312" i="4"/>
  <c r="CK312" i="4"/>
  <c r="CL312" i="4"/>
  <c r="CM312" i="4"/>
  <c r="CN312" i="4"/>
  <c r="CO312" i="4"/>
  <c r="CP312" i="4"/>
  <c r="CQ312" i="4"/>
  <c r="CS312" i="4"/>
  <c r="CT312" i="4"/>
  <c r="CU312" i="4"/>
  <c r="CV312" i="4"/>
  <c r="CW312" i="4"/>
  <c r="DA312" i="4"/>
  <c r="DB312" i="4"/>
  <c r="DC312" i="4"/>
  <c r="DD312" i="4"/>
  <c r="DE312" i="4"/>
  <c r="AJ313" i="4"/>
  <c r="AL313" i="4"/>
  <c r="AM313" i="4"/>
  <c r="AN313" i="4"/>
  <c r="AP313" i="4"/>
  <c r="AQ313" i="4"/>
  <c r="AR313" i="4"/>
  <c r="AU313" i="4"/>
  <c r="AV313" i="4"/>
  <c r="AW313" i="4"/>
  <c r="AX313" i="4"/>
  <c r="AY313" i="4"/>
  <c r="BB313" i="4"/>
  <c r="BQ313" i="4"/>
  <c r="BX313" i="4"/>
  <c r="BZ313" i="4"/>
  <c r="CA313" i="4"/>
  <c r="CB313" i="4"/>
  <c r="CC313" i="4"/>
  <c r="CD313" i="4"/>
  <c r="CE313" i="4"/>
  <c r="CF313" i="4"/>
  <c r="CG313" i="4"/>
  <c r="CH313" i="4"/>
  <c r="CI313" i="4"/>
  <c r="CJ313" i="4"/>
  <c r="CK313" i="4"/>
  <c r="CL313" i="4"/>
  <c r="CM313" i="4"/>
  <c r="CN313" i="4"/>
  <c r="CO313" i="4"/>
  <c r="CP313" i="4"/>
  <c r="CQ313" i="4"/>
  <c r="CS313" i="4"/>
  <c r="CT313" i="4"/>
  <c r="CU313" i="4"/>
  <c r="CV313" i="4"/>
  <c r="CW313" i="4"/>
  <c r="DA313" i="4"/>
  <c r="DB313" i="4"/>
  <c r="DC313" i="4"/>
  <c r="DD313" i="4"/>
  <c r="DE313" i="4"/>
  <c r="AJ314" i="4"/>
  <c r="AL314" i="4"/>
  <c r="AM314" i="4"/>
  <c r="AN314" i="4"/>
  <c r="AO314" i="4"/>
  <c r="AQ314" i="4"/>
  <c r="AU314" i="4"/>
  <c r="AV314" i="4"/>
  <c r="AW314" i="4"/>
  <c r="AX314" i="4"/>
  <c r="AY314" i="4"/>
  <c r="BB314" i="4"/>
  <c r="BQ314" i="4"/>
  <c r="BX314" i="4"/>
  <c r="BZ314" i="4"/>
  <c r="CA314" i="4"/>
  <c r="CB314" i="4"/>
  <c r="CC314" i="4"/>
  <c r="CD314" i="4"/>
  <c r="CE314" i="4"/>
  <c r="CF314" i="4"/>
  <c r="CG314" i="4"/>
  <c r="CH314" i="4"/>
  <c r="CI314" i="4"/>
  <c r="CJ314" i="4"/>
  <c r="CK314" i="4"/>
  <c r="CL314" i="4"/>
  <c r="CM314" i="4"/>
  <c r="CN314" i="4"/>
  <c r="CO314" i="4"/>
  <c r="CP314" i="4"/>
  <c r="CQ314" i="4"/>
  <c r="CS314" i="4"/>
  <c r="CT314" i="4"/>
  <c r="CU314" i="4"/>
  <c r="CV314" i="4"/>
  <c r="CW314" i="4"/>
  <c r="DA314" i="4"/>
  <c r="DB314" i="4"/>
  <c r="DC314" i="4"/>
  <c r="DD314" i="4"/>
  <c r="DE314" i="4"/>
  <c r="AJ315" i="4"/>
  <c r="AL315" i="4"/>
  <c r="AM315" i="4"/>
  <c r="AN315" i="4"/>
  <c r="AO315" i="4"/>
  <c r="AQ315" i="4"/>
  <c r="AR315" i="4"/>
  <c r="AU315" i="4"/>
  <c r="AV315" i="4"/>
  <c r="AW315" i="4"/>
  <c r="AX315" i="4"/>
  <c r="AY315" i="4"/>
  <c r="BB315" i="4"/>
  <c r="BE315" i="4"/>
  <c r="BQ315" i="4"/>
  <c r="BX315" i="4"/>
  <c r="BZ315" i="4"/>
  <c r="CA315" i="4"/>
  <c r="CB315" i="4"/>
  <c r="CC315" i="4"/>
  <c r="CD315" i="4"/>
  <c r="CE315" i="4"/>
  <c r="CF315" i="4"/>
  <c r="CG315" i="4"/>
  <c r="CH315" i="4"/>
  <c r="CI315" i="4"/>
  <c r="CJ315" i="4"/>
  <c r="CK315" i="4"/>
  <c r="CL315" i="4"/>
  <c r="CM315" i="4"/>
  <c r="CN315" i="4"/>
  <c r="CO315" i="4"/>
  <c r="CP315" i="4"/>
  <c r="CQ315" i="4"/>
  <c r="CS315" i="4"/>
  <c r="CT315" i="4"/>
  <c r="CU315" i="4"/>
  <c r="CV315" i="4"/>
  <c r="CW315" i="4"/>
  <c r="DA315" i="4"/>
  <c r="DB315" i="4"/>
  <c r="DC315" i="4"/>
  <c r="DD315" i="4"/>
  <c r="DE315" i="4"/>
  <c r="AJ316" i="4"/>
  <c r="AL316" i="4"/>
  <c r="AM316" i="4"/>
  <c r="AN316" i="4"/>
  <c r="AO316" i="4"/>
  <c r="AQ316" i="4"/>
  <c r="AR316" i="4"/>
  <c r="AU316" i="4"/>
  <c r="AV316" i="4"/>
  <c r="AW316" i="4"/>
  <c r="AX316" i="4"/>
  <c r="AY316" i="4"/>
  <c r="BB316" i="4"/>
  <c r="BE316" i="4"/>
  <c r="BJ316" i="4"/>
  <c r="BQ316" i="4"/>
  <c r="BX316" i="4"/>
  <c r="BZ316" i="4"/>
  <c r="CA316" i="4"/>
  <c r="CB316" i="4"/>
  <c r="CC316" i="4"/>
  <c r="CD316" i="4"/>
  <c r="CE316" i="4"/>
  <c r="CF316" i="4"/>
  <c r="CG316" i="4"/>
  <c r="CH316" i="4"/>
  <c r="CI316" i="4"/>
  <c r="CJ316" i="4"/>
  <c r="CK316" i="4"/>
  <c r="CL316" i="4"/>
  <c r="CM316" i="4"/>
  <c r="CN316" i="4"/>
  <c r="CO316" i="4"/>
  <c r="CP316" i="4"/>
  <c r="CQ316" i="4"/>
  <c r="CS316" i="4"/>
  <c r="CT316" i="4"/>
  <c r="CU316" i="4"/>
  <c r="CV316" i="4"/>
  <c r="CW316" i="4"/>
  <c r="DA316" i="4"/>
  <c r="DB316" i="4"/>
  <c r="DC316" i="4"/>
  <c r="DD316" i="4"/>
  <c r="DE316" i="4"/>
  <c r="AL317" i="4"/>
  <c r="AM317" i="4"/>
  <c r="AN317" i="4"/>
  <c r="AQ317" i="4"/>
  <c r="AR317" i="4"/>
  <c r="AU317" i="4"/>
  <c r="AV317" i="4"/>
  <c r="AX317" i="4"/>
  <c r="AY317" i="4"/>
  <c r="BB317" i="4"/>
  <c r="BQ317" i="4"/>
  <c r="BX317" i="4"/>
  <c r="BZ317" i="4"/>
  <c r="CA317" i="4"/>
  <c r="CB317" i="4"/>
  <c r="CC317" i="4"/>
  <c r="CD317" i="4"/>
  <c r="CE317" i="4"/>
  <c r="CF317" i="4"/>
  <c r="CG317" i="4"/>
  <c r="CH317" i="4"/>
  <c r="CI317" i="4"/>
  <c r="CJ317" i="4"/>
  <c r="CK317" i="4"/>
  <c r="CL317" i="4"/>
  <c r="CM317" i="4"/>
  <c r="CN317" i="4"/>
  <c r="CO317" i="4"/>
  <c r="CP317" i="4"/>
  <c r="CQ317" i="4"/>
  <c r="CS317" i="4"/>
  <c r="CT317" i="4"/>
  <c r="CU317" i="4"/>
  <c r="CV317" i="4"/>
  <c r="CW317" i="4"/>
  <c r="DA317" i="4"/>
  <c r="DB317" i="4"/>
  <c r="DC317" i="4"/>
  <c r="DD317" i="4"/>
  <c r="DE317" i="4"/>
  <c r="AJ318" i="4"/>
  <c r="AL318" i="4"/>
  <c r="AM318" i="4"/>
  <c r="AN318" i="4"/>
  <c r="AO318" i="4"/>
  <c r="AQ318" i="4"/>
  <c r="AR318" i="4"/>
  <c r="AU318" i="4"/>
  <c r="AV318" i="4"/>
  <c r="AW318" i="4"/>
  <c r="AX318" i="4"/>
  <c r="AY318" i="4"/>
  <c r="BB318" i="4"/>
  <c r="BQ318" i="4"/>
  <c r="BX318" i="4"/>
  <c r="BZ318" i="4"/>
  <c r="CA318" i="4"/>
  <c r="CB318" i="4"/>
  <c r="CC318" i="4"/>
  <c r="CD318" i="4"/>
  <c r="CE318" i="4"/>
  <c r="CF318" i="4"/>
  <c r="CG318" i="4"/>
  <c r="CH318" i="4"/>
  <c r="CI318" i="4"/>
  <c r="CJ318" i="4"/>
  <c r="CK318" i="4"/>
  <c r="CL318" i="4"/>
  <c r="CM318" i="4"/>
  <c r="CN318" i="4"/>
  <c r="CO318" i="4"/>
  <c r="CP318" i="4"/>
  <c r="CQ318" i="4"/>
  <c r="CS318" i="4"/>
  <c r="CT318" i="4"/>
  <c r="CU318" i="4"/>
  <c r="CV318" i="4"/>
  <c r="CW318" i="4"/>
  <c r="DA318" i="4"/>
  <c r="DB318" i="4"/>
  <c r="DC318" i="4"/>
  <c r="DD318" i="4"/>
  <c r="DE318" i="4"/>
  <c r="AJ319" i="4"/>
  <c r="AL319" i="4"/>
  <c r="AM319" i="4"/>
  <c r="AN319" i="4"/>
  <c r="AO319" i="4"/>
  <c r="AQ319" i="4"/>
  <c r="AR319" i="4"/>
  <c r="AU319" i="4"/>
  <c r="AV319" i="4"/>
  <c r="AW319" i="4"/>
  <c r="AX319" i="4"/>
  <c r="AY319" i="4"/>
  <c r="BB319" i="4"/>
  <c r="BQ319" i="4"/>
  <c r="BX319" i="4"/>
  <c r="BZ319" i="4"/>
  <c r="CA319" i="4"/>
  <c r="CB319" i="4"/>
  <c r="CC319" i="4"/>
  <c r="CD319" i="4"/>
  <c r="CE319" i="4"/>
  <c r="CF319" i="4"/>
  <c r="CG319" i="4"/>
  <c r="CH319" i="4"/>
  <c r="CI319" i="4"/>
  <c r="CJ319" i="4"/>
  <c r="CK319" i="4"/>
  <c r="CL319" i="4"/>
  <c r="CM319" i="4"/>
  <c r="CN319" i="4"/>
  <c r="CO319" i="4"/>
  <c r="CP319" i="4"/>
  <c r="CQ319" i="4"/>
  <c r="CS319" i="4"/>
  <c r="CT319" i="4"/>
  <c r="CU319" i="4"/>
  <c r="CV319" i="4"/>
  <c r="CW319" i="4"/>
  <c r="DA319" i="4"/>
  <c r="DB319" i="4"/>
  <c r="DC319" i="4"/>
  <c r="DD319" i="4"/>
  <c r="DE319" i="4"/>
  <c r="AJ320" i="4"/>
  <c r="AL320" i="4"/>
  <c r="AM320" i="4"/>
  <c r="AN320" i="4"/>
  <c r="AR320" i="4"/>
  <c r="AU320" i="4"/>
  <c r="AV320" i="4"/>
  <c r="AX320" i="4"/>
  <c r="AY320" i="4"/>
  <c r="BB320" i="4"/>
  <c r="BC320" i="4"/>
  <c r="BQ320" i="4"/>
  <c r="BX320" i="4"/>
  <c r="BZ320" i="4"/>
  <c r="CA320" i="4"/>
  <c r="CB320" i="4"/>
  <c r="CC320" i="4"/>
  <c r="CD320" i="4"/>
  <c r="CE320" i="4"/>
  <c r="CF320" i="4"/>
  <c r="CG320" i="4"/>
  <c r="CH320" i="4"/>
  <c r="CI320" i="4"/>
  <c r="CJ320" i="4"/>
  <c r="CK320" i="4"/>
  <c r="CL320" i="4"/>
  <c r="CM320" i="4"/>
  <c r="CN320" i="4"/>
  <c r="CO320" i="4"/>
  <c r="CP320" i="4"/>
  <c r="CQ320" i="4"/>
  <c r="CS320" i="4"/>
  <c r="CT320" i="4"/>
  <c r="CU320" i="4"/>
  <c r="CV320" i="4"/>
  <c r="CW320" i="4"/>
  <c r="DA320" i="4"/>
  <c r="DB320" i="4"/>
  <c r="DC320" i="4"/>
  <c r="DD320" i="4"/>
  <c r="DE320" i="4"/>
  <c r="AJ321" i="4"/>
  <c r="AL321" i="4"/>
  <c r="AM321" i="4"/>
  <c r="AN321" i="4"/>
  <c r="AQ321" i="4"/>
  <c r="AR321" i="4"/>
  <c r="AU321" i="4"/>
  <c r="AV321" i="4"/>
  <c r="AW321" i="4"/>
  <c r="AX321" i="4"/>
  <c r="AY321" i="4"/>
  <c r="BB321" i="4"/>
  <c r="BQ321" i="4"/>
  <c r="BX321" i="4"/>
  <c r="BY321" i="4"/>
  <c r="BZ321" i="4"/>
  <c r="CA321" i="4"/>
  <c r="CB321" i="4"/>
  <c r="CC321" i="4"/>
  <c r="CD321" i="4"/>
  <c r="CE321" i="4"/>
  <c r="CF321" i="4"/>
  <c r="CG321" i="4"/>
  <c r="CH321" i="4"/>
  <c r="CI321" i="4"/>
  <c r="CJ321" i="4"/>
  <c r="CK321" i="4"/>
  <c r="CL321" i="4"/>
  <c r="CM321" i="4"/>
  <c r="CN321" i="4"/>
  <c r="CO321" i="4"/>
  <c r="CP321" i="4"/>
  <c r="CQ321" i="4"/>
  <c r="CS321" i="4"/>
  <c r="CT321" i="4"/>
  <c r="CU321" i="4"/>
  <c r="CV321" i="4"/>
  <c r="CW321" i="4"/>
  <c r="DA321" i="4"/>
  <c r="DB321" i="4"/>
  <c r="DC321" i="4"/>
  <c r="DD321" i="4"/>
  <c r="DE321" i="4"/>
  <c r="AJ322" i="4"/>
  <c r="AL322" i="4"/>
  <c r="AM322" i="4"/>
  <c r="AQ322" i="4"/>
  <c r="AR322" i="4"/>
  <c r="AU322" i="4"/>
  <c r="AX322" i="4"/>
  <c r="AY322" i="4"/>
  <c r="BB322" i="4"/>
  <c r="BQ322" i="4"/>
  <c r="BX322" i="4"/>
  <c r="BZ322" i="4"/>
  <c r="CA322" i="4"/>
  <c r="CB322" i="4"/>
  <c r="CC322" i="4"/>
  <c r="CD322" i="4"/>
  <c r="CE322" i="4"/>
  <c r="CF322" i="4"/>
  <c r="CG322" i="4"/>
  <c r="CH322" i="4"/>
  <c r="CI322" i="4"/>
  <c r="CJ322" i="4"/>
  <c r="CK322" i="4"/>
  <c r="CL322" i="4"/>
  <c r="CM322" i="4"/>
  <c r="CN322" i="4"/>
  <c r="CO322" i="4"/>
  <c r="CP322" i="4"/>
  <c r="CQ322" i="4"/>
  <c r="CS322" i="4"/>
  <c r="CT322" i="4"/>
  <c r="CU322" i="4"/>
  <c r="CV322" i="4"/>
  <c r="CW322" i="4"/>
  <c r="DA322" i="4"/>
  <c r="DB322" i="4"/>
  <c r="DC322" i="4"/>
  <c r="DD322" i="4"/>
  <c r="DE322" i="4"/>
  <c r="AJ323" i="4"/>
  <c r="AL323" i="4"/>
  <c r="AM323" i="4"/>
  <c r="AN323" i="4"/>
  <c r="AO323" i="4"/>
  <c r="AQ323" i="4"/>
  <c r="AR323" i="4"/>
  <c r="AT323" i="4"/>
  <c r="AU323" i="4"/>
  <c r="AV323" i="4"/>
  <c r="AW323" i="4"/>
  <c r="AX323" i="4"/>
  <c r="AY323" i="4"/>
  <c r="BB323" i="4"/>
  <c r="BN323" i="4"/>
  <c r="BQ323" i="4"/>
  <c r="BX323" i="4"/>
  <c r="BZ323" i="4"/>
  <c r="CA323" i="4"/>
  <c r="CB323" i="4"/>
  <c r="CC323" i="4"/>
  <c r="CD323" i="4"/>
  <c r="CE323" i="4"/>
  <c r="CF323" i="4"/>
  <c r="CG323" i="4"/>
  <c r="CH323" i="4"/>
  <c r="CI323" i="4"/>
  <c r="CJ323" i="4"/>
  <c r="CK323" i="4"/>
  <c r="CL323" i="4"/>
  <c r="CM323" i="4"/>
  <c r="CN323" i="4"/>
  <c r="CO323" i="4"/>
  <c r="CP323" i="4"/>
  <c r="CQ323" i="4"/>
  <c r="CS323" i="4"/>
  <c r="CT323" i="4"/>
  <c r="CU323" i="4"/>
  <c r="CV323" i="4"/>
  <c r="CW323" i="4"/>
  <c r="CX323" i="4"/>
  <c r="DA323" i="4"/>
  <c r="DB323" i="4"/>
  <c r="DC323" i="4"/>
  <c r="DD323" i="4"/>
  <c r="DE323" i="4"/>
  <c r="AJ324" i="4"/>
  <c r="AL324" i="4"/>
  <c r="AM324" i="4"/>
  <c r="AN324" i="4"/>
  <c r="AQ324" i="4"/>
  <c r="AU324" i="4"/>
  <c r="AV324" i="4"/>
  <c r="AX324" i="4"/>
  <c r="AY324" i="4"/>
  <c r="BB324" i="4"/>
  <c r="BM324" i="4"/>
  <c r="BO324" i="4"/>
  <c r="BQ324" i="4"/>
  <c r="BX324" i="4"/>
  <c r="BZ324" i="4"/>
  <c r="CA324" i="4"/>
  <c r="CB324" i="4"/>
  <c r="CC324" i="4"/>
  <c r="CD324" i="4"/>
  <c r="CE324" i="4"/>
  <c r="CF324" i="4"/>
  <c r="CG324" i="4"/>
  <c r="CH324" i="4"/>
  <c r="CI324" i="4"/>
  <c r="CJ324" i="4"/>
  <c r="CK324" i="4"/>
  <c r="CL324" i="4"/>
  <c r="CM324" i="4"/>
  <c r="CN324" i="4"/>
  <c r="CO324" i="4"/>
  <c r="CP324" i="4"/>
  <c r="CQ324" i="4"/>
  <c r="CS324" i="4"/>
  <c r="CT324" i="4"/>
  <c r="CU324" i="4"/>
  <c r="CV324" i="4"/>
  <c r="CW324" i="4"/>
  <c r="DA324" i="4"/>
  <c r="DB324" i="4"/>
  <c r="DC324" i="4"/>
  <c r="DD324" i="4"/>
  <c r="DE324" i="4"/>
  <c r="AJ325" i="4"/>
  <c r="AL325" i="4"/>
  <c r="AM325" i="4"/>
  <c r="AN325" i="4"/>
  <c r="AO325" i="4"/>
  <c r="AQ325" i="4"/>
  <c r="AR325" i="4"/>
  <c r="AU325" i="4"/>
  <c r="AV325" i="4"/>
  <c r="AW325" i="4"/>
  <c r="AX325" i="4"/>
  <c r="AY325" i="4"/>
  <c r="BB325" i="4"/>
  <c r="BQ325" i="4"/>
  <c r="BV325" i="4"/>
  <c r="BX325" i="4"/>
  <c r="BZ325" i="4"/>
  <c r="CA325" i="4"/>
  <c r="CB325" i="4"/>
  <c r="CC325" i="4"/>
  <c r="CD325" i="4"/>
  <c r="CE325" i="4"/>
  <c r="CF325" i="4"/>
  <c r="CG325" i="4"/>
  <c r="CH325" i="4"/>
  <c r="CI325" i="4"/>
  <c r="CJ325" i="4"/>
  <c r="CK325" i="4"/>
  <c r="CL325" i="4"/>
  <c r="CM325" i="4"/>
  <c r="CN325" i="4"/>
  <c r="CO325" i="4"/>
  <c r="CP325" i="4"/>
  <c r="CQ325" i="4"/>
  <c r="CS325" i="4"/>
  <c r="CT325" i="4"/>
  <c r="CU325" i="4"/>
  <c r="CV325" i="4"/>
  <c r="CW325" i="4"/>
  <c r="DA325" i="4"/>
  <c r="DB325" i="4"/>
  <c r="DC325" i="4"/>
  <c r="DD325" i="4"/>
  <c r="DE325" i="4"/>
  <c r="AJ326" i="4"/>
  <c r="AL326" i="4"/>
  <c r="AM326" i="4"/>
  <c r="AN326" i="4"/>
  <c r="AO326" i="4"/>
  <c r="AQ326" i="4"/>
  <c r="AR326" i="4"/>
  <c r="AU326" i="4"/>
  <c r="AV326" i="4"/>
  <c r="AW326" i="4"/>
  <c r="AX326" i="4"/>
  <c r="AY326" i="4"/>
  <c r="BB326" i="4"/>
  <c r="BQ326" i="4"/>
  <c r="BX326" i="4"/>
  <c r="BZ326" i="4"/>
  <c r="CA326" i="4"/>
  <c r="CB326" i="4"/>
  <c r="CC326" i="4"/>
  <c r="CD326" i="4"/>
  <c r="CE326" i="4"/>
  <c r="CF326" i="4"/>
  <c r="CG326" i="4"/>
  <c r="CH326" i="4"/>
  <c r="CI326" i="4"/>
  <c r="CJ326" i="4"/>
  <c r="CK326" i="4"/>
  <c r="CL326" i="4"/>
  <c r="CM326" i="4"/>
  <c r="CN326" i="4"/>
  <c r="CO326" i="4"/>
  <c r="CP326" i="4"/>
  <c r="CQ326" i="4"/>
  <c r="CS326" i="4"/>
  <c r="CT326" i="4"/>
  <c r="CU326" i="4"/>
  <c r="CV326" i="4"/>
  <c r="CW326" i="4"/>
  <c r="DA326" i="4"/>
  <c r="DB326" i="4"/>
  <c r="DC326" i="4"/>
  <c r="DD326" i="4"/>
  <c r="DE326" i="4"/>
  <c r="AJ327" i="4"/>
  <c r="AL327" i="4"/>
  <c r="AM327" i="4"/>
  <c r="AN327" i="4"/>
  <c r="AO327" i="4"/>
  <c r="AQ327" i="4"/>
  <c r="AR327" i="4"/>
  <c r="AU327" i="4"/>
  <c r="AV327" i="4"/>
  <c r="AW327" i="4"/>
  <c r="AX327" i="4"/>
  <c r="AY327" i="4"/>
  <c r="BB327" i="4"/>
  <c r="BQ327" i="4"/>
  <c r="BV327" i="4"/>
  <c r="BX327" i="4"/>
  <c r="BZ327" i="4"/>
  <c r="CA327" i="4"/>
  <c r="CB327" i="4"/>
  <c r="CC327" i="4"/>
  <c r="CD327" i="4"/>
  <c r="CE327" i="4"/>
  <c r="CF327" i="4"/>
  <c r="CG327" i="4"/>
  <c r="CH327" i="4"/>
  <c r="CI327" i="4"/>
  <c r="CJ327" i="4"/>
  <c r="CK327" i="4"/>
  <c r="CL327" i="4"/>
  <c r="CM327" i="4"/>
  <c r="CN327" i="4"/>
  <c r="CO327" i="4"/>
  <c r="CP327" i="4"/>
  <c r="CQ327" i="4"/>
  <c r="CS327" i="4"/>
  <c r="CT327" i="4"/>
  <c r="CU327" i="4"/>
  <c r="CV327" i="4"/>
  <c r="CW327" i="4"/>
  <c r="DA327" i="4"/>
  <c r="DB327" i="4"/>
  <c r="DC327" i="4"/>
  <c r="DD327" i="4"/>
  <c r="DE327" i="4"/>
  <c r="AJ328" i="4"/>
  <c r="AL328" i="4"/>
  <c r="AM328" i="4"/>
  <c r="AN328" i="4"/>
  <c r="AO328" i="4"/>
  <c r="AQ328" i="4"/>
  <c r="AR328" i="4"/>
  <c r="AT328" i="4"/>
  <c r="AU328" i="4"/>
  <c r="AV328" i="4"/>
  <c r="AW328" i="4"/>
  <c r="AX328" i="4"/>
  <c r="AY328" i="4"/>
  <c r="BB328" i="4"/>
  <c r="BQ328" i="4"/>
  <c r="BX328" i="4"/>
  <c r="BZ328" i="4"/>
  <c r="CA328" i="4"/>
  <c r="CB328" i="4"/>
  <c r="CC328" i="4"/>
  <c r="CD328" i="4"/>
  <c r="CE328" i="4"/>
  <c r="CF328" i="4"/>
  <c r="CG328" i="4"/>
  <c r="CH328" i="4"/>
  <c r="CI328" i="4"/>
  <c r="CJ328" i="4"/>
  <c r="CK328" i="4"/>
  <c r="CL328" i="4"/>
  <c r="CM328" i="4"/>
  <c r="CN328" i="4"/>
  <c r="CO328" i="4"/>
  <c r="CP328" i="4"/>
  <c r="CQ328" i="4"/>
  <c r="CS328" i="4"/>
  <c r="CT328" i="4"/>
  <c r="CU328" i="4"/>
  <c r="CV328" i="4"/>
  <c r="CW328" i="4"/>
  <c r="DA328" i="4"/>
  <c r="DB328" i="4"/>
  <c r="DC328" i="4"/>
  <c r="DD328" i="4"/>
  <c r="DE328" i="4"/>
  <c r="AJ329" i="4"/>
  <c r="AL329" i="4"/>
  <c r="AM329" i="4"/>
  <c r="AN329" i="4"/>
  <c r="AO329" i="4"/>
  <c r="AQ329" i="4"/>
  <c r="AR329" i="4"/>
  <c r="AT329" i="4"/>
  <c r="AU329" i="4"/>
  <c r="AV329" i="4"/>
  <c r="AW329" i="4"/>
  <c r="AX329" i="4"/>
  <c r="AY329" i="4"/>
  <c r="BB329" i="4"/>
  <c r="BO329" i="4"/>
  <c r="BQ329" i="4"/>
  <c r="BX329" i="4"/>
  <c r="BZ329" i="4"/>
  <c r="CA329" i="4"/>
  <c r="CB329" i="4"/>
  <c r="CC329" i="4"/>
  <c r="CD329" i="4"/>
  <c r="CE329" i="4"/>
  <c r="CF329" i="4"/>
  <c r="CG329" i="4"/>
  <c r="CH329" i="4"/>
  <c r="CI329" i="4"/>
  <c r="CJ329" i="4"/>
  <c r="CK329" i="4"/>
  <c r="CL329" i="4"/>
  <c r="CM329" i="4"/>
  <c r="CN329" i="4"/>
  <c r="CO329" i="4"/>
  <c r="CP329" i="4"/>
  <c r="CQ329" i="4"/>
  <c r="CS329" i="4"/>
  <c r="CT329" i="4"/>
  <c r="CU329" i="4"/>
  <c r="CV329" i="4"/>
  <c r="CW329" i="4"/>
  <c r="DA329" i="4"/>
  <c r="DB329" i="4"/>
  <c r="DC329" i="4"/>
  <c r="DD329" i="4"/>
  <c r="DE329" i="4"/>
  <c r="AJ330" i="4"/>
  <c r="AL330" i="4"/>
  <c r="AM330" i="4"/>
  <c r="AN330" i="4"/>
  <c r="AO330" i="4"/>
  <c r="AQ330" i="4"/>
  <c r="AR330" i="4"/>
  <c r="AT330" i="4"/>
  <c r="AU330" i="4"/>
  <c r="AV330" i="4"/>
  <c r="AW330" i="4"/>
  <c r="AX330" i="4"/>
  <c r="AY330" i="4"/>
  <c r="BB330" i="4"/>
  <c r="BQ330" i="4"/>
  <c r="BX330" i="4"/>
  <c r="BZ330" i="4"/>
  <c r="CA330" i="4"/>
  <c r="CB330" i="4"/>
  <c r="CC330" i="4"/>
  <c r="CD330" i="4"/>
  <c r="CE330" i="4"/>
  <c r="CF330" i="4"/>
  <c r="CG330" i="4"/>
  <c r="CH330" i="4"/>
  <c r="CI330" i="4"/>
  <c r="CJ330" i="4"/>
  <c r="CK330" i="4"/>
  <c r="CL330" i="4"/>
  <c r="CM330" i="4"/>
  <c r="CN330" i="4"/>
  <c r="CO330" i="4"/>
  <c r="CP330" i="4"/>
  <c r="CQ330" i="4"/>
  <c r="CS330" i="4"/>
  <c r="CT330" i="4"/>
  <c r="CU330" i="4"/>
  <c r="CV330" i="4"/>
  <c r="CW330" i="4"/>
  <c r="DA330" i="4"/>
  <c r="DB330" i="4"/>
  <c r="DC330" i="4"/>
  <c r="DD330" i="4"/>
  <c r="DE330" i="4"/>
  <c r="AJ331" i="4"/>
  <c r="AL331" i="4"/>
  <c r="AM331" i="4"/>
  <c r="AN331" i="4"/>
  <c r="AO331" i="4"/>
  <c r="AQ331" i="4"/>
  <c r="AR331" i="4"/>
  <c r="AU331" i="4"/>
  <c r="AV331" i="4"/>
  <c r="AW331" i="4"/>
  <c r="AX331" i="4"/>
  <c r="AY331" i="4"/>
  <c r="BB331" i="4"/>
  <c r="BG331" i="4"/>
  <c r="BQ331" i="4"/>
  <c r="BW331" i="4"/>
  <c r="BX331" i="4"/>
  <c r="CJ331" i="4"/>
  <c r="DC331" i="4"/>
  <c r="AJ332" i="4"/>
  <c r="AL332" i="4"/>
  <c r="AM332" i="4"/>
  <c r="AN332" i="4"/>
  <c r="AQ332" i="4"/>
  <c r="AR332" i="4"/>
  <c r="AU332" i="4"/>
  <c r="AV332" i="4"/>
  <c r="AW332" i="4"/>
  <c r="AX332" i="4"/>
  <c r="AY332" i="4"/>
  <c r="BB332" i="4"/>
  <c r="BQ332" i="4"/>
  <c r="BX332" i="4"/>
  <c r="BZ332" i="4"/>
  <c r="CA332" i="4"/>
  <c r="CB332" i="4"/>
  <c r="CC332" i="4"/>
  <c r="CD332" i="4"/>
  <c r="CE332" i="4"/>
  <c r="CF332" i="4"/>
  <c r="CG332" i="4"/>
  <c r="CH332" i="4"/>
  <c r="CI332" i="4"/>
  <c r="CJ332" i="4"/>
  <c r="CK332" i="4"/>
  <c r="CL332" i="4"/>
  <c r="CM332" i="4"/>
  <c r="CN332" i="4"/>
  <c r="CO332" i="4"/>
  <c r="CP332" i="4"/>
  <c r="CQ332" i="4"/>
  <c r="CS332" i="4"/>
  <c r="CT332" i="4"/>
  <c r="CU332" i="4"/>
  <c r="CV332" i="4"/>
  <c r="CW332" i="4"/>
  <c r="DA332" i="4"/>
  <c r="DB332" i="4"/>
  <c r="DC332" i="4"/>
  <c r="DD332" i="4"/>
  <c r="DE332" i="4"/>
  <c r="AJ333" i="4"/>
  <c r="AL333" i="4"/>
  <c r="AM333" i="4"/>
  <c r="AN333" i="4"/>
  <c r="AO333" i="4"/>
  <c r="AQ333" i="4"/>
  <c r="AR333" i="4"/>
  <c r="AU333" i="4"/>
  <c r="AV333" i="4"/>
  <c r="AW333" i="4"/>
  <c r="AX333" i="4"/>
  <c r="AY333" i="4"/>
  <c r="BB333" i="4"/>
  <c r="BQ333" i="4"/>
  <c r="BX333" i="4"/>
  <c r="BZ333" i="4"/>
  <c r="CA333" i="4"/>
  <c r="CB333" i="4"/>
  <c r="CC333" i="4"/>
  <c r="CD333" i="4"/>
  <c r="CE333" i="4"/>
  <c r="CF333" i="4"/>
  <c r="CG333" i="4"/>
  <c r="CH333" i="4"/>
  <c r="CI333" i="4"/>
  <c r="CJ333" i="4"/>
  <c r="CK333" i="4"/>
  <c r="CL333" i="4"/>
  <c r="CM333" i="4"/>
  <c r="CN333" i="4"/>
  <c r="CO333" i="4"/>
  <c r="CP333" i="4"/>
  <c r="CQ333" i="4"/>
  <c r="CS333" i="4"/>
  <c r="CT333" i="4"/>
  <c r="CU333" i="4"/>
  <c r="CV333" i="4"/>
  <c r="CW333" i="4"/>
  <c r="DA333" i="4"/>
  <c r="DB333" i="4"/>
  <c r="DC333" i="4"/>
  <c r="DD333" i="4"/>
  <c r="DE333" i="4"/>
  <c r="AL334" i="4"/>
  <c r="AR334" i="4"/>
  <c r="AU334" i="4"/>
  <c r="AV334" i="4"/>
  <c r="AW334" i="4"/>
  <c r="AX334" i="4"/>
  <c r="AY334" i="4"/>
  <c r="BB334" i="4"/>
  <c r="BQ334" i="4"/>
  <c r="BX334" i="4"/>
  <c r="BZ334" i="4"/>
  <c r="CA334" i="4"/>
  <c r="CB334" i="4"/>
  <c r="CC334" i="4"/>
  <c r="CD334" i="4"/>
  <c r="CE334" i="4"/>
  <c r="CF334" i="4"/>
  <c r="CG334" i="4"/>
  <c r="CH334" i="4"/>
  <c r="CI334" i="4"/>
  <c r="CJ334" i="4"/>
  <c r="CK334" i="4"/>
  <c r="CL334" i="4"/>
  <c r="CM334" i="4"/>
  <c r="CN334" i="4"/>
  <c r="CO334" i="4"/>
  <c r="CP334" i="4"/>
  <c r="CQ334" i="4"/>
  <c r="CS334" i="4"/>
  <c r="CT334" i="4"/>
  <c r="CU334" i="4"/>
  <c r="CV334" i="4"/>
  <c r="CW334" i="4"/>
  <c r="DA334" i="4"/>
  <c r="DB334" i="4"/>
  <c r="DC334" i="4"/>
  <c r="DD334" i="4"/>
  <c r="DE334" i="4"/>
  <c r="AJ335" i="4"/>
  <c r="AL335" i="4"/>
  <c r="AM335" i="4"/>
  <c r="AN335" i="4"/>
  <c r="AO335" i="4"/>
  <c r="AQ335" i="4"/>
  <c r="AR335" i="4"/>
  <c r="AU335" i="4"/>
  <c r="AV335" i="4"/>
  <c r="AW335" i="4"/>
  <c r="AX335" i="4"/>
  <c r="AY335" i="4"/>
  <c r="BB335" i="4"/>
  <c r="BQ335" i="4"/>
  <c r="BX335" i="4"/>
  <c r="BZ335" i="4"/>
  <c r="CA335" i="4"/>
  <c r="CB335" i="4"/>
  <c r="CC335" i="4"/>
  <c r="CD335" i="4"/>
  <c r="CE335" i="4"/>
  <c r="CF335" i="4"/>
  <c r="CG335" i="4"/>
  <c r="CH335" i="4"/>
  <c r="CI335" i="4"/>
  <c r="CJ335" i="4"/>
  <c r="CK335" i="4"/>
  <c r="CL335" i="4"/>
  <c r="CM335" i="4"/>
  <c r="CN335" i="4"/>
  <c r="CO335" i="4"/>
  <c r="CP335" i="4"/>
  <c r="CQ335" i="4"/>
  <c r="CS335" i="4"/>
  <c r="CT335" i="4"/>
  <c r="CU335" i="4"/>
  <c r="CV335" i="4"/>
  <c r="CW335" i="4"/>
  <c r="DA335" i="4"/>
  <c r="DB335" i="4"/>
  <c r="DC335" i="4"/>
  <c r="DD335" i="4"/>
  <c r="DE335" i="4"/>
  <c r="AL336" i="4"/>
  <c r="AM336" i="4"/>
  <c r="AN336" i="4"/>
  <c r="AQ336" i="4"/>
  <c r="AR336" i="4"/>
  <c r="AS336" i="4"/>
  <c r="AU336" i="4"/>
  <c r="AV336" i="4"/>
  <c r="AX336" i="4"/>
  <c r="BB336" i="4"/>
  <c r="BI336" i="4"/>
  <c r="BQ336" i="4"/>
  <c r="BX336" i="4"/>
  <c r="CJ336" i="4"/>
  <c r="CX336" i="4"/>
  <c r="AJ337" i="4"/>
  <c r="AL337" i="4"/>
  <c r="AM337" i="4"/>
  <c r="AN337" i="4"/>
  <c r="AO337" i="4"/>
  <c r="AQ337" i="4"/>
  <c r="AR337" i="4"/>
  <c r="AU337" i="4"/>
  <c r="AV337" i="4"/>
  <c r="AW337" i="4"/>
  <c r="AX337" i="4"/>
  <c r="AY337" i="4"/>
  <c r="BA337" i="4"/>
  <c r="BB337" i="4"/>
  <c r="BM337" i="4"/>
  <c r="BQ337" i="4"/>
  <c r="BX337" i="4"/>
  <c r="BZ337" i="4"/>
  <c r="CA337" i="4"/>
  <c r="CB337" i="4"/>
  <c r="CC337" i="4"/>
  <c r="CD337" i="4"/>
  <c r="CE337" i="4"/>
  <c r="CF337" i="4"/>
  <c r="CG337" i="4"/>
  <c r="CH337" i="4"/>
  <c r="CI337" i="4"/>
  <c r="CJ337" i="4"/>
  <c r="CK337" i="4"/>
  <c r="CL337" i="4"/>
  <c r="CM337" i="4"/>
  <c r="CN337" i="4"/>
  <c r="CO337" i="4"/>
  <c r="CP337" i="4"/>
  <c r="CQ337" i="4"/>
  <c r="CS337" i="4"/>
  <c r="CT337" i="4"/>
  <c r="CU337" i="4"/>
  <c r="CV337" i="4"/>
  <c r="CW337" i="4"/>
  <c r="CX337" i="4"/>
  <c r="DA337" i="4"/>
  <c r="DB337" i="4"/>
  <c r="DC337" i="4"/>
  <c r="DD337" i="4"/>
  <c r="DE337" i="4"/>
  <c r="AJ338" i="4"/>
  <c r="AL338" i="4"/>
  <c r="AM338" i="4"/>
  <c r="AN338" i="4"/>
  <c r="AO338" i="4"/>
  <c r="AQ338" i="4"/>
  <c r="AR338" i="4"/>
  <c r="AU338" i="4"/>
  <c r="AV338" i="4"/>
  <c r="AW338" i="4"/>
  <c r="AX338" i="4"/>
  <c r="AY338" i="4"/>
  <c r="BA338" i="4"/>
  <c r="BB338" i="4"/>
  <c r="BQ338" i="4"/>
  <c r="BX338" i="4"/>
  <c r="BY338" i="4"/>
  <c r="BZ338" i="4"/>
  <c r="CA338" i="4"/>
  <c r="CB338" i="4"/>
  <c r="CC338" i="4"/>
  <c r="CD338" i="4"/>
  <c r="CE338" i="4"/>
  <c r="CF338" i="4"/>
  <c r="CG338" i="4"/>
  <c r="CH338" i="4"/>
  <c r="CI338" i="4"/>
  <c r="CJ338" i="4"/>
  <c r="CK338" i="4"/>
  <c r="CL338" i="4"/>
  <c r="CM338" i="4"/>
  <c r="CN338" i="4"/>
  <c r="CO338" i="4"/>
  <c r="CP338" i="4"/>
  <c r="CQ338" i="4"/>
  <c r="CS338" i="4"/>
  <c r="CT338" i="4"/>
  <c r="CU338" i="4"/>
  <c r="CV338" i="4"/>
  <c r="CW338" i="4"/>
  <c r="CX338" i="4"/>
  <c r="DA338" i="4"/>
  <c r="DB338" i="4"/>
  <c r="DC338" i="4"/>
  <c r="DD338" i="4"/>
  <c r="DE338" i="4"/>
  <c r="AL339" i="4"/>
  <c r="AR339" i="4"/>
  <c r="AS339" i="4"/>
  <c r="BA339" i="4"/>
  <c r="BB339" i="4"/>
  <c r="BM339" i="4"/>
  <c r="BQ339" i="4"/>
  <c r="BX339" i="4"/>
  <c r="BY339" i="4"/>
  <c r="BZ339" i="4"/>
  <c r="CA339" i="4"/>
  <c r="CB339" i="4"/>
  <c r="CC339" i="4"/>
  <c r="CD339" i="4"/>
  <c r="CE339" i="4"/>
  <c r="CF339" i="4"/>
  <c r="CG339" i="4"/>
  <c r="CH339" i="4"/>
  <c r="CI339" i="4"/>
  <c r="CJ339" i="4"/>
  <c r="CK339" i="4"/>
  <c r="CL339" i="4"/>
  <c r="CM339" i="4"/>
  <c r="CN339" i="4"/>
  <c r="CO339" i="4"/>
  <c r="CP339" i="4"/>
  <c r="CQ339" i="4"/>
  <c r="CS339" i="4"/>
  <c r="CT339" i="4"/>
  <c r="CU339" i="4"/>
  <c r="CV339" i="4"/>
  <c r="CW339" i="4"/>
  <c r="DA339" i="4"/>
  <c r="DB339" i="4"/>
  <c r="DC339" i="4"/>
  <c r="DD339" i="4"/>
  <c r="DE339" i="4"/>
  <c r="AL340" i="4"/>
  <c r="AM340" i="4"/>
  <c r="AS340" i="4"/>
  <c r="AX340" i="4"/>
  <c r="BB340" i="4"/>
  <c r="BI340" i="4"/>
  <c r="BQ340" i="4"/>
  <c r="BX340" i="4"/>
  <c r="BZ340" i="4"/>
  <c r="CA340" i="4"/>
  <c r="CB340" i="4"/>
  <c r="CC340" i="4"/>
  <c r="CD340" i="4"/>
  <c r="CE340" i="4"/>
  <c r="CF340" i="4"/>
  <c r="CG340" i="4"/>
  <c r="CH340" i="4"/>
  <c r="CI340" i="4"/>
  <c r="CJ340" i="4"/>
  <c r="CK340" i="4"/>
  <c r="CL340" i="4"/>
  <c r="CM340" i="4"/>
  <c r="CN340" i="4"/>
  <c r="CO340" i="4"/>
  <c r="CP340" i="4"/>
  <c r="CQ340" i="4"/>
  <c r="CS340" i="4"/>
  <c r="CT340" i="4"/>
  <c r="CU340" i="4"/>
  <c r="CV340" i="4"/>
  <c r="CW340" i="4"/>
  <c r="DA340" i="4"/>
  <c r="DB340" i="4"/>
  <c r="DC340" i="4"/>
  <c r="DD340" i="4"/>
  <c r="DE340" i="4"/>
  <c r="AL341" i="4"/>
  <c r="AM341" i="4"/>
  <c r="AN341" i="4"/>
  <c r="AO341" i="4"/>
  <c r="AP341" i="4"/>
  <c r="AQ341" i="4"/>
  <c r="AR341" i="4"/>
  <c r="AU341" i="4"/>
  <c r="AV341" i="4"/>
  <c r="AW341" i="4"/>
  <c r="AX341" i="4"/>
  <c r="AY341" i="4"/>
  <c r="BB341" i="4"/>
  <c r="BI341" i="4"/>
  <c r="BQ341" i="4"/>
  <c r="BX341" i="4"/>
  <c r="BZ341" i="4"/>
  <c r="CA341" i="4"/>
  <c r="CB341" i="4"/>
  <c r="CC341" i="4"/>
  <c r="CD341" i="4"/>
  <c r="CE341" i="4"/>
  <c r="CF341" i="4"/>
  <c r="CG341" i="4"/>
  <c r="CH341" i="4"/>
  <c r="CI341" i="4"/>
  <c r="CJ341" i="4"/>
  <c r="CK341" i="4"/>
  <c r="CL341" i="4"/>
  <c r="CM341" i="4"/>
  <c r="CN341" i="4"/>
  <c r="CO341" i="4"/>
  <c r="CP341" i="4"/>
  <c r="CQ341" i="4"/>
  <c r="CS341" i="4"/>
  <c r="CT341" i="4"/>
  <c r="CU341" i="4"/>
  <c r="CV341" i="4"/>
  <c r="CW341" i="4"/>
  <c r="DA341" i="4"/>
  <c r="DB341" i="4"/>
  <c r="DC341" i="4"/>
  <c r="DD341" i="4"/>
  <c r="DE341" i="4"/>
  <c r="AJ342" i="4"/>
  <c r="AL342" i="4"/>
  <c r="AM342" i="4"/>
  <c r="AN342" i="4"/>
  <c r="AO342" i="4"/>
  <c r="AQ342" i="4"/>
  <c r="AR342" i="4"/>
  <c r="AU342" i="4"/>
  <c r="AV342" i="4"/>
  <c r="AX342" i="4"/>
  <c r="AY342" i="4"/>
  <c r="BB342" i="4"/>
  <c r="BI342" i="4"/>
  <c r="BQ342" i="4"/>
  <c r="BX342" i="4"/>
  <c r="BZ342" i="4"/>
  <c r="CA342" i="4"/>
  <c r="CB342" i="4"/>
  <c r="CC342" i="4"/>
  <c r="CD342" i="4"/>
  <c r="CE342" i="4"/>
  <c r="CF342" i="4"/>
  <c r="CG342" i="4"/>
  <c r="CH342" i="4"/>
  <c r="CI342" i="4"/>
  <c r="CJ342" i="4"/>
  <c r="CK342" i="4"/>
  <c r="CL342" i="4"/>
  <c r="CM342" i="4"/>
  <c r="CN342" i="4"/>
  <c r="CO342" i="4"/>
  <c r="CP342" i="4"/>
  <c r="CQ342" i="4"/>
  <c r="CS342" i="4"/>
  <c r="CT342" i="4"/>
  <c r="CU342" i="4"/>
  <c r="CV342" i="4"/>
  <c r="CW342" i="4"/>
  <c r="DA342" i="4"/>
  <c r="DB342" i="4"/>
  <c r="DC342" i="4"/>
  <c r="DD342" i="4"/>
  <c r="DE342" i="4"/>
  <c r="AJ343" i="4"/>
  <c r="AK343" i="4"/>
  <c r="AL343" i="4"/>
  <c r="AM343" i="4"/>
  <c r="AN343" i="4"/>
  <c r="AO343" i="4"/>
  <c r="AQ343" i="4"/>
  <c r="AR343" i="4"/>
  <c r="AU343" i="4"/>
  <c r="AV343" i="4"/>
  <c r="AX343" i="4"/>
  <c r="AY343" i="4"/>
  <c r="BB343" i="4"/>
  <c r="BI343" i="4"/>
  <c r="BQ343" i="4"/>
  <c r="BX343" i="4"/>
  <c r="BZ343" i="4"/>
  <c r="CA343" i="4"/>
  <c r="CB343" i="4"/>
  <c r="CC343" i="4"/>
  <c r="CD343" i="4"/>
  <c r="CE343" i="4"/>
  <c r="CF343" i="4"/>
  <c r="CG343" i="4"/>
  <c r="CH343" i="4"/>
  <c r="CI343" i="4"/>
  <c r="CJ343" i="4"/>
  <c r="CK343" i="4"/>
  <c r="CL343" i="4"/>
  <c r="CM343" i="4"/>
  <c r="CN343" i="4"/>
  <c r="CO343" i="4"/>
  <c r="CP343" i="4"/>
  <c r="CQ343" i="4"/>
  <c r="CS343" i="4"/>
  <c r="CT343" i="4"/>
  <c r="CU343" i="4"/>
  <c r="CV343" i="4"/>
  <c r="CW343" i="4"/>
  <c r="DA343" i="4"/>
  <c r="DB343" i="4"/>
  <c r="DC343" i="4"/>
  <c r="DD343" i="4"/>
  <c r="DE343" i="4"/>
  <c r="AJ344" i="4"/>
  <c r="AK344" i="4"/>
  <c r="AL344" i="4"/>
  <c r="AM344" i="4"/>
  <c r="AN344" i="4"/>
  <c r="AO344" i="4"/>
  <c r="AQ344" i="4"/>
  <c r="AR344" i="4"/>
  <c r="AU344" i="4"/>
  <c r="AV344" i="4"/>
  <c r="AW344" i="4"/>
  <c r="AX344" i="4"/>
  <c r="AY344" i="4"/>
  <c r="BB344" i="4"/>
  <c r="BI344" i="4"/>
  <c r="BQ344" i="4"/>
  <c r="BX344" i="4"/>
  <c r="BZ344" i="4"/>
  <c r="CA344" i="4"/>
  <c r="CB344" i="4"/>
  <c r="CC344" i="4"/>
  <c r="CD344" i="4"/>
  <c r="CE344" i="4"/>
  <c r="CF344" i="4"/>
  <c r="CG344" i="4"/>
  <c r="CH344" i="4"/>
  <c r="CI344" i="4"/>
  <c r="CJ344" i="4"/>
  <c r="CK344" i="4"/>
  <c r="CL344" i="4"/>
  <c r="CM344" i="4"/>
  <c r="CN344" i="4"/>
  <c r="CO344" i="4"/>
  <c r="CP344" i="4"/>
  <c r="CQ344" i="4"/>
  <c r="CS344" i="4"/>
  <c r="CT344" i="4"/>
  <c r="CU344" i="4"/>
  <c r="CV344" i="4"/>
  <c r="CW344" i="4"/>
  <c r="DA344" i="4"/>
  <c r="DB344" i="4"/>
  <c r="DC344" i="4"/>
  <c r="DD344" i="4"/>
  <c r="DE344" i="4"/>
  <c r="AL345" i="4"/>
  <c r="BA345" i="4"/>
  <c r="BB345" i="4"/>
  <c r="BM345" i="4"/>
  <c r="BQ345" i="4"/>
  <c r="BX345" i="4"/>
  <c r="BZ345" i="4"/>
  <c r="CA345" i="4"/>
  <c r="CB345" i="4"/>
  <c r="CC345" i="4"/>
  <c r="CD345" i="4"/>
  <c r="CE345" i="4"/>
  <c r="CF345" i="4"/>
  <c r="CG345" i="4"/>
  <c r="CH345" i="4"/>
  <c r="CI345" i="4"/>
  <c r="CJ345" i="4"/>
  <c r="CK345" i="4"/>
  <c r="CL345" i="4"/>
  <c r="CM345" i="4"/>
  <c r="CN345" i="4"/>
  <c r="CO345" i="4"/>
  <c r="CP345" i="4"/>
  <c r="CQ345" i="4"/>
  <c r="CS345" i="4"/>
  <c r="CT345" i="4"/>
  <c r="CU345" i="4"/>
  <c r="CV345" i="4"/>
  <c r="CW345" i="4"/>
  <c r="CX345" i="4"/>
  <c r="DA345" i="4"/>
  <c r="DB345" i="4"/>
  <c r="DC345" i="4"/>
  <c r="DD345" i="4"/>
  <c r="DE345" i="4"/>
  <c r="AJ346" i="4"/>
  <c r="AL346" i="4"/>
  <c r="AM346" i="4"/>
  <c r="AN346" i="4"/>
  <c r="AO346" i="4"/>
  <c r="AQ346" i="4"/>
  <c r="AR346" i="4"/>
  <c r="AU346" i="4"/>
  <c r="AV346" i="4"/>
  <c r="AW346" i="4"/>
  <c r="AX346" i="4"/>
  <c r="AY346" i="4"/>
  <c r="BA346" i="4"/>
  <c r="BB346" i="4"/>
  <c r="BQ346" i="4"/>
  <c r="BX346" i="4"/>
  <c r="BY346" i="4"/>
  <c r="BZ346" i="4"/>
  <c r="CA346" i="4"/>
  <c r="CB346" i="4"/>
  <c r="CC346" i="4"/>
  <c r="CD346" i="4"/>
  <c r="CE346" i="4"/>
  <c r="CF346" i="4"/>
  <c r="CG346" i="4"/>
  <c r="CH346" i="4"/>
  <c r="CI346" i="4"/>
  <c r="CJ346" i="4"/>
  <c r="CK346" i="4"/>
  <c r="CL346" i="4"/>
  <c r="CM346" i="4"/>
  <c r="CN346" i="4"/>
  <c r="CO346" i="4"/>
  <c r="CP346" i="4"/>
  <c r="CQ346" i="4"/>
  <c r="CS346" i="4"/>
  <c r="CT346" i="4"/>
  <c r="CU346" i="4"/>
  <c r="CV346" i="4"/>
  <c r="CW346" i="4"/>
  <c r="CX346" i="4"/>
  <c r="DA346" i="4"/>
  <c r="DB346" i="4"/>
  <c r="DC346" i="4"/>
  <c r="DD346" i="4"/>
  <c r="DE346" i="4"/>
  <c r="AJ347" i="4"/>
  <c r="AL347" i="4"/>
  <c r="AM347" i="4"/>
  <c r="AN347" i="4"/>
  <c r="AO347" i="4"/>
  <c r="AQ347" i="4"/>
  <c r="AS347" i="4"/>
  <c r="AT347" i="4"/>
  <c r="AU347" i="4"/>
  <c r="AV347" i="4"/>
  <c r="AW347" i="4"/>
  <c r="AX347" i="4"/>
  <c r="AY347" i="4"/>
  <c r="BA347" i="4"/>
  <c r="BB347" i="4"/>
  <c r="BM347" i="4"/>
  <c r="BQ347" i="4"/>
  <c r="BX347" i="4"/>
  <c r="CJ347" i="4"/>
  <c r="CK347" i="4"/>
  <c r="DC347" i="4"/>
  <c r="AJ348" i="4"/>
  <c r="AL348" i="4"/>
  <c r="AM348" i="4"/>
  <c r="AN348" i="4"/>
  <c r="AO348" i="4"/>
  <c r="AQ348" i="4"/>
  <c r="AS348" i="4"/>
  <c r="AT348" i="4"/>
  <c r="AU348" i="4"/>
  <c r="AV348" i="4"/>
  <c r="AW348" i="4"/>
  <c r="AX348" i="4"/>
  <c r="AY348" i="4"/>
  <c r="BB348" i="4"/>
  <c r="BQ348" i="4"/>
  <c r="BX348" i="4"/>
  <c r="BZ348" i="4"/>
  <c r="CA348" i="4"/>
  <c r="CB348" i="4"/>
  <c r="CC348" i="4"/>
  <c r="CD348" i="4"/>
  <c r="CE348" i="4"/>
  <c r="CF348" i="4"/>
  <c r="CG348" i="4"/>
  <c r="CH348" i="4"/>
  <c r="CI348" i="4"/>
  <c r="CJ348" i="4"/>
  <c r="CK348" i="4"/>
  <c r="CL348" i="4"/>
  <c r="CM348" i="4"/>
  <c r="CN348" i="4"/>
  <c r="CO348" i="4"/>
  <c r="CP348" i="4"/>
  <c r="CQ348" i="4"/>
  <c r="CS348" i="4"/>
  <c r="CT348" i="4"/>
  <c r="CU348" i="4"/>
  <c r="CV348" i="4"/>
  <c r="CW348" i="4"/>
  <c r="DA348" i="4"/>
  <c r="DB348" i="4"/>
  <c r="DC348" i="4"/>
  <c r="DD348" i="4"/>
  <c r="DE348" i="4"/>
  <c r="AJ349" i="4"/>
  <c r="AL349" i="4"/>
  <c r="AM349" i="4"/>
  <c r="AN349" i="4"/>
  <c r="AO349" i="4"/>
  <c r="AQ349" i="4"/>
  <c r="AR349" i="4"/>
  <c r="AU349" i="4"/>
  <c r="AV349" i="4"/>
  <c r="AX349" i="4"/>
  <c r="AY349" i="4"/>
  <c r="BB349" i="4"/>
  <c r="BQ349" i="4"/>
  <c r="BX349" i="4"/>
  <c r="BZ349" i="4"/>
  <c r="CA349" i="4"/>
  <c r="CB349" i="4"/>
  <c r="CC349" i="4"/>
  <c r="CD349" i="4"/>
  <c r="CE349" i="4"/>
  <c r="CF349" i="4"/>
  <c r="CG349" i="4"/>
  <c r="CH349" i="4"/>
  <c r="CI349" i="4"/>
  <c r="CJ349" i="4"/>
  <c r="CK349" i="4"/>
  <c r="CL349" i="4"/>
  <c r="CM349" i="4"/>
  <c r="CN349" i="4"/>
  <c r="CO349" i="4"/>
  <c r="CP349" i="4"/>
  <c r="CQ349" i="4"/>
  <c r="CS349" i="4"/>
  <c r="CT349" i="4"/>
  <c r="CU349" i="4"/>
  <c r="CV349" i="4"/>
  <c r="CW349" i="4"/>
  <c r="DA349" i="4"/>
  <c r="DB349" i="4"/>
  <c r="DC349" i="4"/>
  <c r="DD349" i="4"/>
  <c r="DE349" i="4"/>
  <c r="AJ350" i="4"/>
  <c r="AL350" i="4"/>
  <c r="AM350" i="4"/>
  <c r="AN350" i="4"/>
  <c r="AO350" i="4"/>
  <c r="AQ350" i="4"/>
  <c r="AS350" i="4"/>
  <c r="AU350" i="4"/>
  <c r="AV350" i="4"/>
  <c r="AW350" i="4"/>
  <c r="AX350" i="4"/>
  <c r="AY350" i="4"/>
  <c r="BB350" i="4"/>
  <c r="BE350" i="4"/>
  <c r="BQ350" i="4"/>
  <c r="BX350" i="4"/>
  <c r="BZ350" i="4"/>
  <c r="CA350" i="4"/>
  <c r="CB350" i="4"/>
  <c r="CC350" i="4"/>
  <c r="CD350" i="4"/>
  <c r="CE350" i="4"/>
  <c r="CF350" i="4"/>
  <c r="CG350" i="4"/>
  <c r="CH350" i="4"/>
  <c r="CI350" i="4"/>
  <c r="CJ350" i="4"/>
  <c r="CK350" i="4"/>
  <c r="CL350" i="4"/>
  <c r="CM350" i="4"/>
  <c r="CN350" i="4"/>
  <c r="CO350" i="4"/>
  <c r="CP350" i="4"/>
  <c r="CQ350" i="4"/>
  <c r="CS350" i="4"/>
  <c r="CT350" i="4"/>
  <c r="CU350" i="4"/>
  <c r="CV350" i="4"/>
  <c r="CW350" i="4"/>
  <c r="DA350" i="4"/>
  <c r="DB350" i="4"/>
  <c r="DC350" i="4"/>
  <c r="DD350" i="4"/>
  <c r="DE350" i="4"/>
  <c r="AJ351" i="4"/>
  <c r="AK351" i="4"/>
  <c r="AL351" i="4"/>
  <c r="AM351" i="4"/>
  <c r="AN351" i="4"/>
  <c r="AO351" i="4"/>
  <c r="AP351" i="4"/>
  <c r="AQ351" i="4"/>
  <c r="AR351" i="4"/>
  <c r="AS351" i="4"/>
  <c r="AT351" i="4"/>
  <c r="AU351" i="4"/>
  <c r="AV351" i="4"/>
  <c r="AW351" i="4"/>
  <c r="AX351" i="4"/>
  <c r="AY351" i="4"/>
  <c r="AZ351" i="4"/>
  <c r="BB351" i="4"/>
  <c r="BI351" i="4"/>
  <c r="BQ351" i="4"/>
  <c r="BX351" i="4"/>
  <c r="BZ351" i="4"/>
  <c r="CA351" i="4"/>
  <c r="CB351" i="4"/>
  <c r="CC351" i="4"/>
  <c r="CD351" i="4"/>
  <c r="CE351" i="4"/>
  <c r="CF351" i="4"/>
  <c r="CG351" i="4"/>
  <c r="CH351" i="4"/>
  <c r="CI351" i="4"/>
  <c r="CJ351" i="4"/>
  <c r="CK351" i="4"/>
  <c r="CL351" i="4"/>
  <c r="CM351" i="4"/>
  <c r="CN351" i="4"/>
  <c r="CO351" i="4"/>
  <c r="CP351" i="4"/>
  <c r="CQ351" i="4"/>
  <c r="CS351" i="4"/>
  <c r="CT351" i="4"/>
  <c r="CU351" i="4"/>
  <c r="CV351" i="4"/>
  <c r="CW351" i="4"/>
  <c r="DA351" i="4"/>
  <c r="DB351" i="4"/>
  <c r="DC351" i="4"/>
  <c r="DD351" i="4"/>
  <c r="DE351" i="4"/>
  <c r="AJ352" i="4"/>
  <c r="AK352" i="4"/>
  <c r="AL352" i="4"/>
  <c r="AM352" i="4"/>
  <c r="AN352" i="4"/>
  <c r="AR352" i="4"/>
  <c r="AU352" i="4"/>
  <c r="AW352" i="4"/>
  <c r="AX352" i="4"/>
  <c r="BB352" i="4"/>
  <c r="BQ352" i="4"/>
  <c r="BU352" i="4"/>
  <c r="BX352" i="4"/>
  <c r="BZ352" i="4"/>
  <c r="CA352" i="4"/>
  <c r="CB352" i="4"/>
  <c r="CC352" i="4"/>
  <c r="CD352" i="4"/>
  <c r="CE352" i="4"/>
  <c r="CF352" i="4"/>
  <c r="CG352" i="4"/>
  <c r="CH352" i="4"/>
  <c r="CI352" i="4"/>
  <c r="CJ352" i="4"/>
  <c r="CK352" i="4"/>
  <c r="CL352" i="4"/>
  <c r="CM352" i="4"/>
  <c r="CN352" i="4"/>
  <c r="CO352" i="4"/>
  <c r="CP352" i="4"/>
  <c r="CQ352" i="4"/>
  <c r="CS352" i="4"/>
  <c r="CT352" i="4"/>
  <c r="CU352" i="4"/>
  <c r="CV352" i="4"/>
  <c r="CW352" i="4"/>
  <c r="DA352" i="4"/>
  <c r="DB352" i="4"/>
  <c r="DC352" i="4"/>
  <c r="DD352" i="4"/>
  <c r="DE352" i="4"/>
  <c r="AJ353" i="4"/>
  <c r="AL353" i="4"/>
  <c r="AM353" i="4"/>
  <c r="AN353" i="4"/>
  <c r="AO353" i="4"/>
  <c r="AQ353" i="4"/>
  <c r="AR353" i="4"/>
  <c r="AS353" i="4"/>
  <c r="AU353" i="4"/>
  <c r="AV353" i="4"/>
  <c r="AW353" i="4"/>
  <c r="AX353" i="4"/>
  <c r="AY353" i="4"/>
  <c r="BB353" i="4"/>
  <c r="BE353" i="4"/>
  <c r="BQ353" i="4"/>
  <c r="BU353" i="4"/>
  <c r="BX353" i="4"/>
  <c r="BZ353" i="4"/>
  <c r="CA353" i="4"/>
  <c r="CB353" i="4"/>
  <c r="CC353" i="4"/>
  <c r="CD353" i="4"/>
  <c r="CE353" i="4"/>
  <c r="CF353" i="4"/>
  <c r="CG353" i="4"/>
  <c r="CH353" i="4"/>
  <c r="CI353" i="4"/>
  <c r="CJ353" i="4"/>
  <c r="CK353" i="4"/>
  <c r="CL353" i="4"/>
  <c r="CM353" i="4"/>
  <c r="CN353" i="4"/>
  <c r="CO353" i="4"/>
  <c r="CP353" i="4"/>
  <c r="CQ353" i="4"/>
  <c r="CS353" i="4"/>
  <c r="CT353" i="4"/>
  <c r="CU353" i="4"/>
  <c r="CV353" i="4"/>
  <c r="CW353" i="4"/>
  <c r="DA353" i="4"/>
  <c r="DB353" i="4"/>
  <c r="DC353" i="4"/>
  <c r="DD353" i="4"/>
  <c r="DE353" i="4"/>
  <c r="AJ354" i="4"/>
  <c r="AL354" i="4"/>
  <c r="AM354" i="4"/>
  <c r="AN354" i="4"/>
  <c r="AO354" i="4"/>
  <c r="AQ354" i="4"/>
  <c r="AR354" i="4"/>
  <c r="AS354" i="4"/>
  <c r="AU354" i="4"/>
  <c r="AV354" i="4"/>
  <c r="AW354" i="4"/>
  <c r="AX354" i="4"/>
  <c r="AY354" i="4"/>
  <c r="BB354" i="4"/>
  <c r="BQ354" i="4"/>
  <c r="BU354" i="4"/>
  <c r="BX354" i="4"/>
  <c r="BZ354" i="4"/>
  <c r="CA354" i="4"/>
  <c r="CB354" i="4"/>
  <c r="CC354" i="4"/>
  <c r="CD354" i="4"/>
  <c r="CE354" i="4"/>
  <c r="CF354" i="4"/>
  <c r="CG354" i="4"/>
  <c r="CH354" i="4"/>
  <c r="CI354" i="4"/>
  <c r="CJ354" i="4"/>
  <c r="CK354" i="4"/>
  <c r="CL354" i="4"/>
  <c r="CM354" i="4"/>
  <c r="CN354" i="4"/>
  <c r="CO354" i="4"/>
  <c r="CP354" i="4"/>
  <c r="CQ354" i="4"/>
  <c r="CS354" i="4"/>
  <c r="CT354" i="4"/>
  <c r="CU354" i="4"/>
  <c r="CV354" i="4"/>
  <c r="CW354" i="4"/>
  <c r="DA354" i="4"/>
  <c r="DB354" i="4"/>
  <c r="DC354" i="4"/>
  <c r="DD354" i="4"/>
  <c r="DE354" i="4"/>
  <c r="AJ355" i="4"/>
  <c r="AL355" i="4"/>
  <c r="AM355" i="4"/>
  <c r="AN355" i="4"/>
  <c r="AR355" i="4"/>
  <c r="AU355" i="4"/>
  <c r="AX355" i="4"/>
  <c r="BB355" i="4"/>
  <c r="BQ355" i="4"/>
  <c r="BX355" i="4"/>
  <c r="BZ355" i="4"/>
  <c r="CA355" i="4"/>
  <c r="CB355" i="4"/>
  <c r="CC355" i="4"/>
  <c r="CD355" i="4"/>
  <c r="CE355" i="4"/>
  <c r="CF355" i="4"/>
  <c r="CG355" i="4"/>
  <c r="CH355" i="4"/>
  <c r="CI355" i="4"/>
  <c r="CJ355" i="4"/>
  <c r="CK355" i="4"/>
  <c r="CL355" i="4"/>
  <c r="CM355" i="4"/>
  <c r="CN355" i="4"/>
  <c r="CO355" i="4"/>
  <c r="CP355" i="4"/>
  <c r="CQ355" i="4"/>
  <c r="CS355" i="4"/>
  <c r="CT355" i="4"/>
  <c r="CU355" i="4"/>
  <c r="CV355" i="4"/>
  <c r="CW355" i="4"/>
  <c r="DA355" i="4"/>
  <c r="DB355" i="4"/>
  <c r="DC355" i="4"/>
  <c r="DD355" i="4"/>
  <c r="DE355" i="4"/>
  <c r="AL356" i="4"/>
  <c r="AV356" i="4"/>
  <c r="AX356" i="4"/>
  <c r="AY356" i="4"/>
  <c r="BB356" i="4"/>
  <c r="BQ356" i="4"/>
  <c r="BX356" i="4"/>
  <c r="BZ356" i="4"/>
  <c r="CA356" i="4"/>
  <c r="CB356" i="4"/>
  <c r="CC356" i="4"/>
  <c r="CD356" i="4"/>
  <c r="CE356" i="4"/>
  <c r="CF356" i="4"/>
  <c r="CG356" i="4"/>
  <c r="CH356" i="4"/>
  <c r="CI356" i="4"/>
  <c r="CJ356" i="4"/>
  <c r="CK356" i="4"/>
  <c r="CL356" i="4"/>
  <c r="CM356" i="4"/>
  <c r="CN356" i="4"/>
  <c r="CO356" i="4"/>
  <c r="CP356" i="4"/>
  <c r="CQ356" i="4"/>
  <c r="CS356" i="4"/>
  <c r="CT356" i="4"/>
  <c r="CU356" i="4"/>
  <c r="CV356" i="4"/>
  <c r="CW356" i="4"/>
  <c r="DA356" i="4"/>
  <c r="DB356" i="4"/>
  <c r="DC356" i="4"/>
  <c r="DD356" i="4"/>
  <c r="DE356" i="4"/>
  <c r="AJ357" i="4"/>
  <c r="AL357" i="4"/>
  <c r="AM357" i="4"/>
  <c r="AN357" i="4"/>
  <c r="AO357" i="4"/>
  <c r="AQ357" i="4"/>
  <c r="AR357" i="4"/>
  <c r="AS357" i="4"/>
  <c r="AT357" i="4"/>
  <c r="AU357" i="4"/>
  <c r="AV357" i="4"/>
  <c r="AW357" i="4"/>
  <c r="AX357" i="4"/>
  <c r="AY357" i="4"/>
  <c r="BB357" i="4"/>
  <c r="BE357" i="4"/>
  <c r="BQ357" i="4"/>
  <c r="BU357" i="4"/>
  <c r="BX357" i="4"/>
  <c r="BZ357" i="4"/>
  <c r="CA357" i="4"/>
  <c r="CB357" i="4"/>
  <c r="CC357" i="4"/>
  <c r="CD357" i="4"/>
  <c r="CE357" i="4"/>
  <c r="CF357" i="4"/>
  <c r="CG357" i="4"/>
  <c r="CH357" i="4"/>
  <c r="CI357" i="4"/>
  <c r="CJ357" i="4"/>
  <c r="CK357" i="4"/>
  <c r="CL357" i="4"/>
  <c r="CM357" i="4"/>
  <c r="CN357" i="4"/>
  <c r="CO357" i="4"/>
  <c r="CP357" i="4"/>
  <c r="CQ357" i="4"/>
  <c r="CS357" i="4"/>
  <c r="CT357" i="4"/>
  <c r="CU357" i="4"/>
  <c r="CV357" i="4"/>
  <c r="CW357" i="4"/>
  <c r="DA357" i="4"/>
  <c r="DB357" i="4"/>
  <c r="DC357" i="4"/>
  <c r="DD357" i="4"/>
  <c r="DE357" i="4"/>
  <c r="AJ358" i="4"/>
  <c r="AL358" i="4"/>
  <c r="AM358" i="4"/>
  <c r="AN358" i="4"/>
  <c r="AO358" i="4"/>
  <c r="AQ358" i="4"/>
  <c r="AR358" i="4"/>
  <c r="AS358" i="4"/>
  <c r="AT358" i="4"/>
  <c r="AU358" i="4"/>
  <c r="AV358" i="4"/>
  <c r="AW358" i="4"/>
  <c r="AX358" i="4"/>
  <c r="AY358" i="4"/>
  <c r="BB358" i="4"/>
  <c r="BQ358" i="4"/>
  <c r="BX358" i="4"/>
  <c r="CC358" i="4"/>
  <c r="CJ358" i="4"/>
  <c r="AJ359" i="4"/>
  <c r="AL359" i="4"/>
  <c r="AM359" i="4"/>
  <c r="AN359" i="4"/>
  <c r="AO359" i="4"/>
  <c r="AQ359" i="4"/>
  <c r="AR359" i="4"/>
  <c r="AS359" i="4"/>
  <c r="AU359" i="4"/>
  <c r="AV359" i="4"/>
  <c r="AW359" i="4"/>
  <c r="AX359" i="4"/>
  <c r="AY359" i="4"/>
  <c r="BB359" i="4"/>
  <c r="BE359" i="4"/>
  <c r="BQ359" i="4"/>
  <c r="BX359" i="4"/>
  <c r="BY359" i="4"/>
  <c r="CG359" i="4"/>
  <c r="CJ359" i="4"/>
  <c r="AJ360" i="4"/>
  <c r="AL360" i="4"/>
  <c r="AM360" i="4"/>
  <c r="AN360" i="4"/>
  <c r="AO360" i="4"/>
  <c r="AQ360" i="4"/>
  <c r="AR360" i="4"/>
  <c r="AU360" i="4"/>
  <c r="AV360" i="4"/>
  <c r="AW360" i="4"/>
  <c r="AX360" i="4"/>
  <c r="AY360" i="4"/>
  <c r="BB360" i="4"/>
  <c r="BD360" i="4"/>
  <c r="BL360" i="4"/>
  <c r="BQ360" i="4"/>
  <c r="BT360" i="4"/>
  <c r="BX360" i="4"/>
  <c r="BZ360" i="4"/>
  <c r="CA360" i="4"/>
  <c r="CB360" i="4"/>
  <c r="CC360" i="4"/>
  <c r="CD360" i="4"/>
  <c r="CE360" i="4"/>
  <c r="CF360" i="4"/>
  <c r="CG360" i="4"/>
  <c r="CH360" i="4"/>
  <c r="CI360" i="4"/>
  <c r="CJ360" i="4"/>
  <c r="CK360" i="4"/>
  <c r="CL360" i="4"/>
  <c r="CM360" i="4"/>
  <c r="CN360" i="4"/>
  <c r="CO360" i="4"/>
  <c r="CP360" i="4"/>
  <c r="CQ360" i="4"/>
  <c r="CS360" i="4"/>
  <c r="CT360" i="4"/>
  <c r="CU360" i="4"/>
  <c r="CV360" i="4"/>
  <c r="CW360" i="4"/>
  <c r="DA360" i="4"/>
  <c r="DB360" i="4"/>
  <c r="DC360" i="4"/>
  <c r="DD360" i="4"/>
  <c r="DE360" i="4"/>
  <c r="AJ361" i="4"/>
  <c r="AL361" i="4"/>
  <c r="AM361" i="4"/>
  <c r="AN361" i="4"/>
  <c r="AO361" i="4"/>
  <c r="AQ361" i="4"/>
  <c r="AR361" i="4"/>
  <c r="AS361" i="4"/>
  <c r="AT361" i="4"/>
  <c r="AU361" i="4"/>
  <c r="AV361" i="4"/>
  <c r="AW361" i="4"/>
  <c r="AX361" i="4"/>
  <c r="AY361" i="4"/>
  <c r="BB361" i="4"/>
  <c r="BQ361" i="4"/>
  <c r="BU361" i="4"/>
  <c r="BX361" i="4"/>
  <c r="BZ361" i="4"/>
  <c r="CA361" i="4"/>
  <c r="CB361" i="4"/>
  <c r="CC361" i="4"/>
  <c r="CD361" i="4"/>
  <c r="CE361" i="4"/>
  <c r="CF361" i="4"/>
  <c r="CG361" i="4"/>
  <c r="CH361" i="4"/>
  <c r="CI361" i="4"/>
  <c r="CJ361" i="4"/>
  <c r="CK361" i="4"/>
  <c r="CL361" i="4"/>
  <c r="CM361" i="4"/>
  <c r="CN361" i="4"/>
  <c r="CO361" i="4"/>
  <c r="CP361" i="4"/>
  <c r="CQ361" i="4"/>
  <c r="CS361" i="4"/>
  <c r="CT361" i="4"/>
  <c r="CU361" i="4"/>
  <c r="CV361" i="4"/>
  <c r="CW361" i="4"/>
  <c r="DA361" i="4"/>
  <c r="DB361" i="4"/>
  <c r="DC361" i="4"/>
  <c r="DD361" i="4"/>
  <c r="DE361" i="4"/>
  <c r="AL362" i="4"/>
  <c r="AN362" i="4"/>
  <c r="AO362" i="4"/>
  <c r="AQ362" i="4"/>
  <c r="AR362" i="4"/>
  <c r="AU362" i="4"/>
  <c r="AV362" i="4"/>
  <c r="AX362" i="4"/>
  <c r="AY362" i="4"/>
  <c r="BB362" i="4"/>
  <c r="BD362" i="4"/>
  <c r="BL362" i="4"/>
  <c r="BQ362" i="4"/>
  <c r="BT362" i="4"/>
  <c r="BX362" i="4"/>
  <c r="BZ362" i="4"/>
  <c r="CA362" i="4"/>
  <c r="CB362" i="4"/>
  <c r="CC362" i="4"/>
  <c r="CD362" i="4"/>
  <c r="CE362" i="4"/>
  <c r="CF362" i="4"/>
  <c r="CG362" i="4"/>
  <c r="CH362" i="4"/>
  <c r="CI362" i="4"/>
  <c r="CJ362" i="4"/>
  <c r="CK362" i="4"/>
  <c r="CL362" i="4"/>
  <c r="CM362" i="4"/>
  <c r="CN362" i="4"/>
  <c r="CO362" i="4"/>
  <c r="CP362" i="4"/>
  <c r="CQ362" i="4"/>
  <c r="CS362" i="4"/>
  <c r="CT362" i="4"/>
  <c r="CU362" i="4"/>
  <c r="CV362" i="4"/>
  <c r="CW362" i="4"/>
  <c r="DA362" i="4"/>
  <c r="DB362" i="4"/>
  <c r="DC362" i="4"/>
  <c r="DD362" i="4"/>
  <c r="DE362" i="4"/>
  <c r="AJ363" i="4"/>
  <c r="AL363" i="4"/>
  <c r="AM363" i="4"/>
  <c r="AN363" i="4"/>
  <c r="AO363" i="4"/>
  <c r="AQ363" i="4"/>
  <c r="AR363" i="4"/>
  <c r="AS363" i="4"/>
  <c r="AU363" i="4"/>
  <c r="AV363" i="4"/>
  <c r="AW363" i="4"/>
  <c r="AX363" i="4"/>
  <c r="AY363" i="4"/>
  <c r="BB363" i="4"/>
  <c r="BH363" i="4"/>
  <c r="BP363" i="4"/>
  <c r="BQ363" i="4"/>
  <c r="BX363" i="4"/>
  <c r="BZ363" i="4"/>
  <c r="CA363" i="4"/>
  <c r="CB363" i="4"/>
  <c r="CC363" i="4"/>
  <c r="CD363" i="4"/>
  <c r="CE363" i="4"/>
  <c r="CF363" i="4"/>
  <c r="CG363" i="4"/>
  <c r="CH363" i="4"/>
  <c r="CI363" i="4"/>
  <c r="CJ363" i="4"/>
  <c r="CK363" i="4"/>
  <c r="CL363" i="4"/>
  <c r="CM363" i="4"/>
  <c r="CN363" i="4"/>
  <c r="CO363" i="4"/>
  <c r="CP363" i="4"/>
  <c r="CQ363" i="4"/>
  <c r="CS363" i="4"/>
  <c r="CT363" i="4"/>
  <c r="CU363" i="4"/>
  <c r="CV363" i="4"/>
  <c r="CW363" i="4"/>
  <c r="DA363" i="4"/>
  <c r="DB363" i="4"/>
  <c r="DC363" i="4"/>
  <c r="DD363" i="4"/>
  <c r="DE363" i="4"/>
  <c r="AJ364" i="4"/>
  <c r="AK364" i="4"/>
  <c r="AL364" i="4"/>
  <c r="AM364" i="4"/>
  <c r="AN364" i="4"/>
  <c r="AO364" i="4"/>
  <c r="AQ364" i="4"/>
  <c r="AR364" i="4"/>
  <c r="AU364" i="4"/>
  <c r="AV364" i="4"/>
  <c r="AW364" i="4"/>
  <c r="AX364" i="4"/>
  <c r="AY364" i="4"/>
  <c r="BB364" i="4"/>
  <c r="BQ364" i="4"/>
  <c r="BT364" i="4"/>
  <c r="BX364" i="4"/>
  <c r="BZ364" i="4"/>
  <c r="CA364" i="4"/>
  <c r="CB364" i="4"/>
  <c r="CC364" i="4"/>
  <c r="CD364" i="4"/>
  <c r="CE364" i="4"/>
  <c r="CF364" i="4"/>
  <c r="CG364" i="4"/>
  <c r="CH364" i="4"/>
  <c r="CI364" i="4"/>
  <c r="CJ364" i="4"/>
  <c r="CK364" i="4"/>
  <c r="CL364" i="4"/>
  <c r="CM364" i="4"/>
  <c r="CN364" i="4"/>
  <c r="CO364" i="4"/>
  <c r="CP364" i="4"/>
  <c r="CQ364" i="4"/>
  <c r="CS364" i="4"/>
  <c r="CT364" i="4"/>
  <c r="CU364" i="4"/>
  <c r="CV364" i="4"/>
  <c r="CW364" i="4"/>
  <c r="DA364" i="4"/>
  <c r="DB364" i="4"/>
  <c r="DC364" i="4"/>
  <c r="DD364" i="4"/>
  <c r="DE364" i="4"/>
  <c r="AJ365" i="4"/>
  <c r="AL365" i="4"/>
  <c r="AM365" i="4"/>
  <c r="AN365" i="4"/>
  <c r="AO365" i="4"/>
  <c r="AQ365" i="4"/>
  <c r="AR365" i="4"/>
  <c r="AU365" i="4"/>
  <c r="AV365" i="4"/>
  <c r="AW365" i="4"/>
  <c r="AX365" i="4"/>
  <c r="AY365" i="4"/>
  <c r="BB365" i="4"/>
  <c r="BH365" i="4"/>
  <c r="BP365" i="4"/>
  <c r="BQ365" i="4"/>
  <c r="BX365" i="4"/>
  <c r="BZ365" i="4"/>
  <c r="CA365" i="4"/>
  <c r="CB365" i="4"/>
  <c r="CC365" i="4"/>
  <c r="CD365" i="4"/>
  <c r="CE365" i="4"/>
  <c r="CF365" i="4"/>
  <c r="CG365" i="4"/>
  <c r="CH365" i="4"/>
  <c r="CI365" i="4"/>
  <c r="CJ365" i="4"/>
  <c r="CK365" i="4"/>
  <c r="CL365" i="4"/>
  <c r="CM365" i="4"/>
  <c r="CN365" i="4"/>
  <c r="CO365" i="4"/>
  <c r="CP365" i="4"/>
  <c r="CQ365" i="4"/>
  <c r="CS365" i="4"/>
  <c r="CT365" i="4"/>
  <c r="CU365" i="4"/>
  <c r="CV365" i="4"/>
  <c r="CW365" i="4"/>
  <c r="DA365" i="4"/>
  <c r="DB365" i="4"/>
  <c r="DC365" i="4"/>
  <c r="DD365" i="4"/>
  <c r="DE365" i="4"/>
  <c r="AJ366" i="4"/>
  <c r="AK366" i="4"/>
  <c r="AL366" i="4"/>
  <c r="AM366" i="4"/>
  <c r="AN366" i="4"/>
  <c r="AO366" i="4"/>
  <c r="AR366" i="4"/>
  <c r="AS366" i="4"/>
  <c r="AU366" i="4"/>
  <c r="AV366" i="4"/>
  <c r="AW366" i="4"/>
  <c r="AX366" i="4"/>
  <c r="BB366" i="4"/>
  <c r="BL366" i="4"/>
  <c r="BQ366" i="4"/>
  <c r="BV366" i="4"/>
  <c r="BX366" i="4"/>
  <c r="BZ366" i="4"/>
  <c r="CA366" i="4"/>
  <c r="CB366" i="4"/>
  <c r="CC366" i="4"/>
  <c r="CD366" i="4"/>
  <c r="CE366" i="4"/>
  <c r="CF366" i="4"/>
  <c r="CG366" i="4"/>
  <c r="CH366" i="4"/>
  <c r="CI366" i="4"/>
  <c r="CJ366" i="4"/>
  <c r="CK366" i="4"/>
  <c r="CL366" i="4"/>
  <c r="CM366" i="4"/>
  <c r="CN366" i="4"/>
  <c r="CO366" i="4"/>
  <c r="CP366" i="4"/>
  <c r="CQ366" i="4"/>
  <c r="CS366" i="4"/>
  <c r="CT366" i="4"/>
  <c r="CU366" i="4"/>
  <c r="CV366" i="4"/>
  <c r="CW366" i="4"/>
  <c r="DA366" i="4"/>
  <c r="DB366" i="4"/>
  <c r="DC366" i="4"/>
  <c r="DD366" i="4"/>
  <c r="DE366" i="4"/>
  <c r="AJ367" i="4"/>
  <c r="AL367" i="4"/>
  <c r="AM367" i="4"/>
  <c r="AN367" i="4"/>
  <c r="AO367" i="4"/>
  <c r="AQ367" i="4"/>
  <c r="AR367" i="4"/>
  <c r="AS367" i="4"/>
  <c r="AU367" i="4"/>
  <c r="AV367" i="4"/>
  <c r="AW367" i="4"/>
  <c r="AX367" i="4"/>
  <c r="AY367" i="4"/>
  <c r="BB367" i="4"/>
  <c r="BI367" i="4"/>
  <c r="BN367" i="4"/>
  <c r="BQ367" i="4"/>
  <c r="BT367" i="4"/>
  <c r="BX367" i="4"/>
  <c r="BY367" i="4"/>
  <c r="BZ367" i="4"/>
  <c r="CA367" i="4"/>
  <c r="CB367" i="4"/>
  <c r="CC367" i="4"/>
  <c r="CD367" i="4"/>
  <c r="CE367" i="4"/>
  <c r="CF367" i="4"/>
  <c r="CG367" i="4"/>
  <c r="CH367" i="4"/>
  <c r="CI367" i="4"/>
  <c r="CJ367" i="4"/>
  <c r="CK367" i="4"/>
  <c r="CL367" i="4"/>
  <c r="CM367" i="4"/>
  <c r="CN367" i="4"/>
  <c r="CO367" i="4"/>
  <c r="CP367" i="4"/>
  <c r="CQ367" i="4"/>
  <c r="CS367" i="4"/>
  <c r="CT367" i="4"/>
  <c r="CU367" i="4"/>
  <c r="CV367" i="4"/>
  <c r="CW367" i="4"/>
  <c r="DA367" i="4"/>
  <c r="DB367" i="4"/>
  <c r="DC367" i="4"/>
  <c r="DD367" i="4"/>
  <c r="DE367" i="4"/>
  <c r="AJ368" i="4"/>
  <c r="AK368" i="4"/>
  <c r="AL368" i="4"/>
  <c r="AP368" i="4"/>
  <c r="AQ368" i="4"/>
  <c r="AS368" i="4"/>
  <c r="AT368" i="4"/>
  <c r="AU368" i="4"/>
  <c r="BB368" i="4"/>
  <c r="BD368" i="4"/>
  <c r="BI368" i="4"/>
  <c r="BN368" i="4"/>
  <c r="BQ368" i="4"/>
  <c r="BX368" i="4"/>
  <c r="BZ368" i="4"/>
  <c r="CA368" i="4"/>
  <c r="CB368" i="4"/>
  <c r="CC368" i="4"/>
  <c r="CD368" i="4"/>
  <c r="CE368" i="4"/>
  <c r="CF368" i="4"/>
  <c r="CG368" i="4"/>
  <c r="CH368" i="4"/>
  <c r="CI368" i="4"/>
  <c r="CJ368" i="4"/>
  <c r="CK368" i="4"/>
  <c r="CL368" i="4"/>
  <c r="CM368" i="4"/>
  <c r="CN368" i="4"/>
  <c r="CO368" i="4"/>
  <c r="CP368" i="4"/>
  <c r="CQ368" i="4"/>
  <c r="CS368" i="4"/>
  <c r="CT368" i="4"/>
  <c r="CU368" i="4"/>
  <c r="CV368" i="4"/>
  <c r="CW368" i="4"/>
  <c r="CX368" i="4"/>
  <c r="DA368" i="4"/>
  <c r="DB368" i="4"/>
  <c r="DC368" i="4"/>
  <c r="DD368" i="4"/>
  <c r="DE368" i="4"/>
  <c r="AJ369" i="4"/>
  <c r="AK369" i="4"/>
  <c r="AL369" i="4"/>
  <c r="AM369" i="4"/>
  <c r="AN369" i="4"/>
  <c r="AO369" i="4"/>
  <c r="AP369" i="4"/>
  <c r="AQ369" i="4"/>
  <c r="AR369" i="4"/>
  <c r="AS369" i="4"/>
  <c r="AT369" i="4"/>
  <c r="AU369" i="4"/>
  <c r="AV369" i="4"/>
  <c r="AW369" i="4"/>
  <c r="AX369" i="4"/>
  <c r="AY369" i="4"/>
  <c r="AZ369" i="4"/>
  <c r="BB369" i="4"/>
  <c r="BL369" i="4"/>
  <c r="BQ369" i="4"/>
  <c r="BV369" i="4"/>
  <c r="BX369" i="4"/>
  <c r="BZ369" i="4"/>
  <c r="CA369" i="4"/>
  <c r="CB369" i="4"/>
  <c r="CC369" i="4"/>
  <c r="CD369" i="4"/>
  <c r="CE369" i="4"/>
  <c r="CF369" i="4"/>
  <c r="CG369" i="4"/>
  <c r="CH369" i="4"/>
  <c r="CI369" i="4"/>
  <c r="CJ369" i="4"/>
  <c r="CK369" i="4"/>
  <c r="CL369" i="4"/>
  <c r="CM369" i="4"/>
  <c r="CN369" i="4"/>
  <c r="CO369" i="4"/>
  <c r="CP369" i="4"/>
  <c r="CQ369" i="4"/>
  <c r="CS369" i="4"/>
  <c r="CT369" i="4"/>
  <c r="CU369" i="4"/>
  <c r="CV369" i="4"/>
  <c r="CW369" i="4"/>
  <c r="DA369" i="4"/>
  <c r="DB369" i="4"/>
  <c r="DC369" i="4"/>
  <c r="DD369" i="4"/>
  <c r="DE369" i="4"/>
  <c r="AL370" i="4"/>
  <c r="AM370" i="4"/>
  <c r="AN370" i="4"/>
  <c r="AO370" i="4"/>
  <c r="AQ370" i="4"/>
  <c r="AU370" i="4"/>
  <c r="AV370" i="4"/>
  <c r="AW370" i="4"/>
  <c r="AX370" i="4"/>
  <c r="AY370" i="4"/>
  <c r="BB370" i="4"/>
  <c r="BD370" i="4"/>
  <c r="BN370" i="4"/>
  <c r="BQ370" i="4"/>
  <c r="BT370" i="4"/>
  <c r="BX370" i="4"/>
  <c r="BY370" i="4"/>
  <c r="BZ370" i="4"/>
  <c r="CA370" i="4"/>
  <c r="CB370" i="4"/>
  <c r="CC370" i="4"/>
  <c r="CD370" i="4"/>
  <c r="CE370" i="4"/>
  <c r="CF370" i="4"/>
  <c r="CG370" i="4"/>
  <c r="CH370" i="4"/>
  <c r="CI370" i="4"/>
  <c r="CJ370" i="4"/>
  <c r="CK370" i="4"/>
  <c r="CL370" i="4"/>
  <c r="CM370" i="4"/>
  <c r="CN370" i="4"/>
  <c r="CO370" i="4"/>
  <c r="CP370" i="4"/>
  <c r="CQ370" i="4"/>
  <c r="CS370" i="4"/>
  <c r="CT370" i="4"/>
  <c r="CU370" i="4"/>
  <c r="CV370" i="4"/>
  <c r="CW370" i="4"/>
  <c r="CX370" i="4"/>
  <c r="DA370" i="4"/>
  <c r="DB370" i="4"/>
  <c r="DC370" i="4"/>
  <c r="DD370" i="4"/>
  <c r="DE370" i="4"/>
  <c r="AJ371" i="4"/>
  <c r="AK371" i="4"/>
  <c r="AL371" i="4"/>
  <c r="AM371" i="4"/>
  <c r="AN371" i="4"/>
  <c r="AO371" i="4"/>
  <c r="AQ371" i="4"/>
  <c r="AR371" i="4"/>
  <c r="AU371" i="4"/>
  <c r="AV371" i="4"/>
  <c r="AW371" i="4"/>
  <c r="AX371" i="4"/>
  <c r="AY371" i="4"/>
  <c r="BB371" i="4"/>
  <c r="BL371" i="4"/>
  <c r="BQ371" i="4"/>
  <c r="BV371" i="4"/>
  <c r="BX371" i="4"/>
  <c r="BZ371" i="4"/>
  <c r="CA371" i="4"/>
  <c r="CB371" i="4"/>
  <c r="CC371" i="4"/>
  <c r="CD371" i="4"/>
  <c r="CE371" i="4"/>
  <c r="CF371" i="4"/>
  <c r="CG371" i="4"/>
  <c r="CH371" i="4"/>
  <c r="CI371" i="4"/>
  <c r="CJ371" i="4"/>
  <c r="CK371" i="4"/>
  <c r="CL371" i="4"/>
  <c r="CM371" i="4"/>
  <c r="CN371" i="4"/>
  <c r="CO371" i="4"/>
  <c r="CP371" i="4"/>
  <c r="CQ371" i="4"/>
  <c r="CS371" i="4"/>
  <c r="CT371" i="4"/>
  <c r="CU371" i="4"/>
  <c r="CV371" i="4"/>
  <c r="CW371" i="4"/>
  <c r="DA371" i="4"/>
  <c r="DB371" i="4"/>
  <c r="DC371" i="4"/>
  <c r="DD371" i="4"/>
  <c r="DE371" i="4"/>
  <c r="AJ372" i="4"/>
  <c r="AL372" i="4"/>
  <c r="AM372" i="4"/>
  <c r="AN372" i="4"/>
  <c r="AQ372" i="4"/>
  <c r="AR372" i="4"/>
  <c r="AS372" i="4"/>
  <c r="AU372" i="4"/>
  <c r="AV372" i="4"/>
  <c r="AX372" i="4"/>
  <c r="AY372" i="4"/>
  <c r="BB372" i="4"/>
  <c r="BD372" i="4"/>
  <c r="BI372" i="4"/>
  <c r="BN372" i="4"/>
  <c r="BQ372" i="4"/>
  <c r="BX372" i="4"/>
  <c r="BZ372" i="4"/>
  <c r="CA372" i="4"/>
  <c r="CB372" i="4"/>
  <c r="CC372" i="4"/>
  <c r="CD372" i="4"/>
  <c r="CE372" i="4"/>
  <c r="CF372" i="4"/>
  <c r="CG372" i="4"/>
  <c r="CH372" i="4"/>
  <c r="CI372" i="4"/>
  <c r="CJ372" i="4"/>
  <c r="CK372" i="4"/>
  <c r="CL372" i="4"/>
  <c r="CM372" i="4"/>
  <c r="CN372" i="4"/>
  <c r="CO372" i="4"/>
  <c r="CP372" i="4"/>
  <c r="CQ372" i="4"/>
  <c r="CS372" i="4"/>
  <c r="CT372" i="4"/>
  <c r="CU372" i="4"/>
  <c r="CV372" i="4"/>
  <c r="CW372" i="4"/>
  <c r="CX372" i="4"/>
  <c r="DA372" i="4"/>
  <c r="DB372" i="4"/>
  <c r="DC372" i="4"/>
  <c r="DD372" i="4"/>
  <c r="DE372" i="4"/>
  <c r="AL373" i="4"/>
  <c r="AM373" i="4"/>
  <c r="AN373" i="4"/>
  <c r="AO373" i="4"/>
  <c r="AQ373" i="4"/>
  <c r="AU373" i="4"/>
  <c r="AV373" i="4"/>
  <c r="AW373" i="4"/>
  <c r="AX373" i="4"/>
  <c r="AY373" i="4"/>
  <c r="BB373" i="4"/>
  <c r="BL373" i="4"/>
  <c r="BQ373" i="4"/>
  <c r="BV373" i="4"/>
  <c r="BX373" i="4"/>
  <c r="BZ373" i="4"/>
  <c r="CA373" i="4"/>
  <c r="CB373" i="4"/>
  <c r="CC373" i="4"/>
  <c r="CD373" i="4"/>
  <c r="CE373" i="4"/>
  <c r="CF373" i="4"/>
  <c r="CG373" i="4"/>
  <c r="CH373" i="4"/>
  <c r="CI373" i="4"/>
  <c r="CJ373" i="4"/>
  <c r="CK373" i="4"/>
  <c r="CL373" i="4"/>
  <c r="CM373" i="4"/>
  <c r="CN373" i="4"/>
  <c r="CO373" i="4"/>
  <c r="CP373" i="4"/>
  <c r="CQ373" i="4"/>
  <c r="CS373" i="4"/>
  <c r="CT373" i="4"/>
  <c r="CU373" i="4"/>
  <c r="CV373" i="4"/>
  <c r="CW373" i="4"/>
  <c r="DA373" i="4"/>
  <c r="DB373" i="4"/>
  <c r="DC373" i="4"/>
  <c r="DD373" i="4"/>
  <c r="DE373" i="4"/>
  <c r="AJ374" i="4"/>
  <c r="AL374" i="4"/>
  <c r="AM374" i="4"/>
  <c r="AN374" i="4"/>
  <c r="AO374" i="4"/>
  <c r="AQ374" i="4"/>
  <c r="AR374" i="4"/>
  <c r="AU374" i="4"/>
  <c r="AV374" i="4"/>
  <c r="AW374" i="4"/>
  <c r="AX374" i="4"/>
  <c r="AY374" i="4"/>
  <c r="BB374" i="4"/>
  <c r="BI374" i="4"/>
  <c r="BN374" i="4"/>
  <c r="BQ374" i="4"/>
  <c r="BT374" i="4"/>
  <c r="BX374" i="4"/>
  <c r="BY374" i="4"/>
  <c r="BZ374" i="4"/>
  <c r="CA374" i="4"/>
  <c r="CB374" i="4"/>
  <c r="CC374" i="4"/>
  <c r="CD374" i="4"/>
  <c r="CE374" i="4"/>
  <c r="CF374" i="4"/>
  <c r="CG374" i="4"/>
  <c r="CH374" i="4"/>
  <c r="CI374" i="4"/>
  <c r="CJ374" i="4"/>
  <c r="CK374" i="4"/>
  <c r="CL374" i="4"/>
  <c r="CM374" i="4"/>
  <c r="CN374" i="4"/>
  <c r="CO374" i="4"/>
  <c r="CP374" i="4"/>
  <c r="CQ374" i="4"/>
  <c r="CS374" i="4"/>
  <c r="CT374" i="4"/>
  <c r="CU374" i="4"/>
  <c r="CV374" i="4"/>
  <c r="CW374" i="4"/>
  <c r="DA374" i="4"/>
  <c r="DB374" i="4"/>
  <c r="DC374" i="4"/>
  <c r="DD374" i="4"/>
  <c r="DE374" i="4"/>
  <c r="AJ375" i="4"/>
  <c r="AL375" i="4"/>
  <c r="AM375" i="4"/>
  <c r="AN375" i="4"/>
  <c r="AO375" i="4"/>
  <c r="AQ375" i="4"/>
  <c r="AR375" i="4"/>
  <c r="AS375" i="4"/>
  <c r="AU375" i="4"/>
  <c r="AV375" i="4"/>
  <c r="AW375" i="4"/>
  <c r="AX375" i="4"/>
  <c r="AY375" i="4"/>
  <c r="BA375" i="4"/>
  <c r="BB375" i="4"/>
  <c r="BF375" i="4"/>
  <c r="BL375" i="4"/>
  <c r="BQ375" i="4"/>
  <c r="BX375" i="4"/>
  <c r="CB375" i="4"/>
  <c r="CG375" i="4"/>
  <c r="CJ375" i="4"/>
  <c r="CL375" i="4"/>
  <c r="CX375" i="4"/>
  <c r="DD375" i="4"/>
  <c r="AJ376" i="4"/>
  <c r="AL376" i="4"/>
  <c r="AM376" i="4"/>
  <c r="AN376" i="4"/>
  <c r="AQ376" i="4"/>
  <c r="AR376" i="4"/>
  <c r="AU376" i="4"/>
  <c r="AV376" i="4"/>
  <c r="AX376" i="4"/>
  <c r="AY376" i="4"/>
  <c r="BB376" i="4"/>
  <c r="BI376" i="4"/>
  <c r="BN376" i="4"/>
  <c r="BQ376" i="4"/>
  <c r="BT376" i="4"/>
  <c r="BX376" i="4"/>
  <c r="BY376" i="4"/>
  <c r="BZ376" i="4"/>
  <c r="CA376" i="4"/>
  <c r="CB376" i="4"/>
  <c r="CC376" i="4"/>
  <c r="CD376" i="4"/>
  <c r="CE376" i="4"/>
  <c r="CF376" i="4"/>
  <c r="CG376" i="4"/>
  <c r="CH376" i="4"/>
  <c r="CI376" i="4"/>
  <c r="CJ376" i="4"/>
  <c r="CK376" i="4"/>
  <c r="CL376" i="4"/>
  <c r="CM376" i="4"/>
  <c r="CN376" i="4"/>
  <c r="CO376" i="4"/>
  <c r="CP376" i="4"/>
  <c r="CQ376" i="4"/>
  <c r="CS376" i="4"/>
  <c r="CT376" i="4"/>
  <c r="CU376" i="4"/>
  <c r="CV376" i="4"/>
  <c r="CW376" i="4"/>
  <c r="DA376" i="4"/>
  <c r="DB376" i="4"/>
  <c r="DC376" i="4"/>
  <c r="DD376" i="4"/>
  <c r="DE376" i="4"/>
  <c r="AJ377" i="4"/>
  <c r="AL377" i="4"/>
  <c r="AM377" i="4"/>
  <c r="AN377" i="4"/>
  <c r="AO377" i="4"/>
  <c r="AQ377" i="4"/>
  <c r="AR377" i="4"/>
  <c r="AS377" i="4"/>
  <c r="AU377" i="4"/>
  <c r="AV377" i="4"/>
  <c r="AW377" i="4"/>
  <c r="AX377" i="4"/>
  <c r="AY377" i="4"/>
  <c r="BA377" i="4"/>
  <c r="BB377" i="4"/>
  <c r="BF377" i="4"/>
  <c r="BL377" i="4"/>
  <c r="BQ377" i="4"/>
  <c r="BV377" i="4"/>
  <c r="BX377" i="4"/>
  <c r="BZ377" i="4"/>
  <c r="CA377" i="4"/>
  <c r="CB377" i="4"/>
  <c r="CC377" i="4"/>
  <c r="CD377" i="4"/>
  <c r="CE377" i="4"/>
  <c r="CF377" i="4"/>
  <c r="CG377" i="4"/>
  <c r="CH377" i="4"/>
  <c r="CI377" i="4"/>
  <c r="CJ377" i="4"/>
  <c r="CK377" i="4"/>
  <c r="CL377" i="4"/>
  <c r="CM377" i="4"/>
  <c r="CN377" i="4"/>
  <c r="CO377" i="4"/>
  <c r="CP377" i="4"/>
  <c r="CQ377" i="4"/>
  <c r="CS377" i="4"/>
  <c r="CT377" i="4"/>
  <c r="CU377" i="4"/>
  <c r="CV377" i="4"/>
  <c r="CW377" i="4"/>
  <c r="DA377" i="4"/>
  <c r="DB377" i="4"/>
  <c r="DC377" i="4"/>
  <c r="DD377" i="4"/>
  <c r="DE377" i="4"/>
  <c r="AJ378" i="4"/>
  <c r="AL378" i="4"/>
  <c r="AM378" i="4"/>
  <c r="AN378" i="4"/>
  <c r="AO378" i="4"/>
  <c r="AQ378" i="4"/>
  <c r="AR378" i="4"/>
  <c r="AU378" i="4"/>
  <c r="AV378" i="4"/>
  <c r="AW378" i="4"/>
  <c r="AX378" i="4"/>
  <c r="AY378" i="4"/>
  <c r="BB378" i="4"/>
  <c r="BI378" i="4"/>
  <c r="BN378" i="4"/>
  <c r="BQ378" i="4"/>
  <c r="BT378" i="4"/>
  <c r="BX378" i="4"/>
  <c r="BY378" i="4"/>
  <c r="BZ378" i="4"/>
  <c r="CA378" i="4"/>
  <c r="CB378" i="4"/>
  <c r="CC378" i="4"/>
  <c r="CD378" i="4"/>
  <c r="CE378" i="4"/>
  <c r="CF378" i="4"/>
  <c r="CG378" i="4"/>
  <c r="CH378" i="4"/>
  <c r="CI378" i="4"/>
  <c r="CJ378" i="4"/>
  <c r="CK378" i="4"/>
  <c r="CL378" i="4"/>
  <c r="CM378" i="4"/>
  <c r="CN378" i="4"/>
  <c r="CO378" i="4"/>
  <c r="CP378" i="4"/>
  <c r="CQ378" i="4"/>
  <c r="CS378" i="4"/>
  <c r="CT378" i="4"/>
  <c r="CU378" i="4"/>
  <c r="CV378" i="4"/>
  <c r="CW378" i="4"/>
  <c r="DA378" i="4"/>
  <c r="DB378" i="4"/>
  <c r="DC378" i="4"/>
  <c r="DD378" i="4"/>
  <c r="DE378" i="4"/>
  <c r="AJ379" i="4"/>
  <c r="AL379" i="4"/>
  <c r="AM379" i="4"/>
  <c r="AN379" i="4"/>
  <c r="AO379" i="4"/>
  <c r="AQ379" i="4"/>
  <c r="AR379" i="4"/>
  <c r="AS379" i="4"/>
  <c r="AU379" i="4"/>
  <c r="AV379" i="4"/>
  <c r="AW379" i="4"/>
  <c r="AX379" i="4"/>
  <c r="AY379" i="4"/>
  <c r="BA379" i="4"/>
  <c r="BB379" i="4"/>
  <c r="BF379" i="4"/>
  <c r="BL379" i="4"/>
  <c r="BQ379" i="4"/>
  <c r="BX379" i="4"/>
  <c r="BZ379" i="4"/>
  <c r="CA379" i="4"/>
  <c r="CB379" i="4"/>
  <c r="CC379" i="4"/>
  <c r="CD379" i="4"/>
  <c r="CE379" i="4"/>
  <c r="CF379" i="4"/>
  <c r="CG379" i="4"/>
  <c r="CH379" i="4"/>
  <c r="CI379" i="4"/>
  <c r="CJ379" i="4"/>
  <c r="CK379" i="4"/>
  <c r="CL379" i="4"/>
  <c r="CM379" i="4"/>
  <c r="CN379" i="4"/>
  <c r="CO379" i="4"/>
  <c r="CP379" i="4"/>
  <c r="CQ379" i="4"/>
  <c r="CS379" i="4"/>
  <c r="CT379" i="4"/>
  <c r="CU379" i="4"/>
  <c r="CV379" i="4"/>
  <c r="CW379" i="4"/>
  <c r="DA379" i="4"/>
  <c r="DB379" i="4"/>
  <c r="DC379" i="4"/>
  <c r="DD379" i="4"/>
  <c r="DE379" i="4"/>
  <c r="AJ380" i="4"/>
  <c r="AL380" i="4"/>
  <c r="AM380" i="4"/>
  <c r="AN380" i="4"/>
  <c r="AO380" i="4"/>
  <c r="AQ380" i="4"/>
  <c r="AR380" i="4"/>
  <c r="AU380" i="4"/>
  <c r="AV380" i="4"/>
  <c r="AW380" i="4"/>
  <c r="AX380" i="4"/>
  <c r="AY380" i="4"/>
  <c r="BB380" i="4"/>
  <c r="BD380" i="4"/>
  <c r="BI380" i="4"/>
  <c r="BQ380" i="4"/>
  <c r="BR380" i="4"/>
  <c r="BV380" i="4"/>
  <c r="BX380" i="4"/>
  <c r="BZ380" i="4"/>
  <c r="CA380" i="4"/>
  <c r="CB380" i="4"/>
  <c r="CC380" i="4"/>
  <c r="CD380" i="4"/>
  <c r="CE380" i="4"/>
  <c r="CF380" i="4"/>
  <c r="CG380" i="4"/>
  <c r="CH380" i="4"/>
  <c r="CI380" i="4"/>
  <c r="CJ380" i="4"/>
  <c r="CK380" i="4"/>
  <c r="CL380" i="4"/>
  <c r="CM380" i="4"/>
  <c r="CN380" i="4"/>
  <c r="CO380" i="4"/>
  <c r="CP380" i="4"/>
  <c r="CQ380" i="4"/>
  <c r="CS380" i="4"/>
  <c r="CT380" i="4"/>
  <c r="CU380" i="4"/>
  <c r="CV380" i="4"/>
  <c r="CW380" i="4"/>
  <c r="CY380" i="4"/>
  <c r="DA380" i="4"/>
  <c r="DB380" i="4"/>
  <c r="DC380" i="4"/>
  <c r="DD380" i="4"/>
  <c r="DE380" i="4"/>
  <c r="AJ381" i="4"/>
  <c r="AL381" i="4"/>
  <c r="AM381" i="4"/>
  <c r="AN381" i="4"/>
  <c r="AO381" i="4"/>
  <c r="AP381" i="4"/>
  <c r="AQ381" i="4"/>
  <c r="AR381" i="4"/>
  <c r="AU381" i="4"/>
  <c r="AV381" i="4"/>
  <c r="AW381" i="4"/>
  <c r="AX381" i="4"/>
  <c r="AY381" i="4"/>
  <c r="BB381" i="4"/>
  <c r="BF381" i="4"/>
  <c r="BJ381" i="4"/>
  <c r="BN381" i="4"/>
  <c r="BQ381" i="4"/>
  <c r="BR381" i="4"/>
  <c r="BV381" i="4"/>
  <c r="BX381" i="4"/>
  <c r="CJ381" i="4"/>
  <c r="CL381" i="4"/>
  <c r="CP381" i="4"/>
  <c r="CU381" i="4"/>
  <c r="CY381" i="4"/>
  <c r="DD381" i="4"/>
  <c r="AJ382" i="4"/>
  <c r="AL382" i="4"/>
  <c r="AM382" i="4"/>
  <c r="AN382" i="4"/>
  <c r="AO382" i="4"/>
  <c r="AQ382" i="4"/>
  <c r="AR382" i="4"/>
  <c r="AS382" i="4"/>
  <c r="AT382" i="4"/>
  <c r="AU382" i="4"/>
  <c r="AV382" i="4"/>
  <c r="AW382" i="4"/>
  <c r="AX382" i="4"/>
  <c r="AY382" i="4"/>
  <c r="BB382" i="4"/>
  <c r="BF382" i="4"/>
  <c r="BJ382" i="4"/>
  <c r="BN382" i="4"/>
  <c r="BQ382" i="4"/>
  <c r="BR382" i="4"/>
  <c r="BV382" i="4"/>
  <c r="BX382" i="4"/>
  <c r="BZ382" i="4"/>
  <c r="CA382" i="4"/>
  <c r="CB382" i="4"/>
  <c r="CC382" i="4"/>
  <c r="CD382" i="4"/>
  <c r="CE382" i="4"/>
  <c r="CF382" i="4"/>
  <c r="CG382" i="4"/>
  <c r="CH382" i="4"/>
  <c r="CI382" i="4"/>
  <c r="CJ382" i="4"/>
  <c r="CK382" i="4"/>
  <c r="CL382" i="4"/>
  <c r="CM382" i="4"/>
  <c r="CN382" i="4"/>
  <c r="CO382" i="4"/>
  <c r="CP382" i="4"/>
  <c r="CQ382" i="4"/>
  <c r="CS382" i="4"/>
  <c r="CT382" i="4"/>
  <c r="CU382" i="4"/>
  <c r="CV382" i="4"/>
  <c r="CW382" i="4"/>
  <c r="CY382" i="4"/>
  <c r="DA382" i="4"/>
  <c r="DB382" i="4"/>
  <c r="DC382" i="4"/>
  <c r="DD382" i="4"/>
  <c r="DE382" i="4"/>
  <c r="AJ383" i="4"/>
  <c r="AL383" i="4"/>
  <c r="AM383" i="4"/>
  <c r="AN383" i="4"/>
  <c r="AO383" i="4"/>
  <c r="AQ383" i="4"/>
  <c r="AR383" i="4"/>
  <c r="AT383" i="4"/>
  <c r="AU383" i="4"/>
  <c r="AV383" i="4"/>
  <c r="AW383" i="4"/>
  <c r="AX383" i="4"/>
  <c r="AY383" i="4"/>
  <c r="BB383" i="4"/>
  <c r="BQ383" i="4"/>
  <c r="BR383" i="4"/>
  <c r="BV383" i="4"/>
  <c r="BX383" i="4"/>
  <c r="BZ383" i="4"/>
  <c r="CA383" i="4"/>
  <c r="CB383" i="4"/>
  <c r="CC383" i="4"/>
  <c r="CD383" i="4"/>
  <c r="CE383" i="4"/>
  <c r="CF383" i="4"/>
  <c r="CG383" i="4"/>
  <c r="CH383" i="4"/>
  <c r="CI383" i="4"/>
  <c r="CJ383" i="4"/>
  <c r="CK383" i="4"/>
  <c r="CL383" i="4"/>
  <c r="CM383" i="4"/>
  <c r="CN383" i="4"/>
  <c r="CO383" i="4"/>
  <c r="CP383" i="4"/>
  <c r="CQ383" i="4"/>
  <c r="CS383" i="4"/>
  <c r="CT383" i="4"/>
  <c r="CU383" i="4"/>
  <c r="CV383" i="4"/>
  <c r="CW383" i="4"/>
  <c r="CY383" i="4"/>
  <c r="DA383" i="4"/>
  <c r="DB383" i="4"/>
  <c r="DC383" i="4"/>
  <c r="DD383" i="4"/>
  <c r="DE383" i="4"/>
  <c r="AJ384" i="4"/>
  <c r="AL384" i="4"/>
  <c r="AM384" i="4"/>
  <c r="AN384" i="4"/>
  <c r="AO384" i="4"/>
  <c r="AP384" i="4"/>
  <c r="AQ384" i="4"/>
  <c r="AR384" i="4"/>
  <c r="AT384" i="4"/>
  <c r="AU384" i="4"/>
  <c r="AV384" i="4"/>
  <c r="AW384" i="4"/>
  <c r="AX384" i="4"/>
  <c r="AY384" i="4"/>
  <c r="BB384" i="4"/>
  <c r="BF384" i="4"/>
  <c r="BJ384" i="4"/>
  <c r="BN384" i="4"/>
  <c r="BQ384" i="4"/>
  <c r="BR384" i="4"/>
  <c r="BV384" i="4"/>
  <c r="BX384" i="4"/>
  <c r="BZ384" i="4"/>
  <c r="CJ384" i="4"/>
  <c r="CL384" i="4"/>
  <c r="CP384" i="4"/>
  <c r="CU384" i="4"/>
  <c r="CY384" i="4"/>
  <c r="DD384" i="4"/>
  <c r="AL385" i="4"/>
  <c r="AP385" i="4"/>
  <c r="AT385" i="4"/>
  <c r="AU385" i="4"/>
  <c r="AV385" i="4"/>
  <c r="AX385" i="4"/>
  <c r="AY385" i="4"/>
  <c r="BB385" i="4"/>
  <c r="BQ385" i="4"/>
  <c r="BR385" i="4"/>
  <c r="BV385" i="4"/>
  <c r="BX385" i="4"/>
  <c r="BZ385" i="4"/>
  <c r="CA385" i="4"/>
  <c r="CB385" i="4"/>
  <c r="CC385" i="4"/>
  <c r="CD385" i="4"/>
  <c r="CE385" i="4"/>
  <c r="CF385" i="4"/>
  <c r="CG385" i="4"/>
  <c r="CH385" i="4"/>
  <c r="CI385" i="4"/>
  <c r="CJ385" i="4"/>
  <c r="CK385" i="4"/>
  <c r="CL385" i="4"/>
  <c r="CM385" i="4"/>
  <c r="CN385" i="4"/>
  <c r="CO385" i="4"/>
  <c r="CP385" i="4"/>
  <c r="CQ385" i="4"/>
  <c r="CS385" i="4"/>
  <c r="CT385" i="4"/>
  <c r="CU385" i="4"/>
  <c r="CV385" i="4"/>
  <c r="CW385" i="4"/>
  <c r="CY385" i="4"/>
  <c r="DA385" i="4"/>
  <c r="DB385" i="4"/>
  <c r="DC385" i="4"/>
  <c r="DD385" i="4"/>
  <c r="DE385" i="4"/>
  <c r="AJ386" i="4"/>
  <c r="AL386" i="4"/>
  <c r="AM386" i="4"/>
  <c r="AN386" i="4"/>
  <c r="AO386" i="4"/>
  <c r="AP386" i="4"/>
  <c r="AQ386" i="4"/>
  <c r="AR386" i="4"/>
  <c r="AS386" i="4"/>
  <c r="AT386" i="4"/>
  <c r="AU386" i="4"/>
  <c r="AV386" i="4"/>
  <c r="AW386" i="4"/>
  <c r="AX386" i="4"/>
  <c r="AY386" i="4"/>
  <c r="BB386" i="4"/>
  <c r="BQ386" i="4"/>
  <c r="BR386" i="4"/>
  <c r="BV386" i="4"/>
  <c r="BX386" i="4"/>
  <c r="BZ386" i="4"/>
  <c r="CA386" i="4"/>
  <c r="CB386" i="4"/>
  <c r="CC386" i="4"/>
  <c r="CD386" i="4"/>
  <c r="CE386" i="4"/>
  <c r="CF386" i="4"/>
  <c r="CG386" i="4"/>
  <c r="CH386" i="4"/>
  <c r="CI386" i="4"/>
  <c r="CJ386" i="4"/>
  <c r="CK386" i="4"/>
  <c r="CL386" i="4"/>
  <c r="CM386" i="4"/>
  <c r="CN386" i="4"/>
  <c r="CO386" i="4"/>
  <c r="CP386" i="4"/>
  <c r="CQ386" i="4"/>
  <c r="CS386" i="4"/>
  <c r="CT386" i="4"/>
  <c r="CU386" i="4"/>
  <c r="CV386" i="4"/>
  <c r="CW386" i="4"/>
  <c r="CY386" i="4"/>
  <c r="DA386" i="4"/>
  <c r="DB386" i="4"/>
  <c r="DC386" i="4"/>
  <c r="DD386" i="4"/>
  <c r="DE386" i="4"/>
  <c r="AJ387" i="4"/>
  <c r="AL387" i="4"/>
  <c r="AM387" i="4"/>
  <c r="AN387" i="4"/>
  <c r="AO387" i="4"/>
  <c r="AP387" i="4"/>
  <c r="AQ387" i="4"/>
  <c r="AR387" i="4"/>
  <c r="AS387" i="4"/>
  <c r="AT387" i="4"/>
  <c r="AU387" i="4"/>
  <c r="AV387" i="4"/>
  <c r="AW387" i="4"/>
  <c r="AX387" i="4"/>
  <c r="AY387" i="4"/>
  <c r="BB387" i="4"/>
  <c r="BQ387" i="4"/>
  <c r="BR387" i="4"/>
  <c r="BV387" i="4"/>
  <c r="BX387" i="4"/>
  <c r="BZ387" i="4"/>
  <c r="CD387" i="4"/>
  <c r="CH387" i="4"/>
  <c r="CJ387" i="4"/>
  <c r="CL387" i="4"/>
  <c r="CP387" i="4"/>
  <c r="CU387" i="4"/>
  <c r="CY387" i="4"/>
  <c r="DD387" i="4"/>
  <c r="AJ388" i="4"/>
  <c r="AL388" i="4"/>
  <c r="AM388" i="4"/>
  <c r="AN388" i="4"/>
  <c r="AQ388" i="4"/>
  <c r="AR388" i="4"/>
  <c r="AT388" i="4"/>
  <c r="AU388" i="4"/>
  <c r="AV388" i="4"/>
  <c r="AX388" i="4"/>
  <c r="AY388" i="4"/>
  <c r="BB388" i="4"/>
  <c r="BF388" i="4"/>
  <c r="BJ388" i="4"/>
  <c r="BN388" i="4"/>
  <c r="BQ388" i="4"/>
  <c r="BX388" i="4"/>
  <c r="BZ388" i="4"/>
  <c r="CA388" i="4"/>
  <c r="CB388" i="4"/>
  <c r="CC388" i="4"/>
  <c r="CD388" i="4"/>
  <c r="CE388" i="4"/>
  <c r="CF388" i="4"/>
  <c r="CG388" i="4"/>
  <c r="CH388" i="4"/>
  <c r="CI388" i="4"/>
  <c r="CJ388" i="4"/>
  <c r="CK388" i="4"/>
  <c r="CL388" i="4"/>
  <c r="CM388" i="4"/>
  <c r="CN388" i="4"/>
  <c r="CO388" i="4"/>
  <c r="CP388" i="4"/>
  <c r="CQ388" i="4"/>
  <c r="CS388" i="4"/>
  <c r="CT388" i="4"/>
  <c r="CU388" i="4"/>
  <c r="CV388" i="4"/>
  <c r="CW388" i="4"/>
  <c r="DA388" i="4"/>
  <c r="DB388" i="4"/>
  <c r="DC388" i="4"/>
  <c r="DD388" i="4"/>
  <c r="DE388" i="4"/>
  <c r="AJ389" i="4"/>
  <c r="AL389" i="4"/>
  <c r="AM389" i="4"/>
  <c r="AN389" i="4"/>
  <c r="AO389" i="4"/>
  <c r="AQ389" i="4"/>
  <c r="AR389" i="4"/>
  <c r="AS389" i="4"/>
  <c r="AT389" i="4"/>
  <c r="AU389" i="4"/>
  <c r="AV389" i="4"/>
  <c r="AW389" i="4"/>
  <c r="AX389" i="4"/>
  <c r="AY389" i="4"/>
  <c r="BB389" i="4"/>
  <c r="BF389" i="4"/>
  <c r="BJ389" i="4"/>
  <c r="BN389" i="4"/>
  <c r="BQ389" i="4"/>
  <c r="BR389" i="4"/>
  <c r="BV389" i="4"/>
  <c r="BX389" i="4"/>
  <c r="BZ389" i="4"/>
  <c r="CA389" i="4"/>
  <c r="CB389" i="4"/>
  <c r="CC389" i="4"/>
  <c r="CD389" i="4"/>
  <c r="CE389" i="4"/>
  <c r="CF389" i="4"/>
  <c r="CG389" i="4"/>
  <c r="CH389" i="4"/>
  <c r="CI389" i="4"/>
  <c r="CJ389" i="4"/>
  <c r="CK389" i="4"/>
  <c r="CL389" i="4"/>
  <c r="CM389" i="4"/>
  <c r="CN389" i="4"/>
  <c r="CO389" i="4"/>
  <c r="CP389" i="4"/>
  <c r="CQ389" i="4"/>
  <c r="CS389" i="4"/>
  <c r="CT389" i="4"/>
  <c r="CU389" i="4"/>
  <c r="CV389" i="4"/>
  <c r="CW389" i="4"/>
  <c r="CY389" i="4"/>
  <c r="DA389" i="4"/>
  <c r="DB389" i="4"/>
  <c r="DC389" i="4"/>
  <c r="DD389" i="4"/>
  <c r="DE389" i="4"/>
  <c r="AJ390" i="4"/>
  <c r="AL390" i="4"/>
  <c r="AM390" i="4"/>
  <c r="AN390" i="4"/>
  <c r="AO390" i="4"/>
  <c r="AP390" i="4"/>
  <c r="AQ390" i="4"/>
  <c r="AR390" i="4"/>
  <c r="AS390" i="4"/>
  <c r="AT390" i="4"/>
  <c r="AU390" i="4"/>
  <c r="AV390" i="4"/>
  <c r="AX390" i="4"/>
  <c r="AY390" i="4"/>
  <c r="BB390" i="4"/>
  <c r="BF390" i="4"/>
  <c r="BJ390" i="4"/>
  <c r="BN390" i="4"/>
  <c r="BQ390" i="4"/>
  <c r="BX390" i="4"/>
  <c r="BZ390" i="4"/>
  <c r="CA390" i="4"/>
  <c r="CB390" i="4"/>
  <c r="CC390" i="4"/>
  <c r="CD390" i="4"/>
  <c r="CE390" i="4"/>
  <c r="CF390" i="4"/>
  <c r="CG390" i="4"/>
  <c r="CH390" i="4"/>
  <c r="CI390" i="4"/>
  <c r="CJ390" i="4"/>
  <c r="CK390" i="4"/>
  <c r="CL390" i="4"/>
  <c r="CM390" i="4"/>
  <c r="CN390" i="4"/>
  <c r="CO390" i="4"/>
  <c r="CP390" i="4"/>
  <c r="CQ390" i="4"/>
  <c r="CS390" i="4"/>
  <c r="CT390" i="4"/>
  <c r="CU390" i="4"/>
  <c r="CV390" i="4"/>
  <c r="CW390" i="4"/>
  <c r="DA390" i="4"/>
  <c r="DB390" i="4"/>
  <c r="DC390" i="4"/>
  <c r="DD390" i="4"/>
  <c r="DE390" i="4"/>
  <c r="AJ391" i="4"/>
  <c r="AL391" i="4"/>
  <c r="AM391" i="4"/>
  <c r="AN391" i="4"/>
  <c r="AO391" i="4"/>
  <c r="AP391" i="4"/>
  <c r="AQ391" i="4"/>
  <c r="AR391" i="4"/>
  <c r="AT391" i="4"/>
  <c r="AU391" i="4"/>
  <c r="AV391" i="4"/>
  <c r="AW391" i="4"/>
  <c r="AX391" i="4"/>
  <c r="AY391" i="4"/>
  <c r="BB391" i="4"/>
  <c r="BF391" i="4"/>
  <c r="BJ391" i="4"/>
  <c r="BN391" i="4"/>
  <c r="BQ391" i="4"/>
  <c r="BR391" i="4"/>
  <c r="BV391" i="4"/>
  <c r="BX391" i="4"/>
  <c r="BZ391" i="4"/>
  <c r="CA391" i="4"/>
  <c r="CB391" i="4"/>
  <c r="CC391" i="4"/>
  <c r="CD391" i="4"/>
  <c r="CE391" i="4"/>
  <c r="CF391" i="4"/>
  <c r="CG391" i="4"/>
  <c r="CH391" i="4"/>
  <c r="CI391" i="4"/>
  <c r="CJ391" i="4"/>
  <c r="CK391" i="4"/>
  <c r="CL391" i="4"/>
  <c r="CM391" i="4"/>
  <c r="CN391" i="4"/>
  <c r="CO391" i="4"/>
  <c r="CP391" i="4"/>
  <c r="CQ391" i="4"/>
  <c r="CS391" i="4"/>
  <c r="CT391" i="4"/>
  <c r="CU391" i="4"/>
  <c r="CV391" i="4"/>
  <c r="CW391" i="4"/>
  <c r="CY391" i="4"/>
  <c r="DA391" i="4"/>
  <c r="DB391" i="4"/>
  <c r="DC391" i="4"/>
  <c r="DD391" i="4"/>
  <c r="DE391" i="4"/>
  <c r="AJ392" i="4"/>
  <c r="AL392" i="4"/>
  <c r="AM392" i="4"/>
  <c r="AN392" i="4"/>
  <c r="AO392" i="4"/>
  <c r="AP392" i="4"/>
  <c r="AQ392" i="4"/>
  <c r="AR392" i="4"/>
  <c r="AU392" i="4"/>
  <c r="AV392" i="4"/>
  <c r="AW392" i="4"/>
  <c r="AX392" i="4"/>
  <c r="AY392" i="4"/>
  <c r="BB392" i="4"/>
  <c r="BF392" i="4"/>
  <c r="BJ392" i="4"/>
  <c r="BN392" i="4"/>
  <c r="BQ392" i="4"/>
  <c r="BR392" i="4"/>
  <c r="BV392" i="4"/>
  <c r="BX392" i="4"/>
  <c r="BZ392" i="4"/>
  <c r="CA392" i="4"/>
  <c r="CB392" i="4"/>
  <c r="CC392" i="4"/>
  <c r="CD392" i="4"/>
  <c r="CE392" i="4"/>
  <c r="CF392" i="4"/>
  <c r="CG392" i="4"/>
  <c r="CH392" i="4"/>
  <c r="CI392" i="4"/>
  <c r="CJ392" i="4"/>
  <c r="CK392" i="4"/>
  <c r="CL392" i="4"/>
  <c r="CM392" i="4"/>
  <c r="CN392" i="4"/>
  <c r="CO392" i="4"/>
  <c r="CP392" i="4"/>
  <c r="CQ392" i="4"/>
  <c r="CS392" i="4"/>
  <c r="CT392" i="4"/>
  <c r="CU392" i="4"/>
  <c r="CV392" i="4"/>
  <c r="CW392" i="4"/>
  <c r="CY392" i="4"/>
  <c r="DA392" i="4"/>
  <c r="DB392" i="4"/>
  <c r="DC392" i="4"/>
  <c r="DD392" i="4"/>
  <c r="DE392" i="4"/>
  <c r="AJ393" i="4"/>
  <c r="AL393" i="4"/>
  <c r="AM393" i="4"/>
  <c r="AN393" i="4"/>
  <c r="AO393" i="4"/>
  <c r="AP393" i="4"/>
  <c r="AQ393" i="4"/>
  <c r="AR393" i="4"/>
  <c r="AS393" i="4"/>
  <c r="AT393" i="4"/>
  <c r="AU393" i="4"/>
  <c r="AV393" i="4"/>
  <c r="AW393" i="4"/>
  <c r="AX393" i="4"/>
  <c r="AY393" i="4"/>
  <c r="BB393" i="4"/>
  <c r="BF393" i="4"/>
  <c r="BJ393" i="4"/>
  <c r="BN393" i="4"/>
  <c r="BQ393" i="4"/>
  <c r="BR393" i="4"/>
  <c r="BV393" i="4"/>
  <c r="BX393" i="4"/>
  <c r="BZ393" i="4"/>
  <c r="CA393" i="4"/>
  <c r="CB393" i="4"/>
  <c r="CC393" i="4"/>
  <c r="CD393" i="4"/>
  <c r="CE393" i="4"/>
  <c r="CF393" i="4"/>
  <c r="CG393" i="4"/>
  <c r="CH393" i="4"/>
  <c r="CI393" i="4"/>
  <c r="CJ393" i="4"/>
  <c r="CK393" i="4"/>
  <c r="CL393" i="4"/>
  <c r="CM393" i="4"/>
  <c r="CN393" i="4"/>
  <c r="CO393" i="4"/>
  <c r="CP393" i="4"/>
  <c r="CQ393" i="4"/>
  <c r="CS393" i="4"/>
  <c r="CT393" i="4"/>
  <c r="CU393" i="4"/>
  <c r="CV393" i="4"/>
  <c r="CW393" i="4"/>
  <c r="CY393" i="4"/>
  <c r="DA393" i="4"/>
  <c r="DB393" i="4"/>
  <c r="DC393" i="4"/>
  <c r="DD393" i="4"/>
  <c r="DE393" i="4"/>
  <c r="AJ394" i="4"/>
  <c r="AL394" i="4"/>
  <c r="AM394" i="4"/>
  <c r="AN394" i="4"/>
  <c r="AO394" i="4"/>
  <c r="AP394" i="4"/>
  <c r="AQ394" i="4"/>
  <c r="AR394" i="4"/>
  <c r="AT394" i="4"/>
  <c r="AU394" i="4"/>
  <c r="AV394" i="4"/>
  <c r="AX394" i="4"/>
  <c r="AY394" i="4"/>
  <c r="BB394" i="4"/>
  <c r="BF394" i="4"/>
  <c r="BJ394" i="4"/>
  <c r="BN394" i="4"/>
  <c r="BQ394" i="4"/>
  <c r="BR394" i="4"/>
  <c r="BV394" i="4"/>
  <c r="BX394" i="4"/>
  <c r="BZ394" i="4"/>
  <c r="CA394" i="4"/>
  <c r="CB394" i="4"/>
  <c r="CC394" i="4"/>
  <c r="CD394" i="4"/>
  <c r="CE394" i="4"/>
  <c r="CF394" i="4"/>
  <c r="CG394" i="4"/>
  <c r="CH394" i="4"/>
  <c r="CI394" i="4"/>
  <c r="CJ394" i="4"/>
  <c r="CK394" i="4"/>
  <c r="CL394" i="4"/>
  <c r="CM394" i="4"/>
  <c r="CN394" i="4"/>
  <c r="CO394" i="4"/>
  <c r="CP394" i="4"/>
  <c r="CQ394" i="4"/>
  <c r="CS394" i="4"/>
  <c r="CT394" i="4"/>
  <c r="CU394" i="4"/>
  <c r="CV394" i="4"/>
  <c r="CW394" i="4"/>
  <c r="CY394" i="4"/>
  <c r="DA394" i="4"/>
  <c r="DB394" i="4"/>
  <c r="DC394" i="4"/>
  <c r="DD394" i="4"/>
  <c r="DE394" i="4"/>
  <c r="AJ395" i="4"/>
  <c r="AK395" i="4"/>
  <c r="AL395" i="4"/>
  <c r="AM395" i="4"/>
  <c r="AN395" i="4"/>
  <c r="AO395" i="4"/>
  <c r="AP395" i="4"/>
  <c r="AQ395" i="4"/>
  <c r="AR395" i="4"/>
  <c r="AS395" i="4"/>
  <c r="AT395" i="4"/>
  <c r="AU395" i="4"/>
  <c r="AV395" i="4"/>
  <c r="AW395" i="4"/>
  <c r="AX395" i="4"/>
  <c r="AY395" i="4"/>
  <c r="BB395" i="4"/>
  <c r="BQ395" i="4"/>
  <c r="BR395" i="4"/>
  <c r="BV395" i="4"/>
  <c r="BX395" i="4"/>
  <c r="BZ395" i="4"/>
  <c r="CA395" i="4"/>
  <c r="CB395" i="4"/>
  <c r="CC395" i="4"/>
  <c r="CD395" i="4"/>
  <c r="CE395" i="4"/>
  <c r="CF395" i="4"/>
  <c r="CG395" i="4"/>
  <c r="CH395" i="4"/>
  <c r="CI395" i="4"/>
  <c r="CJ395" i="4"/>
  <c r="CK395" i="4"/>
  <c r="CL395" i="4"/>
  <c r="CM395" i="4"/>
  <c r="CN395" i="4"/>
  <c r="CO395" i="4"/>
  <c r="CP395" i="4"/>
  <c r="CQ395" i="4"/>
  <c r="CS395" i="4"/>
  <c r="CT395" i="4"/>
  <c r="CU395" i="4"/>
  <c r="CV395" i="4"/>
  <c r="CW395" i="4"/>
  <c r="CY395" i="4"/>
  <c r="DA395" i="4"/>
  <c r="DB395" i="4"/>
  <c r="DC395" i="4"/>
  <c r="DD395" i="4"/>
  <c r="DE395" i="4"/>
  <c r="AJ396" i="4"/>
  <c r="AL396" i="4"/>
  <c r="AM396" i="4"/>
  <c r="AN396" i="4"/>
  <c r="AO396" i="4"/>
  <c r="AP396" i="4"/>
  <c r="AQ396" i="4"/>
  <c r="AR396" i="4"/>
  <c r="AU396" i="4"/>
  <c r="AV396" i="4"/>
  <c r="AW396" i="4"/>
  <c r="AX396" i="4"/>
  <c r="AY396" i="4"/>
  <c r="BB396" i="4"/>
  <c r="BF396" i="4"/>
  <c r="BJ396" i="4"/>
  <c r="BN396" i="4"/>
  <c r="BQ396" i="4"/>
  <c r="BR396" i="4"/>
  <c r="BV396" i="4"/>
  <c r="BX396" i="4"/>
  <c r="BZ396" i="4"/>
  <c r="CA396" i="4"/>
  <c r="CB396" i="4"/>
  <c r="CC396" i="4"/>
  <c r="CD396" i="4"/>
  <c r="CE396" i="4"/>
  <c r="CF396" i="4"/>
  <c r="CG396" i="4"/>
  <c r="CH396" i="4"/>
  <c r="CI396" i="4"/>
  <c r="CJ396" i="4"/>
  <c r="CK396" i="4"/>
  <c r="CL396" i="4"/>
  <c r="CM396" i="4"/>
  <c r="CN396" i="4"/>
  <c r="CO396" i="4"/>
  <c r="CP396" i="4"/>
  <c r="CQ396" i="4"/>
  <c r="CS396" i="4"/>
  <c r="CT396" i="4"/>
  <c r="CU396" i="4"/>
  <c r="CV396" i="4"/>
  <c r="CW396" i="4"/>
  <c r="CY396" i="4"/>
  <c r="DA396" i="4"/>
  <c r="DB396" i="4"/>
  <c r="DC396" i="4"/>
  <c r="DD396" i="4"/>
  <c r="DE396" i="4"/>
  <c r="AL397" i="4"/>
  <c r="AP397" i="4"/>
  <c r="AR397" i="4"/>
  <c r="AT397" i="4"/>
  <c r="AU397" i="4"/>
  <c r="AV397" i="4"/>
  <c r="AY397" i="4"/>
  <c r="BB397" i="4"/>
  <c r="BF397" i="4"/>
  <c r="BJ397" i="4"/>
  <c r="BN397" i="4"/>
  <c r="BQ397" i="4"/>
  <c r="BR397" i="4"/>
  <c r="BV397" i="4"/>
  <c r="BX397" i="4"/>
  <c r="BZ397" i="4"/>
  <c r="CA397" i="4"/>
  <c r="CB397" i="4"/>
  <c r="CC397" i="4"/>
  <c r="CD397" i="4"/>
  <c r="CE397" i="4"/>
  <c r="CF397" i="4"/>
  <c r="CG397" i="4"/>
  <c r="CH397" i="4"/>
  <c r="CI397" i="4"/>
  <c r="CJ397" i="4"/>
  <c r="CK397" i="4"/>
  <c r="CL397" i="4"/>
  <c r="CM397" i="4"/>
  <c r="CN397" i="4"/>
  <c r="CO397" i="4"/>
  <c r="CP397" i="4"/>
  <c r="CQ397" i="4"/>
  <c r="CS397" i="4"/>
  <c r="CT397" i="4"/>
  <c r="CU397" i="4"/>
  <c r="CV397" i="4"/>
  <c r="CW397" i="4"/>
  <c r="CY397" i="4"/>
  <c r="DA397" i="4"/>
  <c r="DB397" i="4"/>
  <c r="DC397" i="4"/>
  <c r="DD397" i="4"/>
  <c r="DE397" i="4"/>
  <c r="AJ398" i="4"/>
  <c r="AL398" i="4"/>
  <c r="AM398" i="4"/>
  <c r="AN398" i="4"/>
  <c r="AO398" i="4"/>
  <c r="AP398" i="4"/>
  <c r="AQ398" i="4"/>
  <c r="AR398" i="4"/>
  <c r="AS398" i="4"/>
  <c r="AT398" i="4"/>
  <c r="AU398" i="4"/>
  <c r="AV398" i="4"/>
  <c r="AW398" i="4"/>
  <c r="AX398" i="4"/>
  <c r="AY398" i="4"/>
  <c r="BB398" i="4"/>
  <c r="BQ398" i="4"/>
  <c r="BR398" i="4"/>
  <c r="BV398" i="4"/>
  <c r="BX398" i="4"/>
  <c r="BZ398" i="4"/>
  <c r="CA398" i="4"/>
  <c r="CB398" i="4"/>
  <c r="CC398" i="4"/>
  <c r="CD398" i="4"/>
  <c r="CE398" i="4"/>
  <c r="CF398" i="4"/>
  <c r="CG398" i="4"/>
  <c r="CH398" i="4"/>
  <c r="CI398" i="4"/>
  <c r="CJ398" i="4"/>
  <c r="CK398" i="4"/>
  <c r="CL398" i="4"/>
  <c r="CM398" i="4"/>
  <c r="CN398" i="4"/>
  <c r="CO398" i="4"/>
  <c r="CP398" i="4"/>
  <c r="CQ398" i="4"/>
  <c r="CS398" i="4"/>
  <c r="CT398" i="4"/>
  <c r="CU398" i="4"/>
  <c r="CV398" i="4"/>
  <c r="CW398" i="4"/>
  <c r="CY398" i="4"/>
  <c r="DA398" i="4"/>
  <c r="DB398" i="4"/>
  <c r="DC398" i="4"/>
  <c r="DD398" i="4"/>
  <c r="DE398" i="4"/>
  <c r="AJ399" i="4"/>
  <c r="AL399" i="4"/>
  <c r="AP399" i="4"/>
  <c r="AR399" i="4"/>
  <c r="AS399" i="4"/>
  <c r="AT399" i="4"/>
  <c r="AW399" i="4"/>
  <c r="AX399" i="4"/>
  <c r="BA399" i="4"/>
  <c r="BB399" i="4"/>
  <c r="BF399" i="4"/>
  <c r="BJ399" i="4"/>
  <c r="BN399" i="4"/>
  <c r="BQ399" i="4"/>
  <c r="BR399" i="4"/>
  <c r="BV399" i="4"/>
  <c r="BX399" i="4"/>
  <c r="BZ399" i="4"/>
  <c r="CA399" i="4"/>
  <c r="CB399" i="4"/>
  <c r="CC399" i="4"/>
  <c r="CD399" i="4"/>
  <c r="CE399" i="4"/>
  <c r="CF399" i="4"/>
  <c r="CG399" i="4"/>
  <c r="CH399" i="4"/>
  <c r="CI399" i="4"/>
  <c r="CJ399" i="4"/>
  <c r="CK399" i="4"/>
  <c r="CL399" i="4"/>
  <c r="CM399" i="4"/>
  <c r="CN399" i="4"/>
  <c r="CO399" i="4"/>
  <c r="CP399" i="4"/>
  <c r="CQ399" i="4"/>
  <c r="CS399" i="4"/>
  <c r="CT399" i="4"/>
  <c r="CU399" i="4"/>
  <c r="CV399" i="4"/>
  <c r="CW399" i="4"/>
  <c r="CY399" i="4"/>
  <c r="DA399" i="4"/>
  <c r="DB399" i="4"/>
  <c r="DC399" i="4"/>
  <c r="DD399" i="4"/>
  <c r="DE399" i="4"/>
  <c r="AJ400" i="4"/>
  <c r="AL400" i="4"/>
  <c r="AM400" i="4"/>
  <c r="AN400" i="4"/>
  <c r="AO400" i="4"/>
  <c r="AP400" i="4"/>
  <c r="AQ400" i="4"/>
  <c r="AR400" i="4"/>
  <c r="AS400" i="4"/>
  <c r="AT400" i="4"/>
  <c r="AU400" i="4"/>
  <c r="AV400" i="4"/>
  <c r="AW400" i="4"/>
  <c r="AX400" i="4"/>
  <c r="AY400" i="4"/>
  <c r="BB400" i="4"/>
  <c r="BF400" i="4"/>
  <c r="BJ400" i="4"/>
  <c r="BN400" i="4"/>
  <c r="BQ400" i="4"/>
  <c r="BX400" i="4"/>
  <c r="BY400" i="4"/>
  <c r="BZ400" i="4"/>
  <c r="CA400" i="4"/>
  <c r="CB400" i="4"/>
  <c r="CC400" i="4"/>
  <c r="CD400" i="4"/>
  <c r="CE400" i="4"/>
  <c r="CF400" i="4"/>
  <c r="CG400" i="4"/>
  <c r="CH400" i="4"/>
  <c r="CI400" i="4"/>
  <c r="CJ400" i="4"/>
  <c r="CK400" i="4"/>
  <c r="CL400" i="4"/>
  <c r="CM400" i="4"/>
  <c r="CN400" i="4"/>
  <c r="CO400" i="4"/>
  <c r="CP400" i="4"/>
  <c r="CQ400" i="4"/>
  <c r="CS400" i="4"/>
  <c r="CT400" i="4"/>
  <c r="CU400" i="4"/>
  <c r="CV400" i="4"/>
  <c r="CW400" i="4"/>
  <c r="DA400" i="4"/>
  <c r="DB400" i="4"/>
  <c r="DC400" i="4"/>
  <c r="DD400" i="4"/>
  <c r="DE400" i="4"/>
  <c r="AJ401" i="4"/>
  <c r="AL401" i="4"/>
  <c r="AM401" i="4"/>
  <c r="AN401" i="4"/>
  <c r="AP401" i="4"/>
  <c r="AQ401" i="4"/>
  <c r="AR401" i="4"/>
  <c r="AS401" i="4"/>
  <c r="AT401" i="4"/>
  <c r="AU401" i="4"/>
  <c r="AV401" i="4"/>
  <c r="AX401" i="4"/>
  <c r="AY401" i="4"/>
  <c r="BA401" i="4"/>
  <c r="BB401" i="4"/>
  <c r="BF401" i="4"/>
  <c r="BJ401" i="4"/>
  <c r="BN401" i="4"/>
  <c r="BQ401" i="4"/>
  <c r="BR401" i="4"/>
  <c r="BV401" i="4"/>
  <c r="BX401" i="4"/>
  <c r="BZ401" i="4"/>
  <c r="CA401" i="4"/>
  <c r="CB401" i="4"/>
  <c r="CC401" i="4"/>
  <c r="CD401" i="4"/>
  <c r="CE401" i="4"/>
  <c r="CF401" i="4"/>
  <c r="CG401" i="4"/>
  <c r="CH401" i="4"/>
  <c r="CI401" i="4"/>
  <c r="CJ401" i="4"/>
  <c r="CK401" i="4"/>
  <c r="CL401" i="4"/>
  <c r="CM401" i="4"/>
  <c r="CN401" i="4"/>
  <c r="CO401" i="4"/>
  <c r="CP401" i="4"/>
  <c r="CQ401" i="4"/>
  <c r="CS401" i="4"/>
  <c r="CT401" i="4"/>
  <c r="CU401" i="4"/>
  <c r="CV401" i="4"/>
  <c r="CW401" i="4"/>
  <c r="CY401" i="4"/>
  <c r="DA401" i="4"/>
  <c r="DB401" i="4"/>
  <c r="DC401" i="4"/>
  <c r="DD401" i="4"/>
  <c r="DE401" i="4"/>
  <c r="AJ402" i="4"/>
  <c r="AL402" i="4"/>
  <c r="AM402" i="4"/>
  <c r="AN402" i="4"/>
  <c r="AO402" i="4"/>
  <c r="AP402" i="4"/>
  <c r="AQ402" i="4"/>
  <c r="AR402" i="4"/>
  <c r="AS402" i="4"/>
  <c r="AT402" i="4"/>
  <c r="AU402" i="4"/>
  <c r="AV402" i="4"/>
  <c r="AW402" i="4"/>
  <c r="AX402" i="4"/>
  <c r="AY402" i="4"/>
  <c r="BB402" i="4"/>
  <c r="BF402" i="4"/>
  <c r="BJ402" i="4"/>
  <c r="BN402" i="4"/>
  <c r="BQ402" i="4"/>
  <c r="BX402" i="4"/>
  <c r="BY402" i="4"/>
  <c r="BZ402" i="4"/>
  <c r="CA402" i="4"/>
  <c r="CB402" i="4"/>
  <c r="CC402" i="4"/>
  <c r="CD402" i="4"/>
  <c r="CE402" i="4"/>
  <c r="CF402" i="4"/>
  <c r="CG402" i="4"/>
  <c r="CH402" i="4"/>
  <c r="CI402" i="4"/>
  <c r="CJ402" i="4"/>
  <c r="CK402" i="4"/>
  <c r="CL402" i="4"/>
  <c r="CM402" i="4"/>
  <c r="CN402" i="4"/>
  <c r="CO402" i="4"/>
  <c r="CP402" i="4"/>
  <c r="CQ402" i="4"/>
  <c r="CS402" i="4"/>
  <c r="CT402" i="4"/>
  <c r="CU402" i="4"/>
  <c r="CV402" i="4"/>
  <c r="CW402" i="4"/>
  <c r="DA402" i="4"/>
  <c r="DB402" i="4"/>
  <c r="DC402" i="4"/>
  <c r="DD402" i="4"/>
  <c r="DE402" i="4"/>
  <c r="AJ403" i="4"/>
  <c r="AL403" i="4"/>
  <c r="AM403" i="4"/>
  <c r="AN403" i="4"/>
  <c r="AO403" i="4"/>
  <c r="AP403" i="4"/>
  <c r="AQ403" i="4"/>
  <c r="AR403" i="4"/>
  <c r="AS403" i="4"/>
  <c r="AT403" i="4"/>
  <c r="AU403" i="4"/>
  <c r="AV403" i="4"/>
  <c r="AW403" i="4"/>
  <c r="AX403" i="4"/>
  <c r="AY403" i="4"/>
  <c r="BB403" i="4"/>
  <c r="BF403" i="4"/>
  <c r="BJ403" i="4"/>
  <c r="BN403" i="4"/>
  <c r="BQ403" i="4"/>
  <c r="BX403" i="4"/>
  <c r="BY403" i="4"/>
  <c r="BZ403" i="4"/>
  <c r="CA403" i="4"/>
  <c r="CB403" i="4"/>
  <c r="CC403" i="4"/>
  <c r="CD403" i="4"/>
  <c r="CE403" i="4"/>
  <c r="CF403" i="4"/>
  <c r="CG403" i="4"/>
  <c r="CH403" i="4"/>
  <c r="CI403" i="4"/>
  <c r="CJ403" i="4"/>
  <c r="CK403" i="4"/>
  <c r="CL403" i="4"/>
  <c r="CM403" i="4"/>
  <c r="CN403" i="4"/>
  <c r="CO403" i="4"/>
  <c r="CP403" i="4"/>
  <c r="CQ403" i="4"/>
  <c r="CS403" i="4"/>
  <c r="CT403" i="4"/>
  <c r="CU403" i="4"/>
  <c r="CV403" i="4"/>
  <c r="CW403" i="4"/>
  <c r="DA403" i="4"/>
  <c r="DB403" i="4"/>
  <c r="DC403" i="4"/>
  <c r="DD403" i="4"/>
  <c r="DE403" i="4"/>
  <c r="AJ404" i="4"/>
  <c r="AL404" i="4"/>
  <c r="AM404" i="4"/>
  <c r="AN404" i="4"/>
  <c r="AO404" i="4"/>
  <c r="AQ404" i="4"/>
  <c r="AR404" i="4"/>
  <c r="AS404" i="4"/>
  <c r="AT404" i="4"/>
  <c r="AU404" i="4"/>
  <c r="AV404" i="4"/>
  <c r="AW404" i="4"/>
  <c r="AX404" i="4"/>
  <c r="AY404" i="4"/>
  <c r="BB404" i="4"/>
  <c r="BQ404" i="4"/>
  <c r="BR404" i="4"/>
  <c r="BU404" i="4"/>
  <c r="BV404" i="4"/>
  <c r="BX404" i="4"/>
  <c r="BZ404" i="4"/>
  <c r="CD404" i="4"/>
  <c r="CH404" i="4"/>
  <c r="CJ404" i="4"/>
  <c r="CL404" i="4"/>
  <c r="CP404" i="4"/>
  <c r="CU404" i="4"/>
  <c r="CY404" i="4"/>
  <c r="DD404" i="4"/>
  <c r="AJ405" i="4"/>
  <c r="AL405" i="4"/>
  <c r="AM405" i="4"/>
  <c r="AN405" i="4"/>
  <c r="AO405" i="4"/>
  <c r="AP405" i="4"/>
  <c r="AQ405" i="4"/>
  <c r="AR405" i="4"/>
  <c r="AS405" i="4"/>
  <c r="AT405" i="4"/>
  <c r="AU405" i="4"/>
  <c r="AV405" i="4"/>
  <c r="AW405" i="4"/>
  <c r="AX405" i="4"/>
  <c r="AY405" i="4"/>
  <c r="BB405" i="4"/>
  <c r="BF405" i="4"/>
  <c r="BJ405" i="4"/>
  <c r="BN405" i="4"/>
  <c r="BQ405" i="4"/>
  <c r="BX405" i="4"/>
  <c r="BY405" i="4"/>
  <c r="BZ405" i="4"/>
  <c r="CA405" i="4"/>
  <c r="CB405" i="4"/>
  <c r="CC405" i="4"/>
  <c r="CD405" i="4"/>
  <c r="CE405" i="4"/>
  <c r="CF405" i="4"/>
  <c r="CG405" i="4"/>
  <c r="CH405" i="4"/>
  <c r="CI405" i="4"/>
  <c r="CJ405" i="4"/>
  <c r="CK405" i="4"/>
  <c r="CL405" i="4"/>
  <c r="CM405" i="4"/>
  <c r="CN405" i="4"/>
  <c r="CO405" i="4"/>
  <c r="CP405" i="4"/>
  <c r="CQ405" i="4"/>
  <c r="CS405" i="4"/>
  <c r="CT405" i="4"/>
  <c r="CU405" i="4"/>
  <c r="CV405" i="4"/>
  <c r="CW405" i="4"/>
  <c r="DA405" i="4"/>
  <c r="DB405" i="4"/>
  <c r="DC405" i="4"/>
  <c r="DD405" i="4"/>
  <c r="DE405" i="4"/>
  <c r="AJ406" i="4"/>
  <c r="AL406" i="4"/>
  <c r="AM406" i="4"/>
  <c r="AN406" i="4"/>
  <c r="AO406" i="4"/>
  <c r="AQ406" i="4"/>
  <c r="AR406" i="4"/>
  <c r="AT406" i="4"/>
  <c r="AU406" i="4"/>
  <c r="AV406" i="4"/>
  <c r="AW406" i="4"/>
  <c r="AX406" i="4"/>
  <c r="AY406" i="4"/>
  <c r="BB406" i="4"/>
  <c r="BQ406" i="4"/>
  <c r="BR406" i="4"/>
  <c r="BU406" i="4"/>
  <c r="BV406" i="4"/>
  <c r="BX406" i="4"/>
  <c r="BZ406" i="4"/>
  <c r="CA406" i="4"/>
  <c r="CB406" i="4"/>
  <c r="CC406" i="4"/>
  <c r="CD406" i="4"/>
  <c r="CE406" i="4"/>
  <c r="CF406" i="4"/>
  <c r="CG406" i="4"/>
  <c r="CH406" i="4"/>
  <c r="CI406" i="4"/>
  <c r="CJ406" i="4"/>
  <c r="CK406" i="4"/>
  <c r="CL406" i="4"/>
  <c r="CM406" i="4"/>
  <c r="CN406" i="4"/>
  <c r="CO406" i="4"/>
  <c r="CP406" i="4"/>
  <c r="CQ406" i="4"/>
  <c r="CS406" i="4"/>
  <c r="CT406" i="4"/>
  <c r="CU406" i="4"/>
  <c r="CV406" i="4"/>
  <c r="CW406" i="4"/>
  <c r="CX406" i="4"/>
  <c r="CY406" i="4"/>
  <c r="DA406" i="4"/>
  <c r="DB406" i="4"/>
  <c r="DC406" i="4"/>
  <c r="DD406" i="4"/>
  <c r="DE406" i="4"/>
  <c r="AJ407" i="4"/>
  <c r="AK407" i="4"/>
  <c r="AL407" i="4"/>
  <c r="AM407" i="4"/>
  <c r="AP407" i="4"/>
  <c r="AQ407" i="4"/>
  <c r="AS407" i="4"/>
  <c r="AT407" i="4"/>
  <c r="AU407" i="4"/>
  <c r="AV407" i="4"/>
  <c r="AX407" i="4"/>
  <c r="AY407" i="4"/>
  <c r="BA407" i="4"/>
  <c r="BB407" i="4"/>
  <c r="BF407" i="4"/>
  <c r="BJ407" i="4"/>
  <c r="BN407" i="4"/>
  <c r="BQ407" i="4"/>
  <c r="BR407" i="4"/>
  <c r="BV407" i="4"/>
  <c r="BX407" i="4"/>
  <c r="BY407" i="4"/>
  <c r="BZ407" i="4"/>
  <c r="CA407" i="4"/>
  <c r="CB407" i="4"/>
  <c r="CC407" i="4"/>
  <c r="CD407" i="4"/>
  <c r="CE407" i="4"/>
  <c r="CF407" i="4"/>
  <c r="CG407" i="4"/>
  <c r="CH407" i="4"/>
  <c r="CI407" i="4"/>
  <c r="CJ407" i="4"/>
  <c r="CK407" i="4"/>
  <c r="CL407" i="4"/>
  <c r="CM407" i="4"/>
  <c r="CN407" i="4"/>
  <c r="CO407" i="4"/>
  <c r="CP407" i="4"/>
  <c r="CQ407" i="4"/>
  <c r="CS407" i="4"/>
  <c r="CT407" i="4"/>
  <c r="CU407" i="4"/>
  <c r="CV407" i="4"/>
  <c r="CW407" i="4"/>
  <c r="DA407" i="4"/>
  <c r="DB407" i="4"/>
  <c r="DC407" i="4"/>
  <c r="DD407" i="4"/>
  <c r="DE407" i="4"/>
  <c r="AJ408" i="4"/>
  <c r="AL408" i="4"/>
  <c r="AM408" i="4"/>
  <c r="AN408" i="4"/>
  <c r="AP408" i="4"/>
  <c r="AR408" i="4"/>
  <c r="AS408" i="4"/>
  <c r="AT408" i="4"/>
  <c r="AU408" i="4"/>
  <c r="AV408" i="4"/>
  <c r="AX408" i="4"/>
  <c r="AY408" i="4"/>
  <c r="BA408" i="4"/>
  <c r="BB408" i="4"/>
  <c r="BF408" i="4"/>
  <c r="BJ408" i="4"/>
  <c r="BN408" i="4"/>
  <c r="BQ408" i="4"/>
  <c r="BR408" i="4"/>
  <c r="BV408" i="4"/>
  <c r="BX408" i="4"/>
  <c r="BZ408" i="4"/>
  <c r="CA408" i="4"/>
  <c r="CB408" i="4"/>
  <c r="CC408" i="4"/>
  <c r="CD408" i="4"/>
  <c r="CE408" i="4"/>
  <c r="CF408" i="4"/>
  <c r="CG408" i="4"/>
  <c r="CH408" i="4"/>
  <c r="CI408" i="4"/>
  <c r="CJ408" i="4"/>
  <c r="CK408" i="4"/>
  <c r="CL408" i="4"/>
  <c r="CM408" i="4"/>
  <c r="CN408" i="4"/>
  <c r="CO408" i="4"/>
  <c r="CP408" i="4"/>
  <c r="CQ408" i="4"/>
  <c r="CS408" i="4"/>
  <c r="CT408" i="4"/>
  <c r="CU408" i="4"/>
  <c r="CV408" i="4"/>
  <c r="CW408" i="4"/>
  <c r="CY408" i="4"/>
  <c r="DA408" i="4"/>
  <c r="DB408" i="4"/>
  <c r="DC408" i="4"/>
  <c r="DD408" i="4"/>
  <c r="DE408" i="4"/>
  <c r="AJ409" i="4"/>
  <c r="AL409" i="4"/>
  <c r="AS409" i="4"/>
  <c r="AT409" i="4"/>
  <c r="AW409" i="4"/>
  <c r="AX409" i="4"/>
  <c r="BA409" i="4"/>
  <c r="BB409" i="4"/>
  <c r="BF409" i="4"/>
  <c r="BJ409" i="4"/>
  <c r="BN409" i="4"/>
  <c r="BQ409" i="4"/>
  <c r="BR409" i="4"/>
  <c r="BS409" i="4"/>
  <c r="BV409" i="4"/>
  <c r="BW409" i="4"/>
  <c r="BX409" i="4"/>
  <c r="BZ409" i="4"/>
  <c r="CA409" i="4"/>
  <c r="CB409" i="4"/>
  <c r="CC409" i="4"/>
  <c r="CD409" i="4"/>
  <c r="CE409" i="4"/>
  <c r="CF409" i="4"/>
  <c r="CG409" i="4"/>
  <c r="CH409" i="4"/>
  <c r="CI409" i="4"/>
  <c r="CJ409" i="4"/>
  <c r="CK409" i="4"/>
  <c r="CL409" i="4"/>
  <c r="CM409" i="4"/>
  <c r="CN409" i="4"/>
  <c r="CO409" i="4"/>
  <c r="CP409" i="4"/>
  <c r="CQ409" i="4"/>
  <c r="CS409" i="4"/>
  <c r="CT409" i="4"/>
  <c r="CU409" i="4"/>
  <c r="CV409" i="4"/>
  <c r="CW409" i="4"/>
  <c r="CY409" i="4"/>
  <c r="DA409" i="4"/>
  <c r="DB409" i="4"/>
  <c r="DC409" i="4"/>
  <c r="DD409" i="4"/>
  <c r="DE409" i="4"/>
  <c r="AJ410" i="4"/>
  <c r="AL410" i="4"/>
  <c r="AM410" i="4"/>
  <c r="AP410" i="4"/>
  <c r="AQ410" i="4"/>
  <c r="AR410" i="4"/>
  <c r="AU410" i="4"/>
  <c r="AW410" i="4"/>
  <c r="AX410" i="4"/>
  <c r="BA410" i="4"/>
  <c r="BB410" i="4"/>
  <c r="BF410" i="4"/>
  <c r="BJ410" i="4"/>
  <c r="BN410" i="4"/>
  <c r="BQ410" i="4"/>
  <c r="BR410" i="4"/>
  <c r="BS410" i="4"/>
  <c r="BV410" i="4"/>
  <c r="BW410" i="4"/>
  <c r="BX410" i="4"/>
  <c r="BZ410" i="4"/>
  <c r="CA410" i="4"/>
  <c r="CB410" i="4"/>
  <c r="CC410" i="4"/>
  <c r="CD410" i="4"/>
  <c r="CE410" i="4"/>
  <c r="CF410" i="4"/>
  <c r="CG410" i="4"/>
  <c r="CH410" i="4"/>
  <c r="CI410" i="4"/>
  <c r="CJ410" i="4"/>
  <c r="CK410" i="4"/>
  <c r="CL410" i="4"/>
  <c r="CM410" i="4"/>
  <c r="CN410" i="4"/>
  <c r="CO410" i="4"/>
  <c r="CP410" i="4"/>
  <c r="CQ410" i="4"/>
  <c r="CS410" i="4"/>
  <c r="CT410" i="4"/>
  <c r="CU410" i="4"/>
  <c r="CV410" i="4"/>
  <c r="CW410" i="4"/>
  <c r="CY410" i="4"/>
  <c r="DA410" i="4"/>
  <c r="DB410" i="4"/>
  <c r="DC410" i="4"/>
  <c r="DD410" i="4"/>
  <c r="DE410" i="4"/>
  <c r="AK411" i="4"/>
  <c r="AL411" i="4"/>
  <c r="AO411" i="4"/>
  <c r="AP411" i="4"/>
  <c r="AR411" i="4"/>
  <c r="AT411" i="4"/>
  <c r="AX411" i="4"/>
  <c r="BB411" i="4"/>
  <c r="BC411" i="4"/>
  <c r="BF411" i="4"/>
  <c r="BG411" i="4"/>
  <c r="BJ411" i="4"/>
  <c r="BK411" i="4"/>
  <c r="BN411" i="4"/>
  <c r="BO411" i="4"/>
  <c r="BQ411" i="4"/>
  <c r="BX411" i="4"/>
  <c r="BY411" i="4"/>
  <c r="BZ411" i="4"/>
  <c r="CA411" i="4"/>
  <c r="CB411" i="4"/>
  <c r="CC411" i="4"/>
  <c r="CD411" i="4"/>
  <c r="CE411" i="4"/>
  <c r="CF411" i="4"/>
  <c r="CG411" i="4"/>
  <c r="CH411" i="4"/>
  <c r="CI411" i="4"/>
  <c r="CJ411" i="4"/>
  <c r="CK411" i="4"/>
  <c r="CL411" i="4"/>
  <c r="CM411" i="4"/>
  <c r="CN411" i="4"/>
  <c r="CO411" i="4"/>
  <c r="CP411" i="4"/>
  <c r="CQ411" i="4"/>
  <c r="CS411" i="4"/>
  <c r="CT411" i="4"/>
  <c r="CU411" i="4"/>
  <c r="CV411" i="4"/>
  <c r="CW411" i="4"/>
  <c r="DA411" i="4"/>
  <c r="DB411" i="4"/>
  <c r="DC411" i="4"/>
  <c r="DD411" i="4"/>
  <c r="DE411" i="4"/>
  <c r="AJ412" i="4"/>
  <c r="AL412" i="4"/>
  <c r="AU412" i="4"/>
  <c r="AV412" i="4"/>
  <c r="AX412" i="4"/>
  <c r="BB412" i="4"/>
  <c r="BC412" i="4"/>
  <c r="BF412" i="4"/>
  <c r="BG412" i="4"/>
  <c r="BJ412" i="4"/>
  <c r="BK412" i="4"/>
  <c r="BN412" i="4"/>
  <c r="BO412" i="4"/>
  <c r="BQ412" i="4"/>
  <c r="BX412" i="4"/>
  <c r="BY412" i="4"/>
  <c r="BZ412" i="4"/>
  <c r="CA412" i="4"/>
  <c r="CB412" i="4"/>
  <c r="CC412" i="4"/>
  <c r="CD412" i="4"/>
  <c r="CE412" i="4"/>
  <c r="CF412" i="4"/>
  <c r="CG412" i="4"/>
  <c r="CH412" i="4"/>
  <c r="CI412" i="4"/>
  <c r="CJ412" i="4"/>
  <c r="CK412" i="4"/>
  <c r="CL412" i="4"/>
  <c r="CM412" i="4"/>
  <c r="CN412" i="4"/>
  <c r="CO412" i="4"/>
  <c r="CP412" i="4"/>
  <c r="CQ412" i="4"/>
  <c r="CS412" i="4"/>
  <c r="CT412" i="4"/>
  <c r="CU412" i="4"/>
  <c r="CV412" i="4"/>
  <c r="CW412" i="4"/>
  <c r="DA412" i="4"/>
  <c r="DB412" i="4"/>
  <c r="DC412" i="4"/>
  <c r="DD412" i="4"/>
  <c r="DE412" i="4"/>
  <c r="AJ413" i="4"/>
  <c r="AL413" i="4"/>
  <c r="AM413" i="4"/>
  <c r="AO413" i="4"/>
  <c r="AP413" i="4"/>
  <c r="AQ413" i="4"/>
  <c r="AR413" i="4"/>
  <c r="AT413" i="4"/>
  <c r="AU413" i="4"/>
  <c r="BB413" i="4"/>
  <c r="BE413" i="4"/>
  <c r="BF413" i="4"/>
  <c r="BI413" i="4"/>
  <c r="BJ413" i="4"/>
  <c r="BM413" i="4"/>
  <c r="BN413" i="4"/>
  <c r="BQ413" i="4"/>
  <c r="BR413" i="4"/>
  <c r="BV413" i="4"/>
  <c r="BX413" i="4"/>
  <c r="BZ413" i="4"/>
  <c r="CA413" i="4"/>
  <c r="CB413" i="4"/>
  <c r="CC413" i="4"/>
  <c r="CD413" i="4"/>
  <c r="CE413" i="4"/>
  <c r="CF413" i="4"/>
  <c r="CG413" i="4"/>
  <c r="CH413" i="4"/>
  <c r="CI413" i="4"/>
  <c r="CJ413" i="4"/>
  <c r="CK413" i="4"/>
  <c r="CL413" i="4"/>
  <c r="CM413" i="4"/>
  <c r="CN413" i="4"/>
  <c r="CO413" i="4"/>
  <c r="CP413" i="4"/>
  <c r="CQ413" i="4"/>
  <c r="CS413" i="4"/>
  <c r="CT413" i="4"/>
  <c r="CU413" i="4"/>
  <c r="CV413" i="4"/>
  <c r="CW413" i="4"/>
  <c r="CY413" i="4"/>
  <c r="DA413" i="4"/>
  <c r="DB413" i="4"/>
  <c r="DC413" i="4"/>
  <c r="DD413" i="4"/>
  <c r="DE413" i="4"/>
  <c r="AK414" i="4"/>
  <c r="AL414" i="4"/>
  <c r="AP414" i="4"/>
  <c r="AS414" i="4"/>
  <c r="AT414" i="4"/>
  <c r="AU414" i="4"/>
  <c r="AX414" i="4"/>
  <c r="AY414" i="4"/>
  <c r="BB414" i="4"/>
  <c r="BE414" i="4"/>
  <c r="BI414" i="4"/>
  <c r="BM414" i="4"/>
  <c r="BQ414" i="4"/>
  <c r="BR414" i="4"/>
  <c r="BU414" i="4"/>
  <c r="BV414" i="4"/>
  <c r="BX414" i="4"/>
  <c r="BZ414" i="4"/>
  <c r="CA414" i="4"/>
  <c r="CB414" i="4"/>
  <c r="CC414" i="4"/>
  <c r="CD414" i="4"/>
  <c r="CE414" i="4"/>
  <c r="CF414" i="4"/>
  <c r="CG414" i="4"/>
  <c r="CH414" i="4"/>
  <c r="CI414" i="4"/>
  <c r="CJ414" i="4"/>
  <c r="CK414" i="4"/>
  <c r="CL414" i="4"/>
  <c r="CM414" i="4"/>
  <c r="CN414" i="4"/>
  <c r="CO414" i="4"/>
  <c r="CP414" i="4"/>
  <c r="CQ414" i="4"/>
  <c r="CS414" i="4"/>
  <c r="CT414" i="4"/>
  <c r="CU414" i="4"/>
  <c r="CV414" i="4"/>
  <c r="CW414" i="4"/>
  <c r="CX414" i="4"/>
  <c r="CY414" i="4"/>
  <c r="DA414" i="4"/>
  <c r="DB414" i="4"/>
  <c r="DC414" i="4"/>
  <c r="DD414" i="4"/>
  <c r="DE414" i="4"/>
  <c r="AJ415" i="4"/>
  <c r="AK415" i="4"/>
  <c r="AL415" i="4"/>
  <c r="AO415" i="4"/>
  <c r="AP415" i="4"/>
  <c r="AS415" i="4"/>
  <c r="AT415" i="4"/>
  <c r="AU415" i="4"/>
  <c r="AX415" i="4"/>
  <c r="AY415" i="4"/>
  <c r="BB415" i="4"/>
  <c r="BE415" i="4"/>
  <c r="BI415" i="4"/>
  <c r="BM415" i="4"/>
  <c r="BQ415" i="4"/>
  <c r="BR415" i="4"/>
  <c r="BU415" i="4"/>
  <c r="BV415" i="4"/>
  <c r="BX415" i="4"/>
  <c r="BZ415" i="4"/>
  <c r="CA415" i="4"/>
  <c r="CB415" i="4"/>
  <c r="CC415" i="4"/>
  <c r="CD415" i="4"/>
  <c r="CE415" i="4"/>
  <c r="CF415" i="4"/>
  <c r="CG415" i="4"/>
  <c r="CH415" i="4"/>
  <c r="CI415" i="4"/>
  <c r="CJ415" i="4"/>
  <c r="CK415" i="4"/>
  <c r="CL415" i="4"/>
  <c r="CM415" i="4"/>
  <c r="CN415" i="4"/>
  <c r="CO415" i="4"/>
  <c r="CP415" i="4"/>
  <c r="CQ415" i="4"/>
  <c r="CS415" i="4"/>
  <c r="CT415" i="4"/>
  <c r="CU415" i="4"/>
  <c r="CV415" i="4"/>
  <c r="CW415" i="4"/>
  <c r="CX415" i="4"/>
  <c r="CY415" i="4"/>
  <c r="DA415" i="4"/>
  <c r="DB415" i="4"/>
  <c r="DC415" i="4"/>
  <c r="DD415" i="4"/>
  <c r="DE415" i="4"/>
  <c r="AJ416" i="4"/>
  <c r="AK416" i="4"/>
  <c r="AL416" i="4"/>
  <c r="AM416" i="4"/>
  <c r="AN416" i="4"/>
  <c r="AO416" i="4"/>
  <c r="AP416" i="4"/>
  <c r="AQ416" i="4"/>
  <c r="AS416" i="4"/>
  <c r="AT416" i="4"/>
  <c r="AU416" i="4"/>
  <c r="AV416" i="4"/>
  <c r="AW416" i="4"/>
  <c r="AX416" i="4"/>
  <c r="AY416" i="4"/>
  <c r="BA416" i="4"/>
  <c r="BB416" i="4"/>
  <c r="BE416" i="4"/>
  <c r="BF416" i="4"/>
  <c r="BI416" i="4"/>
  <c r="BJ416" i="4"/>
  <c r="BM416" i="4"/>
  <c r="BN416" i="4"/>
  <c r="BQ416" i="4"/>
  <c r="BR416" i="4"/>
  <c r="BV416" i="4"/>
  <c r="BX416" i="4"/>
  <c r="BZ416" i="4"/>
  <c r="CA416" i="4"/>
  <c r="CD416" i="4"/>
  <c r="CE416" i="4"/>
  <c r="CH416" i="4"/>
  <c r="CI416" i="4"/>
  <c r="CJ416" i="4"/>
  <c r="CK416" i="4"/>
  <c r="CO416" i="4"/>
  <c r="CT416" i="4"/>
  <c r="CX416" i="4"/>
  <c r="DC416" i="4"/>
  <c r="AJ417" i="4"/>
  <c r="AL417" i="4"/>
  <c r="AN417" i="4"/>
  <c r="AO417" i="4"/>
  <c r="AP417" i="4"/>
  <c r="AS417" i="4"/>
  <c r="AT417" i="4"/>
  <c r="AU417" i="4"/>
  <c r="AV417" i="4"/>
  <c r="AW417" i="4"/>
  <c r="AX417" i="4"/>
  <c r="BA417" i="4"/>
  <c r="BB417" i="4"/>
  <c r="BF417" i="4"/>
  <c r="BJ417" i="4"/>
  <c r="BN417" i="4"/>
  <c r="BQ417" i="4"/>
  <c r="BR417" i="4"/>
  <c r="BS417" i="4"/>
  <c r="BV417" i="4"/>
  <c r="BW417" i="4"/>
  <c r="BX417" i="4"/>
  <c r="BY417" i="4"/>
  <c r="BZ417" i="4"/>
  <c r="CA417" i="4"/>
  <c r="CB417" i="4"/>
  <c r="CC417" i="4"/>
  <c r="CD417" i="4"/>
  <c r="CE417" i="4"/>
  <c r="CF417" i="4"/>
  <c r="CG417" i="4"/>
  <c r="CH417" i="4"/>
  <c r="CI417" i="4"/>
  <c r="CJ417" i="4"/>
  <c r="CK417" i="4"/>
  <c r="CL417" i="4"/>
  <c r="CM417" i="4"/>
  <c r="CN417" i="4"/>
  <c r="CO417" i="4"/>
  <c r="CP417" i="4"/>
  <c r="CQ417" i="4"/>
  <c r="CS417" i="4"/>
  <c r="CT417" i="4"/>
  <c r="CU417" i="4"/>
  <c r="CV417" i="4"/>
  <c r="CW417" i="4"/>
  <c r="CY417" i="4"/>
  <c r="DA417" i="4"/>
  <c r="DB417" i="4"/>
  <c r="DC417" i="4"/>
  <c r="DD417" i="4"/>
  <c r="DE417" i="4"/>
  <c r="AJ418" i="4"/>
  <c r="AK418" i="4"/>
  <c r="AL418" i="4"/>
  <c r="AM418" i="4"/>
  <c r="AN418" i="4"/>
  <c r="AO418" i="4"/>
  <c r="AQ418" i="4"/>
  <c r="AR418" i="4"/>
  <c r="AS418" i="4"/>
  <c r="AT418" i="4"/>
  <c r="AU418" i="4"/>
  <c r="AV418" i="4"/>
  <c r="AW418" i="4"/>
  <c r="AX418" i="4"/>
  <c r="AY418" i="4"/>
  <c r="AZ418" i="4"/>
  <c r="BA418" i="4"/>
  <c r="BB418" i="4"/>
  <c r="BF418" i="4"/>
  <c r="BJ418" i="4"/>
  <c r="BN418" i="4"/>
  <c r="BQ418" i="4"/>
  <c r="BR418" i="4"/>
  <c r="BS418" i="4"/>
  <c r="BV418" i="4"/>
  <c r="BW418" i="4"/>
  <c r="BX418" i="4"/>
  <c r="BY418" i="4"/>
  <c r="BZ418" i="4"/>
  <c r="CA418" i="4"/>
  <c r="CB418" i="4"/>
  <c r="CC418" i="4"/>
  <c r="CD418" i="4"/>
  <c r="CE418" i="4"/>
  <c r="CF418" i="4"/>
  <c r="CG418" i="4"/>
  <c r="CH418" i="4"/>
  <c r="CI418" i="4"/>
  <c r="CJ418" i="4"/>
  <c r="CK418" i="4"/>
  <c r="CL418" i="4"/>
  <c r="CM418" i="4"/>
  <c r="CN418" i="4"/>
  <c r="CO418" i="4"/>
  <c r="CP418" i="4"/>
  <c r="CQ418" i="4"/>
  <c r="CS418" i="4"/>
  <c r="CT418" i="4"/>
  <c r="CU418" i="4"/>
  <c r="CV418" i="4"/>
  <c r="CW418" i="4"/>
  <c r="CY418" i="4"/>
  <c r="DA418" i="4"/>
  <c r="DB418" i="4"/>
  <c r="DC418" i="4"/>
  <c r="DD418" i="4"/>
  <c r="DE418" i="4"/>
  <c r="AI214" i="4"/>
  <c r="AI215" i="4"/>
  <c r="AI216" i="4"/>
  <c r="AI217" i="4"/>
  <c r="AI218" i="4"/>
  <c r="AI220" i="4"/>
  <c r="AI223" i="4"/>
  <c r="AI224" i="4"/>
  <c r="AI225" i="4"/>
  <c r="AI226" i="4"/>
  <c r="AI227" i="4"/>
  <c r="AI228" i="4"/>
  <c r="AI229" i="4"/>
  <c r="AI230" i="4"/>
  <c r="AI231" i="4"/>
  <c r="AI232" i="4"/>
  <c r="AI233" i="4"/>
  <c r="AI234" i="4"/>
  <c r="AI235" i="4"/>
  <c r="AI237" i="4"/>
  <c r="AI239" i="4"/>
  <c r="AI240" i="4"/>
  <c r="AI241" i="4"/>
  <c r="AI243" i="4"/>
  <c r="AI246" i="4"/>
  <c r="AI247" i="4"/>
  <c r="AI248" i="4"/>
  <c r="AI250" i="4"/>
  <c r="AI251" i="4"/>
  <c r="AI252" i="4"/>
  <c r="AI254" i="4"/>
  <c r="AI255" i="4"/>
  <c r="AI256" i="4"/>
  <c r="AI257" i="4"/>
  <c r="AI258" i="4"/>
  <c r="AI259" i="4"/>
  <c r="AI260" i="4"/>
  <c r="AI261" i="4"/>
  <c r="AI262" i="4"/>
  <c r="AI263" i="4"/>
  <c r="AI265" i="4"/>
  <c r="AI266" i="4"/>
  <c r="AI267" i="4"/>
  <c r="AI268" i="4"/>
  <c r="AI269" i="4"/>
  <c r="AI270" i="4"/>
  <c r="AI271" i="4"/>
  <c r="AI273" i="4"/>
  <c r="AI274" i="4"/>
  <c r="AI275" i="4"/>
  <c r="AI276" i="4"/>
  <c r="AI277" i="4"/>
  <c r="AI278" i="4"/>
  <c r="AI279" i="4"/>
  <c r="AI281" i="4"/>
  <c r="AI282" i="4"/>
  <c r="AI283" i="4"/>
  <c r="AI285" i="4"/>
  <c r="AI286" i="4"/>
  <c r="AI287" i="4"/>
  <c r="AI288" i="4"/>
  <c r="AI290" i="4"/>
  <c r="AI292" i="4"/>
  <c r="AI293" i="4"/>
  <c r="AI294" i="4"/>
  <c r="AI295" i="4"/>
  <c r="AI296" i="4"/>
  <c r="AI297" i="4"/>
  <c r="AI298" i="4"/>
  <c r="AI299" i="4"/>
  <c r="AI302" i="4"/>
  <c r="AI303" i="4"/>
  <c r="AI304" i="4"/>
  <c r="AI306" i="4"/>
  <c r="AI307" i="4"/>
  <c r="AI308" i="4"/>
  <c r="AI309" i="4"/>
  <c r="AI310" i="4"/>
  <c r="AI311" i="4"/>
  <c r="AI312" i="4"/>
  <c r="AI313" i="4"/>
  <c r="AI314" i="4"/>
  <c r="AI315" i="4"/>
  <c r="AI316" i="4"/>
  <c r="AI318" i="4"/>
  <c r="AI319" i="4"/>
  <c r="AI320" i="4"/>
  <c r="AI322" i="4"/>
  <c r="AI323" i="4"/>
  <c r="AI324" i="4"/>
  <c r="AI325" i="4"/>
  <c r="AI326" i="4"/>
  <c r="AI327" i="4"/>
  <c r="AI328" i="4"/>
  <c r="AI329" i="4"/>
  <c r="AI330" i="4"/>
  <c r="AI331" i="4"/>
  <c r="AI332" i="4"/>
  <c r="AI333" i="4"/>
  <c r="AI335" i="4"/>
  <c r="AI337" i="4"/>
  <c r="AI338" i="4"/>
  <c r="AI339" i="4"/>
  <c r="AI340" i="4"/>
  <c r="AI342" i="4"/>
  <c r="AI343" i="4"/>
  <c r="AI344" i="4"/>
  <c r="AI346" i="4"/>
  <c r="AI347" i="4"/>
  <c r="AI348" i="4"/>
  <c r="AI349" i="4"/>
  <c r="AI350" i="4"/>
  <c r="AI351" i="4"/>
  <c r="AI353" i="4"/>
  <c r="AI354" i="4"/>
  <c r="AI355" i="4"/>
  <c r="AI358" i="4"/>
  <c r="AI359" i="4"/>
  <c r="AI360" i="4"/>
  <c r="AI361" i="4"/>
  <c r="AI363" i="4"/>
  <c r="AI364" i="4"/>
  <c r="AI365" i="4"/>
  <c r="AI366" i="4"/>
  <c r="AI367" i="4"/>
  <c r="AI369" i="4"/>
  <c r="AI370" i="4"/>
  <c r="AI371" i="4"/>
  <c r="AI372" i="4"/>
  <c r="AI374" i="4"/>
  <c r="AI375" i="4"/>
  <c r="AI377" i="4"/>
  <c r="AI378" i="4"/>
  <c r="AI379" i="4"/>
  <c r="AI380" i="4"/>
  <c r="AI381" i="4"/>
  <c r="AI382" i="4"/>
  <c r="AI383" i="4"/>
  <c r="AI384" i="4"/>
  <c r="AI386" i="4"/>
  <c r="AI387" i="4"/>
  <c r="AI389" i="4"/>
  <c r="AI390" i="4"/>
  <c r="AI391" i="4"/>
  <c r="AI392" i="4"/>
  <c r="AI393" i="4"/>
  <c r="AI394" i="4"/>
  <c r="AI395" i="4"/>
  <c r="AI396" i="4"/>
  <c r="AI397" i="4"/>
  <c r="AI398" i="4"/>
  <c r="AI399" i="4"/>
  <c r="AI402" i="4"/>
  <c r="AI403" i="4"/>
  <c r="AI404" i="4"/>
  <c r="AI405" i="4"/>
  <c r="AI406" i="4"/>
  <c r="AI407" i="4"/>
  <c r="AI409" i="4"/>
  <c r="AI415" i="4"/>
  <c r="AI416" i="4"/>
  <c r="AI418" i="4"/>
  <c r="AI212" i="4"/>
  <c r="DG210" i="4"/>
  <c r="DF210" i="4"/>
  <c r="CY210" i="4"/>
  <c r="CX210" i="4"/>
  <c r="CX418" i="4" s="1"/>
  <c r="BY210" i="4"/>
  <c r="BW210" i="4"/>
  <c r="BV210" i="4"/>
  <c r="BU210" i="4"/>
  <c r="BU418" i="4" s="1"/>
  <c r="BT210" i="4"/>
  <c r="BT418" i="4" s="1"/>
  <c r="BS210" i="4"/>
  <c r="BR210" i="4"/>
  <c r="BP210" i="4"/>
  <c r="BP418" i="4" s="1"/>
  <c r="BO210" i="4"/>
  <c r="BO418" i="4" s="1"/>
  <c r="BN210" i="4"/>
  <c r="BM210" i="4"/>
  <c r="BM418" i="4" s="1"/>
  <c r="BL210" i="4"/>
  <c r="BL418" i="4" s="1"/>
  <c r="BK210" i="4"/>
  <c r="BK418" i="4" s="1"/>
  <c r="BJ210" i="4"/>
  <c r="BI210" i="4"/>
  <c r="BI418" i="4" s="1"/>
  <c r="BH210" i="4"/>
  <c r="BH418" i="4" s="1"/>
  <c r="BG210" i="4"/>
  <c r="BG418" i="4" s="1"/>
  <c r="BF210" i="4"/>
  <c r="BE210" i="4"/>
  <c r="BE418" i="4" s="1"/>
  <c r="BD210" i="4"/>
  <c r="BD418" i="4" s="1"/>
  <c r="BC210" i="4"/>
  <c r="BC418" i="4" s="1"/>
  <c r="BA210" i="4"/>
  <c r="AT210" i="4"/>
  <c r="AP210" i="4"/>
  <c r="AP418" i="4" s="1"/>
  <c r="AI210" i="4"/>
  <c r="U210" i="4"/>
  <c r="R210" i="4"/>
  <c r="I210" i="4"/>
  <c r="DG209" i="4"/>
  <c r="DF209" i="4"/>
  <c r="CY209" i="4"/>
  <c r="CX209" i="4"/>
  <c r="CX417" i="4" s="1"/>
  <c r="BY209" i="4"/>
  <c r="BW209" i="4"/>
  <c r="BV209" i="4"/>
  <c r="BU209" i="4"/>
  <c r="BU417" i="4" s="1"/>
  <c r="BT209" i="4"/>
  <c r="BT417" i="4" s="1"/>
  <c r="BS209" i="4"/>
  <c r="BR209" i="4"/>
  <c r="BP209" i="4"/>
  <c r="BP417" i="4" s="1"/>
  <c r="BO209" i="4"/>
  <c r="BO417" i="4" s="1"/>
  <c r="BN209" i="4"/>
  <c r="BM209" i="4"/>
  <c r="BM417" i="4" s="1"/>
  <c r="BL209" i="4"/>
  <c r="BL417" i="4" s="1"/>
  <c r="BK209" i="4"/>
  <c r="BK417" i="4" s="1"/>
  <c r="BJ209" i="4"/>
  <c r="BI209" i="4"/>
  <c r="BI417" i="4" s="1"/>
  <c r="BH209" i="4"/>
  <c r="BH417" i="4" s="1"/>
  <c r="BG209" i="4"/>
  <c r="BG417" i="4" s="1"/>
  <c r="BF209" i="4"/>
  <c r="BE209" i="4"/>
  <c r="BE417" i="4" s="1"/>
  <c r="BD209" i="4"/>
  <c r="BD417" i="4" s="1"/>
  <c r="BC209" i="4"/>
  <c r="BC417" i="4" s="1"/>
  <c r="BA209" i="4"/>
  <c r="AZ209" i="4"/>
  <c r="AZ417" i="4" s="1"/>
  <c r="AY209" i="4"/>
  <c r="AY417" i="4" s="1"/>
  <c r="AX209" i="4"/>
  <c r="AW209" i="4"/>
  <c r="AR209" i="4"/>
  <c r="AR417" i="4" s="1"/>
  <c r="AQ209" i="4"/>
  <c r="AQ417" i="4" s="1"/>
  <c r="AP209" i="4"/>
  <c r="AO209" i="4"/>
  <c r="AM209" i="4"/>
  <c r="AM417" i="4" s="1"/>
  <c r="AK209" i="4"/>
  <c r="AK417" i="4" s="1"/>
  <c r="AI209" i="4"/>
  <c r="AI417" i="4" s="1"/>
  <c r="U209" i="4"/>
  <c r="R209" i="4"/>
  <c r="I209" i="4"/>
  <c r="DG208" i="4"/>
  <c r="DF208" i="4"/>
  <c r="DE208" i="4"/>
  <c r="DE416" i="4" s="1"/>
  <c r="DD208" i="4"/>
  <c r="DD416" i="4" s="1"/>
  <c r="DC208" i="4"/>
  <c r="DB208" i="4"/>
  <c r="DB416" i="4" s="1"/>
  <c r="DA208" i="4"/>
  <c r="DA416" i="4" s="1"/>
  <c r="CY208" i="4"/>
  <c r="CY416" i="4" s="1"/>
  <c r="CX208" i="4"/>
  <c r="CW208" i="4"/>
  <c r="CW416" i="4" s="1"/>
  <c r="CV208" i="4"/>
  <c r="CV416" i="4" s="1"/>
  <c r="CU208" i="4"/>
  <c r="CU416" i="4" s="1"/>
  <c r="CT208" i="4"/>
  <c r="CS208" i="4"/>
  <c r="CS416" i="4" s="1"/>
  <c r="CQ208" i="4"/>
  <c r="CQ416" i="4" s="1"/>
  <c r="CP208" i="4"/>
  <c r="CP416" i="4" s="1"/>
  <c r="CO208" i="4"/>
  <c r="CN208" i="4"/>
  <c r="CN416" i="4" s="1"/>
  <c r="CM208" i="4"/>
  <c r="CM416" i="4" s="1"/>
  <c r="CL208" i="4"/>
  <c r="CL416" i="4" s="1"/>
  <c r="CK208" i="4"/>
  <c r="CI208" i="4"/>
  <c r="CH208" i="4"/>
  <c r="CG208" i="4"/>
  <c r="CG416" i="4" s="1"/>
  <c r="CF208" i="4"/>
  <c r="CF416" i="4" s="1"/>
  <c r="CE208" i="4"/>
  <c r="CD208" i="4"/>
  <c r="CC208" i="4"/>
  <c r="CC416" i="4" s="1"/>
  <c r="CB208" i="4"/>
  <c r="CB416" i="4" s="1"/>
  <c r="CA208" i="4"/>
  <c r="BZ208" i="4"/>
  <c r="BY208" i="4"/>
  <c r="BY416" i="4" s="1"/>
  <c r="BW208" i="4"/>
  <c r="BW416" i="4" s="1"/>
  <c r="BV208" i="4"/>
  <c r="BU208" i="4"/>
  <c r="BU416" i="4" s="1"/>
  <c r="BT208" i="4"/>
  <c r="BT416" i="4" s="1"/>
  <c r="BS208" i="4"/>
  <c r="BS416" i="4" s="1"/>
  <c r="BR208" i="4"/>
  <c r="BP208" i="4"/>
  <c r="BP416" i="4" s="1"/>
  <c r="BO208" i="4"/>
  <c r="BO416" i="4" s="1"/>
  <c r="BN208" i="4"/>
  <c r="BM208" i="4"/>
  <c r="BL208" i="4"/>
  <c r="BL416" i="4" s="1"/>
  <c r="BK208" i="4"/>
  <c r="BK416" i="4" s="1"/>
  <c r="BJ208" i="4"/>
  <c r="BI208" i="4"/>
  <c r="BH208" i="4"/>
  <c r="BH416" i="4" s="1"/>
  <c r="BG208" i="4"/>
  <c r="BG416" i="4" s="1"/>
  <c r="BF208" i="4"/>
  <c r="BE208" i="4"/>
  <c r="BD208" i="4"/>
  <c r="BD416" i="4" s="1"/>
  <c r="BC208" i="4"/>
  <c r="BC416" i="4" s="1"/>
  <c r="BA208" i="4"/>
  <c r="AZ208" i="4"/>
  <c r="AZ416" i="4" s="1"/>
  <c r="AT208" i="4"/>
  <c r="AR208" i="4"/>
  <c r="AR416" i="4" s="1"/>
  <c r="AP208" i="4"/>
  <c r="AK208" i="4"/>
  <c r="U208" i="4"/>
  <c r="R208" i="4"/>
  <c r="M208" i="4"/>
  <c r="I208" i="4"/>
  <c r="DG207" i="4"/>
  <c r="DF207" i="4"/>
  <c r="CY207" i="4"/>
  <c r="CX207" i="4"/>
  <c r="BY207" i="4"/>
  <c r="BY415" i="4" s="1"/>
  <c r="BW207" i="4"/>
  <c r="BW415" i="4" s="1"/>
  <c r="BV207" i="4"/>
  <c r="BU207" i="4"/>
  <c r="BT207" i="4"/>
  <c r="BT415" i="4" s="1"/>
  <c r="BS207" i="4"/>
  <c r="BS415" i="4" s="1"/>
  <c r="BR207" i="4"/>
  <c r="BP207" i="4"/>
  <c r="BP415" i="4" s="1"/>
  <c r="BO207" i="4"/>
  <c r="BO415" i="4" s="1"/>
  <c r="BN207" i="4"/>
  <c r="BN415" i="4" s="1"/>
  <c r="BM207" i="4"/>
  <c r="BL207" i="4"/>
  <c r="BL415" i="4" s="1"/>
  <c r="BK207" i="4"/>
  <c r="BK415" i="4" s="1"/>
  <c r="BJ207" i="4"/>
  <c r="BJ415" i="4" s="1"/>
  <c r="BI207" i="4"/>
  <c r="BH207" i="4"/>
  <c r="BH415" i="4" s="1"/>
  <c r="BG207" i="4"/>
  <c r="BG415" i="4" s="1"/>
  <c r="BF207" i="4"/>
  <c r="BF415" i="4" s="1"/>
  <c r="BE207" i="4"/>
  <c r="BD207" i="4"/>
  <c r="BD415" i="4" s="1"/>
  <c r="BC207" i="4"/>
  <c r="BC415" i="4" s="1"/>
  <c r="BA207" i="4"/>
  <c r="BA415" i="4" s="1"/>
  <c r="AZ207" i="4"/>
  <c r="AZ415" i="4" s="1"/>
  <c r="AY207" i="4"/>
  <c r="AX207" i="4"/>
  <c r="AW207" i="4"/>
  <c r="AW415" i="4" s="1"/>
  <c r="AV207" i="4"/>
  <c r="AV415" i="4" s="1"/>
  <c r="AT207" i="4"/>
  <c r="AR207" i="4"/>
  <c r="AR415" i="4" s="1"/>
  <c r="AQ207" i="4"/>
  <c r="AQ415" i="4" s="1"/>
  <c r="AP207" i="4"/>
  <c r="AO207" i="4"/>
  <c r="AN207" i="4"/>
  <c r="AN415" i="4" s="1"/>
  <c r="AM207" i="4"/>
  <c r="AM415" i="4" s="1"/>
  <c r="AK207" i="4"/>
  <c r="AI207" i="4"/>
  <c r="U207" i="4"/>
  <c r="R207" i="4"/>
  <c r="J207" i="4"/>
  <c r="I207" i="4"/>
  <c r="DG206" i="4"/>
  <c r="DF206" i="4"/>
  <c r="CY206" i="4"/>
  <c r="CX206" i="4"/>
  <c r="BY206" i="4"/>
  <c r="BY414" i="4" s="1"/>
  <c r="BW206" i="4"/>
  <c r="BW414" i="4" s="1"/>
  <c r="BV206" i="4"/>
  <c r="BU206" i="4"/>
  <c r="BT206" i="4"/>
  <c r="BT414" i="4" s="1"/>
  <c r="BS206" i="4"/>
  <c r="BS414" i="4" s="1"/>
  <c r="BR206" i="4"/>
  <c r="BP206" i="4"/>
  <c r="BP414" i="4" s="1"/>
  <c r="BO206" i="4"/>
  <c r="BO414" i="4" s="1"/>
  <c r="BN206" i="4"/>
  <c r="BN414" i="4" s="1"/>
  <c r="BM206" i="4"/>
  <c r="BL206" i="4"/>
  <c r="BL414" i="4" s="1"/>
  <c r="BK206" i="4"/>
  <c r="BK414" i="4" s="1"/>
  <c r="BJ206" i="4"/>
  <c r="BJ414" i="4" s="1"/>
  <c r="BI206" i="4"/>
  <c r="BH206" i="4"/>
  <c r="BH414" i="4" s="1"/>
  <c r="BG206" i="4"/>
  <c r="BG414" i="4" s="1"/>
  <c r="BF206" i="4"/>
  <c r="BF414" i="4" s="1"/>
  <c r="BE206" i="4"/>
  <c r="BD206" i="4"/>
  <c r="BD414" i="4" s="1"/>
  <c r="BC206" i="4"/>
  <c r="BC414" i="4" s="1"/>
  <c r="BA206" i="4"/>
  <c r="BA414" i="4" s="1"/>
  <c r="AZ206" i="4"/>
  <c r="AZ414" i="4" s="1"/>
  <c r="AY206" i="4"/>
  <c r="AX206" i="4"/>
  <c r="AW206" i="4"/>
  <c r="AW414" i="4" s="1"/>
  <c r="AV206" i="4"/>
  <c r="AV414" i="4" s="1"/>
  <c r="AU206" i="4"/>
  <c r="AT206" i="4"/>
  <c r="AR206" i="4"/>
  <c r="AR414" i="4" s="1"/>
  <c r="AQ206" i="4"/>
  <c r="AQ414" i="4" s="1"/>
  <c r="AP206" i="4"/>
  <c r="AO206" i="4"/>
  <c r="AO414" i="4" s="1"/>
  <c r="AN206" i="4"/>
  <c r="AN414" i="4" s="1"/>
  <c r="AM206" i="4"/>
  <c r="AM414" i="4" s="1"/>
  <c r="AK206" i="4"/>
  <c r="AJ206" i="4"/>
  <c r="AJ414" i="4" s="1"/>
  <c r="AI206" i="4"/>
  <c r="AI414" i="4" s="1"/>
  <c r="AH206" i="4"/>
  <c r="AF206" i="4"/>
  <c r="U206" i="4"/>
  <c r="R206" i="4"/>
  <c r="L206" i="4"/>
  <c r="J206" i="4"/>
  <c r="I206" i="4"/>
  <c r="DG205" i="4"/>
  <c r="DF205" i="4"/>
  <c r="CY205" i="4"/>
  <c r="CX205" i="4"/>
  <c r="CX413" i="4" s="1"/>
  <c r="BY205" i="4"/>
  <c r="BY413" i="4" s="1"/>
  <c r="BW205" i="4"/>
  <c r="BW413" i="4" s="1"/>
  <c r="BV205" i="4"/>
  <c r="BU205" i="4"/>
  <c r="BU413" i="4" s="1"/>
  <c r="BT205" i="4"/>
  <c r="BT413" i="4" s="1"/>
  <c r="BS205" i="4"/>
  <c r="BS413" i="4" s="1"/>
  <c r="BR205" i="4"/>
  <c r="BP205" i="4"/>
  <c r="BP413" i="4" s="1"/>
  <c r="BO205" i="4"/>
  <c r="BO413" i="4" s="1"/>
  <c r="BN205" i="4"/>
  <c r="BM205" i="4"/>
  <c r="BL205" i="4"/>
  <c r="BL413" i="4" s="1"/>
  <c r="BK205" i="4"/>
  <c r="BK413" i="4" s="1"/>
  <c r="BJ205" i="4"/>
  <c r="BI205" i="4"/>
  <c r="BH205" i="4"/>
  <c r="BH413" i="4" s="1"/>
  <c r="BG205" i="4"/>
  <c r="BG413" i="4" s="1"/>
  <c r="BF205" i="4"/>
  <c r="BE205" i="4"/>
  <c r="BD205" i="4"/>
  <c r="BD413" i="4" s="1"/>
  <c r="BC205" i="4"/>
  <c r="BC413" i="4" s="1"/>
  <c r="BA205" i="4"/>
  <c r="BA413" i="4" s="1"/>
  <c r="AZ205" i="4"/>
  <c r="AZ413" i="4" s="1"/>
  <c r="AY205" i="4"/>
  <c r="AY413" i="4" s="1"/>
  <c r="AX205" i="4"/>
  <c r="AX413" i="4" s="1"/>
  <c r="AW205" i="4"/>
  <c r="AW413" i="4" s="1"/>
  <c r="AV205" i="4"/>
  <c r="AV413" i="4" s="1"/>
  <c r="AT205" i="4"/>
  <c r="AS205" i="4"/>
  <c r="AS413" i="4" s="1"/>
  <c r="AP205" i="4"/>
  <c r="AO205" i="4"/>
  <c r="AN205" i="4"/>
  <c r="AN413" i="4" s="1"/>
  <c r="AK205" i="4"/>
  <c r="AK413" i="4" s="1"/>
  <c r="AI205" i="4"/>
  <c r="AI413" i="4" s="1"/>
  <c r="U205" i="4"/>
  <c r="R205" i="4"/>
  <c r="J205" i="4"/>
  <c r="I205" i="4"/>
  <c r="DG204" i="4"/>
  <c r="DF204" i="4"/>
  <c r="CY204" i="4"/>
  <c r="CY412" i="4" s="1"/>
  <c r="CX204" i="4"/>
  <c r="CX412" i="4" s="1"/>
  <c r="BY204" i="4"/>
  <c r="BW204" i="4"/>
  <c r="BW412" i="4" s="1"/>
  <c r="BV204" i="4"/>
  <c r="BV412" i="4" s="1"/>
  <c r="BU204" i="4"/>
  <c r="BU412" i="4" s="1"/>
  <c r="BT204" i="4"/>
  <c r="BT412" i="4" s="1"/>
  <c r="BS204" i="4"/>
  <c r="BS412" i="4" s="1"/>
  <c r="BR204" i="4"/>
  <c r="BR412" i="4" s="1"/>
  <c r="BP204" i="4"/>
  <c r="BP412" i="4" s="1"/>
  <c r="BO204" i="4"/>
  <c r="BN204" i="4"/>
  <c r="BM204" i="4"/>
  <c r="BM412" i="4" s="1"/>
  <c r="BL204" i="4"/>
  <c r="BL412" i="4" s="1"/>
  <c r="BK204" i="4"/>
  <c r="BJ204" i="4"/>
  <c r="BI204" i="4"/>
  <c r="BI412" i="4" s="1"/>
  <c r="BH204" i="4"/>
  <c r="BH412" i="4" s="1"/>
  <c r="BG204" i="4"/>
  <c r="BF204" i="4"/>
  <c r="BE204" i="4"/>
  <c r="BE412" i="4" s="1"/>
  <c r="BD204" i="4"/>
  <c r="BD412" i="4" s="1"/>
  <c r="BC204" i="4"/>
  <c r="BA204" i="4"/>
  <c r="BA412" i="4" s="1"/>
  <c r="AZ204" i="4"/>
  <c r="AZ412" i="4" s="1"/>
  <c r="AY204" i="4"/>
  <c r="AY412" i="4" s="1"/>
  <c r="AX204" i="4"/>
  <c r="AW204" i="4"/>
  <c r="AW412" i="4" s="1"/>
  <c r="AT204" i="4"/>
  <c r="AT412" i="4" s="1"/>
  <c r="AS204" i="4"/>
  <c r="AS412" i="4" s="1"/>
  <c r="AR204" i="4"/>
  <c r="AR412" i="4" s="1"/>
  <c r="AQ204" i="4"/>
  <c r="AQ412" i="4" s="1"/>
  <c r="AP204" i="4"/>
  <c r="AP412" i="4" s="1"/>
  <c r="AO204" i="4"/>
  <c r="AO412" i="4" s="1"/>
  <c r="AN204" i="4"/>
  <c r="AN412" i="4" s="1"/>
  <c r="AM204" i="4"/>
  <c r="AM412" i="4" s="1"/>
  <c r="AK204" i="4"/>
  <c r="AK412" i="4" s="1"/>
  <c r="AI204" i="4"/>
  <c r="AI412" i="4" s="1"/>
  <c r="U204" i="4"/>
  <c r="R204" i="4"/>
  <c r="M204" i="4"/>
  <c r="I204" i="4"/>
  <c r="DG203" i="4"/>
  <c r="DF203" i="4"/>
  <c r="CY203" i="4"/>
  <c r="CY411" i="4" s="1"/>
  <c r="CX203" i="4"/>
  <c r="CX411" i="4" s="1"/>
  <c r="BY203" i="4"/>
  <c r="BW203" i="4"/>
  <c r="BW411" i="4" s="1"/>
  <c r="BV203" i="4"/>
  <c r="BV411" i="4" s="1"/>
  <c r="BU203" i="4"/>
  <c r="BU411" i="4" s="1"/>
  <c r="BT203" i="4"/>
  <c r="BT411" i="4" s="1"/>
  <c r="BS203" i="4"/>
  <c r="BS411" i="4" s="1"/>
  <c r="BR203" i="4"/>
  <c r="BR411" i="4" s="1"/>
  <c r="BP203" i="4"/>
  <c r="BP411" i="4" s="1"/>
  <c r="BO203" i="4"/>
  <c r="BN203" i="4"/>
  <c r="BM203" i="4"/>
  <c r="BM411" i="4" s="1"/>
  <c r="BL203" i="4"/>
  <c r="BL411" i="4" s="1"/>
  <c r="BK203" i="4"/>
  <c r="BJ203" i="4"/>
  <c r="BI203" i="4"/>
  <c r="BI411" i="4" s="1"/>
  <c r="BH203" i="4"/>
  <c r="BH411" i="4" s="1"/>
  <c r="BG203" i="4"/>
  <c r="BF203" i="4"/>
  <c r="BE203" i="4"/>
  <c r="BE411" i="4" s="1"/>
  <c r="BD203" i="4"/>
  <c r="BD411" i="4" s="1"/>
  <c r="BC203" i="4"/>
  <c r="BA203" i="4"/>
  <c r="BA411" i="4" s="1"/>
  <c r="AZ203" i="4"/>
  <c r="AZ411" i="4" s="1"/>
  <c r="AY203" i="4"/>
  <c r="AY411" i="4" s="1"/>
  <c r="AX203" i="4"/>
  <c r="AW203" i="4"/>
  <c r="AW411" i="4" s="1"/>
  <c r="AV203" i="4"/>
  <c r="AV411" i="4" s="1"/>
  <c r="AU203" i="4"/>
  <c r="AU411" i="4" s="1"/>
  <c r="AT203" i="4"/>
  <c r="AS203" i="4"/>
  <c r="AS411" i="4" s="1"/>
  <c r="AQ203" i="4"/>
  <c r="AQ411" i="4" s="1"/>
  <c r="AP203" i="4"/>
  <c r="AO203" i="4"/>
  <c r="AN203" i="4"/>
  <c r="AN411" i="4" s="1"/>
  <c r="AM203" i="4"/>
  <c r="AM411" i="4" s="1"/>
  <c r="AL203" i="4"/>
  <c r="AK203" i="4"/>
  <c r="AJ203" i="4"/>
  <c r="AJ411" i="4" s="1"/>
  <c r="AI203" i="4"/>
  <c r="AI411" i="4" s="1"/>
  <c r="U203" i="4"/>
  <c r="R203" i="4"/>
  <c r="J203" i="4"/>
  <c r="I203" i="4"/>
  <c r="DG202" i="4"/>
  <c r="DF202" i="4"/>
  <c r="CY202" i="4"/>
  <c r="CX202" i="4"/>
  <c r="CX410" i="4" s="1"/>
  <c r="BY202" i="4"/>
  <c r="BY410" i="4" s="1"/>
  <c r="BW202" i="4"/>
  <c r="BV202" i="4"/>
  <c r="BU202" i="4"/>
  <c r="BU410" i="4" s="1"/>
  <c r="BT202" i="4"/>
  <c r="BT410" i="4" s="1"/>
  <c r="BS202" i="4"/>
  <c r="BR202" i="4"/>
  <c r="BP202" i="4"/>
  <c r="BP410" i="4" s="1"/>
  <c r="BO202" i="4"/>
  <c r="BO410" i="4" s="1"/>
  <c r="BN202" i="4"/>
  <c r="BM202" i="4"/>
  <c r="BM410" i="4" s="1"/>
  <c r="BL202" i="4"/>
  <c r="BL410" i="4" s="1"/>
  <c r="BK202" i="4"/>
  <c r="BK410" i="4" s="1"/>
  <c r="BJ202" i="4"/>
  <c r="BI202" i="4"/>
  <c r="BI410" i="4" s="1"/>
  <c r="BH202" i="4"/>
  <c r="BH410" i="4" s="1"/>
  <c r="BG202" i="4"/>
  <c r="BG410" i="4" s="1"/>
  <c r="BF202" i="4"/>
  <c r="BE202" i="4"/>
  <c r="BE410" i="4" s="1"/>
  <c r="BD202" i="4"/>
  <c r="BD410" i="4" s="1"/>
  <c r="BC202" i="4"/>
  <c r="BC410" i="4" s="1"/>
  <c r="BA202" i="4"/>
  <c r="AZ202" i="4"/>
  <c r="AZ410" i="4" s="1"/>
  <c r="AY202" i="4"/>
  <c r="AY410" i="4" s="1"/>
  <c r="AX202" i="4"/>
  <c r="AW202" i="4"/>
  <c r="AV202" i="4"/>
  <c r="AV410" i="4" s="1"/>
  <c r="AT202" i="4"/>
  <c r="AT410" i="4" s="1"/>
  <c r="AS202" i="4"/>
  <c r="AS410" i="4" s="1"/>
  <c r="AQ202" i="4"/>
  <c r="AP202" i="4"/>
  <c r="AO202" i="4"/>
  <c r="AO410" i="4" s="1"/>
  <c r="AN202" i="4"/>
  <c r="AN410" i="4" s="1"/>
  <c r="AM202" i="4"/>
  <c r="AK202" i="4"/>
  <c r="AK410" i="4" s="1"/>
  <c r="AI202" i="4"/>
  <c r="AI410" i="4" s="1"/>
  <c r="U202" i="4"/>
  <c r="R202" i="4"/>
  <c r="J202" i="4"/>
  <c r="I202" i="4"/>
  <c r="DG201" i="4"/>
  <c r="DF201" i="4"/>
  <c r="CY201" i="4"/>
  <c r="CX201" i="4"/>
  <c r="CX409" i="4" s="1"/>
  <c r="BY201" i="4"/>
  <c r="BY409" i="4" s="1"/>
  <c r="BW201" i="4"/>
  <c r="BV201" i="4"/>
  <c r="BU201" i="4"/>
  <c r="BU409" i="4" s="1"/>
  <c r="BT201" i="4"/>
  <c r="BT409" i="4" s="1"/>
  <c r="BS201" i="4"/>
  <c r="BR201" i="4"/>
  <c r="BP201" i="4"/>
  <c r="BP409" i="4" s="1"/>
  <c r="BO201" i="4"/>
  <c r="BO409" i="4" s="1"/>
  <c r="BN201" i="4"/>
  <c r="BM201" i="4"/>
  <c r="BM409" i="4" s="1"/>
  <c r="BL201" i="4"/>
  <c r="BL409" i="4" s="1"/>
  <c r="BK201" i="4"/>
  <c r="BK409" i="4" s="1"/>
  <c r="BJ201" i="4"/>
  <c r="BI201" i="4"/>
  <c r="BI409" i="4" s="1"/>
  <c r="BH201" i="4"/>
  <c r="BH409" i="4" s="1"/>
  <c r="BG201" i="4"/>
  <c r="BG409" i="4" s="1"/>
  <c r="BF201" i="4"/>
  <c r="BE201" i="4"/>
  <c r="BE409" i="4" s="1"/>
  <c r="BD201" i="4"/>
  <c r="BD409" i="4" s="1"/>
  <c r="BC201" i="4"/>
  <c r="BC409" i="4" s="1"/>
  <c r="BA201" i="4"/>
  <c r="AZ201" i="4"/>
  <c r="AZ409" i="4" s="1"/>
  <c r="AY201" i="4"/>
  <c r="AY409" i="4" s="1"/>
  <c r="AX201" i="4"/>
  <c r="AW201" i="4"/>
  <c r="AV201" i="4"/>
  <c r="AV409" i="4" s="1"/>
  <c r="AU201" i="4"/>
  <c r="AU409" i="4" s="1"/>
  <c r="AT201" i="4"/>
  <c r="AR201" i="4"/>
  <c r="AR409" i="4" s="1"/>
  <c r="AQ201" i="4"/>
  <c r="AQ409" i="4" s="1"/>
  <c r="AP201" i="4"/>
  <c r="AP409" i="4" s="1"/>
  <c r="AO201" i="4"/>
  <c r="AO409" i="4" s="1"/>
  <c r="AN201" i="4"/>
  <c r="AN409" i="4" s="1"/>
  <c r="AM201" i="4"/>
  <c r="AM409" i="4" s="1"/>
  <c r="AK201" i="4"/>
  <c r="AK409" i="4" s="1"/>
  <c r="U201" i="4"/>
  <c r="R201" i="4"/>
  <c r="J201" i="4"/>
  <c r="I201" i="4"/>
  <c r="DG200" i="4"/>
  <c r="DF200" i="4"/>
  <c r="CY200" i="4"/>
  <c r="CX200" i="4"/>
  <c r="CX408" i="4" s="1"/>
  <c r="BY200" i="4"/>
  <c r="BY408" i="4" s="1"/>
  <c r="BW200" i="4"/>
  <c r="BW408" i="4" s="1"/>
  <c r="BV200" i="4"/>
  <c r="BU200" i="4"/>
  <c r="BU408" i="4" s="1"/>
  <c r="BT200" i="4"/>
  <c r="BT408" i="4" s="1"/>
  <c r="BS200" i="4"/>
  <c r="BS408" i="4" s="1"/>
  <c r="BR200" i="4"/>
  <c r="BP200" i="4"/>
  <c r="BP408" i="4" s="1"/>
  <c r="BO200" i="4"/>
  <c r="BO408" i="4" s="1"/>
  <c r="BN200" i="4"/>
  <c r="BM200" i="4"/>
  <c r="BM408" i="4" s="1"/>
  <c r="BL200" i="4"/>
  <c r="BL408" i="4" s="1"/>
  <c r="BK200" i="4"/>
  <c r="BK408" i="4" s="1"/>
  <c r="BJ200" i="4"/>
  <c r="BI200" i="4"/>
  <c r="BI408" i="4" s="1"/>
  <c r="BH200" i="4"/>
  <c r="BH408" i="4" s="1"/>
  <c r="BG200" i="4"/>
  <c r="BG408" i="4" s="1"/>
  <c r="BF200" i="4"/>
  <c r="BE200" i="4"/>
  <c r="BE408" i="4" s="1"/>
  <c r="BD200" i="4"/>
  <c r="BD408" i="4" s="1"/>
  <c r="BC200" i="4"/>
  <c r="BC408" i="4" s="1"/>
  <c r="BA200" i="4"/>
  <c r="AZ200" i="4"/>
  <c r="AZ408" i="4" s="1"/>
  <c r="AW200" i="4"/>
  <c r="AW408" i="4" s="1"/>
  <c r="AQ200" i="4"/>
  <c r="AQ408" i="4" s="1"/>
  <c r="AP200" i="4"/>
  <c r="AO200" i="4"/>
  <c r="AO408" i="4" s="1"/>
  <c r="AK200" i="4"/>
  <c r="AK408" i="4" s="1"/>
  <c r="AI200" i="4"/>
  <c r="AI408" i="4" s="1"/>
  <c r="U200" i="4"/>
  <c r="R200" i="4"/>
  <c r="M200" i="4"/>
  <c r="I200" i="4"/>
  <c r="DG199" i="4"/>
  <c r="DF199" i="4"/>
  <c r="CY199" i="4"/>
  <c r="CY407" i="4" s="1"/>
  <c r="CX199" i="4"/>
  <c r="CX407" i="4" s="1"/>
  <c r="BW199" i="4"/>
  <c r="BW407" i="4" s="1"/>
  <c r="BV199" i="4"/>
  <c r="BU199" i="4"/>
  <c r="BU407" i="4" s="1"/>
  <c r="BT199" i="4"/>
  <c r="BT407" i="4" s="1"/>
  <c r="BS199" i="4"/>
  <c r="BS407" i="4" s="1"/>
  <c r="BR199" i="4"/>
  <c r="BP199" i="4"/>
  <c r="BP407" i="4" s="1"/>
  <c r="BO199" i="4"/>
  <c r="BO407" i="4" s="1"/>
  <c r="BN199" i="4"/>
  <c r="BM199" i="4"/>
  <c r="BM407" i="4" s="1"/>
  <c r="BL199" i="4"/>
  <c r="BL407" i="4" s="1"/>
  <c r="BK199" i="4"/>
  <c r="BK407" i="4" s="1"/>
  <c r="BJ199" i="4"/>
  <c r="BI199" i="4"/>
  <c r="BI407" i="4" s="1"/>
  <c r="BH199" i="4"/>
  <c r="BH407" i="4" s="1"/>
  <c r="BG199" i="4"/>
  <c r="BG407" i="4" s="1"/>
  <c r="BF199" i="4"/>
  <c r="BE199" i="4"/>
  <c r="BE407" i="4" s="1"/>
  <c r="BD199" i="4"/>
  <c r="BD407" i="4" s="1"/>
  <c r="BC199" i="4"/>
  <c r="BC407" i="4" s="1"/>
  <c r="BA199" i="4"/>
  <c r="AZ199" i="4"/>
  <c r="AZ407" i="4" s="1"/>
  <c r="AW199" i="4"/>
  <c r="AW407" i="4" s="1"/>
  <c r="AT199" i="4"/>
  <c r="AR199" i="4"/>
  <c r="AR407" i="4" s="1"/>
  <c r="AP199" i="4"/>
  <c r="AO199" i="4"/>
  <c r="AO407" i="4" s="1"/>
  <c r="AN199" i="4"/>
  <c r="AN407" i="4" s="1"/>
  <c r="AK199" i="4"/>
  <c r="U199" i="4"/>
  <c r="R199" i="4"/>
  <c r="J199" i="4"/>
  <c r="I199" i="4"/>
  <c r="DG198" i="4"/>
  <c r="DF198" i="4"/>
  <c r="CY198" i="4"/>
  <c r="CX198" i="4"/>
  <c r="BY198" i="4"/>
  <c r="BY406" i="4" s="1"/>
  <c r="BW198" i="4"/>
  <c r="BW406" i="4" s="1"/>
  <c r="BV198" i="4"/>
  <c r="BU198" i="4"/>
  <c r="BT198" i="4"/>
  <c r="BT406" i="4" s="1"/>
  <c r="BS198" i="4"/>
  <c r="BS406" i="4" s="1"/>
  <c r="BR198" i="4"/>
  <c r="BP198" i="4"/>
  <c r="BP406" i="4" s="1"/>
  <c r="BO198" i="4"/>
  <c r="BO406" i="4" s="1"/>
  <c r="BN198" i="4"/>
  <c r="BN406" i="4" s="1"/>
  <c r="BM198" i="4"/>
  <c r="BM406" i="4" s="1"/>
  <c r="BL198" i="4"/>
  <c r="BL406" i="4" s="1"/>
  <c r="BK198" i="4"/>
  <c r="BK406" i="4" s="1"/>
  <c r="BJ198" i="4"/>
  <c r="BJ406" i="4" s="1"/>
  <c r="BI198" i="4"/>
  <c r="BI406" i="4" s="1"/>
  <c r="BH198" i="4"/>
  <c r="BH406" i="4" s="1"/>
  <c r="BG198" i="4"/>
  <c r="BG406" i="4" s="1"/>
  <c r="BF198" i="4"/>
  <c r="BF406" i="4" s="1"/>
  <c r="BE198" i="4"/>
  <c r="BE406" i="4" s="1"/>
  <c r="BD198" i="4"/>
  <c r="BD406" i="4" s="1"/>
  <c r="BC198" i="4"/>
  <c r="BC406" i="4" s="1"/>
  <c r="BA198" i="4"/>
  <c r="BA406" i="4" s="1"/>
  <c r="AZ198" i="4"/>
  <c r="AZ406" i="4" s="1"/>
  <c r="AT198" i="4"/>
  <c r="AS198" i="4"/>
  <c r="AS406" i="4" s="1"/>
  <c r="AP198" i="4"/>
  <c r="AP406" i="4" s="1"/>
  <c r="AK198" i="4"/>
  <c r="AK406" i="4" s="1"/>
  <c r="U198" i="4"/>
  <c r="R198" i="4"/>
  <c r="M198" i="4"/>
  <c r="I198" i="4"/>
  <c r="DG197" i="4"/>
  <c r="DF197" i="4"/>
  <c r="CY197" i="4"/>
  <c r="CY405" i="4" s="1"/>
  <c r="CX197" i="4"/>
  <c r="CX405" i="4" s="1"/>
  <c r="BY197" i="4"/>
  <c r="BW197" i="4"/>
  <c r="BW405" i="4" s="1"/>
  <c r="BV197" i="4"/>
  <c r="BV405" i="4" s="1"/>
  <c r="BU197" i="4"/>
  <c r="BU405" i="4" s="1"/>
  <c r="BT197" i="4"/>
  <c r="BT405" i="4" s="1"/>
  <c r="BS197" i="4"/>
  <c r="BS405" i="4" s="1"/>
  <c r="BR197" i="4"/>
  <c r="BR405" i="4" s="1"/>
  <c r="BP197" i="4"/>
  <c r="BP405" i="4" s="1"/>
  <c r="BO197" i="4"/>
  <c r="BO405" i="4" s="1"/>
  <c r="BN197" i="4"/>
  <c r="BM197" i="4"/>
  <c r="BM405" i="4" s="1"/>
  <c r="BL197" i="4"/>
  <c r="BL405" i="4" s="1"/>
  <c r="BK197" i="4"/>
  <c r="BK405" i="4" s="1"/>
  <c r="BJ197" i="4"/>
  <c r="BI197" i="4"/>
  <c r="BI405" i="4" s="1"/>
  <c r="BH197" i="4"/>
  <c r="BH405" i="4" s="1"/>
  <c r="BG197" i="4"/>
  <c r="BG405" i="4" s="1"/>
  <c r="BF197" i="4"/>
  <c r="BE197" i="4"/>
  <c r="BE405" i="4" s="1"/>
  <c r="BD197" i="4"/>
  <c r="BD405" i="4" s="1"/>
  <c r="BC197" i="4"/>
  <c r="BC405" i="4" s="1"/>
  <c r="BA197" i="4"/>
  <c r="BA405" i="4" s="1"/>
  <c r="AZ197" i="4"/>
  <c r="AZ405" i="4" s="1"/>
  <c r="AT197" i="4"/>
  <c r="AP197" i="4"/>
  <c r="AK197" i="4"/>
  <c r="AK405" i="4" s="1"/>
  <c r="U197" i="4"/>
  <c r="R197" i="4"/>
  <c r="J197" i="4"/>
  <c r="I197" i="4"/>
  <c r="DG196" i="4"/>
  <c r="DF196" i="4"/>
  <c r="DE196" i="4"/>
  <c r="DE404" i="4" s="1"/>
  <c r="DD196" i="4"/>
  <c r="DC196" i="4"/>
  <c r="DC404" i="4" s="1"/>
  <c r="DB196" i="4"/>
  <c r="DB404" i="4" s="1"/>
  <c r="DA196" i="4"/>
  <c r="DA404" i="4" s="1"/>
  <c r="CY196" i="4"/>
  <c r="CX196" i="4"/>
  <c r="CX404" i="4" s="1"/>
  <c r="CW196" i="4"/>
  <c r="CW404" i="4" s="1"/>
  <c r="CV196" i="4"/>
  <c r="CV404" i="4" s="1"/>
  <c r="CU196" i="4"/>
  <c r="CT196" i="4"/>
  <c r="CT404" i="4" s="1"/>
  <c r="CS196" i="4"/>
  <c r="CS404" i="4" s="1"/>
  <c r="CQ196" i="4"/>
  <c r="CQ404" i="4" s="1"/>
  <c r="CP196" i="4"/>
  <c r="CO196" i="4"/>
  <c r="CO404" i="4" s="1"/>
  <c r="CN196" i="4"/>
  <c r="CN404" i="4" s="1"/>
  <c r="CM196" i="4"/>
  <c r="CM404" i="4" s="1"/>
  <c r="CL196" i="4"/>
  <c r="CK196" i="4"/>
  <c r="CK404" i="4" s="1"/>
  <c r="CI196" i="4"/>
  <c r="CI404" i="4" s="1"/>
  <c r="CH196" i="4"/>
  <c r="CG196" i="4"/>
  <c r="CG404" i="4" s="1"/>
  <c r="CF196" i="4"/>
  <c r="CF404" i="4" s="1"/>
  <c r="CE196" i="4"/>
  <c r="CE404" i="4" s="1"/>
  <c r="CD196" i="4"/>
  <c r="CC196" i="4"/>
  <c r="CC404" i="4" s="1"/>
  <c r="CB196" i="4"/>
  <c r="CB404" i="4" s="1"/>
  <c r="CA196" i="4"/>
  <c r="CA404" i="4" s="1"/>
  <c r="BZ196" i="4"/>
  <c r="BY196" i="4"/>
  <c r="BY404" i="4" s="1"/>
  <c r="BW196" i="4"/>
  <c r="BW404" i="4" s="1"/>
  <c r="BV196" i="4"/>
  <c r="BU196" i="4"/>
  <c r="BT196" i="4"/>
  <c r="BT404" i="4" s="1"/>
  <c r="BS196" i="4"/>
  <c r="BS404" i="4" s="1"/>
  <c r="BR196" i="4"/>
  <c r="BP196" i="4"/>
  <c r="BP404" i="4" s="1"/>
  <c r="BO196" i="4"/>
  <c r="BO404" i="4" s="1"/>
  <c r="BN196" i="4"/>
  <c r="BN404" i="4" s="1"/>
  <c r="BM196" i="4"/>
  <c r="BM404" i="4" s="1"/>
  <c r="BL196" i="4"/>
  <c r="BL404" i="4" s="1"/>
  <c r="BK196" i="4"/>
  <c r="BK404" i="4" s="1"/>
  <c r="BJ196" i="4"/>
  <c r="BJ404" i="4" s="1"/>
  <c r="BI196" i="4"/>
  <c r="BI404" i="4" s="1"/>
  <c r="BH196" i="4"/>
  <c r="BH404" i="4" s="1"/>
  <c r="BG196" i="4"/>
  <c r="BG404" i="4" s="1"/>
  <c r="BF196" i="4"/>
  <c r="BF404" i="4" s="1"/>
  <c r="BE196" i="4"/>
  <c r="BE404" i="4" s="1"/>
  <c r="BD196" i="4"/>
  <c r="BD404" i="4" s="1"/>
  <c r="BC196" i="4"/>
  <c r="BC404" i="4" s="1"/>
  <c r="BA196" i="4"/>
  <c r="BA404" i="4" s="1"/>
  <c r="AZ196" i="4"/>
  <c r="AZ404" i="4" s="1"/>
  <c r="AW196" i="4"/>
  <c r="AT196" i="4"/>
  <c r="AP196" i="4"/>
  <c r="AP404" i="4" s="1"/>
  <c r="AK196" i="4"/>
  <c r="AK404" i="4" s="1"/>
  <c r="U196" i="4"/>
  <c r="R196" i="4"/>
  <c r="M196" i="4"/>
  <c r="I196" i="4"/>
  <c r="DG195" i="4"/>
  <c r="DF195" i="4"/>
  <c r="CY195" i="4"/>
  <c r="CY403" i="4" s="1"/>
  <c r="CX195" i="4"/>
  <c r="CX403" i="4" s="1"/>
  <c r="BY195" i="4"/>
  <c r="BW195" i="4"/>
  <c r="BW403" i="4" s="1"/>
  <c r="BV195" i="4"/>
  <c r="BV403" i="4" s="1"/>
  <c r="BU195" i="4"/>
  <c r="BU403" i="4" s="1"/>
  <c r="BT195" i="4"/>
  <c r="BT403" i="4" s="1"/>
  <c r="BS195" i="4"/>
  <c r="BS403" i="4" s="1"/>
  <c r="BR195" i="4"/>
  <c r="BR403" i="4" s="1"/>
  <c r="BP195" i="4"/>
  <c r="BP403" i="4" s="1"/>
  <c r="BO195" i="4"/>
  <c r="BO403" i="4" s="1"/>
  <c r="BN195" i="4"/>
  <c r="BM195" i="4"/>
  <c r="BM403" i="4" s="1"/>
  <c r="BL195" i="4"/>
  <c r="BL403" i="4" s="1"/>
  <c r="BK195" i="4"/>
  <c r="BK403" i="4" s="1"/>
  <c r="BJ195" i="4"/>
  <c r="BI195" i="4"/>
  <c r="BI403" i="4" s="1"/>
  <c r="BH195" i="4"/>
  <c r="BH403" i="4" s="1"/>
  <c r="BG195" i="4"/>
  <c r="BG403" i="4" s="1"/>
  <c r="BF195" i="4"/>
  <c r="BE195" i="4"/>
  <c r="BE403" i="4" s="1"/>
  <c r="BD195" i="4"/>
  <c r="BD403" i="4" s="1"/>
  <c r="BC195" i="4"/>
  <c r="BC403" i="4" s="1"/>
  <c r="BA195" i="4"/>
  <c r="BA403" i="4" s="1"/>
  <c r="AZ195" i="4"/>
  <c r="AZ403" i="4" s="1"/>
  <c r="AT195" i="4"/>
  <c r="AS195" i="4"/>
  <c r="AP195" i="4"/>
  <c r="AK195" i="4"/>
  <c r="AK403" i="4" s="1"/>
  <c r="AI195" i="4"/>
  <c r="U195" i="4"/>
  <c r="R195" i="4"/>
  <c r="J195" i="4"/>
  <c r="I195" i="4"/>
  <c r="DG194" i="4"/>
  <c r="DF194" i="4"/>
  <c r="CY194" i="4"/>
  <c r="CY402" i="4" s="1"/>
  <c r="CX194" i="4"/>
  <c r="CX402" i="4" s="1"/>
  <c r="BY194" i="4"/>
  <c r="BW194" i="4"/>
  <c r="BW402" i="4" s="1"/>
  <c r="BV194" i="4"/>
  <c r="BV402" i="4" s="1"/>
  <c r="BU194" i="4"/>
  <c r="BU402" i="4" s="1"/>
  <c r="BT194" i="4"/>
  <c r="BT402" i="4" s="1"/>
  <c r="BS194" i="4"/>
  <c r="BS402" i="4" s="1"/>
  <c r="BR194" i="4"/>
  <c r="BR402" i="4" s="1"/>
  <c r="BP194" i="4"/>
  <c r="BP402" i="4" s="1"/>
  <c r="BO194" i="4"/>
  <c r="BO402" i="4" s="1"/>
  <c r="BN194" i="4"/>
  <c r="BM194" i="4"/>
  <c r="BM402" i="4" s="1"/>
  <c r="BL194" i="4"/>
  <c r="BL402" i="4" s="1"/>
  <c r="BK194" i="4"/>
  <c r="BK402" i="4" s="1"/>
  <c r="BJ194" i="4"/>
  <c r="BI194" i="4"/>
  <c r="BI402" i="4" s="1"/>
  <c r="BH194" i="4"/>
  <c r="BH402" i="4" s="1"/>
  <c r="BG194" i="4"/>
  <c r="BG402" i="4" s="1"/>
  <c r="BF194" i="4"/>
  <c r="BE194" i="4"/>
  <c r="BE402" i="4" s="1"/>
  <c r="BD194" i="4"/>
  <c r="BD402" i="4" s="1"/>
  <c r="BC194" i="4"/>
  <c r="BC402" i="4" s="1"/>
  <c r="BA194" i="4"/>
  <c r="BA402" i="4" s="1"/>
  <c r="AZ194" i="4"/>
  <c r="AZ402" i="4" s="1"/>
  <c r="AT194" i="4"/>
  <c r="AS194" i="4"/>
  <c r="AP194" i="4"/>
  <c r="AK194" i="4"/>
  <c r="AK402" i="4" s="1"/>
  <c r="U194" i="4"/>
  <c r="R194" i="4"/>
  <c r="J194" i="4"/>
  <c r="I194" i="4"/>
  <c r="DG193" i="4"/>
  <c r="DF193" i="4"/>
  <c r="CY193" i="4"/>
  <c r="CX193" i="4"/>
  <c r="CX401" i="4" s="1"/>
  <c r="BY193" i="4"/>
  <c r="BY401" i="4" s="1"/>
  <c r="BW193" i="4"/>
  <c r="BW401" i="4" s="1"/>
  <c r="BV193" i="4"/>
  <c r="BU193" i="4"/>
  <c r="BU401" i="4" s="1"/>
  <c r="BT193" i="4"/>
  <c r="BT401" i="4" s="1"/>
  <c r="BS193" i="4"/>
  <c r="BS401" i="4" s="1"/>
  <c r="BR193" i="4"/>
  <c r="BP193" i="4"/>
  <c r="BP401" i="4" s="1"/>
  <c r="BO193" i="4"/>
  <c r="BO401" i="4" s="1"/>
  <c r="BN193" i="4"/>
  <c r="BM193" i="4"/>
  <c r="BM401" i="4" s="1"/>
  <c r="BL193" i="4"/>
  <c r="BL401" i="4" s="1"/>
  <c r="BK193" i="4"/>
  <c r="BK401" i="4" s="1"/>
  <c r="BJ193" i="4"/>
  <c r="BI193" i="4"/>
  <c r="BI401" i="4" s="1"/>
  <c r="BH193" i="4"/>
  <c r="BH401" i="4" s="1"/>
  <c r="BG193" i="4"/>
  <c r="BG401" i="4" s="1"/>
  <c r="BF193" i="4"/>
  <c r="BE193" i="4"/>
  <c r="BE401" i="4" s="1"/>
  <c r="BD193" i="4"/>
  <c r="BD401" i="4" s="1"/>
  <c r="BC193" i="4"/>
  <c r="BC401" i="4" s="1"/>
  <c r="BA193" i="4"/>
  <c r="AZ193" i="4"/>
  <c r="AZ401" i="4" s="1"/>
  <c r="AW193" i="4"/>
  <c r="AW401" i="4" s="1"/>
  <c r="AT193" i="4"/>
  <c r="AS193" i="4"/>
  <c r="AP193" i="4"/>
  <c r="AO193" i="4"/>
  <c r="AO401" i="4" s="1"/>
  <c r="AK193" i="4"/>
  <c r="AK401" i="4" s="1"/>
  <c r="AI193" i="4"/>
  <c r="AI401" i="4" s="1"/>
  <c r="U193" i="4"/>
  <c r="R193" i="4"/>
  <c r="I193" i="4"/>
  <c r="DG192" i="4"/>
  <c r="DF192" i="4"/>
  <c r="CY192" i="4"/>
  <c r="CY400" i="4" s="1"/>
  <c r="CX192" i="4"/>
  <c r="CX400" i="4" s="1"/>
  <c r="BY192" i="4"/>
  <c r="BW192" i="4"/>
  <c r="BW400" i="4" s="1"/>
  <c r="BV192" i="4"/>
  <c r="BV400" i="4" s="1"/>
  <c r="BU192" i="4"/>
  <c r="BU400" i="4" s="1"/>
  <c r="BT192" i="4"/>
  <c r="BT400" i="4" s="1"/>
  <c r="BS192" i="4"/>
  <c r="BS400" i="4" s="1"/>
  <c r="BR192" i="4"/>
  <c r="BR400" i="4" s="1"/>
  <c r="BP192" i="4"/>
  <c r="BP400" i="4" s="1"/>
  <c r="BO192" i="4"/>
  <c r="BO400" i="4" s="1"/>
  <c r="BN192" i="4"/>
  <c r="BM192" i="4"/>
  <c r="BM400" i="4" s="1"/>
  <c r="BL192" i="4"/>
  <c r="BL400" i="4" s="1"/>
  <c r="BK192" i="4"/>
  <c r="BK400" i="4" s="1"/>
  <c r="BJ192" i="4"/>
  <c r="BI192" i="4"/>
  <c r="BI400" i="4" s="1"/>
  <c r="BH192" i="4"/>
  <c r="BH400" i="4" s="1"/>
  <c r="BG192" i="4"/>
  <c r="BG400" i="4" s="1"/>
  <c r="BF192" i="4"/>
  <c r="BE192" i="4"/>
  <c r="BE400" i="4" s="1"/>
  <c r="BD192" i="4"/>
  <c r="BD400" i="4" s="1"/>
  <c r="BC192" i="4"/>
  <c r="BC400" i="4" s="1"/>
  <c r="BA192" i="4"/>
  <c r="BA400" i="4" s="1"/>
  <c r="AZ192" i="4"/>
  <c r="AZ400" i="4" s="1"/>
  <c r="AT192" i="4"/>
  <c r="AS192" i="4"/>
  <c r="AP192" i="4"/>
  <c r="AK192" i="4"/>
  <c r="AK400" i="4" s="1"/>
  <c r="AI192" i="4"/>
  <c r="AI400" i="4" s="1"/>
  <c r="U192" i="4"/>
  <c r="R192" i="4"/>
  <c r="I192" i="4"/>
  <c r="DG191" i="4"/>
  <c r="DF191" i="4"/>
  <c r="CY191" i="4"/>
  <c r="CX191" i="4"/>
  <c r="CX399" i="4" s="1"/>
  <c r="BY191" i="4"/>
  <c r="BY399" i="4" s="1"/>
  <c r="BW191" i="4"/>
  <c r="BW399" i="4" s="1"/>
  <c r="BV191" i="4"/>
  <c r="BU191" i="4"/>
  <c r="BU399" i="4" s="1"/>
  <c r="BT191" i="4"/>
  <c r="BT399" i="4" s="1"/>
  <c r="BS191" i="4"/>
  <c r="BS399" i="4" s="1"/>
  <c r="BR191" i="4"/>
  <c r="BP191" i="4"/>
  <c r="BP399" i="4" s="1"/>
  <c r="BO191" i="4"/>
  <c r="BO399" i="4" s="1"/>
  <c r="BN191" i="4"/>
  <c r="BM191" i="4"/>
  <c r="BM399" i="4" s="1"/>
  <c r="BL191" i="4"/>
  <c r="BL399" i="4" s="1"/>
  <c r="BK191" i="4"/>
  <c r="BK399" i="4" s="1"/>
  <c r="BJ191" i="4"/>
  <c r="BI191" i="4"/>
  <c r="BI399" i="4" s="1"/>
  <c r="BH191" i="4"/>
  <c r="BH399" i="4" s="1"/>
  <c r="BG191" i="4"/>
  <c r="BG399" i="4" s="1"/>
  <c r="BF191" i="4"/>
  <c r="BE191" i="4"/>
  <c r="BE399" i="4" s="1"/>
  <c r="BD191" i="4"/>
  <c r="BD399" i="4" s="1"/>
  <c r="BC191" i="4"/>
  <c r="BC399" i="4" s="1"/>
  <c r="BA191" i="4"/>
  <c r="AZ191" i="4"/>
  <c r="AZ399" i="4" s="1"/>
  <c r="AY191" i="4"/>
  <c r="AY399" i="4" s="1"/>
  <c r="AX191" i="4"/>
  <c r="AW191" i="4"/>
  <c r="AV191" i="4"/>
  <c r="AV399" i="4" s="1"/>
  <c r="AU191" i="4"/>
  <c r="AU399" i="4" s="1"/>
  <c r="AT191" i="4"/>
  <c r="AQ191" i="4"/>
  <c r="AQ399" i="4" s="1"/>
  <c r="AP191" i="4"/>
  <c r="AO191" i="4"/>
  <c r="AO399" i="4" s="1"/>
  <c r="AN191" i="4"/>
  <c r="AN399" i="4" s="1"/>
  <c r="AM191" i="4"/>
  <c r="AM399" i="4" s="1"/>
  <c r="AK191" i="4"/>
  <c r="AK399" i="4" s="1"/>
  <c r="U191" i="4"/>
  <c r="R191" i="4"/>
  <c r="I191" i="4"/>
  <c r="DG190" i="4"/>
  <c r="DF190" i="4"/>
  <c r="CY190" i="4"/>
  <c r="CX190" i="4"/>
  <c r="CX398" i="4" s="1"/>
  <c r="BY190" i="4"/>
  <c r="BY398" i="4" s="1"/>
  <c r="BW190" i="4"/>
  <c r="BW398" i="4" s="1"/>
  <c r="BV190" i="4"/>
  <c r="BU190" i="4"/>
  <c r="BU398" i="4" s="1"/>
  <c r="BT190" i="4"/>
  <c r="BT398" i="4" s="1"/>
  <c r="BS190" i="4"/>
  <c r="BS398" i="4" s="1"/>
  <c r="BR190" i="4"/>
  <c r="BP190" i="4"/>
  <c r="BP398" i="4" s="1"/>
  <c r="BO190" i="4"/>
  <c r="BO398" i="4" s="1"/>
  <c r="BN190" i="4"/>
  <c r="BN398" i="4" s="1"/>
  <c r="BM190" i="4"/>
  <c r="BM398" i="4" s="1"/>
  <c r="BL190" i="4"/>
  <c r="BL398" i="4" s="1"/>
  <c r="BK190" i="4"/>
  <c r="BK398" i="4" s="1"/>
  <c r="BJ190" i="4"/>
  <c r="BJ398" i="4" s="1"/>
  <c r="BI190" i="4"/>
  <c r="BI398" i="4" s="1"/>
  <c r="BH190" i="4"/>
  <c r="BH398" i="4" s="1"/>
  <c r="BG190" i="4"/>
  <c r="BG398" i="4" s="1"/>
  <c r="BF190" i="4"/>
  <c r="BF398" i="4" s="1"/>
  <c r="BE190" i="4"/>
  <c r="BE398" i="4" s="1"/>
  <c r="BD190" i="4"/>
  <c r="BD398" i="4" s="1"/>
  <c r="BC190" i="4"/>
  <c r="BC398" i="4" s="1"/>
  <c r="BA190" i="4"/>
  <c r="BA398" i="4" s="1"/>
  <c r="AZ190" i="4"/>
  <c r="AZ398" i="4" s="1"/>
  <c r="AT190" i="4"/>
  <c r="AP190" i="4"/>
  <c r="AK190" i="4"/>
  <c r="AK398" i="4" s="1"/>
  <c r="AI190" i="4"/>
  <c r="U190" i="4"/>
  <c r="R190" i="4"/>
  <c r="I190" i="4"/>
  <c r="DG189" i="4"/>
  <c r="DF189" i="4"/>
  <c r="CY189" i="4"/>
  <c r="CX189" i="4"/>
  <c r="CX397" i="4" s="1"/>
  <c r="BY189" i="4"/>
  <c r="BY397" i="4" s="1"/>
  <c r="BW189" i="4"/>
  <c r="BW397" i="4" s="1"/>
  <c r="BV189" i="4"/>
  <c r="BU189" i="4"/>
  <c r="BU397" i="4" s="1"/>
  <c r="BT189" i="4"/>
  <c r="BT397" i="4" s="1"/>
  <c r="BS189" i="4"/>
  <c r="BS397" i="4" s="1"/>
  <c r="BR189" i="4"/>
  <c r="BP189" i="4"/>
  <c r="BP397" i="4" s="1"/>
  <c r="BO189" i="4"/>
  <c r="BO397" i="4" s="1"/>
  <c r="BN189" i="4"/>
  <c r="BM189" i="4"/>
  <c r="BM397" i="4" s="1"/>
  <c r="BL189" i="4"/>
  <c r="BL397" i="4" s="1"/>
  <c r="BK189" i="4"/>
  <c r="BK397" i="4" s="1"/>
  <c r="BJ189" i="4"/>
  <c r="BI189" i="4"/>
  <c r="BI397" i="4" s="1"/>
  <c r="BH189" i="4"/>
  <c r="BH397" i="4" s="1"/>
  <c r="BG189" i="4"/>
  <c r="BG397" i="4" s="1"/>
  <c r="BF189" i="4"/>
  <c r="BE189" i="4"/>
  <c r="BE397" i="4" s="1"/>
  <c r="BD189" i="4"/>
  <c r="BD397" i="4" s="1"/>
  <c r="BC189" i="4"/>
  <c r="BC397" i="4" s="1"/>
  <c r="BA189" i="4"/>
  <c r="BA397" i="4" s="1"/>
  <c r="AZ189" i="4"/>
  <c r="AZ397" i="4" s="1"/>
  <c r="AX189" i="4"/>
  <c r="AX397" i="4" s="1"/>
  <c r="AW189" i="4"/>
  <c r="AW397" i="4" s="1"/>
  <c r="AT189" i="4"/>
  <c r="AS189" i="4"/>
  <c r="AS397" i="4" s="1"/>
  <c r="AQ189" i="4"/>
  <c r="AQ397" i="4" s="1"/>
  <c r="AP189" i="4"/>
  <c r="AO189" i="4"/>
  <c r="AO397" i="4" s="1"/>
  <c r="AN189" i="4"/>
  <c r="AN397" i="4" s="1"/>
  <c r="AM189" i="4"/>
  <c r="AM397" i="4" s="1"/>
  <c r="AK189" i="4"/>
  <c r="AK397" i="4" s="1"/>
  <c r="AJ189" i="4"/>
  <c r="AJ397" i="4" s="1"/>
  <c r="U189" i="4"/>
  <c r="R189" i="4"/>
  <c r="M189" i="4"/>
  <c r="L189" i="4"/>
  <c r="J189" i="4"/>
  <c r="I189" i="4"/>
  <c r="DG188" i="4"/>
  <c r="DF188" i="4"/>
  <c r="CY188" i="4"/>
  <c r="CX188" i="4"/>
  <c r="CX396" i="4" s="1"/>
  <c r="BY188" i="4"/>
  <c r="BY396" i="4" s="1"/>
  <c r="BW188" i="4"/>
  <c r="BW396" i="4" s="1"/>
  <c r="BV188" i="4"/>
  <c r="BU188" i="4"/>
  <c r="BU396" i="4" s="1"/>
  <c r="BT188" i="4"/>
  <c r="BT396" i="4" s="1"/>
  <c r="BS188" i="4"/>
  <c r="BS396" i="4" s="1"/>
  <c r="BR188" i="4"/>
  <c r="BP188" i="4"/>
  <c r="BP396" i="4" s="1"/>
  <c r="BO188" i="4"/>
  <c r="BO396" i="4" s="1"/>
  <c r="BN188" i="4"/>
  <c r="BM188" i="4"/>
  <c r="BM396" i="4" s="1"/>
  <c r="BL188" i="4"/>
  <c r="BL396" i="4" s="1"/>
  <c r="BK188" i="4"/>
  <c r="BK396" i="4" s="1"/>
  <c r="BJ188" i="4"/>
  <c r="BI188" i="4"/>
  <c r="BI396" i="4" s="1"/>
  <c r="BH188" i="4"/>
  <c r="BH396" i="4" s="1"/>
  <c r="BG188" i="4"/>
  <c r="BG396" i="4" s="1"/>
  <c r="BF188" i="4"/>
  <c r="BE188" i="4"/>
  <c r="BE396" i="4" s="1"/>
  <c r="BD188" i="4"/>
  <c r="BD396" i="4" s="1"/>
  <c r="BC188" i="4"/>
  <c r="BC396" i="4" s="1"/>
  <c r="BA188" i="4"/>
  <c r="BA396" i="4" s="1"/>
  <c r="AZ188" i="4"/>
  <c r="AZ396" i="4" s="1"/>
  <c r="AT188" i="4"/>
  <c r="AT396" i="4" s="1"/>
  <c r="AS188" i="4"/>
  <c r="AS396" i="4" s="1"/>
  <c r="AP188" i="4"/>
  <c r="AK188" i="4"/>
  <c r="AK396" i="4" s="1"/>
  <c r="U188" i="4"/>
  <c r="R188" i="4"/>
  <c r="I188" i="4"/>
  <c r="DG187" i="4"/>
  <c r="DF187" i="4"/>
  <c r="CY187" i="4"/>
  <c r="CX187" i="4"/>
  <c r="CX395" i="4" s="1"/>
  <c r="BY187" i="4"/>
  <c r="BY395" i="4" s="1"/>
  <c r="BW187" i="4"/>
  <c r="BW395" i="4" s="1"/>
  <c r="BV187" i="4"/>
  <c r="BU187" i="4"/>
  <c r="BU395" i="4" s="1"/>
  <c r="BT187" i="4"/>
  <c r="BT395" i="4" s="1"/>
  <c r="BS187" i="4"/>
  <c r="BS395" i="4" s="1"/>
  <c r="BR187" i="4"/>
  <c r="BP187" i="4"/>
  <c r="BP395" i="4" s="1"/>
  <c r="BO187" i="4"/>
  <c r="BO395" i="4" s="1"/>
  <c r="BN187" i="4"/>
  <c r="BN395" i="4" s="1"/>
  <c r="BM187" i="4"/>
  <c r="BM395" i="4" s="1"/>
  <c r="BL187" i="4"/>
  <c r="BL395" i="4" s="1"/>
  <c r="BK187" i="4"/>
  <c r="BK395" i="4" s="1"/>
  <c r="BJ187" i="4"/>
  <c r="BJ395" i="4" s="1"/>
  <c r="BI187" i="4"/>
  <c r="BI395" i="4" s="1"/>
  <c r="BH187" i="4"/>
  <c r="BH395" i="4" s="1"/>
  <c r="BG187" i="4"/>
  <c r="BG395" i="4" s="1"/>
  <c r="BF187" i="4"/>
  <c r="BF395" i="4" s="1"/>
  <c r="BE187" i="4"/>
  <c r="BE395" i="4" s="1"/>
  <c r="BD187" i="4"/>
  <c r="BD395" i="4" s="1"/>
  <c r="BC187" i="4"/>
  <c r="BC395" i="4" s="1"/>
  <c r="BA187" i="4"/>
  <c r="BA395" i="4" s="1"/>
  <c r="AZ187" i="4"/>
  <c r="AZ395" i="4" s="1"/>
  <c r="AT187" i="4"/>
  <c r="AP187" i="4"/>
  <c r="U187" i="4"/>
  <c r="R187" i="4"/>
  <c r="L187" i="4"/>
  <c r="J187" i="4"/>
  <c r="I187" i="4"/>
  <c r="DG186" i="4"/>
  <c r="DF186" i="4"/>
  <c r="CY186" i="4"/>
  <c r="CX186" i="4"/>
  <c r="CX394" i="4" s="1"/>
  <c r="BY186" i="4"/>
  <c r="BY394" i="4" s="1"/>
  <c r="BW186" i="4"/>
  <c r="BW394" i="4" s="1"/>
  <c r="BV186" i="4"/>
  <c r="BU186" i="4"/>
  <c r="BU394" i="4" s="1"/>
  <c r="BT186" i="4"/>
  <c r="BT394" i="4" s="1"/>
  <c r="BS186" i="4"/>
  <c r="BS394" i="4" s="1"/>
  <c r="BR186" i="4"/>
  <c r="BP186" i="4"/>
  <c r="BP394" i="4" s="1"/>
  <c r="BO186" i="4"/>
  <c r="BO394" i="4" s="1"/>
  <c r="BN186" i="4"/>
  <c r="BM186" i="4"/>
  <c r="BM394" i="4" s="1"/>
  <c r="BL186" i="4"/>
  <c r="BL394" i="4" s="1"/>
  <c r="BK186" i="4"/>
  <c r="BK394" i="4" s="1"/>
  <c r="BJ186" i="4"/>
  <c r="BI186" i="4"/>
  <c r="BI394" i="4" s="1"/>
  <c r="BH186" i="4"/>
  <c r="BH394" i="4" s="1"/>
  <c r="BG186" i="4"/>
  <c r="BG394" i="4" s="1"/>
  <c r="BF186" i="4"/>
  <c r="BE186" i="4"/>
  <c r="BE394" i="4" s="1"/>
  <c r="BD186" i="4"/>
  <c r="BD394" i="4" s="1"/>
  <c r="BC186" i="4"/>
  <c r="BC394" i="4" s="1"/>
  <c r="BA186" i="4"/>
  <c r="BA394" i="4" s="1"/>
  <c r="AZ186" i="4"/>
  <c r="AZ394" i="4" s="1"/>
  <c r="AW186" i="4"/>
  <c r="AW394" i="4" s="1"/>
  <c r="AT186" i="4"/>
  <c r="AS186" i="4"/>
  <c r="AS394" i="4" s="1"/>
  <c r="AP186" i="4"/>
  <c r="AK186" i="4"/>
  <c r="AK394" i="4" s="1"/>
  <c r="U186" i="4"/>
  <c r="R186" i="4"/>
  <c r="I186" i="4"/>
  <c r="DG185" i="4"/>
  <c r="DF185" i="4"/>
  <c r="CY185" i="4"/>
  <c r="CX185" i="4"/>
  <c r="CX393" i="4" s="1"/>
  <c r="BY185" i="4"/>
  <c r="BY393" i="4" s="1"/>
  <c r="BW185" i="4"/>
  <c r="BW393" i="4" s="1"/>
  <c r="BV185" i="4"/>
  <c r="BU185" i="4"/>
  <c r="BU393" i="4" s="1"/>
  <c r="BT185" i="4"/>
  <c r="BT393" i="4" s="1"/>
  <c r="BS185" i="4"/>
  <c r="BS393" i="4" s="1"/>
  <c r="BR185" i="4"/>
  <c r="BP185" i="4"/>
  <c r="BP393" i="4" s="1"/>
  <c r="BO185" i="4"/>
  <c r="BO393" i="4" s="1"/>
  <c r="BN185" i="4"/>
  <c r="BM185" i="4"/>
  <c r="BM393" i="4" s="1"/>
  <c r="BL185" i="4"/>
  <c r="BL393" i="4" s="1"/>
  <c r="BK185" i="4"/>
  <c r="BK393" i="4" s="1"/>
  <c r="BJ185" i="4"/>
  <c r="BI185" i="4"/>
  <c r="BI393" i="4" s="1"/>
  <c r="BH185" i="4"/>
  <c r="BH393" i="4" s="1"/>
  <c r="BG185" i="4"/>
  <c r="BG393" i="4" s="1"/>
  <c r="BF185" i="4"/>
  <c r="BE185" i="4"/>
  <c r="BE393" i="4" s="1"/>
  <c r="BD185" i="4"/>
  <c r="BD393" i="4" s="1"/>
  <c r="BC185" i="4"/>
  <c r="BC393" i="4" s="1"/>
  <c r="BA185" i="4"/>
  <c r="BA393" i="4" s="1"/>
  <c r="AZ185" i="4"/>
  <c r="AZ393" i="4" s="1"/>
  <c r="AP185" i="4"/>
  <c r="AK185" i="4"/>
  <c r="AK393" i="4" s="1"/>
  <c r="U185" i="4"/>
  <c r="R185" i="4"/>
  <c r="M185" i="4"/>
  <c r="I185" i="4"/>
  <c r="DG184" i="4"/>
  <c r="DF184" i="4"/>
  <c r="CY184" i="4"/>
  <c r="CX184" i="4"/>
  <c r="CX392" i="4" s="1"/>
  <c r="BY184" i="4"/>
  <c r="BY392" i="4" s="1"/>
  <c r="BW184" i="4"/>
  <c r="BW392" i="4" s="1"/>
  <c r="BV184" i="4"/>
  <c r="BU184" i="4"/>
  <c r="BU392" i="4" s="1"/>
  <c r="BT184" i="4"/>
  <c r="BT392" i="4" s="1"/>
  <c r="BS184" i="4"/>
  <c r="BS392" i="4" s="1"/>
  <c r="BR184" i="4"/>
  <c r="BP184" i="4"/>
  <c r="BP392" i="4" s="1"/>
  <c r="BO184" i="4"/>
  <c r="BO392" i="4" s="1"/>
  <c r="BN184" i="4"/>
  <c r="BM184" i="4"/>
  <c r="BM392" i="4" s="1"/>
  <c r="BL184" i="4"/>
  <c r="BL392" i="4" s="1"/>
  <c r="BK184" i="4"/>
  <c r="BK392" i="4" s="1"/>
  <c r="BJ184" i="4"/>
  <c r="BI184" i="4"/>
  <c r="BI392" i="4" s="1"/>
  <c r="BH184" i="4"/>
  <c r="BH392" i="4" s="1"/>
  <c r="BG184" i="4"/>
  <c r="BG392" i="4" s="1"/>
  <c r="BF184" i="4"/>
  <c r="BE184" i="4"/>
  <c r="BE392" i="4" s="1"/>
  <c r="BD184" i="4"/>
  <c r="BD392" i="4" s="1"/>
  <c r="BC184" i="4"/>
  <c r="BC392" i="4" s="1"/>
  <c r="BA184" i="4"/>
  <c r="BA392" i="4" s="1"/>
  <c r="AZ184" i="4"/>
  <c r="AZ392" i="4" s="1"/>
  <c r="AT184" i="4"/>
  <c r="AT392" i="4" s="1"/>
  <c r="AS184" i="4"/>
  <c r="AS392" i="4" s="1"/>
  <c r="AP184" i="4"/>
  <c r="AK184" i="4"/>
  <c r="AK392" i="4" s="1"/>
  <c r="U184" i="4"/>
  <c r="R184" i="4"/>
  <c r="J184" i="4"/>
  <c r="I184" i="4"/>
  <c r="DG183" i="4"/>
  <c r="DF183" i="4"/>
  <c r="CY183" i="4"/>
  <c r="CX183" i="4"/>
  <c r="CX391" i="4" s="1"/>
  <c r="BY183" i="4"/>
  <c r="BY391" i="4" s="1"/>
  <c r="BW183" i="4"/>
  <c r="BW391" i="4" s="1"/>
  <c r="BV183" i="4"/>
  <c r="BU183" i="4"/>
  <c r="BU391" i="4" s="1"/>
  <c r="BT183" i="4"/>
  <c r="BT391" i="4" s="1"/>
  <c r="BS183" i="4"/>
  <c r="BS391" i="4" s="1"/>
  <c r="BR183" i="4"/>
  <c r="BP183" i="4"/>
  <c r="BP391" i="4" s="1"/>
  <c r="BO183" i="4"/>
  <c r="BO391" i="4" s="1"/>
  <c r="BN183" i="4"/>
  <c r="BM183" i="4"/>
  <c r="BM391" i="4" s="1"/>
  <c r="BL183" i="4"/>
  <c r="BL391" i="4" s="1"/>
  <c r="BK183" i="4"/>
  <c r="BK391" i="4" s="1"/>
  <c r="BJ183" i="4"/>
  <c r="BI183" i="4"/>
  <c r="BI391" i="4" s="1"/>
  <c r="BH183" i="4"/>
  <c r="BH391" i="4" s="1"/>
  <c r="BG183" i="4"/>
  <c r="BG391" i="4" s="1"/>
  <c r="BF183" i="4"/>
  <c r="BE183" i="4"/>
  <c r="BE391" i="4" s="1"/>
  <c r="BD183" i="4"/>
  <c r="BD391" i="4" s="1"/>
  <c r="BC183" i="4"/>
  <c r="BC391" i="4" s="1"/>
  <c r="BA183" i="4"/>
  <c r="BA391" i="4" s="1"/>
  <c r="AZ183" i="4"/>
  <c r="AZ391" i="4" s="1"/>
  <c r="AT183" i="4"/>
  <c r="AS183" i="4"/>
  <c r="AS391" i="4" s="1"/>
  <c r="AP183" i="4"/>
  <c r="AK183" i="4"/>
  <c r="AK391" i="4" s="1"/>
  <c r="U183" i="4"/>
  <c r="R183" i="4"/>
  <c r="I183" i="4"/>
  <c r="DG182" i="4"/>
  <c r="DF182" i="4"/>
  <c r="CY182" i="4"/>
  <c r="CY390" i="4" s="1"/>
  <c r="CX182" i="4"/>
  <c r="CX390" i="4" s="1"/>
  <c r="BY182" i="4"/>
  <c r="BY390" i="4" s="1"/>
  <c r="BW182" i="4"/>
  <c r="BW390" i="4" s="1"/>
  <c r="BV182" i="4"/>
  <c r="BV390" i="4" s="1"/>
  <c r="BU182" i="4"/>
  <c r="BU390" i="4" s="1"/>
  <c r="BT182" i="4"/>
  <c r="BT390" i="4" s="1"/>
  <c r="BS182" i="4"/>
  <c r="BS390" i="4" s="1"/>
  <c r="BR182" i="4"/>
  <c r="BR390" i="4" s="1"/>
  <c r="BP182" i="4"/>
  <c r="BP390" i="4" s="1"/>
  <c r="BO182" i="4"/>
  <c r="BO390" i="4" s="1"/>
  <c r="BN182" i="4"/>
  <c r="BM182" i="4"/>
  <c r="BM390" i="4" s="1"/>
  <c r="BL182" i="4"/>
  <c r="BL390" i="4" s="1"/>
  <c r="BK182" i="4"/>
  <c r="BK390" i="4" s="1"/>
  <c r="BJ182" i="4"/>
  <c r="BI182" i="4"/>
  <c r="BI390" i="4" s="1"/>
  <c r="BH182" i="4"/>
  <c r="BH390" i="4" s="1"/>
  <c r="BG182" i="4"/>
  <c r="BG390" i="4" s="1"/>
  <c r="BF182" i="4"/>
  <c r="BE182" i="4"/>
  <c r="BE390" i="4" s="1"/>
  <c r="BD182" i="4"/>
  <c r="BD390" i="4" s="1"/>
  <c r="BC182" i="4"/>
  <c r="BC390" i="4" s="1"/>
  <c r="BA182" i="4"/>
  <c r="BA390" i="4" s="1"/>
  <c r="AZ182" i="4"/>
  <c r="AZ390" i="4" s="1"/>
  <c r="AW182" i="4"/>
  <c r="AW390" i="4" s="1"/>
  <c r="AT182" i="4"/>
  <c r="AP182" i="4"/>
  <c r="AK182" i="4"/>
  <c r="AK390" i="4" s="1"/>
  <c r="U182" i="4"/>
  <c r="R182" i="4"/>
  <c r="M182" i="4"/>
  <c r="I182" i="4"/>
  <c r="DG181" i="4"/>
  <c r="DF181" i="4"/>
  <c r="CY181" i="4"/>
  <c r="CX181" i="4"/>
  <c r="CX389" i="4" s="1"/>
  <c r="BY181" i="4"/>
  <c r="BY389" i="4" s="1"/>
  <c r="BW181" i="4"/>
  <c r="BW389" i="4" s="1"/>
  <c r="BV181" i="4"/>
  <c r="BU181" i="4"/>
  <c r="BU389" i="4" s="1"/>
  <c r="BT181" i="4"/>
  <c r="BT389" i="4" s="1"/>
  <c r="BS181" i="4"/>
  <c r="BS389" i="4" s="1"/>
  <c r="BR181" i="4"/>
  <c r="BP181" i="4"/>
  <c r="BP389" i="4" s="1"/>
  <c r="BO181" i="4"/>
  <c r="BO389" i="4" s="1"/>
  <c r="BN181" i="4"/>
  <c r="BM181" i="4"/>
  <c r="BM389" i="4" s="1"/>
  <c r="BL181" i="4"/>
  <c r="BL389" i="4" s="1"/>
  <c r="BK181" i="4"/>
  <c r="BK389" i="4" s="1"/>
  <c r="BJ181" i="4"/>
  <c r="BI181" i="4"/>
  <c r="BI389" i="4" s="1"/>
  <c r="BH181" i="4"/>
  <c r="BH389" i="4" s="1"/>
  <c r="BG181" i="4"/>
  <c r="BG389" i="4" s="1"/>
  <c r="BF181" i="4"/>
  <c r="BE181" i="4"/>
  <c r="BE389" i="4" s="1"/>
  <c r="BD181" i="4"/>
  <c r="BD389" i="4" s="1"/>
  <c r="BC181" i="4"/>
  <c r="BC389" i="4" s="1"/>
  <c r="BA181" i="4"/>
  <c r="BA389" i="4" s="1"/>
  <c r="AZ181" i="4"/>
  <c r="AZ389" i="4" s="1"/>
  <c r="AP181" i="4"/>
  <c r="AP389" i="4" s="1"/>
  <c r="AK181" i="4"/>
  <c r="AK389" i="4" s="1"/>
  <c r="U181" i="4"/>
  <c r="R181" i="4"/>
  <c r="M181" i="4"/>
  <c r="I181" i="4"/>
  <c r="DG180" i="4"/>
  <c r="DF180" i="4"/>
  <c r="CY180" i="4"/>
  <c r="CY388" i="4" s="1"/>
  <c r="CX180" i="4"/>
  <c r="CX388" i="4" s="1"/>
  <c r="BY180" i="4"/>
  <c r="BY388" i="4" s="1"/>
  <c r="BW180" i="4"/>
  <c r="BW388" i="4" s="1"/>
  <c r="BV180" i="4"/>
  <c r="BV388" i="4" s="1"/>
  <c r="BU180" i="4"/>
  <c r="BU388" i="4" s="1"/>
  <c r="BT180" i="4"/>
  <c r="BT388" i="4" s="1"/>
  <c r="BS180" i="4"/>
  <c r="BS388" i="4" s="1"/>
  <c r="BR180" i="4"/>
  <c r="BR388" i="4" s="1"/>
  <c r="BP180" i="4"/>
  <c r="BP388" i="4" s="1"/>
  <c r="BO180" i="4"/>
  <c r="BO388" i="4" s="1"/>
  <c r="BN180" i="4"/>
  <c r="BM180" i="4"/>
  <c r="BM388" i="4" s="1"/>
  <c r="BL180" i="4"/>
  <c r="BL388" i="4" s="1"/>
  <c r="BK180" i="4"/>
  <c r="BK388" i="4" s="1"/>
  <c r="BJ180" i="4"/>
  <c r="BI180" i="4"/>
  <c r="BI388" i="4" s="1"/>
  <c r="BH180" i="4"/>
  <c r="BH388" i="4" s="1"/>
  <c r="BG180" i="4"/>
  <c r="BG388" i="4" s="1"/>
  <c r="BF180" i="4"/>
  <c r="BE180" i="4"/>
  <c r="BE388" i="4" s="1"/>
  <c r="BD180" i="4"/>
  <c r="BD388" i="4" s="1"/>
  <c r="BC180" i="4"/>
  <c r="BC388" i="4" s="1"/>
  <c r="BA180" i="4"/>
  <c r="BA388" i="4" s="1"/>
  <c r="AZ180" i="4"/>
  <c r="AZ388" i="4" s="1"/>
  <c r="AW180" i="4"/>
  <c r="AW388" i="4" s="1"/>
  <c r="AT180" i="4"/>
  <c r="AS180" i="4"/>
  <c r="AS388" i="4" s="1"/>
  <c r="AP180" i="4"/>
  <c r="AP388" i="4" s="1"/>
  <c r="AO180" i="4"/>
  <c r="AO388" i="4" s="1"/>
  <c r="AK180" i="4"/>
  <c r="AK388" i="4" s="1"/>
  <c r="AI180" i="4"/>
  <c r="AI388" i="4" s="1"/>
  <c r="U180" i="4"/>
  <c r="R180" i="4"/>
  <c r="J180" i="4"/>
  <c r="I180" i="4"/>
  <c r="DG179" i="4"/>
  <c r="DF179" i="4"/>
  <c r="DE179" i="4"/>
  <c r="DE387" i="4" s="1"/>
  <c r="DD179" i="4"/>
  <c r="DC179" i="4"/>
  <c r="DC387" i="4" s="1"/>
  <c r="DB179" i="4"/>
  <c r="DB387" i="4" s="1"/>
  <c r="DA179" i="4"/>
  <c r="DA387" i="4" s="1"/>
  <c r="CY179" i="4"/>
  <c r="CX179" i="4"/>
  <c r="CX387" i="4" s="1"/>
  <c r="CW179" i="4"/>
  <c r="CW387" i="4" s="1"/>
  <c r="CV179" i="4"/>
  <c r="CV387" i="4" s="1"/>
  <c r="CU179" i="4"/>
  <c r="CT179" i="4"/>
  <c r="CT387" i="4" s="1"/>
  <c r="CS179" i="4"/>
  <c r="CS387" i="4" s="1"/>
  <c r="CQ179" i="4"/>
  <c r="CQ387" i="4" s="1"/>
  <c r="CP179" i="4"/>
  <c r="CO179" i="4"/>
  <c r="CO387" i="4" s="1"/>
  <c r="CN179" i="4"/>
  <c r="CN387" i="4" s="1"/>
  <c r="CM179" i="4"/>
  <c r="CM387" i="4" s="1"/>
  <c r="CL179" i="4"/>
  <c r="CK179" i="4"/>
  <c r="CK387" i="4" s="1"/>
  <c r="CI179" i="4"/>
  <c r="CI387" i="4" s="1"/>
  <c r="CH179" i="4"/>
  <c r="CG179" i="4"/>
  <c r="CG387" i="4" s="1"/>
  <c r="CF179" i="4"/>
  <c r="CF387" i="4" s="1"/>
  <c r="CE179" i="4"/>
  <c r="CE387" i="4" s="1"/>
  <c r="CD179" i="4"/>
  <c r="CC179" i="4"/>
  <c r="CC387" i="4" s="1"/>
  <c r="CB179" i="4"/>
  <c r="CB387" i="4" s="1"/>
  <c r="CA179" i="4"/>
  <c r="CA387" i="4" s="1"/>
  <c r="BZ179" i="4"/>
  <c r="BY179" i="4"/>
  <c r="BY387" i="4" s="1"/>
  <c r="BW179" i="4"/>
  <c r="BW387" i="4" s="1"/>
  <c r="BV179" i="4"/>
  <c r="BU179" i="4"/>
  <c r="BU387" i="4" s="1"/>
  <c r="BT179" i="4"/>
  <c r="BT387" i="4" s="1"/>
  <c r="BS179" i="4"/>
  <c r="BS387" i="4" s="1"/>
  <c r="BR179" i="4"/>
  <c r="BP179" i="4"/>
  <c r="BP387" i="4" s="1"/>
  <c r="BO179" i="4"/>
  <c r="BO387" i="4" s="1"/>
  <c r="BN179" i="4"/>
  <c r="BN387" i="4" s="1"/>
  <c r="BM179" i="4"/>
  <c r="BM387" i="4" s="1"/>
  <c r="BL179" i="4"/>
  <c r="BL387" i="4" s="1"/>
  <c r="BK179" i="4"/>
  <c r="BK387" i="4" s="1"/>
  <c r="BJ179" i="4"/>
  <c r="BJ387" i="4" s="1"/>
  <c r="BI179" i="4"/>
  <c r="BI387" i="4" s="1"/>
  <c r="BH179" i="4"/>
  <c r="BH387" i="4" s="1"/>
  <c r="BG179" i="4"/>
  <c r="BG387" i="4" s="1"/>
  <c r="BF179" i="4"/>
  <c r="BF387" i="4" s="1"/>
  <c r="BE179" i="4"/>
  <c r="BE387" i="4" s="1"/>
  <c r="BD179" i="4"/>
  <c r="BD387" i="4" s="1"/>
  <c r="BC179" i="4"/>
  <c r="BC387" i="4" s="1"/>
  <c r="BA179" i="4"/>
  <c r="BA387" i="4" s="1"/>
  <c r="AZ179" i="4"/>
  <c r="AZ387" i="4" s="1"/>
  <c r="AP179" i="4"/>
  <c r="AK179" i="4"/>
  <c r="AK387" i="4" s="1"/>
  <c r="U179" i="4"/>
  <c r="R179" i="4"/>
  <c r="I179" i="4"/>
  <c r="DG178" i="4"/>
  <c r="DF178" i="4"/>
  <c r="CY178" i="4"/>
  <c r="CX178" i="4"/>
  <c r="CX386" i="4" s="1"/>
  <c r="BY178" i="4"/>
  <c r="BY386" i="4" s="1"/>
  <c r="BW178" i="4"/>
  <c r="BW386" i="4" s="1"/>
  <c r="BV178" i="4"/>
  <c r="BU178" i="4"/>
  <c r="BU386" i="4" s="1"/>
  <c r="BT178" i="4"/>
  <c r="BT386" i="4" s="1"/>
  <c r="BS178" i="4"/>
  <c r="BS386" i="4" s="1"/>
  <c r="BR178" i="4"/>
  <c r="BP178" i="4"/>
  <c r="BP386" i="4" s="1"/>
  <c r="BO178" i="4"/>
  <c r="BO386" i="4" s="1"/>
  <c r="BN178" i="4"/>
  <c r="BN386" i="4" s="1"/>
  <c r="BM178" i="4"/>
  <c r="BM386" i="4" s="1"/>
  <c r="BL178" i="4"/>
  <c r="BL386" i="4" s="1"/>
  <c r="BK178" i="4"/>
  <c r="BK386" i="4" s="1"/>
  <c r="BJ178" i="4"/>
  <c r="BJ386" i="4" s="1"/>
  <c r="BI178" i="4"/>
  <c r="BI386" i="4" s="1"/>
  <c r="BH178" i="4"/>
  <c r="BH386" i="4" s="1"/>
  <c r="BG178" i="4"/>
  <c r="BG386" i="4" s="1"/>
  <c r="BF178" i="4"/>
  <c r="BF386" i="4" s="1"/>
  <c r="BE178" i="4"/>
  <c r="BE386" i="4" s="1"/>
  <c r="BD178" i="4"/>
  <c r="BD386" i="4" s="1"/>
  <c r="BC178" i="4"/>
  <c r="BC386" i="4" s="1"/>
  <c r="BA178" i="4"/>
  <c r="BA386" i="4" s="1"/>
  <c r="AZ178" i="4"/>
  <c r="AZ386" i="4" s="1"/>
  <c r="AP178" i="4"/>
  <c r="AK178" i="4"/>
  <c r="AK386" i="4" s="1"/>
  <c r="U178" i="4"/>
  <c r="R178" i="4"/>
  <c r="I178" i="4"/>
  <c r="DG177" i="4"/>
  <c r="DF177" i="4"/>
  <c r="CY177" i="4"/>
  <c r="CX177" i="4"/>
  <c r="CX385" i="4" s="1"/>
  <c r="BY177" i="4"/>
  <c r="BY385" i="4" s="1"/>
  <c r="BW177" i="4"/>
  <c r="BW385" i="4" s="1"/>
  <c r="BV177" i="4"/>
  <c r="BU177" i="4"/>
  <c r="BU385" i="4" s="1"/>
  <c r="BT177" i="4"/>
  <c r="BT385" i="4" s="1"/>
  <c r="BS177" i="4"/>
  <c r="BS385" i="4" s="1"/>
  <c r="BR177" i="4"/>
  <c r="BP177" i="4"/>
  <c r="BP385" i="4" s="1"/>
  <c r="BO177" i="4"/>
  <c r="BO385" i="4" s="1"/>
  <c r="BN177" i="4"/>
  <c r="BN385" i="4" s="1"/>
  <c r="BM177" i="4"/>
  <c r="BM385" i="4" s="1"/>
  <c r="BL177" i="4"/>
  <c r="BL385" i="4" s="1"/>
  <c r="BK177" i="4"/>
  <c r="BK385" i="4" s="1"/>
  <c r="BJ177" i="4"/>
  <c r="BJ385" i="4" s="1"/>
  <c r="BI177" i="4"/>
  <c r="BI385" i="4" s="1"/>
  <c r="BH177" i="4"/>
  <c r="BH385" i="4" s="1"/>
  <c r="BG177" i="4"/>
  <c r="BG385" i="4" s="1"/>
  <c r="BF177" i="4"/>
  <c r="BF385" i="4" s="1"/>
  <c r="BE177" i="4"/>
  <c r="BE385" i="4" s="1"/>
  <c r="BD177" i="4"/>
  <c r="BD385" i="4" s="1"/>
  <c r="BC177" i="4"/>
  <c r="BC385" i="4" s="1"/>
  <c r="BA177" i="4"/>
  <c r="BA385" i="4" s="1"/>
  <c r="AZ177" i="4"/>
  <c r="AZ385" i="4" s="1"/>
  <c r="AW177" i="4"/>
  <c r="AW385" i="4" s="1"/>
  <c r="AT177" i="4"/>
  <c r="AS177" i="4"/>
  <c r="AS385" i="4" s="1"/>
  <c r="AR177" i="4"/>
  <c r="AR385" i="4" s="1"/>
  <c r="AQ177" i="4"/>
  <c r="AQ385" i="4" s="1"/>
  <c r="AP177" i="4"/>
  <c r="AO177" i="4"/>
  <c r="AO385" i="4" s="1"/>
  <c r="AN177" i="4"/>
  <c r="AN385" i="4" s="1"/>
  <c r="AM177" i="4"/>
  <c r="AM385" i="4" s="1"/>
  <c r="AK177" i="4"/>
  <c r="AK385" i="4" s="1"/>
  <c r="AJ177" i="4"/>
  <c r="AJ385" i="4" s="1"/>
  <c r="AI177" i="4"/>
  <c r="AI385" i="4" s="1"/>
  <c r="U177" i="4"/>
  <c r="R177" i="4"/>
  <c r="J177" i="4"/>
  <c r="I177" i="4"/>
  <c r="DG176" i="4"/>
  <c r="DF176" i="4"/>
  <c r="DE176" i="4"/>
  <c r="DE384" i="4" s="1"/>
  <c r="DD176" i="4"/>
  <c r="DC176" i="4"/>
  <c r="DC384" i="4" s="1"/>
  <c r="DB176" i="4"/>
  <c r="DB384" i="4" s="1"/>
  <c r="DA176" i="4"/>
  <c r="DA384" i="4" s="1"/>
  <c r="CY176" i="4"/>
  <c r="CX176" i="4"/>
  <c r="CX384" i="4" s="1"/>
  <c r="CW176" i="4"/>
  <c r="CW384" i="4" s="1"/>
  <c r="CV176" i="4"/>
  <c r="CV384" i="4" s="1"/>
  <c r="CU176" i="4"/>
  <c r="CT176" i="4"/>
  <c r="CT384" i="4" s="1"/>
  <c r="CS176" i="4"/>
  <c r="CS384" i="4" s="1"/>
  <c r="CQ176" i="4"/>
  <c r="CQ384" i="4" s="1"/>
  <c r="CP176" i="4"/>
  <c r="CO176" i="4"/>
  <c r="CO384" i="4" s="1"/>
  <c r="CN176" i="4"/>
  <c r="CN384" i="4" s="1"/>
  <c r="CM176" i="4"/>
  <c r="CM384" i="4" s="1"/>
  <c r="CL176" i="4"/>
  <c r="CK176" i="4"/>
  <c r="CK384" i="4" s="1"/>
  <c r="CI176" i="4"/>
  <c r="CI384" i="4" s="1"/>
  <c r="CH176" i="4"/>
  <c r="CH384" i="4" s="1"/>
  <c r="CG176" i="4"/>
  <c r="CG384" i="4" s="1"/>
  <c r="CF176" i="4"/>
  <c r="CF384" i="4" s="1"/>
  <c r="CE176" i="4"/>
  <c r="CE384" i="4" s="1"/>
  <c r="CD176" i="4"/>
  <c r="CD384" i="4" s="1"/>
  <c r="CC176" i="4"/>
  <c r="CC384" i="4" s="1"/>
  <c r="CB176" i="4"/>
  <c r="CB384" i="4" s="1"/>
  <c r="CA176" i="4"/>
  <c r="CA384" i="4" s="1"/>
  <c r="BY176" i="4"/>
  <c r="BY384" i="4" s="1"/>
  <c r="BW176" i="4"/>
  <c r="BW384" i="4" s="1"/>
  <c r="BV176" i="4"/>
  <c r="BU176" i="4"/>
  <c r="BU384" i="4" s="1"/>
  <c r="BT176" i="4"/>
  <c r="BT384" i="4" s="1"/>
  <c r="BS176" i="4"/>
  <c r="BS384" i="4" s="1"/>
  <c r="BR176" i="4"/>
  <c r="BP176" i="4"/>
  <c r="BP384" i="4" s="1"/>
  <c r="BO176" i="4"/>
  <c r="BO384" i="4" s="1"/>
  <c r="BN176" i="4"/>
  <c r="BM176" i="4"/>
  <c r="BM384" i="4" s="1"/>
  <c r="BL176" i="4"/>
  <c r="BL384" i="4" s="1"/>
  <c r="BK176" i="4"/>
  <c r="BK384" i="4" s="1"/>
  <c r="BJ176" i="4"/>
  <c r="BI176" i="4"/>
  <c r="BI384" i="4" s="1"/>
  <c r="BH176" i="4"/>
  <c r="BH384" i="4" s="1"/>
  <c r="BG176" i="4"/>
  <c r="BG384" i="4" s="1"/>
  <c r="BF176" i="4"/>
  <c r="BE176" i="4"/>
  <c r="BE384" i="4" s="1"/>
  <c r="BD176" i="4"/>
  <c r="BD384" i="4" s="1"/>
  <c r="BC176" i="4"/>
  <c r="BC384" i="4" s="1"/>
  <c r="BA176" i="4"/>
  <c r="BA384" i="4" s="1"/>
  <c r="AZ176" i="4"/>
  <c r="AZ384" i="4" s="1"/>
  <c r="AT176" i="4"/>
  <c r="AS176" i="4"/>
  <c r="AS384" i="4" s="1"/>
  <c r="AP176" i="4"/>
  <c r="AK176" i="4"/>
  <c r="AK384" i="4" s="1"/>
  <c r="U176" i="4"/>
  <c r="T176" i="4"/>
  <c r="R176" i="4"/>
  <c r="I176" i="4"/>
  <c r="DG175" i="4"/>
  <c r="DF175" i="4"/>
  <c r="CY175" i="4"/>
  <c r="CX175" i="4"/>
  <c r="CX383" i="4" s="1"/>
  <c r="BY175" i="4"/>
  <c r="BY383" i="4" s="1"/>
  <c r="BW175" i="4"/>
  <c r="BW383" i="4" s="1"/>
  <c r="BV175" i="4"/>
  <c r="BU175" i="4"/>
  <c r="BU383" i="4" s="1"/>
  <c r="BT175" i="4"/>
  <c r="BT383" i="4" s="1"/>
  <c r="BS175" i="4"/>
  <c r="BS383" i="4" s="1"/>
  <c r="BR175" i="4"/>
  <c r="BP175" i="4"/>
  <c r="BP383" i="4" s="1"/>
  <c r="BO175" i="4"/>
  <c r="BO383" i="4" s="1"/>
  <c r="BN175" i="4"/>
  <c r="BN383" i="4" s="1"/>
  <c r="BM175" i="4"/>
  <c r="BM383" i="4" s="1"/>
  <c r="BL175" i="4"/>
  <c r="BL383" i="4" s="1"/>
  <c r="BK175" i="4"/>
  <c r="BK383" i="4" s="1"/>
  <c r="BJ175" i="4"/>
  <c r="BJ383" i="4" s="1"/>
  <c r="BI175" i="4"/>
  <c r="BI383" i="4" s="1"/>
  <c r="BH175" i="4"/>
  <c r="BH383" i="4" s="1"/>
  <c r="BG175" i="4"/>
  <c r="BG383" i="4" s="1"/>
  <c r="BF175" i="4"/>
  <c r="BF383" i="4" s="1"/>
  <c r="BE175" i="4"/>
  <c r="BE383" i="4" s="1"/>
  <c r="BD175" i="4"/>
  <c r="BD383" i="4" s="1"/>
  <c r="BC175" i="4"/>
  <c r="BC383" i="4" s="1"/>
  <c r="BA175" i="4"/>
  <c r="BA383" i="4" s="1"/>
  <c r="AZ175" i="4"/>
  <c r="AZ383" i="4" s="1"/>
  <c r="AT175" i="4"/>
  <c r="AS175" i="4"/>
  <c r="AS383" i="4" s="1"/>
  <c r="AP175" i="4"/>
  <c r="AP383" i="4" s="1"/>
  <c r="AK175" i="4"/>
  <c r="AK383" i="4" s="1"/>
  <c r="U175" i="4"/>
  <c r="R175" i="4"/>
  <c r="I175" i="4"/>
  <c r="DG174" i="4"/>
  <c r="DF174" i="4"/>
  <c r="CY174" i="4"/>
  <c r="CX174" i="4"/>
  <c r="CX382" i="4" s="1"/>
  <c r="BY174" i="4"/>
  <c r="BY382" i="4" s="1"/>
  <c r="BW174" i="4"/>
  <c r="BW382" i="4" s="1"/>
  <c r="BV174" i="4"/>
  <c r="BU174" i="4"/>
  <c r="BU382" i="4" s="1"/>
  <c r="BT174" i="4"/>
  <c r="BT382" i="4" s="1"/>
  <c r="BS174" i="4"/>
  <c r="BS382" i="4" s="1"/>
  <c r="BR174" i="4"/>
  <c r="BP174" i="4"/>
  <c r="BP382" i="4" s="1"/>
  <c r="BO174" i="4"/>
  <c r="BO382" i="4" s="1"/>
  <c r="BN174" i="4"/>
  <c r="BM174" i="4"/>
  <c r="BM382" i="4" s="1"/>
  <c r="BL174" i="4"/>
  <c r="BL382" i="4" s="1"/>
  <c r="BK174" i="4"/>
  <c r="BK382" i="4" s="1"/>
  <c r="BJ174" i="4"/>
  <c r="BI174" i="4"/>
  <c r="BI382" i="4" s="1"/>
  <c r="BH174" i="4"/>
  <c r="BH382" i="4" s="1"/>
  <c r="BG174" i="4"/>
  <c r="BG382" i="4" s="1"/>
  <c r="BF174" i="4"/>
  <c r="BE174" i="4"/>
  <c r="BE382" i="4" s="1"/>
  <c r="BD174" i="4"/>
  <c r="BD382" i="4" s="1"/>
  <c r="BC174" i="4"/>
  <c r="BC382" i="4" s="1"/>
  <c r="BA174" i="4"/>
  <c r="BA382" i="4" s="1"/>
  <c r="AZ174" i="4"/>
  <c r="AZ382" i="4" s="1"/>
  <c r="AP174" i="4"/>
  <c r="AP382" i="4" s="1"/>
  <c r="AK174" i="4"/>
  <c r="AK382" i="4" s="1"/>
  <c r="U174" i="4"/>
  <c r="R174" i="4"/>
  <c r="J174" i="4"/>
  <c r="I174" i="4"/>
  <c r="DG173" i="4"/>
  <c r="DF173" i="4"/>
  <c r="DE173" i="4"/>
  <c r="DE381" i="4" s="1"/>
  <c r="DD173" i="4"/>
  <c r="DC173" i="4"/>
  <c r="DC381" i="4" s="1"/>
  <c r="DB173" i="4"/>
  <c r="DB381" i="4" s="1"/>
  <c r="DA173" i="4"/>
  <c r="DA381" i="4" s="1"/>
  <c r="CY173" i="4"/>
  <c r="CX173" i="4"/>
  <c r="CX381" i="4" s="1"/>
  <c r="CW173" i="4"/>
  <c r="CW381" i="4" s="1"/>
  <c r="CV173" i="4"/>
  <c r="CV381" i="4" s="1"/>
  <c r="CU173" i="4"/>
  <c r="CT173" i="4"/>
  <c r="CT381" i="4" s="1"/>
  <c r="CS173" i="4"/>
  <c r="CS381" i="4" s="1"/>
  <c r="CQ173" i="4"/>
  <c r="CQ381" i="4" s="1"/>
  <c r="CP173" i="4"/>
  <c r="CO173" i="4"/>
  <c r="CO381" i="4" s="1"/>
  <c r="CN173" i="4"/>
  <c r="CN381" i="4" s="1"/>
  <c r="CM173" i="4"/>
  <c r="CM381" i="4" s="1"/>
  <c r="CL173" i="4"/>
  <c r="CK173" i="4"/>
  <c r="CK381" i="4" s="1"/>
  <c r="CI173" i="4"/>
  <c r="CI381" i="4" s="1"/>
  <c r="CH173" i="4"/>
  <c r="CH381" i="4" s="1"/>
  <c r="CG173" i="4"/>
  <c r="CG381" i="4" s="1"/>
  <c r="CF173" i="4"/>
  <c r="CF381" i="4" s="1"/>
  <c r="CE173" i="4"/>
  <c r="CE381" i="4" s="1"/>
  <c r="CD173" i="4"/>
  <c r="CD381" i="4" s="1"/>
  <c r="CC173" i="4"/>
  <c r="CC381" i="4" s="1"/>
  <c r="CB173" i="4"/>
  <c r="CB381" i="4" s="1"/>
  <c r="CA173" i="4"/>
  <c r="CA381" i="4" s="1"/>
  <c r="BZ173" i="4"/>
  <c r="BZ381" i="4" s="1"/>
  <c r="BY173" i="4"/>
  <c r="BY381" i="4" s="1"/>
  <c r="BW173" i="4"/>
  <c r="BW381" i="4" s="1"/>
  <c r="BV173" i="4"/>
  <c r="BU173" i="4"/>
  <c r="BU381" i="4" s="1"/>
  <c r="BT173" i="4"/>
  <c r="BT381" i="4" s="1"/>
  <c r="BS173" i="4"/>
  <c r="BS381" i="4" s="1"/>
  <c r="BR173" i="4"/>
  <c r="BP173" i="4"/>
  <c r="BP381" i="4" s="1"/>
  <c r="BO173" i="4"/>
  <c r="BO381" i="4" s="1"/>
  <c r="BN173" i="4"/>
  <c r="BM173" i="4"/>
  <c r="BM381" i="4" s="1"/>
  <c r="BL173" i="4"/>
  <c r="BL381" i="4" s="1"/>
  <c r="BK173" i="4"/>
  <c r="BK381" i="4" s="1"/>
  <c r="BJ173" i="4"/>
  <c r="BI173" i="4"/>
  <c r="BI381" i="4" s="1"/>
  <c r="BH173" i="4"/>
  <c r="BH381" i="4" s="1"/>
  <c r="BG173" i="4"/>
  <c r="BG381" i="4" s="1"/>
  <c r="BF173" i="4"/>
  <c r="BE173" i="4"/>
  <c r="BE381" i="4" s="1"/>
  <c r="BD173" i="4"/>
  <c r="BD381" i="4" s="1"/>
  <c r="BC173" i="4"/>
  <c r="BC381" i="4" s="1"/>
  <c r="BA173" i="4"/>
  <c r="BA381" i="4" s="1"/>
  <c r="AZ173" i="4"/>
  <c r="AZ381" i="4" s="1"/>
  <c r="AT173" i="4"/>
  <c r="AT381" i="4" s="1"/>
  <c r="AS173" i="4"/>
  <c r="AS381" i="4" s="1"/>
  <c r="AP173" i="4"/>
  <c r="AK173" i="4"/>
  <c r="AK381" i="4" s="1"/>
  <c r="U173" i="4"/>
  <c r="R173" i="4"/>
  <c r="I173" i="4"/>
  <c r="DG172" i="4"/>
  <c r="DF172" i="4"/>
  <c r="CY172" i="4"/>
  <c r="CX172" i="4"/>
  <c r="CX380" i="4" s="1"/>
  <c r="BY172" i="4"/>
  <c r="BY380" i="4" s="1"/>
  <c r="BW172" i="4"/>
  <c r="BW380" i="4" s="1"/>
  <c r="BV172" i="4"/>
  <c r="BU172" i="4"/>
  <c r="BU380" i="4" s="1"/>
  <c r="BT172" i="4"/>
  <c r="BT380" i="4" s="1"/>
  <c r="BS172" i="4"/>
  <c r="BS380" i="4" s="1"/>
  <c r="BR172" i="4"/>
  <c r="BP172" i="4"/>
  <c r="BP380" i="4" s="1"/>
  <c r="BO172" i="4"/>
  <c r="BO380" i="4" s="1"/>
  <c r="BN172" i="4"/>
  <c r="BN380" i="4" s="1"/>
  <c r="BM172" i="4"/>
  <c r="BM380" i="4" s="1"/>
  <c r="BL172" i="4"/>
  <c r="BL380" i="4" s="1"/>
  <c r="BK172" i="4"/>
  <c r="BK380" i="4" s="1"/>
  <c r="BJ172" i="4"/>
  <c r="BJ380" i="4" s="1"/>
  <c r="BI172" i="4"/>
  <c r="BH172" i="4"/>
  <c r="BH380" i="4" s="1"/>
  <c r="BG172" i="4"/>
  <c r="BG380" i="4" s="1"/>
  <c r="BF172" i="4"/>
  <c r="BF380" i="4" s="1"/>
  <c r="BE172" i="4"/>
  <c r="BE380" i="4" s="1"/>
  <c r="BD172" i="4"/>
  <c r="BC172" i="4"/>
  <c r="BC380" i="4" s="1"/>
  <c r="BA172" i="4"/>
  <c r="BA380" i="4" s="1"/>
  <c r="AZ172" i="4"/>
  <c r="AZ380" i="4" s="1"/>
  <c r="AT172" i="4"/>
  <c r="AT380" i="4" s="1"/>
  <c r="AS172" i="4"/>
  <c r="AS380" i="4" s="1"/>
  <c r="AP172" i="4"/>
  <c r="AP380" i="4" s="1"/>
  <c r="AK172" i="4"/>
  <c r="AK380" i="4" s="1"/>
  <c r="AI172" i="4"/>
  <c r="U172" i="4"/>
  <c r="R172" i="4"/>
  <c r="I172" i="4"/>
  <c r="DG171" i="4"/>
  <c r="DF171" i="4"/>
  <c r="CY171" i="4"/>
  <c r="CY379" i="4" s="1"/>
  <c r="CX171" i="4"/>
  <c r="CX379" i="4" s="1"/>
  <c r="BY171" i="4"/>
  <c r="BY379" i="4" s="1"/>
  <c r="BW171" i="4"/>
  <c r="BW379" i="4" s="1"/>
  <c r="BV171" i="4"/>
  <c r="BV379" i="4" s="1"/>
  <c r="BU171" i="4"/>
  <c r="BU379" i="4" s="1"/>
  <c r="BT171" i="4"/>
  <c r="BT379" i="4" s="1"/>
  <c r="BS171" i="4"/>
  <c r="BS379" i="4" s="1"/>
  <c r="BR171" i="4"/>
  <c r="BR379" i="4" s="1"/>
  <c r="BP171" i="4"/>
  <c r="BP379" i="4" s="1"/>
  <c r="BO171" i="4"/>
  <c r="BO379" i="4" s="1"/>
  <c r="BN171" i="4"/>
  <c r="BN379" i="4" s="1"/>
  <c r="BM171" i="4"/>
  <c r="BM379" i="4" s="1"/>
  <c r="BL171" i="4"/>
  <c r="BK171" i="4"/>
  <c r="BK379" i="4" s="1"/>
  <c r="BJ171" i="4"/>
  <c r="BJ379" i="4" s="1"/>
  <c r="BI171" i="4"/>
  <c r="BI379" i="4" s="1"/>
  <c r="BH171" i="4"/>
  <c r="BH379" i="4" s="1"/>
  <c r="BG171" i="4"/>
  <c r="BG379" i="4" s="1"/>
  <c r="BF171" i="4"/>
  <c r="BE171" i="4"/>
  <c r="BE379" i="4" s="1"/>
  <c r="BD171" i="4"/>
  <c r="BD379" i="4" s="1"/>
  <c r="BC171" i="4"/>
  <c r="BC379" i="4" s="1"/>
  <c r="BA171" i="4"/>
  <c r="AZ171" i="4"/>
  <c r="AZ379" i="4" s="1"/>
  <c r="AT171" i="4"/>
  <c r="AT379" i="4" s="1"/>
  <c r="AS171" i="4"/>
  <c r="AP171" i="4"/>
  <c r="AP379" i="4" s="1"/>
  <c r="AK171" i="4"/>
  <c r="AK379" i="4" s="1"/>
  <c r="U171" i="4"/>
  <c r="R171" i="4"/>
  <c r="M171" i="4"/>
  <c r="I171" i="4"/>
  <c r="DG170" i="4"/>
  <c r="DF170" i="4"/>
  <c r="CY170" i="4"/>
  <c r="CY378" i="4" s="1"/>
  <c r="CX170" i="4"/>
  <c r="CX378" i="4" s="1"/>
  <c r="BY170" i="4"/>
  <c r="BW170" i="4"/>
  <c r="BW378" i="4" s="1"/>
  <c r="BV170" i="4"/>
  <c r="BV378" i="4" s="1"/>
  <c r="BU170" i="4"/>
  <c r="BU378" i="4" s="1"/>
  <c r="BT170" i="4"/>
  <c r="BS170" i="4"/>
  <c r="BS378" i="4" s="1"/>
  <c r="BR170" i="4"/>
  <c r="BR378" i="4" s="1"/>
  <c r="BP170" i="4"/>
  <c r="BP378" i="4" s="1"/>
  <c r="BO170" i="4"/>
  <c r="BO378" i="4" s="1"/>
  <c r="BN170" i="4"/>
  <c r="BM170" i="4"/>
  <c r="BM378" i="4" s="1"/>
  <c r="BL170" i="4"/>
  <c r="BL378" i="4" s="1"/>
  <c r="BK170" i="4"/>
  <c r="BK378" i="4" s="1"/>
  <c r="BJ170" i="4"/>
  <c r="BJ378" i="4" s="1"/>
  <c r="BI170" i="4"/>
  <c r="BH170" i="4"/>
  <c r="BH378" i="4" s="1"/>
  <c r="BG170" i="4"/>
  <c r="BG378" i="4" s="1"/>
  <c r="BF170" i="4"/>
  <c r="BF378" i="4" s="1"/>
  <c r="BE170" i="4"/>
  <c r="BE378" i="4" s="1"/>
  <c r="BD170" i="4"/>
  <c r="BD378" i="4" s="1"/>
  <c r="BC170" i="4"/>
  <c r="BC378" i="4" s="1"/>
  <c r="BA170" i="4"/>
  <c r="BA378" i="4" s="1"/>
  <c r="AZ170" i="4"/>
  <c r="AZ378" i="4" s="1"/>
  <c r="AT170" i="4"/>
  <c r="AT378" i="4" s="1"/>
  <c r="AS170" i="4"/>
  <c r="AS378" i="4" s="1"/>
  <c r="AP170" i="4"/>
  <c r="AP378" i="4" s="1"/>
  <c r="AK170" i="4"/>
  <c r="AK378" i="4" s="1"/>
  <c r="U170" i="4"/>
  <c r="R170" i="4"/>
  <c r="M170" i="4"/>
  <c r="I170" i="4"/>
  <c r="DG169" i="4"/>
  <c r="DF169" i="4"/>
  <c r="CY169" i="4"/>
  <c r="CY377" i="4" s="1"/>
  <c r="CX169" i="4"/>
  <c r="CX377" i="4" s="1"/>
  <c r="BY169" i="4"/>
  <c r="BY377" i="4" s="1"/>
  <c r="BW169" i="4"/>
  <c r="BW377" i="4" s="1"/>
  <c r="BV169" i="4"/>
  <c r="BU169" i="4"/>
  <c r="BU377" i="4" s="1"/>
  <c r="BT169" i="4"/>
  <c r="BT377" i="4" s="1"/>
  <c r="BS169" i="4"/>
  <c r="BS377" i="4" s="1"/>
  <c r="BR169" i="4"/>
  <c r="BR377" i="4" s="1"/>
  <c r="BP169" i="4"/>
  <c r="BP377" i="4" s="1"/>
  <c r="BO169" i="4"/>
  <c r="BO377" i="4" s="1"/>
  <c r="BN169" i="4"/>
  <c r="BN377" i="4" s="1"/>
  <c r="BM169" i="4"/>
  <c r="BM377" i="4" s="1"/>
  <c r="BL169" i="4"/>
  <c r="BK169" i="4"/>
  <c r="BK377" i="4" s="1"/>
  <c r="BJ169" i="4"/>
  <c r="BJ377" i="4" s="1"/>
  <c r="BI169" i="4"/>
  <c r="BI377" i="4" s="1"/>
  <c r="BH169" i="4"/>
  <c r="BH377" i="4" s="1"/>
  <c r="BG169" i="4"/>
  <c r="BG377" i="4" s="1"/>
  <c r="BF169" i="4"/>
  <c r="BE169" i="4"/>
  <c r="BE377" i="4" s="1"/>
  <c r="BD169" i="4"/>
  <c r="BD377" i="4" s="1"/>
  <c r="BC169" i="4"/>
  <c r="BC377" i="4" s="1"/>
  <c r="BA169" i="4"/>
  <c r="AZ169" i="4"/>
  <c r="AZ377" i="4" s="1"/>
  <c r="AW169" i="4"/>
  <c r="AT169" i="4"/>
  <c r="AT377" i="4" s="1"/>
  <c r="AS169" i="4"/>
  <c r="AP169" i="4"/>
  <c r="AP377" i="4" s="1"/>
  <c r="AO169" i="4"/>
  <c r="AK169" i="4"/>
  <c r="AK377" i="4" s="1"/>
  <c r="U169" i="4"/>
  <c r="R169" i="4"/>
  <c r="M169" i="4"/>
  <c r="I169" i="4"/>
  <c r="DG168" i="4"/>
  <c r="DF168" i="4"/>
  <c r="CY168" i="4"/>
  <c r="CY376" i="4" s="1"/>
  <c r="CX168" i="4"/>
  <c r="CX376" i="4" s="1"/>
  <c r="BY168" i="4"/>
  <c r="BW168" i="4"/>
  <c r="BW376" i="4" s="1"/>
  <c r="BV168" i="4"/>
  <c r="BV376" i="4" s="1"/>
  <c r="BU168" i="4"/>
  <c r="BU376" i="4" s="1"/>
  <c r="BT168" i="4"/>
  <c r="BS168" i="4"/>
  <c r="BS376" i="4" s="1"/>
  <c r="BR168" i="4"/>
  <c r="BR376" i="4" s="1"/>
  <c r="BP168" i="4"/>
  <c r="BP376" i="4" s="1"/>
  <c r="BO168" i="4"/>
  <c r="BO376" i="4" s="1"/>
  <c r="BN168" i="4"/>
  <c r="BM168" i="4"/>
  <c r="BM376" i="4" s="1"/>
  <c r="BL168" i="4"/>
  <c r="BL376" i="4" s="1"/>
  <c r="BK168" i="4"/>
  <c r="BK376" i="4" s="1"/>
  <c r="BJ168" i="4"/>
  <c r="BJ376" i="4" s="1"/>
  <c r="BI168" i="4"/>
  <c r="BH168" i="4"/>
  <c r="BH376" i="4" s="1"/>
  <c r="BG168" i="4"/>
  <c r="BG376" i="4" s="1"/>
  <c r="BF168" i="4"/>
  <c r="BF376" i="4" s="1"/>
  <c r="BE168" i="4"/>
  <c r="BE376" i="4" s="1"/>
  <c r="BD168" i="4"/>
  <c r="BD376" i="4" s="1"/>
  <c r="BC168" i="4"/>
  <c r="BC376" i="4" s="1"/>
  <c r="BA168" i="4"/>
  <c r="BA376" i="4" s="1"/>
  <c r="AZ168" i="4"/>
  <c r="AZ376" i="4" s="1"/>
  <c r="AW168" i="4"/>
  <c r="AW376" i="4" s="1"/>
  <c r="AT168" i="4"/>
  <c r="AT376" i="4" s="1"/>
  <c r="AS168" i="4"/>
  <c r="AS376" i="4" s="1"/>
  <c r="AP168" i="4"/>
  <c r="AP376" i="4" s="1"/>
  <c r="AO168" i="4"/>
  <c r="AO376" i="4" s="1"/>
  <c r="AK168" i="4"/>
  <c r="AK376" i="4" s="1"/>
  <c r="AI168" i="4"/>
  <c r="AI376" i="4" s="1"/>
  <c r="U168" i="4"/>
  <c r="R168" i="4"/>
  <c r="M168" i="4"/>
  <c r="I168" i="4"/>
  <c r="DG167" i="4"/>
  <c r="DF167" i="4"/>
  <c r="DE167" i="4"/>
  <c r="DE375" i="4" s="1"/>
  <c r="DD167" i="4"/>
  <c r="DC167" i="4"/>
  <c r="DC375" i="4" s="1"/>
  <c r="DB167" i="4"/>
  <c r="DB375" i="4" s="1"/>
  <c r="DA167" i="4"/>
  <c r="DA375" i="4" s="1"/>
  <c r="CY167" i="4"/>
  <c r="CY375" i="4" s="1"/>
  <c r="CX167" i="4"/>
  <c r="CW167" i="4"/>
  <c r="CW375" i="4" s="1"/>
  <c r="CV167" i="4"/>
  <c r="CV375" i="4" s="1"/>
  <c r="CU167" i="4"/>
  <c r="CU375" i="4" s="1"/>
  <c r="CT167" i="4"/>
  <c r="CT375" i="4" s="1"/>
  <c r="CS167" i="4"/>
  <c r="CS375" i="4" s="1"/>
  <c r="CQ167" i="4"/>
  <c r="CQ375" i="4" s="1"/>
  <c r="CP167" i="4"/>
  <c r="CP375" i="4" s="1"/>
  <c r="CO167" i="4"/>
  <c r="CO375" i="4" s="1"/>
  <c r="CN167" i="4"/>
  <c r="CN375" i="4" s="1"/>
  <c r="CM167" i="4"/>
  <c r="CM375" i="4" s="1"/>
  <c r="CL167" i="4"/>
  <c r="CK167" i="4"/>
  <c r="CK375" i="4" s="1"/>
  <c r="CI167" i="4"/>
  <c r="CI375" i="4" s="1"/>
  <c r="CH167" i="4"/>
  <c r="CH375" i="4" s="1"/>
  <c r="CG167" i="4"/>
  <c r="CF167" i="4"/>
  <c r="CF375" i="4" s="1"/>
  <c r="CE167" i="4"/>
  <c r="CE375" i="4" s="1"/>
  <c r="CD167" i="4"/>
  <c r="CD375" i="4" s="1"/>
  <c r="CC167" i="4"/>
  <c r="CC375" i="4" s="1"/>
  <c r="CB167" i="4"/>
  <c r="CA167" i="4"/>
  <c r="CA375" i="4" s="1"/>
  <c r="BZ167" i="4"/>
  <c r="BZ375" i="4" s="1"/>
  <c r="BY167" i="4"/>
  <c r="BY375" i="4" s="1"/>
  <c r="BW167" i="4"/>
  <c r="BW375" i="4" s="1"/>
  <c r="BV167" i="4"/>
  <c r="BV375" i="4" s="1"/>
  <c r="BU167" i="4"/>
  <c r="BU375" i="4" s="1"/>
  <c r="BT167" i="4"/>
  <c r="BT375" i="4" s="1"/>
  <c r="BS167" i="4"/>
  <c r="BS375" i="4" s="1"/>
  <c r="BR167" i="4"/>
  <c r="BR375" i="4" s="1"/>
  <c r="BP167" i="4"/>
  <c r="BP375" i="4" s="1"/>
  <c r="BO167" i="4"/>
  <c r="BO375" i="4" s="1"/>
  <c r="BN167" i="4"/>
  <c r="BN375" i="4" s="1"/>
  <c r="BM167" i="4"/>
  <c r="BM375" i="4" s="1"/>
  <c r="BL167" i="4"/>
  <c r="BK167" i="4"/>
  <c r="BK375" i="4" s="1"/>
  <c r="BJ167" i="4"/>
  <c r="BJ375" i="4" s="1"/>
  <c r="BI167" i="4"/>
  <c r="BI375" i="4" s="1"/>
  <c r="BH167" i="4"/>
  <c r="BH375" i="4" s="1"/>
  <c r="BG167" i="4"/>
  <c r="BG375" i="4" s="1"/>
  <c r="BF167" i="4"/>
  <c r="BE167" i="4"/>
  <c r="BE375" i="4" s="1"/>
  <c r="BD167" i="4"/>
  <c r="BD375" i="4" s="1"/>
  <c r="BC167" i="4"/>
  <c r="BC375" i="4" s="1"/>
  <c r="BA167" i="4"/>
  <c r="AZ167" i="4"/>
  <c r="AZ375" i="4" s="1"/>
  <c r="AT167" i="4"/>
  <c r="AT375" i="4" s="1"/>
  <c r="AS167" i="4"/>
  <c r="AP167" i="4"/>
  <c r="AP375" i="4" s="1"/>
  <c r="AK167" i="4"/>
  <c r="AK375" i="4" s="1"/>
  <c r="U167" i="4"/>
  <c r="R167" i="4"/>
  <c r="M167" i="4"/>
  <c r="I167" i="4"/>
  <c r="DG166" i="4"/>
  <c r="DF166" i="4"/>
  <c r="CY166" i="4"/>
  <c r="CY374" i="4" s="1"/>
  <c r="CX166" i="4"/>
  <c r="CX374" i="4" s="1"/>
  <c r="BY166" i="4"/>
  <c r="BW166" i="4"/>
  <c r="BW374" i="4" s="1"/>
  <c r="BV166" i="4"/>
  <c r="BV374" i="4" s="1"/>
  <c r="BU166" i="4"/>
  <c r="BU374" i="4" s="1"/>
  <c r="BT166" i="4"/>
  <c r="BS166" i="4"/>
  <c r="BS374" i="4" s="1"/>
  <c r="BR166" i="4"/>
  <c r="BR374" i="4" s="1"/>
  <c r="BP166" i="4"/>
  <c r="BP374" i="4" s="1"/>
  <c r="BO166" i="4"/>
  <c r="BO374" i="4" s="1"/>
  <c r="BN166" i="4"/>
  <c r="BM166" i="4"/>
  <c r="BM374" i="4" s="1"/>
  <c r="BL166" i="4"/>
  <c r="BL374" i="4" s="1"/>
  <c r="BK166" i="4"/>
  <c r="BK374" i="4" s="1"/>
  <c r="BJ166" i="4"/>
  <c r="BJ374" i="4" s="1"/>
  <c r="BI166" i="4"/>
  <c r="BH166" i="4"/>
  <c r="BH374" i="4" s="1"/>
  <c r="BG166" i="4"/>
  <c r="BG374" i="4" s="1"/>
  <c r="BF166" i="4"/>
  <c r="BF374" i="4" s="1"/>
  <c r="BE166" i="4"/>
  <c r="BE374" i="4" s="1"/>
  <c r="BD166" i="4"/>
  <c r="BD374" i="4" s="1"/>
  <c r="BC166" i="4"/>
  <c r="BC374" i="4" s="1"/>
  <c r="BA166" i="4"/>
  <c r="BA374" i="4" s="1"/>
  <c r="AZ166" i="4"/>
  <c r="AZ374" i="4" s="1"/>
  <c r="AT166" i="4"/>
  <c r="AT374" i="4" s="1"/>
  <c r="AS166" i="4"/>
  <c r="AS374" i="4" s="1"/>
  <c r="AP166" i="4"/>
  <c r="AP374" i="4" s="1"/>
  <c r="AK166" i="4"/>
  <c r="AK374" i="4" s="1"/>
  <c r="U166" i="4"/>
  <c r="R166" i="4"/>
  <c r="I166" i="4"/>
  <c r="DG165" i="4"/>
  <c r="DF165" i="4"/>
  <c r="CY165" i="4"/>
  <c r="CY373" i="4" s="1"/>
  <c r="CX165" i="4"/>
  <c r="CX373" i="4" s="1"/>
  <c r="BY165" i="4"/>
  <c r="BY373" i="4" s="1"/>
  <c r="BW165" i="4"/>
  <c r="BW373" i="4" s="1"/>
  <c r="BV165" i="4"/>
  <c r="BU165" i="4"/>
  <c r="BU373" i="4" s="1"/>
  <c r="BT165" i="4"/>
  <c r="BT373" i="4" s="1"/>
  <c r="BS165" i="4"/>
  <c r="BS373" i="4" s="1"/>
  <c r="BR165" i="4"/>
  <c r="BR373" i="4" s="1"/>
  <c r="BP165" i="4"/>
  <c r="BP373" i="4" s="1"/>
  <c r="BO165" i="4"/>
  <c r="BO373" i="4" s="1"/>
  <c r="BN165" i="4"/>
  <c r="BN373" i="4" s="1"/>
  <c r="BM165" i="4"/>
  <c r="BM373" i="4" s="1"/>
  <c r="BL165" i="4"/>
  <c r="BK165" i="4"/>
  <c r="BK373" i="4" s="1"/>
  <c r="BJ165" i="4"/>
  <c r="BJ373" i="4" s="1"/>
  <c r="BI165" i="4"/>
  <c r="BI373" i="4" s="1"/>
  <c r="BH165" i="4"/>
  <c r="BH373" i="4" s="1"/>
  <c r="BG165" i="4"/>
  <c r="BG373" i="4" s="1"/>
  <c r="BF165" i="4"/>
  <c r="BF373" i="4" s="1"/>
  <c r="BE165" i="4"/>
  <c r="BE373" i="4" s="1"/>
  <c r="BD165" i="4"/>
  <c r="BD373" i="4" s="1"/>
  <c r="BC165" i="4"/>
  <c r="BC373" i="4" s="1"/>
  <c r="BA165" i="4"/>
  <c r="BA373" i="4" s="1"/>
  <c r="AZ165" i="4"/>
  <c r="AZ373" i="4" s="1"/>
  <c r="AW165" i="4"/>
  <c r="AT165" i="4"/>
  <c r="AT373" i="4" s="1"/>
  <c r="AS165" i="4"/>
  <c r="AS373" i="4" s="1"/>
  <c r="AR165" i="4"/>
  <c r="AR373" i="4" s="1"/>
  <c r="AP165" i="4"/>
  <c r="AP373" i="4" s="1"/>
  <c r="AO165" i="4"/>
  <c r="AK165" i="4"/>
  <c r="AK373" i="4" s="1"/>
  <c r="AJ165" i="4"/>
  <c r="AJ373" i="4" s="1"/>
  <c r="AI165" i="4"/>
  <c r="AI373" i="4" s="1"/>
  <c r="Y165" i="4"/>
  <c r="U165" i="4"/>
  <c r="R165" i="4"/>
  <c r="J165" i="4"/>
  <c r="I165" i="4"/>
  <c r="DG164" i="4"/>
  <c r="DF164" i="4"/>
  <c r="CY164" i="4"/>
  <c r="CY372" i="4" s="1"/>
  <c r="CX164" i="4"/>
  <c r="BY164" i="4"/>
  <c r="BY372" i="4" s="1"/>
  <c r="BW164" i="4"/>
  <c r="BW372" i="4" s="1"/>
  <c r="BV164" i="4"/>
  <c r="BV372" i="4" s="1"/>
  <c r="BU164" i="4"/>
  <c r="BU372" i="4" s="1"/>
  <c r="BT164" i="4"/>
  <c r="BT372" i="4" s="1"/>
  <c r="BS164" i="4"/>
  <c r="BS372" i="4" s="1"/>
  <c r="BR164" i="4"/>
  <c r="BR372" i="4" s="1"/>
  <c r="BP164" i="4"/>
  <c r="BP372" i="4" s="1"/>
  <c r="BO164" i="4"/>
  <c r="BO372" i="4" s="1"/>
  <c r="BN164" i="4"/>
  <c r="BM164" i="4"/>
  <c r="BM372" i="4" s="1"/>
  <c r="BL164" i="4"/>
  <c r="BL372" i="4" s="1"/>
  <c r="BK164" i="4"/>
  <c r="BK372" i="4" s="1"/>
  <c r="BJ164" i="4"/>
  <c r="BJ372" i="4" s="1"/>
  <c r="BI164" i="4"/>
  <c r="BH164" i="4"/>
  <c r="BH372" i="4" s="1"/>
  <c r="BG164" i="4"/>
  <c r="BG372" i="4" s="1"/>
  <c r="BF164" i="4"/>
  <c r="BF372" i="4" s="1"/>
  <c r="BE164" i="4"/>
  <c r="BE372" i="4" s="1"/>
  <c r="BD164" i="4"/>
  <c r="BC164" i="4"/>
  <c r="BC372" i="4" s="1"/>
  <c r="BA164" i="4"/>
  <c r="BA372" i="4" s="1"/>
  <c r="AZ164" i="4"/>
  <c r="AZ372" i="4" s="1"/>
  <c r="AW164" i="4"/>
  <c r="AW372" i="4" s="1"/>
  <c r="AT164" i="4"/>
  <c r="AT372" i="4" s="1"/>
  <c r="AP164" i="4"/>
  <c r="AP372" i="4" s="1"/>
  <c r="AO164" i="4"/>
  <c r="AO372" i="4" s="1"/>
  <c r="AK164" i="4"/>
  <c r="AK372" i="4" s="1"/>
  <c r="U164" i="4"/>
  <c r="R164" i="4"/>
  <c r="I164" i="4"/>
  <c r="DG163" i="4"/>
  <c r="DF163" i="4"/>
  <c r="CY163" i="4"/>
  <c r="CY371" i="4" s="1"/>
  <c r="CX163" i="4"/>
  <c r="CX371" i="4" s="1"/>
  <c r="BY163" i="4"/>
  <c r="BY371" i="4" s="1"/>
  <c r="BW163" i="4"/>
  <c r="BW371" i="4" s="1"/>
  <c r="BV163" i="4"/>
  <c r="BU163" i="4"/>
  <c r="BU371" i="4" s="1"/>
  <c r="BT163" i="4"/>
  <c r="BT371" i="4" s="1"/>
  <c r="BS163" i="4"/>
  <c r="BS371" i="4" s="1"/>
  <c r="BR163" i="4"/>
  <c r="BR371" i="4" s="1"/>
  <c r="BP163" i="4"/>
  <c r="BP371" i="4" s="1"/>
  <c r="BO163" i="4"/>
  <c r="BO371" i="4" s="1"/>
  <c r="BN163" i="4"/>
  <c r="BN371" i="4" s="1"/>
  <c r="BM163" i="4"/>
  <c r="BM371" i="4" s="1"/>
  <c r="BL163" i="4"/>
  <c r="BK163" i="4"/>
  <c r="BK371" i="4" s="1"/>
  <c r="BJ163" i="4"/>
  <c r="BJ371" i="4" s="1"/>
  <c r="BI163" i="4"/>
  <c r="BI371" i="4" s="1"/>
  <c r="BH163" i="4"/>
  <c r="BH371" i="4" s="1"/>
  <c r="BG163" i="4"/>
  <c r="BG371" i="4" s="1"/>
  <c r="BF163" i="4"/>
  <c r="BF371" i="4" s="1"/>
  <c r="BE163" i="4"/>
  <c r="BE371" i="4" s="1"/>
  <c r="BD163" i="4"/>
  <c r="BD371" i="4" s="1"/>
  <c r="BC163" i="4"/>
  <c r="BC371" i="4" s="1"/>
  <c r="BA163" i="4"/>
  <c r="BA371" i="4" s="1"/>
  <c r="AZ163" i="4"/>
  <c r="AZ371" i="4" s="1"/>
  <c r="AW163" i="4"/>
  <c r="AT163" i="4"/>
  <c r="AT371" i="4" s="1"/>
  <c r="AS163" i="4"/>
  <c r="AS371" i="4" s="1"/>
  <c r="AP163" i="4"/>
  <c r="AP371" i="4" s="1"/>
  <c r="AK163" i="4"/>
  <c r="U163" i="4"/>
  <c r="R163" i="4"/>
  <c r="I163" i="4"/>
  <c r="DG162" i="4"/>
  <c r="DF162" i="4"/>
  <c r="CY162" i="4"/>
  <c r="CY370" i="4" s="1"/>
  <c r="CX162" i="4"/>
  <c r="BY162" i="4"/>
  <c r="BW162" i="4"/>
  <c r="BW370" i="4" s="1"/>
  <c r="BV162" i="4"/>
  <c r="BV370" i="4" s="1"/>
  <c r="BU162" i="4"/>
  <c r="BU370" i="4" s="1"/>
  <c r="BT162" i="4"/>
  <c r="BS162" i="4"/>
  <c r="BS370" i="4" s="1"/>
  <c r="BR162" i="4"/>
  <c r="BR370" i="4" s="1"/>
  <c r="BP162" i="4"/>
  <c r="BP370" i="4" s="1"/>
  <c r="BO162" i="4"/>
  <c r="BO370" i="4" s="1"/>
  <c r="BN162" i="4"/>
  <c r="BM162" i="4"/>
  <c r="BM370" i="4" s="1"/>
  <c r="BL162" i="4"/>
  <c r="BL370" i="4" s="1"/>
  <c r="BK162" i="4"/>
  <c r="BK370" i="4" s="1"/>
  <c r="BJ162" i="4"/>
  <c r="BJ370" i="4" s="1"/>
  <c r="BI162" i="4"/>
  <c r="BI370" i="4" s="1"/>
  <c r="BH162" i="4"/>
  <c r="BH370" i="4" s="1"/>
  <c r="BG162" i="4"/>
  <c r="BG370" i="4" s="1"/>
  <c r="BF162" i="4"/>
  <c r="BF370" i="4" s="1"/>
  <c r="BE162" i="4"/>
  <c r="BE370" i="4" s="1"/>
  <c r="BD162" i="4"/>
  <c r="BC162" i="4"/>
  <c r="BC370" i="4" s="1"/>
  <c r="BA162" i="4"/>
  <c r="BA370" i="4" s="1"/>
  <c r="AZ162" i="4"/>
  <c r="AZ370" i="4" s="1"/>
  <c r="AT162" i="4"/>
  <c r="AT370" i="4" s="1"/>
  <c r="AS162" i="4"/>
  <c r="AS370" i="4" s="1"/>
  <c r="AR162" i="4"/>
  <c r="AR370" i="4" s="1"/>
  <c r="AP162" i="4"/>
  <c r="AP370" i="4" s="1"/>
  <c r="AK162" i="4"/>
  <c r="AK370" i="4" s="1"/>
  <c r="AJ162" i="4"/>
  <c r="AJ370" i="4" s="1"/>
  <c r="U162" i="4"/>
  <c r="R162" i="4"/>
  <c r="J162" i="4"/>
  <c r="I162" i="4"/>
  <c r="DG161" i="4"/>
  <c r="DF161" i="4"/>
  <c r="CY161" i="4"/>
  <c r="CY369" i="4" s="1"/>
  <c r="CX161" i="4"/>
  <c r="CX369" i="4" s="1"/>
  <c r="BY161" i="4"/>
  <c r="BY369" i="4" s="1"/>
  <c r="BW161" i="4"/>
  <c r="BW369" i="4" s="1"/>
  <c r="BV161" i="4"/>
  <c r="BU161" i="4"/>
  <c r="BU369" i="4" s="1"/>
  <c r="BT161" i="4"/>
  <c r="BT369" i="4" s="1"/>
  <c r="BS161" i="4"/>
  <c r="BS369" i="4" s="1"/>
  <c r="BR161" i="4"/>
  <c r="BR369" i="4" s="1"/>
  <c r="BP161" i="4"/>
  <c r="BP369" i="4" s="1"/>
  <c r="BO161" i="4"/>
  <c r="BO369" i="4" s="1"/>
  <c r="BN161" i="4"/>
  <c r="BN369" i="4" s="1"/>
  <c r="BM161" i="4"/>
  <c r="BM369" i="4" s="1"/>
  <c r="BL161" i="4"/>
  <c r="BK161" i="4"/>
  <c r="BK369" i="4" s="1"/>
  <c r="BJ161" i="4"/>
  <c r="BJ369" i="4" s="1"/>
  <c r="BI161" i="4"/>
  <c r="BI369" i="4" s="1"/>
  <c r="BH161" i="4"/>
  <c r="BH369" i="4" s="1"/>
  <c r="BG161" i="4"/>
  <c r="BG369" i="4" s="1"/>
  <c r="BF161" i="4"/>
  <c r="BF369" i="4" s="1"/>
  <c r="BE161" i="4"/>
  <c r="BE369" i="4" s="1"/>
  <c r="BD161" i="4"/>
  <c r="BD369" i="4" s="1"/>
  <c r="BC161" i="4"/>
  <c r="BC369" i="4" s="1"/>
  <c r="BA161" i="4"/>
  <c r="BA369" i="4" s="1"/>
  <c r="U161" i="4"/>
  <c r="R161" i="4"/>
  <c r="I161" i="4"/>
  <c r="DG160" i="4"/>
  <c r="DF160" i="4"/>
  <c r="CY160" i="4"/>
  <c r="CY368" i="4" s="1"/>
  <c r="CX160" i="4"/>
  <c r="BY160" i="4"/>
  <c r="BY368" i="4" s="1"/>
  <c r="BW160" i="4"/>
  <c r="BW368" i="4" s="1"/>
  <c r="BV160" i="4"/>
  <c r="BV368" i="4" s="1"/>
  <c r="BU160" i="4"/>
  <c r="BU368" i="4" s="1"/>
  <c r="BT160" i="4"/>
  <c r="BT368" i="4" s="1"/>
  <c r="BS160" i="4"/>
  <c r="BS368" i="4" s="1"/>
  <c r="BR160" i="4"/>
  <c r="BR368" i="4" s="1"/>
  <c r="BP160" i="4"/>
  <c r="BP368" i="4" s="1"/>
  <c r="BO160" i="4"/>
  <c r="BO368" i="4" s="1"/>
  <c r="BN160" i="4"/>
  <c r="BM160" i="4"/>
  <c r="BM368" i="4" s="1"/>
  <c r="BL160" i="4"/>
  <c r="BL368" i="4" s="1"/>
  <c r="BK160" i="4"/>
  <c r="BK368" i="4" s="1"/>
  <c r="BJ160" i="4"/>
  <c r="BJ368" i="4" s="1"/>
  <c r="BI160" i="4"/>
  <c r="BH160" i="4"/>
  <c r="BH368" i="4" s="1"/>
  <c r="BG160" i="4"/>
  <c r="BG368" i="4" s="1"/>
  <c r="BF160" i="4"/>
  <c r="BF368" i="4" s="1"/>
  <c r="BE160" i="4"/>
  <c r="BE368" i="4" s="1"/>
  <c r="BD160" i="4"/>
  <c r="BC160" i="4"/>
  <c r="BC368" i="4" s="1"/>
  <c r="BA160" i="4"/>
  <c r="BA368" i="4" s="1"/>
  <c r="AZ160" i="4"/>
  <c r="AZ368" i="4" s="1"/>
  <c r="AY160" i="4"/>
  <c r="AY368" i="4" s="1"/>
  <c r="AX160" i="4"/>
  <c r="AX368" i="4" s="1"/>
  <c r="AW160" i="4"/>
  <c r="AW368" i="4" s="1"/>
  <c r="AV160" i="4"/>
  <c r="AV368" i="4" s="1"/>
  <c r="AT160" i="4"/>
  <c r="AR160" i="4"/>
  <c r="AR368" i="4" s="1"/>
  <c r="AP160" i="4"/>
  <c r="AO160" i="4"/>
  <c r="AO368" i="4" s="1"/>
  <c r="AN160" i="4"/>
  <c r="AN368" i="4" s="1"/>
  <c r="AM160" i="4"/>
  <c r="AM368" i="4" s="1"/>
  <c r="AK160" i="4"/>
  <c r="AI160" i="4"/>
  <c r="AI368" i="4" s="1"/>
  <c r="AH160" i="4"/>
  <c r="U160" i="4"/>
  <c r="R160" i="4"/>
  <c r="M160" i="4"/>
  <c r="J160" i="4"/>
  <c r="I160" i="4"/>
  <c r="DG159" i="4"/>
  <c r="DF159" i="4"/>
  <c r="CY159" i="4"/>
  <c r="CY367" i="4" s="1"/>
  <c r="CX159" i="4"/>
  <c r="CX367" i="4" s="1"/>
  <c r="BY159" i="4"/>
  <c r="BW159" i="4"/>
  <c r="BW367" i="4" s="1"/>
  <c r="BV159" i="4"/>
  <c r="BV367" i="4" s="1"/>
  <c r="BU159" i="4"/>
  <c r="BU367" i="4" s="1"/>
  <c r="BT159" i="4"/>
  <c r="BS159" i="4"/>
  <c r="BS367" i="4" s="1"/>
  <c r="BR159" i="4"/>
  <c r="BR367" i="4" s="1"/>
  <c r="BP159" i="4"/>
  <c r="BP367" i="4" s="1"/>
  <c r="BO159" i="4"/>
  <c r="BO367" i="4" s="1"/>
  <c r="BN159" i="4"/>
  <c r="BM159" i="4"/>
  <c r="BM367" i="4" s="1"/>
  <c r="BL159" i="4"/>
  <c r="BL367" i="4" s="1"/>
  <c r="BK159" i="4"/>
  <c r="BK367" i="4" s="1"/>
  <c r="BJ159" i="4"/>
  <c r="BJ367" i="4" s="1"/>
  <c r="BI159" i="4"/>
  <c r="BH159" i="4"/>
  <c r="BH367" i="4" s="1"/>
  <c r="BG159" i="4"/>
  <c r="BG367" i="4" s="1"/>
  <c r="BF159" i="4"/>
  <c r="BF367" i="4" s="1"/>
  <c r="BE159" i="4"/>
  <c r="BE367" i="4" s="1"/>
  <c r="BD159" i="4"/>
  <c r="BD367" i="4" s="1"/>
  <c r="BC159" i="4"/>
  <c r="BC367" i="4" s="1"/>
  <c r="BA159" i="4"/>
  <c r="BA367" i="4" s="1"/>
  <c r="AZ159" i="4"/>
  <c r="AZ367" i="4" s="1"/>
  <c r="AT159" i="4"/>
  <c r="AT367" i="4" s="1"/>
  <c r="AP159" i="4"/>
  <c r="AP367" i="4" s="1"/>
  <c r="AK159" i="4"/>
  <c r="AK367" i="4" s="1"/>
  <c r="U159" i="4"/>
  <c r="R159" i="4"/>
  <c r="M159" i="4"/>
  <c r="I159" i="4"/>
  <c r="DG158" i="4"/>
  <c r="DF158" i="4"/>
  <c r="CY158" i="4"/>
  <c r="CY366" i="4" s="1"/>
  <c r="CX158" i="4"/>
  <c r="CX366" i="4" s="1"/>
  <c r="BY158" i="4"/>
  <c r="BY366" i="4" s="1"/>
  <c r="BW158" i="4"/>
  <c r="BW366" i="4" s="1"/>
  <c r="BV158" i="4"/>
  <c r="BU158" i="4"/>
  <c r="BU366" i="4" s="1"/>
  <c r="BT158" i="4"/>
  <c r="BT366" i="4" s="1"/>
  <c r="BS158" i="4"/>
  <c r="BS366" i="4" s="1"/>
  <c r="BR158" i="4"/>
  <c r="BR366" i="4" s="1"/>
  <c r="BP158" i="4"/>
  <c r="BP366" i="4" s="1"/>
  <c r="BO158" i="4"/>
  <c r="BO366" i="4" s="1"/>
  <c r="BN158" i="4"/>
  <c r="BN366" i="4" s="1"/>
  <c r="BM158" i="4"/>
  <c r="BM366" i="4" s="1"/>
  <c r="BL158" i="4"/>
  <c r="BK158" i="4"/>
  <c r="BK366" i="4" s="1"/>
  <c r="BJ158" i="4"/>
  <c r="BJ366" i="4" s="1"/>
  <c r="BI158" i="4"/>
  <c r="BI366" i="4" s="1"/>
  <c r="BH158" i="4"/>
  <c r="BH366" i="4" s="1"/>
  <c r="BG158" i="4"/>
  <c r="BG366" i="4" s="1"/>
  <c r="BF158" i="4"/>
  <c r="BF366" i="4" s="1"/>
  <c r="BE158" i="4"/>
  <c r="BE366" i="4" s="1"/>
  <c r="BD158" i="4"/>
  <c r="BD366" i="4" s="1"/>
  <c r="BC158" i="4"/>
  <c r="BC366" i="4" s="1"/>
  <c r="BA158" i="4"/>
  <c r="BA366" i="4" s="1"/>
  <c r="AZ158" i="4"/>
  <c r="AZ366" i="4" s="1"/>
  <c r="AY158" i="4"/>
  <c r="AY366" i="4" s="1"/>
  <c r="AT158" i="4"/>
  <c r="AT366" i="4" s="1"/>
  <c r="AQ158" i="4"/>
  <c r="AQ366" i="4" s="1"/>
  <c r="AP158" i="4"/>
  <c r="AP366" i="4" s="1"/>
  <c r="AK158" i="4"/>
  <c r="U158" i="4"/>
  <c r="R158" i="4"/>
  <c r="M158" i="4"/>
  <c r="I158" i="4"/>
  <c r="DG157" i="4"/>
  <c r="DF157" i="4"/>
  <c r="CY157" i="4"/>
  <c r="CY365" i="4" s="1"/>
  <c r="CX157" i="4"/>
  <c r="CX365" i="4" s="1"/>
  <c r="BY157" i="4"/>
  <c r="BY365" i="4" s="1"/>
  <c r="BW157" i="4"/>
  <c r="BW365" i="4" s="1"/>
  <c r="BV157" i="4"/>
  <c r="BV365" i="4" s="1"/>
  <c r="BU157" i="4"/>
  <c r="BU365" i="4" s="1"/>
  <c r="BT157" i="4"/>
  <c r="BT365" i="4" s="1"/>
  <c r="BS157" i="4"/>
  <c r="BS365" i="4" s="1"/>
  <c r="BR157" i="4"/>
  <c r="BR365" i="4" s="1"/>
  <c r="BP157" i="4"/>
  <c r="BO157" i="4"/>
  <c r="BO365" i="4" s="1"/>
  <c r="BN157" i="4"/>
  <c r="BN365" i="4" s="1"/>
  <c r="BM157" i="4"/>
  <c r="BM365" i="4" s="1"/>
  <c r="BL157" i="4"/>
  <c r="BL365" i="4" s="1"/>
  <c r="BK157" i="4"/>
  <c r="BK365" i="4" s="1"/>
  <c r="BJ157" i="4"/>
  <c r="BJ365" i="4" s="1"/>
  <c r="BI157" i="4"/>
  <c r="BI365" i="4" s="1"/>
  <c r="BH157" i="4"/>
  <c r="BG157" i="4"/>
  <c r="BG365" i="4" s="1"/>
  <c r="BF157" i="4"/>
  <c r="BF365" i="4" s="1"/>
  <c r="BE157" i="4"/>
  <c r="BE365" i="4" s="1"/>
  <c r="BD157" i="4"/>
  <c r="BD365" i="4" s="1"/>
  <c r="BC157" i="4"/>
  <c r="BC365" i="4" s="1"/>
  <c r="BA157" i="4"/>
  <c r="BA365" i="4" s="1"/>
  <c r="AZ157" i="4"/>
  <c r="AZ365" i="4" s="1"/>
  <c r="AT157" i="4"/>
  <c r="AT365" i="4" s="1"/>
  <c r="AS157" i="4"/>
  <c r="AS365" i="4" s="1"/>
  <c r="AP157" i="4"/>
  <c r="AP365" i="4" s="1"/>
  <c r="AK157" i="4"/>
  <c r="AK365" i="4" s="1"/>
  <c r="U157" i="4"/>
  <c r="R157" i="4"/>
  <c r="I157" i="4"/>
  <c r="DG156" i="4"/>
  <c r="DF156" i="4"/>
  <c r="CY156" i="4"/>
  <c r="CY364" i="4" s="1"/>
  <c r="CX156" i="4"/>
  <c r="CX364" i="4" s="1"/>
  <c r="BY156" i="4"/>
  <c r="BY364" i="4" s="1"/>
  <c r="BW156" i="4"/>
  <c r="BW364" i="4" s="1"/>
  <c r="BV156" i="4"/>
  <c r="BV364" i="4" s="1"/>
  <c r="BU156" i="4"/>
  <c r="BU364" i="4" s="1"/>
  <c r="BT156" i="4"/>
  <c r="BS156" i="4"/>
  <c r="BS364" i="4" s="1"/>
  <c r="BR156" i="4"/>
  <c r="BR364" i="4" s="1"/>
  <c r="BP156" i="4"/>
  <c r="BP364" i="4" s="1"/>
  <c r="BO156" i="4"/>
  <c r="BO364" i="4" s="1"/>
  <c r="BN156" i="4"/>
  <c r="BN364" i="4" s="1"/>
  <c r="BM156" i="4"/>
  <c r="BM364" i="4" s="1"/>
  <c r="BL156" i="4"/>
  <c r="BL364" i="4" s="1"/>
  <c r="BK156" i="4"/>
  <c r="BK364" i="4" s="1"/>
  <c r="BJ156" i="4"/>
  <c r="BJ364" i="4" s="1"/>
  <c r="BI156" i="4"/>
  <c r="BI364" i="4" s="1"/>
  <c r="BH156" i="4"/>
  <c r="BH364" i="4" s="1"/>
  <c r="BG156" i="4"/>
  <c r="BG364" i="4" s="1"/>
  <c r="BF156" i="4"/>
  <c r="BF364" i="4" s="1"/>
  <c r="BE156" i="4"/>
  <c r="BE364" i="4" s="1"/>
  <c r="BD156" i="4"/>
  <c r="BD364" i="4" s="1"/>
  <c r="BC156" i="4"/>
  <c r="BC364" i="4" s="1"/>
  <c r="BA156" i="4"/>
  <c r="BA364" i="4" s="1"/>
  <c r="AZ156" i="4"/>
  <c r="AZ364" i="4" s="1"/>
  <c r="AT156" i="4"/>
  <c r="AT364" i="4" s="1"/>
  <c r="AS156" i="4"/>
  <c r="AS364" i="4" s="1"/>
  <c r="AP156" i="4"/>
  <c r="AP364" i="4" s="1"/>
  <c r="AK156" i="4"/>
  <c r="U156" i="4"/>
  <c r="R156" i="4"/>
  <c r="I156" i="4"/>
  <c r="DG155" i="4"/>
  <c r="DF155" i="4"/>
  <c r="CY155" i="4"/>
  <c r="CY363" i="4" s="1"/>
  <c r="CX155" i="4"/>
  <c r="CX363" i="4" s="1"/>
  <c r="BY155" i="4"/>
  <c r="BY363" i="4" s="1"/>
  <c r="BW155" i="4"/>
  <c r="BW363" i="4" s="1"/>
  <c r="BV155" i="4"/>
  <c r="BV363" i="4" s="1"/>
  <c r="BU155" i="4"/>
  <c r="BU363" i="4" s="1"/>
  <c r="BT155" i="4"/>
  <c r="BT363" i="4" s="1"/>
  <c r="BS155" i="4"/>
  <c r="BS363" i="4" s="1"/>
  <c r="BR155" i="4"/>
  <c r="BR363" i="4" s="1"/>
  <c r="BP155" i="4"/>
  <c r="BO155" i="4"/>
  <c r="BO363" i="4" s="1"/>
  <c r="BN155" i="4"/>
  <c r="BN363" i="4" s="1"/>
  <c r="BM155" i="4"/>
  <c r="BM363" i="4" s="1"/>
  <c r="BL155" i="4"/>
  <c r="BL363" i="4" s="1"/>
  <c r="BK155" i="4"/>
  <c r="BK363" i="4" s="1"/>
  <c r="BJ155" i="4"/>
  <c r="BJ363" i="4" s="1"/>
  <c r="BI155" i="4"/>
  <c r="BI363" i="4" s="1"/>
  <c r="BH155" i="4"/>
  <c r="BG155" i="4"/>
  <c r="BG363" i="4" s="1"/>
  <c r="BF155" i="4"/>
  <c r="BF363" i="4" s="1"/>
  <c r="BE155" i="4"/>
  <c r="BE363" i="4" s="1"/>
  <c r="BD155" i="4"/>
  <c r="BD363" i="4" s="1"/>
  <c r="BC155" i="4"/>
  <c r="BC363" i="4" s="1"/>
  <c r="BA155" i="4"/>
  <c r="BA363" i="4" s="1"/>
  <c r="AZ155" i="4"/>
  <c r="AZ363" i="4" s="1"/>
  <c r="AT155" i="4"/>
  <c r="AT363" i="4" s="1"/>
  <c r="AP155" i="4"/>
  <c r="AP363" i="4" s="1"/>
  <c r="AK155" i="4"/>
  <c r="AK363" i="4" s="1"/>
  <c r="AI155" i="4"/>
  <c r="U155" i="4"/>
  <c r="R155" i="4"/>
  <c r="J155" i="4"/>
  <c r="I155" i="4"/>
  <c r="DG154" i="4"/>
  <c r="DF154" i="4"/>
  <c r="CY154" i="4"/>
  <c r="CY362" i="4" s="1"/>
  <c r="CX154" i="4"/>
  <c r="CX362" i="4" s="1"/>
  <c r="BY154" i="4"/>
  <c r="BY362" i="4" s="1"/>
  <c r="BW154" i="4"/>
  <c r="BW362" i="4" s="1"/>
  <c r="BV154" i="4"/>
  <c r="BV362" i="4" s="1"/>
  <c r="BU154" i="4"/>
  <c r="BU362" i="4" s="1"/>
  <c r="BT154" i="4"/>
  <c r="BS154" i="4"/>
  <c r="BS362" i="4" s="1"/>
  <c r="BR154" i="4"/>
  <c r="BR362" i="4" s="1"/>
  <c r="BP154" i="4"/>
  <c r="BP362" i="4" s="1"/>
  <c r="BO154" i="4"/>
  <c r="BO362" i="4" s="1"/>
  <c r="BN154" i="4"/>
  <c r="BN362" i="4" s="1"/>
  <c r="BM154" i="4"/>
  <c r="BM362" i="4" s="1"/>
  <c r="BL154" i="4"/>
  <c r="BK154" i="4"/>
  <c r="BK362" i="4" s="1"/>
  <c r="BJ154" i="4"/>
  <c r="BJ362" i="4" s="1"/>
  <c r="BI154" i="4"/>
  <c r="BI362" i="4" s="1"/>
  <c r="BH154" i="4"/>
  <c r="BH362" i="4" s="1"/>
  <c r="BG154" i="4"/>
  <c r="BG362" i="4" s="1"/>
  <c r="BF154" i="4"/>
  <c r="BF362" i="4" s="1"/>
  <c r="BE154" i="4"/>
  <c r="BE362" i="4" s="1"/>
  <c r="BD154" i="4"/>
  <c r="BC154" i="4"/>
  <c r="BC362" i="4" s="1"/>
  <c r="BA154" i="4"/>
  <c r="BA362" i="4" s="1"/>
  <c r="AZ154" i="4"/>
  <c r="AZ362" i="4" s="1"/>
  <c r="AW154" i="4"/>
  <c r="AW362" i="4" s="1"/>
  <c r="AT154" i="4"/>
  <c r="AT362" i="4" s="1"/>
  <c r="AS154" i="4"/>
  <c r="AS362" i="4" s="1"/>
  <c r="AP154" i="4"/>
  <c r="AP362" i="4" s="1"/>
  <c r="AO154" i="4"/>
  <c r="AM154" i="4"/>
  <c r="AM362" i="4" s="1"/>
  <c r="AK154" i="4"/>
  <c r="AK362" i="4" s="1"/>
  <c r="AJ154" i="4"/>
  <c r="AJ362" i="4" s="1"/>
  <c r="AI154" i="4"/>
  <c r="AI362" i="4" s="1"/>
  <c r="U154" i="4"/>
  <c r="R154" i="4"/>
  <c r="J154" i="4"/>
  <c r="I154" i="4"/>
  <c r="DG153" i="4"/>
  <c r="DF153" i="4"/>
  <c r="CY153" i="4"/>
  <c r="CY361" i="4" s="1"/>
  <c r="CX153" i="4"/>
  <c r="CX361" i="4" s="1"/>
  <c r="BY153" i="4"/>
  <c r="BY361" i="4" s="1"/>
  <c r="BW153" i="4"/>
  <c r="BW361" i="4" s="1"/>
  <c r="BV153" i="4"/>
  <c r="BV361" i="4" s="1"/>
  <c r="BU153" i="4"/>
  <c r="BT153" i="4"/>
  <c r="BT361" i="4" s="1"/>
  <c r="BS153" i="4"/>
  <c r="BS361" i="4" s="1"/>
  <c r="BR153" i="4"/>
  <c r="BR361" i="4" s="1"/>
  <c r="BP153" i="4"/>
  <c r="BP361" i="4" s="1"/>
  <c r="BO153" i="4"/>
  <c r="BO361" i="4" s="1"/>
  <c r="BN153" i="4"/>
  <c r="BN361" i="4" s="1"/>
  <c r="BM153" i="4"/>
  <c r="BM361" i="4" s="1"/>
  <c r="BL153" i="4"/>
  <c r="BL361" i="4" s="1"/>
  <c r="BK153" i="4"/>
  <c r="BK361" i="4" s="1"/>
  <c r="BJ153" i="4"/>
  <c r="BJ361" i="4" s="1"/>
  <c r="BI153" i="4"/>
  <c r="BI361" i="4" s="1"/>
  <c r="BH153" i="4"/>
  <c r="BH361" i="4" s="1"/>
  <c r="BG153" i="4"/>
  <c r="BG361" i="4" s="1"/>
  <c r="BF153" i="4"/>
  <c r="BF361" i="4" s="1"/>
  <c r="BE153" i="4"/>
  <c r="BE361" i="4" s="1"/>
  <c r="BD153" i="4"/>
  <c r="BD361" i="4" s="1"/>
  <c r="BC153" i="4"/>
  <c r="BC361" i="4" s="1"/>
  <c r="BA153" i="4"/>
  <c r="BA361" i="4" s="1"/>
  <c r="AZ153" i="4"/>
  <c r="AZ361" i="4" s="1"/>
  <c r="AP153" i="4"/>
  <c r="AP361" i="4" s="1"/>
  <c r="AK153" i="4"/>
  <c r="AK361" i="4" s="1"/>
  <c r="U153" i="4"/>
  <c r="R153" i="4"/>
  <c r="I153" i="4"/>
  <c r="DG152" i="4"/>
  <c r="DF152" i="4"/>
  <c r="CY152" i="4"/>
  <c r="CY360" i="4" s="1"/>
  <c r="CX152" i="4"/>
  <c r="CX360" i="4" s="1"/>
  <c r="BY152" i="4"/>
  <c r="BY360" i="4" s="1"/>
  <c r="BW152" i="4"/>
  <c r="BW360" i="4" s="1"/>
  <c r="BV152" i="4"/>
  <c r="BV360" i="4" s="1"/>
  <c r="BU152" i="4"/>
  <c r="BU360" i="4" s="1"/>
  <c r="BT152" i="4"/>
  <c r="BS152" i="4"/>
  <c r="BS360" i="4" s="1"/>
  <c r="BR152" i="4"/>
  <c r="BR360" i="4" s="1"/>
  <c r="BP152" i="4"/>
  <c r="BP360" i="4" s="1"/>
  <c r="BO152" i="4"/>
  <c r="BO360" i="4" s="1"/>
  <c r="BN152" i="4"/>
  <c r="BN360" i="4" s="1"/>
  <c r="BM152" i="4"/>
  <c r="BM360" i="4" s="1"/>
  <c r="BL152" i="4"/>
  <c r="BK152" i="4"/>
  <c r="BK360" i="4" s="1"/>
  <c r="BJ152" i="4"/>
  <c r="BJ360" i="4" s="1"/>
  <c r="BI152" i="4"/>
  <c r="BI360" i="4" s="1"/>
  <c r="BH152" i="4"/>
  <c r="BH360" i="4" s="1"/>
  <c r="BG152" i="4"/>
  <c r="BG360" i="4" s="1"/>
  <c r="BF152" i="4"/>
  <c r="BF360" i="4" s="1"/>
  <c r="BE152" i="4"/>
  <c r="BE360" i="4" s="1"/>
  <c r="BD152" i="4"/>
  <c r="BC152" i="4"/>
  <c r="BC360" i="4" s="1"/>
  <c r="BA152" i="4"/>
  <c r="BA360" i="4" s="1"/>
  <c r="AZ152" i="4"/>
  <c r="AZ360" i="4" s="1"/>
  <c r="AT152" i="4"/>
  <c r="AT360" i="4" s="1"/>
  <c r="AS152" i="4"/>
  <c r="AS360" i="4" s="1"/>
  <c r="AP152" i="4"/>
  <c r="AP360" i="4" s="1"/>
  <c r="AK152" i="4"/>
  <c r="AK360" i="4" s="1"/>
  <c r="U152" i="4"/>
  <c r="R152" i="4"/>
  <c r="I152" i="4"/>
  <c r="DG151" i="4"/>
  <c r="DF151" i="4"/>
  <c r="DE151" i="4"/>
  <c r="DE359" i="4" s="1"/>
  <c r="DD151" i="4"/>
  <c r="DD359" i="4" s="1"/>
  <c r="DC151" i="4"/>
  <c r="DC359" i="4" s="1"/>
  <c r="DB151" i="4"/>
  <c r="DB359" i="4" s="1"/>
  <c r="DA151" i="4"/>
  <c r="DA359" i="4" s="1"/>
  <c r="CY151" i="4"/>
  <c r="CY359" i="4" s="1"/>
  <c r="CX151" i="4"/>
  <c r="CX359" i="4" s="1"/>
  <c r="CW151" i="4"/>
  <c r="CW359" i="4" s="1"/>
  <c r="CV151" i="4"/>
  <c r="CV359" i="4" s="1"/>
  <c r="CU151" i="4"/>
  <c r="CU359" i="4" s="1"/>
  <c r="CT151" i="4"/>
  <c r="CT359" i="4" s="1"/>
  <c r="CS151" i="4"/>
  <c r="CS359" i="4" s="1"/>
  <c r="CQ151" i="4"/>
  <c r="CQ359" i="4" s="1"/>
  <c r="CP151" i="4"/>
  <c r="CP359" i="4" s="1"/>
  <c r="CO151" i="4"/>
  <c r="CO359" i="4" s="1"/>
  <c r="CN151" i="4"/>
  <c r="CN359" i="4" s="1"/>
  <c r="CM151" i="4"/>
  <c r="CM359" i="4" s="1"/>
  <c r="CL151" i="4"/>
  <c r="CL359" i="4" s="1"/>
  <c r="CK151" i="4"/>
  <c r="CK359" i="4" s="1"/>
  <c r="CI151" i="4"/>
  <c r="CI359" i="4" s="1"/>
  <c r="CH151" i="4"/>
  <c r="CH359" i="4" s="1"/>
  <c r="CG151" i="4"/>
  <c r="CF151" i="4"/>
  <c r="CF359" i="4" s="1"/>
  <c r="CE151" i="4"/>
  <c r="CE359" i="4" s="1"/>
  <c r="CD151" i="4"/>
  <c r="CD359" i="4" s="1"/>
  <c r="CC151" i="4"/>
  <c r="CC359" i="4" s="1"/>
  <c r="CB151" i="4"/>
  <c r="CB359" i="4" s="1"/>
  <c r="CA151" i="4"/>
  <c r="CA359" i="4" s="1"/>
  <c r="BZ151" i="4"/>
  <c r="BZ359" i="4" s="1"/>
  <c r="BY151" i="4"/>
  <c r="BW151" i="4"/>
  <c r="BW359" i="4" s="1"/>
  <c r="BV151" i="4"/>
  <c r="BV359" i="4" s="1"/>
  <c r="BU151" i="4"/>
  <c r="BU359" i="4" s="1"/>
  <c r="BT151" i="4"/>
  <c r="BT359" i="4" s="1"/>
  <c r="BS151" i="4"/>
  <c r="BS359" i="4" s="1"/>
  <c r="BR151" i="4"/>
  <c r="BR359" i="4" s="1"/>
  <c r="BP151" i="4"/>
  <c r="BP359" i="4" s="1"/>
  <c r="BO151" i="4"/>
  <c r="BO359" i="4" s="1"/>
  <c r="BN151" i="4"/>
  <c r="BN359" i="4" s="1"/>
  <c r="BM151" i="4"/>
  <c r="BM359" i="4" s="1"/>
  <c r="BL151" i="4"/>
  <c r="BL359" i="4" s="1"/>
  <c r="BK151" i="4"/>
  <c r="BK359" i="4" s="1"/>
  <c r="BJ151" i="4"/>
  <c r="BJ359" i="4" s="1"/>
  <c r="BI151" i="4"/>
  <c r="BI359" i="4" s="1"/>
  <c r="BH151" i="4"/>
  <c r="BH359" i="4" s="1"/>
  <c r="BG151" i="4"/>
  <c r="BG359" i="4" s="1"/>
  <c r="BF151" i="4"/>
  <c r="BF359" i="4" s="1"/>
  <c r="BE151" i="4"/>
  <c r="BD151" i="4"/>
  <c r="BD359" i="4" s="1"/>
  <c r="BC151" i="4"/>
  <c r="BC359" i="4" s="1"/>
  <c r="BA151" i="4"/>
  <c r="BA359" i="4" s="1"/>
  <c r="AZ151" i="4"/>
  <c r="AZ359" i="4" s="1"/>
  <c r="AT151" i="4"/>
  <c r="AT359" i="4" s="1"/>
  <c r="AP151" i="4"/>
  <c r="AP359" i="4" s="1"/>
  <c r="AK151" i="4"/>
  <c r="AK359" i="4" s="1"/>
  <c r="U151" i="4"/>
  <c r="R151" i="4"/>
  <c r="I151" i="4"/>
  <c r="DG150" i="4"/>
  <c r="DF150" i="4"/>
  <c r="DE150" i="4"/>
  <c r="DE358" i="4" s="1"/>
  <c r="DD150" i="4"/>
  <c r="DD358" i="4" s="1"/>
  <c r="DC150" i="4"/>
  <c r="DC358" i="4" s="1"/>
  <c r="DB150" i="4"/>
  <c r="DB358" i="4" s="1"/>
  <c r="DA150" i="4"/>
  <c r="DA358" i="4" s="1"/>
  <c r="CY150" i="4"/>
  <c r="CY358" i="4" s="1"/>
  <c r="CX150" i="4"/>
  <c r="CX358" i="4" s="1"/>
  <c r="CW150" i="4"/>
  <c r="CW358" i="4" s="1"/>
  <c r="CV150" i="4"/>
  <c r="CV358" i="4" s="1"/>
  <c r="CU150" i="4"/>
  <c r="CU358" i="4" s="1"/>
  <c r="CT150" i="4"/>
  <c r="CT358" i="4" s="1"/>
  <c r="CS150" i="4"/>
  <c r="CS358" i="4" s="1"/>
  <c r="CQ150" i="4"/>
  <c r="CQ358" i="4" s="1"/>
  <c r="CP150" i="4"/>
  <c r="CP358" i="4" s="1"/>
  <c r="CO150" i="4"/>
  <c r="CO358" i="4" s="1"/>
  <c r="CN150" i="4"/>
  <c r="CN358" i="4" s="1"/>
  <c r="CM150" i="4"/>
  <c r="CM358" i="4" s="1"/>
  <c r="CL150" i="4"/>
  <c r="CL358" i="4" s="1"/>
  <c r="CK150" i="4"/>
  <c r="CK358" i="4" s="1"/>
  <c r="CI150" i="4"/>
  <c r="CI358" i="4" s="1"/>
  <c r="CH150" i="4"/>
  <c r="CH358" i="4" s="1"/>
  <c r="CG150" i="4"/>
  <c r="CG358" i="4" s="1"/>
  <c r="CF150" i="4"/>
  <c r="CF358" i="4" s="1"/>
  <c r="CE150" i="4"/>
  <c r="CE358" i="4" s="1"/>
  <c r="CD150" i="4"/>
  <c r="CD358" i="4" s="1"/>
  <c r="CC150" i="4"/>
  <c r="CB150" i="4"/>
  <c r="CB358" i="4" s="1"/>
  <c r="CA150" i="4"/>
  <c r="CA358" i="4" s="1"/>
  <c r="BZ150" i="4"/>
  <c r="BZ358" i="4" s="1"/>
  <c r="BY150" i="4"/>
  <c r="BY358" i="4" s="1"/>
  <c r="BW150" i="4"/>
  <c r="BW358" i="4" s="1"/>
  <c r="BV150" i="4"/>
  <c r="BV358" i="4" s="1"/>
  <c r="BU150" i="4"/>
  <c r="BU358" i="4" s="1"/>
  <c r="BT150" i="4"/>
  <c r="BT358" i="4" s="1"/>
  <c r="BS150" i="4"/>
  <c r="BS358" i="4" s="1"/>
  <c r="BR150" i="4"/>
  <c r="BR358" i="4" s="1"/>
  <c r="BP150" i="4"/>
  <c r="BP358" i="4" s="1"/>
  <c r="BO150" i="4"/>
  <c r="BO358" i="4" s="1"/>
  <c r="BN150" i="4"/>
  <c r="BN358" i="4" s="1"/>
  <c r="BM150" i="4"/>
  <c r="BM358" i="4" s="1"/>
  <c r="BL150" i="4"/>
  <c r="BL358" i="4" s="1"/>
  <c r="BK150" i="4"/>
  <c r="BK358" i="4" s="1"/>
  <c r="BJ150" i="4"/>
  <c r="BJ358" i="4" s="1"/>
  <c r="BI150" i="4"/>
  <c r="BI358" i="4" s="1"/>
  <c r="BH150" i="4"/>
  <c r="BH358" i="4" s="1"/>
  <c r="BG150" i="4"/>
  <c r="BG358" i="4" s="1"/>
  <c r="BF150" i="4"/>
  <c r="BF358" i="4" s="1"/>
  <c r="BE150" i="4"/>
  <c r="BE358" i="4" s="1"/>
  <c r="BD150" i="4"/>
  <c r="BD358" i="4" s="1"/>
  <c r="BC150" i="4"/>
  <c r="BC358" i="4" s="1"/>
  <c r="BA150" i="4"/>
  <c r="BA358" i="4" s="1"/>
  <c r="AZ150" i="4"/>
  <c r="AZ358" i="4" s="1"/>
  <c r="AP150" i="4"/>
  <c r="AP358" i="4" s="1"/>
  <c r="AK150" i="4"/>
  <c r="AK358" i="4" s="1"/>
  <c r="U150" i="4"/>
  <c r="R150" i="4"/>
  <c r="I150" i="4"/>
  <c r="DG149" i="4"/>
  <c r="DF149" i="4"/>
  <c r="CY149" i="4"/>
  <c r="CY357" i="4" s="1"/>
  <c r="CX149" i="4"/>
  <c r="CX357" i="4" s="1"/>
  <c r="BY149" i="4"/>
  <c r="BY357" i="4" s="1"/>
  <c r="BW149" i="4"/>
  <c r="BW357" i="4" s="1"/>
  <c r="BV149" i="4"/>
  <c r="BV357" i="4" s="1"/>
  <c r="BU149" i="4"/>
  <c r="BT149" i="4"/>
  <c r="BT357" i="4" s="1"/>
  <c r="BS149" i="4"/>
  <c r="BS357" i="4" s="1"/>
  <c r="BR149" i="4"/>
  <c r="BR357" i="4" s="1"/>
  <c r="BP149" i="4"/>
  <c r="BP357" i="4" s="1"/>
  <c r="BO149" i="4"/>
  <c r="BO357" i="4" s="1"/>
  <c r="BN149" i="4"/>
  <c r="BN357" i="4" s="1"/>
  <c r="BM149" i="4"/>
  <c r="BM357" i="4" s="1"/>
  <c r="BL149" i="4"/>
  <c r="BL357" i="4" s="1"/>
  <c r="BK149" i="4"/>
  <c r="BK357" i="4" s="1"/>
  <c r="BJ149" i="4"/>
  <c r="BJ357" i="4" s="1"/>
  <c r="BI149" i="4"/>
  <c r="BI357" i="4" s="1"/>
  <c r="BH149" i="4"/>
  <c r="BH357" i="4" s="1"/>
  <c r="BG149" i="4"/>
  <c r="BG357" i="4" s="1"/>
  <c r="BF149" i="4"/>
  <c r="BF357" i="4" s="1"/>
  <c r="BE149" i="4"/>
  <c r="BD149" i="4"/>
  <c r="BD357" i="4" s="1"/>
  <c r="BC149" i="4"/>
  <c r="BC357" i="4" s="1"/>
  <c r="BA149" i="4"/>
  <c r="BA357" i="4" s="1"/>
  <c r="AZ149" i="4"/>
  <c r="AZ357" i="4" s="1"/>
  <c r="AP149" i="4"/>
  <c r="AP357" i="4" s="1"/>
  <c r="AO149" i="4"/>
  <c r="AK149" i="4"/>
  <c r="AK357" i="4" s="1"/>
  <c r="AI149" i="4"/>
  <c r="AI357" i="4" s="1"/>
  <c r="U149" i="4"/>
  <c r="R149" i="4"/>
  <c r="J149" i="4"/>
  <c r="I149" i="4"/>
  <c r="DG148" i="4"/>
  <c r="DF148" i="4"/>
  <c r="CY148" i="4"/>
  <c r="CY356" i="4" s="1"/>
  <c r="CX148" i="4"/>
  <c r="CX356" i="4" s="1"/>
  <c r="BY148" i="4"/>
  <c r="BY356" i="4" s="1"/>
  <c r="BW148" i="4"/>
  <c r="BW356" i="4" s="1"/>
  <c r="BV148" i="4"/>
  <c r="BV356" i="4" s="1"/>
  <c r="BU148" i="4"/>
  <c r="BU356" i="4" s="1"/>
  <c r="BT148" i="4"/>
  <c r="BT356" i="4" s="1"/>
  <c r="BS148" i="4"/>
  <c r="BS356" i="4" s="1"/>
  <c r="BR148" i="4"/>
  <c r="BR356" i="4" s="1"/>
  <c r="BP148" i="4"/>
  <c r="BP356" i="4" s="1"/>
  <c r="BO148" i="4"/>
  <c r="BO356" i="4" s="1"/>
  <c r="BN148" i="4"/>
  <c r="BN356" i="4" s="1"/>
  <c r="BM148" i="4"/>
  <c r="BM356" i="4" s="1"/>
  <c r="BL148" i="4"/>
  <c r="BL356" i="4" s="1"/>
  <c r="BK148" i="4"/>
  <c r="BK356" i="4" s="1"/>
  <c r="BJ148" i="4"/>
  <c r="BJ356" i="4" s="1"/>
  <c r="BI148" i="4"/>
  <c r="BI356" i="4" s="1"/>
  <c r="BH148" i="4"/>
  <c r="BH356" i="4" s="1"/>
  <c r="BG148" i="4"/>
  <c r="BG356" i="4" s="1"/>
  <c r="BF148" i="4"/>
  <c r="BF356" i="4" s="1"/>
  <c r="BE148" i="4"/>
  <c r="BE356" i="4" s="1"/>
  <c r="BD148" i="4"/>
  <c r="BD356" i="4" s="1"/>
  <c r="BC148" i="4"/>
  <c r="BC356" i="4" s="1"/>
  <c r="BA148" i="4"/>
  <c r="BA356" i="4" s="1"/>
  <c r="AZ148" i="4"/>
  <c r="AZ356" i="4" s="1"/>
  <c r="AW148" i="4"/>
  <c r="AW356" i="4" s="1"/>
  <c r="AU148" i="4"/>
  <c r="AU356" i="4" s="1"/>
  <c r="AT148" i="4"/>
  <c r="AT356" i="4" s="1"/>
  <c r="AS148" i="4"/>
  <c r="AS356" i="4" s="1"/>
  <c r="AR148" i="4"/>
  <c r="AR356" i="4" s="1"/>
  <c r="AQ148" i="4"/>
  <c r="AQ356" i="4" s="1"/>
  <c r="AP148" i="4"/>
  <c r="AP356" i="4" s="1"/>
  <c r="AO148" i="4"/>
  <c r="AO356" i="4" s="1"/>
  <c r="AN148" i="4"/>
  <c r="AN356" i="4" s="1"/>
  <c r="AM148" i="4"/>
  <c r="AM356" i="4" s="1"/>
  <c r="AK148" i="4"/>
  <c r="AK356" i="4" s="1"/>
  <c r="AJ148" i="4"/>
  <c r="AJ356" i="4" s="1"/>
  <c r="AI148" i="4"/>
  <c r="AI356" i="4" s="1"/>
  <c r="U148" i="4"/>
  <c r="R148" i="4"/>
  <c r="J148" i="4"/>
  <c r="I148" i="4"/>
  <c r="DG147" i="4"/>
  <c r="DF147" i="4"/>
  <c r="CY147" i="4"/>
  <c r="CY355" i="4" s="1"/>
  <c r="CX147" i="4"/>
  <c r="CX355" i="4" s="1"/>
  <c r="BY147" i="4"/>
  <c r="BY355" i="4" s="1"/>
  <c r="BW147" i="4"/>
  <c r="BW355" i="4" s="1"/>
  <c r="BV147" i="4"/>
  <c r="BV355" i="4" s="1"/>
  <c r="BU147" i="4"/>
  <c r="BU355" i="4" s="1"/>
  <c r="BT147" i="4"/>
  <c r="BT355" i="4" s="1"/>
  <c r="BS147" i="4"/>
  <c r="BS355" i="4" s="1"/>
  <c r="BR147" i="4"/>
  <c r="BR355" i="4" s="1"/>
  <c r="BP147" i="4"/>
  <c r="BP355" i="4" s="1"/>
  <c r="BO147" i="4"/>
  <c r="BO355" i="4" s="1"/>
  <c r="BN147" i="4"/>
  <c r="BN355" i="4" s="1"/>
  <c r="BM147" i="4"/>
  <c r="BM355" i="4" s="1"/>
  <c r="BL147" i="4"/>
  <c r="BL355" i="4" s="1"/>
  <c r="BK147" i="4"/>
  <c r="BK355" i="4" s="1"/>
  <c r="BJ147" i="4"/>
  <c r="BJ355" i="4" s="1"/>
  <c r="BI147" i="4"/>
  <c r="BI355" i="4" s="1"/>
  <c r="BH147" i="4"/>
  <c r="BH355" i="4" s="1"/>
  <c r="BG147" i="4"/>
  <c r="BG355" i="4" s="1"/>
  <c r="BF147" i="4"/>
  <c r="BF355" i="4" s="1"/>
  <c r="BE147" i="4"/>
  <c r="BE355" i="4" s="1"/>
  <c r="BD147" i="4"/>
  <c r="BD355" i="4" s="1"/>
  <c r="BC147" i="4"/>
  <c r="BC355" i="4" s="1"/>
  <c r="BA147" i="4"/>
  <c r="BA355" i="4" s="1"/>
  <c r="AZ147" i="4"/>
  <c r="AZ355" i="4" s="1"/>
  <c r="AY147" i="4"/>
  <c r="AY355" i="4" s="1"/>
  <c r="AW147" i="4"/>
  <c r="AW355" i="4" s="1"/>
  <c r="AV147" i="4"/>
  <c r="AV355" i="4" s="1"/>
  <c r="AT147" i="4"/>
  <c r="AT355" i="4" s="1"/>
  <c r="AS147" i="4"/>
  <c r="AS355" i="4" s="1"/>
  <c r="AQ147" i="4"/>
  <c r="AQ355" i="4" s="1"/>
  <c r="AP147" i="4"/>
  <c r="AP355" i="4" s="1"/>
  <c r="AO147" i="4"/>
  <c r="AO355" i="4" s="1"/>
  <c r="AK147" i="4"/>
  <c r="AK355" i="4" s="1"/>
  <c r="AI147" i="4"/>
  <c r="U147" i="4"/>
  <c r="R147" i="4"/>
  <c r="I147" i="4"/>
  <c r="DG146" i="4"/>
  <c r="DF146" i="4"/>
  <c r="CY146" i="4"/>
  <c r="CY354" i="4" s="1"/>
  <c r="CX146" i="4"/>
  <c r="CX354" i="4" s="1"/>
  <c r="BY146" i="4"/>
  <c r="BY354" i="4" s="1"/>
  <c r="BW146" i="4"/>
  <c r="BW354" i="4" s="1"/>
  <c r="BV146" i="4"/>
  <c r="BV354" i="4" s="1"/>
  <c r="BU146" i="4"/>
  <c r="BT146" i="4"/>
  <c r="BT354" i="4" s="1"/>
  <c r="BS146" i="4"/>
  <c r="BS354" i="4" s="1"/>
  <c r="BR146" i="4"/>
  <c r="BR354" i="4" s="1"/>
  <c r="BP146" i="4"/>
  <c r="BP354" i="4" s="1"/>
  <c r="BO146" i="4"/>
  <c r="BO354" i="4" s="1"/>
  <c r="BN146" i="4"/>
  <c r="BN354" i="4" s="1"/>
  <c r="BM146" i="4"/>
  <c r="BM354" i="4" s="1"/>
  <c r="BL146" i="4"/>
  <c r="BL354" i="4" s="1"/>
  <c r="BK146" i="4"/>
  <c r="BK354" i="4" s="1"/>
  <c r="BJ146" i="4"/>
  <c r="BJ354" i="4" s="1"/>
  <c r="BI146" i="4"/>
  <c r="BI354" i="4" s="1"/>
  <c r="BH146" i="4"/>
  <c r="BH354" i="4" s="1"/>
  <c r="BG146" i="4"/>
  <c r="BG354" i="4" s="1"/>
  <c r="BF146" i="4"/>
  <c r="BF354" i="4" s="1"/>
  <c r="BE146" i="4"/>
  <c r="BE354" i="4" s="1"/>
  <c r="BD146" i="4"/>
  <c r="BD354" i="4" s="1"/>
  <c r="BC146" i="4"/>
  <c r="BC354" i="4" s="1"/>
  <c r="BA146" i="4"/>
  <c r="BA354" i="4" s="1"/>
  <c r="AZ146" i="4"/>
  <c r="AZ354" i="4" s="1"/>
  <c r="AT146" i="4"/>
  <c r="AT354" i="4" s="1"/>
  <c r="AP146" i="4"/>
  <c r="AP354" i="4" s="1"/>
  <c r="AK146" i="4"/>
  <c r="AK354" i="4" s="1"/>
  <c r="U146" i="4"/>
  <c r="R146" i="4"/>
  <c r="I146" i="4"/>
  <c r="DG145" i="4"/>
  <c r="DF145" i="4"/>
  <c r="CY145" i="4"/>
  <c r="CY353" i="4" s="1"/>
  <c r="CX145" i="4"/>
  <c r="CX353" i="4" s="1"/>
  <c r="BY145" i="4"/>
  <c r="BY353" i="4" s="1"/>
  <c r="BW145" i="4"/>
  <c r="BW353" i="4" s="1"/>
  <c r="BV145" i="4"/>
  <c r="BV353" i="4" s="1"/>
  <c r="BU145" i="4"/>
  <c r="BT145" i="4"/>
  <c r="BT353" i="4" s="1"/>
  <c r="BS145" i="4"/>
  <c r="BS353" i="4" s="1"/>
  <c r="BR145" i="4"/>
  <c r="BR353" i="4" s="1"/>
  <c r="BP145" i="4"/>
  <c r="BP353" i="4" s="1"/>
  <c r="BO145" i="4"/>
  <c r="BO353" i="4" s="1"/>
  <c r="BN145" i="4"/>
  <c r="BN353" i="4" s="1"/>
  <c r="BM145" i="4"/>
  <c r="BM353" i="4" s="1"/>
  <c r="BL145" i="4"/>
  <c r="BL353" i="4" s="1"/>
  <c r="BK145" i="4"/>
  <c r="BK353" i="4" s="1"/>
  <c r="BJ145" i="4"/>
  <c r="BJ353" i="4" s="1"/>
  <c r="BI145" i="4"/>
  <c r="BI353" i="4" s="1"/>
  <c r="BH145" i="4"/>
  <c r="BH353" i="4" s="1"/>
  <c r="BG145" i="4"/>
  <c r="BG353" i="4" s="1"/>
  <c r="BF145" i="4"/>
  <c r="BF353" i="4" s="1"/>
  <c r="BE145" i="4"/>
  <c r="BD145" i="4"/>
  <c r="BD353" i="4" s="1"/>
  <c r="BC145" i="4"/>
  <c r="BC353" i="4" s="1"/>
  <c r="BA145" i="4"/>
  <c r="BA353" i="4" s="1"/>
  <c r="AZ145" i="4"/>
  <c r="AZ353" i="4" s="1"/>
  <c r="AT145" i="4"/>
  <c r="AT353" i="4" s="1"/>
  <c r="AS145" i="4"/>
  <c r="AP145" i="4"/>
  <c r="AP353" i="4" s="1"/>
  <c r="AK145" i="4"/>
  <c r="AK353" i="4" s="1"/>
  <c r="U145" i="4"/>
  <c r="R145" i="4"/>
  <c r="J145" i="4"/>
  <c r="I145" i="4"/>
  <c r="DG144" i="4"/>
  <c r="DF144" i="4"/>
  <c r="CY144" i="4"/>
  <c r="CY352" i="4" s="1"/>
  <c r="CX144" i="4"/>
  <c r="CX352" i="4" s="1"/>
  <c r="BY144" i="4"/>
  <c r="BY352" i="4" s="1"/>
  <c r="BW144" i="4"/>
  <c r="BW352" i="4" s="1"/>
  <c r="BV144" i="4"/>
  <c r="BV352" i="4" s="1"/>
  <c r="BU144" i="4"/>
  <c r="BT144" i="4"/>
  <c r="BT352" i="4" s="1"/>
  <c r="BS144" i="4"/>
  <c r="BS352" i="4" s="1"/>
  <c r="BR144" i="4"/>
  <c r="BR352" i="4" s="1"/>
  <c r="BP144" i="4"/>
  <c r="BP352" i="4" s="1"/>
  <c r="BO144" i="4"/>
  <c r="BO352" i="4" s="1"/>
  <c r="BN144" i="4"/>
  <c r="BN352" i="4" s="1"/>
  <c r="BM144" i="4"/>
  <c r="BM352" i="4" s="1"/>
  <c r="BL144" i="4"/>
  <c r="BL352" i="4" s="1"/>
  <c r="BK144" i="4"/>
  <c r="BK352" i="4" s="1"/>
  <c r="BJ144" i="4"/>
  <c r="BJ352" i="4" s="1"/>
  <c r="BI144" i="4"/>
  <c r="BI352" i="4" s="1"/>
  <c r="BH144" i="4"/>
  <c r="BH352" i="4" s="1"/>
  <c r="BG144" i="4"/>
  <c r="BG352" i="4" s="1"/>
  <c r="BF144" i="4"/>
  <c r="BF352" i="4" s="1"/>
  <c r="BE144" i="4"/>
  <c r="BE352" i="4" s="1"/>
  <c r="BD144" i="4"/>
  <c r="BD352" i="4" s="1"/>
  <c r="BC144" i="4"/>
  <c r="BC352" i="4" s="1"/>
  <c r="BA144" i="4"/>
  <c r="BA352" i="4" s="1"/>
  <c r="AZ144" i="4"/>
  <c r="AZ352" i="4" s="1"/>
  <c r="AY144" i="4"/>
  <c r="AY352" i="4" s="1"/>
  <c r="AW144" i="4"/>
  <c r="AV144" i="4"/>
  <c r="AV352" i="4" s="1"/>
  <c r="AT144" i="4"/>
  <c r="AT352" i="4" s="1"/>
  <c r="AS144" i="4"/>
  <c r="AS352" i="4" s="1"/>
  <c r="AQ144" i="4"/>
  <c r="AQ352" i="4" s="1"/>
  <c r="AP144" i="4"/>
  <c r="AP352" i="4" s="1"/>
  <c r="AO144" i="4"/>
  <c r="AO352" i="4" s="1"/>
  <c r="AK144" i="4"/>
  <c r="AI144" i="4"/>
  <c r="AI352" i="4" s="1"/>
  <c r="U144" i="4"/>
  <c r="R144" i="4"/>
  <c r="J144" i="4"/>
  <c r="I144" i="4"/>
  <c r="DG143" i="4"/>
  <c r="DF143" i="4"/>
  <c r="CY143" i="4"/>
  <c r="CY351" i="4" s="1"/>
  <c r="CX143" i="4"/>
  <c r="CX351" i="4" s="1"/>
  <c r="BY143" i="4"/>
  <c r="BY351" i="4" s="1"/>
  <c r="BW143" i="4"/>
  <c r="BW351" i="4" s="1"/>
  <c r="BV143" i="4"/>
  <c r="BV351" i="4" s="1"/>
  <c r="BU143" i="4"/>
  <c r="BU351" i="4" s="1"/>
  <c r="BT143" i="4"/>
  <c r="BT351" i="4" s="1"/>
  <c r="BS143" i="4"/>
  <c r="BS351" i="4" s="1"/>
  <c r="BR143" i="4"/>
  <c r="BR351" i="4" s="1"/>
  <c r="BP143" i="4"/>
  <c r="BP351" i="4" s="1"/>
  <c r="BO143" i="4"/>
  <c r="BO351" i="4" s="1"/>
  <c r="BN143" i="4"/>
  <c r="BN351" i="4" s="1"/>
  <c r="BM143" i="4"/>
  <c r="BM351" i="4" s="1"/>
  <c r="BL143" i="4"/>
  <c r="BL351" i="4" s="1"/>
  <c r="BK143" i="4"/>
  <c r="BK351" i="4" s="1"/>
  <c r="BJ143" i="4"/>
  <c r="BJ351" i="4" s="1"/>
  <c r="BI143" i="4"/>
  <c r="BH143" i="4"/>
  <c r="BH351" i="4" s="1"/>
  <c r="BG143" i="4"/>
  <c r="BG351" i="4" s="1"/>
  <c r="BF143" i="4"/>
  <c r="BF351" i="4" s="1"/>
  <c r="BE143" i="4"/>
  <c r="BE351" i="4" s="1"/>
  <c r="BD143" i="4"/>
  <c r="BD351" i="4" s="1"/>
  <c r="BC143" i="4"/>
  <c r="BC351" i="4" s="1"/>
  <c r="BA143" i="4"/>
  <c r="BA351" i="4" s="1"/>
  <c r="U143" i="4"/>
  <c r="R143" i="4"/>
  <c r="J143" i="4"/>
  <c r="I143" i="4"/>
  <c r="DG142" i="4"/>
  <c r="DF142" i="4"/>
  <c r="CY142" i="4"/>
  <c r="CY350" i="4" s="1"/>
  <c r="CX142" i="4"/>
  <c r="CX350" i="4" s="1"/>
  <c r="BY142" i="4"/>
  <c r="BY350" i="4" s="1"/>
  <c r="BW142" i="4"/>
  <c r="BW350" i="4" s="1"/>
  <c r="BV142" i="4"/>
  <c r="BV350" i="4" s="1"/>
  <c r="BU142" i="4"/>
  <c r="BU350" i="4" s="1"/>
  <c r="BT142" i="4"/>
  <c r="BT350" i="4" s="1"/>
  <c r="BS142" i="4"/>
  <c r="BS350" i="4" s="1"/>
  <c r="BR142" i="4"/>
  <c r="BR350" i="4" s="1"/>
  <c r="BP142" i="4"/>
  <c r="BP350" i="4" s="1"/>
  <c r="BO142" i="4"/>
  <c r="BO350" i="4" s="1"/>
  <c r="BN142" i="4"/>
  <c r="BN350" i="4" s="1"/>
  <c r="BM142" i="4"/>
  <c r="BM350" i="4" s="1"/>
  <c r="BL142" i="4"/>
  <c r="BL350" i="4" s="1"/>
  <c r="BK142" i="4"/>
  <c r="BK350" i="4" s="1"/>
  <c r="BJ142" i="4"/>
  <c r="BJ350" i="4" s="1"/>
  <c r="BI142" i="4"/>
  <c r="BI350" i="4" s="1"/>
  <c r="BH142" i="4"/>
  <c r="BH350" i="4" s="1"/>
  <c r="BG142" i="4"/>
  <c r="BG350" i="4" s="1"/>
  <c r="BF142" i="4"/>
  <c r="BF350" i="4" s="1"/>
  <c r="BE142" i="4"/>
  <c r="BD142" i="4"/>
  <c r="BD350" i="4" s="1"/>
  <c r="BC142" i="4"/>
  <c r="BC350" i="4" s="1"/>
  <c r="BA142" i="4"/>
  <c r="BA350" i="4" s="1"/>
  <c r="AZ142" i="4"/>
  <c r="AZ350" i="4" s="1"/>
  <c r="AT142" i="4"/>
  <c r="AT350" i="4" s="1"/>
  <c r="AS142" i="4"/>
  <c r="AR142" i="4"/>
  <c r="AR350" i="4" s="1"/>
  <c r="AP142" i="4"/>
  <c r="AP350" i="4" s="1"/>
  <c r="AK142" i="4"/>
  <c r="AK350" i="4" s="1"/>
  <c r="U142" i="4"/>
  <c r="R142" i="4"/>
  <c r="J142" i="4"/>
  <c r="I142" i="4"/>
  <c r="DG141" i="4"/>
  <c r="DF141" i="4"/>
  <c r="CY141" i="4"/>
  <c r="CY349" i="4" s="1"/>
  <c r="CX141" i="4"/>
  <c r="CX349" i="4" s="1"/>
  <c r="BY141" i="4"/>
  <c r="BY349" i="4" s="1"/>
  <c r="BW141" i="4"/>
  <c r="BW349" i="4" s="1"/>
  <c r="BV141" i="4"/>
  <c r="BV349" i="4" s="1"/>
  <c r="BU141" i="4"/>
  <c r="BU349" i="4" s="1"/>
  <c r="BT141" i="4"/>
  <c r="BT349" i="4" s="1"/>
  <c r="BS141" i="4"/>
  <c r="BS349" i="4" s="1"/>
  <c r="BR141" i="4"/>
  <c r="BR349" i="4" s="1"/>
  <c r="BP141" i="4"/>
  <c r="BP349" i="4" s="1"/>
  <c r="BO141" i="4"/>
  <c r="BO349" i="4" s="1"/>
  <c r="BN141" i="4"/>
  <c r="BN349" i="4" s="1"/>
  <c r="BM141" i="4"/>
  <c r="BM349" i="4" s="1"/>
  <c r="BL141" i="4"/>
  <c r="BL349" i="4" s="1"/>
  <c r="BK141" i="4"/>
  <c r="BK349" i="4" s="1"/>
  <c r="BJ141" i="4"/>
  <c r="BJ349" i="4" s="1"/>
  <c r="BI141" i="4"/>
  <c r="BI349" i="4" s="1"/>
  <c r="BH141" i="4"/>
  <c r="BH349" i="4" s="1"/>
  <c r="BG141" i="4"/>
  <c r="BG349" i="4" s="1"/>
  <c r="BF141" i="4"/>
  <c r="BF349" i="4" s="1"/>
  <c r="BE141" i="4"/>
  <c r="BE349" i="4" s="1"/>
  <c r="BD141" i="4"/>
  <c r="BD349" i="4" s="1"/>
  <c r="BC141" i="4"/>
  <c r="BC349" i="4" s="1"/>
  <c r="BA141" i="4"/>
  <c r="BA349" i="4" s="1"/>
  <c r="AZ141" i="4"/>
  <c r="AZ349" i="4" s="1"/>
  <c r="AW141" i="4"/>
  <c r="AW349" i="4" s="1"/>
  <c r="AT141" i="4"/>
  <c r="AT349" i="4" s="1"/>
  <c r="AS141" i="4"/>
  <c r="AS349" i="4" s="1"/>
  <c r="AP141" i="4"/>
  <c r="AP349" i="4" s="1"/>
  <c r="AK141" i="4"/>
  <c r="AK349" i="4" s="1"/>
  <c r="U141" i="4"/>
  <c r="R141" i="4"/>
  <c r="I141" i="4"/>
  <c r="DG140" i="4"/>
  <c r="DF140" i="4"/>
  <c r="CY140" i="4"/>
  <c r="CY348" i="4" s="1"/>
  <c r="CX140" i="4"/>
  <c r="CX348" i="4" s="1"/>
  <c r="BY140" i="4"/>
  <c r="BY348" i="4" s="1"/>
  <c r="BW140" i="4"/>
  <c r="BW348" i="4" s="1"/>
  <c r="BV140" i="4"/>
  <c r="BV348" i="4" s="1"/>
  <c r="BU140" i="4"/>
  <c r="BU348" i="4" s="1"/>
  <c r="BT140" i="4"/>
  <c r="BT348" i="4" s="1"/>
  <c r="BS140" i="4"/>
  <c r="BS348" i="4" s="1"/>
  <c r="BR140" i="4"/>
  <c r="BR348" i="4" s="1"/>
  <c r="BP140" i="4"/>
  <c r="BP348" i="4" s="1"/>
  <c r="BO140" i="4"/>
  <c r="BO348" i="4" s="1"/>
  <c r="BN140" i="4"/>
  <c r="BN348" i="4" s="1"/>
  <c r="BM140" i="4"/>
  <c r="BM348" i="4" s="1"/>
  <c r="BL140" i="4"/>
  <c r="BL348" i="4" s="1"/>
  <c r="BK140" i="4"/>
  <c r="BK348" i="4" s="1"/>
  <c r="BJ140" i="4"/>
  <c r="BJ348" i="4" s="1"/>
  <c r="BI140" i="4"/>
  <c r="BI348" i="4" s="1"/>
  <c r="BH140" i="4"/>
  <c r="BH348" i="4" s="1"/>
  <c r="BG140" i="4"/>
  <c r="BG348" i="4" s="1"/>
  <c r="BF140" i="4"/>
  <c r="BF348" i="4" s="1"/>
  <c r="BE140" i="4"/>
  <c r="BE348" i="4" s="1"/>
  <c r="BD140" i="4"/>
  <c r="BD348" i="4" s="1"/>
  <c r="BC140" i="4"/>
  <c r="BC348" i="4" s="1"/>
  <c r="BA140" i="4"/>
  <c r="BA348" i="4" s="1"/>
  <c r="AZ140" i="4"/>
  <c r="AZ348" i="4" s="1"/>
  <c r="AR140" i="4"/>
  <c r="AR348" i="4" s="1"/>
  <c r="AP140" i="4"/>
  <c r="AP348" i="4" s="1"/>
  <c r="AK140" i="4"/>
  <c r="AK348" i="4" s="1"/>
  <c r="U140" i="4"/>
  <c r="R140" i="4"/>
  <c r="I140" i="4"/>
  <c r="DG139" i="4"/>
  <c r="DF139" i="4"/>
  <c r="DE139" i="4"/>
  <c r="DE347" i="4" s="1"/>
  <c r="DD139" i="4"/>
  <c r="DD347" i="4" s="1"/>
  <c r="DC139" i="4"/>
  <c r="DB139" i="4"/>
  <c r="DB347" i="4" s="1"/>
  <c r="DA139" i="4"/>
  <c r="DA347" i="4" s="1"/>
  <c r="CY139" i="4"/>
  <c r="CY347" i="4" s="1"/>
  <c r="CX139" i="4"/>
  <c r="CX347" i="4" s="1"/>
  <c r="CW139" i="4"/>
  <c r="CW347" i="4" s="1"/>
  <c r="CV139" i="4"/>
  <c r="CV347" i="4" s="1"/>
  <c r="CU139" i="4"/>
  <c r="CU347" i="4" s="1"/>
  <c r="CT139" i="4"/>
  <c r="CT347" i="4" s="1"/>
  <c r="CS139" i="4"/>
  <c r="CS347" i="4" s="1"/>
  <c r="CQ139" i="4"/>
  <c r="CQ347" i="4" s="1"/>
  <c r="CP139" i="4"/>
  <c r="CP347" i="4" s="1"/>
  <c r="CO139" i="4"/>
  <c r="CO347" i="4" s="1"/>
  <c r="CN139" i="4"/>
  <c r="CN347" i="4" s="1"/>
  <c r="CM139" i="4"/>
  <c r="CM347" i="4" s="1"/>
  <c r="CL139" i="4"/>
  <c r="CL347" i="4" s="1"/>
  <c r="CK139" i="4"/>
  <c r="CI139" i="4"/>
  <c r="CI347" i="4" s="1"/>
  <c r="CH139" i="4"/>
  <c r="CH347" i="4" s="1"/>
  <c r="CG139" i="4"/>
  <c r="CG347" i="4" s="1"/>
  <c r="CF139" i="4"/>
  <c r="CF347" i="4" s="1"/>
  <c r="CE139" i="4"/>
  <c r="CE347" i="4" s="1"/>
  <c r="CD139" i="4"/>
  <c r="CD347" i="4" s="1"/>
  <c r="CC139" i="4"/>
  <c r="CC347" i="4" s="1"/>
  <c r="CB139" i="4"/>
  <c r="CB347" i="4" s="1"/>
  <c r="CA139" i="4"/>
  <c r="CA347" i="4" s="1"/>
  <c r="BZ139" i="4"/>
  <c r="BZ347" i="4" s="1"/>
  <c r="BY139" i="4"/>
  <c r="BY347" i="4" s="1"/>
  <c r="BW139" i="4"/>
  <c r="BW347" i="4" s="1"/>
  <c r="BV139" i="4"/>
  <c r="BV347" i="4" s="1"/>
  <c r="BU139" i="4"/>
  <c r="BU347" i="4" s="1"/>
  <c r="BT139" i="4"/>
  <c r="BT347" i="4" s="1"/>
  <c r="BS139" i="4"/>
  <c r="BS347" i="4" s="1"/>
  <c r="BR139" i="4"/>
  <c r="BR347" i="4" s="1"/>
  <c r="BP139" i="4"/>
  <c r="BP347" i="4" s="1"/>
  <c r="BO139" i="4"/>
  <c r="BO347" i="4" s="1"/>
  <c r="BN139" i="4"/>
  <c r="BN347" i="4" s="1"/>
  <c r="BM139" i="4"/>
  <c r="BL139" i="4"/>
  <c r="BL347" i="4" s="1"/>
  <c r="BK139" i="4"/>
  <c r="BK347" i="4" s="1"/>
  <c r="BJ139" i="4"/>
  <c r="BJ347" i="4" s="1"/>
  <c r="BI139" i="4"/>
  <c r="BI347" i="4" s="1"/>
  <c r="BH139" i="4"/>
  <c r="BH347" i="4" s="1"/>
  <c r="BG139" i="4"/>
  <c r="BG347" i="4" s="1"/>
  <c r="BF139" i="4"/>
  <c r="BF347" i="4" s="1"/>
  <c r="BE139" i="4"/>
  <c r="BE347" i="4" s="1"/>
  <c r="BD139" i="4"/>
  <c r="BD347" i="4" s="1"/>
  <c r="BC139" i="4"/>
  <c r="BC347" i="4" s="1"/>
  <c r="BA139" i="4"/>
  <c r="AZ139" i="4"/>
  <c r="AZ347" i="4" s="1"/>
  <c r="AR139" i="4"/>
  <c r="AR347" i="4" s="1"/>
  <c r="AP139" i="4"/>
  <c r="AP347" i="4" s="1"/>
  <c r="AK139" i="4"/>
  <c r="AK347" i="4" s="1"/>
  <c r="U139" i="4"/>
  <c r="R139" i="4"/>
  <c r="J139" i="4"/>
  <c r="I139" i="4"/>
  <c r="DG138" i="4"/>
  <c r="DF138" i="4"/>
  <c r="CY138" i="4"/>
  <c r="CY346" i="4" s="1"/>
  <c r="CX138" i="4"/>
  <c r="BY138" i="4"/>
  <c r="BW138" i="4"/>
  <c r="BW346" i="4" s="1"/>
  <c r="BV138" i="4"/>
  <c r="BV346" i="4" s="1"/>
  <c r="BU138" i="4"/>
  <c r="BU346" i="4" s="1"/>
  <c r="BT138" i="4"/>
  <c r="BT346" i="4" s="1"/>
  <c r="BS138" i="4"/>
  <c r="BS346" i="4" s="1"/>
  <c r="BR138" i="4"/>
  <c r="BR346" i="4" s="1"/>
  <c r="BP138" i="4"/>
  <c r="BP346" i="4" s="1"/>
  <c r="BO138" i="4"/>
  <c r="BO346" i="4" s="1"/>
  <c r="BN138" i="4"/>
  <c r="BN346" i="4" s="1"/>
  <c r="BM138" i="4"/>
  <c r="BM346" i="4" s="1"/>
  <c r="BL138" i="4"/>
  <c r="BL346" i="4" s="1"/>
  <c r="BK138" i="4"/>
  <c r="BK346" i="4" s="1"/>
  <c r="BJ138" i="4"/>
  <c r="BJ346" i="4" s="1"/>
  <c r="BI138" i="4"/>
  <c r="BI346" i="4" s="1"/>
  <c r="BH138" i="4"/>
  <c r="BH346" i="4" s="1"/>
  <c r="BG138" i="4"/>
  <c r="BG346" i="4" s="1"/>
  <c r="BF138" i="4"/>
  <c r="BF346" i="4" s="1"/>
  <c r="BE138" i="4"/>
  <c r="BE346" i="4" s="1"/>
  <c r="BD138" i="4"/>
  <c r="BD346" i="4" s="1"/>
  <c r="BC138" i="4"/>
  <c r="BC346" i="4" s="1"/>
  <c r="BA138" i="4"/>
  <c r="AZ138" i="4"/>
  <c r="AZ346" i="4" s="1"/>
  <c r="AT138" i="4"/>
  <c r="AT346" i="4" s="1"/>
  <c r="AS138" i="4"/>
  <c r="AS346" i="4" s="1"/>
  <c r="AP138" i="4"/>
  <c r="AP346" i="4" s="1"/>
  <c r="AK138" i="4"/>
  <c r="AK346" i="4" s="1"/>
  <c r="U138" i="4"/>
  <c r="R138" i="4"/>
  <c r="I138" i="4"/>
  <c r="DG137" i="4"/>
  <c r="DF137" i="4"/>
  <c r="CY137" i="4"/>
  <c r="CY345" i="4" s="1"/>
  <c r="CX137" i="4"/>
  <c r="BY137" i="4"/>
  <c r="BY345" i="4" s="1"/>
  <c r="BW137" i="4"/>
  <c r="BW345" i="4" s="1"/>
  <c r="BV137" i="4"/>
  <c r="BV345" i="4" s="1"/>
  <c r="BU137" i="4"/>
  <c r="BU345" i="4" s="1"/>
  <c r="BT137" i="4"/>
  <c r="BT345" i="4" s="1"/>
  <c r="BS137" i="4"/>
  <c r="BS345" i="4" s="1"/>
  <c r="BR137" i="4"/>
  <c r="BR345" i="4" s="1"/>
  <c r="BP137" i="4"/>
  <c r="BP345" i="4" s="1"/>
  <c r="BO137" i="4"/>
  <c r="BO345" i="4" s="1"/>
  <c r="BN137" i="4"/>
  <c r="BN345" i="4" s="1"/>
  <c r="BM137" i="4"/>
  <c r="BL137" i="4"/>
  <c r="BL345" i="4" s="1"/>
  <c r="BK137" i="4"/>
  <c r="BK345" i="4" s="1"/>
  <c r="BJ137" i="4"/>
  <c r="BJ345" i="4" s="1"/>
  <c r="BI137" i="4"/>
  <c r="BI345" i="4" s="1"/>
  <c r="BH137" i="4"/>
  <c r="BH345" i="4" s="1"/>
  <c r="BG137" i="4"/>
  <c r="BG345" i="4" s="1"/>
  <c r="BF137" i="4"/>
  <c r="BF345" i="4" s="1"/>
  <c r="BE137" i="4"/>
  <c r="BE345" i="4" s="1"/>
  <c r="BD137" i="4"/>
  <c r="BD345" i="4" s="1"/>
  <c r="BC137" i="4"/>
  <c r="BC345" i="4" s="1"/>
  <c r="BA137" i="4"/>
  <c r="AZ137" i="4"/>
  <c r="AZ345" i="4" s="1"/>
  <c r="AY137" i="4"/>
  <c r="AY345" i="4" s="1"/>
  <c r="AX137" i="4"/>
  <c r="AX345" i="4" s="1"/>
  <c r="AW137" i="4"/>
  <c r="AW345" i="4" s="1"/>
  <c r="AV137" i="4"/>
  <c r="AV345" i="4" s="1"/>
  <c r="AU137" i="4"/>
  <c r="AU345" i="4" s="1"/>
  <c r="AT137" i="4"/>
  <c r="AT345" i="4" s="1"/>
  <c r="AS137" i="4"/>
  <c r="AS345" i="4" s="1"/>
  <c r="AR137" i="4"/>
  <c r="AR345" i="4" s="1"/>
  <c r="AQ137" i="4"/>
  <c r="AQ345" i="4" s="1"/>
  <c r="AP137" i="4"/>
  <c r="AP345" i="4" s="1"/>
  <c r="AO137" i="4"/>
  <c r="AO345" i="4" s="1"/>
  <c r="AN137" i="4"/>
  <c r="AN345" i="4" s="1"/>
  <c r="AM137" i="4"/>
  <c r="AM345" i="4" s="1"/>
  <c r="AK137" i="4"/>
  <c r="AK345" i="4" s="1"/>
  <c r="AJ137" i="4"/>
  <c r="AJ345" i="4" s="1"/>
  <c r="AI137" i="4"/>
  <c r="AI345" i="4" s="1"/>
  <c r="U137" i="4"/>
  <c r="R137" i="4"/>
  <c r="M137" i="4"/>
  <c r="J137" i="4"/>
  <c r="I137" i="4"/>
  <c r="DG136" i="4"/>
  <c r="DF136" i="4"/>
  <c r="CY136" i="4"/>
  <c r="CY344" i="4" s="1"/>
  <c r="CX136" i="4"/>
  <c r="CX344" i="4" s="1"/>
  <c r="BY136" i="4"/>
  <c r="BY344" i="4" s="1"/>
  <c r="BW136" i="4"/>
  <c r="BW344" i="4" s="1"/>
  <c r="BV136" i="4"/>
  <c r="BV344" i="4" s="1"/>
  <c r="BU136" i="4"/>
  <c r="BU344" i="4" s="1"/>
  <c r="BT136" i="4"/>
  <c r="BT344" i="4" s="1"/>
  <c r="BS136" i="4"/>
  <c r="BS344" i="4" s="1"/>
  <c r="BR136" i="4"/>
  <c r="BR344" i="4" s="1"/>
  <c r="BP136" i="4"/>
  <c r="BP344" i="4" s="1"/>
  <c r="BO136" i="4"/>
  <c r="BO344" i="4" s="1"/>
  <c r="BN136" i="4"/>
  <c r="BN344" i="4" s="1"/>
  <c r="BM136" i="4"/>
  <c r="BM344" i="4" s="1"/>
  <c r="BL136" i="4"/>
  <c r="BL344" i="4" s="1"/>
  <c r="BK136" i="4"/>
  <c r="BK344" i="4" s="1"/>
  <c r="BJ136" i="4"/>
  <c r="BJ344" i="4" s="1"/>
  <c r="BI136" i="4"/>
  <c r="BH136" i="4"/>
  <c r="BH344" i="4" s="1"/>
  <c r="BG136" i="4"/>
  <c r="BG344" i="4" s="1"/>
  <c r="BF136" i="4"/>
  <c r="BF344" i="4" s="1"/>
  <c r="BE136" i="4"/>
  <c r="BE344" i="4" s="1"/>
  <c r="BD136" i="4"/>
  <c r="BD344" i="4" s="1"/>
  <c r="BC136" i="4"/>
  <c r="BC344" i="4" s="1"/>
  <c r="BA136" i="4"/>
  <c r="BA344" i="4" s="1"/>
  <c r="AZ136" i="4"/>
  <c r="AZ344" i="4" s="1"/>
  <c r="AT136" i="4"/>
  <c r="AT344" i="4" s="1"/>
  <c r="AS136" i="4"/>
  <c r="AS344" i="4" s="1"/>
  <c r="AP136" i="4"/>
  <c r="AP344" i="4" s="1"/>
  <c r="AK136" i="4"/>
  <c r="U136" i="4"/>
  <c r="R136" i="4"/>
  <c r="J136" i="4"/>
  <c r="I136" i="4"/>
  <c r="DG135" i="4"/>
  <c r="DF135" i="4"/>
  <c r="CY135" i="4"/>
  <c r="CY343" i="4" s="1"/>
  <c r="CX135" i="4"/>
  <c r="CX343" i="4" s="1"/>
  <c r="BY135" i="4"/>
  <c r="BY343" i="4" s="1"/>
  <c r="BW135" i="4"/>
  <c r="BW343" i="4" s="1"/>
  <c r="BV135" i="4"/>
  <c r="BV343" i="4" s="1"/>
  <c r="BU135" i="4"/>
  <c r="BU343" i="4" s="1"/>
  <c r="BT135" i="4"/>
  <c r="BT343" i="4" s="1"/>
  <c r="BS135" i="4"/>
  <c r="BS343" i="4" s="1"/>
  <c r="BR135" i="4"/>
  <c r="BR343" i="4" s="1"/>
  <c r="BP135" i="4"/>
  <c r="BP343" i="4" s="1"/>
  <c r="BO135" i="4"/>
  <c r="BO343" i="4" s="1"/>
  <c r="BN135" i="4"/>
  <c r="BN343" i="4" s="1"/>
  <c r="BM135" i="4"/>
  <c r="BM343" i="4" s="1"/>
  <c r="BL135" i="4"/>
  <c r="BL343" i="4" s="1"/>
  <c r="BK135" i="4"/>
  <c r="BK343" i="4" s="1"/>
  <c r="BJ135" i="4"/>
  <c r="BJ343" i="4" s="1"/>
  <c r="BI135" i="4"/>
  <c r="BH135" i="4"/>
  <c r="BH343" i="4" s="1"/>
  <c r="BG135" i="4"/>
  <c r="BG343" i="4" s="1"/>
  <c r="BF135" i="4"/>
  <c r="BF343" i="4" s="1"/>
  <c r="BE135" i="4"/>
  <c r="BE343" i="4" s="1"/>
  <c r="BD135" i="4"/>
  <c r="BD343" i="4" s="1"/>
  <c r="BC135" i="4"/>
  <c r="BC343" i="4" s="1"/>
  <c r="BA135" i="4"/>
  <c r="BA343" i="4" s="1"/>
  <c r="AZ135" i="4"/>
  <c r="AZ343" i="4" s="1"/>
  <c r="AW135" i="4"/>
  <c r="AW343" i="4" s="1"/>
  <c r="AT135" i="4"/>
  <c r="AT343" i="4" s="1"/>
  <c r="AS135" i="4"/>
  <c r="AS343" i="4" s="1"/>
  <c r="AP135" i="4"/>
  <c r="AP343" i="4" s="1"/>
  <c r="AO135" i="4"/>
  <c r="AK135" i="4"/>
  <c r="U135" i="4"/>
  <c r="R135" i="4"/>
  <c r="J135" i="4"/>
  <c r="I135" i="4"/>
  <c r="DG134" i="4"/>
  <c r="DF134" i="4"/>
  <c r="CY134" i="4"/>
  <c r="CY342" i="4" s="1"/>
  <c r="CX134" i="4"/>
  <c r="CX342" i="4" s="1"/>
  <c r="BY134" i="4"/>
  <c r="BY342" i="4" s="1"/>
  <c r="BW134" i="4"/>
  <c r="BW342" i="4" s="1"/>
  <c r="BV134" i="4"/>
  <c r="BV342" i="4" s="1"/>
  <c r="BU134" i="4"/>
  <c r="BU342" i="4" s="1"/>
  <c r="BT134" i="4"/>
  <c r="BT342" i="4" s="1"/>
  <c r="BS134" i="4"/>
  <c r="BS342" i="4" s="1"/>
  <c r="BR134" i="4"/>
  <c r="BR342" i="4" s="1"/>
  <c r="BP134" i="4"/>
  <c r="BP342" i="4" s="1"/>
  <c r="BO134" i="4"/>
  <c r="BO342" i="4" s="1"/>
  <c r="BN134" i="4"/>
  <c r="BN342" i="4" s="1"/>
  <c r="BM134" i="4"/>
  <c r="BM342" i="4" s="1"/>
  <c r="BL134" i="4"/>
  <c r="BL342" i="4" s="1"/>
  <c r="BK134" i="4"/>
  <c r="BK342" i="4" s="1"/>
  <c r="BJ134" i="4"/>
  <c r="BJ342" i="4" s="1"/>
  <c r="BI134" i="4"/>
  <c r="BH134" i="4"/>
  <c r="BH342" i="4" s="1"/>
  <c r="BG134" i="4"/>
  <c r="BG342" i="4" s="1"/>
  <c r="BF134" i="4"/>
  <c r="BF342" i="4" s="1"/>
  <c r="BE134" i="4"/>
  <c r="BE342" i="4" s="1"/>
  <c r="BD134" i="4"/>
  <c r="BD342" i="4" s="1"/>
  <c r="BC134" i="4"/>
  <c r="BC342" i="4" s="1"/>
  <c r="BA134" i="4"/>
  <c r="BA342" i="4" s="1"/>
  <c r="AZ134" i="4"/>
  <c r="AZ342" i="4" s="1"/>
  <c r="AW134" i="4"/>
  <c r="AW342" i="4" s="1"/>
  <c r="AT134" i="4"/>
  <c r="AT342" i="4" s="1"/>
  <c r="AS134" i="4"/>
  <c r="AS342" i="4" s="1"/>
  <c r="AP134" i="4"/>
  <c r="AP342" i="4" s="1"/>
  <c r="AO134" i="4"/>
  <c r="AK134" i="4"/>
  <c r="AK342" i="4" s="1"/>
  <c r="U134" i="4"/>
  <c r="R134" i="4"/>
  <c r="J134" i="4"/>
  <c r="I134" i="4"/>
  <c r="DG133" i="4"/>
  <c r="DF133" i="4"/>
  <c r="CY133" i="4"/>
  <c r="CY341" i="4" s="1"/>
  <c r="CX133" i="4"/>
  <c r="CX341" i="4" s="1"/>
  <c r="BY133" i="4"/>
  <c r="BY341" i="4" s="1"/>
  <c r="BW133" i="4"/>
  <c r="BW341" i="4" s="1"/>
  <c r="BV133" i="4"/>
  <c r="BV341" i="4" s="1"/>
  <c r="BU133" i="4"/>
  <c r="BU341" i="4" s="1"/>
  <c r="BT133" i="4"/>
  <c r="BT341" i="4" s="1"/>
  <c r="BS133" i="4"/>
  <c r="BS341" i="4" s="1"/>
  <c r="BR133" i="4"/>
  <c r="BR341" i="4" s="1"/>
  <c r="BP133" i="4"/>
  <c r="BP341" i="4" s="1"/>
  <c r="BO133" i="4"/>
  <c r="BO341" i="4" s="1"/>
  <c r="BN133" i="4"/>
  <c r="BN341" i="4" s="1"/>
  <c r="BM133" i="4"/>
  <c r="BM341" i="4" s="1"/>
  <c r="BL133" i="4"/>
  <c r="BL341" i="4" s="1"/>
  <c r="BK133" i="4"/>
  <c r="BK341" i="4" s="1"/>
  <c r="BJ133" i="4"/>
  <c r="BJ341" i="4" s="1"/>
  <c r="BI133" i="4"/>
  <c r="BH133" i="4"/>
  <c r="BH341" i="4" s="1"/>
  <c r="BG133" i="4"/>
  <c r="BG341" i="4" s="1"/>
  <c r="BF133" i="4"/>
  <c r="BF341" i="4" s="1"/>
  <c r="BE133" i="4"/>
  <c r="BE341" i="4" s="1"/>
  <c r="BD133" i="4"/>
  <c r="BD341" i="4" s="1"/>
  <c r="BC133" i="4"/>
  <c r="BC341" i="4" s="1"/>
  <c r="BA133" i="4"/>
  <c r="BA341" i="4" s="1"/>
  <c r="AZ133" i="4"/>
  <c r="AZ341" i="4" s="1"/>
  <c r="AT133" i="4"/>
  <c r="AT341" i="4" s="1"/>
  <c r="AS133" i="4"/>
  <c r="AS341" i="4" s="1"/>
  <c r="AK133" i="4"/>
  <c r="AK341" i="4" s="1"/>
  <c r="AJ133" i="4"/>
  <c r="AJ341" i="4" s="1"/>
  <c r="AI133" i="4"/>
  <c r="AI341" i="4" s="1"/>
  <c r="U133" i="4"/>
  <c r="R133" i="4"/>
  <c r="J133" i="4"/>
  <c r="I133" i="4"/>
  <c r="DG132" i="4"/>
  <c r="DF132" i="4"/>
  <c r="CY132" i="4"/>
  <c r="CY340" i="4" s="1"/>
  <c r="CX132" i="4"/>
  <c r="CX340" i="4" s="1"/>
  <c r="BY132" i="4"/>
  <c r="BY340" i="4" s="1"/>
  <c r="BW132" i="4"/>
  <c r="BW340" i="4" s="1"/>
  <c r="BV132" i="4"/>
  <c r="BV340" i="4" s="1"/>
  <c r="BU132" i="4"/>
  <c r="BU340" i="4" s="1"/>
  <c r="BT132" i="4"/>
  <c r="BT340" i="4" s="1"/>
  <c r="BS132" i="4"/>
  <c r="BS340" i="4" s="1"/>
  <c r="BR132" i="4"/>
  <c r="BR340" i="4" s="1"/>
  <c r="BP132" i="4"/>
  <c r="BP340" i="4" s="1"/>
  <c r="BO132" i="4"/>
  <c r="BO340" i="4" s="1"/>
  <c r="BN132" i="4"/>
  <c r="BN340" i="4" s="1"/>
  <c r="BM132" i="4"/>
  <c r="BM340" i="4" s="1"/>
  <c r="BL132" i="4"/>
  <c r="BL340" i="4" s="1"/>
  <c r="BK132" i="4"/>
  <c r="BK340" i="4" s="1"/>
  <c r="BJ132" i="4"/>
  <c r="BJ340" i="4" s="1"/>
  <c r="BI132" i="4"/>
  <c r="BH132" i="4"/>
  <c r="BH340" i="4" s="1"/>
  <c r="BG132" i="4"/>
  <c r="BG340" i="4" s="1"/>
  <c r="BF132" i="4"/>
  <c r="BF340" i="4" s="1"/>
  <c r="BE132" i="4"/>
  <c r="BE340" i="4" s="1"/>
  <c r="BD132" i="4"/>
  <c r="BD340" i="4" s="1"/>
  <c r="BC132" i="4"/>
  <c r="BC340" i="4" s="1"/>
  <c r="BA132" i="4"/>
  <c r="BA340" i="4" s="1"/>
  <c r="AZ132" i="4"/>
  <c r="AZ340" i="4" s="1"/>
  <c r="AY132" i="4"/>
  <c r="AY340" i="4" s="1"/>
  <c r="AW132" i="4"/>
  <c r="AW340" i="4" s="1"/>
  <c r="AV132" i="4"/>
  <c r="AV340" i="4" s="1"/>
  <c r="AU132" i="4"/>
  <c r="AU340" i="4" s="1"/>
  <c r="AT132" i="4"/>
  <c r="AT340" i="4" s="1"/>
  <c r="AR132" i="4"/>
  <c r="AR340" i="4" s="1"/>
  <c r="AQ132" i="4"/>
  <c r="AQ340" i="4" s="1"/>
  <c r="AP132" i="4"/>
  <c r="AP340" i="4" s="1"/>
  <c r="AO132" i="4"/>
  <c r="AO340" i="4" s="1"/>
  <c r="AN132" i="4"/>
  <c r="AN340" i="4" s="1"/>
  <c r="AK132" i="4"/>
  <c r="AK340" i="4" s="1"/>
  <c r="AJ132" i="4"/>
  <c r="AJ340" i="4" s="1"/>
  <c r="U132" i="4"/>
  <c r="R132" i="4"/>
  <c r="M132" i="4"/>
  <c r="J132" i="4"/>
  <c r="I132" i="4"/>
  <c r="DG131" i="4"/>
  <c r="DF131" i="4"/>
  <c r="CY131" i="4"/>
  <c r="CY339" i="4" s="1"/>
  <c r="CX131" i="4"/>
  <c r="CX339" i="4" s="1"/>
  <c r="BY131" i="4"/>
  <c r="BW131" i="4"/>
  <c r="BW339" i="4" s="1"/>
  <c r="BV131" i="4"/>
  <c r="BV339" i="4" s="1"/>
  <c r="BU131" i="4"/>
  <c r="BU339" i="4" s="1"/>
  <c r="BT131" i="4"/>
  <c r="BT339" i="4" s="1"/>
  <c r="BS131" i="4"/>
  <c r="BS339" i="4" s="1"/>
  <c r="BR131" i="4"/>
  <c r="BR339" i="4" s="1"/>
  <c r="BP131" i="4"/>
  <c r="BP339" i="4" s="1"/>
  <c r="BO131" i="4"/>
  <c r="BO339" i="4" s="1"/>
  <c r="BN131" i="4"/>
  <c r="BN339" i="4" s="1"/>
  <c r="BM131" i="4"/>
  <c r="BL131" i="4"/>
  <c r="BL339" i="4" s="1"/>
  <c r="BK131" i="4"/>
  <c r="BK339" i="4" s="1"/>
  <c r="BJ131" i="4"/>
  <c r="BJ339" i="4" s="1"/>
  <c r="BI131" i="4"/>
  <c r="BI339" i="4" s="1"/>
  <c r="BH131" i="4"/>
  <c r="BH339" i="4" s="1"/>
  <c r="BG131" i="4"/>
  <c r="BG339" i="4" s="1"/>
  <c r="BF131" i="4"/>
  <c r="BF339" i="4" s="1"/>
  <c r="BE131" i="4"/>
  <c r="BE339" i="4" s="1"/>
  <c r="BD131" i="4"/>
  <c r="BD339" i="4" s="1"/>
  <c r="BC131" i="4"/>
  <c r="BC339" i="4" s="1"/>
  <c r="BA131" i="4"/>
  <c r="AZ131" i="4"/>
  <c r="AZ339" i="4" s="1"/>
  <c r="AY131" i="4"/>
  <c r="AY339" i="4" s="1"/>
  <c r="AX131" i="4"/>
  <c r="AX339" i="4" s="1"/>
  <c r="AW131" i="4"/>
  <c r="AW339" i="4" s="1"/>
  <c r="AV131" i="4"/>
  <c r="AV339" i="4" s="1"/>
  <c r="AU131" i="4"/>
  <c r="AU339" i="4" s="1"/>
  <c r="AT131" i="4"/>
  <c r="AT339" i="4" s="1"/>
  <c r="AQ131" i="4"/>
  <c r="AQ339" i="4" s="1"/>
  <c r="AP131" i="4"/>
  <c r="AP339" i="4" s="1"/>
  <c r="AO131" i="4"/>
  <c r="AO339" i="4" s="1"/>
  <c r="AN131" i="4"/>
  <c r="AN339" i="4" s="1"/>
  <c r="AM131" i="4"/>
  <c r="AM339" i="4" s="1"/>
  <c r="AK131" i="4"/>
  <c r="AK339" i="4" s="1"/>
  <c r="AJ131" i="4"/>
  <c r="AJ339" i="4" s="1"/>
  <c r="AI131" i="4"/>
  <c r="U131" i="4"/>
  <c r="R131" i="4"/>
  <c r="J131" i="4"/>
  <c r="I131" i="4"/>
  <c r="DG130" i="4"/>
  <c r="DF130" i="4"/>
  <c r="CY130" i="4"/>
  <c r="CY338" i="4" s="1"/>
  <c r="CX130" i="4"/>
  <c r="BY130" i="4"/>
  <c r="BW130" i="4"/>
  <c r="BW338" i="4" s="1"/>
  <c r="BV130" i="4"/>
  <c r="BV338" i="4" s="1"/>
  <c r="BU130" i="4"/>
  <c r="BU338" i="4" s="1"/>
  <c r="BT130" i="4"/>
  <c r="BT338" i="4" s="1"/>
  <c r="BS130" i="4"/>
  <c r="BS338" i="4" s="1"/>
  <c r="BR130" i="4"/>
  <c r="BR338" i="4" s="1"/>
  <c r="BP130" i="4"/>
  <c r="BP338" i="4" s="1"/>
  <c r="BO130" i="4"/>
  <c r="BO338" i="4" s="1"/>
  <c r="BN130" i="4"/>
  <c r="BN338" i="4" s="1"/>
  <c r="BM130" i="4"/>
  <c r="BM338" i="4" s="1"/>
  <c r="BL130" i="4"/>
  <c r="BL338" i="4" s="1"/>
  <c r="BK130" i="4"/>
  <c r="BK338" i="4" s="1"/>
  <c r="BJ130" i="4"/>
  <c r="BJ338" i="4" s="1"/>
  <c r="BI130" i="4"/>
  <c r="BI338" i="4" s="1"/>
  <c r="BH130" i="4"/>
  <c r="BH338" i="4" s="1"/>
  <c r="BG130" i="4"/>
  <c r="BG338" i="4" s="1"/>
  <c r="BF130" i="4"/>
  <c r="BF338" i="4" s="1"/>
  <c r="BE130" i="4"/>
  <c r="BE338" i="4" s="1"/>
  <c r="BD130" i="4"/>
  <c r="BD338" i="4" s="1"/>
  <c r="BC130" i="4"/>
  <c r="BC338" i="4" s="1"/>
  <c r="BA130" i="4"/>
  <c r="AZ130" i="4"/>
  <c r="AZ338" i="4" s="1"/>
  <c r="AT130" i="4"/>
  <c r="AT338" i="4" s="1"/>
  <c r="AS130" i="4"/>
  <c r="AS338" i="4" s="1"/>
  <c r="AP130" i="4"/>
  <c r="AP338" i="4" s="1"/>
  <c r="AK130" i="4"/>
  <c r="AK338" i="4" s="1"/>
  <c r="U130" i="4"/>
  <c r="R130" i="4"/>
  <c r="I130" i="4"/>
  <c r="DG129" i="4"/>
  <c r="DF129" i="4"/>
  <c r="CY129" i="4"/>
  <c r="CY337" i="4" s="1"/>
  <c r="CX129" i="4"/>
  <c r="BY129" i="4"/>
  <c r="BY337" i="4" s="1"/>
  <c r="BW129" i="4"/>
  <c r="BW337" i="4" s="1"/>
  <c r="BV129" i="4"/>
  <c r="BV337" i="4" s="1"/>
  <c r="BU129" i="4"/>
  <c r="BU337" i="4" s="1"/>
  <c r="BT129" i="4"/>
  <c r="BT337" i="4" s="1"/>
  <c r="BS129" i="4"/>
  <c r="BS337" i="4" s="1"/>
  <c r="BR129" i="4"/>
  <c r="BR337" i="4" s="1"/>
  <c r="BP129" i="4"/>
  <c r="BP337" i="4" s="1"/>
  <c r="BO129" i="4"/>
  <c r="BO337" i="4" s="1"/>
  <c r="BN129" i="4"/>
  <c r="BN337" i="4" s="1"/>
  <c r="BM129" i="4"/>
  <c r="BL129" i="4"/>
  <c r="BL337" i="4" s="1"/>
  <c r="BK129" i="4"/>
  <c r="BK337" i="4" s="1"/>
  <c r="BJ129" i="4"/>
  <c r="BJ337" i="4" s="1"/>
  <c r="BI129" i="4"/>
  <c r="BI337" i="4" s="1"/>
  <c r="BH129" i="4"/>
  <c r="BH337" i="4" s="1"/>
  <c r="BG129" i="4"/>
  <c r="BG337" i="4" s="1"/>
  <c r="BF129" i="4"/>
  <c r="BF337" i="4" s="1"/>
  <c r="BE129" i="4"/>
  <c r="BE337" i="4" s="1"/>
  <c r="BD129" i="4"/>
  <c r="BD337" i="4" s="1"/>
  <c r="BC129" i="4"/>
  <c r="BC337" i="4" s="1"/>
  <c r="BA129" i="4"/>
  <c r="AZ129" i="4"/>
  <c r="AZ337" i="4" s="1"/>
  <c r="AT129" i="4"/>
  <c r="AT337" i="4" s="1"/>
  <c r="AS129" i="4"/>
  <c r="AS337" i="4" s="1"/>
  <c r="AP129" i="4"/>
  <c r="AP337" i="4" s="1"/>
  <c r="AK129" i="4"/>
  <c r="AK337" i="4" s="1"/>
  <c r="U129" i="4"/>
  <c r="R129" i="4"/>
  <c r="I129" i="4"/>
  <c r="DG128" i="4"/>
  <c r="DF128" i="4"/>
  <c r="DE128" i="4"/>
  <c r="DE336" i="4" s="1"/>
  <c r="DD128" i="4"/>
  <c r="DD336" i="4" s="1"/>
  <c r="DC128" i="4"/>
  <c r="DC336" i="4" s="1"/>
  <c r="DB128" i="4"/>
  <c r="DB336" i="4" s="1"/>
  <c r="DA128" i="4"/>
  <c r="DA336" i="4" s="1"/>
  <c r="CY128" i="4"/>
  <c r="CY336" i="4" s="1"/>
  <c r="CX128" i="4"/>
  <c r="CW128" i="4"/>
  <c r="CW336" i="4" s="1"/>
  <c r="CV128" i="4"/>
  <c r="CV336" i="4" s="1"/>
  <c r="CU128" i="4"/>
  <c r="CU336" i="4" s="1"/>
  <c r="CT128" i="4"/>
  <c r="CT336" i="4" s="1"/>
  <c r="CS128" i="4"/>
  <c r="CS336" i="4" s="1"/>
  <c r="CQ128" i="4"/>
  <c r="CQ336" i="4" s="1"/>
  <c r="CP128" i="4"/>
  <c r="CP336" i="4" s="1"/>
  <c r="CO128" i="4"/>
  <c r="CO336" i="4" s="1"/>
  <c r="CN128" i="4"/>
  <c r="CN336" i="4" s="1"/>
  <c r="CM128" i="4"/>
  <c r="CM336" i="4" s="1"/>
  <c r="CL128" i="4"/>
  <c r="CL336" i="4" s="1"/>
  <c r="CK128" i="4"/>
  <c r="CK336" i="4" s="1"/>
  <c r="CI128" i="4"/>
  <c r="CI336" i="4" s="1"/>
  <c r="CH128" i="4"/>
  <c r="CH336" i="4" s="1"/>
  <c r="CG128" i="4"/>
  <c r="CG336" i="4" s="1"/>
  <c r="CF128" i="4"/>
  <c r="CF336" i="4" s="1"/>
  <c r="CE128" i="4"/>
  <c r="CE336" i="4" s="1"/>
  <c r="CD128" i="4"/>
  <c r="CD336" i="4" s="1"/>
  <c r="CC128" i="4"/>
  <c r="CC336" i="4" s="1"/>
  <c r="CB128" i="4"/>
  <c r="CB336" i="4" s="1"/>
  <c r="CA128" i="4"/>
  <c r="CA336" i="4" s="1"/>
  <c r="BZ128" i="4"/>
  <c r="BZ336" i="4" s="1"/>
  <c r="BY128" i="4"/>
  <c r="BY336" i="4" s="1"/>
  <c r="BW128" i="4"/>
  <c r="BW336" i="4" s="1"/>
  <c r="BV128" i="4"/>
  <c r="BV336" i="4" s="1"/>
  <c r="BU128" i="4"/>
  <c r="BU336" i="4" s="1"/>
  <c r="BT128" i="4"/>
  <c r="BT336" i="4" s="1"/>
  <c r="BS128" i="4"/>
  <c r="BS336" i="4" s="1"/>
  <c r="BR128" i="4"/>
  <c r="BR336" i="4" s="1"/>
  <c r="BP128" i="4"/>
  <c r="BP336" i="4" s="1"/>
  <c r="BO128" i="4"/>
  <c r="BO336" i="4" s="1"/>
  <c r="BN128" i="4"/>
  <c r="BN336" i="4" s="1"/>
  <c r="BM128" i="4"/>
  <c r="BM336" i="4" s="1"/>
  <c r="BL128" i="4"/>
  <c r="BL336" i="4" s="1"/>
  <c r="BK128" i="4"/>
  <c r="BK336" i="4" s="1"/>
  <c r="BJ128" i="4"/>
  <c r="BJ336" i="4" s="1"/>
  <c r="BI128" i="4"/>
  <c r="BH128" i="4"/>
  <c r="BH336" i="4" s="1"/>
  <c r="BG128" i="4"/>
  <c r="BG336" i="4" s="1"/>
  <c r="BF128" i="4"/>
  <c r="BF336" i="4" s="1"/>
  <c r="BE128" i="4"/>
  <c r="BE336" i="4" s="1"/>
  <c r="BD128" i="4"/>
  <c r="BD336" i="4" s="1"/>
  <c r="BC128" i="4"/>
  <c r="BC336" i="4" s="1"/>
  <c r="BA128" i="4"/>
  <c r="BA336" i="4" s="1"/>
  <c r="AZ128" i="4"/>
  <c r="AZ336" i="4" s="1"/>
  <c r="AY128" i="4"/>
  <c r="AY336" i="4" s="1"/>
  <c r="AW128" i="4"/>
  <c r="AW336" i="4" s="1"/>
  <c r="AT128" i="4"/>
  <c r="AT336" i="4" s="1"/>
  <c r="AS128" i="4"/>
  <c r="AP128" i="4"/>
  <c r="AP336" i="4" s="1"/>
  <c r="AO128" i="4"/>
  <c r="AO336" i="4" s="1"/>
  <c r="AK128" i="4"/>
  <c r="AK336" i="4" s="1"/>
  <c r="AJ128" i="4"/>
  <c r="AJ336" i="4" s="1"/>
  <c r="AI128" i="4"/>
  <c r="AI336" i="4" s="1"/>
  <c r="U128" i="4"/>
  <c r="R128" i="4"/>
  <c r="I128" i="4"/>
  <c r="DG127" i="4"/>
  <c r="DF127" i="4"/>
  <c r="CY127" i="4"/>
  <c r="CY335" i="4" s="1"/>
  <c r="CX127" i="4"/>
  <c r="CX335" i="4" s="1"/>
  <c r="BY127" i="4"/>
  <c r="BY335" i="4" s="1"/>
  <c r="BW127" i="4"/>
  <c r="BW335" i="4" s="1"/>
  <c r="BV127" i="4"/>
  <c r="BV335" i="4" s="1"/>
  <c r="BU127" i="4"/>
  <c r="BU335" i="4" s="1"/>
  <c r="BT127" i="4"/>
  <c r="BT335" i="4" s="1"/>
  <c r="BS127" i="4"/>
  <c r="BS335" i="4" s="1"/>
  <c r="BR127" i="4"/>
  <c r="BR335" i="4" s="1"/>
  <c r="BP127" i="4"/>
  <c r="BP335" i="4" s="1"/>
  <c r="BO127" i="4"/>
  <c r="BO335" i="4" s="1"/>
  <c r="BN127" i="4"/>
  <c r="BN335" i="4" s="1"/>
  <c r="BM127" i="4"/>
  <c r="BM335" i="4" s="1"/>
  <c r="BL127" i="4"/>
  <c r="BL335" i="4" s="1"/>
  <c r="BK127" i="4"/>
  <c r="BK335" i="4" s="1"/>
  <c r="BJ127" i="4"/>
  <c r="BJ335" i="4" s="1"/>
  <c r="BI127" i="4"/>
  <c r="BI335" i="4" s="1"/>
  <c r="BH127" i="4"/>
  <c r="BH335" i="4" s="1"/>
  <c r="BG127" i="4"/>
  <c r="BG335" i="4" s="1"/>
  <c r="BF127" i="4"/>
  <c r="BF335" i="4" s="1"/>
  <c r="BE127" i="4"/>
  <c r="BE335" i="4" s="1"/>
  <c r="BD127" i="4"/>
  <c r="BD335" i="4" s="1"/>
  <c r="BC127" i="4"/>
  <c r="BC335" i="4" s="1"/>
  <c r="BA127" i="4"/>
  <c r="BA335" i="4" s="1"/>
  <c r="AZ127" i="4"/>
  <c r="AZ335" i="4" s="1"/>
  <c r="AT127" i="4"/>
  <c r="AT335" i="4" s="1"/>
  <c r="AS127" i="4"/>
  <c r="AS335" i="4" s="1"/>
  <c r="AP127" i="4"/>
  <c r="AP335" i="4" s="1"/>
  <c r="AK127" i="4"/>
  <c r="AK335" i="4" s="1"/>
  <c r="U127" i="4"/>
  <c r="T127" i="4"/>
  <c r="R127" i="4"/>
  <c r="J127" i="4"/>
  <c r="I127" i="4"/>
  <c r="DG126" i="4"/>
  <c r="DF126" i="4"/>
  <c r="CY126" i="4"/>
  <c r="CY334" i="4" s="1"/>
  <c r="CX126" i="4"/>
  <c r="CX334" i="4" s="1"/>
  <c r="BY126" i="4"/>
  <c r="BY334" i="4" s="1"/>
  <c r="BW126" i="4"/>
  <c r="BW334" i="4" s="1"/>
  <c r="BV126" i="4"/>
  <c r="BV334" i="4" s="1"/>
  <c r="BU126" i="4"/>
  <c r="BU334" i="4" s="1"/>
  <c r="BT126" i="4"/>
  <c r="BT334" i="4" s="1"/>
  <c r="BS126" i="4"/>
  <c r="BS334" i="4" s="1"/>
  <c r="BR126" i="4"/>
  <c r="BR334" i="4" s="1"/>
  <c r="BP126" i="4"/>
  <c r="BP334" i="4" s="1"/>
  <c r="BO126" i="4"/>
  <c r="BO334" i="4" s="1"/>
  <c r="BN126" i="4"/>
  <c r="BN334" i="4" s="1"/>
  <c r="BM126" i="4"/>
  <c r="BM334" i="4" s="1"/>
  <c r="BL126" i="4"/>
  <c r="BL334" i="4" s="1"/>
  <c r="BK126" i="4"/>
  <c r="BK334" i="4" s="1"/>
  <c r="BJ126" i="4"/>
  <c r="BJ334" i="4" s="1"/>
  <c r="BI126" i="4"/>
  <c r="BI334" i="4" s="1"/>
  <c r="BH126" i="4"/>
  <c r="BH334" i="4" s="1"/>
  <c r="BG126" i="4"/>
  <c r="BG334" i="4" s="1"/>
  <c r="BF126" i="4"/>
  <c r="BF334" i="4" s="1"/>
  <c r="BE126" i="4"/>
  <c r="BE334" i="4" s="1"/>
  <c r="BD126" i="4"/>
  <c r="BD334" i="4" s="1"/>
  <c r="BC126" i="4"/>
  <c r="BC334" i="4" s="1"/>
  <c r="BA126" i="4"/>
  <c r="BA334" i="4" s="1"/>
  <c r="AZ126" i="4"/>
  <c r="AZ334" i="4" s="1"/>
  <c r="AW126" i="4"/>
  <c r="AT126" i="4"/>
  <c r="AT334" i="4" s="1"/>
  <c r="AS126" i="4"/>
  <c r="AS334" i="4" s="1"/>
  <c r="AQ126" i="4"/>
  <c r="AQ334" i="4" s="1"/>
  <c r="AP126" i="4"/>
  <c r="AP334" i="4" s="1"/>
  <c r="AO126" i="4"/>
  <c r="AO334" i="4" s="1"/>
  <c r="AN126" i="4"/>
  <c r="AN334" i="4" s="1"/>
  <c r="AM126" i="4"/>
  <c r="AM334" i="4" s="1"/>
  <c r="AK126" i="4"/>
  <c r="AK334" i="4" s="1"/>
  <c r="AJ126" i="4"/>
  <c r="AJ334" i="4" s="1"/>
  <c r="AI126" i="4"/>
  <c r="AI334" i="4" s="1"/>
  <c r="U126" i="4"/>
  <c r="R126" i="4"/>
  <c r="I126" i="4"/>
  <c r="DG125" i="4"/>
  <c r="DF125" i="4"/>
  <c r="CY125" i="4"/>
  <c r="CY333" i="4" s="1"/>
  <c r="CX125" i="4"/>
  <c r="CX333" i="4" s="1"/>
  <c r="BY125" i="4"/>
  <c r="BY333" i="4" s="1"/>
  <c r="BW125" i="4"/>
  <c r="BW333" i="4" s="1"/>
  <c r="BV125" i="4"/>
  <c r="BV333" i="4" s="1"/>
  <c r="BU125" i="4"/>
  <c r="BU333" i="4" s="1"/>
  <c r="BT125" i="4"/>
  <c r="BT333" i="4" s="1"/>
  <c r="BS125" i="4"/>
  <c r="BS333" i="4" s="1"/>
  <c r="BR125" i="4"/>
  <c r="BR333" i="4" s="1"/>
  <c r="BP125" i="4"/>
  <c r="BP333" i="4" s="1"/>
  <c r="BO125" i="4"/>
  <c r="BO333" i="4" s="1"/>
  <c r="BN125" i="4"/>
  <c r="BN333" i="4" s="1"/>
  <c r="BM125" i="4"/>
  <c r="BM333" i="4" s="1"/>
  <c r="BL125" i="4"/>
  <c r="BL333" i="4" s="1"/>
  <c r="BK125" i="4"/>
  <c r="BK333" i="4" s="1"/>
  <c r="BJ125" i="4"/>
  <c r="BJ333" i="4" s="1"/>
  <c r="BI125" i="4"/>
  <c r="BI333" i="4" s="1"/>
  <c r="BH125" i="4"/>
  <c r="BH333" i="4" s="1"/>
  <c r="BG125" i="4"/>
  <c r="BG333" i="4" s="1"/>
  <c r="BF125" i="4"/>
  <c r="BF333" i="4" s="1"/>
  <c r="BE125" i="4"/>
  <c r="BE333" i="4" s="1"/>
  <c r="BD125" i="4"/>
  <c r="BD333" i="4" s="1"/>
  <c r="BC125" i="4"/>
  <c r="BC333" i="4" s="1"/>
  <c r="BA125" i="4"/>
  <c r="BA333" i="4" s="1"/>
  <c r="AZ125" i="4"/>
  <c r="AZ333" i="4" s="1"/>
  <c r="AT125" i="4"/>
  <c r="AT333" i="4" s="1"/>
  <c r="AS125" i="4"/>
  <c r="AS333" i="4" s="1"/>
  <c r="AP125" i="4"/>
  <c r="AP333" i="4" s="1"/>
  <c r="AK125" i="4"/>
  <c r="AK333" i="4" s="1"/>
  <c r="U125" i="4"/>
  <c r="R125" i="4"/>
  <c r="I125" i="4"/>
  <c r="DG124" i="4"/>
  <c r="DF124" i="4"/>
  <c r="CY124" i="4"/>
  <c r="CY332" i="4" s="1"/>
  <c r="CX124" i="4"/>
  <c r="CX332" i="4" s="1"/>
  <c r="BY124" i="4"/>
  <c r="BY332" i="4" s="1"/>
  <c r="BW124" i="4"/>
  <c r="BW332" i="4" s="1"/>
  <c r="BV124" i="4"/>
  <c r="BV332" i="4" s="1"/>
  <c r="BU124" i="4"/>
  <c r="BU332" i="4" s="1"/>
  <c r="BT124" i="4"/>
  <c r="BT332" i="4" s="1"/>
  <c r="BS124" i="4"/>
  <c r="BS332" i="4" s="1"/>
  <c r="BR124" i="4"/>
  <c r="BR332" i="4" s="1"/>
  <c r="BP124" i="4"/>
  <c r="BP332" i="4" s="1"/>
  <c r="BO124" i="4"/>
  <c r="BO332" i="4" s="1"/>
  <c r="BN124" i="4"/>
  <c r="BN332" i="4" s="1"/>
  <c r="BM124" i="4"/>
  <c r="BM332" i="4" s="1"/>
  <c r="BL124" i="4"/>
  <c r="BL332" i="4" s="1"/>
  <c r="BK124" i="4"/>
  <c r="BK332" i="4" s="1"/>
  <c r="BJ124" i="4"/>
  <c r="BJ332" i="4" s="1"/>
  <c r="BI124" i="4"/>
  <c r="BI332" i="4" s="1"/>
  <c r="BH124" i="4"/>
  <c r="BH332" i="4" s="1"/>
  <c r="BG124" i="4"/>
  <c r="BG332" i="4" s="1"/>
  <c r="BF124" i="4"/>
  <c r="BF332" i="4" s="1"/>
  <c r="BE124" i="4"/>
  <c r="BE332" i="4" s="1"/>
  <c r="BD124" i="4"/>
  <c r="BD332" i="4" s="1"/>
  <c r="BC124" i="4"/>
  <c r="BC332" i="4" s="1"/>
  <c r="BA124" i="4"/>
  <c r="BA332" i="4" s="1"/>
  <c r="AZ124" i="4"/>
  <c r="AZ332" i="4" s="1"/>
  <c r="AT124" i="4"/>
  <c r="AT332" i="4" s="1"/>
  <c r="AS124" i="4"/>
  <c r="AS332" i="4" s="1"/>
  <c r="AP124" i="4"/>
  <c r="AP332" i="4" s="1"/>
  <c r="AO124" i="4"/>
  <c r="AO332" i="4" s="1"/>
  <c r="AK124" i="4"/>
  <c r="AK332" i="4" s="1"/>
  <c r="U124" i="4"/>
  <c r="R124" i="4"/>
  <c r="I124" i="4"/>
  <c r="DG123" i="4"/>
  <c r="DF123" i="4"/>
  <c r="DE123" i="4"/>
  <c r="DE331" i="4" s="1"/>
  <c r="DD123" i="4"/>
  <c r="DD331" i="4" s="1"/>
  <c r="DC123" i="4"/>
  <c r="DB123" i="4"/>
  <c r="DB331" i="4" s="1"/>
  <c r="DA123" i="4"/>
  <c r="DA331" i="4" s="1"/>
  <c r="CY123" i="4"/>
  <c r="CY331" i="4" s="1"/>
  <c r="CX123" i="4"/>
  <c r="CX331" i="4" s="1"/>
  <c r="CW123" i="4"/>
  <c r="CW331" i="4" s="1"/>
  <c r="CV123" i="4"/>
  <c r="CV331" i="4" s="1"/>
  <c r="CU123" i="4"/>
  <c r="CU331" i="4" s="1"/>
  <c r="CT123" i="4"/>
  <c r="CT331" i="4" s="1"/>
  <c r="CS123" i="4"/>
  <c r="CS331" i="4" s="1"/>
  <c r="CQ123" i="4"/>
  <c r="CQ331" i="4" s="1"/>
  <c r="CP123" i="4"/>
  <c r="CP331" i="4" s="1"/>
  <c r="CO123" i="4"/>
  <c r="CO331" i="4" s="1"/>
  <c r="CN123" i="4"/>
  <c r="CN331" i="4" s="1"/>
  <c r="CM123" i="4"/>
  <c r="CM331" i="4" s="1"/>
  <c r="CL123" i="4"/>
  <c r="CL331" i="4" s="1"/>
  <c r="CK123" i="4"/>
  <c r="CK331" i="4" s="1"/>
  <c r="CI123" i="4"/>
  <c r="CI331" i="4" s="1"/>
  <c r="CH123" i="4"/>
  <c r="CH331" i="4" s="1"/>
  <c r="CG123" i="4"/>
  <c r="CG331" i="4" s="1"/>
  <c r="CF123" i="4"/>
  <c r="CF331" i="4" s="1"/>
  <c r="CE123" i="4"/>
  <c r="CE331" i="4" s="1"/>
  <c r="CD123" i="4"/>
  <c r="CD331" i="4" s="1"/>
  <c r="CC123" i="4"/>
  <c r="CC331" i="4" s="1"/>
  <c r="CB123" i="4"/>
  <c r="CB331" i="4" s="1"/>
  <c r="CA123" i="4"/>
  <c r="CA331" i="4" s="1"/>
  <c r="BZ123" i="4"/>
  <c r="BZ331" i="4" s="1"/>
  <c r="BY123" i="4"/>
  <c r="BY331" i="4" s="1"/>
  <c r="BW123" i="4"/>
  <c r="BV123" i="4"/>
  <c r="BV331" i="4" s="1"/>
  <c r="BU123" i="4"/>
  <c r="BU331" i="4" s="1"/>
  <c r="BT123" i="4"/>
  <c r="BT331" i="4" s="1"/>
  <c r="BS123" i="4"/>
  <c r="BS331" i="4" s="1"/>
  <c r="BR123" i="4"/>
  <c r="BR331" i="4" s="1"/>
  <c r="BP123" i="4"/>
  <c r="BP331" i="4" s="1"/>
  <c r="BO123" i="4"/>
  <c r="BO331" i="4" s="1"/>
  <c r="BN123" i="4"/>
  <c r="BN331" i="4" s="1"/>
  <c r="BM123" i="4"/>
  <c r="BM331" i="4" s="1"/>
  <c r="BL123" i="4"/>
  <c r="BL331" i="4" s="1"/>
  <c r="BK123" i="4"/>
  <c r="BK331" i="4" s="1"/>
  <c r="BJ123" i="4"/>
  <c r="BJ331" i="4" s="1"/>
  <c r="BI123" i="4"/>
  <c r="BI331" i="4" s="1"/>
  <c r="BH123" i="4"/>
  <c r="BH331" i="4" s="1"/>
  <c r="BG123" i="4"/>
  <c r="BF123" i="4"/>
  <c r="BF331" i="4" s="1"/>
  <c r="BE123" i="4"/>
  <c r="BE331" i="4" s="1"/>
  <c r="BD123" i="4"/>
  <c r="BD331" i="4" s="1"/>
  <c r="BC123" i="4"/>
  <c r="BC331" i="4" s="1"/>
  <c r="BA123" i="4"/>
  <c r="BA331" i="4" s="1"/>
  <c r="AZ123" i="4"/>
  <c r="AZ331" i="4" s="1"/>
  <c r="AT123" i="4"/>
  <c r="AT331" i="4" s="1"/>
  <c r="AS123" i="4"/>
  <c r="AS331" i="4" s="1"/>
  <c r="AP123" i="4"/>
  <c r="AP331" i="4" s="1"/>
  <c r="AK123" i="4"/>
  <c r="AK331" i="4" s="1"/>
  <c r="U123" i="4"/>
  <c r="R123" i="4"/>
  <c r="J123" i="4"/>
  <c r="I123" i="4"/>
  <c r="DG122" i="4"/>
  <c r="DF122" i="4"/>
  <c r="CY122" i="4"/>
  <c r="CY330" i="4" s="1"/>
  <c r="CX122" i="4"/>
  <c r="CX330" i="4" s="1"/>
  <c r="BY122" i="4"/>
  <c r="BY330" i="4" s="1"/>
  <c r="BW122" i="4"/>
  <c r="BW330" i="4" s="1"/>
  <c r="BV122" i="4"/>
  <c r="BV330" i="4" s="1"/>
  <c r="BU122" i="4"/>
  <c r="BU330" i="4" s="1"/>
  <c r="BT122" i="4"/>
  <c r="BT330" i="4" s="1"/>
  <c r="BS122" i="4"/>
  <c r="BS330" i="4" s="1"/>
  <c r="BR122" i="4"/>
  <c r="BR330" i="4" s="1"/>
  <c r="BP122" i="4"/>
  <c r="BP330" i="4" s="1"/>
  <c r="BO122" i="4"/>
  <c r="BO330" i="4" s="1"/>
  <c r="BN122" i="4"/>
  <c r="BN330" i="4" s="1"/>
  <c r="BM122" i="4"/>
  <c r="BM330" i="4" s="1"/>
  <c r="BL122" i="4"/>
  <c r="BL330" i="4" s="1"/>
  <c r="BK122" i="4"/>
  <c r="BK330" i="4" s="1"/>
  <c r="BJ122" i="4"/>
  <c r="BJ330" i="4" s="1"/>
  <c r="BI122" i="4"/>
  <c r="BI330" i="4" s="1"/>
  <c r="BH122" i="4"/>
  <c r="BH330" i="4" s="1"/>
  <c r="BG122" i="4"/>
  <c r="BG330" i="4" s="1"/>
  <c r="BF122" i="4"/>
  <c r="BF330" i="4" s="1"/>
  <c r="BE122" i="4"/>
  <c r="BE330" i="4" s="1"/>
  <c r="BD122" i="4"/>
  <c r="BD330" i="4" s="1"/>
  <c r="BC122" i="4"/>
  <c r="BC330" i="4" s="1"/>
  <c r="BA122" i="4"/>
  <c r="BA330" i="4" s="1"/>
  <c r="AZ122" i="4"/>
  <c r="AZ330" i="4" s="1"/>
  <c r="AS122" i="4"/>
  <c r="AS330" i="4" s="1"/>
  <c r="AP122" i="4"/>
  <c r="AP330" i="4" s="1"/>
  <c r="AK122" i="4"/>
  <c r="AK330" i="4" s="1"/>
  <c r="U122" i="4"/>
  <c r="R122" i="4"/>
  <c r="I122" i="4"/>
  <c r="DG121" i="4"/>
  <c r="DF121" i="4"/>
  <c r="CY121" i="4"/>
  <c r="CY329" i="4" s="1"/>
  <c r="CX121" i="4"/>
  <c r="CX329" i="4" s="1"/>
  <c r="BY121" i="4"/>
  <c r="BY329" i="4" s="1"/>
  <c r="BW121" i="4"/>
  <c r="BW329" i="4" s="1"/>
  <c r="BV121" i="4"/>
  <c r="BV329" i="4" s="1"/>
  <c r="BU121" i="4"/>
  <c r="BU329" i="4" s="1"/>
  <c r="BT121" i="4"/>
  <c r="BT329" i="4" s="1"/>
  <c r="BS121" i="4"/>
  <c r="BS329" i="4" s="1"/>
  <c r="BR121" i="4"/>
  <c r="BR329" i="4" s="1"/>
  <c r="BP121" i="4"/>
  <c r="BP329" i="4" s="1"/>
  <c r="BO121" i="4"/>
  <c r="BN121" i="4"/>
  <c r="BN329" i="4" s="1"/>
  <c r="BM121" i="4"/>
  <c r="BM329" i="4" s="1"/>
  <c r="BL121" i="4"/>
  <c r="BL329" i="4" s="1"/>
  <c r="BK121" i="4"/>
  <c r="BK329" i="4" s="1"/>
  <c r="BJ121" i="4"/>
  <c r="BJ329" i="4" s="1"/>
  <c r="BI121" i="4"/>
  <c r="BI329" i="4" s="1"/>
  <c r="BH121" i="4"/>
  <c r="BH329" i="4" s="1"/>
  <c r="BG121" i="4"/>
  <c r="BG329" i="4" s="1"/>
  <c r="BF121" i="4"/>
  <c r="BF329" i="4" s="1"/>
  <c r="BE121" i="4"/>
  <c r="BE329" i="4" s="1"/>
  <c r="BD121" i="4"/>
  <c r="BD329" i="4" s="1"/>
  <c r="BC121" i="4"/>
  <c r="BC329" i="4" s="1"/>
  <c r="BA121" i="4"/>
  <c r="BA329" i="4" s="1"/>
  <c r="AZ121" i="4"/>
  <c r="AZ329" i="4" s="1"/>
  <c r="AS121" i="4"/>
  <c r="AS329" i="4" s="1"/>
  <c r="AP121" i="4"/>
  <c r="AP329" i="4" s="1"/>
  <c r="AK121" i="4"/>
  <c r="AK329" i="4" s="1"/>
  <c r="U121" i="4"/>
  <c r="R121" i="4"/>
  <c r="J121" i="4"/>
  <c r="I121" i="4"/>
  <c r="DG120" i="4"/>
  <c r="DF120" i="4"/>
  <c r="CY120" i="4"/>
  <c r="CY328" i="4" s="1"/>
  <c r="CX120" i="4"/>
  <c r="CX328" i="4" s="1"/>
  <c r="BY120" i="4"/>
  <c r="BY328" i="4" s="1"/>
  <c r="BW120" i="4"/>
  <c r="BW328" i="4" s="1"/>
  <c r="BV120" i="4"/>
  <c r="BV328" i="4" s="1"/>
  <c r="BU120" i="4"/>
  <c r="BU328" i="4" s="1"/>
  <c r="BT120" i="4"/>
  <c r="BT328" i="4" s="1"/>
  <c r="BS120" i="4"/>
  <c r="BS328" i="4" s="1"/>
  <c r="BR120" i="4"/>
  <c r="BR328" i="4" s="1"/>
  <c r="BP120" i="4"/>
  <c r="BP328" i="4" s="1"/>
  <c r="BO120" i="4"/>
  <c r="BO328" i="4" s="1"/>
  <c r="BN120" i="4"/>
  <c r="BN328" i="4" s="1"/>
  <c r="BM120" i="4"/>
  <c r="BM328" i="4" s="1"/>
  <c r="BL120" i="4"/>
  <c r="BL328" i="4" s="1"/>
  <c r="BK120" i="4"/>
  <c r="BK328" i="4" s="1"/>
  <c r="BJ120" i="4"/>
  <c r="BJ328" i="4" s="1"/>
  <c r="BI120" i="4"/>
  <c r="BI328" i="4" s="1"/>
  <c r="BH120" i="4"/>
  <c r="BH328" i="4" s="1"/>
  <c r="BG120" i="4"/>
  <c r="BG328" i="4" s="1"/>
  <c r="BF120" i="4"/>
  <c r="BF328" i="4" s="1"/>
  <c r="BE120" i="4"/>
  <c r="BE328" i="4" s="1"/>
  <c r="BD120" i="4"/>
  <c r="BD328" i="4" s="1"/>
  <c r="BC120" i="4"/>
  <c r="BC328" i="4" s="1"/>
  <c r="BA120" i="4"/>
  <c r="BA328" i="4" s="1"/>
  <c r="AZ120" i="4"/>
  <c r="AZ328" i="4" s="1"/>
  <c r="AS120" i="4"/>
  <c r="AS328" i="4" s="1"/>
  <c r="AP120" i="4"/>
  <c r="AP328" i="4" s="1"/>
  <c r="AK120" i="4"/>
  <c r="AK328" i="4" s="1"/>
  <c r="U120" i="4"/>
  <c r="R120" i="4"/>
  <c r="I120" i="4"/>
  <c r="DG119" i="4"/>
  <c r="DF119" i="4"/>
  <c r="CY119" i="4"/>
  <c r="CY327" i="4" s="1"/>
  <c r="CX119" i="4"/>
  <c r="CX327" i="4" s="1"/>
  <c r="BY119" i="4"/>
  <c r="BY327" i="4" s="1"/>
  <c r="BW119" i="4"/>
  <c r="BW327" i="4" s="1"/>
  <c r="BV119" i="4"/>
  <c r="BU119" i="4"/>
  <c r="BU327" i="4" s="1"/>
  <c r="BT119" i="4"/>
  <c r="BT327" i="4" s="1"/>
  <c r="BS119" i="4"/>
  <c r="BS327" i="4" s="1"/>
  <c r="BR119" i="4"/>
  <c r="BR327" i="4" s="1"/>
  <c r="BP119" i="4"/>
  <c r="BP327" i="4" s="1"/>
  <c r="BO119" i="4"/>
  <c r="BO327" i="4" s="1"/>
  <c r="BN119" i="4"/>
  <c r="BN327" i="4" s="1"/>
  <c r="BM119" i="4"/>
  <c r="BM327" i="4" s="1"/>
  <c r="BL119" i="4"/>
  <c r="BL327" i="4" s="1"/>
  <c r="BK119" i="4"/>
  <c r="BK327" i="4" s="1"/>
  <c r="BJ119" i="4"/>
  <c r="BJ327" i="4" s="1"/>
  <c r="BI119" i="4"/>
  <c r="BI327" i="4" s="1"/>
  <c r="BH119" i="4"/>
  <c r="BH327" i="4" s="1"/>
  <c r="BG119" i="4"/>
  <c r="BG327" i="4" s="1"/>
  <c r="BF119" i="4"/>
  <c r="BF327" i="4" s="1"/>
  <c r="BE119" i="4"/>
  <c r="BE327" i="4" s="1"/>
  <c r="BD119" i="4"/>
  <c r="BD327" i="4" s="1"/>
  <c r="BC119" i="4"/>
  <c r="BC327" i="4" s="1"/>
  <c r="BA119" i="4"/>
  <c r="BA327" i="4" s="1"/>
  <c r="AZ119" i="4"/>
  <c r="AZ327" i="4" s="1"/>
  <c r="AT119" i="4"/>
  <c r="AT327" i="4" s="1"/>
  <c r="AS119" i="4"/>
  <c r="AS327" i="4" s="1"/>
  <c r="AP119" i="4"/>
  <c r="AP327" i="4" s="1"/>
  <c r="AK119" i="4"/>
  <c r="AK327" i="4" s="1"/>
  <c r="U119" i="4"/>
  <c r="R119" i="4"/>
  <c r="I119" i="4"/>
  <c r="DG118" i="4"/>
  <c r="DF118" i="4"/>
  <c r="CY118" i="4"/>
  <c r="CY326" i="4" s="1"/>
  <c r="CX118" i="4"/>
  <c r="CX326" i="4" s="1"/>
  <c r="BY118" i="4"/>
  <c r="BY326" i="4" s="1"/>
  <c r="BW118" i="4"/>
  <c r="BW326" i="4" s="1"/>
  <c r="BV118" i="4"/>
  <c r="BV326" i="4" s="1"/>
  <c r="BU118" i="4"/>
  <c r="BU326" i="4" s="1"/>
  <c r="BT118" i="4"/>
  <c r="BT326" i="4" s="1"/>
  <c r="BS118" i="4"/>
  <c r="BS326" i="4" s="1"/>
  <c r="BR118" i="4"/>
  <c r="BR326" i="4" s="1"/>
  <c r="BP118" i="4"/>
  <c r="BP326" i="4" s="1"/>
  <c r="BO118" i="4"/>
  <c r="BO326" i="4" s="1"/>
  <c r="BN118" i="4"/>
  <c r="BN326" i="4" s="1"/>
  <c r="BM118" i="4"/>
  <c r="BM326" i="4" s="1"/>
  <c r="BL118" i="4"/>
  <c r="BL326" i="4" s="1"/>
  <c r="BK118" i="4"/>
  <c r="BK326" i="4" s="1"/>
  <c r="BJ118" i="4"/>
  <c r="BJ326" i="4" s="1"/>
  <c r="BI118" i="4"/>
  <c r="BI326" i="4" s="1"/>
  <c r="BH118" i="4"/>
  <c r="BH326" i="4" s="1"/>
  <c r="BG118" i="4"/>
  <c r="BG326" i="4" s="1"/>
  <c r="BF118" i="4"/>
  <c r="BF326" i="4" s="1"/>
  <c r="BE118" i="4"/>
  <c r="BE326" i="4" s="1"/>
  <c r="BD118" i="4"/>
  <c r="BD326" i="4" s="1"/>
  <c r="BC118" i="4"/>
  <c r="BC326" i="4" s="1"/>
  <c r="BA118" i="4"/>
  <c r="BA326" i="4" s="1"/>
  <c r="AZ118" i="4"/>
  <c r="AZ326" i="4" s="1"/>
  <c r="AT118" i="4"/>
  <c r="AT326" i="4" s="1"/>
  <c r="AS118" i="4"/>
  <c r="AS326" i="4" s="1"/>
  <c r="AP118" i="4"/>
  <c r="AP326" i="4" s="1"/>
  <c r="AK118" i="4"/>
  <c r="AK326" i="4" s="1"/>
  <c r="U118" i="4"/>
  <c r="R118" i="4"/>
  <c r="J118" i="4"/>
  <c r="I118" i="4"/>
  <c r="DG117" i="4"/>
  <c r="DF117" i="4"/>
  <c r="CY117" i="4"/>
  <c r="CY325" i="4" s="1"/>
  <c r="CX117" i="4"/>
  <c r="CX325" i="4" s="1"/>
  <c r="BY117" i="4"/>
  <c r="BY325" i="4" s="1"/>
  <c r="BW117" i="4"/>
  <c r="BW325" i="4" s="1"/>
  <c r="BV117" i="4"/>
  <c r="BU117" i="4"/>
  <c r="BU325" i="4" s="1"/>
  <c r="BT117" i="4"/>
  <c r="BT325" i="4" s="1"/>
  <c r="BS117" i="4"/>
  <c r="BS325" i="4" s="1"/>
  <c r="BR117" i="4"/>
  <c r="BR325" i="4" s="1"/>
  <c r="BP117" i="4"/>
  <c r="BP325" i="4" s="1"/>
  <c r="BO117" i="4"/>
  <c r="BO325" i="4" s="1"/>
  <c r="BN117" i="4"/>
  <c r="BN325" i="4" s="1"/>
  <c r="BM117" i="4"/>
  <c r="BM325" i="4" s="1"/>
  <c r="BL117" i="4"/>
  <c r="BL325" i="4" s="1"/>
  <c r="BK117" i="4"/>
  <c r="BK325" i="4" s="1"/>
  <c r="BJ117" i="4"/>
  <c r="BJ325" i="4" s="1"/>
  <c r="BI117" i="4"/>
  <c r="BI325" i="4" s="1"/>
  <c r="BH117" i="4"/>
  <c r="BH325" i="4" s="1"/>
  <c r="BG117" i="4"/>
  <c r="BG325" i="4" s="1"/>
  <c r="BF117" i="4"/>
  <c r="BF325" i="4" s="1"/>
  <c r="BE117" i="4"/>
  <c r="BE325" i="4" s="1"/>
  <c r="BD117" i="4"/>
  <c r="BD325" i="4" s="1"/>
  <c r="BC117" i="4"/>
  <c r="BC325" i="4" s="1"/>
  <c r="BA117" i="4"/>
  <c r="BA325" i="4" s="1"/>
  <c r="AZ117" i="4"/>
  <c r="AZ325" i="4" s="1"/>
  <c r="AT117" i="4"/>
  <c r="AT325" i="4" s="1"/>
  <c r="AS117" i="4"/>
  <c r="AS325" i="4" s="1"/>
  <c r="AP117" i="4"/>
  <c r="AP325" i="4" s="1"/>
  <c r="AK117" i="4"/>
  <c r="AK325" i="4" s="1"/>
  <c r="U117" i="4"/>
  <c r="R117" i="4"/>
  <c r="I117" i="4"/>
  <c r="DG116" i="4"/>
  <c r="DF116" i="4"/>
  <c r="CY116" i="4"/>
  <c r="CY324" i="4" s="1"/>
  <c r="CX116" i="4"/>
  <c r="CX324" i="4" s="1"/>
  <c r="BY116" i="4"/>
  <c r="BY324" i="4" s="1"/>
  <c r="BW116" i="4"/>
  <c r="BW324" i="4" s="1"/>
  <c r="BV116" i="4"/>
  <c r="BV324" i="4" s="1"/>
  <c r="BU116" i="4"/>
  <c r="BU324" i="4" s="1"/>
  <c r="BT116" i="4"/>
  <c r="BT324" i="4" s="1"/>
  <c r="BS116" i="4"/>
  <c r="BS324" i="4" s="1"/>
  <c r="BR116" i="4"/>
  <c r="BR324" i="4" s="1"/>
  <c r="BP116" i="4"/>
  <c r="BP324" i="4" s="1"/>
  <c r="BN116" i="4"/>
  <c r="BN324" i="4" s="1"/>
  <c r="BL116" i="4"/>
  <c r="BL324" i="4" s="1"/>
  <c r="BK116" i="4"/>
  <c r="BK324" i="4" s="1"/>
  <c r="BJ116" i="4"/>
  <c r="BJ324" i="4" s="1"/>
  <c r="BI116" i="4"/>
  <c r="BI324" i="4" s="1"/>
  <c r="BH116" i="4"/>
  <c r="BH324" i="4" s="1"/>
  <c r="BG116" i="4"/>
  <c r="BG324" i="4" s="1"/>
  <c r="BF116" i="4"/>
  <c r="BF324" i="4" s="1"/>
  <c r="BE116" i="4"/>
  <c r="BE324" i="4" s="1"/>
  <c r="BD116" i="4"/>
  <c r="BD324" i="4" s="1"/>
  <c r="BC116" i="4"/>
  <c r="BC324" i="4" s="1"/>
  <c r="BA116" i="4"/>
  <c r="BA324" i="4" s="1"/>
  <c r="AZ116" i="4"/>
  <c r="AZ324" i="4" s="1"/>
  <c r="AW116" i="4"/>
  <c r="AW324" i="4" s="1"/>
  <c r="AT116" i="4"/>
  <c r="AT324" i="4" s="1"/>
  <c r="AS116" i="4"/>
  <c r="AS324" i="4" s="1"/>
  <c r="AR116" i="4"/>
  <c r="AR324" i="4" s="1"/>
  <c r="AP116" i="4"/>
  <c r="AP324" i="4" s="1"/>
  <c r="AO116" i="4"/>
  <c r="AO324" i="4" s="1"/>
  <c r="AK116" i="4"/>
  <c r="AK324" i="4" s="1"/>
  <c r="U116" i="4"/>
  <c r="R116" i="4"/>
  <c r="M116" i="4"/>
  <c r="J116" i="4"/>
  <c r="I116" i="4"/>
  <c r="DG115" i="4"/>
  <c r="DF115" i="4"/>
  <c r="CY115" i="4"/>
  <c r="CY323" i="4" s="1"/>
  <c r="CX115" i="4"/>
  <c r="BY115" i="4"/>
  <c r="BY323" i="4" s="1"/>
  <c r="BW115" i="4"/>
  <c r="BW323" i="4" s="1"/>
  <c r="BV115" i="4"/>
  <c r="BV323" i="4" s="1"/>
  <c r="BU115" i="4"/>
  <c r="BU323" i="4" s="1"/>
  <c r="BT115" i="4"/>
  <c r="BT323" i="4" s="1"/>
  <c r="BS115" i="4"/>
  <c r="BS323" i="4" s="1"/>
  <c r="BR115" i="4"/>
  <c r="BR323" i="4" s="1"/>
  <c r="BP115" i="4"/>
  <c r="BP323" i="4" s="1"/>
  <c r="BO115" i="4"/>
  <c r="BO323" i="4" s="1"/>
  <c r="BN115" i="4"/>
  <c r="BM115" i="4"/>
  <c r="BM323" i="4" s="1"/>
  <c r="BL115" i="4"/>
  <c r="BL323" i="4" s="1"/>
  <c r="BK115" i="4"/>
  <c r="BK323" i="4" s="1"/>
  <c r="BJ115" i="4"/>
  <c r="BJ323" i="4" s="1"/>
  <c r="BI115" i="4"/>
  <c r="BI323" i="4" s="1"/>
  <c r="BH115" i="4"/>
  <c r="BH323" i="4" s="1"/>
  <c r="BG115" i="4"/>
  <c r="BG323" i="4" s="1"/>
  <c r="BF115" i="4"/>
  <c r="BF323" i="4" s="1"/>
  <c r="BE115" i="4"/>
  <c r="BE323" i="4" s="1"/>
  <c r="BD115" i="4"/>
  <c r="BD323" i="4" s="1"/>
  <c r="BC115" i="4"/>
  <c r="BC323" i="4" s="1"/>
  <c r="BA115" i="4"/>
  <c r="BA323" i="4" s="1"/>
  <c r="AZ115" i="4"/>
  <c r="AZ323" i="4" s="1"/>
  <c r="AS115" i="4"/>
  <c r="AS323" i="4" s="1"/>
  <c r="AP115" i="4"/>
  <c r="AP323" i="4" s="1"/>
  <c r="AK115" i="4"/>
  <c r="AK323" i="4" s="1"/>
  <c r="U115" i="4"/>
  <c r="R115" i="4"/>
  <c r="J115" i="4"/>
  <c r="I115" i="4"/>
  <c r="DG114" i="4"/>
  <c r="DF114" i="4"/>
  <c r="CY114" i="4"/>
  <c r="CY322" i="4" s="1"/>
  <c r="CX114" i="4"/>
  <c r="CX322" i="4" s="1"/>
  <c r="BY114" i="4"/>
  <c r="BY322" i="4" s="1"/>
  <c r="BW114" i="4"/>
  <c r="BW322" i="4" s="1"/>
  <c r="BV114" i="4"/>
  <c r="BV322" i="4" s="1"/>
  <c r="BU114" i="4"/>
  <c r="BU322" i="4" s="1"/>
  <c r="BT114" i="4"/>
  <c r="BT322" i="4" s="1"/>
  <c r="BS114" i="4"/>
  <c r="BS322" i="4" s="1"/>
  <c r="BR114" i="4"/>
  <c r="BR322" i="4" s="1"/>
  <c r="BP114" i="4"/>
  <c r="BP322" i="4" s="1"/>
  <c r="BO114" i="4"/>
  <c r="BO322" i="4" s="1"/>
  <c r="BN114" i="4"/>
  <c r="BN322" i="4" s="1"/>
  <c r="BM114" i="4"/>
  <c r="BM322" i="4" s="1"/>
  <c r="BL114" i="4"/>
  <c r="BL322" i="4" s="1"/>
  <c r="BK114" i="4"/>
  <c r="BK322" i="4" s="1"/>
  <c r="BJ114" i="4"/>
  <c r="BJ322" i="4" s="1"/>
  <c r="BI114" i="4"/>
  <c r="BI322" i="4" s="1"/>
  <c r="BH114" i="4"/>
  <c r="BH322" i="4" s="1"/>
  <c r="BG114" i="4"/>
  <c r="BG322" i="4" s="1"/>
  <c r="BF114" i="4"/>
  <c r="BF322" i="4" s="1"/>
  <c r="BE114" i="4"/>
  <c r="BE322" i="4" s="1"/>
  <c r="BD114" i="4"/>
  <c r="BD322" i="4" s="1"/>
  <c r="BC114" i="4"/>
  <c r="BC322" i="4" s="1"/>
  <c r="BA114" i="4"/>
  <c r="BA322" i="4" s="1"/>
  <c r="AZ114" i="4"/>
  <c r="AZ322" i="4" s="1"/>
  <c r="AW114" i="4"/>
  <c r="AW322" i="4" s="1"/>
  <c r="AV114" i="4"/>
  <c r="AV322" i="4" s="1"/>
  <c r="AT114" i="4"/>
  <c r="AT322" i="4" s="1"/>
  <c r="AS114" i="4"/>
  <c r="AS322" i="4" s="1"/>
  <c r="AP114" i="4"/>
  <c r="AP322" i="4" s="1"/>
  <c r="AO114" i="4"/>
  <c r="AO322" i="4" s="1"/>
  <c r="AN114" i="4"/>
  <c r="AN322" i="4" s="1"/>
  <c r="AK114" i="4"/>
  <c r="AK322" i="4" s="1"/>
  <c r="U114" i="4"/>
  <c r="R114" i="4"/>
  <c r="M114" i="4"/>
  <c r="I114" i="4"/>
  <c r="DG113" i="4"/>
  <c r="DF113" i="4"/>
  <c r="CY113" i="4"/>
  <c r="CY321" i="4" s="1"/>
  <c r="CX113" i="4"/>
  <c r="CX321" i="4" s="1"/>
  <c r="BY113" i="4"/>
  <c r="BW113" i="4"/>
  <c r="BW321" i="4" s="1"/>
  <c r="BV113" i="4"/>
  <c r="BV321" i="4" s="1"/>
  <c r="BU113" i="4"/>
  <c r="BU321" i="4" s="1"/>
  <c r="BT113" i="4"/>
  <c r="BT321" i="4" s="1"/>
  <c r="BS113" i="4"/>
  <c r="BS321" i="4" s="1"/>
  <c r="BR113" i="4"/>
  <c r="BR321" i="4" s="1"/>
  <c r="BP113" i="4"/>
  <c r="BP321" i="4" s="1"/>
  <c r="BO113" i="4"/>
  <c r="BO321" i="4" s="1"/>
  <c r="BN113" i="4"/>
  <c r="BN321" i="4" s="1"/>
  <c r="BM113" i="4"/>
  <c r="BM321" i="4" s="1"/>
  <c r="BL113" i="4"/>
  <c r="BL321" i="4" s="1"/>
  <c r="BK113" i="4"/>
  <c r="BK321" i="4" s="1"/>
  <c r="BJ113" i="4"/>
  <c r="BJ321" i="4" s="1"/>
  <c r="BI113" i="4"/>
  <c r="BI321" i="4" s="1"/>
  <c r="BH113" i="4"/>
  <c r="BH321" i="4" s="1"/>
  <c r="BG113" i="4"/>
  <c r="BG321" i="4" s="1"/>
  <c r="BF113" i="4"/>
  <c r="BF321" i="4" s="1"/>
  <c r="BE113" i="4"/>
  <c r="BE321" i="4" s="1"/>
  <c r="BD113" i="4"/>
  <c r="BD321" i="4" s="1"/>
  <c r="BC113" i="4"/>
  <c r="BC321" i="4" s="1"/>
  <c r="BA113" i="4"/>
  <c r="BA321" i="4" s="1"/>
  <c r="AZ113" i="4"/>
  <c r="AZ321" i="4" s="1"/>
  <c r="AT113" i="4"/>
  <c r="AT321" i="4" s="1"/>
  <c r="AS113" i="4"/>
  <c r="AS321" i="4" s="1"/>
  <c r="AP113" i="4"/>
  <c r="AP321" i="4" s="1"/>
  <c r="AO113" i="4"/>
  <c r="AO321" i="4" s="1"/>
  <c r="AK113" i="4"/>
  <c r="AK321" i="4" s="1"/>
  <c r="AI113" i="4"/>
  <c r="AI321" i="4" s="1"/>
  <c r="U113" i="4"/>
  <c r="R113" i="4"/>
  <c r="I113" i="4"/>
  <c r="DG112" i="4"/>
  <c r="DF112" i="4"/>
  <c r="CY112" i="4"/>
  <c r="CY320" i="4" s="1"/>
  <c r="CX112" i="4"/>
  <c r="CX320" i="4" s="1"/>
  <c r="BY112" i="4"/>
  <c r="BY320" i="4" s="1"/>
  <c r="BW112" i="4"/>
  <c r="BW320" i="4" s="1"/>
  <c r="BV112" i="4"/>
  <c r="BV320" i="4" s="1"/>
  <c r="BU112" i="4"/>
  <c r="BU320" i="4" s="1"/>
  <c r="BT112" i="4"/>
  <c r="BT320" i="4" s="1"/>
  <c r="BS112" i="4"/>
  <c r="BS320" i="4" s="1"/>
  <c r="BR112" i="4"/>
  <c r="BR320" i="4" s="1"/>
  <c r="BP112" i="4"/>
  <c r="BP320" i="4" s="1"/>
  <c r="BO112" i="4"/>
  <c r="BO320" i="4" s="1"/>
  <c r="BN112" i="4"/>
  <c r="BN320" i="4" s="1"/>
  <c r="BM112" i="4"/>
  <c r="BM320" i="4" s="1"/>
  <c r="BL112" i="4"/>
  <c r="BL320" i="4" s="1"/>
  <c r="BK112" i="4"/>
  <c r="BK320" i="4" s="1"/>
  <c r="BJ112" i="4"/>
  <c r="BJ320" i="4" s="1"/>
  <c r="BI112" i="4"/>
  <c r="BI320" i="4" s="1"/>
  <c r="BH112" i="4"/>
  <c r="BH320" i="4" s="1"/>
  <c r="BG112" i="4"/>
  <c r="BG320" i="4" s="1"/>
  <c r="BF112" i="4"/>
  <c r="BF320" i="4" s="1"/>
  <c r="BE112" i="4"/>
  <c r="BE320" i="4" s="1"/>
  <c r="BD112" i="4"/>
  <c r="BD320" i="4" s="1"/>
  <c r="BC112" i="4"/>
  <c r="BA112" i="4"/>
  <c r="BA320" i="4" s="1"/>
  <c r="AZ112" i="4"/>
  <c r="AZ320" i="4" s="1"/>
  <c r="AW112" i="4"/>
  <c r="AW320" i="4" s="1"/>
  <c r="AT112" i="4"/>
  <c r="AT320" i="4" s="1"/>
  <c r="AS112" i="4"/>
  <c r="AS320" i="4" s="1"/>
  <c r="AQ112" i="4"/>
  <c r="AQ320" i="4" s="1"/>
  <c r="AP112" i="4"/>
  <c r="AP320" i="4" s="1"/>
  <c r="AO112" i="4"/>
  <c r="AO320" i="4" s="1"/>
  <c r="AK112" i="4"/>
  <c r="AK320" i="4" s="1"/>
  <c r="U112" i="4"/>
  <c r="R112" i="4"/>
  <c r="I112" i="4"/>
  <c r="DG111" i="4"/>
  <c r="DF111" i="4"/>
  <c r="CY111" i="4"/>
  <c r="CY319" i="4" s="1"/>
  <c r="CX111" i="4"/>
  <c r="CX319" i="4" s="1"/>
  <c r="BY111" i="4"/>
  <c r="BY319" i="4" s="1"/>
  <c r="BW111" i="4"/>
  <c r="BW319" i="4" s="1"/>
  <c r="BV111" i="4"/>
  <c r="BV319" i="4" s="1"/>
  <c r="BU111" i="4"/>
  <c r="BU319" i="4" s="1"/>
  <c r="BT111" i="4"/>
  <c r="BT319" i="4" s="1"/>
  <c r="BS111" i="4"/>
  <c r="BS319" i="4" s="1"/>
  <c r="BR111" i="4"/>
  <c r="BR319" i="4" s="1"/>
  <c r="BP111" i="4"/>
  <c r="BP319" i="4" s="1"/>
  <c r="BO111" i="4"/>
  <c r="BO319" i="4" s="1"/>
  <c r="BN111" i="4"/>
  <c r="BN319" i="4" s="1"/>
  <c r="BM111" i="4"/>
  <c r="BM319" i="4" s="1"/>
  <c r="BL111" i="4"/>
  <c r="BL319" i="4" s="1"/>
  <c r="BK111" i="4"/>
  <c r="BK319" i="4" s="1"/>
  <c r="BJ111" i="4"/>
  <c r="BJ319" i="4" s="1"/>
  <c r="BI111" i="4"/>
  <c r="BI319" i="4" s="1"/>
  <c r="BH111" i="4"/>
  <c r="BH319" i="4" s="1"/>
  <c r="BG111" i="4"/>
  <c r="BG319" i="4" s="1"/>
  <c r="BF111" i="4"/>
  <c r="BF319" i="4" s="1"/>
  <c r="BE111" i="4"/>
  <c r="BE319" i="4" s="1"/>
  <c r="BD111" i="4"/>
  <c r="BD319" i="4" s="1"/>
  <c r="BC111" i="4"/>
  <c r="BC319" i="4" s="1"/>
  <c r="BA111" i="4"/>
  <c r="BA319" i="4" s="1"/>
  <c r="AZ111" i="4"/>
  <c r="AZ319" i="4" s="1"/>
  <c r="AT111" i="4"/>
  <c r="AT319" i="4" s="1"/>
  <c r="AS111" i="4"/>
  <c r="AS319" i="4" s="1"/>
  <c r="AP111" i="4"/>
  <c r="AP319" i="4" s="1"/>
  <c r="AK111" i="4"/>
  <c r="AK319" i="4" s="1"/>
  <c r="U111" i="4"/>
  <c r="R111" i="4"/>
  <c r="M111" i="4"/>
  <c r="I111" i="4"/>
  <c r="DG110" i="4"/>
  <c r="DF110" i="4"/>
  <c r="CY110" i="4"/>
  <c r="CY318" i="4" s="1"/>
  <c r="CX110" i="4"/>
  <c r="CX318" i="4" s="1"/>
  <c r="BY110" i="4"/>
  <c r="BY318" i="4" s="1"/>
  <c r="BW110" i="4"/>
  <c r="BW318" i="4" s="1"/>
  <c r="BV110" i="4"/>
  <c r="BV318" i="4" s="1"/>
  <c r="BU110" i="4"/>
  <c r="BU318" i="4" s="1"/>
  <c r="BT110" i="4"/>
  <c r="BT318" i="4" s="1"/>
  <c r="BS110" i="4"/>
  <c r="BS318" i="4" s="1"/>
  <c r="BR110" i="4"/>
  <c r="BR318" i="4" s="1"/>
  <c r="BP110" i="4"/>
  <c r="BP318" i="4" s="1"/>
  <c r="BO110" i="4"/>
  <c r="BO318" i="4" s="1"/>
  <c r="BN110" i="4"/>
  <c r="BN318" i="4" s="1"/>
  <c r="BM110" i="4"/>
  <c r="BM318" i="4" s="1"/>
  <c r="BL110" i="4"/>
  <c r="BL318" i="4" s="1"/>
  <c r="BK110" i="4"/>
  <c r="BK318" i="4" s="1"/>
  <c r="BJ110" i="4"/>
  <c r="BJ318" i="4" s="1"/>
  <c r="BI110" i="4"/>
  <c r="BI318" i="4" s="1"/>
  <c r="BH110" i="4"/>
  <c r="BH318" i="4" s="1"/>
  <c r="BG110" i="4"/>
  <c r="BG318" i="4" s="1"/>
  <c r="BF110" i="4"/>
  <c r="BF318" i="4" s="1"/>
  <c r="BE110" i="4"/>
  <c r="BE318" i="4" s="1"/>
  <c r="BD110" i="4"/>
  <c r="BD318" i="4" s="1"/>
  <c r="BC110" i="4"/>
  <c r="BC318" i="4" s="1"/>
  <c r="BA110" i="4"/>
  <c r="BA318" i="4" s="1"/>
  <c r="AZ110" i="4"/>
  <c r="AZ318" i="4" s="1"/>
  <c r="AT110" i="4"/>
  <c r="AT318" i="4" s="1"/>
  <c r="AS110" i="4"/>
  <c r="AS318" i="4" s="1"/>
  <c r="AP110" i="4"/>
  <c r="AP318" i="4" s="1"/>
  <c r="AK110" i="4"/>
  <c r="AK318" i="4" s="1"/>
  <c r="U110" i="4"/>
  <c r="R110" i="4"/>
  <c r="I110" i="4"/>
  <c r="DG109" i="4"/>
  <c r="DF109" i="4"/>
  <c r="CY109" i="4"/>
  <c r="CY317" i="4" s="1"/>
  <c r="CX109" i="4"/>
  <c r="CX317" i="4" s="1"/>
  <c r="BY109" i="4"/>
  <c r="BY317" i="4" s="1"/>
  <c r="BW109" i="4"/>
  <c r="BW317" i="4" s="1"/>
  <c r="BV109" i="4"/>
  <c r="BV317" i="4" s="1"/>
  <c r="BU109" i="4"/>
  <c r="BU317" i="4" s="1"/>
  <c r="BT109" i="4"/>
  <c r="BT317" i="4" s="1"/>
  <c r="BS109" i="4"/>
  <c r="BS317" i="4" s="1"/>
  <c r="BR109" i="4"/>
  <c r="BR317" i="4" s="1"/>
  <c r="BP109" i="4"/>
  <c r="BP317" i="4" s="1"/>
  <c r="BO109" i="4"/>
  <c r="BO317" i="4" s="1"/>
  <c r="BN109" i="4"/>
  <c r="BN317" i="4" s="1"/>
  <c r="BM109" i="4"/>
  <c r="BM317" i="4" s="1"/>
  <c r="BL109" i="4"/>
  <c r="BL317" i="4" s="1"/>
  <c r="BK109" i="4"/>
  <c r="BK317" i="4" s="1"/>
  <c r="BJ109" i="4"/>
  <c r="BJ317" i="4" s="1"/>
  <c r="BI109" i="4"/>
  <c r="BI317" i="4" s="1"/>
  <c r="BH109" i="4"/>
  <c r="BH317" i="4" s="1"/>
  <c r="BG109" i="4"/>
  <c r="BG317" i="4" s="1"/>
  <c r="BF109" i="4"/>
  <c r="BF317" i="4" s="1"/>
  <c r="BE109" i="4"/>
  <c r="BE317" i="4" s="1"/>
  <c r="BD109" i="4"/>
  <c r="BD317" i="4" s="1"/>
  <c r="BC109" i="4"/>
  <c r="BC317" i="4" s="1"/>
  <c r="BA109" i="4"/>
  <c r="BA317" i="4" s="1"/>
  <c r="AZ109" i="4"/>
  <c r="AZ317" i="4" s="1"/>
  <c r="AW109" i="4"/>
  <c r="AW317" i="4" s="1"/>
  <c r="AT109" i="4"/>
  <c r="AT317" i="4" s="1"/>
  <c r="AS109" i="4"/>
  <c r="AS317" i="4" s="1"/>
  <c r="AP109" i="4"/>
  <c r="AP317" i="4" s="1"/>
  <c r="AO109" i="4"/>
  <c r="AO317" i="4" s="1"/>
  <c r="AK109" i="4"/>
  <c r="AK317" i="4" s="1"/>
  <c r="AJ109" i="4"/>
  <c r="AJ317" i="4" s="1"/>
  <c r="AI109" i="4"/>
  <c r="AI317" i="4" s="1"/>
  <c r="U109" i="4"/>
  <c r="R109" i="4"/>
  <c r="J109" i="4"/>
  <c r="I109" i="4"/>
  <c r="DG108" i="4"/>
  <c r="DF108" i="4"/>
  <c r="CY108" i="4"/>
  <c r="CY316" i="4" s="1"/>
  <c r="CX108" i="4"/>
  <c r="CX316" i="4" s="1"/>
  <c r="BY108" i="4"/>
  <c r="BY316" i="4" s="1"/>
  <c r="BW108" i="4"/>
  <c r="BW316" i="4" s="1"/>
  <c r="BV108" i="4"/>
  <c r="BV316" i="4" s="1"/>
  <c r="BU108" i="4"/>
  <c r="BU316" i="4" s="1"/>
  <c r="BT108" i="4"/>
  <c r="BT316" i="4" s="1"/>
  <c r="BS108" i="4"/>
  <c r="BS316" i="4" s="1"/>
  <c r="BR108" i="4"/>
  <c r="BR316" i="4" s="1"/>
  <c r="BP108" i="4"/>
  <c r="BP316" i="4" s="1"/>
  <c r="BO108" i="4"/>
  <c r="BO316" i="4" s="1"/>
  <c r="BN108" i="4"/>
  <c r="BN316" i="4" s="1"/>
  <c r="BM108" i="4"/>
  <c r="BM316" i="4" s="1"/>
  <c r="BL108" i="4"/>
  <c r="BL316" i="4" s="1"/>
  <c r="BK108" i="4"/>
  <c r="BK316" i="4" s="1"/>
  <c r="BI108" i="4"/>
  <c r="BI316" i="4" s="1"/>
  <c r="BH108" i="4"/>
  <c r="BH316" i="4" s="1"/>
  <c r="BG108" i="4"/>
  <c r="BG316" i="4" s="1"/>
  <c r="BF108" i="4"/>
  <c r="BF316" i="4" s="1"/>
  <c r="BD108" i="4"/>
  <c r="BD316" i="4" s="1"/>
  <c r="BC108" i="4"/>
  <c r="BC316" i="4" s="1"/>
  <c r="BA108" i="4"/>
  <c r="BA316" i="4" s="1"/>
  <c r="AZ108" i="4"/>
  <c r="AZ316" i="4" s="1"/>
  <c r="AT108" i="4"/>
  <c r="AT316" i="4" s="1"/>
  <c r="AS108" i="4"/>
  <c r="AS316" i="4" s="1"/>
  <c r="AP108" i="4"/>
  <c r="AP316" i="4" s="1"/>
  <c r="AK108" i="4"/>
  <c r="AK316" i="4" s="1"/>
  <c r="U108" i="4"/>
  <c r="R108" i="4"/>
  <c r="M108" i="4"/>
  <c r="J108" i="4"/>
  <c r="I108" i="4"/>
  <c r="DG107" i="4"/>
  <c r="DF107" i="4"/>
  <c r="CY107" i="4"/>
  <c r="CY315" i="4" s="1"/>
  <c r="CX107" i="4"/>
  <c r="CX315" i="4" s="1"/>
  <c r="BY107" i="4"/>
  <c r="BY315" i="4" s="1"/>
  <c r="BW107" i="4"/>
  <c r="BW315" i="4" s="1"/>
  <c r="BV107" i="4"/>
  <c r="BV315" i="4" s="1"/>
  <c r="BU107" i="4"/>
  <c r="BU315" i="4" s="1"/>
  <c r="BT107" i="4"/>
  <c r="BT315" i="4" s="1"/>
  <c r="BS107" i="4"/>
  <c r="BS315" i="4" s="1"/>
  <c r="BR107" i="4"/>
  <c r="BR315" i="4" s="1"/>
  <c r="BP107" i="4"/>
  <c r="BP315" i="4" s="1"/>
  <c r="BO107" i="4"/>
  <c r="BO315" i="4" s="1"/>
  <c r="BN107" i="4"/>
  <c r="BN315" i="4" s="1"/>
  <c r="BM107" i="4"/>
  <c r="BM315" i="4" s="1"/>
  <c r="BL107" i="4"/>
  <c r="BL315" i="4" s="1"/>
  <c r="BK107" i="4"/>
  <c r="BK315" i="4" s="1"/>
  <c r="BJ107" i="4"/>
  <c r="BJ315" i="4" s="1"/>
  <c r="BI107" i="4"/>
  <c r="BI315" i="4" s="1"/>
  <c r="BH107" i="4"/>
  <c r="BH315" i="4" s="1"/>
  <c r="BG107" i="4"/>
  <c r="BG315" i="4" s="1"/>
  <c r="BF107" i="4"/>
  <c r="BF315" i="4" s="1"/>
  <c r="BE107" i="4"/>
  <c r="BD107" i="4"/>
  <c r="BD315" i="4" s="1"/>
  <c r="BC107" i="4"/>
  <c r="BC315" i="4" s="1"/>
  <c r="BA107" i="4"/>
  <c r="BA315" i="4" s="1"/>
  <c r="AZ107" i="4"/>
  <c r="AZ315" i="4" s="1"/>
  <c r="AT107" i="4"/>
  <c r="AT315" i="4" s="1"/>
  <c r="AS107" i="4"/>
  <c r="AS315" i="4" s="1"/>
  <c r="AP107" i="4"/>
  <c r="AP315" i="4" s="1"/>
  <c r="AK107" i="4"/>
  <c r="AK315" i="4" s="1"/>
  <c r="U107" i="4"/>
  <c r="R107" i="4"/>
  <c r="I107" i="4"/>
  <c r="DG106" i="4"/>
  <c r="DF106" i="4"/>
  <c r="CY106" i="4"/>
  <c r="CY314" i="4" s="1"/>
  <c r="CX106" i="4"/>
  <c r="CX314" i="4" s="1"/>
  <c r="BY106" i="4"/>
  <c r="BY314" i="4" s="1"/>
  <c r="BW106" i="4"/>
  <c r="BW314" i="4" s="1"/>
  <c r="BV106" i="4"/>
  <c r="BV314" i="4" s="1"/>
  <c r="BU106" i="4"/>
  <c r="BU314" i="4" s="1"/>
  <c r="BT106" i="4"/>
  <c r="BT314" i="4" s="1"/>
  <c r="BS106" i="4"/>
  <c r="BS314" i="4" s="1"/>
  <c r="BR106" i="4"/>
  <c r="BR314" i="4" s="1"/>
  <c r="BP106" i="4"/>
  <c r="BP314" i="4" s="1"/>
  <c r="BO106" i="4"/>
  <c r="BO314" i="4" s="1"/>
  <c r="BN106" i="4"/>
  <c r="BN314" i="4" s="1"/>
  <c r="BM106" i="4"/>
  <c r="BM314" i="4" s="1"/>
  <c r="BL106" i="4"/>
  <c r="BL314" i="4" s="1"/>
  <c r="BK106" i="4"/>
  <c r="BK314" i="4" s="1"/>
  <c r="BJ106" i="4"/>
  <c r="BJ314" i="4" s="1"/>
  <c r="BI106" i="4"/>
  <c r="BI314" i="4" s="1"/>
  <c r="BH106" i="4"/>
  <c r="BH314" i="4" s="1"/>
  <c r="BG106" i="4"/>
  <c r="BG314" i="4" s="1"/>
  <c r="BF106" i="4"/>
  <c r="BF314" i="4" s="1"/>
  <c r="BE106" i="4"/>
  <c r="BE314" i="4" s="1"/>
  <c r="BD106" i="4"/>
  <c r="BD314" i="4" s="1"/>
  <c r="BC106" i="4"/>
  <c r="BC314" i="4" s="1"/>
  <c r="BA106" i="4"/>
  <c r="BA314" i="4" s="1"/>
  <c r="AZ106" i="4"/>
  <c r="AZ314" i="4" s="1"/>
  <c r="AT106" i="4"/>
  <c r="AT314" i="4" s="1"/>
  <c r="AS106" i="4"/>
  <c r="AS314" i="4" s="1"/>
  <c r="AR106" i="4"/>
  <c r="AR314" i="4" s="1"/>
  <c r="AP106" i="4"/>
  <c r="AP314" i="4" s="1"/>
  <c r="AK106" i="4"/>
  <c r="AK314" i="4" s="1"/>
  <c r="U106" i="4"/>
  <c r="R106" i="4"/>
  <c r="I106" i="4"/>
  <c r="DG105" i="4"/>
  <c r="DF105" i="4"/>
  <c r="CY105" i="4"/>
  <c r="CY313" i="4" s="1"/>
  <c r="CX105" i="4"/>
  <c r="CX313" i="4" s="1"/>
  <c r="BY105" i="4"/>
  <c r="BY313" i="4" s="1"/>
  <c r="BW105" i="4"/>
  <c r="BW313" i="4" s="1"/>
  <c r="BV105" i="4"/>
  <c r="BV313" i="4" s="1"/>
  <c r="BU105" i="4"/>
  <c r="BU313" i="4" s="1"/>
  <c r="BT105" i="4"/>
  <c r="BT313" i="4" s="1"/>
  <c r="BS105" i="4"/>
  <c r="BS313" i="4" s="1"/>
  <c r="BR105" i="4"/>
  <c r="BR313" i="4" s="1"/>
  <c r="BP105" i="4"/>
  <c r="BP313" i="4" s="1"/>
  <c r="BO105" i="4"/>
  <c r="BO313" i="4" s="1"/>
  <c r="BN105" i="4"/>
  <c r="BN313" i="4" s="1"/>
  <c r="BM105" i="4"/>
  <c r="BM313" i="4" s="1"/>
  <c r="BL105" i="4"/>
  <c r="BL313" i="4" s="1"/>
  <c r="BK105" i="4"/>
  <c r="BK313" i="4" s="1"/>
  <c r="BJ105" i="4"/>
  <c r="BJ313" i="4" s="1"/>
  <c r="BI105" i="4"/>
  <c r="BI313" i="4" s="1"/>
  <c r="BH105" i="4"/>
  <c r="BH313" i="4" s="1"/>
  <c r="BG105" i="4"/>
  <c r="BG313" i="4" s="1"/>
  <c r="BF105" i="4"/>
  <c r="BF313" i="4" s="1"/>
  <c r="BE105" i="4"/>
  <c r="BE313" i="4" s="1"/>
  <c r="BD105" i="4"/>
  <c r="BD313" i="4" s="1"/>
  <c r="BC105" i="4"/>
  <c r="BC313" i="4" s="1"/>
  <c r="BA105" i="4"/>
  <c r="BA313" i="4" s="1"/>
  <c r="AZ105" i="4"/>
  <c r="AZ313" i="4" s="1"/>
  <c r="AT105" i="4"/>
  <c r="AT313" i="4" s="1"/>
  <c r="AS105" i="4"/>
  <c r="AS313" i="4" s="1"/>
  <c r="AP105" i="4"/>
  <c r="AO105" i="4"/>
  <c r="AO313" i="4" s="1"/>
  <c r="AK105" i="4"/>
  <c r="AK313" i="4" s="1"/>
  <c r="U105" i="4"/>
  <c r="R105" i="4"/>
  <c r="J105" i="4"/>
  <c r="I105" i="4"/>
  <c r="DG104" i="4"/>
  <c r="DF104" i="4"/>
  <c r="CY104" i="4"/>
  <c r="CY312" i="4" s="1"/>
  <c r="CX104" i="4"/>
  <c r="CX312" i="4" s="1"/>
  <c r="BY104" i="4"/>
  <c r="BY312" i="4" s="1"/>
  <c r="BW104" i="4"/>
  <c r="BW312" i="4" s="1"/>
  <c r="BV104" i="4"/>
  <c r="BV312" i="4" s="1"/>
  <c r="BU104" i="4"/>
  <c r="BU312" i="4" s="1"/>
  <c r="BT104" i="4"/>
  <c r="BT312" i="4" s="1"/>
  <c r="BS104" i="4"/>
  <c r="BS312" i="4" s="1"/>
  <c r="BR104" i="4"/>
  <c r="BR312" i="4" s="1"/>
  <c r="BP104" i="4"/>
  <c r="BP312" i="4" s="1"/>
  <c r="BO104" i="4"/>
  <c r="BO312" i="4" s="1"/>
  <c r="BN104" i="4"/>
  <c r="BN312" i="4" s="1"/>
  <c r="BM104" i="4"/>
  <c r="BM312" i="4" s="1"/>
  <c r="BK104" i="4"/>
  <c r="BK312" i="4" s="1"/>
  <c r="BI104" i="4"/>
  <c r="BI312" i="4" s="1"/>
  <c r="BH104" i="4"/>
  <c r="BH312" i="4" s="1"/>
  <c r="BF104" i="4"/>
  <c r="BF312" i="4" s="1"/>
  <c r="BD104" i="4"/>
  <c r="BD312" i="4" s="1"/>
  <c r="BC104" i="4"/>
  <c r="BC312" i="4" s="1"/>
  <c r="BA104" i="4"/>
  <c r="BA312" i="4" s="1"/>
  <c r="AZ104" i="4"/>
  <c r="AZ312" i="4" s="1"/>
  <c r="AT104" i="4"/>
  <c r="AT312" i="4" s="1"/>
  <c r="AS104" i="4"/>
  <c r="AS312" i="4" s="1"/>
  <c r="AP104" i="4"/>
  <c r="AP312" i="4" s="1"/>
  <c r="AK104" i="4"/>
  <c r="AK312" i="4" s="1"/>
  <c r="AJ104" i="4"/>
  <c r="AJ312" i="4" s="1"/>
  <c r="U104" i="4"/>
  <c r="R104" i="4"/>
  <c r="J104" i="4"/>
  <c r="I104" i="4"/>
  <c r="DG103" i="4"/>
  <c r="DF103" i="4"/>
  <c r="CY103" i="4"/>
  <c r="CY311" i="4" s="1"/>
  <c r="CX103" i="4"/>
  <c r="CX311" i="4" s="1"/>
  <c r="BY103" i="4"/>
  <c r="BY311" i="4" s="1"/>
  <c r="BW103" i="4"/>
  <c r="BW311" i="4" s="1"/>
  <c r="BV103" i="4"/>
  <c r="BV311" i="4" s="1"/>
  <c r="BU103" i="4"/>
  <c r="BU311" i="4" s="1"/>
  <c r="BT103" i="4"/>
  <c r="BT311" i="4" s="1"/>
  <c r="BS103" i="4"/>
  <c r="BR103" i="4"/>
  <c r="BR311" i="4" s="1"/>
  <c r="BP103" i="4"/>
  <c r="BP311" i="4" s="1"/>
  <c r="BO103" i="4"/>
  <c r="BO311" i="4" s="1"/>
  <c r="BN103" i="4"/>
  <c r="BN311" i="4" s="1"/>
  <c r="BM103" i="4"/>
  <c r="BM311" i="4" s="1"/>
  <c r="BL103" i="4"/>
  <c r="BL311" i="4" s="1"/>
  <c r="BK103" i="4"/>
  <c r="BK311" i="4" s="1"/>
  <c r="BJ103" i="4"/>
  <c r="BJ311" i="4" s="1"/>
  <c r="BI103" i="4"/>
  <c r="BI311" i="4" s="1"/>
  <c r="BH103" i="4"/>
  <c r="BH311" i="4" s="1"/>
  <c r="BG103" i="4"/>
  <c r="BG311" i="4" s="1"/>
  <c r="BF103" i="4"/>
  <c r="BF311" i="4" s="1"/>
  <c r="BE103" i="4"/>
  <c r="BE311" i="4" s="1"/>
  <c r="BD103" i="4"/>
  <c r="BD311" i="4" s="1"/>
  <c r="BC103" i="4"/>
  <c r="BC311" i="4" s="1"/>
  <c r="BA103" i="4"/>
  <c r="BA311" i="4" s="1"/>
  <c r="U103" i="4"/>
  <c r="R103" i="4"/>
  <c r="J103" i="4"/>
  <c r="I103" i="4"/>
  <c r="DG102" i="4"/>
  <c r="DF102" i="4"/>
  <c r="CY102" i="4"/>
  <c r="CY310" i="4" s="1"/>
  <c r="CX102" i="4"/>
  <c r="CX310" i="4" s="1"/>
  <c r="BY102" i="4"/>
  <c r="BY310" i="4" s="1"/>
  <c r="BW102" i="4"/>
  <c r="BW310" i="4" s="1"/>
  <c r="BV102" i="4"/>
  <c r="BV310" i="4" s="1"/>
  <c r="BU102" i="4"/>
  <c r="BU310" i="4" s="1"/>
  <c r="BT102" i="4"/>
  <c r="BT310" i="4" s="1"/>
  <c r="BS102" i="4"/>
  <c r="BS310" i="4" s="1"/>
  <c r="BR102" i="4"/>
  <c r="BR310" i="4" s="1"/>
  <c r="BP102" i="4"/>
  <c r="BP310" i="4" s="1"/>
  <c r="BO102" i="4"/>
  <c r="BO310" i="4" s="1"/>
  <c r="BN102" i="4"/>
  <c r="BN310" i="4" s="1"/>
  <c r="BM102" i="4"/>
  <c r="BM310" i="4" s="1"/>
  <c r="BL102" i="4"/>
  <c r="BL310" i="4" s="1"/>
  <c r="BK102" i="4"/>
  <c r="BK310" i="4" s="1"/>
  <c r="BJ102" i="4"/>
  <c r="BJ310" i="4" s="1"/>
  <c r="BI102" i="4"/>
  <c r="BI310" i="4" s="1"/>
  <c r="BH102" i="4"/>
  <c r="BH310" i="4" s="1"/>
  <c r="BG102" i="4"/>
  <c r="BG310" i="4" s="1"/>
  <c r="BF102" i="4"/>
  <c r="BF310" i="4" s="1"/>
  <c r="BE102" i="4"/>
  <c r="BE310" i="4" s="1"/>
  <c r="BD102" i="4"/>
  <c r="BD310" i="4" s="1"/>
  <c r="BC102" i="4"/>
  <c r="BC310" i="4" s="1"/>
  <c r="BA102" i="4"/>
  <c r="BA310" i="4" s="1"/>
  <c r="AZ102" i="4"/>
  <c r="AZ310" i="4" s="1"/>
  <c r="AT102" i="4"/>
  <c r="AT310" i="4" s="1"/>
  <c r="AS102" i="4"/>
  <c r="AS310" i="4" s="1"/>
  <c r="AP102" i="4"/>
  <c r="AP310" i="4" s="1"/>
  <c r="AK102" i="4"/>
  <c r="AK310" i="4" s="1"/>
  <c r="U102" i="4"/>
  <c r="R102" i="4"/>
  <c r="J102" i="4"/>
  <c r="I102" i="4"/>
  <c r="DG101" i="4"/>
  <c r="DF101" i="4"/>
  <c r="CY101" i="4"/>
  <c r="CY309" i="4" s="1"/>
  <c r="CX101" i="4"/>
  <c r="CX309" i="4" s="1"/>
  <c r="BY101" i="4"/>
  <c r="BY309" i="4" s="1"/>
  <c r="BW101" i="4"/>
  <c r="BW309" i="4" s="1"/>
  <c r="BV101" i="4"/>
  <c r="BV309" i="4" s="1"/>
  <c r="BU101" i="4"/>
  <c r="BU309" i="4" s="1"/>
  <c r="BT101" i="4"/>
  <c r="BT309" i="4" s="1"/>
  <c r="BS101" i="4"/>
  <c r="BS309" i="4" s="1"/>
  <c r="BR101" i="4"/>
  <c r="BR309" i="4" s="1"/>
  <c r="BP101" i="4"/>
  <c r="BP309" i="4" s="1"/>
  <c r="BO101" i="4"/>
  <c r="BO309" i="4" s="1"/>
  <c r="BN101" i="4"/>
  <c r="BN309" i="4" s="1"/>
  <c r="BM101" i="4"/>
  <c r="BM309" i="4" s="1"/>
  <c r="BL101" i="4"/>
  <c r="BL309" i="4" s="1"/>
  <c r="BK101" i="4"/>
  <c r="BK309" i="4" s="1"/>
  <c r="BJ101" i="4"/>
  <c r="BJ309" i="4" s="1"/>
  <c r="BI101" i="4"/>
  <c r="BI309" i="4" s="1"/>
  <c r="BH101" i="4"/>
  <c r="BH309" i="4" s="1"/>
  <c r="BG101" i="4"/>
  <c r="BG309" i="4" s="1"/>
  <c r="BF101" i="4"/>
  <c r="BF309" i="4" s="1"/>
  <c r="BE101" i="4"/>
  <c r="BE309" i="4" s="1"/>
  <c r="BD101" i="4"/>
  <c r="BD309" i="4" s="1"/>
  <c r="BC101" i="4"/>
  <c r="BC309" i="4" s="1"/>
  <c r="BA101" i="4"/>
  <c r="BA309" i="4" s="1"/>
  <c r="AZ101" i="4"/>
  <c r="AZ309" i="4" s="1"/>
  <c r="AT101" i="4"/>
  <c r="AT309" i="4" s="1"/>
  <c r="AS101" i="4"/>
  <c r="AS309" i="4" s="1"/>
  <c r="AP101" i="4"/>
  <c r="AP309" i="4" s="1"/>
  <c r="AK101" i="4"/>
  <c r="AK309" i="4" s="1"/>
  <c r="U101" i="4"/>
  <c r="R101" i="4"/>
  <c r="I101" i="4"/>
  <c r="DG100" i="4"/>
  <c r="DF100" i="4"/>
  <c r="CY100" i="4"/>
  <c r="CY308" i="4" s="1"/>
  <c r="CX100" i="4"/>
  <c r="CX308" i="4" s="1"/>
  <c r="BY100" i="4"/>
  <c r="BY308" i="4" s="1"/>
  <c r="BW100" i="4"/>
  <c r="BW308" i="4" s="1"/>
  <c r="BV100" i="4"/>
  <c r="BV308" i="4" s="1"/>
  <c r="BU100" i="4"/>
  <c r="BU308" i="4" s="1"/>
  <c r="BT100" i="4"/>
  <c r="BT308" i="4" s="1"/>
  <c r="BS100" i="4"/>
  <c r="BS308" i="4" s="1"/>
  <c r="BR100" i="4"/>
  <c r="BR308" i="4" s="1"/>
  <c r="BP100" i="4"/>
  <c r="BP308" i="4" s="1"/>
  <c r="BO100" i="4"/>
  <c r="BO308" i="4" s="1"/>
  <c r="BN100" i="4"/>
  <c r="BN308" i="4" s="1"/>
  <c r="BM100" i="4"/>
  <c r="BM308" i="4" s="1"/>
  <c r="BL100" i="4"/>
  <c r="BL308" i="4" s="1"/>
  <c r="BK100" i="4"/>
  <c r="BK308" i="4" s="1"/>
  <c r="BJ100" i="4"/>
  <c r="BJ308" i="4" s="1"/>
  <c r="BI100" i="4"/>
  <c r="BI308" i="4" s="1"/>
  <c r="BH100" i="4"/>
  <c r="BH308" i="4" s="1"/>
  <c r="BG100" i="4"/>
  <c r="BG308" i="4" s="1"/>
  <c r="BF100" i="4"/>
  <c r="BF308" i="4" s="1"/>
  <c r="BE100" i="4"/>
  <c r="BE308" i="4" s="1"/>
  <c r="BD100" i="4"/>
  <c r="BD308" i="4" s="1"/>
  <c r="BC100" i="4"/>
  <c r="BC308" i="4" s="1"/>
  <c r="BA100" i="4"/>
  <c r="BA308" i="4" s="1"/>
  <c r="AZ100" i="4"/>
  <c r="AZ308" i="4" s="1"/>
  <c r="AT100" i="4"/>
  <c r="AT308" i="4" s="1"/>
  <c r="AS100" i="4"/>
  <c r="AS308" i="4" s="1"/>
  <c r="AP100" i="4"/>
  <c r="AP308" i="4" s="1"/>
  <c r="AK100" i="4"/>
  <c r="AK308" i="4" s="1"/>
  <c r="U100" i="4"/>
  <c r="R100" i="4"/>
  <c r="J100" i="4"/>
  <c r="I100" i="4"/>
  <c r="DG99" i="4"/>
  <c r="DF99" i="4"/>
  <c r="CY99" i="4"/>
  <c r="CY307" i="4" s="1"/>
  <c r="CX99" i="4"/>
  <c r="CX307" i="4" s="1"/>
  <c r="BY99" i="4"/>
  <c r="BY307" i="4" s="1"/>
  <c r="BW99" i="4"/>
  <c r="BW307" i="4" s="1"/>
  <c r="BV99" i="4"/>
  <c r="BV307" i="4" s="1"/>
  <c r="BU99" i="4"/>
  <c r="BU307" i="4" s="1"/>
  <c r="BT99" i="4"/>
  <c r="BT307" i="4" s="1"/>
  <c r="BS99" i="4"/>
  <c r="BS307" i="4" s="1"/>
  <c r="BR99" i="4"/>
  <c r="BR307" i="4" s="1"/>
  <c r="BP99" i="4"/>
  <c r="BP307" i="4" s="1"/>
  <c r="BO99" i="4"/>
  <c r="BO307" i="4" s="1"/>
  <c r="BN99" i="4"/>
  <c r="BN307" i="4" s="1"/>
  <c r="BM99" i="4"/>
  <c r="BM307" i="4" s="1"/>
  <c r="BL99" i="4"/>
  <c r="BL307" i="4" s="1"/>
  <c r="BK99" i="4"/>
  <c r="BK307" i="4" s="1"/>
  <c r="BJ99" i="4"/>
  <c r="BJ307" i="4" s="1"/>
  <c r="BI99" i="4"/>
  <c r="BI307" i="4" s="1"/>
  <c r="BH99" i="4"/>
  <c r="BH307" i="4" s="1"/>
  <c r="BG99" i="4"/>
  <c r="BG307" i="4" s="1"/>
  <c r="BF99" i="4"/>
  <c r="BF307" i="4" s="1"/>
  <c r="BE99" i="4"/>
  <c r="BE307" i="4" s="1"/>
  <c r="BD99" i="4"/>
  <c r="BD307" i="4" s="1"/>
  <c r="BC99" i="4"/>
  <c r="BC307" i="4" s="1"/>
  <c r="BA99" i="4"/>
  <c r="BA307" i="4" s="1"/>
  <c r="AZ99" i="4"/>
  <c r="AZ307" i="4" s="1"/>
  <c r="AT99" i="4"/>
  <c r="AT307" i="4" s="1"/>
  <c r="AS99" i="4"/>
  <c r="AS307" i="4" s="1"/>
  <c r="AP99" i="4"/>
  <c r="AP307" i="4" s="1"/>
  <c r="AK99" i="4"/>
  <c r="AK307" i="4" s="1"/>
  <c r="U99" i="4"/>
  <c r="R99" i="4"/>
  <c r="M99" i="4"/>
  <c r="L99" i="4"/>
  <c r="J99" i="4"/>
  <c r="I99" i="4"/>
  <c r="DG98" i="4"/>
  <c r="DF98" i="4"/>
  <c r="CY98" i="4"/>
  <c r="CY306" i="4" s="1"/>
  <c r="CX98" i="4"/>
  <c r="CX306" i="4" s="1"/>
  <c r="BY98" i="4"/>
  <c r="BY306" i="4" s="1"/>
  <c r="BW98" i="4"/>
  <c r="BW306" i="4" s="1"/>
  <c r="BV98" i="4"/>
  <c r="BV306" i="4" s="1"/>
  <c r="BU98" i="4"/>
  <c r="BU306" i="4" s="1"/>
  <c r="BT98" i="4"/>
  <c r="BT306" i="4" s="1"/>
  <c r="BS98" i="4"/>
  <c r="BS306" i="4" s="1"/>
  <c r="BR98" i="4"/>
  <c r="BR306" i="4" s="1"/>
  <c r="BP98" i="4"/>
  <c r="BP306" i="4" s="1"/>
  <c r="BO98" i="4"/>
  <c r="BO306" i="4" s="1"/>
  <c r="BN98" i="4"/>
  <c r="BN306" i="4" s="1"/>
  <c r="BM98" i="4"/>
  <c r="BM306" i="4" s="1"/>
  <c r="BL98" i="4"/>
  <c r="BL306" i="4" s="1"/>
  <c r="BK98" i="4"/>
  <c r="BK306" i="4" s="1"/>
  <c r="BJ98" i="4"/>
  <c r="BJ306" i="4" s="1"/>
  <c r="BI98" i="4"/>
  <c r="BI306" i="4" s="1"/>
  <c r="BH98" i="4"/>
  <c r="BH306" i="4" s="1"/>
  <c r="BG98" i="4"/>
  <c r="BG306" i="4" s="1"/>
  <c r="BF98" i="4"/>
  <c r="BF306" i="4" s="1"/>
  <c r="BE98" i="4"/>
  <c r="BE306" i="4" s="1"/>
  <c r="BD98" i="4"/>
  <c r="BD306" i="4" s="1"/>
  <c r="BC98" i="4"/>
  <c r="BC306" i="4" s="1"/>
  <c r="BA98" i="4"/>
  <c r="BA306" i="4" s="1"/>
  <c r="AZ98" i="4"/>
  <c r="AZ306" i="4" s="1"/>
  <c r="AT98" i="4"/>
  <c r="AT306" i="4" s="1"/>
  <c r="AS98" i="4"/>
  <c r="AS306" i="4" s="1"/>
  <c r="AP98" i="4"/>
  <c r="AP306" i="4" s="1"/>
  <c r="AK98" i="4"/>
  <c r="AK306" i="4" s="1"/>
  <c r="U98" i="4"/>
  <c r="R98" i="4"/>
  <c r="J98" i="4"/>
  <c r="I98" i="4"/>
  <c r="DG97" i="4"/>
  <c r="DF97" i="4"/>
  <c r="CY97" i="4"/>
  <c r="CY305" i="4" s="1"/>
  <c r="CX97" i="4"/>
  <c r="CX305" i="4" s="1"/>
  <c r="BY97" i="4"/>
  <c r="BY305" i="4" s="1"/>
  <c r="BW97" i="4"/>
  <c r="BW305" i="4" s="1"/>
  <c r="BV97" i="4"/>
  <c r="BV305" i="4" s="1"/>
  <c r="BU97" i="4"/>
  <c r="BU305" i="4" s="1"/>
  <c r="BT97" i="4"/>
  <c r="BT305" i="4" s="1"/>
  <c r="BS97" i="4"/>
  <c r="BS305" i="4" s="1"/>
  <c r="BR97" i="4"/>
  <c r="BR305" i="4" s="1"/>
  <c r="BP97" i="4"/>
  <c r="BP305" i="4" s="1"/>
  <c r="BO97" i="4"/>
  <c r="BO305" i="4" s="1"/>
  <c r="BN97" i="4"/>
  <c r="BN305" i="4" s="1"/>
  <c r="BM97" i="4"/>
  <c r="BM305" i="4" s="1"/>
  <c r="BL97" i="4"/>
  <c r="BL305" i="4" s="1"/>
  <c r="BK97" i="4"/>
  <c r="BK305" i="4" s="1"/>
  <c r="BJ97" i="4"/>
  <c r="BJ305" i="4" s="1"/>
  <c r="BI97" i="4"/>
  <c r="BI305" i="4" s="1"/>
  <c r="BH97" i="4"/>
  <c r="BH305" i="4" s="1"/>
  <c r="BG97" i="4"/>
  <c r="BG305" i="4" s="1"/>
  <c r="BF97" i="4"/>
  <c r="BF305" i="4" s="1"/>
  <c r="BE97" i="4"/>
  <c r="BE305" i="4" s="1"/>
  <c r="BD97" i="4"/>
  <c r="BD305" i="4" s="1"/>
  <c r="BC97" i="4"/>
  <c r="BC305" i="4" s="1"/>
  <c r="BA97" i="4"/>
  <c r="BA305" i="4" s="1"/>
  <c r="AZ97" i="4"/>
  <c r="AZ305" i="4" s="1"/>
  <c r="AT97" i="4"/>
  <c r="AT305" i="4" s="1"/>
  <c r="AS97" i="4"/>
  <c r="AS305" i="4" s="1"/>
  <c r="AP97" i="4"/>
  <c r="AP305" i="4" s="1"/>
  <c r="AK97" i="4"/>
  <c r="AK305" i="4" s="1"/>
  <c r="AI97" i="4"/>
  <c r="AI305" i="4" s="1"/>
  <c r="U97" i="4"/>
  <c r="R97" i="4"/>
  <c r="I97" i="4"/>
  <c r="DG96" i="4"/>
  <c r="DF96" i="4"/>
  <c r="CY96" i="4"/>
  <c r="CY304" i="4" s="1"/>
  <c r="CX96" i="4"/>
  <c r="CX304" i="4" s="1"/>
  <c r="BY96" i="4"/>
  <c r="BY304" i="4" s="1"/>
  <c r="BW96" i="4"/>
  <c r="BW304" i="4" s="1"/>
  <c r="BV96" i="4"/>
  <c r="BV304" i="4" s="1"/>
  <c r="BU96" i="4"/>
  <c r="BU304" i="4" s="1"/>
  <c r="BT96" i="4"/>
  <c r="BT304" i="4" s="1"/>
  <c r="BS96" i="4"/>
  <c r="BS304" i="4" s="1"/>
  <c r="BR96" i="4"/>
  <c r="BR304" i="4" s="1"/>
  <c r="BP96" i="4"/>
  <c r="BP304" i="4" s="1"/>
  <c r="BO96" i="4"/>
  <c r="BO304" i="4" s="1"/>
  <c r="BN96" i="4"/>
  <c r="BN304" i="4" s="1"/>
  <c r="BM96" i="4"/>
  <c r="BM304" i="4" s="1"/>
  <c r="BL96" i="4"/>
  <c r="BL304" i="4" s="1"/>
  <c r="BK96" i="4"/>
  <c r="BK304" i="4" s="1"/>
  <c r="BJ96" i="4"/>
  <c r="BJ304" i="4" s="1"/>
  <c r="BI96" i="4"/>
  <c r="BI304" i="4" s="1"/>
  <c r="BH96" i="4"/>
  <c r="BH304" i="4" s="1"/>
  <c r="BG96" i="4"/>
  <c r="BG304" i="4" s="1"/>
  <c r="BF96" i="4"/>
  <c r="BF304" i="4" s="1"/>
  <c r="BE96" i="4"/>
  <c r="BE304" i="4" s="1"/>
  <c r="BD96" i="4"/>
  <c r="BD304" i="4" s="1"/>
  <c r="BC96" i="4"/>
  <c r="BC304" i="4" s="1"/>
  <c r="BA96" i="4"/>
  <c r="BA304" i="4" s="1"/>
  <c r="AZ96" i="4"/>
  <c r="AZ304" i="4" s="1"/>
  <c r="AY96" i="4"/>
  <c r="AY304" i="4" s="1"/>
  <c r="AW96" i="4"/>
  <c r="AW304" i="4" s="1"/>
  <c r="AP96" i="4"/>
  <c r="AP304" i="4" s="1"/>
  <c r="AO96" i="4"/>
  <c r="AO304" i="4" s="1"/>
  <c r="AK96" i="4"/>
  <c r="AK304" i="4" s="1"/>
  <c r="U96" i="4"/>
  <c r="R96" i="4"/>
  <c r="I96" i="4"/>
  <c r="DG95" i="4"/>
  <c r="DF95" i="4"/>
  <c r="CY95" i="4"/>
  <c r="CY303" i="4" s="1"/>
  <c r="CX95" i="4"/>
  <c r="CX303" i="4" s="1"/>
  <c r="BY95" i="4"/>
  <c r="BY303" i="4" s="1"/>
  <c r="BW95" i="4"/>
  <c r="BW303" i="4" s="1"/>
  <c r="BV95" i="4"/>
  <c r="BV303" i="4" s="1"/>
  <c r="BU95" i="4"/>
  <c r="BU303" i="4" s="1"/>
  <c r="BT95" i="4"/>
  <c r="BT303" i="4" s="1"/>
  <c r="BS95" i="4"/>
  <c r="BS303" i="4" s="1"/>
  <c r="BR95" i="4"/>
  <c r="BR303" i="4" s="1"/>
  <c r="BP95" i="4"/>
  <c r="BP303" i="4" s="1"/>
  <c r="BO95" i="4"/>
  <c r="BO303" i="4" s="1"/>
  <c r="BN95" i="4"/>
  <c r="BN303" i="4" s="1"/>
  <c r="BM95" i="4"/>
  <c r="BM303" i="4" s="1"/>
  <c r="BL95" i="4"/>
  <c r="BL303" i="4" s="1"/>
  <c r="BK95" i="4"/>
  <c r="BK303" i="4" s="1"/>
  <c r="BJ95" i="4"/>
  <c r="BJ303" i="4" s="1"/>
  <c r="BI95" i="4"/>
  <c r="BI303" i="4" s="1"/>
  <c r="BH95" i="4"/>
  <c r="BH303" i="4" s="1"/>
  <c r="BG95" i="4"/>
  <c r="BG303" i="4" s="1"/>
  <c r="BF95" i="4"/>
  <c r="BF303" i="4" s="1"/>
  <c r="BE95" i="4"/>
  <c r="BE303" i="4" s="1"/>
  <c r="BD95" i="4"/>
  <c r="BD303" i="4" s="1"/>
  <c r="BC95" i="4"/>
  <c r="BC303" i="4" s="1"/>
  <c r="BA95" i="4"/>
  <c r="BA303" i="4" s="1"/>
  <c r="AZ95" i="4"/>
  <c r="AZ303" i="4" s="1"/>
  <c r="AP95" i="4"/>
  <c r="AP303" i="4" s="1"/>
  <c r="AK95" i="4"/>
  <c r="AK303" i="4" s="1"/>
  <c r="AI95" i="4"/>
  <c r="U95" i="4"/>
  <c r="R95" i="4"/>
  <c r="J95" i="4"/>
  <c r="I95" i="4"/>
  <c r="DG94" i="4"/>
  <c r="DF94" i="4"/>
  <c r="CY94" i="4"/>
  <c r="CY302" i="4" s="1"/>
  <c r="CX94" i="4"/>
  <c r="CX302" i="4" s="1"/>
  <c r="BY94" i="4"/>
  <c r="BY302" i="4" s="1"/>
  <c r="BW94" i="4"/>
  <c r="BW302" i="4" s="1"/>
  <c r="BV94" i="4"/>
  <c r="BV302" i="4" s="1"/>
  <c r="BU94" i="4"/>
  <c r="BU302" i="4" s="1"/>
  <c r="BT94" i="4"/>
  <c r="BT302" i="4" s="1"/>
  <c r="BS94" i="4"/>
  <c r="BS302" i="4" s="1"/>
  <c r="BR94" i="4"/>
  <c r="BR302" i="4" s="1"/>
  <c r="BP94" i="4"/>
  <c r="BP302" i="4" s="1"/>
  <c r="BO94" i="4"/>
  <c r="BO302" i="4" s="1"/>
  <c r="BN94" i="4"/>
  <c r="BN302" i="4" s="1"/>
  <c r="BM94" i="4"/>
  <c r="BM302" i="4" s="1"/>
  <c r="BL94" i="4"/>
  <c r="BL302" i="4" s="1"/>
  <c r="BK94" i="4"/>
  <c r="BK302" i="4" s="1"/>
  <c r="BJ94" i="4"/>
  <c r="BJ302" i="4" s="1"/>
  <c r="BI94" i="4"/>
  <c r="BI302" i="4" s="1"/>
  <c r="BH94" i="4"/>
  <c r="BH302" i="4" s="1"/>
  <c r="BG94" i="4"/>
  <c r="BG302" i="4" s="1"/>
  <c r="BF94" i="4"/>
  <c r="BF302" i="4" s="1"/>
  <c r="BE94" i="4"/>
  <c r="BE302" i="4" s="1"/>
  <c r="BD94" i="4"/>
  <c r="BD302" i="4" s="1"/>
  <c r="BC94" i="4"/>
  <c r="BC302" i="4" s="1"/>
  <c r="BA94" i="4"/>
  <c r="BA302" i="4" s="1"/>
  <c r="AZ94" i="4"/>
  <c r="AZ302" i="4" s="1"/>
  <c r="AP94" i="4"/>
  <c r="AP302" i="4" s="1"/>
  <c r="AK94" i="4"/>
  <c r="AK302" i="4" s="1"/>
  <c r="U94" i="4"/>
  <c r="R94" i="4"/>
  <c r="J94" i="4"/>
  <c r="I94" i="4"/>
  <c r="DG93" i="4"/>
  <c r="DF93" i="4"/>
  <c r="DE93" i="4"/>
  <c r="DE301" i="4" s="1"/>
  <c r="DD93" i="4"/>
  <c r="DD301" i="4" s="1"/>
  <c r="DC93" i="4"/>
  <c r="DC301" i="4" s="1"/>
  <c r="DB93" i="4"/>
  <c r="DB301" i="4" s="1"/>
  <c r="DA93" i="4"/>
  <c r="DA301" i="4" s="1"/>
  <c r="CY93" i="4"/>
  <c r="CY301" i="4" s="1"/>
  <c r="CX93" i="4"/>
  <c r="CX301" i="4" s="1"/>
  <c r="CW93" i="4"/>
  <c r="CW301" i="4" s="1"/>
  <c r="CV93" i="4"/>
  <c r="CU93" i="4"/>
  <c r="CU301" i="4" s="1"/>
  <c r="CT93" i="4"/>
  <c r="CT301" i="4" s="1"/>
  <c r="CS93" i="4"/>
  <c r="CS301" i="4" s="1"/>
  <c r="CQ93" i="4"/>
  <c r="CQ301" i="4" s="1"/>
  <c r="CP93" i="4"/>
  <c r="CP301" i="4" s="1"/>
  <c r="CO93" i="4"/>
  <c r="CO301" i="4" s="1"/>
  <c r="CN93" i="4"/>
  <c r="CN301" i="4" s="1"/>
  <c r="CM93" i="4"/>
  <c r="CM301" i="4" s="1"/>
  <c r="CL93" i="4"/>
  <c r="CL301" i="4" s="1"/>
  <c r="CK93" i="4"/>
  <c r="CK301" i="4" s="1"/>
  <c r="CI93" i="4"/>
  <c r="CI301" i="4" s="1"/>
  <c r="CH93" i="4"/>
  <c r="CH301" i="4" s="1"/>
  <c r="CG93" i="4"/>
  <c r="CG301" i="4" s="1"/>
  <c r="CF93" i="4"/>
  <c r="CF301" i="4" s="1"/>
  <c r="CE93" i="4"/>
  <c r="CE301" i="4" s="1"/>
  <c r="CD93" i="4"/>
  <c r="CD301" i="4" s="1"/>
  <c r="CC93" i="4"/>
  <c r="CC301" i="4" s="1"/>
  <c r="CB93" i="4"/>
  <c r="CB301" i="4" s="1"/>
  <c r="CA93" i="4"/>
  <c r="CA301" i="4" s="1"/>
  <c r="BZ93" i="4"/>
  <c r="BZ301" i="4" s="1"/>
  <c r="BY93" i="4"/>
  <c r="BY301" i="4" s="1"/>
  <c r="BW93" i="4"/>
  <c r="BW301" i="4" s="1"/>
  <c r="BV93" i="4"/>
  <c r="BV301" i="4" s="1"/>
  <c r="BU93" i="4"/>
  <c r="BU301" i="4" s="1"/>
  <c r="BT93" i="4"/>
  <c r="BT301" i="4" s="1"/>
  <c r="BS93" i="4"/>
  <c r="BS301" i="4" s="1"/>
  <c r="BR93" i="4"/>
  <c r="BP93" i="4"/>
  <c r="BP301" i="4" s="1"/>
  <c r="BO93" i="4"/>
  <c r="BO301" i="4" s="1"/>
  <c r="BN93" i="4"/>
  <c r="BN301" i="4" s="1"/>
  <c r="BM93" i="4"/>
  <c r="BM301" i="4" s="1"/>
  <c r="BL93" i="4"/>
  <c r="BL301" i="4" s="1"/>
  <c r="BK93" i="4"/>
  <c r="BK301" i="4" s="1"/>
  <c r="BJ93" i="4"/>
  <c r="BJ301" i="4" s="1"/>
  <c r="BI93" i="4"/>
  <c r="BI301" i="4" s="1"/>
  <c r="BH93" i="4"/>
  <c r="BH301" i="4" s="1"/>
  <c r="BG93" i="4"/>
  <c r="BG301" i="4" s="1"/>
  <c r="BF93" i="4"/>
  <c r="BF301" i="4" s="1"/>
  <c r="BE93" i="4"/>
  <c r="BE301" i="4" s="1"/>
  <c r="BD93" i="4"/>
  <c r="BD301" i="4" s="1"/>
  <c r="BC93" i="4"/>
  <c r="BC301" i="4" s="1"/>
  <c r="BA93" i="4"/>
  <c r="BA301" i="4" s="1"/>
  <c r="AZ93" i="4"/>
  <c r="AZ301" i="4" s="1"/>
  <c r="AY93" i="4"/>
  <c r="AY301" i="4" s="1"/>
  <c r="AX93" i="4"/>
  <c r="AX301" i="4" s="1"/>
  <c r="AW93" i="4"/>
  <c r="AW301" i="4" s="1"/>
  <c r="AV93" i="4"/>
  <c r="AV301" i="4" s="1"/>
  <c r="AQ93" i="4"/>
  <c r="AQ301" i="4" s="1"/>
  <c r="AP93" i="4"/>
  <c r="AP301" i="4" s="1"/>
  <c r="AO93" i="4"/>
  <c r="AO301" i="4" s="1"/>
  <c r="AN93" i="4"/>
  <c r="AN301" i="4" s="1"/>
  <c r="AM93" i="4"/>
  <c r="AM301" i="4" s="1"/>
  <c r="AK93" i="4"/>
  <c r="AK301" i="4" s="1"/>
  <c r="AI93" i="4"/>
  <c r="AI301" i="4" s="1"/>
  <c r="U93" i="4"/>
  <c r="R93" i="4"/>
  <c r="L93" i="4"/>
  <c r="J93" i="4"/>
  <c r="I93" i="4"/>
  <c r="DG92" i="4"/>
  <c r="DF92" i="4"/>
  <c r="CY92" i="4"/>
  <c r="CY300" i="4" s="1"/>
  <c r="CX92" i="4"/>
  <c r="CX300" i="4" s="1"/>
  <c r="BY92" i="4"/>
  <c r="BY300" i="4" s="1"/>
  <c r="BW92" i="4"/>
  <c r="BW300" i="4" s="1"/>
  <c r="BV92" i="4"/>
  <c r="BV300" i="4" s="1"/>
  <c r="BU92" i="4"/>
  <c r="BU300" i="4" s="1"/>
  <c r="BT92" i="4"/>
  <c r="BT300" i="4" s="1"/>
  <c r="BS92" i="4"/>
  <c r="BS300" i="4" s="1"/>
  <c r="BR92" i="4"/>
  <c r="BR300" i="4" s="1"/>
  <c r="BP92" i="4"/>
  <c r="BP300" i="4" s="1"/>
  <c r="BO92" i="4"/>
  <c r="BO300" i="4" s="1"/>
  <c r="BN92" i="4"/>
  <c r="BN300" i="4" s="1"/>
  <c r="BM92" i="4"/>
  <c r="BM300" i="4" s="1"/>
  <c r="BL92" i="4"/>
  <c r="BL300" i="4" s="1"/>
  <c r="BK92" i="4"/>
  <c r="BK300" i="4" s="1"/>
  <c r="BJ92" i="4"/>
  <c r="BJ300" i="4" s="1"/>
  <c r="BI92" i="4"/>
  <c r="BI300" i="4" s="1"/>
  <c r="BH92" i="4"/>
  <c r="BH300" i="4" s="1"/>
  <c r="BG92" i="4"/>
  <c r="BG300" i="4" s="1"/>
  <c r="BF92" i="4"/>
  <c r="BF300" i="4" s="1"/>
  <c r="BE92" i="4"/>
  <c r="BE300" i="4" s="1"/>
  <c r="BD92" i="4"/>
  <c r="BD300" i="4" s="1"/>
  <c r="BC92" i="4"/>
  <c r="BC300" i="4" s="1"/>
  <c r="BA92" i="4"/>
  <c r="BA300" i="4" s="1"/>
  <c r="AZ92" i="4"/>
  <c r="AZ300" i="4" s="1"/>
  <c r="AT92" i="4"/>
  <c r="AT300" i="4" s="1"/>
  <c r="AS92" i="4"/>
  <c r="AS300" i="4" s="1"/>
  <c r="AP92" i="4"/>
  <c r="AP300" i="4" s="1"/>
  <c r="AK92" i="4"/>
  <c r="AK300" i="4" s="1"/>
  <c r="AI92" i="4"/>
  <c r="AI300" i="4" s="1"/>
  <c r="U92" i="4"/>
  <c r="R92" i="4"/>
  <c r="J92" i="4"/>
  <c r="I92" i="4"/>
  <c r="DG91" i="4"/>
  <c r="DF91" i="4"/>
  <c r="CY91" i="4"/>
  <c r="CY299" i="4" s="1"/>
  <c r="CX91" i="4"/>
  <c r="CX299" i="4" s="1"/>
  <c r="BY91" i="4"/>
  <c r="BY299" i="4" s="1"/>
  <c r="BW91" i="4"/>
  <c r="BW299" i="4" s="1"/>
  <c r="BV91" i="4"/>
  <c r="BV299" i="4" s="1"/>
  <c r="BU91" i="4"/>
  <c r="BU299" i="4" s="1"/>
  <c r="BT91" i="4"/>
  <c r="BT299" i="4" s="1"/>
  <c r="BS91" i="4"/>
  <c r="BS299" i="4" s="1"/>
  <c r="BR91" i="4"/>
  <c r="BR299" i="4" s="1"/>
  <c r="BP91" i="4"/>
  <c r="BP299" i="4" s="1"/>
  <c r="BO91" i="4"/>
  <c r="BO299" i="4" s="1"/>
  <c r="BN91" i="4"/>
  <c r="BN299" i="4" s="1"/>
  <c r="BM91" i="4"/>
  <c r="BM299" i="4" s="1"/>
  <c r="BL91" i="4"/>
  <c r="BL299" i="4" s="1"/>
  <c r="BK91" i="4"/>
  <c r="BK299" i="4" s="1"/>
  <c r="BJ91" i="4"/>
  <c r="BJ299" i="4" s="1"/>
  <c r="BI91" i="4"/>
  <c r="BI299" i="4" s="1"/>
  <c r="BH91" i="4"/>
  <c r="BH299" i="4" s="1"/>
  <c r="BG91" i="4"/>
  <c r="BG299" i="4" s="1"/>
  <c r="BF91" i="4"/>
  <c r="BF299" i="4" s="1"/>
  <c r="BE91" i="4"/>
  <c r="BE299" i="4" s="1"/>
  <c r="BD91" i="4"/>
  <c r="BD299" i="4" s="1"/>
  <c r="BC91" i="4"/>
  <c r="BC299" i="4" s="1"/>
  <c r="BA91" i="4"/>
  <c r="BA299" i="4" s="1"/>
  <c r="AZ91" i="4"/>
  <c r="AZ299" i="4" s="1"/>
  <c r="AT91" i="4"/>
  <c r="AT299" i="4" s="1"/>
  <c r="AS91" i="4"/>
  <c r="AS299" i="4" s="1"/>
  <c r="AP91" i="4"/>
  <c r="AP299" i="4" s="1"/>
  <c r="AK91" i="4"/>
  <c r="AK299" i="4" s="1"/>
  <c r="U91" i="4"/>
  <c r="R91" i="4"/>
  <c r="I91" i="4"/>
  <c r="DG90" i="4"/>
  <c r="DF90" i="4"/>
  <c r="CY90" i="4"/>
  <c r="CY298" i="4" s="1"/>
  <c r="CX90" i="4"/>
  <c r="CX298" i="4" s="1"/>
  <c r="BY90" i="4"/>
  <c r="BY298" i="4" s="1"/>
  <c r="BW90" i="4"/>
  <c r="BW298" i="4" s="1"/>
  <c r="BV90" i="4"/>
  <c r="BV298" i="4" s="1"/>
  <c r="BU90" i="4"/>
  <c r="BU298" i="4" s="1"/>
  <c r="BT90" i="4"/>
  <c r="BT298" i="4" s="1"/>
  <c r="BS90" i="4"/>
  <c r="BS298" i="4" s="1"/>
  <c r="BR90" i="4"/>
  <c r="BR298" i="4" s="1"/>
  <c r="BP90" i="4"/>
  <c r="BP298" i="4" s="1"/>
  <c r="BO90" i="4"/>
  <c r="BO298" i="4" s="1"/>
  <c r="BN90" i="4"/>
  <c r="BN298" i="4" s="1"/>
  <c r="BM90" i="4"/>
  <c r="BM298" i="4" s="1"/>
  <c r="BL90" i="4"/>
  <c r="BL298" i="4" s="1"/>
  <c r="BK90" i="4"/>
  <c r="BK298" i="4" s="1"/>
  <c r="BI90" i="4"/>
  <c r="BI298" i="4" s="1"/>
  <c r="BH90" i="4"/>
  <c r="BH298" i="4" s="1"/>
  <c r="BG90" i="4"/>
  <c r="BG298" i="4" s="1"/>
  <c r="BF90" i="4"/>
  <c r="BF298" i="4" s="1"/>
  <c r="BD90" i="4"/>
  <c r="BD298" i="4" s="1"/>
  <c r="BC90" i="4"/>
  <c r="BC298" i="4" s="1"/>
  <c r="BA90" i="4"/>
  <c r="BA298" i="4" s="1"/>
  <c r="AZ90" i="4"/>
  <c r="AZ298" i="4" s="1"/>
  <c r="AY90" i="4"/>
  <c r="AY298" i="4" s="1"/>
  <c r="AW90" i="4"/>
  <c r="AW298" i="4" s="1"/>
  <c r="AT90" i="4"/>
  <c r="AT298" i="4" s="1"/>
  <c r="AS90" i="4"/>
  <c r="AS298" i="4" s="1"/>
  <c r="AR90" i="4"/>
  <c r="AR298" i="4" s="1"/>
  <c r="AP90" i="4"/>
  <c r="AP298" i="4" s="1"/>
  <c r="AO90" i="4"/>
  <c r="AO298" i="4" s="1"/>
  <c r="AM90" i="4"/>
  <c r="AM298" i="4" s="1"/>
  <c r="AK90" i="4"/>
  <c r="AK298" i="4" s="1"/>
  <c r="AJ90" i="4"/>
  <c r="AJ298" i="4" s="1"/>
  <c r="U90" i="4"/>
  <c r="R90" i="4"/>
  <c r="M90" i="4"/>
  <c r="I90" i="4"/>
  <c r="DG89" i="4"/>
  <c r="DF89" i="4"/>
  <c r="CY89" i="4"/>
  <c r="CY297" i="4" s="1"/>
  <c r="CX89" i="4"/>
  <c r="CX297" i="4" s="1"/>
  <c r="BY89" i="4"/>
  <c r="BY297" i="4" s="1"/>
  <c r="BW89" i="4"/>
  <c r="BW297" i="4" s="1"/>
  <c r="BV89" i="4"/>
  <c r="BV297" i="4" s="1"/>
  <c r="BU89" i="4"/>
  <c r="BU297" i="4" s="1"/>
  <c r="BT89" i="4"/>
  <c r="BT297" i="4" s="1"/>
  <c r="BS89" i="4"/>
  <c r="BS297" i="4" s="1"/>
  <c r="BR89" i="4"/>
  <c r="BR297" i="4" s="1"/>
  <c r="BP89" i="4"/>
  <c r="BP297" i="4" s="1"/>
  <c r="BO89" i="4"/>
  <c r="BO297" i="4" s="1"/>
  <c r="BN89" i="4"/>
  <c r="BN297" i="4" s="1"/>
  <c r="BM89" i="4"/>
  <c r="BL89" i="4"/>
  <c r="BL297" i="4" s="1"/>
  <c r="BK89" i="4"/>
  <c r="BK297" i="4" s="1"/>
  <c r="BJ89" i="4"/>
  <c r="BJ297" i="4" s="1"/>
  <c r="BI89" i="4"/>
  <c r="BI297" i="4" s="1"/>
  <c r="BH89" i="4"/>
  <c r="BH297" i="4" s="1"/>
  <c r="BG89" i="4"/>
  <c r="BG297" i="4" s="1"/>
  <c r="BF89" i="4"/>
  <c r="BF297" i="4" s="1"/>
  <c r="BE89" i="4"/>
  <c r="BE297" i="4" s="1"/>
  <c r="BD89" i="4"/>
  <c r="BD297" i="4" s="1"/>
  <c r="BC89" i="4"/>
  <c r="BC297" i="4" s="1"/>
  <c r="BA89" i="4"/>
  <c r="BA297" i="4" s="1"/>
  <c r="AZ89" i="4"/>
  <c r="AZ297" i="4" s="1"/>
  <c r="AP89" i="4"/>
  <c r="AP297" i="4" s="1"/>
  <c r="AK89" i="4"/>
  <c r="AK297" i="4" s="1"/>
  <c r="U89" i="4"/>
  <c r="R89" i="4"/>
  <c r="J89" i="4"/>
  <c r="I89" i="4"/>
  <c r="DG88" i="4"/>
  <c r="DF88" i="4"/>
  <c r="DE88" i="4"/>
  <c r="DE296" i="4" s="1"/>
  <c r="DD88" i="4"/>
  <c r="DD296" i="4" s="1"/>
  <c r="DC88" i="4"/>
  <c r="DC296" i="4" s="1"/>
  <c r="DB88" i="4"/>
  <c r="DB296" i="4" s="1"/>
  <c r="DA88" i="4"/>
  <c r="DA296" i="4" s="1"/>
  <c r="CY88" i="4"/>
  <c r="CY296" i="4" s="1"/>
  <c r="CX88" i="4"/>
  <c r="CX296" i="4" s="1"/>
  <c r="CW88" i="4"/>
  <c r="CW296" i="4" s="1"/>
  <c r="CV88" i="4"/>
  <c r="CV296" i="4" s="1"/>
  <c r="CU88" i="4"/>
  <c r="CU296" i="4" s="1"/>
  <c r="CT88" i="4"/>
  <c r="CT296" i="4" s="1"/>
  <c r="CS88" i="4"/>
  <c r="CS296" i="4" s="1"/>
  <c r="CQ88" i="4"/>
  <c r="CQ296" i="4" s="1"/>
  <c r="CP88" i="4"/>
  <c r="CP296" i="4" s="1"/>
  <c r="CO88" i="4"/>
  <c r="CO296" i="4" s="1"/>
  <c r="CN88" i="4"/>
  <c r="CN296" i="4" s="1"/>
  <c r="CM88" i="4"/>
  <c r="CM296" i="4" s="1"/>
  <c r="CL88" i="4"/>
  <c r="CL296" i="4" s="1"/>
  <c r="CK88" i="4"/>
  <c r="CK296" i="4" s="1"/>
  <c r="CI88" i="4"/>
  <c r="CI296" i="4" s="1"/>
  <c r="CH88" i="4"/>
  <c r="CH296" i="4" s="1"/>
  <c r="CG88" i="4"/>
  <c r="CG296" i="4" s="1"/>
  <c r="CF88" i="4"/>
  <c r="CF296" i="4" s="1"/>
  <c r="CE88" i="4"/>
  <c r="CE296" i="4" s="1"/>
  <c r="CD88" i="4"/>
  <c r="CD296" i="4" s="1"/>
  <c r="CC88" i="4"/>
  <c r="CC296" i="4" s="1"/>
  <c r="CB88" i="4"/>
  <c r="CB296" i="4" s="1"/>
  <c r="CA88" i="4"/>
  <c r="CA296" i="4" s="1"/>
  <c r="BZ88" i="4"/>
  <c r="BZ296" i="4" s="1"/>
  <c r="BY88" i="4"/>
  <c r="BY296" i="4" s="1"/>
  <c r="BW88" i="4"/>
  <c r="BW296" i="4" s="1"/>
  <c r="BV88" i="4"/>
  <c r="BV296" i="4" s="1"/>
  <c r="BU88" i="4"/>
  <c r="BU296" i="4" s="1"/>
  <c r="BT88" i="4"/>
  <c r="BT296" i="4" s="1"/>
  <c r="BS88" i="4"/>
  <c r="BS296" i="4" s="1"/>
  <c r="BR88" i="4"/>
  <c r="BR296" i="4" s="1"/>
  <c r="BP88" i="4"/>
  <c r="BP296" i="4" s="1"/>
  <c r="BO88" i="4"/>
  <c r="BO296" i="4" s="1"/>
  <c r="BN88" i="4"/>
  <c r="BN296" i="4" s="1"/>
  <c r="BM88" i="4"/>
  <c r="BM296" i="4" s="1"/>
  <c r="BL88" i="4"/>
  <c r="BL296" i="4" s="1"/>
  <c r="BK88" i="4"/>
  <c r="BK296" i="4" s="1"/>
  <c r="BJ88" i="4"/>
  <c r="BJ296" i="4" s="1"/>
  <c r="BI88" i="4"/>
  <c r="BI296" i="4" s="1"/>
  <c r="BH88" i="4"/>
  <c r="BH296" i="4" s="1"/>
  <c r="BG88" i="4"/>
  <c r="BG296" i="4" s="1"/>
  <c r="BF88" i="4"/>
  <c r="BF296" i="4" s="1"/>
  <c r="BE88" i="4"/>
  <c r="BE296" i="4" s="1"/>
  <c r="BD88" i="4"/>
  <c r="BD296" i="4" s="1"/>
  <c r="BC88" i="4"/>
  <c r="BC296" i="4" s="1"/>
  <c r="BA88" i="4"/>
  <c r="BA296" i="4" s="1"/>
  <c r="AZ88" i="4"/>
  <c r="AZ296" i="4" s="1"/>
  <c r="AX88" i="4"/>
  <c r="AX296" i="4" s="1"/>
  <c r="AW88" i="4"/>
  <c r="AW296" i="4" s="1"/>
  <c r="AT88" i="4"/>
  <c r="AT296" i="4" s="1"/>
  <c r="AS88" i="4"/>
  <c r="AS296" i="4" s="1"/>
  <c r="AQ88" i="4"/>
  <c r="AQ296" i="4" s="1"/>
  <c r="AP88" i="4"/>
  <c r="AP296" i="4" s="1"/>
  <c r="AO88" i="4"/>
  <c r="AO296" i="4" s="1"/>
  <c r="AN88" i="4"/>
  <c r="AN296" i="4" s="1"/>
  <c r="AM88" i="4"/>
  <c r="AM296" i="4" s="1"/>
  <c r="AK88" i="4"/>
  <c r="AK296" i="4" s="1"/>
  <c r="AJ88" i="4"/>
  <c r="AJ296" i="4" s="1"/>
  <c r="U88" i="4"/>
  <c r="R88" i="4"/>
  <c r="J88" i="4"/>
  <c r="I88" i="4"/>
  <c r="DG87" i="4"/>
  <c r="DF87" i="4"/>
  <c r="CY87" i="4"/>
  <c r="CY295" i="4" s="1"/>
  <c r="CX87" i="4"/>
  <c r="CX295" i="4" s="1"/>
  <c r="BY87" i="4"/>
  <c r="BY295" i="4" s="1"/>
  <c r="BW87" i="4"/>
  <c r="BW295" i="4" s="1"/>
  <c r="BV87" i="4"/>
  <c r="BV295" i="4" s="1"/>
  <c r="BU87" i="4"/>
  <c r="BU295" i="4" s="1"/>
  <c r="BT87" i="4"/>
  <c r="BT295" i="4" s="1"/>
  <c r="BS87" i="4"/>
  <c r="BS295" i="4" s="1"/>
  <c r="BR87" i="4"/>
  <c r="BR295" i="4" s="1"/>
  <c r="BP87" i="4"/>
  <c r="BP295" i="4" s="1"/>
  <c r="BO87" i="4"/>
  <c r="BO295" i="4" s="1"/>
  <c r="BN87" i="4"/>
  <c r="BN295" i="4" s="1"/>
  <c r="BM87" i="4"/>
  <c r="BM295" i="4" s="1"/>
  <c r="BL87" i="4"/>
  <c r="BL295" i="4" s="1"/>
  <c r="BK87" i="4"/>
  <c r="BK295" i="4" s="1"/>
  <c r="BJ87" i="4"/>
  <c r="BJ295" i="4" s="1"/>
  <c r="BI87" i="4"/>
  <c r="BI295" i="4" s="1"/>
  <c r="BH87" i="4"/>
  <c r="BH295" i="4" s="1"/>
  <c r="BG87" i="4"/>
  <c r="BG295" i="4" s="1"/>
  <c r="BF87" i="4"/>
  <c r="BF295" i="4" s="1"/>
  <c r="BE87" i="4"/>
  <c r="BE295" i="4" s="1"/>
  <c r="BD87" i="4"/>
  <c r="BD295" i="4" s="1"/>
  <c r="BC87" i="4"/>
  <c r="BC295" i="4" s="1"/>
  <c r="BA87" i="4"/>
  <c r="BA295" i="4" s="1"/>
  <c r="AZ87" i="4"/>
  <c r="AZ295" i="4" s="1"/>
  <c r="AW87" i="4"/>
  <c r="AW295" i="4" s="1"/>
  <c r="AT87" i="4"/>
  <c r="AT295" i="4" s="1"/>
  <c r="AS87" i="4"/>
  <c r="AS295" i="4" s="1"/>
  <c r="AP87" i="4"/>
  <c r="AP295" i="4" s="1"/>
  <c r="AO87" i="4"/>
  <c r="AO295" i="4" s="1"/>
  <c r="AK87" i="4"/>
  <c r="AK295" i="4" s="1"/>
  <c r="U87" i="4"/>
  <c r="R87" i="4"/>
  <c r="I87" i="4"/>
  <c r="DG86" i="4"/>
  <c r="DF86" i="4"/>
  <c r="CY86" i="4"/>
  <c r="CY294" i="4" s="1"/>
  <c r="CX86" i="4"/>
  <c r="CX294" i="4" s="1"/>
  <c r="BY86" i="4"/>
  <c r="BY294" i="4" s="1"/>
  <c r="BW86" i="4"/>
  <c r="BW294" i="4" s="1"/>
  <c r="BV86" i="4"/>
  <c r="BV294" i="4" s="1"/>
  <c r="BU86" i="4"/>
  <c r="BU294" i="4" s="1"/>
  <c r="BT86" i="4"/>
  <c r="BT294" i="4" s="1"/>
  <c r="BS86" i="4"/>
  <c r="BS294" i="4" s="1"/>
  <c r="BR86" i="4"/>
  <c r="BR294" i="4" s="1"/>
  <c r="BP86" i="4"/>
  <c r="BP294" i="4" s="1"/>
  <c r="BO86" i="4"/>
  <c r="BO294" i="4" s="1"/>
  <c r="BN86" i="4"/>
  <c r="BN294" i="4" s="1"/>
  <c r="BM86" i="4"/>
  <c r="BM294" i="4" s="1"/>
  <c r="BL86" i="4"/>
  <c r="BL294" i="4" s="1"/>
  <c r="BK86" i="4"/>
  <c r="BK294" i="4" s="1"/>
  <c r="BJ86" i="4"/>
  <c r="BJ294" i="4" s="1"/>
  <c r="BI86" i="4"/>
  <c r="BI294" i="4" s="1"/>
  <c r="BH86" i="4"/>
  <c r="BH294" i="4" s="1"/>
  <c r="BG86" i="4"/>
  <c r="BG294" i="4" s="1"/>
  <c r="BF86" i="4"/>
  <c r="BF294" i="4" s="1"/>
  <c r="BE86" i="4"/>
  <c r="BE294" i="4" s="1"/>
  <c r="BD86" i="4"/>
  <c r="BD294" i="4" s="1"/>
  <c r="BC86" i="4"/>
  <c r="BC294" i="4" s="1"/>
  <c r="BA86" i="4"/>
  <c r="BA294" i="4" s="1"/>
  <c r="AZ86" i="4"/>
  <c r="AZ294" i="4" s="1"/>
  <c r="AT86" i="4"/>
  <c r="AT294" i="4" s="1"/>
  <c r="AS86" i="4"/>
  <c r="AS294" i="4" s="1"/>
  <c r="AP86" i="4"/>
  <c r="AP294" i="4" s="1"/>
  <c r="AK86" i="4"/>
  <c r="AK294" i="4" s="1"/>
  <c r="U86" i="4"/>
  <c r="R86" i="4"/>
  <c r="J86" i="4"/>
  <c r="I86" i="4"/>
  <c r="DG85" i="4"/>
  <c r="DF85" i="4"/>
  <c r="CY85" i="4"/>
  <c r="CY293" i="4" s="1"/>
  <c r="CX85" i="4"/>
  <c r="CX293" i="4" s="1"/>
  <c r="BY85" i="4"/>
  <c r="BY293" i="4" s="1"/>
  <c r="BW85" i="4"/>
  <c r="BW293" i="4" s="1"/>
  <c r="BV85" i="4"/>
  <c r="BV293" i="4" s="1"/>
  <c r="BU85" i="4"/>
  <c r="BU293" i="4" s="1"/>
  <c r="BT85" i="4"/>
  <c r="BT293" i="4" s="1"/>
  <c r="BS85" i="4"/>
  <c r="BS293" i="4" s="1"/>
  <c r="BR85" i="4"/>
  <c r="BR293" i="4" s="1"/>
  <c r="BP85" i="4"/>
  <c r="BP293" i="4" s="1"/>
  <c r="BO85" i="4"/>
  <c r="BO293" i="4" s="1"/>
  <c r="BN85" i="4"/>
  <c r="BN293" i="4" s="1"/>
  <c r="BM85" i="4"/>
  <c r="BM293" i="4" s="1"/>
  <c r="BL85" i="4"/>
  <c r="BL293" i="4" s="1"/>
  <c r="BK85" i="4"/>
  <c r="BK293" i="4" s="1"/>
  <c r="BJ85" i="4"/>
  <c r="BJ293" i="4" s="1"/>
  <c r="BI85" i="4"/>
  <c r="BI293" i="4" s="1"/>
  <c r="BH85" i="4"/>
  <c r="BH293" i="4" s="1"/>
  <c r="BG85" i="4"/>
  <c r="BG293" i="4" s="1"/>
  <c r="BF85" i="4"/>
  <c r="BF293" i="4" s="1"/>
  <c r="BE85" i="4"/>
  <c r="BE293" i="4" s="1"/>
  <c r="BD85" i="4"/>
  <c r="BD293" i="4" s="1"/>
  <c r="BC85" i="4"/>
  <c r="BC293" i="4" s="1"/>
  <c r="BA85" i="4"/>
  <c r="BA293" i="4" s="1"/>
  <c r="AZ85" i="4"/>
  <c r="AZ293" i="4" s="1"/>
  <c r="AT85" i="4"/>
  <c r="AT293" i="4" s="1"/>
  <c r="AS85" i="4"/>
  <c r="AS293" i="4" s="1"/>
  <c r="AP85" i="4"/>
  <c r="AP293" i="4" s="1"/>
  <c r="AK85" i="4"/>
  <c r="AK293" i="4" s="1"/>
  <c r="U85" i="4"/>
  <c r="R85" i="4"/>
  <c r="M85" i="4"/>
  <c r="I85" i="4"/>
  <c r="DG84" i="4"/>
  <c r="DF84" i="4"/>
  <c r="CY84" i="4"/>
  <c r="CY292" i="4" s="1"/>
  <c r="CX84" i="4"/>
  <c r="CX292" i="4" s="1"/>
  <c r="BY84" i="4"/>
  <c r="BY292" i="4" s="1"/>
  <c r="BW84" i="4"/>
  <c r="BW292" i="4" s="1"/>
  <c r="BV84" i="4"/>
  <c r="BV292" i="4" s="1"/>
  <c r="BU84" i="4"/>
  <c r="BU292" i="4" s="1"/>
  <c r="BT84" i="4"/>
  <c r="BT292" i="4" s="1"/>
  <c r="BS84" i="4"/>
  <c r="BS292" i="4" s="1"/>
  <c r="BR84" i="4"/>
  <c r="BR292" i="4" s="1"/>
  <c r="BP84" i="4"/>
  <c r="BP292" i="4" s="1"/>
  <c r="BO84" i="4"/>
  <c r="BO292" i="4" s="1"/>
  <c r="BN84" i="4"/>
  <c r="BN292" i="4" s="1"/>
  <c r="BM84" i="4"/>
  <c r="BM292" i="4" s="1"/>
  <c r="BL84" i="4"/>
  <c r="BL292" i="4" s="1"/>
  <c r="BK84" i="4"/>
  <c r="BK292" i="4" s="1"/>
  <c r="BJ84" i="4"/>
  <c r="BJ292" i="4" s="1"/>
  <c r="BI84" i="4"/>
  <c r="BI292" i="4" s="1"/>
  <c r="BH84" i="4"/>
  <c r="BH292" i="4" s="1"/>
  <c r="BG84" i="4"/>
  <c r="BG292" i="4" s="1"/>
  <c r="BF84" i="4"/>
  <c r="BF292" i="4" s="1"/>
  <c r="BE84" i="4"/>
  <c r="BE292" i="4" s="1"/>
  <c r="BD84" i="4"/>
  <c r="BD292" i="4" s="1"/>
  <c r="BC84" i="4"/>
  <c r="BC292" i="4" s="1"/>
  <c r="BA84" i="4"/>
  <c r="BA292" i="4" s="1"/>
  <c r="AZ84" i="4"/>
  <c r="AZ292" i="4" s="1"/>
  <c r="AT84" i="4"/>
  <c r="AT292" i="4" s="1"/>
  <c r="AS84" i="4"/>
  <c r="AS292" i="4" s="1"/>
  <c r="AP84" i="4"/>
  <c r="AP292" i="4" s="1"/>
  <c r="AK84" i="4"/>
  <c r="AK292" i="4" s="1"/>
  <c r="U84" i="4"/>
  <c r="R84" i="4"/>
  <c r="J84" i="4"/>
  <c r="I84" i="4"/>
  <c r="DG83" i="4"/>
  <c r="DF83" i="4"/>
  <c r="CY83" i="4"/>
  <c r="CY291" i="4" s="1"/>
  <c r="CX83" i="4"/>
  <c r="CX291" i="4" s="1"/>
  <c r="BY83" i="4"/>
  <c r="BY291" i="4" s="1"/>
  <c r="BW83" i="4"/>
  <c r="BW291" i="4" s="1"/>
  <c r="BV83" i="4"/>
  <c r="BV291" i="4" s="1"/>
  <c r="BU83" i="4"/>
  <c r="BU291" i="4" s="1"/>
  <c r="BT83" i="4"/>
  <c r="BT291" i="4" s="1"/>
  <c r="BS83" i="4"/>
  <c r="BS291" i="4" s="1"/>
  <c r="BR83" i="4"/>
  <c r="BR291" i="4" s="1"/>
  <c r="BP83" i="4"/>
  <c r="BP291" i="4" s="1"/>
  <c r="BO83" i="4"/>
  <c r="BO291" i="4" s="1"/>
  <c r="BN83" i="4"/>
  <c r="BN291" i="4" s="1"/>
  <c r="BM83" i="4"/>
  <c r="BM291" i="4" s="1"/>
  <c r="BL83" i="4"/>
  <c r="BL291" i="4" s="1"/>
  <c r="BK83" i="4"/>
  <c r="BK291" i="4" s="1"/>
  <c r="BJ83" i="4"/>
  <c r="BJ291" i="4" s="1"/>
  <c r="BI83" i="4"/>
  <c r="BI291" i="4" s="1"/>
  <c r="BH83" i="4"/>
  <c r="BH291" i="4" s="1"/>
  <c r="BG83" i="4"/>
  <c r="BG291" i="4" s="1"/>
  <c r="BF83" i="4"/>
  <c r="BF291" i="4" s="1"/>
  <c r="BE83" i="4"/>
  <c r="BE291" i="4" s="1"/>
  <c r="BD83" i="4"/>
  <c r="BD291" i="4" s="1"/>
  <c r="BC83" i="4"/>
  <c r="BC291" i="4" s="1"/>
  <c r="BA83" i="4"/>
  <c r="BA291" i="4" s="1"/>
  <c r="AZ83" i="4"/>
  <c r="AZ291" i="4" s="1"/>
  <c r="AW83" i="4"/>
  <c r="AW291" i="4" s="1"/>
  <c r="AT83" i="4"/>
  <c r="AT291" i="4" s="1"/>
  <c r="AS83" i="4"/>
  <c r="AS291" i="4" s="1"/>
  <c r="AP83" i="4"/>
  <c r="AP291" i="4" s="1"/>
  <c r="AO83" i="4"/>
  <c r="AO291" i="4" s="1"/>
  <c r="AK83" i="4"/>
  <c r="AK291" i="4" s="1"/>
  <c r="AI83" i="4"/>
  <c r="AI291" i="4" s="1"/>
  <c r="U83" i="4"/>
  <c r="R83" i="4"/>
  <c r="M83" i="4"/>
  <c r="I83" i="4"/>
  <c r="DG82" i="4"/>
  <c r="DF82" i="4"/>
  <c r="DE82" i="4"/>
  <c r="DE290" i="4" s="1"/>
  <c r="DD82" i="4"/>
  <c r="DD290" i="4" s="1"/>
  <c r="DC82" i="4"/>
  <c r="DC290" i="4" s="1"/>
  <c r="DB82" i="4"/>
  <c r="DB290" i="4" s="1"/>
  <c r="DA82" i="4"/>
  <c r="DA290" i="4" s="1"/>
  <c r="CY82" i="4"/>
  <c r="CY290" i="4" s="1"/>
  <c r="CX82" i="4"/>
  <c r="CX290" i="4" s="1"/>
  <c r="CW82" i="4"/>
  <c r="CW290" i="4" s="1"/>
  <c r="CV82" i="4"/>
  <c r="CV290" i="4" s="1"/>
  <c r="CU82" i="4"/>
  <c r="CU290" i="4" s="1"/>
  <c r="CT82" i="4"/>
  <c r="CT290" i="4" s="1"/>
  <c r="CS82" i="4"/>
  <c r="CS290" i="4" s="1"/>
  <c r="CQ82" i="4"/>
  <c r="CQ290" i="4" s="1"/>
  <c r="CP82" i="4"/>
  <c r="CP290" i="4" s="1"/>
  <c r="CO82" i="4"/>
  <c r="CO290" i="4" s="1"/>
  <c r="CN82" i="4"/>
  <c r="CN290" i="4" s="1"/>
  <c r="CM82" i="4"/>
  <c r="CM290" i="4" s="1"/>
  <c r="CL82" i="4"/>
  <c r="CL290" i="4" s="1"/>
  <c r="CK82" i="4"/>
  <c r="CK290" i="4" s="1"/>
  <c r="CI82" i="4"/>
  <c r="CI290" i="4" s="1"/>
  <c r="CH82" i="4"/>
  <c r="CH290" i="4" s="1"/>
  <c r="CG82" i="4"/>
  <c r="CG290" i="4" s="1"/>
  <c r="CF82" i="4"/>
  <c r="CF290" i="4" s="1"/>
  <c r="CE82" i="4"/>
  <c r="CE290" i="4" s="1"/>
  <c r="CD82" i="4"/>
  <c r="CD290" i="4" s="1"/>
  <c r="CC82" i="4"/>
  <c r="CC290" i="4" s="1"/>
  <c r="CB82" i="4"/>
  <c r="CB290" i="4" s="1"/>
  <c r="CA82" i="4"/>
  <c r="CA290" i="4" s="1"/>
  <c r="BZ82" i="4"/>
  <c r="BZ290" i="4" s="1"/>
  <c r="BY82" i="4"/>
  <c r="BY290" i="4" s="1"/>
  <c r="BW82" i="4"/>
  <c r="BW290" i="4" s="1"/>
  <c r="BV82" i="4"/>
  <c r="BV290" i="4" s="1"/>
  <c r="BU82" i="4"/>
  <c r="BU290" i="4" s="1"/>
  <c r="BT82" i="4"/>
  <c r="BT290" i="4" s="1"/>
  <c r="BS82" i="4"/>
  <c r="BS290" i="4" s="1"/>
  <c r="BR82" i="4"/>
  <c r="BR290" i="4" s="1"/>
  <c r="BP82" i="4"/>
  <c r="BP290" i="4" s="1"/>
  <c r="BO82" i="4"/>
  <c r="BO290" i="4" s="1"/>
  <c r="BN82" i="4"/>
  <c r="BN290" i="4" s="1"/>
  <c r="BM82" i="4"/>
  <c r="BM290" i="4" s="1"/>
  <c r="BL82" i="4"/>
  <c r="BL290" i="4" s="1"/>
  <c r="BK82" i="4"/>
  <c r="BK290" i="4" s="1"/>
  <c r="BJ82" i="4"/>
  <c r="BJ290" i="4" s="1"/>
  <c r="BI82" i="4"/>
  <c r="BI290" i="4" s="1"/>
  <c r="BH82" i="4"/>
  <c r="BH290" i="4" s="1"/>
  <c r="BG82" i="4"/>
  <c r="BG290" i="4" s="1"/>
  <c r="BF82" i="4"/>
  <c r="BF290" i="4" s="1"/>
  <c r="BE82" i="4"/>
  <c r="BE290" i="4" s="1"/>
  <c r="BD82" i="4"/>
  <c r="BD290" i="4" s="1"/>
  <c r="BC82" i="4"/>
  <c r="BC290" i="4" s="1"/>
  <c r="BA82" i="4"/>
  <c r="BA290" i="4" s="1"/>
  <c r="AZ82" i="4"/>
  <c r="AZ290" i="4" s="1"/>
  <c r="AT82" i="4"/>
  <c r="AT290" i="4" s="1"/>
  <c r="AS82" i="4"/>
  <c r="AS290" i="4" s="1"/>
  <c r="AP82" i="4"/>
  <c r="AP290" i="4" s="1"/>
  <c r="AK82" i="4"/>
  <c r="AK290" i="4" s="1"/>
  <c r="U82" i="4"/>
  <c r="R82" i="4"/>
  <c r="I82" i="4"/>
  <c r="DG81" i="4"/>
  <c r="DF81" i="4"/>
  <c r="CY81" i="4"/>
  <c r="CY289" i="4" s="1"/>
  <c r="CX81" i="4"/>
  <c r="CX289" i="4" s="1"/>
  <c r="BY81" i="4"/>
  <c r="BY289" i="4" s="1"/>
  <c r="BW81" i="4"/>
  <c r="BW289" i="4" s="1"/>
  <c r="BV81" i="4"/>
  <c r="BV289" i="4" s="1"/>
  <c r="BU81" i="4"/>
  <c r="BU289" i="4" s="1"/>
  <c r="BT81" i="4"/>
  <c r="BT289" i="4" s="1"/>
  <c r="BS81" i="4"/>
  <c r="BS289" i="4" s="1"/>
  <c r="BR81" i="4"/>
  <c r="BR289" i="4" s="1"/>
  <c r="BP81" i="4"/>
  <c r="BP289" i="4" s="1"/>
  <c r="BO81" i="4"/>
  <c r="BO289" i="4" s="1"/>
  <c r="BN81" i="4"/>
  <c r="BN289" i="4" s="1"/>
  <c r="BM81" i="4"/>
  <c r="BM289" i="4" s="1"/>
  <c r="BL81" i="4"/>
  <c r="BL289" i="4" s="1"/>
  <c r="BK81" i="4"/>
  <c r="BK289" i="4" s="1"/>
  <c r="BJ81" i="4"/>
  <c r="BJ289" i="4" s="1"/>
  <c r="BI81" i="4"/>
  <c r="BI289" i="4" s="1"/>
  <c r="BH81" i="4"/>
  <c r="BH289" i="4" s="1"/>
  <c r="BG81" i="4"/>
  <c r="BG289" i="4" s="1"/>
  <c r="BF81" i="4"/>
  <c r="BF289" i="4" s="1"/>
  <c r="BE81" i="4"/>
  <c r="BE289" i="4" s="1"/>
  <c r="BD81" i="4"/>
  <c r="BD289" i="4" s="1"/>
  <c r="BC81" i="4"/>
  <c r="BC289" i="4" s="1"/>
  <c r="BA81" i="4"/>
  <c r="BA289" i="4" s="1"/>
  <c r="AZ81" i="4"/>
  <c r="AZ289" i="4" s="1"/>
  <c r="AY81" i="4"/>
  <c r="AY289" i="4" s="1"/>
  <c r="AX81" i="4"/>
  <c r="AX289" i="4" s="1"/>
  <c r="AW81" i="4"/>
  <c r="AW289" i="4" s="1"/>
  <c r="AV81" i="4"/>
  <c r="AV289" i="4" s="1"/>
  <c r="AU81" i="4"/>
  <c r="AU289" i="4" s="1"/>
  <c r="AT81" i="4"/>
  <c r="AT289" i="4" s="1"/>
  <c r="AS81" i="4"/>
  <c r="AS289" i="4" s="1"/>
  <c r="AR81" i="4"/>
  <c r="AR289" i="4" s="1"/>
  <c r="AQ81" i="4"/>
  <c r="AQ289" i="4" s="1"/>
  <c r="AP81" i="4"/>
  <c r="AP289" i="4" s="1"/>
  <c r="AO81" i="4"/>
  <c r="AO289" i="4" s="1"/>
  <c r="AN81" i="4"/>
  <c r="AN289" i="4" s="1"/>
  <c r="AM81" i="4"/>
  <c r="AM289" i="4" s="1"/>
  <c r="AL81" i="4"/>
  <c r="AL289" i="4" s="1"/>
  <c r="AK81" i="4"/>
  <c r="AK289" i="4" s="1"/>
  <c r="AI81" i="4"/>
  <c r="AI289" i="4" s="1"/>
  <c r="U81" i="4"/>
  <c r="R81" i="4"/>
  <c r="J81" i="4"/>
  <c r="I81" i="4"/>
  <c r="DG80" i="4"/>
  <c r="DF80" i="4"/>
  <c r="CY80" i="4"/>
  <c r="CY288" i="4" s="1"/>
  <c r="CX80" i="4"/>
  <c r="CX288" i="4" s="1"/>
  <c r="BY80" i="4"/>
  <c r="BY288" i="4" s="1"/>
  <c r="BW80" i="4"/>
  <c r="BW288" i="4" s="1"/>
  <c r="BV80" i="4"/>
  <c r="BV288" i="4" s="1"/>
  <c r="BU80" i="4"/>
  <c r="BU288" i="4" s="1"/>
  <c r="BT80" i="4"/>
  <c r="BT288" i="4" s="1"/>
  <c r="BS80" i="4"/>
  <c r="BS288" i="4" s="1"/>
  <c r="BR80" i="4"/>
  <c r="BR288" i="4" s="1"/>
  <c r="BP80" i="4"/>
  <c r="BP288" i="4" s="1"/>
  <c r="BO80" i="4"/>
  <c r="BO288" i="4" s="1"/>
  <c r="BN80" i="4"/>
  <c r="BN288" i="4" s="1"/>
  <c r="BM80" i="4"/>
  <c r="BM288" i="4" s="1"/>
  <c r="BL80" i="4"/>
  <c r="BL288" i="4" s="1"/>
  <c r="BK80" i="4"/>
  <c r="BK288" i="4" s="1"/>
  <c r="BJ80" i="4"/>
  <c r="BJ288" i="4" s="1"/>
  <c r="BI80" i="4"/>
  <c r="BI288" i="4" s="1"/>
  <c r="BH80" i="4"/>
  <c r="BH288" i="4" s="1"/>
  <c r="BG80" i="4"/>
  <c r="BG288" i="4" s="1"/>
  <c r="BF80" i="4"/>
  <c r="BF288" i="4" s="1"/>
  <c r="BE80" i="4"/>
  <c r="BE288" i="4" s="1"/>
  <c r="BD80" i="4"/>
  <c r="BD288" i="4" s="1"/>
  <c r="BC80" i="4"/>
  <c r="BC288" i="4" s="1"/>
  <c r="BA80" i="4"/>
  <c r="BA288" i="4" s="1"/>
  <c r="AZ80" i="4"/>
  <c r="AZ288" i="4" s="1"/>
  <c r="AT80" i="4"/>
  <c r="AT288" i="4" s="1"/>
  <c r="AP80" i="4"/>
  <c r="AP288" i="4" s="1"/>
  <c r="AK80" i="4"/>
  <c r="AK288" i="4" s="1"/>
  <c r="U80" i="4"/>
  <c r="R80" i="4"/>
  <c r="I80" i="4"/>
  <c r="DG79" i="4"/>
  <c r="DF79" i="4"/>
  <c r="DE79" i="4"/>
  <c r="DE287" i="4" s="1"/>
  <c r="DD79" i="4"/>
  <c r="DD287" i="4" s="1"/>
  <c r="DC79" i="4"/>
  <c r="DC287" i="4" s="1"/>
  <c r="DB79" i="4"/>
  <c r="DB287" i="4" s="1"/>
  <c r="DA79" i="4"/>
  <c r="DA287" i="4" s="1"/>
  <c r="CY79" i="4"/>
  <c r="CY287" i="4" s="1"/>
  <c r="CX79" i="4"/>
  <c r="CX287" i="4" s="1"/>
  <c r="CW79" i="4"/>
  <c r="CW287" i="4" s="1"/>
  <c r="CV79" i="4"/>
  <c r="CV287" i="4" s="1"/>
  <c r="CU79" i="4"/>
  <c r="CU287" i="4" s="1"/>
  <c r="CT79" i="4"/>
  <c r="CT287" i="4" s="1"/>
  <c r="CS79" i="4"/>
  <c r="CS287" i="4" s="1"/>
  <c r="CQ79" i="4"/>
  <c r="CQ287" i="4" s="1"/>
  <c r="CP79" i="4"/>
  <c r="CP287" i="4" s="1"/>
  <c r="CO79" i="4"/>
  <c r="CO287" i="4" s="1"/>
  <c r="CN79" i="4"/>
  <c r="CN287" i="4" s="1"/>
  <c r="CM79" i="4"/>
  <c r="CM287" i="4" s="1"/>
  <c r="CL79" i="4"/>
  <c r="CL287" i="4" s="1"/>
  <c r="CK79" i="4"/>
  <c r="CK287" i="4" s="1"/>
  <c r="CI79" i="4"/>
  <c r="CI287" i="4" s="1"/>
  <c r="CH79" i="4"/>
  <c r="CH287" i="4" s="1"/>
  <c r="CG79" i="4"/>
  <c r="CG287" i="4" s="1"/>
  <c r="CF79" i="4"/>
  <c r="CF287" i="4" s="1"/>
  <c r="CE79" i="4"/>
  <c r="CE287" i="4" s="1"/>
  <c r="CD79" i="4"/>
  <c r="CD287" i="4" s="1"/>
  <c r="CC79" i="4"/>
  <c r="CC287" i="4" s="1"/>
  <c r="CB79" i="4"/>
  <c r="CB287" i="4" s="1"/>
  <c r="CA79" i="4"/>
  <c r="CA287" i="4" s="1"/>
  <c r="BZ79" i="4"/>
  <c r="BZ287" i="4" s="1"/>
  <c r="BY79" i="4"/>
  <c r="BY287" i="4" s="1"/>
  <c r="BW79" i="4"/>
  <c r="BW287" i="4" s="1"/>
  <c r="BV79" i="4"/>
  <c r="BV287" i="4" s="1"/>
  <c r="BU79" i="4"/>
  <c r="BU287" i="4" s="1"/>
  <c r="BT79" i="4"/>
  <c r="BT287" i="4" s="1"/>
  <c r="BS79" i="4"/>
  <c r="BS287" i="4" s="1"/>
  <c r="BR79" i="4"/>
  <c r="BR287" i="4" s="1"/>
  <c r="BP79" i="4"/>
  <c r="BP287" i="4" s="1"/>
  <c r="BO79" i="4"/>
  <c r="BO287" i="4" s="1"/>
  <c r="BN79" i="4"/>
  <c r="BN287" i="4" s="1"/>
  <c r="BM79" i="4"/>
  <c r="BM287" i="4" s="1"/>
  <c r="BL79" i="4"/>
  <c r="BL287" i="4" s="1"/>
  <c r="BK79" i="4"/>
  <c r="BK287" i="4" s="1"/>
  <c r="BI79" i="4"/>
  <c r="BI287" i="4" s="1"/>
  <c r="BH79" i="4"/>
  <c r="BH287" i="4" s="1"/>
  <c r="BG79" i="4"/>
  <c r="BG287" i="4" s="1"/>
  <c r="BF79" i="4"/>
  <c r="BF287" i="4" s="1"/>
  <c r="BD79" i="4"/>
  <c r="BD287" i="4" s="1"/>
  <c r="BC79" i="4"/>
  <c r="BC287" i="4" s="1"/>
  <c r="BA79" i="4"/>
  <c r="BA287" i="4" s="1"/>
  <c r="AZ79" i="4"/>
  <c r="AZ287" i="4" s="1"/>
  <c r="AS79" i="4"/>
  <c r="AS287" i="4" s="1"/>
  <c r="AP79" i="4"/>
  <c r="AP287" i="4" s="1"/>
  <c r="AK79" i="4"/>
  <c r="AK287" i="4" s="1"/>
  <c r="U79" i="4"/>
  <c r="R79" i="4"/>
  <c r="I79" i="4"/>
  <c r="DG78" i="4"/>
  <c r="DF78" i="4"/>
  <c r="CY78" i="4"/>
  <c r="CY286" i="4" s="1"/>
  <c r="CX78" i="4"/>
  <c r="CX286" i="4" s="1"/>
  <c r="BY78" i="4"/>
  <c r="BY286" i="4" s="1"/>
  <c r="BW78" i="4"/>
  <c r="BW286" i="4" s="1"/>
  <c r="BV78" i="4"/>
  <c r="BV286" i="4" s="1"/>
  <c r="BU78" i="4"/>
  <c r="BU286" i="4" s="1"/>
  <c r="BT78" i="4"/>
  <c r="BT286" i="4" s="1"/>
  <c r="BS78" i="4"/>
  <c r="BS286" i="4" s="1"/>
  <c r="BR78" i="4"/>
  <c r="BR286" i="4" s="1"/>
  <c r="BP78" i="4"/>
  <c r="BP286" i="4" s="1"/>
  <c r="BO78" i="4"/>
  <c r="BO286" i="4" s="1"/>
  <c r="BN78" i="4"/>
  <c r="BN286" i="4" s="1"/>
  <c r="BM78" i="4"/>
  <c r="BM286" i="4" s="1"/>
  <c r="BL78" i="4"/>
  <c r="BL286" i="4" s="1"/>
  <c r="BK78" i="4"/>
  <c r="BK286" i="4" s="1"/>
  <c r="BJ78" i="4"/>
  <c r="BJ286" i="4" s="1"/>
  <c r="BI78" i="4"/>
  <c r="BI286" i="4" s="1"/>
  <c r="BH78" i="4"/>
  <c r="BH286" i="4" s="1"/>
  <c r="BG78" i="4"/>
  <c r="BG286" i="4" s="1"/>
  <c r="BF78" i="4"/>
  <c r="BF286" i="4" s="1"/>
  <c r="BE78" i="4"/>
  <c r="BE286" i="4" s="1"/>
  <c r="BD78" i="4"/>
  <c r="BD286" i="4" s="1"/>
  <c r="BC78" i="4"/>
  <c r="BC286" i="4" s="1"/>
  <c r="BA78" i="4"/>
  <c r="BA286" i="4" s="1"/>
  <c r="AZ78" i="4"/>
  <c r="AZ286" i="4" s="1"/>
  <c r="AT78" i="4"/>
  <c r="AT286" i="4" s="1"/>
  <c r="AS78" i="4"/>
  <c r="AS286" i="4" s="1"/>
  <c r="AP78" i="4"/>
  <c r="AP286" i="4" s="1"/>
  <c r="AK78" i="4"/>
  <c r="AK286" i="4" s="1"/>
  <c r="U78" i="4"/>
  <c r="R78" i="4"/>
  <c r="I78" i="4"/>
  <c r="DG77" i="4"/>
  <c r="DF77" i="4"/>
  <c r="CY77" i="4"/>
  <c r="CY285" i="4" s="1"/>
  <c r="CX77" i="4"/>
  <c r="CX285" i="4" s="1"/>
  <c r="BY77" i="4"/>
  <c r="BY285" i="4" s="1"/>
  <c r="BW77" i="4"/>
  <c r="BW285" i="4" s="1"/>
  <c r="BV77" i="4"/>
  <c r="BV285" i="4" s="1"/>
  <c r="BU77" i="4"/>
  <c r="BU285" i="4" s="1"/>
  <c r="BT77" i="4"/>
  <c r="BT285" i="4" s="1"/>
  <c r="BS77" i="4"/>
  <c r="BS285" i="4" s="1"/>
  <c r="BR77" i="4"/>
  <c r="BR285" i="4" s="1"/>
  <c r="BP77" i="4"/>
  <c r="BP285" i="4" s="1"/>
  <c r="BO77" i="4"/>
  <c r="BO285" i="4" s="1"/>
  <c r="BN77" i="4"/>
  <c r="BN285" i="4" s="1"/>
  <c r="BM77" i="4"/>
  <c r="BM285" i="4" s="1"/>
  <c r="BL77" i="4"/>
  <c r="BL285" i="4" s="1"/>
  <c r="BK77" i="4"/>
  <c r="BK285" i="4" s="1"/>
  <c r="BJ77" i="4"/>
  <c r="BJ285" i="4" s="1"/>
  <c r="BI77" i="4"/>
  <c r="BI285" i="4" s="1"/>
  <c r="BH77" i="4"/>
  <c r="BH285" i="4" s="1"/>
  <c r="BG77" i="4"/>
  <c r="BG285" i="4" s="1"/>
  <c r="BF77" i="4"/>
  <c r="BF285" i="4" s="1"/>
  <c r="BE77" i="4"/>
  <c r="BE285" i="4" s="1"/>
  <c r="BD77" i="4"/>
  <c r="BD285" i="4" s="1"/>
  <c r="BC77" i="4"/>
  <c r="BC285" i="4" s="1"/>
  <c r="BA77" i="4"/>
  <c r="BA285" i="4" s="1"/>
  <c r="AZ77" i="4"/>
  <c r="AZ285" i="4" s="1"/>
  <c r="AT77" i="4"/>
  <c r="AT285" i="4" s="1"/>
  <c r="AS77" i="4"/>
  <c r="AS285" i="4" s="1"/>
  <c r="AP77" i="4"/>
  <c r="AP285" i="4" s="1"/>
  <c r="AK77" i="4"/>
  <c r="AK285" i="4" s="1"/>
  <c r="U77" i="4"/>
  <c r="R77" i="4"/>
  <c r="M77" i="4"/>
  <c r="I77" i="4"/>
  <c r="DG76" i="4"/>
  <c r="DF76" i="4"/>
  <c r="CY76" i="4"/>
  <c r="CY284" i="4" s="1"/>
  <c r="CX76" i="4"/>
  <c r="CX284" i="4" s="1"/>
  <c r="BY76" i="4"/>
  <c r="BY284" i="4" s="1"/>
  <c r="BW76" i="4"/>
  <c r="BW284" i="4" s="1"/>
  <c r="BV76" i="4"/>
  <c r="BV284" i="4" s="1"/>
  <c r="BU76" i="4"/>
  <c r="BU284" i="4" s="1"/>
  <c r="BT76" i="4"/>
  <c r="BT284" i="4" s="1"/>
  <c r="BS76" i="4"/>
  <c r="BS284" i="4" s="1"/>
  <c r="BR76" i="4"/>
  <c r="BR284" i="4" s="1"/>
  <c r="BP76" i="4"/>
  <c r="BP284" i="4" s="1"/>
  <c r="BO76" i="4"/>
  <c r="BO284" i="4" s="1"/>
  <c r="BN76" i="4"/>
  <c r="BN284" i="4" s="1"/>
  <c r="BM76" i="4"/>
  <c r="BM284" i="4" s="1"/>
  <c r="BL76" i="4"/>
  <c r="BL284" i="4" s="1"/>
  <c r="BK76" i="4"/>
  <c r="BK284" i="4" s="1"/>
  <c r="BJ76" i="4"/>
  <c r="BJ284" i="4" s="1"/>
  <c r="BI76" i="4"/>
  <c r="BI284" i="4" s="1"/>
  <c r="BH76" i="4"/>
  <c r="BH284" i="4" s="1"/>
  <c r="BG76" i="4"/>
  <c r="BG284" i="4" s="1"/>
  <c r="BF76" i="4"/>
  <c r="BF284" i="4" s="1"/>
  <c r="BE76" i="4"/>
  <c r="BE284" i="4" s="1"/>
  <c r="BD76" i="4"/>
  <c r="BD284" i="4" s="1"/>
  <c r="BC76" i="4"/>
  <c r="BC284" i="4" s="1"/>
  <c r="BA76" i="4"/>
  <c r="BA284" i="4" s="1"/>
  <c r="AZ76" i="4"/>
  <c r="AZ284" i="4" s="1"/>
  <c r="AW76" i="4"/>
  <c r="AW284" i="4" s="1"/>
  <c r="AT76" i="4"/>
  <c r="AT284" i="4" s="1"/>
  <c r="AS76" i="4"/>
  <c r="AS284" i="4" s="1"/>
  <c r="AP76" i="4"/>
  <c r="AP284" i="4" s="1"/>
  <c r="AO76" i="4"/>
  <c r="AO284" i="4" s="1"/>
  <c r="AK76" i="4"/>
  <c r="AK284" i="4" s="1"/>
  <c r="AI76" i="4"/>
  <c r="AI284" i="4" s="1"/>
  <c r="U76" i="4"/>
  <c r="R76" i="4"/>
  <c r="I76" i="4"/>
  <c r="DG75" i="4"/>
  <c r="DF75" i="4"/>
  <c r="CY75" i="4"/>
  <c r="CY283" i="4" s="1"/>
  <c r="CX75" i="4"/>
  <c r="CX283" i="4" s="1"/>
  <c r="BY75" i="4"/>
  <c r="BY283" i="4" s="1"/>
  <c r="BW75" i="4"/>
  <c r="BW283" i="4" s="1"/>
  <c r="BV75" i="4"/>
  <c r="BV283" i="4" s="1"/>
  <c r="BU75" i="4"/>
  <c r="BU283" i="4" s="1"/>
  <c r="BT75" i="4"/>
  <c r="BT283" i="4" s="1"/>
  <c r="BS75" i="4"/>
  <c r="BS283" i="4" s="1"/>
  <c r="BR75" i="4"/>
  <c r="BR283" i="4" s="1"/>
  <c r="BP75" i="4"/>
  <c r="BP283" i="4" s="1"/>
  <c r="BO75" i="4"/>
  <c r="BO283" i="4" s="1"/>
  <c r="BN75" i="4"/>
  <c r="BN283" i="4" s="1"/>
  <c r="BM75" i="4"/>
  <c r="BM283" i="4" s="1"/>
  <c r="BL75" i="4"/>
  <c r="BL283" i="4" s="1"/>
  <c r="BK75" i="4"/>
  <c r="BK283" i="4" s="1"/>
  <c r="BJ75" i="4"/>
  <c r="BJ283" i="4" s="1"/>
  <c r="BI75" i="4"/>
  <c r="BI283" i="4" s="1"/>
  <c r="BH75" i="4"/>
  <c r="BH283" i="4" s="1"/>
  <c r="BG75" i="4"/>
  <c r="BG283" i="4" s="1"/>
  <c r="BF75" i="4"/>
  <c r="BF283" i="4" s="1"/>
  <c r="BE75" i="4"/>
  <c r="BE283" i="4" s="1"/>
  <c r="BD75" i="4"/>
  <c r="BD283" i="4" s="1"/>
  <c r="BC75" i="4"/>
  <c r="BC283" i="4" s="1"/>
  <c r="BA75" i="4"/>
  <c r="BA283" i="4" s="1"/>
  <c r="AZ75" i="4"/>
  <c r="AZ283" i="4" s="1"/>
  <c r="AW75" i="4"/>
  <c r="AW283" i="4" s="1"/>
  <c r="AU75" i="4"/>
  <c r="AU283" i="4" s="1"/>
  <c r="AT75" i="4"/>
  <c r="AT283" i="4" s="1"/>
  <c r="AS75" i="4"/>
  <c r="AS283" i="4" s="1"/>
  <c r="AQ75" i="4"/>
  <c r="AQ283" i="4" s="1"/>
  <c r="AP75" i="4"/>
  <c r="AP283" i="4" s="1"/>
  <c r="AO75" i="4"/>
  <c r="AO283" i="4" s="1"/>
  <c r="AN75" i="4"/>
  <c r="AN283" i="4" s="1"/>
  <c r="AM75" i="4"/>
  <c r="AM283" i="4" s="1"/>
  <c r="AK75" i="4"/>
  <c r="AK283" i="4" s="1"/>
  <c r="U75" i="4"/>
  <c r="R75" i="4"/>
  <c r="J75" i="4"/>
  <c r="I75" i="4"/>
  <c r="DG74" i="4"/>
  <c r="DF74" i="4"/>
  <c r="CY74" i="4"/>
  <c r="CY282" i="4" s="1"/>
  <c r="CX74" i="4"/>
  <c r="CX282" i="4" s="1"/>
  <c r="BY74" i="4"/>
  <c r="BY282" i="4" s="1"/>
  <c r="BW74" i="4"/>
  <c r="BW282" i="4" s="1"/>
  <c r="BV74" i="4"/>
  <c r="BV282" i="4" s="1"/>
  <c r="BU74" i="4"/>
  <c r="BU282" i="4" s="1"/>
  <c r="BT74" i="4"/>
  <c r="BT282" i="4" s="1"/>
  <c r="BS74" i="4"/>
  <c r="BS282" i="4" s="1"/>
  <c r="BR74" i="4"/>
  <c r="BR282" i="4" s="1"/>
  <c r="BP74" i="4"/>
  <c r="BP282" i="4" s="1"/>
  <c r="BO74" i="4"/>
  <c r="BO282" i="4" s="1"/>
  <c r="BN74" i="4"/>
  <c r="BN282" i="4" s="1"/>
  <c r="BM74" i="4"/>
  <c r="BM282" i="4" s="1"/>
  <c r="BL74" i="4"/>
  <c r="BL282" i="4" s="1"/>
  <c r="BK74" i="4"/>
  <c r="BK282" i="4" s="1"/>
  <c r="BJ74" i="4"/>
  <c r="BJ282" i="4" s="1"/>
  <c r="BI74" i="4"/>
  <c r="BI282" i="4" s="1"/>
  <c r="BH74" i="4"/>
  <c r="BH282" i="4" s="1"/>
  <c r="BG74" i="4"/>
  <c r="BG282" i="4" s="1"/>
  <c r="BF74" i="4"/>
  <c r="BF282" i="4" s="1"/>
  <c r="BE74" i="4"/>
  <c r="BE282" i="4" s="1"/>
  <c r="BD74" i="4"/>
  <c r="BD282" i="4" s="1"/>
  <c r="BC74" i="4"/>
  <c r="BC282" i="4" s="1"/>
  <c r="BA74" i="4"/>
  <c r="BA282" i="4" s="1"/>
  <c r="AZ74" i="4"/>
  <c r="AZ282" i="4" s="1"/>
  <c r="AT74" i="4"/>
  <c r="AT282" i="4" s="1"/>
  <c r="AS74" i="4"/>
  <c r="AS282" i="4" s="1"/>
  <c r="AP74" i="4"/>
  <c r="AP282" i="4" s="1"/>
  <c r="AK74" i="4"/>
  <c r="AK282" i="4" s="1"/>
  <c r="AH74" i="4"/>
  <c r="U74" i="4"/>
  <c r="R74" i="4"/>
  <c r="J74" i="4"/>
  <c r="I74" i="4"/>
  <c r="DG73" i="4"/>
  <c r="DF73" i="4"/>
  <c r="CY73" i="4"/>
  <c r="CY281" i="4" s="1"/>
  <c r="CX73" i="4"/>
  <c r="CX281" i="4" s="1"/>
  <c r="BY73" i="4"/>
  <c r="BY281" i="4" s="1"/>
  <c r="BW73" i="4"/>
  <c r="BW281" i="4" s="1"/>
  <c r="BV73" i="4"/>
  <c r="BV281" i="4" s="1"/>
  <c r="BU73" i="4"/>
  <c r="BU281" i="4" s="1"/>
  <c r="BT73" i="4"/>
  <c r="BT281" i="4" s="1"/>
  <c r="BS73" i="4"/>
  <c r="BS281" i="4" s="1"/>
  <c r="BR73" i="4"/>
  <c r="BR281" i="4" s="1"/>
  <c r="BP73" i="4"/>
  <c r="BP281" i="4" s="1"/>
  <c r="BO73" i="4"/>
  <c r="BO281" i="4" s="1"/>
  <c r="BN73" i="4"/>
  <c r="BN281" i="4" s="1"/>
  <c r="BM73" i="4"/>
  <c r="BM281" i="4" s="1"/>
  <c r="BL73" i="4"/>
  <c r="BL281" i="4" s="1"/>
  <c r="BK73" i="4"/>
  <c r="BK281" i="4" s="1"/>
  <c r="BJ73" i="4"/>
  <c r="BJ281" i="4" s="1"/>
  <c r="BI73" i="4"/>
  <c r="BI281" i="4" s="1"/>
  <c r="BH73" i="4"/>
  <c r="BH281" i="4" s="1"/>
  <c r="BG73" i="4"/>
  <c r="BG281" i="4" s="1"/>
  <c r="BF73" i="4"/>
  <c r="BF281" i="4" s="1"/>
  <c r="BE73" i="4"/>
  <c r="BE281" i="4" s="1"/>
  <c r="BD73" i="4"/>
  <c r="BD281" i="4" s="1"/>
  <c r="BC73" i="4"/>
  <c r="BC281" i="4" s="1"/>
  <c r="BA73" i="4"/>
  <c r="BA281" i="4" s="1"/>
  <c r="AZ73" i="4"/>
  <c r="AZ281" i="4" s="1"/>
  <c r="AT73" i="4"/>
  <c r="AT281" i="4" s="1"/>
  <c r="AS73" i="4"/>
  <c r="AS281" i="4" s="1"/>
  <c r="AP73" i="4"/>
  <c r="AP281" i="4" s="1"/>
  <c r="AK73" i="4"/>
  <c r="AK281" i="4" s="1"/>
  <c r="U73" i="4"/>
  <c r="T73" i="4"/>
  <c r="R73" i="4"/>
  <c r="I73" i="4"/>
  <c r="DG72" i="4"/>
  <c r="DF72" i="4"/>
  <c r="CY72" i="4"/>
  <c r="CY280" i="4" s="1"/>
  <c r="CX72" i="4"/>
  <c r="CX280" i="4" s="1"/>
  <c r="BY72" i="4"/>
  <c r="BY280" i="4" s="1"/>
  <c r="BW72" i="4"/>
  <c r="BW280" i="4" s="1"/>
  <c r="BV72" i="4"/>
  <c r="BV280" i="4" s="1"/>
  <c r="BU72" i="4"/>
  <c r="BU280" i="4" s="1"/>
  <c r="BT72" i="4"/>
  <c r="BT280" i="4" s="1"/>
  <c r="BS72" i="4"/>
  <c r="BS280" i="4" s="1"/>
  <c r="BR72" i="4"/>
  <c r="BR280" i="4" s="1"/>
  <c r="BP72" i="4"/>
  <c r="BP280" i="4" s="1"/>
  <c r="BO72" i="4"/>
  <c r="BO280" i="4" s="1"/>
  <c r="BN72" i="4"/>
  <c r="BN280" i="4" s="1"/>
  <c r="BM72" i="4"/>
  <c r="BM280" i="4" s="1"/>
  <c r="BL72" i="4"/>
  <c r="BL280" i="4" s="1"/>
  <c r="BK72" i="4"/>
  <c r="BK280" i="4" s="1"/>
  <c r="BJ72" i="4"/>
  <c r="BJ280" i="4" s="1"/>
  <c r="BI72" i="4"/>
  <c r="BI280" i="4" s="1"/>
  <c r="BH72" i="4"/>
  <c r="BH280" i="4" s="1"/>
  <c r="BG72" i="4"/>
  <c r="BG280" i="4" s="1"/>
  <c r="BF72" i="4"/>
  <c r="BF280" i="4" s="1"/>
  <c r="BE72" i="4"/>
  <c r="BE280" i="4" s="1"/>
  <c r="BD72" i="4"/>
  <c r="BD280" i="4" s="1"/>
  <c r="BC72" i="4"/>
  <c r="BC280" i="4" s="1"/>
  <c r="BA72" i="4"/>
  <c r="BA280" i="4" s="1"/>
  <c r="AZ72" i="4"/>
  <c r="AZ280" i="4" s="1"/>
  <c r="AX72" i="4"/>
  <c r="AX280" i="4" s="1"/>
  <c r="AW72" i="4"/>
  <c r="AW280" i="4" s="1"/>
  <c r="AV72" i="4"/>
  <c r="AV280" i="4" s="1"/>
  <c r="AU72" i="4"/>
  <c r="AU280" i="4" s="1"/>
  <c r="AT72" i="4"/>
  <c r="AT280" i="4" s="1"/>
  <c r="AS72" i="4"/>
  <c r="AS280" i="4" s="1"/>
  <c r="AQ72" i="4"/>
  <c r="AQ280" i="4" s="1"/>
  <c r="AP72" i="4"/>
  <c r="AP280" i="4" s="1"/>
  <c r="AO72" i="4"/>
  <c r="AO280" i="4" s="1"/>
  <c r="AN72" i="4"/>
  <c r="AN280" i="4" s="1"/>
  <c r="AM72" i="4"/>
  <c r="AM280" i="4" s="1"/>
  <c r="AK72" i="4"/>
  <c r="AK280" i="4" s="1"/>
  <c r="AJ72" i="4"/>
  <c r="AJ280" i="4" s="1"/>
  <c r="AI72" i="4"/>
  <c r="AI280" i="4" s="1"/>
  <c r="U72" i="4"/>
  <c r="R72" i="4"/>
  <c r="M72" i="4"/>
  <c r="I72" i="4"/>
  <c r="DG71" i="4"/>
  <c r="DF71" i="4"/>
  <c r="CY71" i="4"/>
  <c r="CY279" i="4" s="1"/>
  <c r="CX71" i="4"/>
  <c r="CX279" i="4" s="1"/>
  <c r="BY71" i="4"/>
  <c r="BY279" i="4" s="1"/>
  <c r="BW71" i="4"/>
  <c r="BW279" i="4" s="1"/>
  <c r="BV71" i="4"/>
  <c r="BV279" i="4" s="1"/>
  <c r="BU71" i="4"/>
  <c r="BU279" i="4" s="1"/>
  <c r="BT71" i="4"/>
  <c r="BT279" i="4" s="1"/>
  <c r="BS71" i="4"/>
  <c r="BS279" i="4" s="1"/>
  <c r="BR71" i="4"/>
  <c r="BR279" i="4" s="1"/>
  <c r="BP71" i="4"/>
  <c r="BP279" i="4" s="1"/>
  <c r="BO71" i="4"/>
  <c r="BO279" i="4" s="1"/>
  <c r="BN71" i="4"/>
  <c r="BN279" i="4" s="1"/>
  <c r="BM71" i="4"/>
  <c r="BM279" i="4" s="1"/>
  <c r="BL71" i="4"/>
  <c r="BL279" i="4" s="1"/>
  <c r="BK71" i="4"/>
  <c r="BK279" i="4" s="1"/>
  <c r="BJ71" i="4"/>
  <c r="BJ279" i="4" s="1"/>
  <c r="BI71" i="4"/>
  <c r="BI279" i="4" s="1"/>
  <c r="BH71" i="4"/>
  <c r="BH279" i="4" s="1"/>
  <c r="BG71" i="4"/>
  <c r="BG279" i="4" s="1"/>
  <c r="BF71" i="4"/>
  <c r="BF279" i="4" s="1"/>
  <c r="BE71" i="4"/>
  <c r="BE279" i="4" s="1"/>
  <c r="BD71" i="4"/>
  <c r="BD279" i="4" s="1"/>
  <c r="BC71" i="4"/>
  <c r="BC279" i="4" s="1"/>
  <c r="BA71" i="4"/>
  <c r="BA279" i="4" s="1"/>
  <c r="AZ71" i="4"/>
  <c r="AZ279" i="4" s="1"/>
  <c r="AT71" i="4"/>
  <c r="AT279" i="4" s="1"/>
  <c r="AS71" i="4"/>
  <c r="AS279" i="4" s="1"/>
  <c r="AP71" i="4"/>
  <c r="AP279" i="4" s="1"/>
  <c r="AK71" i="4"/>
  <c r="AK279" i="4" s="1"/>
  <c r="U71" i="4"/>
  <c r="R71" i="4"/>
  <c r="M71" i="4"/>
  <c r="I71" i="4"/>
  <c r="DG70" i="4"/>
  <c r="DF70" i="4"/>
  <c r="CY70" i="4"/>
  <c r="CY278" i="4" s="1"/>
  <c r="CX70" i="4"/>
  <c r="CX278" i="4" s="1"/>
  <c r="BY70" i="4"/>
  <c r="BY278" i="4" s="1"/>
  <c r="BW70" i="4"/>
  <c r="BV70" i="4"/>
  <c r="BV278" i="4" s="1"/>
  <c r="BU70" i="4"/>
  <c r="BU278" i="4" s="1"/>
  <c r="BT70" i="4"/>
  <c r="BT278" i="4" s="1"/>
  <c r="BS70" i="4"/>
  <c r="BS278" i="4" s="1"/>
  <c r="BR70" i="4"/>
  <c r="BR278" i="4" s="1"/>
  <c r="BP70" i="4"/>
  <c r="BP278" i="4" s="1"/>
  <c r="BO70" i="4"/>
  <c r="BO278" i="4" s="1"/>
  <c r="BN70" i="4"/>
  <c r="BN278" i="4" s="1"/>
  <c r="BM70" i="4"/>
  <c r="BM278" i="4" s="1"/>
  <c r="BL70" i="4"/>
  <c r="BL278" i="4" s="1"/>
  <c r="BK70" i="4"/>
  <c r="BK278" i="4" s="1"/>
  <c r="BJ70" i="4"/>
  <c r="BJ278" i="4" s="1"/>
  <c r="BI70" i="4"/>
  <c r="BI278" i="4" s="1"/>
  <c r="BH70" i="4"/>
  <c r="BH278" i="4" s="1"/>
  <c r="BG70" i="4"/>
  <c r="BG278" i="4" s="1"/>
  <c r="BF70" i="4"/>
  <c r="BF278" i="4" s="1"/>
  <c r="BE70" i="4"/>
  <c r="BE278" i="4" s="1"/>
  <c r="BD70" i="4"/>
  <c r="BD278" i="4" s="1"/>
  <c r="BC70" i="4"/>
  <c r="BC278" i="4" s="1"/>
  <c r="BA70" i="4"/>
  <c r="BA278" i="4" s="1"/>
  <c r="AZ70" i="4"/>
  <c r="AZ278" i="4" s="1"/>
  <c r="AT70" i="4"/>
  <c r="AT278" i="4" s="1"/>
  <c r="AS70" i="4"/>
  <c r="AS278" i="4" s="1"/>
  <c r="AP70" i="4"/>
  <c r="AP278" i="4" s="1"/>
  <c r="AK70" i="4"/>
  <c r="AK278" i="4" s="1"/>
  <c r="U70" i="4"/>
  <c r="R70" i="4"/>
  <c r="M70" i="4"/>
  <c r="J70" i="4"/>
  <c r="I70" i="4"/>
  <c r="DG69" i="4"/>
  <c r="DF69" i="4"/>
  <c r="CY69" i="4"/>
  <c r="CY277" i="4" s="1"/>
  <c r="CX69" i="4"/>
  <c r="CX277" i="4" s="1"/>
  <c r="BY69" i="4"/>
  <c r="BW69" i="4"/>
  <c r="BW277" i="4" s="1"/>
  <c r="BV69" i="4"/>
  <c r="BV277" i="4" s="1"/>
  <c r="BU69" i="4"/>
  <c r="BU277" i="4" s="1"/>
  <c r="BT69" i="4"/>
  <c r="BT277" i="4" s="1"/>
  <c r="BS69" i="4"/>
  <c r="BS277" i="4" s="1"/>
  <c r="BR69" i="4"/>
  <c r="BR277" i="4" s="1"/>
  <c r="BP69" i="4"/>
  <c r="BP277" i="4" s="1"/>
  <c r="BO69" i="4"/>
  <c r="BO277" i="4" s="1"/>
  <c r="BN69" i="4"/>
  <c r="BN277" i="4" s="1"/>
  <c r="BM69" i="4"/>
  <c r="BM277" i="4" s="1"/>
  <c r="BL69" i="4"/>
  <c r="BL277" i="4" s="1"/>
  <c r="BK69" i="4"/>
  <c r="BK277" i="4" s="1"/>
  <c r="BJ69" i="4"/>
  <c r="BJ277" i="4" s="1"/>
  <c r="BI69" i="4"/>
  <c r="BI277" i="4" s="1"/>
  <c r="BH69" i="4"/>
  <c r="BH277" i="4" s="1"/>
  <c r="BG69" i="4"/>
  <c r="BG277" i="4" s="1"/>
  <c r="BF69" i="4"/>
  <c r="BF277" i="4" s="1"/>
  <c r="BE69" i="4"/>
  <c r="BE277" i="4" s="1"/>
  <c r="BD69" i="4"/>
  <c r="BD277" i="4" s="1"/>
  <c r="BC69" i="4"/>
  <c r="BC277" i="4" s="1"/>
  <c r="BA69" i="4"/>
  <c r="BA277" i="4" s="1"/>
  <c r="AZ69" i="4"/>
  <c r="AZ277" i="4" s="1"/>
  <c r="AY69" i="4"/>
  <c r="AY277" i="4" s="1"/>
  <c r="AT69" i="4"/>
  <c r="AT277" i="4" s="1"/>
  <c r="AS69" i="4"/>
  <c r="AS277" i="4" s="1"/>
  <c r="AP69" i="4"/>
  <c r="AP277" i="4" s="1"/>
  <c r="AK69" i="4"/>
  <c r="AK277" i="4" s="1"/>
  <c r="U69" i="4"/>
  <c r="R69" i="4"/>
  <c r="I69" i="4"/>
  <c r="DG68" i="4"/>
  <c r="DF68" i="4"/>
  <c r="CY68" i="4"/>
  <c r="CY276" i="4" s="1"/>
  <c r="CX68" i="4"/>
  <c r="CX276" i="4" s="1"/>
  <c r="BY68" i="4"/>
  <c r="BY276" i="4" s="1"/>
  <c r="BW68" i="4"/>
  <c r="BW276" i="4" s="1"/>
  <c r="BV68" i="4"/>
  <c r="BV276" i="4" s="1"/>
  <c r="BU68" i="4"/>
  <c r="BU276" i="4" s="1"/>
  <c r="BT68" i="4"/>
  <c r="BT276" i="4" s="1"/>
  <c r="BS68" i="4"/>
  <c r="BS276" i="4" s="1"/>
  <c r="BR68" i="4"/>
  <c r="BR276" i="4" s="1"/>
  <c r="BP68" i="4"/>
  <c r="BP276" i="4" s="1"/>
  <c r="BO68" i="4"/>
  <c r="BO276" i="4" s="1"/>
  <c r="BN68" i="4"/>
  <c r="BN276" i="4" s="1"/>
  <c r="BM68" i="4"/>
  <c r="BM276" i="4" s="1"/>
  <c r="BL68" i="4"/>
  <c r="BL276" i="4" s="1"/>
  <c r="BK68" i="4"/>
  <c r="BK276" i="4" s="1"/>
  <c r="BJ68" i="4"/>
  <c r="BJ276" i="4" s="1"/>
  <c r="BI68" i="4"/>
  <c r="BI276" i="4" s="1"/>
  <c r="BH68" i="4"/>
  <c r="BH276" i="4" s="1"/>
  <c r="BG68" i="4"/>
  <c r="BG276" i="4" s="1"/>
  <c r="BF68" i="4"/>
  <c r="BF276" i="4" s="1"/>
  <c r="BE68" i="4"/>
  <c r="BE276" i="4" s="1"/>
  <c r="BD68" i="4"/>
  <c r="BD276" i="4" s="1"/>
  <c r="BC68" i="4"/>
  <c r="BC276" i="4" s="1"/>
  <c r="BA68" i="4"/>
  <c r="BA276" i="4" s="1"/>
  <c r="AZ68" i="4"/>
  <c r="AZ276" i="4" s="1"/>
  <c r="AY68" i="4"/>
  <c r="AY276" i="4" s="1"/>
  <c r="AW68" i="4"/>
  <c r="AW276" i="4" s="1"/>
  <c r="AV68" i="4"/>
  <c r="AV276" i="4" s="1"/>
  <c r="AT68" i="4"/>
  <c r="AT276" i="4" s="1"/>
  <c r="AS68" i="4"/>
  <c r="AS276" i="4" s="1"/>
  <c r="AQ68" i="4"/>
  <c r="AQ276" i="4" s="1"/>
  <c r="AP68" i="4"/>
  <c r="AP276" i="4" s="1"/>
  <c r="AO68" i="4"/>
  <c r="AO276" i="4" s="1"/>
  <c r="AK68" i="4"/>
  <c r="AK276" i="4" s="1"/>
  <c r="U68" i="4"/>
  <c r="R68" i="4"/>
  <c r="I68" i="4"/>
  <c r="DG67" i="4"/>
  <c r="DF67" i="4"/>
  <c r="DE67" i="4"/>
  <c r="DE275" i="4" s="1"/>
  <c r="DD67" i="4"/>
  <c r="DD275" i="4" s="1"/>
  <c r="DC67" i="4"/>
  <c r="DC275" i="4" s="1"/>
  <c r="DB67" i="4"/>
  <c r="DB275" i="4" s="1"/>
  <c r="DA67" i="4"/>
  <c r="DA275" i="4" s="1"/>
  <c r="CY67" i="4"/>
  <c r="CY275" i="4" s="1"/>
  <c r="CX67" i="4"/>
  <c r="CX275" i="4" s="1"/>
  <c r="CW67" i="4"/>
  <c r="CW275" i="4" s="1"/>
  <c r="CV67" i="4"/>
  <c r="CV275" i="4" s="1"/>
  <c r="CU67" i="4"/>
  <c r="CU275" i="4" s="1"/>
  <c r="CT67" i="4"/>
  <c r="CT275" i="4" s="1"/>
  <c r="CS67" i="4"/>
  <c r="CS275" i="4" s="1"/>
  <c r="CQ67" i="4"/>
  <c r="CQ275" i="4" s="1"/>
  <c r="CP67" i="4"/>
  <c r="CP275" i="4" s="1"/>
  <c r="CO67" i="4"/>
  <c r="CO275" i="4" s="1"/>
  <c r="CN67" i="4"/>
  <c r="CN275" i="4" s="1"/>
  <c r="CM67" i="4"/>
  <c r="CM275" i="4" s="1"/>
  <c r="CL67" i="4"/>
  <c r="CL275" i="4" s="1"/>
  <c r="CK67" i="4"/>
  <c r="CK275" i="4" s="1"/>
  <c r="CI67" i="4"/>
  <c r="CI275" i="4" s="1"/>
  <c r="CH67" i="4"/>
  <c r="CH275" i="4" s="1"/>
  <c r="CG67" i="4"/>
  <c r="CG275" i="4" s="1"/>
  <c r="CF67" i="4"/>
  <c r="CF275" i="4" s="1"/>
  <c r="CE67" i="4"/>
  <c r="CE275" i="4" s="1"/>
  <c r="CD67" i="4"/>
  <c r="CD275" i="4" s="1"/>
  <c r="CC67" i="4"/>
  <c r="CC275" i="4" s="1"/>
  <c r="CB67" i="4"/>
  <c r="CB275" i="4" s="1"/>
  <c r="CA67" i="4"/>
  <c r="CA275" i="4" s="1"/>
  <c r="BZ67" i="4"/>
  <c r="BZ275" i="4" s="1"/>
  <c r="BY67" i="4"/>
  <c r="BY275" i="4" s="1"/>
  <c r="BW67" i="4"/>
  <c r="BW275" i="4" s="1"/>
  <c r="BV67" i="4"/>
  <c r="BV275" i="4" s="1"/>
  <c r="BU67" i="4"/>
  <c r="BU275" i="4" s="1"/>
  <c r="BT67" i="4"/>
  <c r="BT275" i="4" s="1"/>
  <c r="BS67" i="4"/>
  <c r="BS275" i="4" s="1"/>
  <c r="BR67" i="4"/>
  <c r="BR275" i="4" s="1"/>
  <c r="BP67" i="4"/>
  <c r="BP275" i="4" s="1"/>
  <c r="BO67" i="4"/>
  <c r="BO275" i="4" s="1"/>
  <c r="BN67" i="4"/>
  <c r="BN275" i="4" s="1"/>
  <c r="BM67" i="4"/>
  <c r="BM275" i="4" s="1"/>
  <c r="BL67" i="4"/>
  <c r="BL275" i="4" s="1"/>
  <c r="BK67" i="4"/>
  <c r="BK275" i="4" s="1"/>
  <c r="BJ67" i="4"/>
  <c r="BJ275" i="4" s="1"/>
  <c r="BI67" i="4"/>
  <c r="BI275" i="4" s="1"/>
  <c r="BH67" i="4"/>
  <c r="BH275" i="4" s="1"/>
  <c r="BG67" i="4"/>
  <c r="BG275" i="4" s="1"/>
  <c r="BF67" i="4"/>
  <c r="BF275" i="4" s="1"/>
  <c r="BE67" i="4"/>
  <c r="BE275" i="4" s="1"/>
  <c r="BD67" i="4"/>
  <c r="BD275" i="4" s="1"/>
  <c r="BC67" i="4"/>
  <c r="BC275" i="4" s="1"/>
  <c r="BA67" i="4"/>
  <c r="BA275" i="4" s="1"/>
  <c r="AZ67" i="4"/>
  <c r="AZ275" i="4" s="1"/>
  <c r="AW67" i="4"/>
  <c r="AW275" i="4" s="1"/>
  <c r="AT67" i="4"/>
  <c r="AT275" i="4" s="1"/>
  <c r="AS67" i="4"/>
  <c r="AS275" i="4" s="1"/>
  <c r="AQ67" i="4"/>
  <c r="AQ275" i="4" s="1"/>
  <c r="AP67" i="4"/>
  <c r="AP275" i="4" s="1"/>
  <c r="AK67" i="4"/>
  <c r="AK275" i="4" s="1"/>
  <c r="AJ67" i="4"/>
  <c r="AJ275" i="4" s="1"/>
  <c r="U67" i="4"/>
  <c r="R67" i="4"/>
  <c r="J67" i="4"/>
  <c r="I67" i="4"/>
  <c r="DG66" i="4"/>
  <c r="DF66" i="4"/>
  <c r="CY66" i="4"/>
  <c r="CY274" i="4" s="1"/>
  <c r="CX66" i="4"/>
  <c r="CX274" i="4" s="1"/>
  <c r="BY66" i="4"/>
  <c r="BY274" i="4" s="1"/>
  <c r="BW66" i="4"/>
  <c r="BW274" i="4" s="1"/>
  <c r="BV66" i="4"/>
  <c r="BV274" i="4" s="1"/>
  <c r="BU66" i="4"/>
  <c r="BU274" i="4" s="1"/>
  <c r="BT66" i="4"/>
  <c r="BT274" i="4" s="1"/>
  <c r="BS66" i="4"/>
  <c r="BS274" i="4" s="1"/>
  <c r="BR66" i="4"/>
  <c r="BR274" i="4" s="1"/>
  <c r="BP66" i="4"/>
  <c r="BP274" i="4" s="1"/>
  <c r="BO66" i="4"/>
  <c r="BO274" i="4" s="1"/>
  <c r="BN66" i="4"/>
  <c r="BN274" i="4" s="1"/>
  <c r="BM66" i="4"/>
  <c r="BM274" i="4" s="1"/>
  <c r="BL66" i="4"/>
  <c r="BL274" i="4" s="1"/>
  <c r="BK66" i="4"/>
  <c r="BK274" i="4" s="1"/>
  <c r="BJ66" i="4"/>
  <c r="BJ274" i="4" s="1"/>
  <c r="BI66" i="4"/>
  <c r="BI274" i="4" s="1"/>
  <c r="BH66" i="4"/>
  <c r="BH274" i="4" s="1"/>
  <c r="BG66" i="4"/>
  <c r="BG274" i="4" s="1"/>
  <c r="BF66" i="4"/>
  <c r="BF274" i="4" s="1"/>
  <c r="BE66" i="4"/>
  <c r="BE274" i="4" s="1"/>
  <c r="BD66" i="4"/>
  <c r="BD274" i="4" s="1"/>
  <c r="BC66" i="4"/>
  <c r="BC274" i="4" s="1"/>
  <c r="BA66" i="4"/>
  <c r="BA274" i="4" s="1"/>
  <c r="AZ66" i="4"/>
  <c r="AZ274" i="4" s="1"/>
  <c r="AU66" i="4"/>
  <c r="AU274" i="4" s="1"/>
  <c r="AS66" i="4"/>
  <c r="AS274" i="4" s="1"/>
  <c r="AP66" i="4"/>
  <c r="AP274" i="4" s="1"/>
  <c r="AK66" i="4"/>
  <c r="AK274" i="4" s="1"/>
  <c r="U66" i="4"/>
  <c r="R66" i="4"/>
  <c r="I66" i="4"/>
  <c r="DG65" i="4"/>
  <c r="DF65" i="4"/>
  <c r="CY65" i="4"/>
  <c r="CY273" i="4" s="1"/>
  <c r="CX65" i="4"/>
  <c r="CX273" i="4" s="1"/>
  <c r="BY65" i="4"/>
  <c r="BY273" i="4" s="1"/>
  <c r="BW65" i="4"/>
  <c r="BW273" i="4" s="1"/>
  <c r="BV65" i="4"/>
  <c r="BV273" i="4" s="1"/>
  <c r="BU65" i="4"/>
  <c r="BU273" i="4" s="1"/>
  <c r="BT65" i="4"/>
  <c r="BT273" i="4" s="1"/>
  <c r="BS65" i="4"/>
  <c r="BS273" i="4" s="1"/>
  <c r="BR65" i="4"/>
  <c r="BR273" i="4" s="1"/>
  <c r="BP65" i="4"/>
  <c r="BP273" i="4" s="1"/>
  <c r="BO65" i="4"/>
  <c r="BO273" i="4" s="1"/>
  <c r="BN65" i="4"/>
  <c r="BN273" i="4" s="1"/>
  <c r="BM65" i="4"/>
  <c r="BM273" i="4" s="1"/>
  <c r="BL65" i="4"/>
  <c r="BL273" i="4" s="1"/>
  <c r="BK65" i="4"/>
  <c r="BK273" i="4" s="1"/>
  <c r="BJ65" i="4"/>
  <c r="BJ273" i="4" s="1"/>
  <c r="BI65" i="4"/>
  <c r="BI273" i="4" s="1"/>
  <c r="BH65" i="4"/>
  <c r="BH273" i="4" s="1"/>
  <c r="BG65" i="4"/>
  <c r="BG273" i="4" s="1"/>
  <c r="BF65" i="4"/>
  <c r="BF273" i="4" s="1"/>
  <c r="BE65" i="4"/>
  <c r="BE273" i="4" s="1"/>
  <c r="BD65" i="4"/>
  <c r="BD273" i="4" s="1"/>
  <c r="BC65" i="4"/>
  <c r="BC273" i="4" s="1"/>
  <c r="BA65" i="4"/>
  <c r="BA273" i="4" s="1"/>
  <c r="AZ65" i="4"/>
  <c r="AZ273" i="4" s="1"/>
  <c r="AW65" i="4"/>
  <c r="AW273" i="4" s="1"/>
  <c r="AP65" i="4"/>
  <c r="AP273" i="4" s="1"/>
  <c r="AO65" i="4"/>
  <c r="AO273" i="4" s="1"/>
  <c r="AK65" i="4"/>
  <c r="AK273" i="4" s="1"/>
  <c r="U65" i="4"/>
  <c r="R65" i="4"/>
  <c r="J65" i="4"/>
  <c r="I65" i="4"/>
  <c r="DG64" i="4"/>
  <c r="DF64" i="4"/>
  <c r="CY64" i="4"/>
  <c r="CY272" i="4" s="1"/>
  <c r="CX64" i="4"/>
  <c r="CX272" i="4" s="1"/>
  <c r="BY64" i="4"/>
  <c r="BY272" i="4" s="1"/>
  <c r="BW64" i="4"/>
  <c r="BW272" i="4" s="1"/>
  <c r="BV64" i="4"/>
  <c r="BV272" i="4" s="1"/>
  <c r="BU64" i="4"/>
  <c r="BU272" i="4" s="1"/>
  <c r="BT64" i="4"/>
  <c r="BT272" i="4" s="1"/>
  <c r="BS64" i="4"/>
  <c r="BS272" i="4" s="1"/>
  <c r="BR64" i="4"/>
  <c r="BR272" i="4" s="1"/>
  <c r="BP64" i="4"/>
  <c r="BP272" i="4" s="1"/>
  <c r="BO64" i="4"/>
  <c r="BO272" i="4" s="1"/>
  <c r="BN64" i="4"/>
  <c r="BN272" i="4" s="1"/>
  <c r="BM64" i="4"/>
  <c r="BM272" i="4" s="1"/>
  <c r="BL64" i="4"/>
  <c r="BL272" i="4" s="1"/>
  <c r="BK64" i="4"/>
  <c r="BK272" i="4" s="1"/>
  <c r="BJ64" i="4"/>
  <c r="BJ272" i="4" s="1"/>
  <c r="BI64" i="4"/>
  <c r="BI272" i="4" s="1"/>
  <c r="BH64" i="4"/>
  <c r="BH272" i="4" s="1"/>
  <c r="BG64" i="4"/>
  <c r="BG272" i="4" s="1"/>
  <c r="BF64" i="4"/>
  <c r="BF272" i="4" s="1"/>
  <c r="BE64" i="4"/>
  <c r="BE272" i="4" s="1"/>
  <c r="BD64" i="4"/>
  <c r="BD272" i="4" s="1"/>
  <c r="BC64" i="4"/>
  <c r="BC272" i="4" s="1"/>
  <c r="BA64" i="4"/>
  <c r="BA272" i="4" s="1"/>
  <c r="AZ64" i="4"/>
  <c r="AZ272" i="4" s="1"/>
  <c r="AY64" i="4"/>
  <c r="AY272" i="4" s="1"/>
  <c r="AW64" i="4"/>
  <c r="AW272" i="4" s="1"/>
  <c r="AT64" i="4"/>
  <c r="AT272" i="4" s="1"/>
  <c r="AS64" i="4"/>
  <c r="AS272" i="4" s="1"/>
  <c r="AP64" i="4"/>
  <c r="AP272" i="4" s="1"/>
  <c r="AO64" i="4"/>
  <c r="AO272" i="4" s="1"/>
  <c r="AN64" i="4"/>
  <c r="AN272" i="4" s="1"/>
  <c r="AK64" i="4"/>
  <c r="AK272" i="4" s="1"/>
  <c r="AI64" i="4"/>
  <c r="AI272" i="4" s="1"/>
  <c r="U64" i="4"/>
  <c r="R64" i="4"/>
  <c r="I64" i="4"/>
  <c r="DG63" i="4"/>
  <c r="DF63" i="4"/>
  <c r="CY63" i="4"/>
  <c r="CY271" i="4" s="1"/>
  <c r="CX63" i="4"/>
  <c r="CX271" i="4" s="1"/>
  <c r="BY63" i="4"/>
  <c r="BY271" i="4" s="1"/>
  <c r="BW63" i="4"/>
  <c r="BW271" i="4" s="1"/>
  <c r="BV63" i="4"/>
  <c r="BV271" i="4" s="1"/>
  <c r="BU63" i="4"/>
  <c r="BU271" i="4" s="1"/>
  <c r="BT63" i="4"/>
  <c r="BT271" i="4" s="1"/>
  <c r="BS63" i="4"/>
  <c r="BS271" i="4" s="1"/>
  <c r="BR63" i="4"/>
  <c r="BR271" i="4" s="1"/>
  <c r="BP63" i="4"/>
  <c r="BP271" i="4" s="1"/>
  <c r="BO63" i="4"/>
  <c r="BO271" i="4" s="1"/>
  <c r="BN63" i="4"/>
  <c r="BN271" i="4" s="1"/>
  <c r="BM63" i="4"/>
  <c r="BM271" i="4" s="1"/>
  <c r="BL63" i="4"/>
  <c r="BL271" i="4" s="1"/>
  <c r="BK63" i="4"/>
  <c r="BK271" i="4" s="1"/>
  <c r="BJ63" i="4"/>
  <c r="BJ271" i="4" s="1"/>
  <c r="BI63" i="4"/>
  <c r="BI271" i="4" s="1"/>
  <c r="BH63" i="4"/>
  <c r="BH271" i="4" s="1"/>
  <c r="BG63" i="4"/>
  <c r="BG271" i="4" s="1"/>
  <c r="BF63" i="4"/>
  <c r="BF271" i="4" s="1"/>
  <c r="BE63" i="4"/>
  <c r="BE271" i="4" s="1"/>
  <c r="BD63" i="4"/>
  <c r="BD271" i="4" s="1"/>
  <c r="BC63" i="4"/>
  <c r="BC271" i="4" s="1"/>
  <c r="BA63" i="4"/>
  <c r="BA271" i="4" s="1"/>
  <c r="AZ63" i="4"/>
  <c r="AZ271" i="4" s="1"/>
  <c r="AT63" i="4"/>
  <c r="AT271" i="4" s="1"/>
  <c r="AS63" i="4"/>
  <c r="AS271" i="4" s="1"/>
  <c r="AP63" i="4"/>
  <c r="AP271" i="4" s="1"/>
  <c r="AK63" i="4"/>
  <c r="AK271" i="4" s="1"/>
  <c r="U63" i="4"/>
  <c r="R63" i="4"/>
  <c r="M63" i="4"/>
  <c r="I63" i="4"/>
  <c r="DG62" i="4"/>
  <c r="DF62" i="4"/>
  <c r="CY62" i="4"/>
  <c r="CY270" i="4" s="1"/>
  <c r="CX62" i="4"/>
  <c r="CX270" i="4" s="1"/>
  <c r="BY62" i="4"/>
  <c r="BY270" i="4" s="1"/>
  <c r="BW62" i="4"/>
  <c r="BW270" i="4" s="1"/>
  <c r="BV62" i="4"/>
  <c r="BV270" i="4" s="1"/>
  <c r="BU62" i="4"/>
  <c r="BU270" i="4" s="1"/>
  <c r="BT62" i="4"/>
  <c r="BT270" i="4" s="1"/>
  <c r="BS62" i="4"/>
  <c r="BS270" i="4" s="1"/>
  <c r="BR62" i="4"/>
  <c r="BR270" i="4" s="1"/>
  <c r="BP62" i="4"/>
  <c r="BP270" i="4" s="1"/>
  <c r="BO62" i="4"/>
  <c r="BO270" i="4" s="1"/>
  <c r="BN62" i="4"/>
  <c r="BN270" i="4" s="1"/>
  <c r="BM62" i="4"/>
  <c r="BM270" i="4" s="1"/>
  <c r="BL62" i="4"/>
  <c r="BL270" i="4" s="1"/>
  <c r="BK62" i="4"/>
  <c r="BK270" i="4" s="1"/>
  <c r="BJ62" i="4"/>
  <c r="BJ270" i="4" s="1"/>
  <c r="BI62" i="4"/>
  <c r="BI270" i="4" s="1"/>
  <c r="BH62" i="4"/>
  <c r="BH270" i="4" s="1"/>
  <c r="BG62" i="4"/>
  <c r="BG270" i="4" s="1"/>
  <c r="BF62" i="4"/>
  <c r="BF270" i="4" s="1"/>
  <c r="BE62" i="4"/>
  <c r="BE270" i="4" s="1"/>
  <c r="BD62" i="4"/>
  <c r="BD270" i="4" s="1"/>
  <c r="BC62" i="4"/>
  <c r="BC270" i="4" s="1"/>
  <c r="BA62" i="4"/>
  <c r="BA270" i="4" s="1"/>
  <c r="AZ62" i="4"/>
  <c r="AZ270" i="4" s="1"/>
  <c r="AY62" i="4"/>
  <c r="AY270" i="4" s="1"/>
  <c r="AX62" i="4"/>
  <c r="AX270" i="4" s="1"/>
  <c r="AW62" i="4"/>
  <c r="AW270" i="4" s="1"/>
  <c r="AV62" i="4"/>
  <c r="AV270" i="4" s="1"/>
  <c r="AT62" i="4"/>
  <c r="AT270" i="4" s="1"/>
  <c r="AS62" i="4"/>
  <c r="AS270" i="4" s="1"/>
  <c r="AQ62" i="4"/>
  <c r="AQ270" i="4" s="1"/>
  <c r="AP62" i="4"/>
  <c r="AP270" i="4" s="1"/>
  <c r="AO62" i="4"/>
  <c r="AO270" i="4" s="1"/>
  <c r="AK62" i="4"/>
  <c r="AK270" i="4" s="1"/>
  <c r="U62" i="4"/>
  <c r="R62" i="4"/>
  <c r="I62" i="4"/>
  <c r="DG61" i="4"/>
  <c r="DF61" i="4"/>
  <c r="CY61" i="4"/>
  <c r="CY269" i="4" s="1"/>
  <c r="CX61" i="4"/>
  <c r="CX269" i="4" s="1"/>
  <c r="BY61" i="4"/>
  <c r="BY269" i="4" s="1"/>
  <c r="BW61" i="4"/>
  <c r="BW269" i="4" s="1"/>
  <c r="BV61" i="4"/>
  <c r="BV269" i="4" s="1"/>
  <c r="BU61" i="4"/>
  <c r="BU269" i="4" s="1"/>
  <c r="BT61" i="4"/>
  <c r="BT269" i="4" s="1"/>
  <c r="BS61" i="4"/>
  <c r="BS269" i="4" s="1"/>
  <c r="BR61" i="4"/>
  <c r="BR269" i="4" s="1"/>
  <c r="BP61" i="4"/>
  <c r="BP269" i="4" s="1"/>
  <c r="BO61" i="4"/>
  <c r="BO269" i="4" s="1"/>
  <c r="BN61" i="4"/>
  <c r="BN269" i="4" s="1"/>
  <c r="BM61" i="4"/>
  <c r="BM269" i="4" s="1"/>
  <c r="BL61" i="4"/>
  <c r="BL269" i="4" s="1"/>
  <c r="BK61" i="4"/>
  <c r="BK269" i="4" s="1"/>
  <c r="BJ61" i="4"/>
  <c r="BJ269" i="4" s="1"/>
  <c r="BI61" i="4"/>
  <c r="BI269" i="4" s="1"/>
  <c r="BH61" i="4"/>
  <c r="BH269" i="4" s="1"/>
  <c r="BG61" i="4"/>
  <c r="BG269" i="4" s="1"/>
  <c r="BF61" i="4"/>
  <c r="BF269" i="4" s="1"/>
  <c r="BE61" i="4"/>
  <c r="BE269" i="4" s="1"/>
  <c r="BD61" i="4"/>
  <c r="BD269" i="4" s="1"/>
  <c r="BC61" i="4"/>
  <c r="BC269" i="4" s="1"/>
  <c r="BA61" i="4"/>
  <c r="BA269" i="4" s="1"/>
  <c r="AZ61" i="4"/>
  <c r="AZ269" i="4" s="1"/>
  <c r="AT61" i="4"/>
  <c r="AT269" i="4" s="1"/>
  <c r="AS61" i="4"/>
  <c r="AS269" i="4" s="1"/>
  <c r="AP61" i="4"/>
  <c r="AP269" i="4" s="1"/>
  <c r="AK61" i="4"/>
  <c r="AK269" i="4" s="1"/>
  <c r="U61" i="4"/>
  <c r="R61" i="4"/>
  <c r="I61" i="4"/>
  <c r="DG60" i="4"/>
  <c r="DF60" i="4"/>
  <c r="DE60" i="4"/>
  <c r="DE268" i="4" s="1"/>
  <c r="DD60" i="4"/>
  <c r="DD268" i="4" s="1"/>
  <c r="DC60" i="4"/>
  <c r="DC268" i="4" s="1"/>
  <c r="DB60" i="4"/>
  <c r="DB268" i="4" s="1"/>
  <c r="DA60" i="4"/>
  <c r="DA268" i="4" s="1"/>
  <c r="CY60" i="4"/>
  <c r="CY268" i="4" s="1"/>
  <c r="CX60" i="4"/>
  <c r="CX268" i="4" s="1"/>
  <c r="CW60" i="4"/>
  <c r="CW268" i="4" s="1"/>
  <c r="CV60" i="4"/>
  <c r="CV268" i="4" s="1"/>
  <c r="CU60" i="4"/>
  <c r="CU268" i="4" s="1"/>
  <c r="CT60" i="4"/>
  <c r="CT268" i="4" s="1"/>
  <c r="CS60" i="4"/>
  <c r="CS268" i="4" s="1"/>
  <c r="CQ60" i="4"/>
  <c r="CQ268" i="4" s="1"/>
  <c r="CP60" i="4"/>
  <c r="CP268" i="4" s="1"/>
  <c r="CO60" i="4"/>
  <c r="CO268" i="4" s="1"/>
  <c r="CN60" i="4"/>
  <c r="CN268" i="4" s="1"/>
  <c r="CM60" i="4"/>
  <c r="CM268" i="4" s="1"/>
  <c r="CL60" i="4"/>
  <c r="CL268" i="4" s="1"/>
  <c r="CK60" i="4"/>
  <c r="CK268" i="4" s="1"/>
  <c r="CI60" i="4"/>
  <c r="CI268" i="4" s="1"/>
  <c r="CH60" i="4"/>
  <c r="CH268" i="4" s="1"/>
  <c r="CG60" i="4"/>
  <c r="CG268" i="4" s="1"/>
  <c r="CF60" i="4"/>
  <c r="CF268" i="4" s="1"/>
  <c r="CE60" i="4"/>
  <c r="CE268" i="4" s="1"/>
  <c r="CD60" i="4"/>
  <c r="CD268" i="4" s="1"/>
  <c r="CC60" i="4"/>
  <c r="CC268" i="4" s="1"/>
  <c r="CB60" i="4"/>
  <c r="CB268" i="4" s="1"/>
  <c r="CA60" i="4"/>
  <c r="CA268" i="4" s="1"/>
  <c r="BZ60" i="4"/>
  <c r="BZ268" i="4" s="1"/>
  <c r="BY60" i="4"/>
  <c r="BY268" i="4" s="1"/>
  <c r="BW60" i="4"/>
  <c r="BW268" i="4" s="1"/>
  <c r="BV60" i="4"/>
  <c r="BV268" i="4" s="1"/>
  <c r="BU60" i="4"/>
  <c r="BU268" i="4" s="1"/>
  <c r="BT60" i="4"/>
  <c r="BT268" i="4" s="1"/>
  <c r="BS60" i="4"/>
  <c r="BS268" i="4" s="1"/>
  <c r="BR60" i="4"/>
  <c r="BR268" i="4" s="1"/>
  <c r="BP60" i="4"/>
  <c r="BP268" i="4" s="1"/>
  <c r="BO60" i="4"/>
  <c r="BO268" i="4" s="1"/>
  <c r="BN60" i="4"/>
  <c r="BN268" i="4" s="1"/>
  <c r="BM60" i="4"/>
  <c r="BM268" i="4" s="1"/>
  <c r="BL60" i="4"/>
  <c r="BL268" i="4" s="1"/>
  <c r="BK60" i="4"/>
  <c r="BK268" i="4" s="1"/>
  <c r="BJ60" i="4"/>
  <c r="BJ268" i="4" s="1"/>
  <c r="BI60" i="4"/>
  <c r="BI268" i="4" s="1"/>
  <c r="BH60" i="4"/>
  <c r="BH268" i="4" s="1"/>
  <c r="BG60" i="4"/>
  <c r="BG268" i="4" s="1"/>
  <c r="BF60" i="4"/>
  <c r="BF268" i="4" s="1"/>
  <c r="BE60" i="4"/>
  <c r="BE268" i="4" s="1"/>
  <c r="BD60" i="4"/>
  <c r="BD268" i="4" s="1"/>
  <c r="BC60" i="4"/>
  <c r="BC268" i="4" s="1"/>
  <c r="BA60" i="4"/>
  <c r="BA268" i="4" s="1"/>
  <c r="AZ60" i="4"/>
  <c r="AZ268" i="4" s="1"/>
  <c r="AT60" i="4"/>
  <c r="AT268" i="4" s="1"/>
  <c r="AS60" i="4"/>
  <c r="AS268" i="4" s="1"/>
  <c r="AP60" i="4"/>
  <c r="AP268" i="4" s="1"/>
  <c r="AK60" i="4"/>
  <c r="AK268" i="4" s="1"/>
  <c r="U60" i="4"/>
  <c r="R60" i="4"/>
  <c r="M60" i="4"/>
  <c r="I60" i="4"/>
  <c r="DG59" i="4"/>
  <c r="DF59" i="4"/>
  <c r="CY59" i="4"/>
  <c r="CY267" i="4" s="1"/>
  <c r="CX59" i="4"/>
  <c r="CX267" i="4" s="1"/>
  <c r="BY59" i="4"/>
  <c r="BY267" i="4" s="1"/>
  <c r="BW59" i="4"/>
  <c r="BW267" i="4" s="1"/>
  <c r="BV59" i="4"/>
  <c r="BV267" i="4" s="1"/>
  <c r="BU59" i="4"/>
  <c r="BU267" i="4" s="1"/>
  <c r="BT59" i="4"/>
  <c r="BT267" i="4" s="1"/>
  <c r="BS59" i="4"/>
  <c r="BS267" i="4" s="1"/>
  <c r="BR59" i="4"/>
  <c r="BR267" i="4" s="1"/>
  <c r="BP59" i="4"/>
  <c r="BP267" i="4" s="1"/>
  <c r="BO59" i="4"/>
  <c r="BO267" i="4" s="1"/>
  <c r="BN59" i="4"/>
  <c r="BN267" i="4" s="1"/>
  <c r="BM59" i="4"/>
  <c r="BM267" i="4" s="1"/>
  <c r="BL59" i="4"/>
  <c r="BL267" i="4" s="1"/>
  <c r="BK59" i="4"/>
  <c r="BK267" i="4" s="1"/>
  <c r="BJ59" i="4"/>
  <c r="BJ267" i="4" s="1"/>
  <c r="BI59" i="4"/>
  <c r="BI267" i="4" s="1"/>
  <c r="BH59" i="4"/>
  <c r="BH267" i="4" s="1"/>
  <c r="BG59" i="4"/>
  <c r="BG267" i="4" s="1"/>
  <c r="BF59" i="4"/>
  <c r="BF267" i="4" s="1"/>
  <c r="BE59" i="4"/>
  <c r="BE267" i="4" s="1"/>
  <c r="BD59" i="4"/>
  <c r="BD267" i="4" s="1"/>
  <c r="BC59" i="4"/>
  <c r="BC267" i="4" s="1"/>
  <c r="BA59" i="4"/>
  <c r="BA267" i="4" s="1"/>
  <c r="AP59" i="4"/>
  <c r="AP267" i="4" s="1"/>
  <c r="U59" i="4"/>
  <c r="T59" i="4"/>
  <c r="R59" i="4"/>
  <c r="I59" i="4"/>
  <c r="DG58" i="4"/>
  <c r="DF58" i="4"/>
  <c r="CY58" i="4"/>
  <c r="CY266" i="4" s="1"/>
  <c r="CX58" i="4"/>
  <c r="CX266" i="4" s="1"/>
  <c r="BY58" i="4"/>
  <c r="BY266" i="4" s="1"/>
  <c r="BW58" i="4"/>
  <c r="BW266" i="4" s="1"/>
  <c r="BV58" i="4"/>
  <c r="BV266" i="4" s="1"/>
  <c r="BU58" i="4"/>
  <c r="BU266" i="4" s="1"/>
  <c r="BT58" i="4"/>
  <c r="BT266" i="4" s="1"/>
  <c r="BS58" i="4"/>
  <c r="BS266" i="4" s="1"/>
  <c r="BR58" i="4"/>
  <c r="BR266" i="4" s="1"/>
  <c r="BP58" i="4"/>
  <c r="BP266" i="4" s="1"/>
  <c r="BO58" i="4"/>
  <c r="BO266" i="4" s="1"/>
  <c r="BN58" i="4"/>
  <c r="BN266" i="4" s="1"/>
  <c r="BM58" i="4"/>
  <c r="BM266" i="4" s="1"/>
  <c r="BL58" i="4"/>
  <c r="BL266" i="4" s="1"/>
  <c r="BK58" i="4"/>
  <c r="BK266" i="4" s="1"/>
  <c r="BJ58" i="4"/>
  <c r="BJ266" i="4" s="1"/>
  <c r="BI58" i="4"/>
  <c r="BI266" i="4" s="1"/>
  <c r="BH58" i="4"/>
  <c r="BH266" i="4" s="1"/>
  <c r="BG58" i="4"/>
  <c r="BG266" i="4" s="1"/>
  <c r="BF58" i="4"/>
  <c r="BF266" i="4" s="1"/>
  <c r="BE58" i="4"/>
  <c r="BE266" i="4" s="1"/>
  <c r="BD58" i="4"/>
  <c r="BD266" i="4" s="1"/>
  <c r="BC58" i="4"/>
  <c r="BC266" i="4" s="1"/>
  <c r="BA58" i="4"/>
  <c r="BA266" i="4" s="1"/>
  <c r="AZ58" i="4"/>
  <c r="AZ266" i="4" s="1"/>
  <c r="AT58" i="4"/>
  <c r="AT266" i="4" s="1"/>
  <c r="AS58" i="4"/>
  <c r="AS266" i="4" s="1"/>
  <c r="AP58" i="4"/>
  <c r="AP266" i="4" s="1"/>
  <c r="AK58" i="4"/>
  <c r="AK266" i="4" s="1"/>
  <c r="U58" i="4"/>
  <c r="R58" i="4"/>
  <c r="M58" i="4"/>
  <c r="I58" i="4"/>
  <c r="DG57" i="4"/>
  <c r="DF57" i="4"/>
  <c r="CY57" i="4"/>
  <c r="CY265" i="4" s="1"/>
  <c r="CX57" i="4"/>
  <c r="CX265" i="4" s="1"/>
  <c r="BY57" i="4"/>
  <c r="BY265" i="4" s="1"/>
  <c r="BW57" i="4"/>
  <c r="BW265" i="4" s="1"/>
  <c r="BV57" i="4"/>
  <c r="BV265" i="4" s="1"/>
  <c r="BU57" i="4"/>
  <c r="BU265" i="4" s="1"/>
  <c r="BT57" i="4"/>
  <c r="BT265" i="4" s="1"/>
  <c r="BS57" i="4"/>
  <c r="BS265" i="4" s="1"/>
  <c r="BR57" i="4"/>
  <c r="BR265" i="4" s="1"/>
  <c r="BP57" i="4"/>
  <c r="BP265" i="4" s="1"/>
  <c r="BO57" i="4"/>
  <c r="BO265" i="4" s="1"/>
  <c r="BN57" i="4"/>
  <c r="BN265" i="4" s="1"/>
  <c r="BM57" i="4"/>
  <c r="BM265" i="4" s="1"/>
  <c r="BL57" i="4"/>
  <c r="BL265" i="4" s="1"/>
  <c r="BK57" i="4"/>
  <c r="BK265" i="4" s="1"/>
  <c r="BJ57" i="4"/>
  <c r="BJ265" i="4" s="1"/>
  <c r="BI57" i="4"/>
  <c r="BI265" i="4" s="1"/>
  <c r="BH57" i="4"/>
  <c r="BH265" i="4" s="1"/>
  <c r="BG57" i="4"/>
  <c r="BG265" i="4" s="1"/>
  <c r="BF57" i="4"/>
  <c r="BF265" i="4" s="1"/>
  <c r="BE57" i="4"/>
  <c r="BE265" i="4" s="1"/>
  <c r="BD57" i="4"/>
  <c r="BD265" i="4" s="1"/>
  <c r="BC57" i="4"/>
  <c r="BC265" i="4" s="1"/>
  <c r="BA57" i="4"/>
  <c r="BA265" i="4" s="1"/>
  <c r="AZ57" i="4"/>
  <c r="AZ265" i="4" s="1"/>
  <c r="AW57" i="4"/>
  <c r="AW265" i="4" s="1"/>
  <c r="AS57" i="4"/>
  <c r="AS265" i="4" s="1"/>
  <c r="AP57" i="4"/>
  <c r="AP265" i="4" s="1"/>
  <c r="AO57" i="4"/>
  <c r="AO265" i="4" s="1"/>
  <c r="AK57" i="4"/>
  <c r="AK265" i="4" s="1"/>
  <c r="U57" i="4"/>
  <c r="R57" i="4"/>
  <c r="M57" i="4"/>
  <c r="L57" i="4"/>
  <c r="J57" i="4"/>
  <c r="I57" i="4"/>
  <c r="DG56" i="4"/>
  <c r="DF56" i="4"/>
  <c r="CY56" i="4"/>
  <c r="CY264" i="4" s="1"/>
  <c r="CX56" i="4"/>
  <c r="CX264" i="4" s="1"/>
  <c r="BY56" i="4"/>
  <c r="BY264" i="4" s="1"/>
  <c r="BW56" i="4"/>
  <c r="BW264" i="4" s="1"/>
  <c r="BV56" i="4"/>
  <c r="BV264" i="4" s="1"/>
  <c r="BU56" i="4"/>
  <c r="BU264" i="4" s="1"/>
  <c r="BT56" i="4"/>
  <c r="BT264" i="4" s="1"/>
  <c r="BS56" i="4"/>
  <c r="BS264" i="4" s="1"/>
  <c r="BR56" i="4"/>
  <c r="BR264" i="4" s="1"/>
  <c r="BP56" i="4"/>
  <c r="BP264" i="4" s="1"/>
  <c r="BO56" i="4"/>
  <c r="BO264" i="4" s="1"/>
  <c r="BN56" i="4"/>
  <c r="BN264" i="4" s="1"/>
  <c r="BM56" i="4"/>
  <c r="BM264" i="4" s="1"/>
  <c r="BL56" i="4"/>
  <c r="BL264" i="4" s="1"/>
  <c r="BK56" i="4"/>
  <c r="BK264" i="4" s="1"/>
  <c r="BJ56" i="4"/>
  <c r="BJ264" i="4" s="1"/>
  <c r="BI56" i="4"/>
  <c r="BI264" i="4" s="1"/>
  <c r="BH56" i="4"/>
  <c r="BH264" i="4" s="1"/>
  <c r="BG56" i="4"/>
  <c r="BG264" i="4" s="1"/>
  <c r="BF56" i="4"/>
  <c r="BF264" i="4" s="1"/>
  <c r="BE56" i="4"/>
  <c r="BE264" i="4" s="1"/>
  <c r="BD56" i="4"/>
  <c r="BD264" i="4" s="1"/>
  <c r="BC56" i="4"/>
  <c r="BC264" i="4" s="1"/>
  <c r="BA56" i="4"/>
  <c r="BA264" i="4" s="1"/>
  <c r="AZ56" i="4"/>
  <c r="AZ264" i="4" s="1"/>
  <c r="AY56" i="4"/>
  <c r="AY264" i="4" s="1"/>
  <c r="AW56" i="4"/>
  <c r="AW264" i="4" s="1"/>
  <c r="AT56" i="4"/>
  <c r="AT264" i="4" s="1"/>
  <c r="AS56" i="4"/>
  <c r="AS264" i="4" s="1"/>
  <c r="AR56" i="4"/>
  <c r="AR264" i="4" s="1"/>
  <c r="AP56" i="4"/>
  <c r="AP264" i="4" s="1"/>
  <c r="AO56" i="4"/>
  <c r="AO264" i="4" s="1"/>
  <c r="AN56" i="4"/>
  <c r="AN264" i="4" s="1"/>
  <c r="AM56" i="4"/>
  <c r="AM264" i="4" s="1"/>
  <c r="AK56" i="4"/>
  <c r="AK264" i="4" s="1"/>
  <c r="AJ56" i="4"/>
  <c r="AJ264" i="4" s="1"/>
  <c r="AI56" i="4"/>
  <c r="AI264" i="4" s="1"/>
  <c r="U56" i="4"/>
  <c r="R56" i="4"/>
  <c r="J56" i="4"/>
  <c r="I56" i="4"/>
  <c r="DG55" i="4"/>
  <c r="DF55" i="4"/>
  <c r="CY55" i="4"/>
  <c r="CY263" i="4" s="1"/>
  <c r="CX55" i="4"/>
  <c r="CX263" i="4" s="1"/>
  <c r="BY55" i="4"/>
  <c r="BY263" i="4" s="1"/>
  <c r="BW55" i="4"/>
  <c r="BW263" i="4" s="1"/>
  <c r="BV55" i="4"/>
  <c r="BV263" i="4" s="1"/>
  <c r="BU55" i="4"/>
  <c r="BU263" i="4" s="1"/>
  <c r="BT55" i="4"/>
  <c r="BT263" i="4" s="1"/>
  <c r="BS55" i="4"/>
  <c r="BS263" i="4" s="1"/>
  <c r="BR55" i="4"/>
  <c r="BR263" i="4" s="1"/>
  <c r="BP55" i="4"/>
  <c r="BP263" i="4" s="1"/>
  <c r="BO55" i="4"/>
  <c r="BO263" i="4" s="1"/>
  <c r="BN55" i="4"/>
  <c r="BN263" i="4" s="1"/>
  <c r="BM55" i="4"/>
  <c r="BM263" i="4" s="1"/>
  <c r="BL55" i="4"/>
  <c r="BL263" i="4" s="1"/>
  <c r="BK55" i="4"/>
  <c r="BK263" i="4" s="1"/>
  <c r="BJ55" i="4"/>
  <c r="BJ263" i="4" s="1"/>
  <c r="BI55" i="4"/>
  <c r="BI263" i="4" s="1"/>
  <c r="BH55" i="4"/>
  <c r="BH263" i="4" s="1"/>
  <c r="BG55" i="4"/>
  <c r="BG263" i="4" s="1"/>
  <c r="BF55" i="4"/>
  <c r="BF263" i="4" s="1"/>
  <c r="BE55" i="4"/>
  <c r="BE263" i="4" s="1"/>
  <c r="BD55" i="4"/>
  <c r="BD263" i="4" s="1"/>
  <c r="BC55" i="4"/>
  <c r="BC263" i="4" s="1"/>
  <c r="BA55" i="4"/>
  <c r="BA263" i="4" s="1"/>
  <c r="AZ55" i="4"/>
  <c r="AZ263" i="4" s="1"/>
  <c r="AY55" i="4"/>
  <c r="AY263" i="4" s="1"/>
  <c r="AX55" i="4"/>
  <c r="AX263" i="4" s="1"/>
  <c r="AW55" i="4"/>
  <c r="AW263" i="4" s="1"/>
  <c r="AV55" i="4"/>
  <c r="AV263" i="4" s="1"/>
  <c r="AT55" i="4"/>
  <c r="AT263" i="4" s="1"/>
  <c r="AS55" i="4"/>
  <c r="AS263" i="4" s="1"/>
  <c r="AR55" i="4"/>
  <c r="AR263" i="4" s="1"/>
  <c r="AQ55" i="4"/>
  <c r="AQ263" i="4" s="1"/>
  <c r="AP55" i="4"/>
  <c r="AP263" i="4" s="1"/>
  <c r="AO55" i="4"/>
  <c r="AO263" i="4" s="1"/>
  <c r="AN55" i="4"/>
  <c r="AN263" i="4" s="1"/>
  <c r="AM55" i="4"/>
  <c r="AM263" i="4" s="1"/>
  <c r="AK55" i="4"/>
  <c r="AK263" i="4" s="1"/>
  <c r="AJ55" i="4"/>
  <c r="AJ263" i="4" s="1"/>
  <c r="U55" i="4"/>
  <c r="R55" i="4"/>
  <c r="M55" i="4"/>
  <c r="J55" i="4"/>
  <c r="I55" i="4"/>
  <c r="DG54" i="4"/>
  <c r="DF54" i="4"/>
  <c r="CY54" i="4"/>
  <c r="CY262" i="4" s="1"/>
  <c r="CX54" i="4"/>
  <c r="CX262" i="4" s="1"/>
  <c r="BY54" i="4"/>
  <c r="BY262" i="4" s="1"/>
  <c r="BW54" i="4"/>
  <c r="BW262" i="4" s="1"/>
  <c r="BV54" i="4"/>
  <c r="BV262" i="4" s="1"/>
  <c r="BU54" i="4"/>
  <c r="BU262" i="4" s="1"/>
  <c r="BT54" i="4"/>
  <c r="BT262" i="4" s="1"/>
  <c r="BS54" i="4"/>
  <c r="BS262" i="4" s="1"/>
  <c r="BR54" i="4"/>
  <c r="BR262" i="4" s="1"/>
  <c r="BP54" i="4"/>
  <c r="BP262" i="4" s="1"/>
  <c r="BO54" i="4"/>
  <c r="BO262" i="4" s="1"/>
  <c r="BN54" i="4"/>
  <c r="BN262" i="4" s="1"/>
  <c r="BM54" i="4"/>
  <c r="BM262" i="4" s="1"/>
  <c r="BL54" i="4"/>
  <c r="BL262" i="4" s="1"/>
  <c r="BK54" i="4"/>
  <c r="BK262" i="4" s="1"/>
  <c r="BJ54" i="4"/>
  <c r="BJ262" i="4" s="1"/>
  <c r="BI54" i="4"/>
  <c r="BI262" i="4" s="1"/>
  <c r="BH54" i="4"/>
  <c r="BH262" i="4" s="1"/>
  <c r="BG54" i="4"/>
  <c r="BG262" i="4" s="1"/>
  <c r="BF54" i="4"/>
  <c r="BF262" i="4" s="1"/>
  <c r="BE54" i="4"/>
  <c r="BE262" i="4" s="1"/>
  <c r="BD54" i="4"/>
  <c r="BD262" i="4" s="1"/>
  <c r="BC54" i="4"/>
  <c r="BC262" i="4" s="1"/>
  <c r="BA54" i="4"/>
  <c r="BA262" i="4" s="1"/>
  <c r="AZ54" i="4"/>
  <c r="AZ262" i="4" s="1"/>
  <c r="AP54" i="4"/>
  <c r="AP262" i="4" s="1"/>
  <c r="U54" i="4"/>
  <c r="R54" i="4"/>
  <c r="I54" i="4"/>
  <c r="DG53" i="4"/>
  <c r="DF53" i="4"/>
  <c r="CY53" i="4"/>
  <c r="CY261" i="4" s="1"/>
  <c r="CX53" i="4"/>
  <c r="CX261" i="4" s="1"/>
  <c r="BY53" i="4"/>
  <c r="BY261" i="4" s="1"/>
  <c r="BW53" i="4"/>
  <c r="BW261" i="4" s="1"/>
  <c r="BV53" i="4"/>
  <c r="BV261" i="4" s="1"/>
  <c r="BU53" i="4"/>
  <c r="BU261" i="4" s="1"/>
  <c r="BT53" i="4"/>
  <c r="BT261" i="4" s="1"/>
  <c r="BS53" i="4"/>
  <c r="BS261" i="4" s="1"/>
  <c r="BR53" i="4"/>
  <c r="BR261" i="4" s="1"/>
  <c r="BP53" i="4"/>
  <c r="BP261" i="4" s="1"/>
  <c r="BO53" i="4"/>
  <c r="BO261" i="4" s="1"/>
  <c r="BN53" i="4"/>
  <c r="BN261" i="4" s="1"/>
  <c r="BM53" i="4"/>
  <c r="BM261" i="4" s="1"/>
  <c r="BL53" i="4"/>
  <c r="BL261" i="4" s="1"/>
  <c r="BK53" i="4"/>
  <c r="BK261" i="4" s="1"/>
  <c r="BJ53" i="4"/>
  <c r="BJ261" i="4" s="1"/>
  <c r="BI53" i="4"/>
  <c r="BI261" i="4" s="1"/>
  <c r="BH53" i="4"/>
  <c r="BH261" i="4" s="1"/>
  <c r="BG53" i="4"/>
  <c r="BG261" i="4" s="1"/>
  <c r="BF53" i="4"/>
  <c r="BF261" i="4" s="1"/>
  <c r="BE53" i="4"/>
  <c r="BE261" i="4" s="1"/>
  <c r="BD53" i="4"/>
  <c r="BD261" i="4" s="1"/>
  <c r="BC53" i="4"/>
  <c r="BC261" i="4" s="1"/>
  <c r="BA53" i="4"/>
  <c r="BA261" i="4" s="1"/>
  <c r="AZ53" i="4"/>
  <c r="AZ261" i="4" s="1"/>
  <c r="AP53" i="4"/>
  <c r="AP261" i="4" s="1"/>
  <c r="U53" i="4"/>
  <c r="R53" i="4"/>
  <c r="J53" i="4"/>
  <c r="I53" i="4"/>
  <c r="DG52" i="4"/>
  <c r="DF52" i="4"/>
  <c r="CY52" i="4"/>
  <c r="CY260" i="4" s="1"/>
  <c r="CX52" i="4"/>
  <c r="CX260" i="4" s="1"/>
  <c r="BY52" i="4"/>
  <c r="BY260" i="4" s="1"/>
  <c r="BW52" i="4"/>
  <c r="BW260" i="4" s="1"/>
  <c r="BV52" i="4"/>
  <c r="BV260" i="4" s="1"/>
  <c r="BU52" i="4"/>
  <c r="BU260" i="4" s="1"/>
  <c r="BT52" i="4"/>
  <c r="BT260" i="4" s="1"/>
  <c r="BS52" i="4"/>
  <c r="BS260" i="4" s="1"/>
  <c r="BR52" i="4"/>
  <c r="BR260" i="4" s="1"/>
  <c r="BP52" i="4"/>
  <c r="BP260" i="4" s="1"/>
  <c r="BO52" i="4"/>
  <c r="BO260" i="4" s="1"/>
  <c r="BN52" i="4"/>
  <c r="BN260" i="4" s="1"/>
  <c r="BM52" i="4"/>
  <c r="BM260" i="4" s="1"/>
  <c r="BL52" i="4"/>
  <c r="BL260" i="4" s="1"/>
  <c r="BK52" i="4"/>
  <c r="BK260" i="4" s="1"/>
  <c r="BJ52" i="4"/>
  <c r="BJ260" i="4" s="1"/>
  <c r="BI52" i="4"/>
  <c r="BI260" i="4" s="1"/>
  <c r="BH52" i="4"/>
  <c r="BH260" i="4" s="1"/>
  <c r="BG52" i="4"/>
  <c r="BG260" i="4" s="1"/>
  <c r="BF52" i="4"/>
  <c r="BF260" i="4" s="1"/>
  <c r="BE52" i="4"/>
  <c r="BE260" i="4" s="1"/>
  <c r="BD52" i="4"/>
  <c r="BD260" i="4" s="1"/>
  <c r="BC52" i="4"/>
  <c r="BC260" i="4" s="1"/>
  <c r="BA52" i="4"/>
  <c r="BA260" i="4" s="1"/>
  <c r="AZ52" i="4"/>
  <c r="AZ260" i="4" s="1"/>
  <c r="AT52" i="4"/>
  <c r="AT260" i="4" s="1"/>
  <c r="AS52" i="4"/>
  <c r="AS260" i="4" s="1"/>
  <c r="AP52" i="4"/>
  <c r="AP260" i="4" s="1"/>
  <c r="AK52" i="4"/>
  <c r="AK260" i="4" s="1"/>
  <c r="U52" i="4"/>
  <c r="R52" i="4"/>
  <c r="J52" i="4"/>
  <c r="I52" i="4"/>
  <c r="DG51" i="4"/>
  <c r="DF51" i="4"/>
  <c r="CY51" i="4"/>
  <c r="CY259" i="4" s="1"/>
  <c r="CX51" i="4"/>
  <c r="CX259" i="4" s="1"/>
  <c r="BY51" i="4"/>
  <c r="BY259" i="4" s="1"/>
  <c r="BW51" i="4"/>
  <c r="BW259" i="4" s="1"/>
  <c r="BV51" i="4"/>
  <c r="BV259" i="4" s="1"/>
  <c r="BU51" i="4"/>
  <c r="BU259" i="4" s="1"/>
  <c r="BT51" i="4"/>
  <c r="BT259" i="4" s="1"/>
  <c r="BS51" i="4"/>
  <c r="BS259" i="4" s="1"/>
  <c r="BR51" i="4"/>
  <c r="BR259" i="4" s="1"/>
  <c r="BP51" i="4"/>
  <c r="BP259" i="4" s="1"/>
  <c r="BO51" i="4"/>
  <c r="BO259" i="4" s="1"/>
  <c r="BN51" i="4"/>
  <c r="BN259" i="4" s="1"/>
  <c r="BM51" i="4"/>
  <c r="BM259" i="4" s="1"/>
  <c r="BL51" i="4"/>
  <c r="BL259" i="4" s="1"/>
  <c r="BK51" i="4"/>
  <c r="BK259" i="4" s="1"/>
  <c r="BI51" i="4"/>
  <c r="BI259" i="4" s="1"/>
  <c r="BH51" i="4"/>
  <c r="BH259" i="4" s="1"/>
  <c r="BG51" i="4"/>
  <c r="BG259" i="4" s="1"/>
  <c r="BF51" i="4"/>
  <c r="BF259" i="4" s="1"/>
  <c r="BD51" i="4"/>
  <c r="BD259" i="4" s="1"/>
  <c r="BC51" i="4"/>
  <c r="BC259" i="4" s="1"/>
  <c r="BA51" i="4"/>
  <c r="BA259" i="4" s="1"/>
  <c r="AZ51" i="4"/>
  <c r="AZ259" i="4" s="1"/>
  <c r="AT51" i="4"/>
  <c r="AT259" i="4" s="1"/>
  <c r="AP51" i="4"/>
  <c r="AP259" i="4" s="1"/>
  <c r="AK51" i="4"/>
  <c r="AK259" i="4" s="1"/>
  <c r="U51" i="4"/>
  <c r="R51" i="4"/>
  <c r="J51" i="4"/>
  <c r="I51" i="4"/>
  <c r="DG50" i="4"/>
  <c r="DF50" i="4"/>
  <c r="CY50" i="4"/>
  <c r="CY258" i="4" s="1"/>
  <c r="CX50" i="4"/>
  <c r="CX258" i="4" s="1"/>
  <c r="BY50" i="4"/>
  <c r="BY258" i="4" s="1"/>
  <c r="BW50" i="4"/>
  <c r="BW258" i="4" s="1"/>
  <c r="BV50" i="4"/>
  <c r="BV258" i="4" s="1"/>
  <c r="BU50" i="4"/>
  <c r="BU258" i="4" s="1"/>
  <c r="BT50" i="4"/>
  <c r="BT258" i="4" s="1"/>
  <c r="BS50" i="4"/>
  <c r="BS258" i="4" s="1"/>
  <c r="BR50" i="4"/>
  <c r="BR258" i="4" s="1"/>
  <c r="BP50" i="4"/>
  <c r="BP258" i="4" s="1"/>
  <c r="BO50" i="4"/>
  <c r="BO258" i="4" s="1"/>
  <c r="BN50" i="4"/>
  <c r="BN258" i="4" s="1"/>
  <c r="BM50" i="4"/>
  <c r="BM258" i="4" s="1"/>
  <c r="BL50" i="4"/>
  <c r="BL258" i="4" s="1"/>
  <c r="BK50" i="4"/>
  <c r="BK258" i="4" s="1"/>
  <c r="BJ50" i="4"/>
  <c r="BJ258" i="4" s="1"/>
  <c r="BI50" i="4"/>
  <c r="BI258" i="4" s="1"/>
  <c r="BH50" i="4"/>
  <c r="BH258" i="4" s="1"/>
  <c r="BG50" i="4"/>
  <c r="BG258" i="4" s="1"/>
  <c r="BF50" i="4"/>
  <c r="BF258" i="4" s="1"/>
  <c r="BE50" i="4"/>
  <c r="BE258" i="4" s="1"/>
  <c r="BD50" i="4"/>
  <c r="BD258" i="4" s="1"/>
  <c r="BC50" i="4"/>
  <c r="BC258" i="4" s="1"/>
  <c r="BA50" i="4"/>
  <c r="BA258" i="4" s="1"/>
  <c r="AZ50" i="4"/>
  <c r="AZ258" i="4" s="1"/>
  <c r="AW50" i="4"/>
  <c r="AW258" i="4" s="1"/>
  <c r="AT50" i="4"/>
  <c r="AT258" i="4" s="1"/>
  <c r="AS50" i="4"/>
  <c r="AS258" i="4" s="1"/>
  <c r="AP50" i="4"/>
  <c r="AP258" i="4" s="1"/>
  <c r="AO50" i="4"/>
  <c r="AO258" i="4" s="1"/>
  <c r="AK50" i="4"/>
  <c r="AK258" i="4" s="1"/>
  <c r="U50" i="4"/>
  <c r="R50" i="4"/>
  <c r="J50" i="4"/>
  <c r="I50" i="4"/>
  <c r="DG49" i="4"/>
  <c r="DF49" i="4"/>
  <c r="CY49" i="4"/>
  <c r="CY257" i="4" s="1"/>
  <c r="CX49" i="4"/>
  <c r="CX257" i="4" s="1"/>
  <c r="BY49" i="4"/>
  <c r="BY257" i="4" s="1"/>
  <c r="BW49" i="4"/>
  <c r="BW257" i="4" s="1"/>
  <c r="BV49" i="4"/>
  <c r="BV257" i="4" s="1"/>
  <c r="BU49" i="4"/>
  <c r="BU257" i="4" s="1"/>
  <c r="BT49" i="4"/>
  <c r="BT257" i="4" s="1"/>
  <c r="BS49" i="4"/>
  <c r="BS257" i="4" s="1"/>
  <c r="BR49" i="4"/>
  <c r="BR257" i="4" s="1"/>
  <c r="BP49" i="4"/>
  <c r="BP257" i="4" s="1"/>
  <c r="BO49" i="4"/>
  <c r="BO257" i="4" s="1"/>
  <c r="BN49" i="4"/>
  <c r="BN257" i="4" s="1"/>
  <c r="BM49" i="4"/>
  <c r="BM257" i="4" s="1"/>
  <c r="BL49" i="4"/>
  <c r="BL257" i="4" s="1"/>
  <c r="BK49" i="4"/>
  <c r="BK257" i="4" s="1"/>
  <c r="BJ49" i="4"/>
  <c r="BJ257" i="4" s="1"/>
  <c r="BI49" i="4"/>
  <c r="BI257" i="4" s="1"/>
  <c r="BH49" i="4"/>
  <c r="BH257" i="4" s="1"/>
  <c r="BG49" i="4"/>
  <c r="BG257" i="4" s="1"/>
  <c r="BF49" i="4"/>
  <c r="BF257" i="4" s="1"/>
  <c r="BE49" i="4"/>
  <c r="BE257" i="4" s="1"/>
  <c r="BD49" i="4"/>
  <c r="BD257" i="4" s="1"/>
  <c r="BC49" i="4"/>
  <c r="BC257" i="4" s="1"/>
  <c r="BA49" i="4"/>
  <c r="BA257" i="4" s="1"/>
  <c r="AZ49" i="4"/>
  <c r="AZ257" i="4" s="1"/>
  <c r="AW49" i="4"/>
  <c r="AW257" i="4" s="1"/>
  <c r="AT49" i="4"/>
  <c r="AT257" i="4" s="1"/>
  <c r="AS49" i="4"/>
  <c r="AS257" i="4" s="1"/>
  <c r="AP49" i="4"/>
  <c r="AP257" i="4" s="1"/>
  <c r="AK49" i="4"/>
  <c r="AK257" i="4" s="1"/>
  <c r="U49" i="4"/>
  <c r="R49" i="4"/>
  <c r="I49" i="4"/>
  <c r="DG48" i="4"/>
  <c r="DF48" i="4"/>
  <c r="CY48" i="4"/>
  <c r="CY256" i="4" s="1"/>
  <c r="CX48" i="4"/>
  <c r="CX256" i="4" s="1"/>
  <c r="BY48" i="4"/>
  <c r="BY256" i="4" s="1"/>
  <c r="BW48" i="4"/>
  <c r="BW256" i="4" s="1"/>
  <c r="BV48" i="4"/>
  <c r="BV256" i="4" s="1"/>
  <c r="BU48" i="4"/>
  <c r="BU256" i="4" s="1"/>
  <c r="BT48" i="4"/>
  <c r="BT256" i="4" s="1"/>
  <c r="BS48" i="4"/>
  <c r="BS256" i="4" s="1"/>
  <c r="BR48" i="4"/>
  <c r="BR256" i="4" s="1"/>
  <c r="BP48" i="4"/>
  <c r="BP256" i="4" s="1"/>
  <c r="BO48" i="4"/>
  <c r="BO256" i="4" s="1"/>
  <c r="BN48" i="4"/>
  <c r="BN256" i="4" s="1"/>
  <c r="BM48" i="4"/>
  <c r="BM256" i="4" s="1"/>
  <c r="BL48" i="4"/>
  <c r="BL256" i="4" s="1"/>
  <c r="BK48" i="4"/>
  <c r="BK256" i="4" s="1"/>
  <c r="BJ48" i="4"/>
  <c r="BJ256" i="4" s="1"/>
  <c r="BI48" i="4"/>
  <c r="BI256" i="4" s="1"/>
  <c r="BH48" i="4"/>
  <c r="BH256" i="4" s="1"/>
  <c r="BG48" i="4"/>
  <c r="BG256" i="4" s="1"/>
  <c r="BF48" i="4"/>
  <c r="BF256" i="4" s="1"/>
  <c r="BE48" i="4"/>
  <c r="BE256" i="4" s="1"/>
  <c r="BD48" i="4"/>
  <c r="BD256" i="4" s="1"/>
  <c r="BC48" i="4"/>
  <c r="BC256" i="4" s="1"/>
  <c r="BA48" i="4"/>
  <c r="BA256" i="4" s="1"/>
  <c r="AZ48" i="4"/>
  <c r="AZ256" i="4" s="1"/>
  <c r="AY48" i="4"/>
  <c r="AY256" i="4" s="1"/>
  <c r="AW48" i="4"/>
  <c r="AW256" i="4" s="1"/>
  <c r="AP48" i="4"/>
  <c r="AP256" i="4" s="1"/>
  <c r="AO48" i="4"/>
  <c r="AO256" i="4" s="1"/>
  <c r="AK48" i="4"/>
  <c r="AK256" i="4" s="1"/>
  <c r="U48" i="4"/>
  <c r="R48" i="4"/>
  <c r="J48" i="4"/>
  <c r="I48" i="4"/>
  <c r="DG47" i="4"/>
  <c r="DF47" i="4"/>
  <c r="CY47" i="4"/>
  <c r="CY255" i="4" s="1"/>
  <c r="CX47" i="4"/>
  <c r="CX255" i="4" s="1"/>
  <c r="BY47" i="4"/>
  <c r="BY255" i="4" s="1"/>
  <c r="BW47" i="4"/>
  <c r="BW255" i="4" s="1"/>
  <c r="BV47" i="4"/>
  <c r="BV255" i="4" s="1"/>
  <c r="BU47" i="4"/>
  <c r="BU255" i="4" s="1"/>
  <c r="BT47" i="4"/>
  <c r="BT255" i="4" s="1"/>
  <c r="BS47" i="4"/>
  <c r="BS255" i="4" s="1"/>
  <c r="BR47" i="4"/>
  <c r="BR255" i="4" s="1"/>
  <c r="BP47" i="4"/>
  <c r="BP255" i="4" s="1"/>
  <c r="BO47" i="4"/>
  <c r="BO255" i="4" s="1"/>
  <c r="BN47" i="4"/>
  <c r="BN255" i="4" s="1"/>
  <c r="BM47" i="4"/>
  <c r="BM255" i="4" s="1"/>
  <c r="BL47" i="4"/>
  <c r="BL255" i="4" s="1"/>
  <c r="BK47" i="4"/>
  <c r="BK255" i="4" s="1"/>
  <c r="BH47" i="4"/>
  <c r="BH255" i="4" s="1"/>
  <c r="BF47" i="4"/>
  <c r="BF255" i="4" s="1"/>
  <c r="BC47" i="4"/>
  <c r="BC255" i="4" s="1"/>
  <c r="BA47" i="4"/>
  <c r="BA255" i="4" s="1"/>
  <c r="AZ47" i="4"/>
  <c r="AZ255" i="4" s="1"/>
  <c r="AY47" i="4"/>
  <c r="AY255" i="4" s="1"/>
  <c r="AW47" i="4"/>
  <c r="AW255" i="4" s="1"/>
  <c r="AS47" i="4"/>
  <c r="AS255" i="4" s="1"/>
  <c r="AQ47" i="4"/>
  <c r="AQ255" i="4" s="1"/>
  <c r="AP47" i="4"/>
  <c r="AP255" i="4" s="1"/>
  <c r="AO47" i="4"/>
  <c r="AO255" i="4" s="1"/>
  <c r="AK47" i="4"/>
  <c r="AK255" i="4" s="1"/>
  <c r="U47" i="4"/>
  <c r="R47" i="4"/>
  <c r="I47" i="4"/>
  <c r="DG46" i="4"/>
  <c r="DF46" i="4"/>
  <c r="CY46" i="4"/>
  <c r="CY254" i="4" s="1"/>
  <c r="CX46" i="4"/>
  <c r="CX254" i="4" s="1"/>
  <c r="BY46" i="4"/>
  <c r="BY254" i="4" s="1"/>
  <c r="BW46" i="4"/>
  <c r="BW254" i="4" s="1"/>
  <c r="BV46" i="4"/>
  <c r="BV254" i="4" s="1"/>
  <c r="BU46" i="4"/>
  <c r="BU254" i="4" s="1"/>
  <c r="BT46" i="4"/>
  <c r="BT254" i="4" s="1"/>
  <c r="BS46" i="4"/>
  <c r="BS254" i="4" s="1"/>
  <c r="BR46" i="4"/>
  <c r="BR254" i="4" s="1"/>
  <c r="BP46" i="4"/>
  <c r="BP254" i="4" s="1"/>
  <c r="BO46" i="4"/>
  <c r="BO254" i="4" s="1"/>
  <c r="BN46" i="4"/>
  <c r="BN254" i="4" s="1"/>
  <c r="BM46" i="4"/>
  <c r="BM254" i="4" s="1"/>
  <c r="BL46" i="4"/>
  <c r="BL254" i="4" s="1"/>
  <c r="BK46" i="4"/>
  <c r="BK254" i="4" s="1"/>
  <c r="BJ46" i="4"/>
  <c r="BJ254" i="4" s="1"/>
  <c r="BI46" i="4"/>
  <c r="BI254" i="4" s="1"/>
  <c r="BH46" i="4"/>
  <c r="BH254" i="4" s="1"/>
  <c r="BG46" i="4"/>
  <c r="BG254" i="4" s="1"/>
  <c r="BF46" i="4"/>
  <c r="BF254" i="4" s="1"/>
  <c r="BE46" i="4"/>
  <c r="BE254" i="4" s="1"/>
  <c r="BD46" i="4"/>
  <c r="BD254" i="4" s="1"/>
  <c r="BC46" i="4"/>
  <c r="BC254" i="4" s="1"/>
  <c r="BA46" i="4"/>
  <c r="BA254" i="4" s="1"/>
  <c r="AZ46" i="4"/>
  <c r="AZ254" i="4" s="1"/>
  <c r="AT46" i="4"/>
  <c r="AT254" i="4" s="1"/>
  <c r="AS46" i="4"/>
  <c r="AS254" i="4" s="1"/>
  <c r="AP46" i="4"/>
  <c r="AP254" i="4" s="1"/>
  <c r="AK46" i="4"/>
  <c r="AK254" i="4" s="1"/>
  <c r="U46" i="4"/>
  <c r="R46" i="4"/>
  <c r="J46" i="4"/>
  <c r="I46" i="4"/>
  <c r="DG45" i="4"/>
  <c r="DF45" i="4"/>
  <c r="CY45" i="4"/>
  <c r="CY253" i="4" s="1"/>
  <c r="CX45" i="4"/>
  <c r="CX253" i="4" s="1"/>
  <c r="BY45" i="4"/>
  <c r="BY253" i="4" s="1"/>
  <c r="BW45" i="4"/>
  <c r="BW253" i="4" s="1"/>
  <c r="BV45" i="4"/>
  <c r="BV253" i="4" s="1"/>
  <c r="BU45" i="4"/>
  <c r="BU253" i="4" s="1"/>
  <c r="BT45" i="4"/>
  <c r="BT253" i="4" s="1"/>
  <c r="BS45" i="4"/>
  <c r="BS253" i="4" s="1"/>
  <c r="BR45" i="4"/>
  <c r="BR253" i="4" s="1"/>
  <c r="BP45" i="4"/>
  <c r="BP253" i="4" s="1"/>
  <c r="BO45" i="4"/>
  <c r="BO253" i="4" s="1"/>
  <c r="BN45" i="4"/>
  <c r="BN253" i="4" s="1"/>
  <c r="BM45" i="4"/>
  <c r="BM253" i="4" s="1"/>
  <c r="BL45" i="4"/>
  <c r="BL253" i="4" s="1"/>
  <c r="BK45" i="4"/>
  <c r="BK253" i="4" s="1"/>
  <c r="BJ45" i="4"/>
  <c r="BJ253" i="4" s="1"/>
  <c r="BI45" i="4"/>
  <c r="BI253" i="4" s="1"/>
  <c r="BH45" i="4"/>
  <c r="BH253" i="4" s="1"/>
  <c r="BG45" i="4"/>
  <c r="BG253" i="4" s="1"/>
  <c r="BF45" i="4"/>
  <c r="BF253" i="4" s="1"/>
  <c r="BE45" i="4"/>
  <c r="BE253" i="4" s="1"/>
  <c r="BD45" i="4"/>
  <c r="BD253" i="4" s="1"/>
  <c r="BC45" i="4"/>
  <c r="BC253" i="4" s="1"/>
  <c r="BA45" i="4"/>
  <c r="BA253" i="4" s="1"/>
  <c r="AZ45" i="4"/>
  <c r="AZ253" i="4" s="1"/>
  <c r="AT45" i="4"/>
  <c r="AT253" i="4" s="1"/>
  <c r="AS45" i="4"/>
  <c r="AS253" i="4" s="1"/>
  <c r="AP45" i="4"/>
  <c r="AP253" i="4" s="1"/>
  <c r="AK45" i="4"/>
  <c r="AK253" i="4" s="1"/>
  <c r="AI45" i="4"/>
  <c r="AI253" i="4" s="1"/>
  <c r="U45" i="4"/>
  <c r="R45" i="4"/>
  <c r="J45" i="4"/>
  <c r="I45" i="4"/>
  <c r="DG44" i="4"/>
  <c r="DF44" i="4"/>
  <c r="CY44" i="4"/>
  <c r="CY252" i="4" s="1"/>
  <c r="CX44" i="4"/>
  <c r="CX252" i="4" s="1"/>
  <c r="BY44" i="4"/>
  <c r="BY252" i="4" s="1"/>
  <c r="BW44" i="4"/>
  <c r="BW252" i="4" s="1"/>
  <c r="BV44" i="4"/>
  <c r="BV252" i="4" s="1"/>
  <c r="BU44" i="4"/>
  <c r="BU252" i="4" s="1"/>
  <c r="BT44" i="4"/>
  <c r="BT252" i="4" s="1"/>
  <c r="BS44" i="4"/>
  <c r="BS252" i="4" s="1"/>
  <c r="BR44" i="4"/>
  <c r="BR252" i="4" s="1"/>
  <c r="BP44" i="4"/>
  <c r="BP252" i="4" s="1"/>
  <c r="BO44" i="4"/>
  <c r="BO252" i="4" s="1"/>
  <c r="BN44" i="4"/>
  <c r="BN252" i="4" s="1"/>
  <c r="BM44" i="4"/>
  <c r="BM252" i="4" s="1"/>
  <c r="BK44" i="4"/>
  <c r="BK252" i="4" s="1"/>
  <c r="BJ44" i="4"/>
  <c r="BJ252" i="4" s="1"/>
  <c r="BI44" i="4"/>
  <c r="BI252" i="4" s="1"/>
  <c r="BH44" i="4"/>
  <c r="BH252" i="4" s="1"/>
  <c r="BG44" i="4"/>
  <c r="BG252" i="4" s="1"/>
  <c r="BF44" i="4"/>
  <c r="BF252" i="4" s="1"/>
  <c r="BE44" i="4"/>
  <c r="BE252" i="4" s="1"/>
  <c r="BD44" i="4"/>
  <c r="BD252" i="4" s="1"/>
  <c r="BC44" i="4"/>
  <c r="BC252" i="4" s="1"/>
  <c r="BA44" i="4"/>
  <c r="BA252" i="4" s="1"/>
  <c r="AZ44" i="4"/>
  <c r="AZ252" i="4" s="1"/>
  <c r="AY44" i="4"/>
  <c r="AY252" i="4" s="1"/>
  <c r="AW44" i="4"/>
  <c r="AW252" i="4" s="1"/>
  <c r="AR44" i="4"/>
  <c r="AR252" i="4" s="1"/>
  <c r="AQ44" i="4"/>
  <c r="AQ252" i="4" s="1"/>
  <c r="AP44" i="4"/>
  <c r="AP252" i="4" s="1"/>
  <c r="AO44" i="4"/>
  <c r="AO252" i="4" s="1"/>
  <c r="AK44" i="4"/>
  <c r="AK252" i="4" s="1"/>
  <c r="U44" i="4"/>
  <c r="R44" i="4"/>
  <c r="J44" i="4"/>
  <c r="I44" i="4"/>
  <c r="DG43" i="4"/>
  <c r="DF43" i="4"/>
  <c r="CY43" i="4"/>
  <c r="CY251" i="4" s="1"/>
  <c r="CX43" i="4"/>
  <c r="CX251" i="4" s="1"/>
  <c r="BY43" i="4"/>
  <c r="BY251" i="4" s="1"/>
  <c r="BW43" i="4"/>
  <c r="BW251" i="4" s="1"/>
  <c r="BV43" i="4"/>
  <c r="BV251" i="4" s="1"/>
  <c r="BU43" i="4"/>
  <c r="BU251" i="4" s="1"/>
  <c r="BT43" i="4"/>
  <c r="BT251" i="4" s="1"/>
  <c r="BS43" i="4"/>
  <c r="BS251" i="4" s="1"/>
  <c r="BR43" i="4"/>
  <c r="BR251" i="4" s="1"/>
  <c r="BP43" i="4"/>
  <c r="BP251" i="4" s="1"/>
  <c r="BO43" i="4"/>
  <c r="BO251" i="4" s="1"/>
  <c r="BN43" i="4"/>
  <c r="BN251" i="4" s="1"/>
  <c r="BM43" i="4"/>
  <c r="BM251" i="4" s="1"/>
  <c r="BL43" i="4"/>
  <c r="BL251" i="4" s="1"/>
  <c r="BK43" i="4"/>
  <c r="BK251" i="4" s="1"/>
  <c r="BJ43" i="4"/>
  <c r="BJ251" i="4" s="1"/>
  <c r="BI43" i="4"/>
  <c r="BI251" i="4" s="1"/>
  <c r="BH43" i="4"/>
  <c r="BH251" i="4" s="1"/>
  <c r="BG43" i="4"/>
  <c r="BG251" i="4" s="1"/>
  <c r="BF43" i="4"/>
  <c r="BF251" i="4" s="1"/>
  <c r="BE43" i="4"/>
  <c r="BE251" i="4" s="1"/>
  <c r="BD43" i="4"/>
  <c r="BD251" i="4" s="1"/>
  <c r="BC43" i="4"/>
  <c r="BC251" i="4" s="1"/>
  <c r="BA43" i="4"/>
  <c r="BA251" i="4" s="1"/>
  <c r="AZ43" i="4"/>
  <c r="AZ251" i="4" s="1"/>
  <c r="AS43" i="4"/>
  <c r="AS251" i="4" s="1"/>
  <c r="AP43" i="4"/>
  <c r="AP251" i="4" s="1"/>
  <c r="AK43" i="4"/>
  <c r="AK251" i="4" s="1"/>
  <c r="U43" i="4"/>
  <c r="R43" i="4"/>
  <c r="M43" i="4"/>
  <c r="J43" i="4"/>
  <c r="I43" i="4"/>
  <c r="DG42" i="4"/>
  <c r="DF42" i="4"/>
  <c r="CY42" i="4"/>
  <c r="CY250" i="4" s="1"/>
  <c r="CX42" i="4"/>
  <c r="CX250" i="4" s="1"/>
  <c r="BY42" i="4"/>
  <c r="BY250" i="4" s="1"/>
  <c r="BW42" i="4"/>
  <c r="BW250" i="4" s="1"/>
  <c r="BV42" i="4"/>
  <c r="BV250" i="4" s="1"/>
  <c r="BU42" i="4"/>
  <c r="BU250" i="4" s="1"/>
  <c r="BT42" i="4"/>
  <c r="BT250" i="4" s="1"/>
  <c r="BS42" i="4"/>
  <c r="BS250" i="4" s="1"/>
  <c r="BR42" i="4"/>
  <c r="BR250" i="4" s="1"/>
  <c r="BP42" i="4"/>
  <c r="BP250" i="4" s="1"/>
  <c r="BO42" i="4"/>
  <c r="BO250" i="4" s="1"/>
  <c r="BN42" i="4"/>
  <c r="BN250" i="4" s="1"/>
  <c r="BM42" i="4"/>
  <c r="BM250" i="4" s="1"/>
  <c r="BK42" i="4"/>
  <c r="BK250" i="4" s="1"/>
  <c r="BJ42" i="4"/>
  <c r="BJ250" i="4" s="1"/>
  <c r="BI42" i="4"/>
  <c r="BI250" i="4" s="1"/>
  <c r="BH42" i="4"/>
  <c r="BH250" i="4" s="1"/>
  <c r="BG42" i="4"/>
  <c r="BG250" i="4" s="1"/>
  <c r="BF42" i="4"/>
  <c r="BF250" i="4" s="1"/>
  <c r="BE42" i="4"/>
  <c r="BE250" i="4" s="1"/>
  <c r="BD42" i="4"/>
  <c r="BD250" i="4" s="1"/>
  <c r="BC42" i="4"/>
  <c r="BC250" i="4" s="1"/>
  <c r="BA42" i="4"/>
  <c r="BA250" i="4" s="1"/>
  <c r="AZ42" i="4"/>
  <c r="AZ250" i="4" s="1"/>
  <c r="AT42" i="4"/>
  <c r="AT250" i="4" s="1"/>
  <c r="AR42" i="4"/>
  <c r="AR250" i="4" s="1"/>
  <c r="AP42" i="4"/>
  <c r="AP250" i="4" s="1"/>
  <c r="AK42" i="4"/>
  <c r="AK250" i="4" s="1"/>
  <c r="U42" i="4"/>
  <c r="R42" i="4"/>
  <c r="I42" i="4"/>
  <c r="DG41" i="4"/>
  <c r="DF41" i="4"/>
  <c r="CY41" i="4"/>
  <c r="CY249" i="4" s="1"/>
  <c r="CX41" i="4"/>
  <c r="CX249" i="4" s="1"/>
  <c r="BY41" i="4"/>
  <c r="BY249" i="4" s="1"/>
  <c r="BW41" i="4"/>
  <c r="BW249" i="4" s="1"/>
  <c r="BV41" i="4"/>
  <c r="BV249" i="4" s="1"/>
  <c r="BU41" i="4"/>
  <c r="BU249" i="4" s="1"/>
  <c r="BT41" i="4"/>
  <c r="BT249" i="4" s="1"/>
  <c r="BS41" i="4"/>
  <c r="BS249" i="4" s="1"/>
  <c r="BR41" i="4"/>
  <c r="BR249" i="4" s="1"/>
  <c r="BP41" i="4"/>
  <c r="BP249" i="4" s="1"/>
  <c r="BO41" i="4"/>
  <c r="BO249" i="4" s="1"/>
  <c r="BN41" i="4"/>
  <c r="BN249" i="4" s="1"/>
  <c r="BM41" i="4"/>
  <c r="BM249" i="4" s="1"/>
  <c r="BL41" i="4"/>
  <c r="BL249" i="4" s="1"/>
  <c r="BK41" i="4"/>
  <c r="BK249" i="4" s="1"/>
  <c r="BI41" i="4"/>
  <c r="BI249" i="4" s="1"/>
  <c r="BH41" i="4"/>
  <c r="BH249" i="4" s="1"/>
  <c r="BG41" i="4"/>
  <c r="BG249" i="4" s="1"/>
  <c r="BF41" i="4"/>
  <c r="BF249" i="4" s="1"/>
  <c r="BD41" i="4"/>
  <c r="BD249" i="4" s="1"/>
  <c r="BC41" i="4"/>
  <c r="BC249" i="4" s="1"/>
  <c r="BA41" i="4"/>
  <c r="BA249" i="4" s="1"/>
  <c r="AZ41" i="4"/>
  <c r="AZ249" i="4" s="1"/>
  <c r="AX41" i="4"/>
  <c r="AX249" i="4" s="1"/>
  <c r="AW41" i="4"/>
  <c r="AW249" i="4" s="1"/>
  <c r="AT41" i="4"/>
  <c r="AT249" i="4" s="1"/>
  <c r="AS41" i="4"/>
  <c r="AS249" i="4" s="1"/>
  <c r="AP41" i="4"/>
  <c r="AP249" i="4" s="1"/>
  <c r="AO41" i="4"/>
  <c r="AO249" i="4" s="1"/>
  <c r="AK41" i="4"/>
  <c r="AK249" i="4" s="1"/>
  <c r="AI41" i="4"/>
  <c r="AI249" i="4" s="1"/>
  <c r="U41" i="4"/>
  <c r="R41" i="4"/>
  <c r="M41" i="4"/>
  <c r="J41" i="4"/>
  <c r="I41" i="4"/>
  <c r="DG40" i="4"/>
  <c r="DF40" i="4"/>
  <c r="CY40" i="4"/>
  <c r="CY248" i="4" s="1"/>
  <c r="CX40" i="4"/>
  <c r="CX248" i="4" s="1"/>
  <c r="BY40" i="4"/>
  <c r="BY248" i="4" s="1"/>
  <c r="BW40" i="4"/>
  <c r="BW248" i="4" s="1"/>
  <c r="BV40" i="4"/>
  <c r="BV248" i="4" s="1"/>
  <c r="BU40" i="4"/>
  <c r="BU248" i="4" s="1"/>
  <c r="BT40" i="4"/>
  <c r="BT248" i="4" s="1"/>
  <c r="BS40" i="4"/>
  <c r="BS248" i="4" s="1"/>
  <c r="BR40" i="4"/>
  <c r="BR248" i="4" s="1"/>
  <c r="BP40" i="4"/>
  <c r="BP248" i="4" s="1"/>
  <c r="BO40" i="4"/>
  <c r="BO248" i="4" s="1"/>
  <c r="BN40" i="4"/>
  <c r="BN248" i="4" s="1"/>
  <c r="BM40" i="4"/>
  <c r="BM248" i="4" s="1"/>
  <c r="BL40" i="4"/>
  <c r="BL248" i="4" s="1"/>
  <c r="BK40" i="4"/>
  <c r="BK248" i="4" s="1"/>
  <c r="BI40" i="4"/>
  <c r="BI248" i="4" s="1"/>
  <c r="BH40" i="4"/>
  <c r="BH248" i="4" s="1"/>
  <c r="BG40" i="4"/>
  <c r="BG248" i="4" s="1"/>
  <c r="BF40" i="4"/>
  <c r="BF248" i="4" s="1"/>
  <c r="BE40" i="4"/>
  <c r="BE248" i="4" s="1"/>
  <c r="BD40" i="4"/>
  <c r="BD248" i="4" s="1"/>
  <c r="BA40" i="4"/>
  <c r="BA248" i="4" s="1"/>
  <c r="AZ40" i="4"/>
  <c r="AZ248" i="4" s="1"/>
  <c r="AX40" i="4"/>
  <c r="AX248" i="4" s="1"/>
  <c r="AW40" i="4"/>
  <c r="AW248" i="4" s="1"/>
  <c r="AP40" i="4"/>
  <c r="AP248" i="4" s="1"/>
  <c r="AO40" i="4"/>
  <c r="AO248" i="4" s="1"/>
  <c r="AL40" i="4"/>
  <c r="AL248" i="4" s="1"/>
  <c r="U40" i="4"/>
  <c r="R40" i="4"/>
  <c r="M40" i="4"/>
  <c r="I40" i="4"/>
  <c r="DG39" i="4"/>
  <c r="DF39" i="4"/>
  <c r="CY39" i="4"/>
  <c r="CY247" i="4" s="1"/>
  <c r="CX39" i="4"/>
  <c r="CX247" i="4" s="1"/>
  <c r="BY39" i="4"/>
  <c r="BY247" i="4" s="1"/>
  <c r="BW39" i="4"/>
  <c r="BW247" i="4" s="1"/>
  <c r="BV39" i="4"/>
  <c r="BV247" i="4" s="1"/>
  <c r="BU39" i="4"/>
  <c r="BU247" i="4" s="1"/>
  <c r="BT39" i="4"/>
  <c r="BT247" i="4" s="1"/>
  <c r="BS39" i="4"/>
  <c r="BS247" i="4" s="1"/>
  <c r="BR39" i="4"/>
  <c r="BR247" i="4" s="1"/>
  <c r="BP39" i="4"/>
  <c r="BP247" i="4" s="1"/>
  <c r="BO39" i="4"/>
  <c r="BO247" i="4" s="1"/>
  <c r="BN39" i="4"/>
  <c r="BN247" i="4" s="1"/>
  <c r="BM39" i="4"/>
  <c r="BM247" i="4" s="1"/>
  <c r="BL39" i="4"/>
  <c r="BL247" i="4" s="1"/>
  <c r="BK39" i="4"/>
  <c r="BK247" i="4" s="1"/>
  <c r="BI39" i="4"/>
  <c r="BI247" i="4" s="1"/>
  <c r="BH39" i="4"/>
  <c r="BH247" i="4" s="1"/>
  <c r="BF39" i="4"/>
  <c r="BF247" i="4" s="1"/>
  <c r="BE39" i="4"/>
  <c r="BE247" i="4" s="1"/>
  <c r="BD39" i="4"/>
  <c r="BD247" i="4" s="1"/>
  <c r="BC39" i="4"/>
  <c r="BC247" i="4" s="1"/>
  <c r="BA39" i="4"/>
  <c r="BA247" i="4" s="1"/>
  <c r="AZ39" i="4"/>
  <c r="AZ247" i="4" s="1"/>
  <c r="AY39" i="4"/>
  <c r="AY247" i="4" s="1"/>
  <c r="AX39" i="4"/>
  <c r="AX247" i="4" s="1"/>
  <c r="AW39" i="4"/>
  <c r="AW247" i="4" s="1"/>
  <c r="AV39" i="4"/>
  <c r="AV247" i="4" s="1"/>
  <c r="AT39" i="4"/>
  <c r="AT247" i="4" s="1"/>
  <c r="AS39" i="4"/>
  <c r="AS247" i="4" s="1"/>
  <c r="AP39" i="4"/>
  <c r="AP247" i="4" s="1"/>
  <c r="AO39" i="4"/>
  <c r="AO247" i="4" s="1"/>
  <c r="AL39" i="4"/>
  <c r="AL247" i="4" s="1"/>
  <c r="U39" i="4"/>
  <c r="R39" i="4"/>
  <c r="M39" i="4"/>
  <c r="I39" i="4"/>
  <c r="DG38" i="4"/>
  <c r="DF38" i="4"/>
  <c r="CY38" i="4"/>
  <c r="CY246" i="4" s="1"/>
  <c r="CX38" i="4"/>
  <c r="CX246" i="4" s="1"/>
  <c r="BY38" i="4"/>
  <c r="BY246" i="4" s="1"/>
  <c r="BW38" i="4"/>
  <c r="BW246" i="4" s="1"/>
  <c r="BV38" i="4"/>
  <c r="BV246" i="4" s="1"/>
  <c r="BU38" i="4"/>
  <c r="BU246" i="4" s="1"/>
  <c r="BT38" i="4"/>
  <c r="BT246" i="4" s="1"/>
  <c r="BS38" i="4"/>
  <c r="BS246" i="4" s="1"/>
  <c r="BR38" i="4"/>
  <c r="BR246" i="4" s="1"/>
  <c r="BP38" i="4"/>
  <c r="BP246" i="4" s="1"/>
  <c r="BO38" i="4"/>
  <c r="BO246" i="4" s="1"/>
  <c r="BN38" i="4"/>
  <c r="BN246" i="4" s="1"/>
  <c r="BM38" i="4"/>
  <c r="BM246" i="4" s="1"/>
  <c r="BL38" i="4"/>
  <c r="BL246" i="4" s="1"/>
  <c r="BK38" i="4"/>
  <c r="BK246" i="4" s="1"/>
  <c r="BH38" i="4"/>
  <c r="BH246" i="4" s="1"/>
  <c r="BD38" i="4"/>
  <c r="BD246" i="4" s="1"/>
  <c r="BC38" i="4"/>
  <c r="BC246" i="4" s="1"/>
  <c r="BA38" i="4"/>
  <c r="BA246" i="4" s="1"/>
  <c r="U38" i="4"/>
  <c r="R38" i="4"/>
  <c r="I38" i="4"/>
  <c r="DG37" i="4"/>
  <c r="DF37" i="4"/>
  <c r="CY37" i="4"/>
  <c r="CY245" i="4" s="1"/>
  <c r="CX37" i="4"/>
  <c r="CX245" i="4" s="1"/>
  <c r="BY37" i="4"/>
  <c r="BY245" i="4" s="1"/>
  <c r="BW37" i="4"/>
  <c r="BW245" i="4" s="1"/>
  <c r="BV37" i="4"/>
  <c r="BV245" i="4" s="1"/>
  <c r="BU37" i="4"/>
  <c r="BU245" i="4" s="1"/>
  <c r="BT37" i="4"/>
  <c r="BT245" i="4" s="1"/>
  <c r="BS37" i="4"/>
  <c r="BS245" i="4" s="1"/>
  <c r="BR37" i="4"/>
  <c r="BR245" i="4" s="1"/>
  <c r="BP37" i="4"/>
  <c r="BP245" i="4" s="1"/>
  <c r="BO37" i="4"/>
  <c r="BO245" i="4" s="1"/>
  <c r="BN37" i="4"/>
  <c r="BN245" i="4" s="1"/>
  <c r="BM37" i="4"/>
  <c r="BM245" i="4" s="1"/>
  <c r="BL37" i="4"/>
  <c r="BL245" i="4" s="1"/>
  <c r="BK37" i="4"/>
  <c r="BK245" i="4" s="1"/>
  <c r="BJ37" i="4"/>
  <c r="BJ245" i="4" s="1"/>
  <c r="BI37" i="4"/>
  <c r="BH37" i="4"/>
  <c r="BH245" i="4" s="1"/>
  <c r="BG37" i="4"/>
  <c r="BG245" i="4" s="1"/>
  <c r="BF37" i="4"/>
  <c r="BF245" i="4" s="1"/>
  <c r="BE37" i="4"/>
  <c r="BE245" i="4" s="1"/>
  <c r="BD37" i="4"/>
  <c r="BD245" i="4" s="1"/>
  <c r="BC37" i="4"/>
  <c r="BC245" i="4" s="1"/>
  <c r="BA37" i="4"/>
  <c r="BA245" i="4" s="1"/>
  <c r="AZ37" i="4"/>
  <c r="AZ245" i="4" s="1"/>
  <c r="AT37" i="4"/>
  <c r="AT245" i="4" s="1"/>
  <c r="AS37" i="4"/>
  <c r="AS245" i="4" s="1"/>
  <c r="AP37" i="4"/>
  <c r="AP245" i="4" s="1"/>
  <c r="AK37" i="4"/>
  <c r="AK245" i="4" s="1"/>
  <c r="AI37" i="4"/>
  <c r="AI245" i="4" s="1"/>
  <c r="U37" i="4"/>
  <c r="R37" i="4"/>
  <c r="M37" i="4"/>
  <c r="J37" i="4"/>
  <c r="I37" i="4"/>
  <c r="DG36" i="4"/>
  <c r="DF36" i="4"/>
  <c r="CY36" i="4"/>
  <c r="CY244" i="4" s="1"/>
  <c r="CX36" i="4"/>
  <c r="CX244" i="4" s="1"/>
  <c r="BY36" i="4"/>
  <c r="BY244" i="4" s="1"/>
  <c r="BW36" i="4"/>
  <c r="BW244" i="4" s="1"/>
  <c r="BV36" i="4"/>
  <c r="BV244" i="4" s="1"/>
  <c r="BU36" i="4"/>
  <c r="BU244" i="4" s="1"/>
  <c r="BT36" i="4"/>
  <c r="BT244" i="4" s="1"/>
  <c r="BS36" i="4"/>
  <c r="BS244" i="4" s="1"/>
  <c r="BR36" i="4"/>
  <c r="BR244" i="4" s="1"/>
  <c r="BP36" i="4"/>
  <c r="BP244" i="4" s="1"/>
  <c r="BO36" i="4"/>
  <c r="BO244" i="4" s="1"/>
  <c r="BN36" i="4"/>
  <c r="BN244" i="4" s="1"/>
  <c r="BM36" i="4"/>
  <c r="BM244" i="4" s="1"/>
  <c r="BL36" i="4"/>
  <c r="BL244" i="4" s="1"/>
  <c r="BK36" i="4"/>
  <c r="BK244" i="4" s="1"/>
  <c r="BG36" i="4"/>
  <c r="BG244" i="4" s="1"/>
  <c r="BF36" i="4"/>
  <c r="BF244" i="4" s="1"/>
  <c r="BE36" i="4"/>
  <c r="BE244" i="4" s="1"/>
  <c r="BD36" i="4"/>
  <c r="BD244" i="4" s="1"/>
  <c r="BC36" i="4"/>
  <c r="BC244" i="4" s="1"/>
  <c r="BA36" i="4"/>
  <c r="BA244" i="4" s="1"/>
  <c r="AZ36" i="4"/>
  <c r="AZ244" i="4" s="1"/>
  <c r="AX36" i="4"/>
  <c r="AX244" i="4" s="1"/>
  <c r="AW36" i="4"/>
  <c r="AW244" i="4" s="1"/>
  <c r="AT36" i="4"/>
  <c r="AT244" i="4" s="1"/>
  <c r="AP36" i="4"/>
  <c r="AP244" i="4" s="1"/>
  <c r="AO36" i="4"/>
  <c r="AO244" i="4" s="1"/>
  <c r="AM36" i="4"/>
  <c r="AM244" i="4" s="1"/>
  <c r="AK36" i="4"/>
  <c r="AK244" i="4" s="1"/>
  <c r="AI36" i="4"/>
  <c r="AI244" i="4" s="1"/>
  <c r="U36" i="4"/>
  <c r="R36" i="4"/>
  <c r="J36" i="4"/>
  <c r="I36" i="4"/>
  <c r="DG35" i="4"/>
  <c r="DF35" i="4"/>
  <c r="CY35" i="4"/>
  <c r="CY243" i="4" s="1"/>
  <c r="CX35" i="4"/>
  <c r="CX243" i="4" s="1"/>
  <c r="BY35" i="4"/>
  <c r="BW35" i="4"/>
  <c r="BW243" i="4" s="1"/>
  <c r="BV35" i="4"/>
  <c r="BV243" i="4" s="1"/>
  <c r="BU35" i="4"/>
  <c r="BU243" i="4" s="1"/>
  <c r="BT35" i="4"/>
  <c r="BT243" i="4" s="1"/>
  <c r="BS35" i="4"/>
  <c r="BS243" i="4" s="1"/>
  <c r="BR35" i="4"/>
  <c r="BR243" i="4" s="1"/>
  <c r="BP35" i="4"/>
  <c r="BP243" i="4" s="1"/>
  <c r="BO35" i="4"/>
  <c r="BO243" i="4" s="1"/>
  <c r="BN35" i="4"/>
  <c r="BN243" i="4" s="1"/>
  <c r="BM35" i="4"/>
  <c r="BM243" i="4" s="1"/>
  <c r="BL35" i="4"/>
  <c r="BL243" i="4" s="1"/>
  <c r="BK35" i="4"/>
  <c r="BK243" i="4" s="1"/>
  <c r="BJ35" i="4"/>
  <c r="BJ243" i="4" s="1"/>
  <c r="BI35" i="4"/>
  <c r="BI243" i="4" s="1"/>
  <c r="BH35" i="4"/>
  <c r="BH243" i="4" s="1"/>
  <c r="BG35" i="4"/>
  <c r="BG243" i="4" s="1"/>
  <c r="BF35" i="4"/>
  <c r="BF243" i="4" s="1"/>
  <c r="BE35" i="4"/>
  <c r="BE243" i="4" s="1"/>
  <c r="BD35" i="4"/>
  <c r="BD243" i="4" s="1"/>
  <c r="BC35" i="4"/>
  <c r="BC243" i="4" s="1"/>
  <c r="BA35" i="4"/>
  <c r="BA243" i="4" s="1"/>
  <c r="AZ35" i="4"/>
  <c r="AZ243" i="4" s="1"/>
  <c r="AY35" i="4"/>
  <c r="AY243" i="4" s="1"/>
  <c r="AX35" i="4"/>
  <c r="AX243" i="4" s="1"/>
  <c r="AW35" i="4"/>
  <c r="AW243" i="4" s="1"/>
  <c r="AV35" i="4"/>
  <c r="AV243" i="4" s="1"/>
  <c r="AR35" i="4"/>
  <c r="AR243" i="4" s="1"/>
  <c r="AQ35" i="4"/>
  <c r="AQ243" i="4" s="1"/>
  <c r="AP35" i="4"/>
  <c r="AP243" i="4" s="1"/>
  <c r="AO35" i="4"/>
  <c r="AO243" i="4" s="1"/>
  <c r="AN35" i="4"/>
  <c r="AN243" i="4" s="1"/>
  <c r="AM35" i="4"/>
  <c r="AM243" i="4" s="1"/>
  <c r="AK35" i="4"/>
  <c r="AK243" i="4" s="1"/>
  <c r="U35" i="4"/>
  <c r="R35" i="4"/>
  <c r="I35" i="4"/>
  <c r="DG34" i="4"/>
  <c r="DF34" i="4"/>
  <c r="CY34" i="4"/>
  <c r="CY242" i="4" s="1"/>
  <c r="CX34" i="4"/>
  <c r="CX242" i="4" s="1"/>
  <c r="BY34" i="4"/>
  <c r="BY242" i="4" s="1"/>
  <c r="BW34" i="4"/>
  <c r="BW242" i="4" s="1"/>
  <c r="BV34" i="4"/>
  <c r="BV242" i="4" s="1"/>
  <c r="BU34" i="4"/>
  <c r="BU242" i="4" s="1"/>
  <c r="BT34" i="4"/>
  <c r="BT242" i="4" s="1"/>
  <c r="BS34" i="4"/>
  <c r="BS242" i="4" s="1"/>
  <c r="BR34" i="4"/>
  <c r="BR242" i="4" s="1"/>
  <c r="BP34" i="4"/>
  <c r="BP242" i="4" s="1"/>
  <c r="BO34" i="4"/>
  <c r="BO242" i="4" s="1"/>
  <c r="BN34" i="4"/>
  <c r="BN242" i="4" s="1"/>
  <c r="BM34" i="4"/>
  <c r="BM242" i="4" s="1"/>
  <c r="BL34" i="4"/>
  <c r="BL242" i="4" s="1"/>
  <c r="BK34" i="4"/>
  <c r="BK242" i="4" s="1"/>
  <c r="BJ34" i="4"/>
  <c r="BJ242" i="4" s="1"/>
  <c r="BI34" i="4"/>
  <c r="BI242" i="4" s="1"/>
  <c r="BH34" i="4"/>
  <c r="BH242" i="4" s="1"/>
  <c r="BG34" i="4"/>
  <c r="BG242" i="4" s="1"/>
  <c r="BF34" i="4"/>
  <c r="BF242" i="4" s="1"/>
  <c r="BE34" i="4"/>
  <c r="BE242" i="4" s="1"/>
  <c r="BD34" i="4"/>
  <c r="BD242" i="4" s="1"/>
  <c r="BC34" i="4"/>
  <c r="BC242" i="4" s="1"/>
  <c r="BA34" i="4"/>
  <c r="BA242" i="4" s="1"/>
  <c r="AZ34" i="4"/>
  <c r="AZ242" i="4" s="1"/>
  <c r="AY34" i="4"/>
  <c r="AY242" i="4" s="1"/>
  <c r="AW34" i="4"/>
  <c r="AW242" i="4" s="1"/>
  <c r="AT34" i="4"/>
  <c r="AT242" i="4" s="1"/>
  <c r="AS34" i="4"/>
  <c r="AS242" i="4" s="1"/>
  <c r="AR34" i="4"/>
  <c r="AR242" i="4" s="1"/>
  <c r="AQ34" i="4"/>
  <c r="AQ242" i="4" s="1"/>
  <c r="AP34" i="4"/>
  <c r="AP242" i="4" s="1"/>
  <c r="AO34" i="4"/>
  <c r="AO242" i="4" s="1"/>
  <c r="AK34" i="4"/>
  <c r="AK242" i="4" s="1"/>
  <c r="AI34" i="4"/>
  <c r="AI242" i="4" s="1"/>
  <c r="U34" i="4"/>
  <c r="R34" i="4"/>
  <c r="I34" i="4"/>
  <c r="DG33" i="4"/>
  <c r="DF33" i="4"/>
  <c r="CY33" i="4"/>
  <c r="CY241" i="4" s="1"/>
  <c r="CX33" i="4"/>
  <c r="CX241" i="4" s="1"/>
  <c r="BY33" i="4"/>
  <c r="BY241" i="4" s="1"/>
  <c r="BW33" i="4"/>
  <c r="BW241" i="4" s="1"/>
  <c r="BV33" i="4"/>
  <c r="BV241" i="4" s="1"/>
  <c r="BU33" i="4"/>
  <c r="BU241" i="4" s="1"/>
  <c r="BT33" i="4"/>
  <c r="BT241" i="4" s="1"/>
  <c r="BS33" i="4"/>
  <c r="BS241" i="4" s="1"/>
  <c r="BR33" i="4"/>
  <c r="BR241" i="4" s="1"/>
  <c r="BP33" i="4"/>
  <c r="BP241" i="4" s="1"/>
  <c r="BN33" i="4"/>
  <c r="BN241" i="4" s="1"/>
  <c r="BL33" i="4"/>
  <c r="BL241" i="4" s="1"/>
  <c r="BK33" i="4"/>
  <c r="BK241" i="4" s="1"/>
  <c r="BI33" i="4"/>
  <c r="BI241" i="4" s="1"/>
  <c r="BH33" i="4"/>
  <c r="BH241" i="4" s="1"/>
  <c r="BF33" i="4"/>
  <c r="BF241" i="4" s="1"/>
  <c r="BD33" i="4"/>
  <c r="BD241" i="4" s="1"/>
  <c r="BC33" i="4"/>
  <c r="BC241" i="4" s="1"/>
  <c r="BA33" i="4"/>
  <c r="BA241" i="4" s="1"/>
  <c r="AZ33" i="4"/>
  <c r="AZ241" i="4" s="1"/>
  <c r="AT33" i="4"/>
  <c r="AT241" i="4" s="1"/>
  <c r="AS33" i="4"/>
  <c r="AS241" i="4" s="1"/>
  <c r="AR33" i="4"/>
  <c r="AR241" i="4" s="1"/>
  <c r="AP33" i="4"/>
  <c r="AP241" i="4" s="1"/>
  <c r="AK33" i="4"/>
  <c r="AK241" i="4" s="1"/>
  <c r="U33" i="4"/>
  <c r="R33" i="4"/>
  <c r="I33" i="4"/>
  <c r="DG32" i="4"/>
  <c r="DF32" i="4"/>
  <c r="CY32" i="4"/>
  <c r="CY240" i="4" s="1"/>
  <c r="CX32" i="4"/>
  <c r="CX240" i="4" s="1"/>
  <c r="BY32" i="4"/>
  <c r="BY240" i="4" s="1"/>
  <c r="BW32" i="4"/>
  <c r="BW240" i="4" s="1"/>
  <c r="BV32" i="4"/>
  <c r="BV240" i="4" s="1"/>
  <c r="BU32" i="4"/>
  <c r="BU240" i="4" s="1"/>
  <c r="BT32" i="4"/>
  <c r="BT240" i="4" s="1"/>
  <c r="BS32" i="4"/>
  <c r="BS240" i="4" s="1"/>
  <c r="BR32" i="4"/>
  <c r="BR240" i="4" s="1"/>
  <c r="BP32" i="4"/>
  <c r="BP240" i="4" s="1"/>
  <c r="BO32" i="4"/>
  <c r="BO240" i="4" s="1"/>
  <c r="BN32" i="4"/>
  <c r="BN240" i="4" s="1"/>
  <c r="BM32" i="4"/>
  <c r="BM240" i="4" s="1"/>
  <c r="BL32" i="4"/>
  <c r="BL240" i="4" s="1"/>
  <c r="BK32" i="4"/>
  <c r="BK240" i="4" s="1"/>
  <c r="BJ32" i="4"/>
  <c r="BJ240" i="4" s="1"/>
  <c r="BI32" i="4"/>
  <c r="BI240" i="4" s="1"/>
  <c r="BH32" i="4"/>
  <c r="BH240" i="4" s="1"/>
  <c r="BG32" i="4"/>
  <c r="BG240" i="4" s="1"/>
  <c r="BF32" i="4"/>
  <c r="BF240" i="4" s="1"/>
  <c r="BE32" i="4"/>
  <c r="BE240" i="4" s="1"/>
  <c r="BD32" i="4"/>
  <c r="BD240" i="4" s="1"/>
  <c r="BC32" i="4"/>
  <c r="BC240" i="4" s="1"/>
  <c r="BA32" i="4"/>
  <c r="BA240" i="4" s="1"/>
  <c r="AZ32" i="4"/>
  <c r="AZ240" i="4" s="1"/>
  <c r="AY32" i="4"/>
  <c r="AY240" i="4" s="1"/>
  <c r="AW32" i="4"/>
  <c r="AW240" i="4" s="1"/>
  <c r="AT32" i="4"/>
  <c r="AT240" i="4" s="1"/>
  <c r="AS32" i="4"/>
  <c r="AS240" i="4" s="1"/>
  <c r="AQ32" i="4"/>
  <c r="AQ240" i="4" s="1"/>
  <c r="AP32" i="4"/>
  <c r="AP240" i="4" s="1"/>
  <c r="AO32" i="4"/>
  <c r="AO240" i="4" s="1"/>
  <c r="AK32" i="4"/>
  <c r="AK240" i="4" s="1"/>
  <c r="U32" i="4"/>
  <c r="R32" i="4"/>
  <c r="I32" i="4"/>
  <c r="DG31" i="4"/>
  <c r="DF31" i="4"/>
  <c r="CY31" i="4"/>
  <c r="CY239" i="4" s="1"/>
  <c r="CX31" i="4"/>
  <c r="CX239" i="4" s="1"/>
  <c r="BY31" i="4"/>
  <c r="BY239" i="4" s="1"/>
  <c r="BW31" i="4"/>
  <c r="BW239" i="4" s="1"/>
  <c r="BV31" i="4"/>
  <c r="BV239" i="4" s="1"/>
  <c r="BU31" i="4"/>
  <c r="BU239" i="4" s="1"/>
  <c r="BT31" i="4"/>
  <c r="BT239" i="4" s="1"/>
  <c r="BS31" i="4"/>
  <c r="BS239" i="4" s="1"/>
  <c r="BR31" i="4"/>
  <c r="BR239" i="4" s="1"/>
  <c r="BP31" i="4"/>
  <c r="BP239" i="4" s="1"/>
  <c r="BO31" i="4"/>
  <c r="BO239" i="4" s="1"/>
  <c r="BN31" i="4"/>
  <c r="BN239" i="4" s="1"/>
  <c r="BM31" i="4"/>
  <c r="BM239" i="4" s="1"/>
  <c r="BL31" i="4"/>
  <c r="BL239" i="4" s="1"/>
  <c r="BK31" i="4"/>
  <c r="BK239" i="4" s="1"/>
  <c r="BH31" i="4"/>
  <c r="BH239" i="4" s="1"/>
  <c r="BG31" i="4"/>
  <c r="BG239" i="4" s="1"/>
  <c r="BF31" i="4"/>
  <c r="BF239" i="4" s="1"/>
  <c r="BE31" i="4"/>
  <c r="BE239" i="4" s="1"/>
  <c r="BD31" i="4"/>
  <c r="BD239" i="4" s="1"/>
  <c r="BC31" i="4"/>
  <c r="BC239" i="4" s="1"/>
  <c r="BA31" i="4"/>
  <c r="BA239" i="4" s="1"/>
  <c r="AZ31" i="4"/>
  <c r="AZ239" i="4" s="1"/>
  <c r="AT31" i="4"/>
  <c r="AT239" i="4" s="1"/>
  <c r="AS31" i="4"/>
  <c r="AS239" i="4" s="1"/>
  <c r="AR31" i="4"/>
  <c r="AR239" i="4" s="1"/>
  <c r="AP31" i="4"/>
  <c r="AP239" i="4" s="1"/>
  <c r="AO31" i="4"/>
  <c r="AO239" i="4" s="1"/>
  <c r="AK31" i="4"/>
  <c r="AK239" i="4" s="1"/>
  <c r="U31" i="4"/>
  <c r="R31" i="4"/>
  <c r="I31" i="4"/>
  <c r="DG30" i="4"/>
  <c r="DF30" i="4"/>
  <c r="CY30" i="4"/>
  <c r="CY238" i="4" s="1"/>
  <c r="CX30" i="4"/>
  <c r="CX238" i="4" s="1"/>
  <c r="BY30" i="4"/>
  <c r="BY238" i="4" s="1"/>
  <c r="BW30" i="4"/>
  <c r="BW238" i="4" s="1"/>
  <c r="BV30" i="4"/>
  <c r="BV238" i="4" s="1"/>
  <c r="BU30" i="4"/>
  <c r="BU238" i="4" s="1"/>
  <c r="BT30" i="4"/>
  <c r="BT238" i="4" s="1"/>
  <c r="BS30" i="4"/>
  <c r="BS238" i="4" s="1"/>
  <c r="BR30" i="4"/>
  <c r="BR238" i="4" s="1"/>
  <c r="BP30" i="4"/>
  <c r="BP238" i="4" s="1"/>
  <c r="BO30" i="4"/>
  <c r="BO238" i="4" s="1"/>
  <c r="BN30" i="4"/>
  <c r="BN238" i="4" s="1"/>
  <c r="BM30" i="4"/>
  <c r="BM238" i="4" s="1"/>
  <c r="BL30" i="4"/>
  <c r="BL238" i="4" s="1"/>
  <c r="BK30" i="4"/>
  <c r="BK238" i="4" s="1"/>
  <c r="BH30" i="4"/>
  <c r="BH238" i="4" s="1"/>
  <c r="BE30" i="4"/>
  <c r="BE238" i="4" s="1"/>
  <c r="BD30" i="4"/>
  <c r="BD238" i="4" s="1"/>
  <c r="BC30" i="4"/>
  <c r="BC238" i="4" s="1"/>
  <c r="BA30" i="4"/>
  <c r="BA238" i="4" s="1"/>
  <c r="AZ30" i="4"/>
  <c r="AZ238" i="4" s="1"/>
  <c r="AY30" i="4"/>
  <c r="AY238" i="4" s="1"/>
  <c r="AT30" i="4"/>
  <c r="AT238" i="4" s="1"/>
  <c r="AS30" i="4"/>
  <c r="AS238" i="4" s="1"/>
  <c r="AQ30" i="4"/>
  <c r="AQ238" i="4" s="1"/>
  <c r="AP30" i="4"/>
  <c r="AP238" i="4" s="1"/>
  <c r="AK30" i="4"/>
  <c r="AK238" i="4" s="1"/>
  <c r="AI30" i="4"/>
  <c r="AI238" i="4" s="1"/>
  <c r="U30" i="4"/>
  <c r="R30" i="4"/>
  <c r="I30" i="4"/>
  <c r="DG29" i="4"/>
  <c r="DF29" i="4"/>
  <c r="DE29" i="4"/>
  <c r="DE237" i="4" s="1"/>
  <c r="DD29" i="4"/>
  <c r="DD237" i="4" s="1"/>
  <c r="DC29" i="4"/>
  <c r="DC237" i="4" s="1"/>
  <c r="DB29" i="4"/>
  <c r="DB237" i="4" s="1"/>
  <c r="DA29" i="4"/>
  <c r="DA237" i="4" s="1"/>
  <c r="CY29" i="4"/>
  <c r="CY237" i="4" s="1"/>
  <c r="CX29" i="4"/>
  <c r="CX237" i="4" s="1"/>
  <c r="CW29" i="4"/>
  <c r="CW237" i="4" s="1"/>
  <c r="CV29" i="4"/>
  <c r="CV237" i="4" s="1"/>
  <c r="CU29" i="4"/>
  <c r="CU237" i="4" s="1"/>
  <c r="CT29" i="4"/>
  <c r="CT237" i="4" s="1"/>
  <c r="CS29" i="4"/>
  <c r="CS237" i="4" s="1"/>
  <c r="CQ29" i="4"/>
  <c r="CQ237" i="4" s="1"/>
  <c r="CP29" i="4"/>
  <c r="CP237" i="4" s="1"/>
  <c r="CO29" i="4"/>
  <c r="CO237" i="4" s="1"/>
  <c r="CN29" i="4"/>
  <c r="CN237" i="4" s="1"/>
  <c r="CM29" i="4"/>
  <c r="CM237" i="4" s="1"/>
  <c r="CL29" i="4"/>
  <c r="CL237" i="4" s="1"/>
  <c r="CK29" i="4"/>
  <c r="CK237" i="4" s="1"/>
  <c r="CI29" i="4"/>
  <c r="CI237" i="4" s="1"/>
  <c r="CH29" i="4"/>
  <c r="CH237" i="4" s="1"/>
  <c r="CG29" i="4"/>
  <c r="CG237" i="4" s="1"/>
  <c r="CF29" i="4"/>
  <c r="CF237" i="4" s="1"/>
  <c r="CE29" i="4"/>
  <c r="CE237" i="4" s="1"/>
  <c r="CD29" i="4"/>
  <c r="CD237" i="4" s="1"/>
  <c r="CC29" i="4"/>
  <c r="CC237" i="4" s="1"/>
  <c r="CB29" i="4"/>
  <c r="CB237" i="4" s="1"/>
  <c r="CA29" i="4"/>
  <c r="CA237" i="4" s="1"/>
  <c r="BZ29" i="4"/>
  <c r="BZ237" i="4" s="1"/>
  <c r="BY29" i="4"/>
  <c r="BY237" i="4" s="1"/>
  <c r="BW29" i="4"/>
  <c r="BW237" i="4" s="1"/>
  <c r="BV29" i="4"/>
  <c r="BV237" i="4" s="1"/>
  <c r="BU29" i="4"/>
  <c r="BU237" i="4" s="1"/>
  <c r="BT29" i="4"/>
  <c r="BT237" i="4" s="1"/>
  <c r="BS29" i="4"/>
  <c r="BS237" i="4" s="1"/>
  <c r="BR29" i="4"/>
  <c r="BR237" i="4" s="1"/>
  <c r="BP29" i="4"/>
  <c r="BP237" i="4" s="1"/>
  <c r="BO29" i="4"/>
  <c r="BO237" i="4" s="1"/>
  <c r="BN29" i="4"/>
  <c r="BN237" i="4" s="1"/>
  <c r="BM29" i="4"/>
  <c r="BM237" i="4" s="1"/>
  <c r="BL29" i="4"/>
  <c r="BL237" i="4" s="1"/>
  <c r="BK29" i="4"/>
  <c r="BK237" i="4" s="1"/>
  <c r="BJ29" i="4"/>
  <c r="BJ237" i="4" s="1"/>
  <c r="BI29" i="4"/>
  <c r="BI237" i="4" s="1"/>
  <c r="BH29" i="4"/>
  <c r="BH237" i="4" s="1"/>
  <c r="BG29" i="4"/>
  <c r="BG237" i="4" s="1"/>
  <c r="BF29" i="4"/>
  <c r="BF237" i="4" s="1"/>
  <c r="BE29" i="4"/>
  <c r="BE237" i="4" s="1"/>
  <c r="BD29" i="4"/>
  <c r="BD237" i="4" s="1"/>
  <c r="BC29" i="4"/>
  <c r="BC237" i="4" s="1"/>
  <c r="BA29" i="4"/>
  <c r="BA237" i="4" s="1"/>
  <c r="AZ29" i="4"/>
  <c r="AZ237" i="4" s="1"/>
  <c r="AT29" i="4"/>
  <c r="AT237" i="4" s="1"/>
  <c r="AS29" i="4"/>
  <c r="AS237" i="4" s="1"/>
  <c r="AP29" i="4"/>
  <c r="AP237" i="4" s="1"/>
  <c r="AK29" i="4"/>
  <c r="AK237" i="4" s="1"/>
  <c r="U29" i="4"/>
  <c r="R29" i="4"/>
  <c r="I29" i="4"/>
  <c r="DG28" i="4"/>
  <c r="DF28" i="4"/>
  <c r="CY28" i="4"/>
  <c r="CY236" i="4" s="1"/>
  <c r="CX28" i="4"/>
  <c r="CX236" i="4" s="1"/>
  <c r="BY28" i="4"/>
  <c r="BY236" i="4" s="1"/>
  <c r="BW28" i="4"/>
  <c r="BW236" i="4" s="1"/>
  <c r="BV28" i="4"/>
  <c r="BV236" i="4" s="1"/>
  <c r="BU28" i="4"/>
  <c r="BU236" i="4" s="1"/>
  <c r="BT28" i="4"/>
  <c r="BT236" i="4" s="1"/>
  <c r="BS28" i="4"/>
  <c r="BS236" i="4" s="1"/>
  <c r="BR28" i="4"/>
  <c r="BR236" i="4" s="1"/>
  <c r="BP28" i="4"/>
  <c r="BP236" i="4" s="1"/>
  <c r="BO28" i="4"/>
  <c r="BO236" i="4" s="1"/>
  <c r="BN28" i="4"/>
  <c r="BN236" i="4" s="1"/>
  <c r="BM28" i="4"/>
  <c r="BM236" i="4" s="1"/>
  <c r="BL28" i="4"/>
  <c r="BL236" i="4" s="1"/>
  <c r="BK28" i="4"/>
  <c r="BK236" i="4" s="1"/>
  <c r="BJ28" i="4"/>
  <c r="BJ236" i="4" s="1"/>
  <c r="BI28" i="4"/>
  <c r="BI236" i="4" s="1"/>
  <c r="BH28" i="4"/>
  <c r="BH236" i="4" s="1"/>
  <c r="BG28" i="4"/>
  <c r="BG236" i="4" s="1"/>
  <c r="BF28" i="4"/>
  <c r="BF236" i="4" s="1"/>
  <c r="BE28" i="4"/>
  <c r="BE236" i="4" s="1"/>
  <c r="BD28" i="4"/>
  <c r="BD236" i="4" s="1"/>
  <c r="BC28" i="4"/>
  <c r="BC236" i="4" s="1"/>
  <c r="BA28" i="4"/>
  <c r="BA236" i="4" s="1"/>
  <c r="AZ28" i="4"/>
  <c r="AZ236" i="4" s="1"/>
  <c r="AW28" i="4"/>
  <c r="AW236" i="4" s="1"/>
  <c r="AT28" i="4"/>
  <c r="AT236" i="4" s="1"/>
  <c r="AS28" i="4"/>
  <c r="AS236" i="4" s="1"/>
  <c r="AR28" i="4"/>
  <c r="AR236" i="4" s="1"/>
  <c r="AP28" i="4"/>
  <c r="AP236" i="4" s="1"/>
  <c r="AO28" i="4"/>
  <c r="AO236" i="4" s="1"/>
  <c r="AK28" i="4"/>
  <c r="AK236" i="4" s="1"/>
  <c r="AI28" i="4"/>
  <c r="AI236" i="4" s="1"/>
  <c r="U28" i="4"/>
  <c r="R28" i="4"/>
  <c r="I28" i="4"/>
  <c r="DG27" i="4"/>
  <c r="DF27" i="4"/>
  <c r="CY27" i="4"/>
  <c r="CY235" i="4" s="1"/>
  <c r="CX27" i="4"/>
  <c r="CX235" i="4" s="1"/>
  <c r="BY27" i="4"/>
  <c r="BY235" i="4" s="1"/>
  <c r="BW27" i="4"/>
  <c r="BW235" i="4" s="1"/>
  <c r="BV27" i="4"/>
  <c r="BV235" i="4" s="1"/>
  <c r="BU27" i="4"/>
  <c r="BU235" i="4" s="1"/>
  <c r="BT27" i="4"/>
  <c r="BT235" i="4" s="1"/>
  <c r="BS27" i="4"/>
  <c r="BS235" i="4" s="1"/>
  <c r="BR27" i="4"/>
  <c r="BR235" i="4" s="1"/>
  <c r="BP27" i="4"/>
  <c r="BP235" i="4" s="1"/>
  <c r="BO27" i="4"/>
  <c r="BO235" i="4" s="1"/>
  <c r="BN27" i="4"/>
  <c r="BN235" i="4" s="1"/>
  <c r="BM27" i="4"/>
  <c r="BM235" i="4" s="1"/>
  <c r="BL27" i="4"/>
  <c r="BL235" i="4" s="1"/>
  <c r="BK27" i="4"/>
  <c r="BK235" i="4" s="1"/>
  <c r="BI27" i="4"/>
  <c r="BI235" i="4" s="1"/>
  <c r="BH27" i="4"/>
  <c r="BH235" i="4" s="1"/>
  <c r="BF27" i="4"/>
  <c r="BF235" i="4" s="1"/>
  <c r="BE27" i="4"/>
  <c r="BE235" i="4" s="1"/>
  <c r="BD27" i="4"/>
  <c r="BD235" i="4" s="1"/>
  <c r="BC27" i="4"/>
  <c r="BC235" i="4" s="1"/>
  <c r="BA27" i="4"/>
  <c r="BA235" i="4" s="1"/>
  <c r="AZ27" i="4"/>
  <c r="AZ235" i="4" s="1"/>
  <c r="AT27" i="4"/>
  <c r="AT235" i="4" s="1"/>
  <c r="AS27" i="4"/>
  <c r="AS235" i="4" s="1"/>
  <c r="AP27" i="4"/>
  <c r="AP235" i="4" s="1"/>
  <c r="AO27" i="4"/>
  <c r="AO235" i="4" s="1"/>
  <c r="AK27" i="4"/>
  <c r="AK235" i="4" s="1"/>
  <c r="AI27" i="4"/>
  <c r="U27" i="4"/>
  <c r="R27" i="4"/>
  <c r="I27" i="4"/>
  <c r="DG26" i="4"/>
  <c r="DF26" i="4"/>
  <c r="CY26" i="4"/>
  <c r="CY234" i="4" s="1"/>
  <c r="CX26" i="4"/>
  <c r="CX234" i="4" s="1"/>
  <c r="BY26" i="4"/>
  <c r="BY234" i="4" s="1"/>
  <c r="BW26" i="4"/>
  <c r="BW234" i="4" s="1"/>
  <c r="BV26" i="4"/>
  <c r="BV234" i="4" s="1"/>
  <c r="BU26" i="4"/>
  <c r="BU234" i="4" s="1"/>
  <c r="BT26" i="4"/>
  <c r="BT234" i="4" s="1"/>
  <c r="BS26" i="4"/>
  <c r="BS234" i="4" s="1"/>
  <c r="BR26" i="4"/>
  <c r="BR234" i="4" s="1"/>
  <c r="BP26" i="4"/>
  <c r="BP234" i="4" s="1"/>
  <c r="BO26" i="4"/>
  <c r="BO234" i="4" s="1"/>
  <c r="BN26" i="4"/>
  <c r="BN234" i="4" s="1"/>
  <c r="BM26" i="4"/>
  <c r="BM234" i="4" s="1"/>
  <c r="BL26" i="4"/>
  <c r="BL234" i="4" s="1"/>
  <c r="BK26" i="4"/>
  <c r="BK234" i="4" s="1"/>
  <c r="BJ26" i="4"/>
  <c r="BJ234" i="4" s="1"/>
  <c r="BI26" i="4"/>
  <c r="BI234" i="4" s="1"/>
  <c r="BH26" i="4"/>
  <c r="BH234" i="4" s="1"/>
  <c r="BG26" i="4"/>
  <c r="BG234" i="4" s="1"/>
  <c r="BF26" i="4"/>
  <c r="BF234" i="4" s="1"/>
  <c r="BE26" i="4"/>
  <c r="BE234" i="4" s="1"/>
  <c r="BD26" i="4"/>
  <c r="BD234" i="4" s="1"/>
  <c r="BC26" i="4"/>
  <c r="BC234" i="4" s="1"/>
  <c r="BA26" i="4"/>
  <c r="BA234" i="4" s="1"/>
  <c r="AZ26" i="4"/>
  <c r="AZ234" i="4" s="1"/>
  <c r="AT26" i="4"/>
  <c r="AT234" i="4" s="1"/>
  <c r="AS26" i="4"/>
  <c r="AS234" i="4" s="1"/>
  <c r="AP26" i="4"/>
  <c r="AP234" i="4" s="1"/>
  <c r="AK26" i="4"/>
  <c r="AK234" i="4" s="1"/>
  <c r="U26" i="4"/>
  <c r="R26" i="4"/>
  <c r="J26" i="4"/>
  <c r="I26" i="4"/>
  <c r="DG25" i="4"/>
  <c r="DF25" i="4"/>
  <c r="CY25" i="4"/>
  <c r="CY233" i="4" s="1"/>
  <c r="CX25" i="4"/>
  <c r="CX233" i="4" s="1"/>
  <c r="BY25" i="4"/>
  <c r="BY233" i="4" s="1"/>
  <c r="BW25" i="4"/>
  <c r="BW233" i="4" s="1"/>
  <c r="BV25" i="4"/>
  <c r="BV233" i="4" s="1"/>
  <c r="BU25" i="4"/>
  <c r="BU233" i="4" s="1"/>
  <c r="BT25" i="4"/>
  <c r="BT233" i="4" s="1"/>
  <c r="BS25" i="4"/>
  <c r="BS233" i="4" s="1"/>
  <c r="BR25" i="4"/>
  <c r="BR233" i="4" s="1"/>
  <c r="BP25" i="4"/>
  <c r="BP233" i="4" s="1"/>
  <c r="BO25" i="4"/>
  <c r="BO233" i="4" s="1"/>
  <c r="BN25" i="4"/>
  <c r="BN233" i="4" s="1"/>
  <c r="BM25" i="4"/>
  <c r="BM233" i="4" s="1"/>
  <c r="BL25" i="4"/>
  <c r="BL233" i="4" s="1"/>
  <c r="BK25" i="4"/>
  <c r="BK233" i="4" s="1"/>
  <c r="BJ25" i="4"/>
  <c r="BJ233" i="4" s="1"/>
  <c r="BI25" i="4"/>
  <c r="BI233" i="4" s="1"/>
  <c r="BH25" i="4"/>
  <c r="BH233" i="4" s="1"/>
  <c r="BG25" i="4"/>
  <c r="BG233" i="4" s="1"/>
  <c r="BF25" i="4"/>
  <c r="BF233" i="4" s="1"/>
  <c r="BE25" i="4"/>
  <c r="BE233" i="4" s="1"/>
  <c r="BD25" i="4"/>
  <c r="BD233" i="4" s="1"/>
  <c r="BC25" i="4"/>
  <c r="BC233" i="4" s="1"/>
  <c r="BA25" i="4"/>
  <c r="BA233" i="4" s="1"/>
  <c r="AZ25" i="4"/>
  <c r="AZ233" i="4" s="1"/>
  <c r="AP25" i="4"/>
  <c r="AP233" i="4" s="1"/>
  <c r="AK25" i="4"/>
  <c r="AK233" i="4" s="1"/>
  <c r="U25" i="4"/>
  <c r="R25" i="4"/>
  <c r="M25" i="4"/>
  <c r="I25" i="4"/>
  <c r="DG24" i="4"/>
  <c r="DF24" i="4"/>
  <c r="CY24" i="4"/>
  <c r="CY232" i="4" s="1"/>
  <c r="CX24" i="4"/>
  <c r="CX232" i="4" s="1"/>
  <c r="BY24" i="4"/>
  <c r="BY232" i="4" s="1"/>
  <c r="BW24" i="4"/>
  <c r="BW232" i="4" s="1"/>
  <c r="BV24" i="4"/>
  <c r="BV232" i="4" s="1"/>
  <c r="BU24" i="4"/>
  <c r="BU232" i="4" s="1"/>
  <c r="BT24" i="4"/>
  <c r="BT232" i="4" s="1"/>
  <c r="BS24" i="4"/>
  <c r="BS232" i="4" s="1"/>
  <c r="BR24" i="4"/>
  <c r="BR232" i="4" s="1"/>
  <c r="BP24" i="4"/>
  <c r="BP232" i="4" s="1"/>
  <c r="BO24" i="4"/>
  <c r="BO232" i="4" s="1"/>
  <c r="BN24" i="4"/>
  <c r="BN232" i="4" s="1"/>
  <c r="BM24" i="4"/>
  <c r="BM232" i="4" s="1"/>
  <c r="BL24" i="4"/>
  <c r="BL232" i="4" s="1"/>
  <c r="BK24" i="4"/>
  <c r="BK232" i="4" s="1"/>
  <c r="BH24" i="4"/>
  <c r="BH232" i="4" s="1"/>
  <c r="BE24" i="4"/>
  <c r="BE232" i="4" s="1"/>
  <c r="BD24" i="4"/>
  <c r="BD232" i="4" s="1"/>
  <c r="BC24" i="4"/>
  <c r="BC232" i="4" s="1"/>
  <c r="BA24" i="4"/>
  <c r="BA232" i="4" s="1"/>
  <c r="AZ24" i="4"/>
  <c r="AZ232" i="4" s="1"/>
  <c r="AW24" i="4"/>
  <c r="AW232" i="4" s="1"/>
  <c r="AT24" i="4"/>
  <c r="AT232" i="4" s="1"/>
  <c r="AS24" i="4"/>
  <c r="AS232" i="4" s="1"/>
  <c r="AP24" i="4"/>
  <c r="AP232" i="4" s="1"/>
  <c r="AO24" i="4"/>
  <c r="AO232" i="4" s="1"/>
  <c r="AK24" i="4"/>
  <c r="AK232" i="4" s="1"/>
  <c r="U24" i="4"/>
  <c r="R24" i="4"/>
  <c r="I24" i="4"/>
  <c r="DG23" i="4"/>
  <c r="DF23" i="4"/>
  <c r="CY23" i="4"/>
  <c r="CY231" i="4" s="1"/>
  <c r="CX23" i="4"/>
  <c r="CX231" i="4" s="1"/>
  <c r="BY23" i="4"/>
  <c r="BY231" i="4" s="1"/>
  <c r="BW23" i="4"/>
  <c r="BW231" i="4" s="1"/>
  <c r="BV23" i="4"/>
  <c r="BV231" i="4" s="1"/>
  <c r="BU23" i="4"/>
  <c r="BU231" i="4" s="1"/>
  <c r="BT23" i="4"/>
  <c r="BT231" i="4" s="1"/>
  <c r="BS23" i="4"/>
  <c r="BS231" i="4" s="1"/>
  <c r="BR23" i="4"/>
  <c r="BR231" i="4" s="1"/>
  <c r="BP23" i="4"/>
  <c r="BP231" i="4" s="1"/>
  <c r="BO23" i="4"/>
  <c r="BO231" i="4" s="1"/>
  <c r="BN23" i="4"/>
  <c r="BN231" i="4" s="1"/>
  <c r="BM23" i="4"/>
  <c r="BM231" i="4" s="1"/>
  <c r="BL23" i="4"/>
  <c r="BL231" i="4" s="1"/>
  <c r="BK23" i="4"/>
  <c r="BK231" i="4" s="1"/>
  <c r="BI23" i="4"/>
  <c r="BI231" i="4" s="1"/>
  <c r="BH23" i="4"/>
  <c r="BH231" i="4" s="1"/>
  <c r="BF23" i="4"/>
  <c r="BF231" i="4" s="1"/>
  <c r="BD23" i="4"/>
  <c r="BD231" i="4" s="1"/>
  <c r="BC23" i="4"/>
  <c r="BC231" i="4" s="1"/>
  <c r="BA23" i="4"/>
  <c r="BA231" i="4" s="1"/>
  <c r="AZ23" i="4"/>
  <c r="AZ231" i="4" s="1"/>
  <c r="AT23" i="4"/>
  <c r="AT231" i="4" s="1"/>
  <c r="AS23" i="4"/>
  <c r="AS231" i="4" s="1"/>
  <c r="AP23" i="4"/>
  <c r="AP231" i="4" s="1"/>
  <c r="AK23" i="4"/>
  <c r="AK231" i="4" s="1"/>
  <c r="U23" i="4"/>
  <c r="R23" i="4"/>
  <c r="J23" i="4"/>
  <c r="I23" i="4"/>
  <c r="DG22" i="4"/>
  <c r="DF22" i="4"/>
  <c r="CY22" i="4"/>
  <c r="CY230" i="4" s="1"/>
  <c r="CX22" i="4"/>
  <c r="CX230" i="4" s="1"/>
  <c r="BY22" i="4"/>
  <c r="BY230" i="4" s="1"/>
  <c r="BW22" i="4"/>
  <c r="BW230" i="4" s="1"/>
  <c r="BV22" i="4"/>
  <c r="BV230" i="4" s="1"/>
  <c r="BU22" i="4"/>
  <c r="BU230" i="4" s="1"/>
  <c r="BT22" i="4"/>
  <c r="BT230" i="4" s="1"/>
  <c r="BS22" i="4"/>
  <c r="BS230" i="4" s="1"/>
  <c r="BR22" i="4"/>
  <c r="BR230" i="4" s="1"/>
  <c r="BP22" i="4"/>
  <c r="BP230" i="4" s="1"/>
  <c r="BO22" i="4"/>
  <c r="BO230" i="4" s="1"/>
  <c r="BN22" i="4"/>
  <c r="BN230" i="4" s="1"/>
  <c r="BM22" i="4"/>
  <c r="BM230" i="4" s="1"/>
  <c r="BL22" i="4"/>
  <c r="BL230" i="4" s="1"/>
  <c r="BK22" i="4"/>
  <c r="BK230" i="4" s="1"/>
  <c r="BI22" i="4"/>
  <c r="BI230" i="4" s="1"/>
  <c r="BH22" i="4"/>
  <c r="BH230" i="4" s="1"/>
  <c r="BG22" i="4"/>
  <c r="BG230" i="4" s="1"/>
  <c r="BF22" i="4"/>
  <c r="BF230" i="4" s="1"/>
  <c r="BD22" i="4"/>
  <c r="BD230" i="4" s="1"/>
  <c r="BC22" i="4"/>
  <c r="BC230" i="4" s="1"/>
  <c r="BA22" i="4"/>
  <c r="BA230" i="4" s="1"/>
  <c r="AZ22" i="4"/>
  <c r="AZ230" i="4" s="1"/>
  <c r="AT22" i="4"/>
  <c r="AT230" i="4" s="1"/>
  <c r="AS22" i="4"/>
  <c r="AS230" i="4" s="1"/>
  <c r="AP22" i="4"/>
  <c r="AP230" i="4" s="1"/>
  <c r="AK22" i="4"/>
  <c r="AK230" i="4" s="1"/>
  <c r="U22" i="4"/>
  <c r="R22" i="4"/>
  <c r="I22" i="4"/>
  <c r="DG21" i="4"/>
  <c r="DF21" i="4"/>
  <c r="CY21" i="4"/>
  <c r="CY229" i="4" s="1"/>
  <c r="CX21" i="4"/>
  <c r="CX229" i="4" s="1"/>
  <c r="BY21" i="4"/>
  <c r="BY229" i="4" s="1"/>
  <c r="BW21" i="4"/>
  <c r="BW229" i="4" s="1"/>
  <c r="BV21" i="4"/>
  <c r="BV229" i="4" s="1"/>
  <c r="BU21" i="4"/>
  <c r="BU229" i="4" s="1"/>
  <c r="BT21" i="4"/>
  <c r="BT229" i="4" s="1"/>
  <c r="BS21" i="4"/>
  <c r="BS229" i="4" s="1"/>
  <c r="BR21" i="4"/>
  <c r="BR229" i="4" s="1"/>
  <c r="BP21" i="4"/>
  <c r="BP229" i="4" s="1"/>
  <c r="BO21" i="4"/>
  <c r="BO229" i="4" s="1"/>
  <c r="BN21" i="4"/>
  <c r="BN229" i="4" s="1"/>
  <c r="BM21" i="4"/>
  <c r="BM229" i="4" s="1"/>
  <c r="BL21" i="4"/>
  <c r="BL229" i="4" s="1"/>
  <c r="BK21" i="4"/>
  <c r="BK229" i="4" s="1"/>
  <c r="BI21" i="4"/>
  <c r="BI229" i="4" s="1"/>
  <c r="BH21" i="4"/>
  <c r="BH229" i="4" s="1"/>
  <c r="BG21" i="4"/>
  <c r="BG229" i="4" s="1"/>
  <c r="BF21" i="4"/>
  <c r="BF229" i="4" s="1"/>
  <c r="BD21" i="4"/>
  <c r="BD229" i="4" s="1"/>
  <c r="BC21" i="4"/>
  <c r="BC229" i="4" s="1"/>
  <c r="BA21" i="4"/>
  <c r="BA229" i="4" s="1"/>
  <c r="AZ21" i="4"/>
  <c r="AZ229" i="4" s="1"/>
  <c r="AT21" i="4"/>
  <c r="AT229" i="4" s="1"/>
  <c r="AR21" i="4"/>
  <c r="AR229" i="4" s="1"/>
  <c r="AP21" i="4"/>
  <c r="AP229" i="4" s="1"/>
  <c r="AO21" i="4"/>
  <c r="AO229" i="4" s="1"/>
  <c r="AK21" i="4"/>
  <c r="AK229" i="4" s="1"/>
  <c r="U21" i="4"/>
  <c r="R21" i="4"/>
  <c r="I21" i="4"/>
  <c r="DG20" i="4"/>
  <c r="DF20" i="4"/>
  <c r="CY20" i="4"/>
  <c r="CY228" i="4" s="1"/>
  <c r="CX20" i="4"/>
  <c r="CX228" i="4" s="1"/>
  <c r="BY20" i="4"/>
  <c r="BY228" i="4" s="1"/>
  <c r="BW20" i="4"/>
  <c r="BW228" i="4" s="1"/>
  <c r="BV20" i="4"/>
  <c r="BV228" i="4" s="1"/>
  <c r="BU20" i="4"/>
  <c r="BU228" i="4" s="1"/>
  <c r="BT20" i="4"/>
  <c r="BT228" i="4" s="1"/>
  <c r="BS20" i="4"/>
  <c r="BS228" i="4" s="1"/>
  <c r="BR20" i="4"/>
  <c r="BR228" i="4" s="1"/>
  <c r="BP20" i="4"/>
  <c r="BP228" i="4" s="1"/>
  <c r="BO20" i="4"/>
  <c r="BO228" i="4" s="1"/>
  <c r="BN20" i="4"/>
  <c r="BN228" i="4" s="1"/>
  <c r="BM20" i="4"/>
  <c r="BM228" i="4" s="1"/>
  <c r="BL20" i="4"/>
  <c r="BL228" i="4" s="1"/>
  <c r="BK20" i="4"/>
  <c r="BK228" i="4" s="1"/>
  <c r="BI20" i="4"/>
  <c r="BI228" i="4" s="1"/>
  <c r="BH20" i="4"/>
  <c r="BH228" i="4" s="1"/>
  <c r="BG20" i="4"/>
  <c r="BG228" i="4" s="1"/>
  <c r="BF20" i="4"/>
  <c r="BF228" i="4" s="1"/>
  <c r="BD20" i="4"/>
  <c r="BD228" i="4" s="1"/>
  <c r="BC20" i="4"/>
  <c r="BC228" i="4" s="1"/>
  <c r="BA20" i="4"/>
  <c r="BA228" i="4" s="1"/>
  <c r="AZ20" i="4"/>
  <c r="AZ228" i="4" s="1"/>
  <c r="AS20" i="4"/>
  <c r="AS228" i="4" s="1"/>
  <c r="AP20" i="4"/>
  <c r="AP228" i="4" s="1"/>
  <c r="AK20" i="4"/>
  <c r="AK228" i="4" s="1"/>
  <c r="U20" i="4"/>
  <c r="R20" i="4"/>
  <c r="I20" i="4"/>
  <c r="DG19" i="4"/>
  <c r="DF19" i="4"/>
  <c r="CY19" i="4"/>
  <c r="CY227" i="4" s="1"/>
  <c r="CX19" i="4"/>
  <c r="CX227" i="4" s="1"/>
  <c r="BY19" i="4"/>
  <c r="BY227" i="4" s="1"/>
  <c r="BW19" i="4"/>
  <c r="BW227" i="4" s="1"/>
  <c r="BV19" i="4"/>
  <c r="BV227" i="4" s="1"/>
  <c r="BU19" i="4"/>
  <c r="BU227" i="4" s="1"/>
  <c r="BT19" i="4"/>
  <c r="BT227" i="4" s="1"/>
  <c r="BS19" i="4"/>
  <c r="BS227" i="4" s="1"/>
  <c r="BR19" i="4"/>
  <c r="BR227" i="4" s="1"/>
  <c r="BP19" i="4"/>
  <c r="BP227" i="4" s="1"/>
  <c r="BO19" i="4"/>
  <c r="BO227" i="4" s="1"/>
  <c r="BN19" i="4"/>
  <c r="BN227" i="4" s="1"/>
  <c r="BM19" i="4"/>
  <c r="BM227" i="4" s="1"/>
  <c r="BL19" i="4"/>
  <c r="BL227" i="4" s="1"/>
  <c r="BK19" i="4"/>
  <c r="BK227" i="4" s="1"/>
  <c r="BJ19" i="4"/>
  <c r="BJ227" i="4" s="1"/>
  <c r="BI19" i="4"/>
  <c r="BI227" i="4" s="1"/>
  <c r="BH19" i="4"/>
  <c r="BH227" i="4" s="1"/>
  <c r="BG19" i="4"/>
  <c r="BG227" i="4" s="1"/>
  <c r="BF19" i="4"/>
  <c r="BF227" i="4" s="1"/>
  <c r="BE19" i="4"/>
  <c r="BE227" i="4" s="1"/>
  <c r="BD19" i="4"/>
  <c r="BD227" i="4" s="1"/>
  <c r="BC19" i="4"/>
  <c r="BC227" i="4" s="1"/>
  <c r="BA19" i="4"/>
  <c r="BA227" i="4" s="1"/>
  <c r="AZ19" i="4"/>
  <c r="AZ227" i="4" s="1"/>
  <c r="AX19" i="4"/>
  <c r="AX227" i="4" s="1"/>
  <c r="AW19" i="4"/>
  <c r="AW227" i="4" s="1"/>
  <c r="AT19" i="4"/>
  <c r="AT227" i="4" s="1"/>
  <c r="AS19" i="4"/>
  <c r="AS227" i="4" s="1"/>
  <c r="AQ19" i="4"/>
  <c r="AQ227" i="4" s="1"/>
  <c r="AP19" i="4"/>
  <c r="AP227" i="4" s="1"/>
  <c r="AO19" i="4"/>
  <c r="AO227" i="4" s="1"/>
  <c r="AK19" i="4"/>
  <c r="AK227" i="4" s="1"/>
  <c r="U19" i="4"/>
  <c r="R19" i="4"/>
  <c r="J19" i="4"/>
  <c r="I19" i="4"/>
  <c r="DG18" i="4"/>
  <c r="DF18" i="4"/>
  <c r="CY18" i="4"/>
  <c r="CY226" i="4" s="1"/>
  <c r="CX18" i="4"/>
  <c r="CX226" i="4" s="1"/>
  <c r="BY18" i="4"/>
  <c r="BY226" i="4" s="1"/>
  <c r="BW18" i="4"/>
  <c r="BW226" i="4" s="1"/>
  <c r="BV18" i="4"/>
  <c r="BV226" i="4" s="1"/>
  <c r="BU18" i="4"/>
  <c r="BU226" i="4" s="1"/>
  <c r="BT18" i="4"/>
  <c r="BT226" i="4" s="1"/>
  <c r="BS18" i="4"/>
  <c r="BS226" i="4" s="1"/>
  <c r="BR18" i="4"/>
  <c r="BR226" i="4" s="1"/>
  <c r="BP18" i="4"/>
  <c r="BP226" i="4" s="1"/>
  <c r="BO18" i="4"/>
  <c r="BO226" i="4" s="1"/>
  <c r="BN18" i="4"/>
  <c r="BN226" i="4" s="1"/>
  <c r="BM18" i="4"/>
  <c r="BM226" i="4" s="1"/>
  <c r="BL18" i="4"/>
  <c r="BL226" i="4" s="1"/>
  <c r="BK18" i="4"/>
  <c r="BK226" i="4" s="1"/>
  <c r="BI18" i="4"/>
  <c r="BI226" i="4" s="1"/>
  <c r="BH18" i="4"/>
  <c r="BH226" i="4" s="1"/>
  <c r="BF18" i="4"/>
  <c r="BF226" i="4" s="1"/>
  <c r="BE18" i="4"/>
  <c r="BE226" i="4" s="1"/>
  <c r="BD18" i="4"/>
  <c r="BD226" i="4" s="1"/>
  <c r="BC18" i="4"/>
  <c r="BC226" i="4" s="1"/>
  <c r="BA18" i="4"/>
  <c r="BA226" i="4" s="1"/>
  <c r="AZ18" i="4"/>
  <c r="AZ226" i="4" s="1"/>
  <c r="AT18" i="4"/>
  <c r="AT226" i="4" s="1"/>
  <c r="AP18" i="4"/>
  <c r="AP226" i="4" s="1"/>
  <c r="AK18" i="4"/>
  <c r="AK226" i="4" s="1"/>
  <c r="U18" i="4"/>
  <c r="R18" i="4"/>
  <c r="I18" i="4"/>
  <c r="DG17" i="4"/>
  <c r="DF17" i="4"/>
  <c r="CY17" i="4"/>
  <c r="CY225" i="4" s="1"/>
  <c r="CX17" i="4"/>
  <c r="CX225" i="4" s="1"/>
  <c r="BY17" i="4"/>
  <c r="BY225" i="4" s="1"/>
  <c r="BW17" i="4"/>
  <c r="BW225" i="4" s="1"/>
  <c r="BV17" i="4"/>
  <c r="BV225" i="4" s="1"/>
  <c r="BU17" i="4"/>
  <c r="BU225" i="4" s="1"/>
  <c r="BT17" i="4"/>
  <c r="BT225" i="4" s="1"/>
  <c r="BS17" i="4"/>
  <c r="BS225" i="4" s="1"/>
  <c r="BR17" i="4"/>
  <c r="BR225" i="4" s="1"/>
  <c r="BP17" i="4"/>
  <c r="BP225" i="4" s="1"/>
  <c r="BO17" i="4"/>
  <c r="BO225" i="4" s="1"/>
  <c r="BN17" i="4"/>
  <c r="BN225" i="4" s="1"/>
  <c r="BM17" i="4"/>
  <c r="BM225" i="4" s="1"/>
  <c r="BL17" i="4"/>
  <c r="BL225" i="4" s="1"/>
  <c r="BK17" i="4"/>
  <c r="BK225" i="4" s="1"/>
  <c r="BI17" i="4"/>
  <c r="BI225" i="4" s="1"/>
  <c r="BH17" i="4"/>
  <c r="BH225" i="4" s="1"/>
  <c r="BD17" i="4"/>
  <c r="BD225" i="4" s="1"/>
  <c r="BC17" i="4"/>
  <c r="BC225" i="4" s="1"/>
  <c r="BA17" i="4"/>
  <c r="BA225" i="4" s="1"/>
  <c r="AZ17" i="4"/>
  <c r="AZ225" i="4" s="1"/>
  <c r="AT17" i="4"/>
  <c r="AT225" i="4" s="1"/>
  <c r="AP17" i="4"/>
  <c r="AP225" i="4" s="1"/>
  <c r="AK17" i="4"/>
  <c r="AK225" i="4" s="1"/>
  <c r="U17" i="4"/>
  <c r="R17" i="4"/>
  <c r="J17" i="4"/>
  <c r="I17" i="4"/>
  <c r="DG16" i="4"/>
  <c r="DF16" i="4"/>
  <c r="CY16" i="4"/>
  <c r="CY224" i="4" s="1"/>
  <c r="CX16" i="4"/>
  <c r="CX224" i="4" s="1"/>
  <c r="BY16" i="4"/>
  <c r="BY224" i="4" s="1"/>
  <c r="BW16" i="4"/>
  <c r="BW224" i="4" s="1"/>
  <c r="BV16" i="4"/>
  <c r="BV224" i="4" s="1"/>
  <c r="BU16" i="4"/>
  <c r="BU224" i="4" s="1"/>
  <c r="BT16" i="4"/>
  <c r="BT224" i="4" s="1"/>
  <c r="BS16" i="4"/>
  <c r="BS224" i="4" s="1"/>
  <c r="BR16" i="4"/>
  <c r="BR224" i="4" s="1"/>
  <c r="BP16" i="4"/>
  <c r="BP224" i="4" s="1"/>
  <c r="BO16" i="4"/>
  <c r="BO224" i="4" s="1"/>
  <c r="BN16" i="4"/>
  <c r="BN224" i="4" s="1"/>
  <c r="BM16" i="4"/>
  <c r="BM224" i="4" s="1"/>
  <c r="BL16" i="4"/>
  <c r="BL224" i="4" s="1"/>
  <c r="BK16" i="4"/>
  <c r="BK224" i="4" s="1"/>
  <c r="BJ16" i="4"/>
  <c r="BJ224" i="4" s="1"/>
  <c r="BI16" i="4"/>
  <c r="BI224" i="4" s="1"/>
  <c r="BH16" i="4"/>
  <c r="BH224" i="4" s="1"/>
  <c r="BG16" i="4"/>
  <c r="BG224" i="4" s="1"/>
  <c r="BF16" i="4"/>
  <c r="BF224" i="4" s="1"/>
  <c r="BE16" i="4"/>
  <c r="BE224" i="4" s="1"/>
  <c r="BD16" i="4"/>
  <c r="BD224" i="4" s="1"/>
  <c r="BC16" i="4"/>
  <c r="BC224" i="4" s="1"/>
  <c r="BA16" i="4"/>
  <c r="BA224" i="4" s="1"/>
  <c r="AZ16" i="4"/>
  <c r="AZ224" i="4" s="1"/>
  <c r="AX16" i="4"/>
  <c r="AX224" i="4" s="1"/>
  <c r="AW16" i="4"/>
  <c r="AW224" i="4" s="1"/>
  <c r="AT16" i="4"/>
  <c r="AT224" i="4" s="1"/>
  <c r="AS16" i="4"/>
  <c r="AS224" i="4" s="1"/>
  <c r="AQ16" i="4"/>
  <c r="AQ224" i="4" s="1"/>
  <c r="AP16" i="4"/>
  <c r="AP224" i="4" s="1"/>
  <c r="AO16" i="4"/>
  <c r="AO224" i="4" s="1"/>
  <c r="AK16" i="4"/>
  <c r="AK224" i="4" s="1"/>
  <c r="U16" i="4"/>
  <c r="R16" i="4"/>
  <c r="J16" i="4"/>
  <c r="I16" i="4"/>
  <c r="DG15" i="4"/>
  <c r="DF15" i="4"/>
  <c r="CY15" i="4"/>
  <c r="CY223" i="4" s="1"/>
  <c r="CX15" i="4"/>
  <c r="CX223" i="4" s="1"/>
  <c r="BY15" i="4"/>
  <c r="BY223" i="4" s="1"/>
  <c r="BW15" i="4"/>
  <c r="BW223" i="4" s="1"/>
  <c r="BV15" i="4"/>
  <c r="BV223" i="4" s="1"/>
  <c r="BU15" i="4"/>
  <c r="BU223" i="4" s="1"/>
  <c r="BT15" i="4"/>
  <c r="BT223" i="4" s="1"/>
  <c r="BS15" i="4"/>
  <c r="BS223" i="4" s="1"/>
  <c r="BR15" i="4"/>
  <c r="BR223" i="4" s="1"/>
  <c r="BP15" i="4"/>
  <c r="BP223" i="4" s="1"/>
  <c r="BO15" i="4"/>
  <c r="BO223" i="4" s="1"/>
  <c r="BN15" i="4"/>
  <c r="BN223" i="4" s="1"/>
  <c r="BM15" i="4"/>
  <c r="BM223" i="4" s="1"/>
  <c r="BL15" i="4"/>
  <c r="BL223" i="4" s="1"/>
  <c r="BK15" i="4"/>
  <c r="BK223" i="4" s="1"/>
  <c r="BJ15" i="4"/>
  <c r="BJ223" i="4" s="1"/>
  <c r="BI15" i="4"/>
  <c r="BI223" i="4" s="1"/>
  <c r="BH15" i="4"/>
  <c r="BH223" i="4" s="1"/>
  <c r="BG15" i="4"/>
  <c r="BG223" i="4" s="1"/>
  <c r="BF15" i="4"/>
  <c r="BF223" i="4" s="1"/>
  <c r="BE15" i="4"/>
  <c r="BE223" i="4" s="1"/>
  <c r="BD15" i="4"/>
  <c r="BD223" i="4" s="1"/>
  <c r="BC15" i="4"/>
  <c r="BC223" i="4" s="1"/>
  <c r="BA15" i="4"/>
  <c r="BA223" i="4" s="1"/>
  <c r="AZ15" i="4"/>
  <c r="AZ223" i="4" s="1"/>
  <c r="AT15" i="4"/>
  <c r="AT223" i="4" s="1"/>
  <c r="AS15" i="4"/>
  <c r="AS223" i="4" s="1"/>
  <c r="AR15" i="4"/>
  <c r="AR223" i="4" s="1"/>
  <c r="AP15" i="4"/>
  <c r="AP223" i="4" s="1"/>
  <c r="AK15" i="4"/>
  <c r="AK223" i="4" s="1"/>
  <c r="AI15" i="4"/>
  <c r="U15" i="4"/>
  <c r="R15" i="4"/>
  <c r="I15" i="4"/>
  <c r="DG14" i="4"/>
  <c r="DF14" i="4"/>
  <c r="CY14" i="4"/>
  <c r="CY222" i="4" s="1"/>
  <c r="CX14" i="4"/>
  <c r="CX222" i="4" s="1"/>
  <c r="BY14" i="4"/>
  <c r="BY222" i="4" s="1"/>
  <c r="BW14" i="4"/>
  <c r="BW222" i="4" s="1"/>
  <c r="BV14" i="4"/>
  <c r="BV222" i="4" s="1"/>
  <c r="BU14" i="4"/>
  <c r="BU222" i="4" s="1"/>
  <c r="BT14" i="4"/>
  <c r="BT222" i="4" s="1"/>
  <c r="BS14" i="4"/>
  <c r="BS222" i="4" s="1"/>
  <c r="BR14" i="4"/>
  <c r="BR222" i="4" s="1"/>
  <c r="BP14" i="4"/>
  <c r="BP222" i="4" s="1"/>
  <c r="BO14" i="4"/>
  <c r="BO222" i="4" s="1"/>
  <c r="BN14" i="4"/>
  <c r="BN222" i="4" s="1"/>
  <c r="BM14" i="4"/>
  <c r="BM222" i="4" s="1"/>
  <c r="BL14" i="4"/>
  <c r="BL222" i="4" s="1"/>
  <c r="BK14" i="4"/>
  <c r="BK222" i="4" s="1"/>
  <c r="BJ14" i="4"/>
  <c r="BJ222" i="4" s="1"/>
  <c r="BI14" i="4"/>
  <c r="BI222" i="4" s="1"/>
  <c r="BH14" i="4"/>
  <c r="BH222" i="4" s="1"/>
  <c r="BG14" i="4"/>
  <c r="BG222" i="4" s="1"/>
  <c r="BF14" i="4"/>
  <c r="BF222" i="4" s="1"/>
  <c r="BE14" i="4"/>
  <c r="BE222" i="4" s="1"/>
  <c r="BD14" i="4"/>
  <c r="BD222" i="4" s="1"/>
  <c r="BC14" i="4"/>
  <c r="BC222" i="4" s="1"/>
  <c r="BA14" i="4"/>
  <c r="BA222" i="4" s="1"/>
  <c r="AZ14" i="4"/>
  <c r="AZ222" i="4" s="1"/>
  <c r="AY14" i="4"/>
  <c r="AY222" i="4" s="1"/>
  <c r="AX14" i="4"/>
  <c r="AX222" i="4" s="1"/>
  <c r="AW14" i="4"/>
  <c r="AW222" i="4" s="1"/>
  <c r="AV14" i="4"/>
  <c r="AV222" i="4" s="1"/>
  <c r="AT14" i="4"/>
  <c r="AT222" i="4" s="1"/>
  <c r="AS14" i="4"/>
  <c r="AS222" i="4" s="1"/>
  <c r="AR14" i="4"/>
  <c r="AR222" i="4" s="1"/>
  <c r="AQ14" i="4"/>
  <c r="AQ222" i="4" s="1"/>
  <c r="AP14" i="4"/>
  <c r="AP222" i="4" s="1"/>
  <c r="AO14" i="4"/>
  <c r="AO222" i="4" s="1"/>
  <c r="AN14" i="4"/>
  <c r="AN222" i="4" s="1"/>
  <c r="AM14" i="4"/>
  <c r="AM222" i="4" s="1"/>
  <c r="AK14" i="4"/>
  <c r="AK222" i="4" s="1"/>
  <c r="AJ14" i="4"/>
  <c r="AJ222" i="4" s="1"/>
  <c r="AI14" i="4"/>
  <c r="AI222" i="4" s="1"/>
  <c r="U14" i="4"/>
  <c r="R14" i="4"/>
  <c r="I14" i="4"/>
  <c r="DG13" i="4"/>
  <c r="DF13" i="4"/>
  <c r="CY13" i="4"/>
  <c r="CY221" i="4" s="1"/>
  <c r="CX13" i="4"/>
  <c r="CX221" i="4" s="1"/>
  <c r="BY13" i="4"/>
  <c r="BY221" i="4" s="1"/>
  <c r="BW13" i="4"/>
  <c r="BW221" i="4" s="1"/>
  <c r="BV13" i="4"/>
  <c r="BV221" i="4" s="1"/>
  <c r="BU13" i="4"/>
  <c r="BU221" i="4" s="1"/>
  <c r="BT13" i="4"/>
  <c r="BT221" i="4" s="1"/>
  <c r="BS13" i="4"/>
  <c r="BS221" i="4" s="1"/>
  <c r="BR13" i="4"/>
  <c r="BR221" i="4" s="1"/>
  <c r="BP13" i="4"/>
  <c r="BP221" i="4" s="1"/>
  <c r="BO13" i="4"/>
  <c r="BO221" i="4" s="1"/>
  <c r="BN13" i="4"/>
  <c r="BN221" i="4" s="1"/>
  <c r="BM13" i="4"/>
  <c r="BM221" i="4" s="1"/>
  <c r="BL13" i="4"/>
  <c r="BL221" i="4" s="1"/>
  <c r="BK13" i="4"/>
  <c r="BK221" i="4" s="1"/>
  <c r="BJ13" i="4"/>
  <c r="BJ221" i="4" s="1"/>
  <c r="BI13" i="4"/>
  <c r="BI221" i="4" s="1"/>
  <c r="BH13" i="4"/>
  <c r="BH221" i="4" s="1"/>
  <c r="BG13" i="4"/>
  <c r="BG221" i="4" s="1"/>
  <c r="BF13" i="4"/>
  <c r="BF221" i="4" s="1"/>
  <c r="BE13" i="4"/>
  <c r="BE221" i="4" s="1"/>
  <c r="BD13" i="4"/>
  <c r="BD221" i="4" s="1"/>
  <c r="BC13" i="4"/>
  <c r="BC221" i="4" s="1"/>
  <c r="BA13" i="4"/>
  <c r="BA221" i="4" s="1"/>
  <c r="AZ13" i="4"/>
  <c r="AZ221" i="4" s="1"/>
  <c r="AY13" i="4"/>
  <c r="AY221" i="4" s="1"/>
  <c r="AX13" i="4"/>
  <c r="AX221" i="4" s="1"/>
  <c r="AW13" i="4"/>
  <c r="AW221" i="4" s="1"/>
  <c r="AT13" i="4"/>
  <c r="AT221" i="4" s="1"/>
  <c r="AS13" i="4"/>
  <c r="AS221" i="4" s="1"/>
  <c r="AR13" i="4"/>
  <c r="AR221" i="4" s="1"/>
  <c r="AQ13" i="4"/>
  <c r="AQ221" i="4" s="1"/>
  <c r="AP13" i="4"/>
  <c r="AP221" i="4" s="1"/>
  <c r="AO13" i="4"/>
  <c r="AO221" i="4" s="1"/>
  <c r="AM13" i="4"/>
  <c r="AM221" i="4" s="1"/>
  <c r="AK13" i="4"/>
  <c r="AK221" i="4" s="1"/>
  <c r="AI13" i="4"/>
  <c r="AI221" i="4" s="1"/>
  <c r="U13" i="4"/>
  <c r="R13" i="4"/>
  <c r="J13" i="4"/>
  <c r="I13" i="4"/>
  <c r="DG12" i="4"/>
  <c r="DF12" i="4"/>
  <c r="CY12" i="4"/>
  <c r="CY220" i="4" s="1"/>
  <c r="CX12" i="4"/>
  <c r="CX220" i="4" s="1"/>
  <c r="BY12" i="4"/>
  <c r="BY220" i="4" s="1"/>
  <c r="BW12" i="4"/>
  <c r="BW220" i="4" s="1"/>
  <c r="BV12" i="4"/>
  <c r="BV220" i="4" s="1"/>
  <c r="BU12" i="4"/>
  <c r="BU220" i="4" s="1"/>
  <c r="BT12" i="4"/>
  <c r="BT220" i="4" s="1"/>
  <c r="BS12" i="4"/>
  <c r="BS220" i="4" s="1"/>
  <c r="BR12" i="4"/>
  <c r="BR220" i="4" s="1"/>
  <c r="BP12" i="4"/>
  <c r="BP220" i="4" s="1"/>
  <c r="BO12" i="4"/>
  <c r="BO220" i="4" s="1"/>
  <c r="BN12" i="4"/>
  <c r="BN220" i="4" s="1"/>
  <c r="BM12" i="4"/>
  <c r="BM220" i="4" s="1"/>
  <c r="BL12" i="4"/>
  <c r="BL220" i="4" s="1"/>
  <c r="BK12" i="4"/>
  <c r="BK220" i="4" s="1"/>
  <c r="BJ12" i="4"/>
  <c r="BJ220" i="4" s="1"/>
  <c r="BI12" i="4"/>
  <c r="BI220" i="4" s="1"/>
  <c r="BH12" i="4"/>
  <c r="BH220" i="4" s="1"/>
  <c r="BG12" i="4"/>
  <c r="BG220" i="4" s="1"/>
  <c r="BF12" i="4"/>
  <c r="BF220" i="4" s="1"/>
  <c r="BE12" i="4"/>
  <c r="BE220" i="4" s="1"/>
  <c r="BD12" i="4"/>
  <c r="BD220" i="4" s="1"/>
  <c r="BC12" i="4"/>
  <c r="BC220" i="4" s="1"/>
  <c r="BA12" i="4"/>
  <c r="BA220" i="4" s="1"/>
  <c r="AZ12" i="4"/>
  <c r="AZ220" i="4" s="1"/>
  <c r="AX12" i="4"/>
  <c r="AX220" i="4" s="1"/>
  <c r="AW12" i="4"/>
  <c r="AW220" i="4" s="1"/>
  <c r="AT12" i="4"/>
  <c r="AT220" i="4" s="1"/>
  <c r="AS12" i="4"/>
  <c r="AS220" i="4" s="1"/>
  <c r="AP12" i="4"/>
  <c r="AP220" i="4" s="1"/>
  <c r="AO12" i="4"/>
  <c r="AO220" i="4" s="1"/>
  <c r="AK12" i="4"/>
  <c r="AK220" i="4" s="1"/>
  <c r="U12" i="4"/>
  <c r="R12" i="4"/>
  <c r="J12" i="4"/>
  <c r="I12" i="4"/>
  <c r="DG11" i="4"/>
  <c r="DF11" i="4"/>
  <c r="DE11" i="4"/>
  <c r="DE219" i="4" s="1"/>
  <c r="DD11" i="4"/>
  <c r="DD219" i="4" s="1"/>
  <c r="DC11" i="4"/>
  <c r="DC219" i="4" s="1"/>
  <c r="DB11" i="4"/>
  <c r="DB219" i="4" s="1"/>
  <c r="DA11" i="4"/>
  <c r="DA219" i="4" s="1"/>
  <c r="CY11" i="4"/>
  <c r="CY219" i="4" s="1"/>
  <c r="CX11" i="4"/>
  <c r="CX219" i="4" s="1"/>
  <c r="CW11" i="4"/>
  <c r="CW219" i="4" s="1"/>
  <c r="CV11" i="4"/>
  <c r="CV219" i="4" s="1"/>
  <c r="CU11" i="4"/>
  <c r="CU219" i="4" s="1"/>
  <c r="CT11" i="4"/>
  <c r="CT219" i="4" s="1"/>
  <c r="CS11" i="4"/>
  <c r="CS219" i="4" s="1"/>
  <c r="CQ11" i="4"/>
  <c r="CQ219" i="4" s="1"/>
  <c r="CP11" i="4"/>
  <c r="CP219" i="4" s="1"/>
  <c r="CO11" i="4"/>
  <c r="CO219" i="4" s="1"/>
  <c r="CN11" i="4"/>
  <c r="CN219" i="4" s="1"/>
  <c r="CM11" i="4"/>
  <c r="CM219" i="4" s="1"/>
  <c r="CL11" i="4"/>
  <c r="CL219" i="4" s="1"/>
  <c r="CK11" i="4"/>
  <c r="CK219" i="4" s="1"/>
  <c r="CI11" i="4"/>
  <c r="CI219" i="4" s="1"/>
  <c r="CH11" i="4"/>
  <c r="CH219" i="4" s="1"/>
  <c r="CG11" i="4"/>
  <c r="CG219" i="4" s="1"/>
  <c r="CF11" i="4"/>
  <c r="CF219" i="4" s="1"/>
  <c r="CE11" i="4"/>
  <c r="CE219" i="4" s="1"/>
  <c r="CD11" i="4"/>
  <c r="CD219" i="4" s="1"/>
  <c r="CC11" i="4"/>
  <c r="CC219" i="4" s="1"/>
  <c r="CB11" i="4"/>
  <c r="CB219" i="4" s="1"/>
  <c r="CA11" i="4"/>
  <c r="CA219" i="4" s="1"/>
  <c r="BZ11" i="4"/>
  <c r="BZ219" i="4" s="1"/>
  <c r="BY11" i="4"/>
  <c r="BY219" i="4" s="1"/>
  <c r="BW11" i="4"/>
  <c r="BW219" i="4" s="1"/>
  <c r="BV11" i="4"/>
  <c r="BV219" i="4" s="1"/>
  <c r="BU11" i="4"/>
  <c r="BU219" i="4" s="1"/>
  <c r="BT11" i="4"/>
  <c r="BT219" i="4" s="1"/>
  <c r="BS11" i="4"/>
  <c r="BS219" i="4" s="1"/>
  <c r="BR11" i="4"/>
  <c r="BR219" i="4" s="1"/>
  <c r="BP11" i="4"/>
  <c r="BP219" i="4" s="1"/>
  <c r="BO11" i="4"/>
  <c r="BO219" i="4" s="1"/>
  <c r="BN11" i="4"/>
  <c r="BN219" i="4" s="1"/>
  <c r="BM11" i="4"/>
  <c r="BM219" i="4" s="1"/>
  <c r="BL11" i="4"/>
  <c r="BL219" i="4" s="1"/>
  <c r="BK11" i="4"/>
  <c r="BK219" i="4" s="1"/>
  <c r="BJ11" i="4"/>
  <c r="BJ219" i="4" s="1"/>
  <c r="BI11" i="4"/>
  <c r="BI219" i="4" s="1"/>
  <c r="BH11" i="4"/>
  <c r="BH219" i="4" s="1"/>
  <c r="BG11" i="4"/>
  <c r="BG219" i="4" s="1"/>
  <c r="BF11" i="4"/>
  <c r="BF219" i="4" s="1"/>
  <c r="BE11" i="4"/>
  <c r="BE219" i="4" s="1"/>
  <c r="BD11" i="4"/>
  <c r="BD219" i="4" s="1"/>
  <c r="BC11" i="4"/>
  <c r="BC219" i="4" s="1"/>
  <c r="BA11" i="4"/>
  <c r="BA219" i="4" s="1"/>
  <c r="AZ11" i="4"/>
  <c r="AZ219" i="4" s="1"/>
  <c r="AY11" i="4"/>
  <c r="AY219" i="4" s="1"/>
  <c r="AX11" i="4"/>
  <c r="AX219" i="4" s="1"/>
  <c r="AW11" i="4"/>
  <c r="AW219" i="4" s="1"/>
  <c r="AT11" i="4"/>
  <c r="AT219" i="4" s="1"/>
  <c r="AR11" i="4"/>
  <c r="AR219" i="4" s="1"/>
  <c r="AQ11" i="4"/>
  <c r="AQ219" i="4" s="1"/>
  <c r="AP11" i="4"/>
  <c r="AP219" i="4" s="1"/>
  <c r="AO11" i="4"/>
  <c r="AO219" i="4" s="1"/>
  <c r="AM11" i="4"/>
  <c r="AM219" i="4" s="1"/>
  <c r="AK11" i="4"/>
  <c r="AK219" i="4" s="1"/>
  <c r="AI11" i="4"/>
  <c r="AI219" i="4" s="1"/>
  <c r="U11" i="4"/>
  <c r="R11" i="4"/>
  <c r="I11" i="4"/>
  <c r="DG10" i="4"/>
  <c r="DF10" i="4"/>
  <c r="CY10" i="4"/>
  <c r="CY218" i="4" s="1"/>
  <c r="CX10" i="4"/>
  <c r="CX218" i="4" s="1"/>
  <c r="BY10" i="4"/>
  <c r="BY218" i="4" s="1"/>
  <c r="BW10" i="4"/>
  <c r="BW218" i="4" s="1"/>
  <c r="BV10" i="4"/>
  <c r="BV218" i="4" s="1"/>
  <c r="BU10" i="4"/>
  <c r="BU218" i="4" s="1"/>
  <c r="BT10" i="4"/>
  <c r="BT218" i="4" s="1"/>
  <c r="BS10" i="4"/>
  <c r="BS218" i="4" s="1"/>
  <c r="BR10" i="4"/>
  <c r="BR218" i="4" s="1"/>
  <c r="BP10" i="4"/>
  <c r="BP218" i="4" s="1"/>
  <c r="BO10" i="4"/>
  <c r="BO218" i="4" s="1"/>
  <c r="BN10" i="4"/>
  <c r="BN218" i="4" s="1"/>
  <c r="BM10" i="4"/>
  <c r="BM218" i="4" s="1"/>
  <c r="BL10" i="4"/>
  <c r="BL218" i="4" s="1"/>
  <c r="BK10" i="4"/>
  <c r="BK218" i="4" s="1"/>
  <c r="BJ10" i="4"/>
  <c r="BJ218" i="4" s="1"/>
  <c r="BI10" i="4"/>
  <c r="BI218" i="4" s="1"/>
  <c r="BH10" i="4"/>
  <c r="BH218" i="4" s="1"/>
  <c r="BG10" i="4"/>
  <c r="BG218" i="4" s="1"/>
  <c r="BF10" i="4"/>
  <c r="BF218" i="4" s="1"/>
  <c r="BE10" i="4"/>
  <c r="BE218" i="4" s="1"/>
  <c r="BD10" i="4"/>
  <c r="BD218" i="4" s="1"/>
  <c r="BC10" i="4"/>
  <c r="BC218" i="4" s="1"/>
  <c r="BA10" i="4"/>
  <c r="BA218" i="4" s="1"/>
  <c r="AZ10" i="4"/>
  <c r="AZ218" i="4" s="1"/>
  <c r="AS10" i="4"/>
  <c r="AS218" i="4" s="1"/>
  <c r="AP10" i="4"/>
  <c r="AP218" i="4" s="1"/>
  <c r="AK10" i="4"/>
  <c r="AK218" i="4" s="1"/>
  <c r="U10" i="4"/>
  <c r="R10" i="4"/>
  <c r="I10" i="4"/>
  <c r="DG9" i="4"/>
  <c r="DF9" i="4"/>
  <c r="CY9" i="4"/>
  <c r="CY217" i="4" s="1"/>
  <c r="CX9" i="4"/>
  <c r="CX217" i="4" s="1"/>
  <c r="BY9" i="4"/>
  <c r="BY217" i="4" s="1"/>
  <c r="BW9" i="4"/>
  <c r="BW217" i="4" s="1"/>
  <c r="BV9" i="4"/>
  <c r="BV217" i="4" s="1"/>
  <c r="BU9" i="4"/>
  <c r="BU217" i="4" s="1"/>
  <c r="BT9" i="4"/>
  <c r="BT217" i="4" s="1"/>
  <c r="BS9" i="4"/>
  <c r="BS217" i="4" s="1"/>
  <c r="BR9" i="4"/>
  <c r="BR217" i="4" s="1"/>
  <c r="BP9" i="4"/>
  <c r="BP217" i="4" s="1"/>
  <c r="BO9" i="4"/>
  <c r="BO217" i="4" s="1"/>
  <c r="BN9" i="4"/>
  <c r="BN217" i="4" s="1"/>
  <c r="BM9" i="4"/>
  <c r="BM217" i="4" s="1"/>
  <c r="BK9" i="4"/>
  <c r="BK217" i="4" s="1"/>
  <c r="BI9" i="4"/>
  <c r="BI217" i="4" s="1"/>
  <c r="BH9" i="4"/>
  <c r="BH217" i="4" s="1"/>
  <c r="BG9" i="4"/>
  <c r="BG217" i="4" s="1"/>
  <c r="BF9" i="4"/>
  <c r="BF217" i="4" s="1"/>
  <c r="BE9" i="4"/>
  <c r="BE217" i="4" s="1"/>
  <c r="BC9" i="4"/>
  <c r="BC217" i="4" s="1"/>
  <c r="BA9" i="4"/>
  <c r="BA217" i="4" s="1"/>
  <c r="AZ9" i="4"/>
  <c r="AZ217" i="4" s="1"/>
  <c r="AT9" i="4"/>
  <c r="AT217" i="4" s="1"/>
  <c r="AS9" i="4"/>
  <c r="AS217" i="4" s="1"/>
  <c r="AR9" i="4"/>
  <c r="AR217" i="4" s="1"/>
  <c r="AP9" i="4"/>
  <c r="AP217" i="4" s="1"/>
  <c r="AK9" i="4"/>
  <c r="AK217" i="4" s="1"/>
  <c r="U9" i="4"/>
  <c r="R9" i="4"/>
  <c r="I9" i="4"/>
  <c r="DF8" i="4"/>
  <c r="CY8" i="4"/>
  <c r="CY216" i="4" s="1"/>
  <c r="CX8" i="4"/>
  <c r="CX216" i="4" s="1"/>
  <c r="BY8" i="4"/>
  <c r="BY216" i="4" s="1"/>
  <c r="BW8" i="4"/>
  <c r="BW216" i="4" s="1"/>
  <c r="BV8" i="4"/>
  <c r="BV216" i="4" s="1"/>
  <c r="BT8" i="4"/>
  <c r="BT216" i="4" s="1"/>
  <c r="BS8" i="4"/>
  <c r="BS216" i="4" s="1"/>
  <c r="BR8" i="4"/>
  <c r="BR216" i="4" s="1"/>
  <c r="BP8" i="4"/>
  <c r="BP216" i="4" s="1"/>
  <c r="BO8" i="4"/>
  <c r="BO216" i="4" s="1"/>
  <c r="BN8" i="4"/>
  <c r="BN216" i="4" s="1"/>
  <c r="BM8" i="4"/>
  <c r="BM216" i="4" s="1"/>
  <c r="BL8" i="4"/>
  <c r="BL216" i="4" s="1"/>
  <c r="BK8" i="4"/>
  <c r="BK216" i="4" s="1"/>
  <c r="BJ8" i="4"/>
  <c r="BJ216" i="4" s="1"/>
  <c r="BI8" i="4"/>
  <c r="BI216" i="4" s="1"/>
  <c r="BH8" i="4"/>
  <c r="BH216" i="4" s="1"/>
  <c r="BG8" i="4"/>
  <c r="BG216" i="4" s="1"/>
  <c r="BF8" i="4"/>
  <c r="BF216" i="4" s="1"/>
  <c r="BE8" i="4"/>
  <c r="BE216" i="4" s="1"/>
  <c r="BD8" i="4"/>
  <c r="BD216" i="4" s="1"/>
  <c r="BC8" i="4"/>
  <c r="BC216" i="4" s="1"/>
  <c r="BA8" i="4"/>
  <c r="BA216" i="4" s="1"/>
  <c r="AZ8" i="4"/>
  <c r="AZ216" i="4" s="1"/>
  <c r="AW8" i="4"/>
  <c r="AW216" i="4" s="1"/>
  <c r="AT8" i="4"/>
  <c r="AT216" i="4" s="1"/>
  <c r="AS8" i="4"/>
  <c r="AS216" i="4" s="1"/>
  <c r="AP8" i="4"/>
  <c r="AP216" i="4" s="1"/>
  <c r="AO8" i="4"/>
  <c r="AO216" i="4" s="1"/>
  <c r="AK8" i="4"/>
  <c r="AK216" i="4" s="1"/>
  <c r="U8" i="4"/>
  <c r="R8" i="4"/>
  <c r="J8" i="4"/>
  <c r="I8" i="4"/>
  <c r="DF7" i="4"/>
  <c r="CY7" i="4"/>
  <c r="CY215" i="4" s="1"/>
  <c r="CX7" i="4"/>
  <c r="CX215" i="4" s="1"/>
  <c r="BY7" i="4"/>
  <c r="BY215" i="4" s="1"/>
  <c r="BW7" i="4"/>
  <c r="BW215" i="4" s="1"/>
  <c r="BV7" i="4"/>
  <c r="BV215" i="4" s="1"/>
  <c r="BT7" i="4"/>
  <c r="BT215" i="4" s="1"/>
  <c r="BS7" i="4"/>
  <c r="BS215" i="4" s="1"/>
  <c r="BR7" i="4"/>
  <c r="BR215" i="4" s="1"/>
  <c r="BP7" i="4"/>
  <c r="BP215" i="4" s="1"/>
  <c r="BO7" i="4"/>
  <c r="BO215" i="4" s="1"/>
  <c r="BN7" i="4"/>
  <c r="BN215" i="4" s="1"/>
  <c r="BM7" i="4"/>
  <c r="BM215" i="4" s="1"/>
  <c r="BL7" i="4"/>
  <c r="BL215" i="4" s="1"/>
  <c r="BK7" i="4"/>
  <c r="BK215" i="4" s="1"/>
  <c r="BJ7" i="4"/>
  <c r="BJ215" i="4" s="1"/>
  <c r="BI7" i="4"/>
  <c r="BI215" i="4" s="1"/>
  <c r="BH7" i="4"/>
  <c r="BH215" i="4" s="1"/>
  <c r="BG7" i="4"/>
  <c r="BG215" i="4" s="1"/>
  <c r="BF7" i="4"/>
  <c r="BF215" i="4" s="1"/>
  <c r="BE7" i="4"/>
  <c r="BE215" i="4" s="1"/>
  <c r="BD7" i="4"/>
  <c r="BD215" i="4" s="1"/>
  <c r="BC7" i="4"/>
  <c r="BC215" i="4" s="1"/>
  <c r="BA7" i="4"/>
  <c r="BA215" i="4" s="1"/>
  <c r="AZ7" i="4"/>
  <c r="AZ215" i="4" s="1"/>
  <c r="AT7" i="4"/>
  <c r="AT215" i="4" s="1"/>
  <c r="AS7" i="4"/>
  <c r="AS215" i="4" s="1"/>
  <c r="AP7" i="4"/>
  <c r="AP215" i="4" s="1"/>
  <c r="AK7" i="4"/>
  <c r="AK215" i="4" s="1"/>
  <c r="U7" i="4"/>
  <c r="R7" i="4"/>
  <c r="M7" i="4"/>
  <c r="I7" i="4"/>
  <c r="DG6" i="4"/>
  <c r="DF6" i="4"/>
  <c r="CY6" i="4"/>
  <c r="CY214" i="4" s="1"/>
  <c r="CX6" i="4"/>
  <c r="CX214" i="4" s="1"/>
  <c r="BY6" i="4"/>
  <c r="BY214" i="4" s="1"/>
  <c r="BW6" i="4"/>
  <c r="BW214" i="4" s="1"/>
  <c r="BV6" i="4"/>
  <c r="BV214" i="4" s="1"/>
  <c r="BU6" i="4"/>
  <c r="BU214" i="4" s="1"/>
  <c r="BT6" i="4"/>
  <c r="BT214" i="4" s="1"/>
  <c r="BS6" i="4"/>
  <c r="BS214" i="4" s="1"/>
  <c r="BR6" i="4"/>
  <c r="BR214" i="4" s="1"/>
  <c r="BP6" i="4"/>
  <c r="BP214" i="4" s="1"/>
  <c r="BO6" i="4"/>
  <c r="BO214" i="4" s="1"/>
  <c r="BN6" i="4"/>
  <c r="BN214" i="4" s="1"/>
  <c r="BM6" i="4"/>
  <c r="BM214" i="4" s="1"/>
  <c r="BL6" i="4"/>
  <c r="BL214" i="4" s="1"/>
  <c r="BK6" i="4"/>
  <c r="BK214" i="4" s="1"/>
  <c r="BJ6" i="4"/>
  <c r="BJ214" i="4" s="1"/>
  <c r="BI6" i="4"/>
  <c r="BI214" i="4" s="1"/>
  <c r="BH6" i="4"/>
  <c r="BH214" i="4" s="1"/>
  <c r="BG6" i="4"/>
  <c r="BG214" i="4" s="1"/>
  <c r="BF6" i="4"/>
  <c r="BF214" i="4" s="1"/>
  <c r="BE6" i="4"/>
  <c r="BE214" i="4" s="1"/>
  <c r="BD6" i="4"/>
  <c r="BD214" i="4" s="1"/>
  <c r="BC6" i="4"/>
  <c r="BC214" i="4" s="1"/>
  <c r="BA6" i="4"/>
  <c r="BA214" i="4" s="1"/>
  <c r="AZ6" i="4"/>
  <c r="AZ214" i="4" s="1"/>
  <c r="AT6" i="4"/>
  <c r="AT214" i="4" s="1"/>
  <c r="AS6" i="4"/>
  <c r="AS214" i="4" s="1"/>
  <c r="AP6" i="4"/>
  <c r="AP214" i="4" s="1"/>
  <c r="AK6" i="4"/>
  <c r="AK214" i="4" s="1"/>
  <c r="U6" i="4"/>
  <c r="R6" i="4"/>
  <c r="I6" i="4"/>
  <c r="DG5" i="4"/>
  <c r="DF5" i="4"/>
  <c r="DE5" i="4"/>
  <c r="DE213" i="4" s="1"/>
  <c r="DD5" i="4"/>
  <c r="DD213" i="4" s="1"/>
  <c r="DC5" i="4"/>
  <c r="DC213" i="4" s="1"/>
  <c r="DB5" i="4"/>
  <c r="DB213" i="4" s="1"/>
  <c r="DA5" i="4"/>
  <c r="DA213" i="4" s="1"/>
  <c r="CY5" i="4"/>
  <c r="CY213" i="4" s="1"/>
  <c r="CX5" i="4"/>
  <c r="CX213" i="4" s="1"/>
  <c r="CW5" i="4"/>
  <c r="CW213" i="4" s="1"/>
  <c r="CV5" i="4"/>
  <c r="CV213" i="4" s="1"/>
  <c r="CU5" i="4"/>
  <c r="CU213" i="4" s="1"/>
  <c r="CT5" i="4"/>
  <c r="CT213" i="4" s="1"/>
  <c r="CS5" i="4"/>
  <c r="CS213" i="4" s="1"/>
  <c r="CQ5" i="4"/>
  <c r="CQ213" i="4" s="1"/>
  <c r="CP5" i="4"/>
  <c r="CP213" i="4" s="1"/>
  <c r="CO5" i="4"/>
  <c r="CO213" i="4" s="1"/>
  <c r="CN5" i="4"/>
  <c r="CN213" i="4" s="1"/>
  <c r="CM5" i="4"/>
  <c r="CM213" i="4" s="1"/>
  <c r="CL5" i="4"/>
  <c r="CL213" i="4" s="1"/>
  <c r="CK5" i="4"/>
  <c r="CK213" i="4" s="1"/>
  <c r="CI5" i="4"/>
  <c r="CI213" i="4" s="1"/>
  <c r="CH5" i="4"/>
  <c r="CH213" i="4" s="1"/>
  <c r="CG5" i="4"/>
  <c r="CG213" i="4" s="1"/>
  <c r="CF5" i="4"/>
  <c r="CF213" i="4" s="1"/>
  <c r="CE5" i="4"/>
  <c r="CE213" i="4" s="1"/>
  <c r="CD5" i="4"/>
  <c r="CD213" i="4" s="1"/>
  <c r="CC5" i="4"/>
  <c r="CC213" i="4" s="1"/>
  <c r="CB5" i="4"/>
  <c r="CB213" i="4" s="1"/>
  <c r="CA5" i="4"/>
  <c r="CA213" i="4" s="1"/>
  <c r="BZ5" i="4"/>
  <c r="BZ213" i="4" s="1"/>
  <c r="BY5" i="4"/>
  <c r="BY213" i="4" s="1"/>
  <c r="BW5" i="4"/>
  <c r="BW213" i="4" s="1"/>
  <c r="BV5" i="4"/>
  <c r="BV213" i="4" s="1"/>
  <c r="BU5" i="4"/>
  <c r="BU213" i="4" s="1"/>
  <c r="BT5" i="4"/>
  <c r="BT213" i="4" s="1"/>
  <c r="BS5" i="4"/>
  <c r="BS213" i="4" s="1"/>
  <c r="BR5" i="4"/>
  <c r="BR213" i="4" s="1"/>
  <c r="BP5" i="4"/>
  <c r="BP213" i="4" s="1"/>
  <c r="BO5" i="4"/>
  <c r="BO213" i="4" s="1"/>
  <c r="BN5" i="4"/>
  <c r="BN213" i="4" s="1"/>
  <c r="BM5" i="4"/>
  <c r="BM213" i="4" s="1"/>
  <c r="BL5" i="4"/>
  <c r="BL213" i="4" s="1"/>
  <c r="BK5" i="4"/>
  <c r="BK213" i="4" s="1"/>
  <c r="BJ5" i="4"/>
  <c r="BJ213" i="4" s="1"/>
  <c r="BI5" i="4"/>
  <c r="BI213" i="4" s="1"/>
  <c r="BH5" i="4"/>
  <c r="BH213" i="4" s="1"/>
  <c r="BG5" i="4"/>
  <c r="BG213" i="4" s="1"/>
  <c r="BF5" i="4"/>
  <c r="BF213" i="4" s="1"/>
  <c r="BE5" i="4"/>
  <c r="BE213" i="4" s="1"/>
  <c r="BD5" i="4"/>
  <c r="BD213" i="4" s="1"/>
  <c r="BC5" i="4"/>
  <c r="BC213" i="4" s="1"/>
  <c r="BA5" i="4"/>
  <c r="BA213" i="4" s="1"/>
  <c r="AZ5" i="4"/>
  <c r="AZ213" i="4" s="1"/>
  <c r="AT5" i="4"/>
  <c r="AT213" i="4" s="1"/>
  <c r="AS5" i="4"/>
  <c r="AS213" i="4" s="1"/>
  <c r="AP5" i="4"/>
  <c r="AP213" i="4" s="1"/>
  <c r="AK5" i="4"/>
  <c r="AK213" i="4" s="1"/>
  <c r="AI5" i="4"/>
  <c r="AI213" i="4" s="1"/>
  <c r="U5" i="4"/>
  <c r="R5" i="4"/>
  <c r="I5" i="4"/>
  <c r="DG4" i="4"/>
  <c r="DF4" i="4"/>
  <c r="CY4" i="4"/>
  <c r="CY212" i="4" s="1"/>
  <c r="CX4" i="4"/>
  <c r="CX212" i="4" s="1"/>
  <c r="BY4" i="4"/>
  <c r="BY212" i="4" s="1"/>
  <c r="BW4" i="4"/>
  <c r="BW212" i="4" s="1"/>
  <c r="BV4" i="4"/>
  <c r="BV212" i="4" s="1"/>
  <c r="BU4" i="4"/>
  <c r="BU212" i="4" s="1"/>
  <c r="BT4" i="4"/>
  <c r="BT212" i="4" s="1"/>
  <c r="BS4" i="4"/>
  <c r="BS212" i="4" s="1"/>
  <c r="BR4" i="4"/>
  <c r="BR212" i="4" s="1"/>
  <c r="BP4" i="4"/>
  <c r="BP212" i="4" s="1"/>
  <c r="BO4" i="4"/>
  <c r="BO212" i="4" s="1"/>
  <c r="BN4" i="4"/>
  <c r="BN212" i="4" s="1"/>
  <c r="BM4" i="4"/>
  <c r="BM212" i="4" s="1"/>
  <c r="BL4" i="4"/>
  <c r="BL212" i="4" s="1"/>
  <c r="BK4" i="4"/>
  <c r="BK212" i="4" s="1"/>
  <c r="BJ4" i="4"/>
  <c r="BJ212" i="4" s="1"/>
  <c r="BI4" i="4"/>
  <c r="BI212" i="4" s="1"/>
  <c r="BH4" i="4"/>
  <c r="BH212" i="4" s="1"/>
  <c r="BG4" i="4"/>
  <c r="BG212" i="4" s="1"/>
  <c r="BF4" i="4"/>
  <c r="BF212" i="4" s="1"/>
  <c r="BE4" i="4"/>
  <c r="BE212" i="4" s="1"/>
  <c r="BD4" i="4"/>
  <c r="BD212" i="4" s="1"/>
  <c r="BC4" i="4"/>
  <c r="BC212" i="4" s="1"/>
  <c r="BA4" i="4"/>
  <c r="BA212" i="4" s="1"/>
  <c r="AZ4" i="4"/>
  <c r="AZ212" i="4" s="1"/>
  <c r="AS4" i="4"/>
  <c r="AS212" i="4" s="1"/>
  <c r="AP4" i="4"/>
  <c r="AP212" i="4" s="1"/>
  <c r="AK4" i="4"/>
  <c r="AK212" i="4" s="1"/>
  <c r="U4" i="4"/>
  <c r="R4" i="4"/>
  <c r="J4" i="4"/>
  <c r="I4" i="4"/>
  <c r="DA266" i="3"/>
  <c r="DB266" i="3"/>
  <c r="DC266" i="3"/>
  <c r="DD266" i="3"/>
  <c r="DE266" i="3"/>
  <c r="DA267" i="3"/>
  <c r="DB267" i="3"/>
  <c r="DC267" i="3"/>
  <c r="DD267" i="3"/>
  <c r="DE267" i="3"/>
  <c r="DA268" i="3"/>
  <c r="DB268" i="3"/>
  <c r="DC268" i="3"/>
  <c r="DD268" i="3"/>
  <c r="DE268" i="3"/>
  <c r="DA269" i="3"/>
  <c r="DB269" i="3"/>
  <c r="DC269" i="3"/>
  <c r="DD269" i="3"/>
  <c r="DE269" i="3"/>
  <c r="DA270" i="3"/>
  <c r="DB270" i="3"/>
  <c r="DC270" i="3"/>
  <c r="DD270" i="3"/>
  <c r="DE270" i="3"/>
  <c r="DA271" i="3"/>
  <c r="DB271" i="3"/>
  <c r="DC271" i="3"/>
  <c r="DD271" i="3"/>
  <c r="DE271" i="3"/>
  <c r="DA272" i="3"/>
  <c r="DB272" i="3"/>
  <c r="DC272" i="3"/>
  <c r="DD272" i="3"/>
  <c r="DE272" i="3"/>
  <c r="DA273" i="3"/>
  <c r="DB273" i="3"/>
  <c r="DC273" i="3"/>
  <c r="DD273" i="3"/>
  <c r="DE273" i="3"/>
  <c r="DA275" i="3"/>
  <c r="DB275" i="3"/>
  <c r="DC275" i="3"/>
  <c r="DD275" i="3"/>
  <c r="DE275" i="3"/>
  <c r="DA276" i="3"/>
  <c r="DB276" i="3"/>
  <c r="DC276" i="3"/>
  <c r="DD276" i="3"/>
  <c r="DE276" i="3"/>
  <c r="DA277" i="3"/>
  <c r="DB277" i="3"/>
  <c r="DC277" i="3"/>
  <c r="DD277" i="3"/>
  <c r="DE277" i="3"/>
  <c r="DA278" i="3"/>
  <c r="DB278" i="3"/>
  <c r="DC278" i="3"/>
  <c r="DD278" i="3"/>
  <c r="DE278" i="3"/>
  <c r="DA279" i="3"/>
  <c r="DB279" i="3"/>
  <c r="DC279" i="3"/>
  <c r="DD279" i="3"/>
  <c r="DE279" i="3"/>
  <c r="DA280" i="3"/>
  <c r="DB280" i="3"/>
  <c r="DC280" i="3"/>
  <c r="DD280" i="3"/>
  <c r="DE280" i="3"/>
  <c r="DA281" i="3"/>
  <c r="DB281" i="3"/>
  <c r="DC281" i="3"/>
  <c r="DD281" i="3"/>
  <c r="DE281" i="3"/>
  <c r="DA282" i="3"/>
  <c r="DB282" i="3"/>
  <c r="DC282" i="3"/>
  <c r="DD282" i="3"/>
  <c r="DE282" i="3"/>
  <c r="DA283" i="3"/>
  <c r="DB283" i="3"/>
  <c r="DC283" i="3"/>
  <c r="DD283" i="3"/>
  <c r="DE283" i="3"/>
  <c r="DA284" i="3"/>
  <c r="DB284" i="3"/>
  <c r="DC284" i="3"/>
  <c r="DD284" i="3"/>
  <c r="DE284" i="3"/>
  <c r="DA285" i="3"/>
  <c r="DB285" i="3"/>
  <c r="DC285" i="3"/>
  <c r="DD285" i="3"/>
  <c r="DE285" i="3"/>
  <c r="DA286" i="3"/>
  <c r="DB286" i="3"/>
  <c r="DC286" i="3"/>
  <c r="DD286" i="3"/>
  <c r="DE286" i="3"/>
  <c r="DA287" i="3"/>
  <c r="DB287" i="3"/>
  <c r="DC287" i="3"/>
  <c r="DD287" i="3"/>
  <c r="DE287" i="3"/>
  <c r="DA288" i="3"/>
  <c r="DB288" i="3"/>
  <c r="DC288" i="3"/>
  <c r="DD288" i="3"/>
  <c r="DE288" i="3"/>
  <c r="DA289" i="3"/>
  <c r="DB289" i="3"/>
  <c r="DC289" i="3"/>
  <c r="DD289" i="3"/>
  <c r="DE289" i="3"/>
  <c r="DA290" i="3"/>
  <c r="DB290" i="3"/>
  <c r="DC290" i="3"/>
  <c r="DD290" i="3"/>
  <c r="DE290" i="3"/>
  <c r="DA291" i="3"/>
  <c r="DB291" i="3"/>
  <c r="DC291" i="3"/>
  <c r="DD291" i="3"/>
  <c r="DE291" i="3"/>
  <c r="DA292" i="3"/>
  <c r="DB292" i="3"/>
  <c r="DC292" i="3"/>
  <c r="DD292" i="3"/>
  <c r="DE292" i="3"/>
  <c r="DA293" i="3"/>
  <c r="DB293" i="3"/>
  <c r="DC293" i="3"/>
  <c r="DD293" i="3"/>
  <c r="DE293" i="3"/>
  <c r="DA294" i="3"/>
  <c r="DB294" i="3"/>
  <c r="DC294" i="3"/>
  <c r="DD294" i="3"/>
  <c r="DE294" i="3"/>
  <c r="DA295" i="3"/>
  <c r="DB295" i="3"/>
  <c r="DC295" i="3"/>
  <c r="DD295" i="3"/>
  <c r="DE295" i="3"/>
  <c r="DA296" i="3"/>
  <c r="DB296" i="3"/>
  <c r="DC296" i="3"/>
  <c r="DD296" i="3"/>
  <c r="DE296" i="3"/>
  <c r="DA297" i="3"/>
  <c r="DB297" i="3"/>
  <c r="DC297" i="3"/>
  <c r="DD297" i="3"/>
  <c r="DE297" i="3"/>
  <c r="DA298" i="3"/>
  <c r="DB298" i="3"/>
  <c r="DC298" i="3"/>
  <c r="DD298" i="3"/>
  <c r="DE298" i="3"/>
  <c r="DA299" i="3"/>
  <c r="DB299" i="3"/>
  <c r="DC299" i="3"/>
  <c r="DD299" i="3"/>
  <c r="DE299" i="3"/>
  <c r="DA301" i="3"/>
  <c r="DB301" i="3"/>
  <c r="DC301" i="3"/>
  <c r="DD301" i="3"/>
  <c r="DE301" i="3"/>
  <c r="DA302" i="3"/>
  <c r="DB302" i="3"/>
  <c r="DC302" i="3"/>
  <c r="DD302" i="3"/>
  <c r="DE302" i="3"/>
  <c r="DA303" i="3"/>
  <c r="DB303" i="3"/>
  <c r="DC303" i="3"/>
  <c r="DD303" i="3"/>
  <c r="DE303" i="3"/>
  <c r="DA304" i="3"/>
  <c r="DB304" i="3"/>
  <c r="DC304" i="3"/>
  <c r="DD304" i="3"/>
  <c r="DE304" i="3"/>
  <c r="DA305" i="3"/>
  <c r="DB305" i="3"/>
  <c r="DC305" i="3"/>
  <c r="DD305" i="3"/>
  <c r="DE305" i="3"/>
  <c r="DA306" i="3"/>
  <c r="DB306" i="3"/>
  <c r="DC306" i="3"/>
  <c r="DD306" i="3"/>
  <c r="DE306" i="3"/>
  <c r="DA307" i="3"/>
  <c r="DB307" i="3"/>
  <c r="DC307" i="3"/>
  <c r="DD307" i="3"/>
  <c r="DE307" i="3"/>
  <c r="DA308" i="3"/>
  <c r="DB308" i="3"/>
  <c r="DC308" i="3"/>
  <c r="DD308" i="3"/>
  <c r="DE308" i="3"/>
  <c r="DA309" i="3"/>
  <c r="DB309" i="3"/>
  <c r="DC309" i="3"/>
  <c r="DD309" i="3"/>
  <c r="DE309" i="3"/>
  <c r="DA310" i="3"/>
  <c r="DB310" i="3"/>
  <c r="DC310" i="3"/>
  <c r="DD310" i="3"/>
  <c r="DE310" i="3"/>
  <c r="DA311" i="3"/>
  <c r="DB311" i="3"/>
  <c r="DC311" i="3"/>
  <c r="DD311" i="3"/>
  <c r="DE311" i="3"/>
  <c r="DA312" i="3"/>
  <c r="DB312" i="3"/>
  <c r="DC312" i="3"/>
  <c r="DD312" i="3"/>
  <c r="DE312" i="3"/>
  <c r="DA313" i="3"/>
  <c r="DB313" i="3"/>
  <c r="DC313" i="3"/>
  <c r="DD313" i="3"/>
  <c r="DE313" i="3"/>
  <c r="DA314" i="3"/>
  <c r="DB314" i="3"/>
  <c r="DC314" i="3"/>
  <c r="DD314" i="3"/>
  <c r="DE314" i="3"/>
  <c r="DA315" i="3"/>
  <c r="DB315" i="3"/>
  <c r="DC315" i="3"/>
  <c r="DD315" i="3"/>
  <c r="DE315" i="3"/>
  <c r="DA316" i="3"/>
  <c r="DB316" i="3"/>
  <c r="DC316" i="3"/>
  <c r="DD316" i="3"/>
  <c r="DE316" i="3"/>
  <c r="DA317" i="3"/>
  <c r="DB317" i="3"/>
  <c r="DC317" i="3"/>
  <c r="DD317" i="3"/>
  <c r="DE317" i="3"/>
  <c r="DA318" i="3"/>
  <c r="DB318" i="3"/>
  <c r="DC318" i="3"/>
  <c r="DD318" i="3"/>
  <c r="DE318" i="3"/>
  <c r="DA319" i="3"/>
  <c r="DB319" i="3"/>
  <c r="DC319" i="3"/>
  <c r="DD319" i="3"/>
  <c r="DE319" i="3"/>
  <c r="DA320" i="3"/>
  <c r="DB320" i="3"/>
  <c r="DC320" i="3"/>
  <c r="DD320" i="3"/>
  <c r="DE320" i="3"/>
  <c r="DA321" i="3"/>
  <c r="DB321" i="3"/>
  <c r="DC321" i="3"/>
  <c r="DD321" i="3"/>
  <c r="DE321" i="3"/>
  <c r="DA322" i="3"/>
  <c r="DB322" i="3"/>
  <c r="DC322" i="3"/>
  <c r="DD322" i="3"/>
  <c r="DE322" i="3"/>
  <c r="DA323" i="3"/>
  <c r="DB323" i="3"/>
  <c r="DC323" i="3"/>
  <c r="DD323" i="3"/>
  <c r="DE323" i="3"/>
  <c r="DA324" i="3"/>
  <c r="DB324" i="3"/>
  <c r="DC324" i="3"/>
  <c r="DD324" i="3"/>
  <c r="DE324" i="3"/>
  <c r="DA325" i="3"/>
  <c r="DB325" i="3"/>
  <c r="DC325" i="3"/>
  <c r="DD325" i="3"/>
  <c r="DE325" i="3"/>
  <c r="DA326" i="3"/>
  <c r="DB326" i="3"/>
  <c r="DC326" i="3"/>
  <c r="DD326" i="3"/>
  <c r="DE326" i="3"/>
  <c r="DA327" i="3"/>
  <c r="DB327" i="3"/>
  <c r="DC327" i="3"/>
  <c r="DD327" i="3"/>
  <c r="DE327" i="3"/>
  <c r="DA328" i="3"/>
  <c r="DB328" i="3"/>
  <c r="DC328" i="3"/>
  <c r="DD328" i="3"/>
  <c r="DE328" i="3"/>
  <c r="DA329" i="3"/>
  <c r="DB329" i="3"/>
  <c r="DC329" i="3"/>
  <c r="DD329" i="3"/>
  <c r="DE329" i="3"/>
  <c r="DA331" i="3"/>
  <c r="DB331" i="3"/>
  <c r="DC331" i="3"/>
  <c r="DD331" i="3"/>
  <c r="DE331" i="3"/>
  <c r="DA332" i="3"/>
  <c r="DB332" i="3"/>
  <c r="DC332" i="3"/>
  <c r="DD332" i="3"/>
  <c r="DE332" i="3"/>
  <c r="DA333" i="3"/>
  <c r="DB333" i="3"/>
  <c r="DC333" i="3"/>
  <c r="DD333" i="3"/>
  <c r="DE333" i="3"/>
  <c r="DA335" i="3"/>
  <c r="DB335" i="3"/>
  <c r="DC335" i="3"/>
  <c r="DD335" i="3"/>
  <c r="DE335" i="3"/>
  <c r="DA336" i="3"/>
  <c r="DB336" i="3"/>
  <c r="DC336" i="3"/>
  <c r="DD336" i="3"/>
  <c r="DE336" i="3"/>
  <c r="DA338" i="3"/>
  <c r="DB338" i="3"/>
  <c r="DC338" i="3"/>
  <c r="DD338" i="3"/>
  <c r="DE338" i="3"/>
  <c r="DA339" i="3"/>
  <c r="DB339" i="3"/>
  <c r="DC339" i="3"/>
  <c r="DD339" i="3"/>
  <c r="DE339" i="3"/>
  <c r="DA340" i="3"/>
  <c r="DB340" i="3"/>
  <c r="DC340" i="3"/>
  <c r="DD340" i="3"/>
  <c r="DE340" i="3"/>
  <c r="DA341" i="3"/>
  <c r="DB341" i="3"/>
  <c r="DC341" i="3"/>
  <c r="DD341" i="3"/>
  <c r="DE341" i="3"/>
  <c r="DA342" i="3"/>
  <c r="DB342" i="3"/>
  <c r="DC342" i="3"/>
  <c r="DD342" i="3"/>
  <c r="DE342" i="3"/>
  <c r="DA343" i="3"/>
  <c r="DB343" i="3"/>
  <c r="DC343" i="3"/>
  <c r="DD343" i="3"/>
  <c r="DE343" i="3"/>
  <c r="DA344" i="3"/>
  <c r="DB344" i="3"/>
  <c r="DC344" i="3"/>
  <c r="DD344" i="3"/>
  <c r="DE344" i="3"/>
  <c r="DA346" i="3"/>
  <c r="DB346" i="3"/>
  <c r="DC346" i="3"/>
  <c r="DD346" i="3"/>
  <c r="DE346" i="3"/>
  <c r="DA347" i="3"/>
  <c r="DB347" i="3"/>
  <c r="DC347" i="3"/>
  <c r="DD347" i="3"/>
  <c r="DE347" i="3"/>
  <c r="DA349" i="3"/>
  <c r="DB349" i="3"/>
  <c r="DC349" i="3"/>
  <c r="DD349" i="3"/>
  <c r="DE349" i="3"/>
  <c r="DA350" i="3"/>
  <c r="DB350" i="3"/>
  <c r="DC350" i="3"/>
  <c r="DD350" i="3"/>
  <c r="DE350" i="3"/>
  <c r="DA351" i="3"/>
  <c r="DB351" i="3"/>
  <c r="DC351" i="3"/>
  <c r="DD351" i="3"/>
  <c r="DE351" i="3"/>
  <c r="DA353" i="3"/>
  <c r="DB353" i="3"/>
  <c r="DC353" i="3"/>
  <c r="DD353" i="3"/>
  <c r="DE353" i="3"/>
  <c r="DA354" i="3"/>
  <c r="DB354" i="3"/>
  <c r="DC354" i="3"/>
  <c r="DD354" i="3"/>
  <c r="DE354" i="3"/>
  <c r="DA355" i="3"/>
  <c r="DB355" i="3"/>
  <c r="DC355" i="3"/>
  <c r="DD355" i="3"/>
  <c r="DE355" i="3"/>
  <c r="DA356" i="3"/>
  <c r="DB356" i="3"/>
  <c r="DC356" i="3"/>
  <c r="DD356" i="3"/>
  <c r="DE356" i="3"/>
  <c r="DA357" i="3"/>
  <c r="DB357" i="3"/>
  <c r="DC357" i="3"/>
  <c r="DD357" i="3"/>
  <c r="DE357" i="3"/>
  <c r="DA358" i="3"/>
  <c r="DB358" i="3"/>
  <c r="DC358" i="3"/>
  <c r="DD358" i="3"/>
  <c r="DE358" i="3"/>
  <c r="DA359" i="3"/>
  <c r="DB359" i="3"/>
  <c r="DC359" i="3"/>
  <c r="DD359" i="3"/>
  <c r="DE359" i="3"/>
  <c r="DA360" i="3"/>
  <c r="DB360" i="3"/>
  <c r="DC360" i="3"/>
  <c r="DD360" i="3"/>
  <c r="DE360" i="3"/>
  <c r="DA361" i="3"/>
  <c r="DB361" i="3"/>
  <c r="DC361" i="3"/>
  <c r="DD361" i="3"/>
  <c r="DE361" i="3"/>
  <c r="DA362" i="3"/>
  <c r="DB362" i="3"/>
  <c r="DC362" i="3"/>
  <c r="DD362" i="3"/>
  <c r="DE362" i="3"/>
  <c r="DA363" i="3"/>
  <c r="DB363" i="3"/>
  <c r="DC363" i="3"/>
  <c r="DD363" i="3"/>
  <c r="DE363" i="3"/>
  <c r="DA364" i="3"/>
  <c r="DB364" i="3"/>
  <c r="DC364" i="3"/>
  <c r="DD364" i="3"/>
  <c r="DE364" i="3"/>
  <c r="DA365" i="3"/>
  <c r="DB365" i="3"/>
  <c r="DC365" i="3"/>
  <c r="DD365" i="3"/>
  <c r="DE365" i="3"/>
  <c r="DA366" i="3"/>
  <c r="DB366" i="3"/>
  <c r="DC366" i="3"/>
  <c r="DD366" i="3"/>
  <c r="DE366" i="3"/>
  <c r="DA367" i="3"/>
  <c r="DB367" i="3"/>
  <c r="DC367" i="3"/>
  <c r="DD367" i="3"/>
  <c r="DE367" i="3"/>
  <c r="DA369" i="3"/>
  <c r="DB369" i="3"/>
  <c r="DC369" i="3"/>
  <c r="DD369" i="3"/>
  <c r="DE369" i="3"/>
  <c r="DA370" i="3"/>
  <c r="DB370" i="3"/>
  <c r="DC370" i="3"/>
  <c r="DD370" i="3"/>
  <c r="DE370" i="3"/>
  <c r="DA371" i="3"/>
  <c r="DB371" i="3"/>
  <c r="DC371" i="3"/>
  <c r="DD371" i="3"/>
  <c r="DE371" i="3"/>
  <c r="DA372" i="3"/>
  <c r="DB372" i="3"/>
  <c r="DC372" i="3"/>
  <c r="DD372" i="3"/>
  <c r="DE372" i="3"/>
  <c r="DA373" i="3"/>
  <c r="DB373" i="3"/>
  <c r="DC373" i="3"/>
  <c r="DD373" i="3"/>
  <c r="DE373" i="3"/>
  <c r="DA374" i="3"/>
  <c r="DB374" i="3"/>
  <c r="DC374" i="3"/>
  <c r="DD374" i="3"/>
  <c r="DE374" i="3"/>
  <c r="DA375" i="3"/>
  <c r="DB375" i="3"/>
  <c r="DC375" i="3"/>
  <c r="DD375" i="3"/>
  <c r="DE375" i="3"/>
  <c r="DA376" i="3"/>
  <c r="DB376" i="3"/>
  <c r="DC376" i="3"/>
  <c r="DD376" i="3"/>
  <c r="DE376" i="3"/>
  <c r="DA377" i="3"/>
  <c r="DB377" i="3"/>
  <c r="DC377" i="3"/>
  <c r="DD377" i="3"/>
  <c r="DE377" i="3"/>
  <c r="DA378" i="3"/>
  <c r="DB378" i="3"/>
  <c r="DC378" i="3"/>
  <c r="DD378" i="3"/>
  <c r="DE378" i="3"/>
  <c r="DA379" i="3"/>
  <c r="DB379" i="3"/>
  <c r="DC379" i="3"/>
  <c r="DD379" i="3"/>
  <c r="DE379" i="3"/>
  <c r="DA380" i="3"/>
  <c r="DB380" i="3"/>
  <c r="DC380" i="3"/>
  <c r="DD380" i="3"/>
  <c r="DE380" i="3"/>
  <c r="DA381" i="3"/>
  <c r="DB381" i="3"/>
  <c r="DC381" i="3"/>
  <c r="DD381" i="3"/>
  <c r="DE381" i="3"/>
  <c r="DA382" i="3"/>
  <c r="DB382" i="3"/>
  <c r="DC382" i="3"/>
  <c r="DD382" i="3"/>
  <c r="DE382" i="3"/>
  <c r="DA383" i="3"/>
  <c r="DB383" i="3"/>
  <c r="DC383" i="3"/>
  <c r="DD383" i="3"/>
  <c r="DE383" i="3"/>
  <c r="DA384" i="3"/>
  <c r="DB384" i="3"/>
  <c r="DC384" i="3"/>
  <c r="DD384" i="3"/>
  <c r="DE384" i="3"/>
  <c r="DA385" i="3"/>
  <c r="DB385" i="3"/>
  <c r="DC385" i="3"/>
  <c r="DD385" i="3"/>
  <c r="DE385" i="3"/>
  <c r="DA387" i="3"/>
  <c r="DB387" i="3"/>
  <c r="DC387" i="3"/>
  <c r="DD387" i="3"/>
  <c r="DE387" i="3"/>
  <c r="DA388" i="3"/>
  <c r="DB388" i="3"/>
  <c r="DC388" i="3"/>
  <c r="DD388" i="3"/>
  <c r="DE388" i="3"/>
  <c r="DA389" i="3"/>
  <c r="DB389" i="3"/>
  <c r="DC389" i="3"/>
  <c r="DD389" i="3"/>
  <c r="DE389" i="3"/>
  <c r="DA390" i="3"/>
  <c r="DB390" i="3"/>
  <c r="DC390" i="3"/>
  <c r="DD390" i="3"/>
  <c r="DE390" i="3"/>
  <c r="DA391" i="3"/>
  <c r="DB391" i="3"/>
  <c r="DC391" i="3"/>
  <c r="DD391" i="3"/>
  <c r="DE391" i="3"/>
  <c r="DA392" i="3"/>
  <c r="DB392" i="3"/>
  <c r="DC392" i="3"/>
  <c r="DD392" i="3"/>
  <c r="DE392" i="3"/>
  <c r="DA393" i="3"/>
  <c r="DB393" i="3"/>
  <c r="DC393" i="3"/>
  <c r="DD393" i="3"/>
  <c r="DE393" i="3"/>
  <c r="DA394" i="3"/>
  <c r="DB394" i="3"/>
  <c r="DC394" i="3"/>
  <c r="DD394" i="3"/>
  <c r="DE394" i="3"/>
  <c r="DA395" i="3"/>
  <c r="DB395" i="3"/>
  <c r="DC395" i="3"/>
  <c r="DD395" i="3"/>
  <c r="DE395" i="3"/>
  <c r="DA396" i="3"/>
  <c r="DB396" i="3"/>
  <c r="DC396" i="3"/>
  <c r="DD396" i="3"/>
  <c r="DE396" i="3"/>
  <c r="DA397" i="3"/>
  <c r="DB397" i="3"/>
  <c r="DC397" i="3"/>
  <c r="DD397" i="3"/>
  <c r="DE397" i="3"/>
  <c r="DA398" i="3"/>
  <c r="DB398" i="3"/>
  <c r="DC398" i="3"/>
  <c r="DD398" i="3"/>
  <c r="DE398" i="3"/>
  <c r="DA399" i="3"/>
  <c r="DB399" i="3"/>
  <c r="DC399" i="3"/>
  <c r="DD399" i="3"/>
  <c r="DE399" i="3"/>
  <c r="DA400" i="3"/>
  <c r="DB400" i="3"/>
  <c r="DC400" i="3"/>
  <c r="DD400" i="3"/>
  <c r="DE400" i="3"/>
  <c r="DA401" i="3"/>
  <c r="DB401" i="3"/>
  <c r="DC401" i="3"/>
  <c r="DD401" i="3"/>
  <c r="DE401" i="3"/>
  <c r="DA402" i="3"/>
  <c r="DB402" i="3"/>
  <c r="DC402" i="3"/>
  <c r="DD402" i="3"/>
  <c r="DE402" i="3"/>
  <c r="DA403" i="3"/>
  <c r="DB403" i="3"/>
  <c r="DC403" i="3"/>
  <c r="DD403" i="3"/>
  <c r="DE403" i="3"/>
  <c r="DA404" i="3"/>
  <c r="DB404" i="3"/>
  <c r="DC404" i="3"/>
  <c r="DD404" i="3"/>
  <c r="DE404" i="3"/>
  <c r="DA405" i="3"/>
  <c r="DB405" i="3"/>
  <c r="DC405" i="3"/>
  <c r="DD405" i="3"/>
  <c r="DE405" i="3"/>
  <c r="DA406" i="3"/>
  <c r="DB406" i="3"/>
  <c r="DC406" i="3"/>
  <c r="DD406" i="3"/>
  <c r="DE406" i="3"/>
  <c r="DA407" i="3"/>
  <c r="DB407" i="3"/>
  <c r="DC407" i="3"/>
  <c r="DD407" i="3"/>
  <c r="DE407" i="3"/>
  <c r="DA408" i="3"/>
  <c r="DB408" i="3"/>
  <c r="DC408" i="3"/>
  <c r="DD408" i="3"/>
  <c r="DE408" i="3"/>
  <c r="DA409" i="3"/>
  <c r="DB409" i="3"/>
  <c r="DC409" i="3"/>
  <c r="DD409" i="3"/>
  <c r="DE409" i="3"/>
  <c r="DA410" i="3"/>
  <c r="DB410" i="3"/>
  <c r="DC410" i="3"/>
  <c r="DD410" i="3"/>
  <c r="DE410" i="3"/>
  <c r="DA411" i="3"/>
  <c r="DB411" i="3"/>
  <c r="DC411" i="3"/>
  <c r="DD411" i="3"/>
  <c r="DE411" i="3"/>
  <c r="DA412" i="3"/>
  <c r="DB412" i="3"/>
  <c r="DC412" i="3"/>
  <c r="DD412" i="3"/>
  <c r="DE412" i="3"/>
  <c r="DA413" i="3"/>
  <c r="DB413" i="3"/>
  <c r="DC413" i="3"/>
  <c r="DD413" i="3"/>
  <c r="DE413" i="3"/>
  <c r="DA414" i="3"/>
  <c r="DB414" i="3"/>
  <c r="DC414" i="3"/>
  <c r="DD414" i="3"/>
  <c r="DE414" i="3"/>
  <c r="DA415" i="3"/>
  <c r="DB415" i="3"/>
  <c r="DC415" i="3"/>
  <c r="DD415" i="3"/>
  <c r="DE415" i="3"/>
  <c r="DA416" i="3"/>
  <c r="DB416" i="3"/>
  <c r="DC416" i="3"/>
  <c r="DD416" i="3"/>
  <c r="DE416" i="3"/>
  <c r="DA417" i="3"/>
  <c r="DB417" i="3"/>
  <c r="DC417" i="3"/>
  <c r="DD417" i="3"/>
  <c r="DE417" i="3"/>
  <c r="DA418" i="3"/>
  <c r="DB418" i="3"/>
  <c r="DC418" i="3"/>
  <c r="DD418" i="3"/>
  <c r="DE418" i="3"/>
  <c r="DA419" i="3"/>
  <c r="DB419" i="3"/>
  <c r="DC419" i="3"/>
  <c r="DD419" i="3"/>
  <c r="DE419" i="3"/>
  <c r="DA420" i="3"/>
  <c r="DB420" i="3"/>
  <c r="DC420" i="3"/>
  <c r="DD420" i="3"/>
  <c r="DE420" i="3"/>
  <c r="DA422" i="3"/>
  <c r="DB422" i="3"/>
  <c r="DC422" i="3"/>
  <c r="DD422" i="3"/>
  <c r="DE422" i="3"/>
  <c r="DA425" i="3"/>
  <c r="DB425" i="3"/>
  <c r="DC425" i="3"/>
  <c r="DD425" i="3"/>
  <c r="DE425" i="3"/>
  <c r="DA426" i="3"/>
  <c r="DB426" i="3"/>
  <c r="DC426" i="3"/>
  <c r="DD426" i="3"/>
  <c r="DE426" i="3"/>
  <c r="DA427" i="3"/>
  <c r="DB427" i="3"/>
  <c r="DC427" i="3"/>
  <c r="DD427" i="3"/>
  <c r="DE427" i="3"/>
  <c r="DA428" i="3"/>
  <c r="DB428" i="3"/>
  <c r="DC428" i="3"/>
  <c r="DD428" i="3"/>
  <c r="DE428" i="3"/>
  <c r="DA429" i="3"/>
  <c r="DB429" i="3"/>
  <c r="DC429" i="3"/>
  <c r="DD429" i="3"/>
  <c r="DE429" i="3"/>
  <c r="DA430" i="3"/>
  <c r="DB430" i="3"/>
  <c r="DC430" i="3"/>
  <c r="DD430" i="3"/>
  <c r="DE43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B220" i="3"/>
  <c r="BD220" i="3"/>
  <c r="BJ220" i="3"/>
  <c r="BQ220" i="3"/>
  <c r="BX220" i="3"/>
  <c r="CJ220" i="3"/>
  <c r="AL221" i="3"/>
  <c r="AQ221" i="3"/>
  <c r="AX221" i="3"/>
  <c r="BB221" i="3"/>
  <c r="BL221" i="3"/>
  <c r="BQ221" i="3"/>
  <c r="BX221" i="3"/>
  <c r="CJ221" i="3"/>
  <c r="AJ222" i="3"/>
  <c r="AL222" i="3"/>
  <c r="AM222" i="3"/>
  <c r="AN222" i="3"/>
  <c r="AO222" i="3"/>
  <c r="AQ222" i="3"/>
  <c r="AU222" i="3"/>
  <c r="AV222" i="3"/>
  <c r="AX222" i="3"/>
  <c r="AY222" i="3"/>
  <c r="BB222" i="3"/>
  <c r="BQ222" i="3"/>
  <c r="BX222" i="3"/>
  <c r="CJ222" i="3"/>
  <c r="AL223" i="3"/>
  <c r="AQ223" i="3"/>
  <c r="AX223" i="3"/>
  <c r="AY223" i="3"/>
  <c r="BB223" i="3"/>
  <c r="BQ223" i="3"/>
  <c r="BX223" i="3"/>
  <c r="BZ223" i="3"/>
  <c r="CB223" i="3"/>
  <c r="CJ223" i="3"/>
  <c r="AJ224" i="3"/>
  <c r="AL224" i="3"/>
  <c r="AM224" i="3"/>
  <c r="AN224" i="3"/>
  <c r="AO224" i="3"/>
  <c r="AQ224" i="3"/>
  <c r="AS224" i="3"/>
  <c r="AU224" i="3"/>
  <c r="AV224" i="3"/>
  <c r="AW224" i="3"/>
  <c r="AX224" i="3"/>
  <c r="AY224" i="3"/>
  <c r="AZ224" i="3"/>
  <c r="BB224" i="3"/>
  <c r="BG224" i="3"/>
  <c r="BJ224" i="3"/>
  <c r="BQ224" i="3"/>
  <c r="BX224" i="3"/>
  <c r="CJ224" i="3"/>
  <c r="AJ225" i="3"/>
  <c r="AL225" i="3"/>
  <c r="AM225" i="3"/>
  <c r="AN225" i="3"/>
  <c r="AO225" i="3"/>
  <c r="AQ225" i="3"/>
  <c r="AU225" i="3"/>
  <c r="AV225" i="3"/>
  <c r="AX225" i="3"/>
  <c r="AY225" i="3"/>
  <c r="BB225" i="3"/>
  <c r="BQ225" i="3"/>
  <c r="BX225" i="3"/>
  <c r="CB225" i="3"/>
  <c r="CJ225" i="3"/>
  <c r="AJ226" i="3"/>
  <c r="AL226" i="3"/>
  <c r="AM226" i="3"/>
  <c r="AS226" i="3"/>
  <c r="AT226" i="3"/>
  <c r="AU226" i="3"/>
  <c r="BB226" i="3"/>
  <c r="BQ226" i="3"/>
  <c r="BX226" i="3"/>
  <c r="CJ226" i="3"/>
  <c r="AL227" i="3"/>
  <c r="AQ227" i="3"/>
  <c r="AY227" i="3"/>
  <c r="BB227" i="3"/>
  <c r="BQ227" i="3"/>
  <c r="BX227" i="3"/>
  <c r="CA227" i="3"/>
  <c r="CB227" i="3"/>
  <c r="CJ227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B228" i="3"/>
  <c r="BQ228" i="3"/>
  <c r="BX228" i="3"/>
  <c r="CB228" i="3"/>
  <c r="CJ228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B229" i="3"/>
  <c r="BQ229" i="3"/>
  <c r="BX229" i="3"/>
  <c r="CB229" i="3"/>
  <c r="CJ229" i="3"/>
  <c r="AJ230" i="3"/>
  <c r="AL230" i="3"/>
  <c r="AS230" i="3"/>
  <c r="AT230" i="3"/>
  <c r="AU230" i="3"/>
  <c r="BB230" i="3"/>
  <c r="BQ230" i="3"/>
  <c r="BX230" i="3"/>
  <c r="CJ230" i="3"/>
  <c r="AJ231" i="3"/>
  <c r="AK231" i="3"/>
  <c r="AL231" i="3"/>
  <c r="AM231" i="3"/>
  <c r="AN231" i="3"/>
  <c r="AO231" i="3"/>
  <c r="AQ231" i="3"/>
  <c r="AR231" i="3"/>
  <c r="AU231" i="3"/>
  <c r="AV231" i="3"/>
  <c r="AW231" i="3"/>
  <c r="AX231" i="3"/>
  <c r="AY231" i="3"/>
  <c r="BB231" i="3"/>
  <c r="BQ231" i="3"/>
  <c r="BX231" i="3"/>
  <c r="BZ231" i="3"/>
  <c r="CA231" i="3"/>
  <c r="CJ231" i="3"/>
  <c r="AJ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B232" i="3"/>
  <c r="BQ232" i="3"/>
  <c r="BX232" i="3"/>
  <c r="BZ232" i="3"/>
  <c r="CA232" i="3"/>
  <c r="CJ232" i="3"/>
  <c r="CQ232" i="3"/>
  <c r="AJ233" i="3"/>
  <c r="AL233" i="3"/>
  <c r="AS233" i="3"/>
  <c r="AT233" i="3"/>
  <c r="AX233" i="3"/>
  <c r="BB233" i="3"/>
  <c r="BQ233" i="3"/>
  <c r="BX233" i="3"/>
  <c r="CB233" i="3"/>
  <c r="CJ233" i="3"/>
  <c r="AJ234" i="3"/>
  <c r="AL234" i="3"/>
  <c r="AM234" i="3"/>
  <c r="AN234" i="3"/>
  <c r="AO234" i="3"/>
  <c r="AQ234" i="3"/>
  <c r="AR234" i="3"/>
  <c r="AU234" i="3"/>
  <c r="AV234" i="3"/>
  <c r="AW234" i="3"/>
  <c r="AX234" i="3"/>
  <c r="AY234" i="3"/>
  <c r="BB234" i="3"/>
  <c r="BQ234" i="3"/>
  <c r="BX234" i="3"/>
  <c r="CA234" i="3"/>
  <c r="CJ234" i="3"/>
  <c r="CQ234" i="3"/>
  <c r="AJ235" i="3"/>
  <c r="AL235" i="3"/>
  <c r="AM235" i="3"/>
  <c r="AN235" i="3"/>
  <c r="AO235" i="3"/>
  <c r="AQ235" i="3"/>
  <c r="AS235" i="3"/>
  <c r="AT235" i="3"/>
  <c r="AU235" i="3"/>
  <c r="AV235" i="3"/>
  <c r="AW235" i="3"/>
  <c r="AX235" i="3"/>
  <c r="AY235" i="3"/>
  <c r="BB235" i="3"/>
  <c r="BQ235" i="3"/>
  <c r="BX235" i="3"/>
  <c r="CA235" i="3"/>
  <c r="CJ235" i="3"/>
  <c r="AJ236" i="3"/>
  <c r="AL236" i="3"/>
  <c r="AM236" i="3"/>
  <c r="AN236" i="3"/>
  <c r="AO236" i="3"/>
  <c r="AQ236" i="3"/>
  <c r="AS236" i="3"/>
  <c r="AU236" i="3"/>
  <c r="AV236" i="3"/>
  <c r="AW236" i="3"/>
  <c r="AX236" i="3"/>
  <c r="AY236" i="3"/>
  <c r="BB236" i="3"/>
  <c r="BQ236" i="3"/>
  <c r="BX236" i="3"/>
  <c r="CB236" i="3"/>
  <c r="CJ236" i="3"/>
  <c r="AJ237" i="3"/>
  <c r="AL237" i="3"/>
  <c r="AM237" i="3"/>
  <c r="AN237" i="3"/>
  <c r="AO237" i="3"/>
  <c r="AQ237" i="3"/>
  <c r="AS237" i="3"/>
  <c r="AU237" i="3"/>
  <c r="AV237" i="3"/>
  <c r="AX237" i="3"/>
  <c r="AY237" i="3"/>
  <c r="BB237" i="3"/>
  <c r="BQ237" i="3"/>
  <c r="BX237" i="3"/>
  <c r="CJ237" i="3"/>
  <c r="AL238" i="3"/>
  <c r="AU238" i="3"/>
  <c r="BB238" i="3"/>
  <c r="BQ238" i="3"/>
  <c r="BX238" i="3"/>
  <c r="CE238" i="3"/>
  <c r="CJ238" i="3"/>
  <c r="AJ239" i="3"/>
  <c r="AK239" i="3"/>
  <c r="AL239" i="3"/>
  <c r="AM239" i="3"/>
  <c r="AN239" i="3"/>
  <c r="AO239" i="3"/>
  <c r="AQ239" i="3"/>
  <c r="AR239" i="3"/>
  <c r="AU239" i="3"/>
  <c r="AV239" i="3"/>
  <c r="AW239" i="3"/>
  <c r="AX239" i="3"/>
  <c r="AY239" i="3"/>
  <c r="AZ239" i="3"/>
  <c r="BB239" i="3"/>
  <c r="BM239" i="3"/>
  <c r="BO239" i="3"/>
  <c r="BQ239" i="3"/>
  <c r="BX239" i="3"/>
  <c r="BZ239" i="3"/>
  <c r="CJ239" i="3"/>
  <c r="AL240" i="3"/>
  <c r="AN240" i="3"/>
  <c r="AQ240" i="3"/>
  <c r="AX240" i="3"/>
  <c r="BB240" i="3"/>
  <c r="BQ240" i="3"/>
  <c r="BX240" i="3"/>
  <c r="CJ240" i="3"/>
  <c r="AX241" i="3"/>
  <c r="AY241" i="3"/>
  <c r="BB241" i="3"/>
  <c r="BQ241" i="3"/>
  <c r="BX241" i="3"/>
  <c r="BZ241" i="3"/>
  <c r="CJ241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B242" i="3"/>
  <c r="BD242" i="3"/>
  <c r="BE242" i="3"/>
  <c r="BJ242" i="3"/>
  <c r="BQ242" i="3"/>
  <c r="BX242" i="3"/>
  <c r="BY242" i="3"/>
  <c r="BZ242" i="3"/>
  <c r="CG242" i="3"/>
  <c r="CJ242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B243" i="3"/>
  <c r="BD243" i="3"/>
  <c r="BG243" i="3"/>
  <c r="BJ243" i="3"/>
  <c r="BL243" i="3"/>
  <c r="BO243" i="3"/>
  <c r="BQ243" i="3"/>
  <c r="BX243" i="3"/>
  <c r="BZ243" i="3"/>
  <c r="CJ243" i="3"/>
  <c r="AJ244" i="3"/>
  <c r="AK244" i="3"/>
  <c r="AL244" i="3"/>
  <c r="AM244" i="3"/>
  <c r="AN244" i="3"/>
  <c r="AO244" i="3"/>
  <c r="AQ244" i="3"/>
  <c r="AS244" i="3"/>
  <c r="AT244" i="3"/>
  <c r="AU244" i="3"/>
  <c r="AV244" i="3"/>
  <c r="AW244" i="3"/>
  <c r="AX244" i="3"/>
  <c r="AY244" i="3"/>
  <c r="BB244" i="3"/>
  <c r="BQ244" i="3"/>
  <c r="BX244" i="3"/>
  <c r="BZ244" i="3"/>
  <c r="CJ244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B245" i="3"/>
  <c r="BG245" i="3"/>
  <c r="BI245" i="3"/>
  <c r="BJ245" i="3"/>
  <c r="BQ245" i="3"/>
  <c r="BX245" i="3"/>
  <c r="BZ245" i="3"/>
  <c r="CJ245" i="3"/>
  <c r="CP245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B246" i="3"/>
  <c r="BG246" i="3"/>
  <c r="BI246" i="3"/>
  <c r="BJ246" i="3"/>
  <c r="BQ246" i="3"/>
  <c r="BX246" i="3"/>
  <c r="CB246" i="3"/>
  <c r="CJ246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B247" i="3"/>
  <c r="BQ247" i="3"/>
  <c r="BX247" i="3"/>
  <c r="CB247" i="3"/>
  <c r="CJ247" i="3"/>
  <c r="AL248" i="3"/>
  <c r="AM248" i="3"/>
  <c r="AN248" i="3"/>
  <c r="AQ248" i="3"/>
  <c r="AU248" i="3"/>
  <c r="AV248" i="3"/>
  <c r="AX248" i="3"/>
  <c r="BB248" i="3"/>
  <c r="BQ248" i="3"/>
  <c r="BX248" i="3"/>
  <c r="CJ248" i="3"/>
  <c r="AL249" i="3"/>
  <c r="AM249" i="3"/>
  <c r="AN249" i="3"/>
  <c r="AO249" i="3"/>
  <c r="AQ249" i="3"/>
  <c r="AR249" i="3"/>
  <c r="AU249" i="3"/>
  <c r="AV249" i="3"/>
  <c r="AW249" i="3"/>
  <c r="AX249" i="3"/>
  <c r="AY249" i="3"/>
  <c r="BB249" i="3"/>
  <c r="BG249" i="3"/>
  <c r="BJ249" i="3"/>
  <c r="BQ249" i="3"/>
  <c r="BX249" i="3"/>
  <c r="CB249" i="3"/>
  <c r="CJ249" i="3"/>
  <c r="AL250" i="3"/>
  <c r="AX250" i="3"/>
  <c r="AY250" i="3"/>
  <c r="BB250" i="3"/>
  <c r="BQ250" i="3"/>
  <c r="BX250" i="3"/>
  <c r="CB250" i="3"/>
  <c r="CJ250" i="3"/>
  <c r="AJ251" i="3"/>
  <c r="AL251" i="3"/>
  <c r="AM251" i="3"/>
  <c r="AN251" i="3"/>
  <c r="AO251" i="3"/>
  <c r="AQ251" i="3"/>
  <c r="AR251" i="3"/>
  <c r="AU251" i="3"/>
  <c r="AV251" i="3"/>
  <c r="AW251" i="3"/>
  <c r="AX251" i="3"/>
  <c r="AY251" i="3"/>
  <c r="BB251" i="3"/>
  <c r="BQ251" i="3"/>
  <c r="BX251" i="3"/>
  <c r="CJ251" i="3"/>
  <c r="CQ251" i="3"/>
  <c r="AY252" i="3"/>
  <c r="BB252" i="3"/>
  <c r="BQ252" i="3"/>
  <c r="BX252" i="3"/>
  <c r="CB252" i="3"/>
  <c r="CJ252" i="3"/>
  <c r="AJ253" i="3"/>
  <c r="AL253" i="3"/>
  <c r="AM253" i="3"/>
  <c r="AN253" i="3"/>
  <c r="BB253" i="3"/>
  <c r="BQ253" i="3"/>
  <c r="BX253" i="3"/>
  <c r="CJ253" i="3"/>
  <c r="AJ254" i="3"/>
  <c r="AK254" i="3"/>
  <c r="AL254" i="3"/>
  <c r="AM254" i="3"/>
  <c r="AN254" i="3"/>
  <c r="AO254" i="3"/>
  <c r="AP254" i="3"/>
  <c r="AQ254" i="3"/>
  <c r="AS254" i="3"/>
  <c r="AT254" i="3"/>
  <c r="AU254" i="3"/>
  <c r="AV254" i="3"/>
  <c r="AW254" i="3"/>
  <c r="AX254" i="3"/>
  <c r="AY254" i="3"/>
  <c r="AZ254" i="3"/>
  <c r="BB254" i="3"/>
  <c r="BQ254" i="3"/>
  <c r="BX254" i="3"/>
  <c r="CA254" i="3"/>
  <c r="CB254" i="3"/>
  <c r="CJ254" i="3"/>
  <c r="AJ255" i="3"/>
  <c r="AL255" i="3"/>
  <c r="AM255" i="3"/>
  <c r="AN255" i="3"/>
  <c r="AQ255" i="3"/>
  <c r="AS255" i="3"/>
  <c r="AU255" i="3"/>
  <c r="AV255" i="3"/>
  <c r="AX255" i="3"/>
  <c r="AY255" i="3"/>
  <c r="BB255" i="3"/>
  <c r="BQ255" i="3"/>
  <c r="BX255" i="3"/>
  <c r="CJ255" i="3"/>
  <c r="AJ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B256" i="3"/>
  <c r="BQ256" i="3"/>
  <c r="BX256" i="3"/>
  <c r="CB256" i="3"/>
  <c r="CJ256" i="3"/>
  <c r="AJ257" i="3"/>
  <c r="AL257" i="3"/>
  <c r="AM257" i="3"/>
  <c r="AN257" i="3"/>
  <c r="AO257" i="3"/>
  <c r="AQ257" i="3"/>
  <c r="AU257" i="3"/>
  <c r="AV257" i="3"/>
  <c r="AW257" i="3"/>
  <c r="AX257" i="3"/>
  <c r="AY257" i="3"/>
  <c r="BB257" i="3"/>
  <c r="BQ257" i="3"/>
  <c r="BX257" i="3"/>
  <c r="CB257" i="3"/>
  <c r="CJ257" i="3"/>
  <c r="AJ258" i="3"/>
  <c r="AL258" i="3"/>
  <c r="AY258" i="3"/>
  <c r="BB258" i="3"/>
  <c r="BQ258" i="3"/>
  <c r="BX258" i="3"/>
  <c r="CB258" i="3"/>
  <c r="CJ258" i="3"/>
  <c r="AL259" i="3"/>
  <c r="AM259" i="3"/>
  <c r="AN259" i="3"/>
  <c r="AQ259" i="3"/>
  <c r="AU259" i="3"/>
  <c r="AV259" i="3"/>
  <c r="AX259" i="3"/>
  <c r="AY259" i="3"/>
  <c r="BB259" i="3"/>
  <c r="BQ259" i="3"/>
  <c r="BX259" i="3"/>
  <c r="CB259" i="3"/>
  <c r="CJ259" i="3"/>
  <c r="AL260" i="3"/>
  <c r="AN260" i="3"/>
  <c r="AQ260" i="3"/>
  <c r="BB260" i="3"/>
  <c r="BQ260" i="3"/>
  <c r="BX260" i="3"/>
  <c r="CJ260" i="3"/>
  <c r="AJ261" i="3"/>
  <c r="AL261" i="3"/>
  <c r="AM261" i="3"/>
  <c r="AN261" i="3"/>
  <c r="AO261" i="3"/>
  <c r="AQ261" i="3"/>
  <c r="AU261" i="3"/>
  <c r="AV261" i="3"/>
  <c r="AW261" i="3"/>
  <c r="AX261" i="3"/>
  <c r="AY261" i="3"/>
  <c r="BB261" i="3"/>
  <c r="BQ261" i="3"/>
  <c r="BX261" i="3"/>
  <c r="CB261" i="3"/>
  <c r="CJ261" i="3"/>
  <c r="AJ262" i="3"/>
  <c r="AL262" i="3"/>
  <c r="AM262" i="3"/>
  <c r="AN262" i="3"/>
  <c r="AO262" i="3"/>
  <c r="AQ262" i="3"/>
  <c r="AU262" i="3"/>
  <c r="AV262" i="3"/>
  <c r="AW262" i="3"/>
  <c r="AX262" i="3"/>
  <c r="AY262" i="3"/>
  <c r="BB262" i="3"/>
  <c r="BQ262" i="3"/>
  <c r="BX262" i="3"/>
  <c r="CB262" i="3"/>
  <c r="CJ262" i="3"/>
  <c r="AJ263" i="3"/>
  <c r="AL263" i="3"/>
  <c r="AM263" i="3"/>
  <c r="AN263" i="3"/>
  <c r="AO263" i="3"/>
  <c r="AQ263" i="3"/>
  <c r="AS263" i="3"/>
  <c r="AU263" i="3"/>
  <c r="AV263" i="3"/>
  <c r="AW263" i="3"/>
  <c r="AX263" i="3"/>
  <c r="AY263" i="3"/>
  <c r="BB263" i="3"/>
  <c r="BQ263" i="3"/>
  <c r="BX263" i="3"/>
  <c r="CJ263" i="3"/>
  <c r="AJ264" i="3"/>
  <c r="AL264" i="3"/>
  <c r="AM264" i="3"/>
  <c r="AN264" i="3"/>
  <c r="AO264" i="3"/>
  <c r="AQ264" i="3"/>
  <c r="AU264" i="3"/>
  <c r="AV264" i="3"/>
  <c r="AX264" i="3"/>
  <c r="AY264" i="3"/>
  <c r="BB264" i="3"/>
  <c r="BQ264" i="3"/>
  <c r="BX264" i="3"/>
  <c r="BZ264" i="3"/>
  <c r="CJ264" i="3"/>
  <c r="AJ265" i="3"/>
  <c r="AK265" i="3"/>
  <c r="AL265" i="3"/>
  <c r="AM265" i="3"/>
  <c r="AN265" i="3"/>
  <c r="AO265" i="3"/>
  <c r="AQ265" i="3"/>
  <c r="AR265" i="3"/>
  <c r="AS265" i="3"/>
  <c r="AT265" i="3"/>
  <c r="AU265" i="3"/>
  <c r="AV265" i="3"/>
  <c r="AW265" i="3"/>
  <c r="AX265" i="3"/>
  <c r="AY265" i="3"/>
  <c r="AZ265" i="3"/>
  <c r="BB265" i="3"/>
  <c r="BQ265" i="3"/>
  <c r="BX265" i="3"/>
  <c r="CJ265" i="3"/>
  <c r="AJ266" i="3"/>
  <c r="AL266" i="3"/>
  <c r="AM266" i="3"/>
  <c r="AN266" i="3"/>
  <c r="AO266" i="3"/>
  <c r="AQ266" i="3"/>
  <c r="AR266" i="3"/>
  <c r="AU266" i="3"/>
  <c r="AV266" i="3"/>
  <c r="AW266" i="3"/>
  <c r="AX266" i="3"/>
  <c r="AY266" i="3"/>
  <c r="BB266" i="3"/>
  <c r="BQ266" i="3"/>
  <c r="BX266" i="3"/>
  <c r="BZ266" i="3"/>
  <c r="CA266" i="3"/>
  <c r="CB266" i="3"/>
  <c r="CC266" i="3"/>
  <c r="CD266" i="3"/>
  <c r="CE266" i="3"/>
  <c r="CF266" i="3"/>
  <c r="CG266" i="3"/>
  <c r="CH266" i="3"/>
  <c r="CI266" i="3"/>
  <c r="CJ266" i="3"/>
  <c r="CK266" i="3"/>
  <c r="CL266" i="3"/>
  <c r="CM266" i="3"/>
  <c r="CN266" i="3"/>
  <c r="CO266" i="3"/>
  <c r="CP266" i="3"/>
  <c r="CQ266" i="3"/>
  <c r="CS266" i="3"/>
  <c r="CT266" i="3"/>
  <c r="CU266" i="3"/>
  <c r="CV266" i="3"/>
  <c r="CW266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B267" i="3"/>
  <c r="BQ267" i="3"/>
  <c r="BX267" i="3"/>
  <c r="BZ267" i="3"/>
  <c r="CA267" i="3"/>
  <c r="CB267" i="3"/>
  <c r="CC267" i="3"/>
  <c r="CD267" i="3"/>
  <c r="CE267" i="3"/>
  <c r="CF267" i="3"/>
  <c r="CG267" i="3"/>
  <c r="CH267" i="3"/>
  <c r="CI267" i="3"/>
  <c r="CJ267" i="3"/>
  <c r="CK267" i="3"/>
  <c r="CL267" i="3"/>
  <c r="CM267" i="3"/>
  <c r="CN267" i="3"/>
  <c r="CO267" i="3"/>
  <c r="CP267" i="3"/>
  <c r="CQ267" i="3"/>
  <c r="CS267" i="3"/>
  <c r="CT267" i="3"/>
  <c r="CU267" i="3"/>
  <c r="CV267" i="3"/>
  <c r="CW267" i="3"/>
  <c r="AL268" i="3"/>
  <c r="AR268" i="3"/>
  <c r="BB268" i="3"/>
  <c r="BD268" i="3"/>
  <c r="BJ268" i="3"/>
  <c r="BQ268" i="3"/>
  <c r="BX268" i="3"/>
  <c r="BZ268" i="3"/>
  <c r="CA268" i="3"/>
  <c r="CB268" i="3"/>
  <c r="CC268" i="3"/>
  <c r="CD268" i="3"/>
  <c r="CE268" i="3"/>
  <c r="CF268" i="3"/>
  <c r="CG268" i="3"/>
  <c r="CH268" i="3"/>
  <c r="CI268" i="3"/>
  <c r="CJ268" i="3"/>
  <c r="CK268" i="3"/>
  <c r="CL268" i="3"/>
  <c r="CM268" i="3"/>
  <c r="CN268" i="3"/>
  <c r="CO268" i="3"/>
  <c r="CP268" i="3"/>
  <c r="CQ268" i="3"/>
  <c r="CS268" i="3"/>
  <c r="CT268" i="3"/>
  <c r="CU268" i="3"/>
  <c r="CV268" i="3"/>
  <c r="CW268" i="3"/>
  <c r="AJ269" i="3"/>
  <c r="AL269" i="3"/>
  <c r="AM269" i="3"/>
  <c r="AN269" i="3"/>
  <c r="AO269" i="3"/>
  <c r="AQ269" i="3"/>
  <c r="AR269" i="3"/>
  <c r="AU269" i="3"/>
  <c r="AV269" i="3"/>
  <c r="AW269" i="3"/>
  <c r="AX269" i="3"/>
  <c r="AY269" i="3"/>
  <c r="BB269" i="3"/>
  <c r="BQ269" i="3"/>
  <c r="BX269" i="3"/>
  <c r="BZ269" i="3"/>
  <c r="CA269" i="3"/>
  <c r="CB269" i="3"/>
  <c r="CC269" i="3"/>
  <c r="CD269" i="3"/>
  <c r="CE269" i="3"/>
  <c r="CF269" i="3"/>
  <c r="CG269" i="3"/>
  <c r="CH269" i="3"/>
  <c r="CI269" i="3"/>
  <c r="CJ269" i="3"/>
  <c r="CK269" i="3"/>
  <c r="CL269" i="3"/>
  <c r="CM269" i="3"/>
  <c r="CN269" i="3"/>
  <c r="CO269" i="3"/>
  <c r="CP269" i="3"/>
  <c r="CQ269" i="3"/>
  <c r="CS269" i="3"/>
  <c r="CT269" i="3"/>
  <c r="CU269" i="3"/>
  <c r="CV269" i="3"/>
  <c r="CW269" i="3"/>
  <c r="AJ270" i="3"/>
  <c r="AL270" i="3"/>
  <c r="AM270" i="3"/>
  <c r="AN270" i="3"/>
  <c r="AO270" i="3"/>
  <c r="AQ270" i="3"/>
  <c r="AR270" i="3"/>
  <c r="AU270" i="3"/>
  <c r="AV270" i="3"/>
  <c r="AW270" i="3"/>
  <c r="AX270" i="3"/>
  <c r="AY270" i="3"/>
  <c r="AZ270" i="3"/>
  <c r="BB270" i="3"/>
  <c r="BQ270" i="3"/>
  <c r="BX270" i="3"/>
  <c r="BZ270" i="3"/>
  <c r="CA270" i="3"/>
  <c r="CB270" i="3"/>
  <c r="CC270" i="3"/>
  <c r="CD270" i="3"/>
  <c r="CE270" i="3"/>
  <c r="CF270" i="3"/>
  <c r="CG270" i="3"/>
  <c r="CH270" i="3"/>
  <c r="CI270" i="3"/>
  <c r="CJ270" i="3"/>
  <c r="CK270" i="3"/>
  <c r="CL270" i="3"/>
  <c r="CM270" i="3"/>
  <c r="CN270" i="3"/>
  <c r="CO270" i="3"/>
  <c r="CP270" i="3"/>
  <c r="CQ270" i="3"/>
  <c r="CS270" i="3"/>
  <c r="CT270" i="3"/>
  <c r="CU270" i="3"/>
  <c r="CV270" i="3"/>
  <c r="CW270" i="3"/>
  <c r="AL271" i="3"/>
  <c r="AR271" i="3"/>
  <c r="AX271" i="3"/>
  <c r="BB271" i="3"/>
  <c r="BQ271" i="3"/>
  <c r="BX271" i="3"/>
  <c r="BZ271" i="3"/>
  <c r="CA271" i="3"/>
  <c r="CB271" i="3"/>
  <c r="CC271" i="3"/>
  <c r="CD271" i="3"/>
  <c r="CE271" i="3"/>
  <c r="CF271" i="3"/>
  <c r="CG271" i="3"/>
  <c r="CH271" i="3"/>
  <c r="CI271" i="3"/>
  <c r="CJ271" i="3"/>
  <c r="CK271" i="3"/>
  <c r="CL271" i="3"/>
  <c r="CM271" i="3"/>
  <c r="CN271" i="3"/>
  <c r="CO271" i="3"/>
  <c r="CP271" i="3"/>
  <c r="CQ271" i="3"/>
  <c r="CS271" i="3"/>
  <c r="CT271" i="3"/>
  <c r="CU271" i="3"/>
  <c r="CV271" i="3"/>
  <c r="CW271" i="3"/>
  <c r="AJ272" i="3"/>
  <c r="AL272" i="3"/>
  <c r="AQ272" i="3"/>
  <c r="AU272" i="3"/>
  <c r="AX272" i="3"/>
  <c r="BB272" i="3"/>
  <c r="BQ272" i="3"/>
  <c r="BX272" i="3"/>
  <c r="BZ272" i="3"/>
  <c r="CA272" i="3"/>
  <c r="CB272" i="3"/>
  <c r="CC272" i="3"/>
  <c r="CD272" i="3"/>
  <c r="CE272" i="3"/>
  <c r="CF272" i="3"/>
  <c r="CG272" i="3"/>
  <c r="CH272" i="3"/>
  <c r="CI272" i="3"/>
  <c r="CJ272" i="3"/>
  <c r="CK272" i="3"/>
  <c r="CL272" i="3"/>
  <c r="CM272" i="3"/>
  <c r="CN272" i="3"/>
  <c r="CO272" i="3"/>
  <c r="CP272" i="3"/>
  <c r="CQ272" i="3"/>
  <c r="CS272" i="3"/>
  <c r="CT272" i="3"/>
  <c r="CU272" i="3"/>
  <c r="CV272" i="3"/>
  <c r="CW272" i="3"/>
  <c r="AL273" i="3"/>
  <c r="AQ273" i="3"/>
  <c r="AR273" i="3"/>
  <c r="AU273" i="3"/>
  <c r="AX273" i="3"/>
  <c r="BB273" i="3"/>
  <c r="BQ273" i="3"/>
  <c r="BX273" i="3"/>
  <c r="BZ273" i="3"/>
  <c r="CA273" i="3"/>
  <c r="CB273" i="3"/>
  <c r="CC273" i="3"/>
  <c r="CD273" i="3"/>
  <c r="CE273" i="3"/>
  <c r="CF273" i="3"/>
  <c r="CG273" i="3"/>
  <c r="CH273" i="3"/>
  <c r="CI273" i="3"/>
  <c r="CJ273" i="3"/>
  <c r="CK273" i="3"/>
  <c r="CL273" i="3"/>
  <c r="CM273" i="3"/>
  <c r="CN273" i="3"/>
  <c r="CO273" i="3"/>
  <c r="CP273" i="3"/>
  <c r="CQ273" i="3"/>
  <c r="CS273" i="3"/>
  <c r="CT273" i="3"/>
  <c r="CU273" i="3"/>
  <c r="CV273" i="3"/>
  <c r="CW273" i="3"/>
  <c r="AL274" i="3"/>
  <c r="AM274" i="3"/>
  <c r="AN274" i="3"/>
  <c r="AO274" i="3"/>
  <c r="AQ274" i="3"/>
  <c r="AR274" i="3"/>
  <c r="AS274" i="3"/>
  <c r="AU274" i="3"/>
  <c r="AV274" i="3"/>
  <c r="AX274" i="3"/>
  <c r="BB274" i="3"/>
  <c r="BQ274" i="3"/>
  <c r="BX274" i="3"/>
  <c r="CB274" i="3"/>
  <c r="CJ274" i="3"/>
  <c r="AL275" i="3"/>
  <c r="AM275" i="3"/>
  <c r="AV275" i="3"/>
  <c r="AX275" i="3"/>
  <c r="AY275" i="3"/>
  <c r="BB275" i="3"/>
  <c r="BQ275" i="3"/>
  <c r="BX275" i="3"/>
  <c r="BZ275" i="3"/>
  <c r="CA275" i="3"/>
  <c r="CB275" i="3"/>
  <c r="CC275" i="3"/>
  <c r="CD275" i="3"/>
  <c r="CE275" i="3"/>
  <c r="CF275" i="3"/>
  <c r="CG275" i="3"/>
  <c r="CH275" i="3"/>
  <c r="CI275" i="3"/>
  <c r="CJ275" i="3"/>
  <c r="CK275" i="3"/>
  <c r="CL275" i="3"/>
  <c r="CM275" i="3"/>
  <c r="CN275" i="3"/>
  <c r="CO275" i="3"/>
  <c r="CP275" i="3"/>
  <c r="CQ275" i="3"/>
  <c r="CS275" i="3"/>
  <c r="CT275" i="3"/>
  <c r="CU275" i="3"/>
  <c r="CV275" i="3"/>
  <c r="CW275" i="3"/>
  <c r="AJ276" i="3"/>
  <c r="AL276" i="3"/>
  <c r="AM276" i="3"/>
  <c r="AN276" i="3"/>
  <c r="AO276" i="3"/>
  <c r="AQ276" i="3"/>
  <c r="AR276" i="3"/>
  <c r="AU276" i="3"/>
  <c r="AV276" i="3"/>
  <c r="AW276" i="3"/>
  <c r="AX276" i="3"/>
  <c r="AY276" i="3"/>
  <c r="BB276" i="3"/>
  <c r="BQ276" i="3"/>
  <c r="BX276" i="3"/>
  <c r="BZ276" i="3"/>
  <c r="CA276" i="3"/>
  <c r="CB276" i="3"/>
  <c r="CC276" i="3"/>
  <c r="CD276" i="3"/>
  <c r="CE276" i="3"/>
  <c r="CF276" i="3"/>
  <c r="CG276" i="3"/>
  <c r="CH276" i="3"/>
  <c r="CI276" i="3"/>
  <c r="CJ276" i="3"/>
  <c r="CK276" i="3"/>
  <c r="CL276" i="3"/>
  <c r="CM276" i="3"/>
  <c r="CN276" i="3"/>
  <c r="CO276" i="3"/>
  <c r="CP276" i="3"/>
  <c r="CQ276" i="3"/>
  <c r="CS276" i="3"/>
  <c r="CT276" i="3"/>
  <c r="CU276" i="3"/>
  <c r="CV276" i="3"/>
  <c r="CW276" i="3"/>
  <c r="AJ277" i="3"/>
  <c r="AL277" i="3"/>
  <c r="AM277" i="3"/>
  <c r="AN277" i="3"/>
  <c r="AO277" i="3"/>
  <c r="AQ277" i="3"/>
  <c r="AR277" i="3"/>
  <c r="AU277" i="3"/>
  <c r="AV277" i="3"/>
  <c r="AW277" i="3"/>
  <c r="AX277" i="3"/>
  <c r="AY277" i="3"/>
  <c r="BB277" i="3"/>
  <c r="BQ277" i="3"/>
  <c r="BX277" i="3"/>
  <c r="BZ277" i="3"/>
  <c r="CA277" i="3"/>
  <c r="CB277" i="3"/>
  <c r="CC277" i="3"/>
  <c r="CD277" i="3"/>
  <c r="CE277" i="3"/>
  <c r="CF277" i="3"/>
  <c r="CG277" i="3"/>
  <c r="CH277" i="3"/>
  <c r="CI277" i="3"/>
  <c r="CJ277" i="3"/>
  <c r="CK277" i="3"/>
  <c r="CL277" i="3"/>
  <c r="CM277" i="3"/>
  <c r="CN277" i="3"/>
  <c r="CO277" i="3"/>
  <c r="CP277" i="3"/>
  <c r="CQ277" i="3"/>
  <c r="CS277" i="3"/>
  <c r="CT277" i="3"/>
  <c r="CU277" i="3"/>
  <c r="CV277" i="3"/>
  <c r="CW277" i="3"/>
  <c r="AL278" i="3"/>
  <c r="AM278" i="3"/>
  <c r="AN278" i="3"/>
  <c r="AQ278" i="3"/>
  <c r="AU278" i="3"/>
  <c r="AX278" i="3"/>
  <c r="BB278" i="3"/>
  <c r="BQ278" i="3"/>
  <c r="BX278" i="3"/>
  <c r="BZ278" i="3"/>
  <c r="CA278" i="3"/>
  <c r="CB278" i="3"/>
  <c r="CC278" i="3"/>
  <c r="CD278" i="3"/>
  <c r="CE278" i="3"/>
  <c r="CF278" i="3"/>
  <c r="CG278" i="3"/>
  <c r="CH278" i="3"/>
  <c r="CI278" i="3"/>
  <c r="CJ278" i="3"/>
  <c r="CK278" i="3"/>
  <c r="CL278" i="3"/>
  <c r="CM278" i="3"/>
  <c r="CN278" i="3"/>
  <c r="CO278" i="3"/>
  <c r="CP278" i="3"/>
  <c r="CQ278" i="3"/>
  <c r="CS278" i="3"/>
  <c r="CT278" i="3"/>
  <c r="CU278" i="3"/>
  <c r="CV278" i="3"/>
  <c r="CW278" i="3"/>
  <c r="AJ279" i="3"/>
  <c r="AL279" i="3"/>
  <c r="AM279" i="3"/>
  <c r="AN279" i="3"/>
  <c r="AO279" i="3"/>
  <c r="AP279" i="3"/>
  <c r="AQ279" i="3"/>
  <c r="AR279" i="3"/>
  <c r="AU279" i="3"/>
  <c r="AV279" i="3"/>
  <c r="AW279" i="3"/>
  <c r="AX279" i="3"/>
  <c r="AY279" i="3"/>
  <c r="BB279" i="3"/>
  <c r="BQ279" i="3"/>
  <c r="BX279" i="3"/>
  <c r="BZ279" i="3"/>
  <c r="CA279" i="3"/>
  <c r="CB279" i="3"/>
  <c r="CC279" i="3"/>
  <c r="CD279" i="3"/>
  <c r="CE279" i="3"/>
  <c r="CF279" i="3"/>
  <c r="CG279" i="3"/>
  <c r="CH279" i="3"/>
  <c r="CI279" i="3"/>
  <c r="CJ279" i="3"/>
  <c r="CK279" i="3"/>
  <c r="CL279" i="3"/>
  <c r="CM279" i="3"/>
  <c r="CN279" i="3"/>
  <c r="CO279" i="3"/>
  <c r="CP279" i="3"/>
  <c r="CQ279" i="3"/>
  <c r="CS279" i="3"/>
  <c r="CT279" i="3"/>
  <c r="CU279" i="3"/>
  <c r="CV279" i="3"/>
  <c r="CW279" i="3"/>
  <c r="AJ280" i="3"/>
  <c r="AL280" i="3"/>
  <c r="AM280" i="3"/>
  <c r="AN280" i="3"/>
  <c r="AO280" i="3"/>
  <c r="AQ280" i="3"/>
  <c r="AR280" i="3"/>
  <c r="AS280" i="3"/>
  <c r="AT280" i="3"/>
  <c r="AU280" i="3"/>
  <c r="AV280" i="3"/>
  <c r="AX280" i="3"/>
  <c r="AY280" i="3"/>
  <c r="BB280" i="3"/>
  <c r="BQ280" i="3"/>
  <c r="BX280" i="3"/>
  <c r="BZ280" i="3"/>
  <c r="CA280" i="3"/>
  <c r="CB280" i="3"/>
  <c r="CC280" i="3"/>
  <c r="CD280" i="3"/>
  <c r="CE280" i="3"/>
  <c r="CF280" i="3"/>
  <c r="CG280" i="3"/>
  <c r="CH280" i="3"/>
  <c r="CI280" i="3"/>
  <c r="CJ280" i="3"/>
  <c r="CK280" i="3"/>
  <c r="CL280" i="3"/>
  <c r="CM280" i="3"/>
  <c r="CN280" i="3"/>
  <c r="CO280" i="3"/>
  <c r="CP280" i="3"/>
  <c r="CQ280" i="3"/>
  <c r="CS280" i="3"/>
  <c r="CT280" i="3"/>
  <c r="CU280" i="3"/>
  <c r="CV280" i="3"/>
  <c r="CW280" i="3"/>
  <c r="BB281" i="3"/>
  <c r="BQ281" i="3"/>
  <c r="BS281" i="3"/>
  <c r="BX281" i="3"/>
  <c r="BZ281" i="3"/>
  <c r="CA281" i="3"/>
  <c r="CB281" i="3"/>
  <c r="CC281" i="3"/>
  <c r="CD281" i="3"/>
  <c r="CE281" i="3"/>
  <c r="CF281" i="3"/>
  <c r="CG281" i="3"/>
  <c r="CH281" i="3"/>
  <c r="CI281" i="3"/>
  <c r="CJ281" i="3"/>
  <c r="CK281" i="3"/>
  <c r="CL281" i="3"/>
  <c r="CM281" i="3"/>
  <c r="CN281" i="3"/>
  <c r="CO281" i="3"/>
  <c r="CP281" i="3"/>
  <c r="CQ281" i="3"/>
  <c r="CS281" i="3"/>
  <c r="CT281" i="3"/>
  <c r="CU281" i="3"/>
  <c r="CV281" i="3"/>
  <c r="CW281" i="3"/>
  <c r="AJ282" i="3"/>
  <c r="AL282" i="3"/>
  <c r="AS282" i="3"/>
  <c r="AT282" i="3"/>
  <c r="AU282" i="3"/>
  <c r="BB282" i="3"/>
  <c r="BQ282" i="3"/>
  <c r="BX282" i="3"/>
  <c r="BZ282" i="3"/>
  <c r="CA282" i="3"/>
  <c r="CB282" i="3"/>
  <c r="CC282" i="3"/>
  <c r="CD282" i="3"/>
  <c r="CE282" i="3"/>
  <c r="CF282" i="3"/>
  <c r="CG282" i="3"/>
  <c r="CH282" i="3"/>
  <c r="CI282" i="3"/>
  <c r="CJ282" i="3"/>
  <c r="CK282" i="3"/>
  <c r="CL282" i="3"/>
  <c r="CM282" i="3"/>
  <c r="CN282" i="3"/>
  <c r="CO282" i="3"/>
  <c r="CP282" i="3"/>
  <c r="CQ282" i="3"/>
  <c r="CS282" i="3"/>
  <c r="CT282" i="3"/>
  <c r="CU282" i="3"/>
  <c r="CV282" i="3"/>
  <c r="CW282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B283" i="3"/>
  <c r="BQ283" i="3"/>
  <c r="BX283" i="3"/>
  <c r="BZ283" i="3"/>
  <c r="CA283" i="3"/>
  <c r="CB283" i="3"/>
  <c r="CC283" i="3"/>
  <c r="CD283" i="3"/>
  <c r="CE283" i="3"/>
  <c r="CF283" i="3"/>
  <c r="CG283" i="3"/>
  <c r="CH283" i="3"/>
  <c r="CI283" i="3"/>
  <c r="CJ283" i="3"/>
  <c r="CK283" i="3"/>
  <c r="CL283" i="3"/>
  <c r="CM283" i="3"/>
  <c r="CN283" i="3"/>
  <c r="CO283" i="3"/>
  <c r="CP283" i="3"/>
  <c r="CQ283" i="3"/>
  <c r="CS283" i="3"/>
  <c r="CT283" i="3"/>
  <c r="CU283" i="3"/>
  <c r="CV283" i="3"/>
  <c r="CW283" i="3"/>
  <c r="AJ284" i="3"/>
  <c r="AK284" i="3"/>
  <c r="AL284" i="3"/>
  <c r="AM284" i="3"/>
  <c r="AN284" i="3"/>
  <c r="AO284" i="3"/>
  <c r="AQ284" i="3"/>
  <c r="AR284" i="3"/>
  <c r="AS284" i="3"/>
  <c r="AT284" i="3"/>
  <c r="AU284" i="3"/>
  <c r="AV284" i="3"/>
  <c r="AW284" i="3"/>
  <c r="AX284" i="3"/>
  <c r="AY284" i="3"/>
  <c r="AZ284" i="3"/>
  <c r="BB284" i="3"/>
  <c r="BQ284" i="3"/>
  <c r="BX284" i="3"/>
  <c r="BZ284" i="3"/>
  <c r="CA284" i="3"/>
  <c r="CB284" i="3"/>
  <c r="CC284" i="3"/>
  <c r="CD284" i="3"/>
  <c r="CE284" i="3"/>
  <c r="CF284" i="3"/>
  <c r="CG284" i="3"/>
  <c r="CH284" i="3"/>
  <c r="CI284" i="3"/>
  <c r="CJ284" i="3"/>
  <c r="CK284" i="3"/>
  <c r="CL284" i="3"/>
  <c r="CM284" i="3"/>
  <c r="CN284" i="3"/>
  <c r="CO284" i="3"/>
  <c r="CP284" i="3"/>
  <c r="CQ284" i="3"/>
  <c r="CS284" i="3"/>
  <c r="CT284" i="3"/>
  <c r="CU284" i="3"/>
  <c r="CV284" i="3"/>
  <c r="CW284" i="3"/>
  <c r="AJ285" i="3"/>
  <c r="AL285" i="3"/>
  <c r="AM285" i="3"/>
  <c r="AN285" i="3"/>
  <c r="AO285" i="3"/>
  <c r="AQ285" i="3"/>
  <c r="AR285" i="3"/>
  <c r="AS285" i="3"/>
  <c r="AU285" i="3"/>
  <c r="AV285" i="3"/>
  <c r="AX285" i="3"/>
  <c r="AY285" i="3"/>
  <c r="BB285" i="3"/>
  <c r="BQ285" i="3"/>
  <c r="BX285" i="3"/>
  <c r="BZ285" i="3"/>
  <c r="CA285" i="3"/>
  <c r="CB285" i="3"/>
  <c r="CC285" i="3"/>
  <c r="CD285" i="3"/>
  <c r="CE285" i="3"/>
  <c r="CF285" i="3"/>
  <c r="CG285" i="3"/>
  <c r="CH285" i="3"/>
  <c r="CI285" i="3"/>
  <c r="CJ285" i="3"/>
  <c r="CK285" i="3"/>
  <c r="CL285" i="3"/>
  <c r="CM285" i="3"/>
  <c r="CN285" i="3"/>
  <c r="CO285" i="3"/>
  <c r="CP285" i="3"/>
  <c r="CQ285" i="3"/>
  <c r="CS285" i="3"/>
  <c r="CT285" i="3"/>
  <c r="CU285" i="3"/>
  <c r="CV285" i="3"/>
  <c r="CW285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B286" i="3"/>
  <c r="BG286" i="3"/>
  <c r="BJ286" i="3"/>
  <c r="BQ286" i="3"/>
  <c r="BX286" i="3"/>
  <c r="BZ286" i="3"/>
  <c r="CA286" i="3"/>
  <c r="CB286" i="3"/>
  <c r="CC286" i="3"/>
  <c r="CD286" i="3"/>
  <c r="CE286" i="3"/>
  <c r="CF286" i="3"/>
  <c r="CG286" i="3"/>
  <c r="CH286" i="3"/>
  <c r="CI286" i="3"/>
  <c r="CJ286" i="3"/>
  <c r="CK286" i="3"/>
  <c r="CL286" i="3"/>
  <c r="CM286" i="3"/>
  <c r="CN286" i="3"/>
  <c r="CO286" i="3"/>
  <c r="CP286" i="3"/>
  <c r="CQ286" i="3"/>
  <c r="CS286" i="3"/>
  <c r="CT286" i="3"/>
  <c r="CU286" i="3"/>
  <c r="CV286" i="3"/>
  <c r="CW286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G287" i="3"/>
  <c r="BJ287" i="3"/>
  <c r="BQ287" i="3"/>
  <c r="BX287" i="3"/>
  <c r="BZ287" i="3"/>
  <c r="CA287" i="3"/>
  <c r="CB287" i="3"/>
  <c r="CC287" i="3"/>
  <c r="CD287" i="3"/>
  <c r="CE287" i="3"/>
  <c r="CF287" i="3"/>
  <c r="CG287" i="3"/>
  <c r="CH287" i="3"/>
  <c r="CI287" i="3"/>
  <c r="CJ287" i="3"/>
  <c r="CK287" i="3"/>
  <c r="CL287" i="3"/>
  <c r="CM287" i="3"/>
  <c r="CN287" i="3"/>
  <c r="CO287" i="3"/>
  <c r="CP287" i="3"/>
  <c r="CQ287" i="3"/>
  <c r="CS287" i="3"/>
  <c r="CT287" i="3"/>
  <c r="CU287" i="3"/>
  <c r="CV287" i="3"/>
  <c r="CW287" i="3"/>
  <c r="AJ288" i="3"/>
  <c r="AK288" i="3"/>
  <c r="AL288" i="3"/>
  <c r="AM288" i="3"/>
  <c r="AN288" i="3"/>
  <c r="AO288" i="3"/>
  <c r="AQ288" i="3"/>
  <c r="AR288" i="3"/>
  <c r="AS288" i="3"/>
  <c r="AT288" i="3"/>
  <c r="AU288" i="3"/>
  <c r="AV288" i="3"/>
  <c r="AW288" i="3"/>
  <c r="AX288" i="3"/>
  <c r="AY288" i="3"/>
  <c r="AZ288" i="3"/>
  <c r="BB288" i="3"/>
  <c r="BC288" i="3"/>
  <c r="BG288" i="3"/>
  <c r="BI288" i="3"/>
  <c r="BJ288" i="3"/>
  <c r="BQ288" i="3"/>
  <c r="BX288" i="3"/>
  <c r="BZ288" i="3"/>
  <c r="CA288" i="3"/>
  <c r="CB288" i="3"/>
  <c r="CC288" i="3"/>
  <c r="CD288" i="3"/>
  <c r="CE288" i="3"/>
  <c r="CF288" i="3"/>
  <c r="CG288" i="3"/>
  <c r="CH288" i="3"/>
  <c r="CI288" i="3"/>
  <c r="CJ288" i="3"/>
  <c r="CK288" i="3"/>
  <c r="CL288" i="3"/>
  <c r="CM288" i="3"/>
  <c r="CN288" i="3"/>
  <c r="CO288" i="3"/>
  <c r="CP288" i="3"/>
  <c r="CQ288" i="3"/>
  <c r="CS288" i="3"/>
  <c r="CT288" i="3"/>
  <c r="CU288" i="3"/>
  <c r="CV288" i="3"/>
  <c r="CW288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B289" i="3"/>
  <c r="BG289" i="3"/>
  <c r="BI289" i="3"/>
  <c r="BJ289" i="3"/>
  <c r="BQ289" i="3"/>
  <c r="BX289" i="3"/>
  <c r="BZ289" i="3"/>
  <c r="CA289" i="3"/>
  <c r="CB289" i="3"/>
  <c r="CC289" i="3"/>
  <c r="CD289" i="3"/>
  <c r="CE289" i="3"/>
  <c r="CF289" i="3"/>
  <c r="CG289" i="3"/>
  <c r="CH289" i="3"/>
  <c r="CI289" i="3"/>
  <c r="CJ289" i="3"/>
  <c r="CK289" i="3"/>
  <c r="CL289" i="3"/>
  <c r="CM289" i="3"/>
  <c r="CN289" i="3"/>
  <c r="CO289" i="3"/>
  <c r="CP289" i="3"/>
  <c r="CQ289" i="3"/>
  <c r="CS289" i="3"/>
  <c r="CT289" i="3"/>
  <c r="CU289" i="3"/>
  <c r="CV289" i="3"/>
  <c r="CW289" i="3"/>
  <c r="AJ290" i="3"/>
  <c r="AL290" i="3"/>
  <c r="AM290" i="3"/>
  <c r="AN290" i="3"/>
  <c r="AS290" i="3"/>
  <c r="AT290" i="3"/>
  <c r="AU290" i="3"/>
  <c r="AX290" i="3"/>
  <c r="BB290" i="3"/>
  <c r="BG290" i="3"/>
  <c r="BJ290" i="3"/>
  <c r="BQ290" i="3"/>
  <c r="BX290" i="3"/>
  <c r="BZ290" i="3"/>
  <c r="CA290" i="3"/>
  <c r="CB290" i="3"/>
  <c r="CC290" i="3"/>
  <c r="CD290" i="3"/>
  <c r="CE290" i="3"/>
  <c r="CF290" i="3"/>
  <c r="CG290" i="3"/>
  <c r="CH290" i="3"/>
  <c r="CI290" i="3"/>
  <c r="CJ290" i="3"/>
  <c r="CK290" i="3"/>
  <c r="CL290" i="3"/>
  <c r="CM290" i="3"/>
  <c r="CN290" i="3"/>
  <c r="CO290" i="3"/>
  <c r="CP290" i="3"/>
  <c r="CQ290" i="3"/>
  <c r="CS290" i="3"/>
  <c r="CT290" i="3"/>
  <c r="CU290" i="3"/>
  <c r="CV290" i="3"/>
  <c r="CW290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B291" i="3"/>
  <c r="BG291" i="3"/>
  <c r="BI291" i="3"/>
  <c r="BJ291" i="3"/>
  <c r="BQ291" i="3"/>
  <c r="BX291" i="3"/>
  <c r="BZ291" i="3"/>
  <c r="CA291" i="3"/>
  <c r="CB291" i="3"/>
  <c r="CC291" i="3"/>
  <c r="CD291" i="3"/>
  <c r="CE291" i="3"/>
  <c r="CF291" i="3"/>
  <c r="CG291" i="3"/>
  <c r="CH291" i="3"/>
  <c r="CI291" i="3"/>
  <c r="CJ291" i="3"/>
  <c r="CK291" i="3"/>
  <c r="CL291" i="3"/>
  <c r="CM291" i="3"/>
  <c r="CN291" i="3"/>
  <c r="CO291" i="3"/>
  <c r="CP291" i="3"/>
  <c r="CQ291" i="3"/>
  <c r="CS291" i="3"/>
  <c r="CT291" i="3"/>
  <c r="CU291" i="3"/>
  <c r="CV291" i="3"/>
  <c r="CW291" i="3"/>
  <c r="AJ292" i="3"/>
  <c r="AL292" i="3"/>
  <c r="AM292" i="3"/>
  <c r="AN292" i="3"/>
  <c r="AO292" i="3"/>
  <c r="AQ292" i="3"/>
  <c r="AU292" i="3"/>
  <c r="AV292" i="3"/>
  <c r="AW292" i="3"/>
  <c r="AX292" i="3"/>
  <c r="AY292" i="3"/>
  <c r="BB292" i="3"/>
  <c r="BD292" i="3"/>
  <c r="BG292" i="3"/>
  <c r="BJ292" i="3"/>
  <c r="BQ292" i="3"/>
  <c r="BX292" i="3"/>
  <c r="BZ292" i="3"/>
  <c r="CA292" i="3"/>
  <c r="CB292" i="3"/>
  <c r="CC292" i="3"/>
  <c r="CD292" i="3"/>
  <c r="CE292" i="3"/>
  <c r="CF292" i="3"/>
  <c r="CG292" i="3"/>
  <c r="CH292" i="3"/>
  <c r="CI292" i="3"/>
  <c r="CJ292" i="3"/>
  <c r="CK292" i="3"/>
  <c r="CL292" i="3"/>
  <c r="CM292" i="3"/>
  <c r="CN292" i="3"/>
  <c r="CO292" i="3"/>
  <c r="CP292" i="3"/>
  <c r="CQ292" i="3"/>
  <c r="CS292" i="3"/>
  <c r="CT292" i="3"/>
  <c r="CU292" i="3"/>
  <c r="CV292" i="3"/>
  <c r="CW292" i="3"/>
  <c r="AJ293" i="3"/>
  <c r="AK293" i="3"/>
  <c r="AL293" i="3"/>
  <c r="AM293" i="3"/>
  <c r="AN293" i="3"/>
  <c r="AO293" i="3"/>
  <c r="AQ293" i="3"/>
  <c r="AR293" i="3"/>
  <c r="AS293" i="3"/>
  <c r="AU293" i="3"/>
  <c r="AV293" i="3"/>
  <c r="AW293" i="3"/>
  <c r="AX293" i="3"/>
  <c r="AY293" i="3"/>
  <c r="BB293" i="3"/>
  <c r="BG293" i="3"/>
  <c r="BJ293" i="3"/>
  <c r="BQ293" i="3"/>
  <c r="BX293" i="3"/>
  <c r="BZ293" i="3"/>
  <c r="CA293" i="3"/>
  <c r="CB293" i="3"/>
  <c r="CC293" i="3"/>
  <c r="CD293" i="3"/>
  <c r="CE293" i="3"/>
  <c r="CF293" i="3"/>
  <c r="CG293" i="3"/>
  <c r="CH293" i="3"/>
  <c r="CI293" i="3"/>
  <c r="CJ293" i="3"/>
  <c r="CK293" i="3"/>
  <c r="CL293" i="3"/>
  <c r="CM293" i="3"/>
  <c r="CN293" i="3"/>
  <c r="CO293" i="3"/>
  <c r="CP293" i="3"/>
  <c r="CQ293" i="3"/>
  <c r="CS293" i="3"/>
  <c r="CT293" i="3"/>
  <c r="CU293" i="3"/>
  <c r="CV293" i="3"/>
  <c r="CW293" i="3"/>
  <c r="AL294" i="3"/>
  <c r="BB294" i="3"/>
  <c r="BD294" i="3"/>
  <c r="BJ294" i="3"/>
  <c r="BQ294" i="3"/>
  <c r="BX294" i="3"/>
  <c r="BZ294" i="3"/>
  <c r="CA294" i="3"/>
  <c r="CB294" i="3"/>
  <c r="CC294" i="3"/>
  <c r="CD294" i="3"/>
  <c r="CE294" i="3"/>
  <c r="CF294" i="3"/>
  <c r="CG294" i="3"/>
  <c r="CH294" i="3"/>
  <c r="CI294" i="3"/>
  <c r="CJ294" i="3"/>
  <c r="CK294" i="3"/>
  <c r="CL294" i="3"/>
  <c r="CM294" i="3"/>
  <c r="CN294" i="3"/>
  <c r="CO294" i="3"/>
  <c r="CP294" i="3"/>
  <c r="CQ294" i="3"/>
  <c r="CS294" i="3"/>
  <c r="CT294" i="3"/>
  <c r="CU294" i="3"/>
  <c r="CV294" i="3"/>
  <c r="CW294" i="3"/>
  <c r="AJ295" i="3"/>
  <c r="AL295" i="3"/>
  <c r="AS295" i="3"/>
  <c r="AX295" i="3"/>
  <c r="BB295" i="3"/>
  <c r="BG295" i="3"/>
  <c r="BJ295" i="3"/>
  <c r="BQ295" i="3"/>
  <c r="BX295" i="3"/>
  <c r="BZ295" i="3"/>
  <c r="CA295" i="3"/>
  <c r="CB295" i="3"/>
  <c r="CC295" i="3"/>
  <c r="CD295" i="3"/>
  <c r="CE295" i="3"/>
  <c r="CF295" i="3"/>
  <c r="CG295" i="3"/>
  <c r="CH295" i="3"/>
  <c r="CI295" i="3"/>
  <c r="CJ295" i="3"/>
  <c r="CK295" i="3"/>
  <c r="CL295" i="3"/>
  <c r="CM295" i="3"/>
  <c r="CN295" i="3"/>
  <c r="CO295" i="3"/>
  <c r="CP295" i="3"/>
  <c r="CQ295" i="3"/>
  <c r="CS295" i="3"/>
  <c r="CT295" i="3"/>
  <c r="CU295" i="3"/>
  <c r="CV295" i="3"/>
  <c r="CW295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B296" i="3"/>
  <c r="BG296" i="3"/>
  <c r="BI296" i="3"/>
  <c r="BJ296" i="3"/>
  <c r="BQ296" i="3"/>
  <c r="BX296" i="3"/>
  <c r="BZ296" i="3"/>
  <c r="CA296" i="3"/>
  <c r="CB296" i="3"/>
  <c r="CC296" i="3"/>
  <c r="CD296" i="3"/>
  <c r="CE296" i="3"/>
  <c r="CF296" i="3"/>
  <c r="CG296" i="3"/>
  <c r="CH296" i="3"/>
  <c r="CI296" i="3"/>
  <c r="CJ296" i="3"/>
  <c r="CK296" i="3"/>
  <c r="CL296" i="3"/>
  <c r="CM296" i="3"/>
  <c r="CN296" i="3"/>
  <c r="CO296" i="3"/>
  <c r="CP296" i="3"/>
  <c r="CQ296" i="3"/>
  <c r="CS296" i="3"/>
  <c r="CT296" i="3"/>
  <c r="CU296" i="3"/>
  <c r="CV296" i="3"/>
  <c r="CW296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B297" i="3"/>
  <c r="BD297" i="3"/>
  <c r="BG297" i="3"/>
  <c r="BJ297" i="3"/>
  <c r="BQ297" i="3"/>
  <c r="BX297" i="3"/>
  <c r="BZ297" i="3"/>
  <c r="CA297" i="3"/>
  <c r="CB297" i="3"/>
  <c r="CC297" i="3"/>
  <c r="CD297" i="3"/>
  <c r="CE297" i="3"/>
  <c r="CF297" i="3"/>
  <c r="CG297" i="3"/>
  <c r="CH297" i="3"/>
  <c r="CI297" i="3"/>
  <c r="CJ297" i="3"/>
  <c r="CK297" i="3"/>
  <c r="CL297" i="3"/>
  <c r="CM297" i="3"/>
  <c r="CN297" i="3"/>
  <c r="CO297" i="3"/>
  <c r="CP297" i="3"/>
  <c r="CQ297" i="3"/>
  <c r="CS297" i="3"/>
  <c r="CT297" i="3"/>
  <c r="CU297" i="3"/>
  <c r="CV297" i="3"/>
  <c r="CW297" i="3"/>
  <c r="AJ298" i="3"/>
  <c r="AL298" i="3"/>
  <c r="AM298" i="3"/>
  <c r="AN298" i="3"/>
  <c r="AO298" i="3"/>
  <c r="AQ298" i="3"/>
  <c r="AR298" i="3"/>
  <c r="AV298" i="3"/>
  <c r="AW298" i="3"/>
  <c r="AX298" i="3"/>
  <c r="AY298" i="3"/>
  <c r="AZ298" i="3"/>
  <c r="BB298" i="3"/>
  <c r="BQ298" i="3"/>
  <c r="BX298" i="3"/>
  <c r="BZ298" i="3"/>
  <c r="CA298" i="3"/>
  <c r="CB298" i="3"/>
  <c r="CC298" i="3"/>
  <c r="CD298" i="3"/>
  <c r="CE298" i="3"/>
  <c r="CF298" i="3"/>
  <c r="CG298" i="3"/>
  <c r="CH298" i="3"/>
  <c r="CI298" i="3"/>
  <c r="CJ298" i="3"/>
  <c r="CK298" i="3"/>
  <c r="CL298" i="3"/>
  <c r="CM298" i="3"/>
  <c r="CN298" i="3"/>
  <c r="CO298" i="3"/>
  <c r="CP298" i="3"/>
  <c r="CQ298" i="3"/>
  <c r="CS298" i="3"/>
  <c r="CT298" i="3"/>
  <c r="CU298" i="3"/>
  <c r="CV298" i="3"/>
  <c r="CW298" i="3"/>
  <c r="AJ299" i="3"/>
  <c r="AL299" i="3"/>
  <c r="AN299" i="3"/>
  <c r="AQ299" i="3"/>
  <c r="AU299" i="3"/>
  <c r="AV299" i="3"/>
  <c r="AY299" i="3"/>
  <c r="BB299" i="3"/>
  <c r="BQ299" i="3"/>
  <c r="BX299" i="3"/>
  <c r="BZ299" i="3"/>
  <c r="CA299" i="3"/>
  <c r="CB299" i="3"/>
  <c r="CC299" i="3"/>
  <c r="CD299" i="3"/>
  <c r="CE299" i="3"/>
  <c r="CF299" i="3"/>
  <c r="CG299" i="3"/>
  <c r="CH299" i="3"/>
  <c r="CI299" i="3"/>
  <c r="CJ299" i="3"/>
  <c r="CK299" i="3"/>
  <c r="CL299" i="3"/>
  <c r="CM299" i="3"/>
  <c r="CN299" i="3"/>
  <c r="CO299" i="3"/>
  <c r="CP299" i="3"/>
  <c r="CQ299" i="3"/>
  <c r="CS299" i="3"/>
  <c r="CT299" i="3"/>
  <c r="CU299" i="3"/>
  <c r="CV299" i="3"/>
  <c r="CW299" i="3"/>
  <c r="AJ300" i="3"/>
  <c r="AK300" i="3"/>
  <c r="AL300" i="3"/>
  <c r="AM300" i="3"/>
  <c r="AN300" i="3"/>
  <c r="AO300" i="3"/>
  <c r="AQ300" i="3"/>
  <c r="AR300" i="3"/>
  <c r="AS300" i="3"/>
  <c r="AT300" i="3"/>
  <c r="AU300" i="3"/>
  <c r="AV300" i="3"/>
  <c r="AW300" i="3"/>
  <c r="AX300" i="3"/>
  <c r="AY300" i="3"/>
  <c r="BB300" i="3"/>
  <c r="BQ300" i="3"/>
  <c r="BX300" i="3"/>
  <c r="CJ300" i="3"/>
  <c r="AJ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B301" i="3"/>
  <c r="BQ301" i="3"/>
  <c r="BX301" i="3"/>
  <c r="BZ301" i="3"/>
  <c r="CA301" i="3"/>
  <c r="CB301" i="3"/>
  <c r="CC301" i="3"/>
  <c r="CD301" i="3"/>
  <c r="CE301" i="3"/>
  <c r="CF301" i="3"/>
  <c r="CG301" i="3"/>
  <c r="CH301" i="3"/>
  <c r="CI301" i="3"/>
  <c r="CJ301" i="3"/>
  <c r="CK301" i="3"/>
  <c r="CL301" i="3"/>
  <c r="CM301" i="3"/>
  <c r="CN301" i="3"/>
  <c r="CO301" i="3"/>
  <c r="CP301" i="3"/>
  <c r="CQ301" i="3"/>
  <c r="CS301" i="3"/>
  <c r="CT301" i="3"/>
  <c r="CU301" i="3"/>
  <c r="CV301" i="3"/>
  <c r="CW301" i="3"/>
  <c r="AJ302" i="3"/>
  <c r="AL302" i="3"/>
  <c r="AM302" i="3"/>
  <c r="AN302" i="3"/>
  <c r="AQ302" i="3"/>
  <c r="AU302" i="3"/>
  <c r="AV302" i="3"/>
  <c r="AX302" i="3"/>
  <c r="BB302" i="3"/>
  <c r="BQ302" i="3"/>
  <c r="BX302" i="3"/>
  <c r="BZ302" i="3"/>
  <c r="CA302" i="3"/>
  <c r="CB302" i="3"/>
  <c r="CC302" i="3"/>
  <c r="CD302" i="3"/>
  <c r="CE302" i="3"/>
  <c r="CF302" i="3"/>
  <c r="CG302" i="3"/>
  <c r="CH302" i="3"/>
  <c r="CI302" i="3"/>
  <c r="CJ302" i="3"/>
  <c r="CK302" i="3"/>
  <c r="CL302" i="3"/>
  <c r="CM302" i="3"/>
  <c r="CN302" i="3"/>
  <c r="CO302" i="3"/>
  <c r="CP302" i="3"/>
  <c r="CQ302" i="3"/>
  <c r="CS302" i="3"/>
  <c r="CT302" i="3"/>
  <c r="CU302" i="3"/>
  <c r="CV302" i="3"/>
  <c r="CW302" i="3"/>
  <c r="AL303" i="3"/>
  <c r="AM303" i="3"/>
  <c r="AN303" i="3"/>
  <c r="AO303" i="3"/>
  <c r="AP303" i="3"/>
  <c r="AQ303" i="3"/>
  <c r="AU303" i="3"/>
  <c r="AV303" i="3"/>
  <c r="AX303" i="3"/>
  <c r="AY303" i="3"/>
  <c r="BB303" i="3"/>
  <c r="BQ303" i="3"/>
  <c r="BX303" i="3"/>
  <c r="BZ303" i="3"/>
  <c r="CA303" i="3"/>
  <c r="CB303" i="3"/>
  <c r="CC303" i="3"/>
  <c r="CD303" i="3"/>
  <c r="CE303" i="3"/>
  <c r="CF303" i="3"/>
  <c r="CG303" i="3"/>
  <c r="CH303" i="3"/>
  <c r="CI303" i="3"/>
  <c r="CJ303" i="3"/>
  <c r="CK303" i="3"/>
  <c r="CL303" i="3"/>
  <c r="CM303" i="3"/>
  <c r="CN303" i="3"/>
  <c r="CO303" i="3"/>
  <c r="CP303" i="3"/>
  <c r="CQ303" i="3"/>
  <c r="CS303" i="3"/>
  <c r="CT303" i="3"/>
  <c r="CU303" i="3"/>
  <c r="CV303" i="3"/>
  <c r="CW303" i="3"/>
  <c r="AL304" i="3"/>
  <c r="AQ304" i="3"/>
  <c r="AX304" i="3"/>
  <c r="BB304" i="3"/>
  <c r="BQ304" i="3"/>
  <c r="BX304" i="3"/>
  <c r="BZ304" i="3"/>
  <c r="CA304" i="3"/>
  <c r="CB304" i="3"/>
  <c r="CC304" i="3"/>
  <c r="CD304" i="3"/>
  <c r="CE304" i="3"/>
  <c r="CF304" i="3"/>
  <c r="CG304" i="3"/>
  <c r="CH304" i="3"/>
  <c r="CI304" i="3"/>
  <c r="CJ304" i="3"/>
  <c r="CK304" i="3"/>
  <c r="CL304" i="3"/>
  <c r="CM304" i="3"/>
  <c r="CN304" i="3"/>
  <c r="CO304" i="3"/>
  <c r="CP304" i="3"/>
  <c r="CQ304" i="3"/>
  <c r="CS304" i="3"/>
  <c r="CT304" i="3"/>
  <c r="CU304" i="3"/>
  <c r="CV304" i="3"/>
  <c r="CW304" i="3"/>
  <c r="AL305" i="3"/>
  <c r="AN305" i="3"/>
  <c r="AQ305" i="3"/>
  <c r="AX305" i="3"/>
  <c r="AY305" i="3"/>
  <c r="BB305" i="3"/>
  <c r="BQ305" i="3"/>
  <c r="BX305" i="3"/>
  <c r="BZ305" i="3"/>
  <c r="CA305" i="3"/>
  <c r="CB305" i="3"/>
  <c r="CC305" i="3"/>
  <c r="CD305" i="3"/>
  <c r="CE305" i="3"/>
  <c r="CF305" i="3"/>
  <c r="CG305" i="3"/>
  <c r="CH305" i="3"/>
  <c r="CI305" i="3"/>
  <c r="CJ305" i="3"/>
  <c r="CK305" i="3"/>
  <c r="CL305" i="3"/>
  <c r="CM305" i="3"/>
  <c r="CN305" i="3"/>
  <c r="CO305" i="3"/>
  <c r="CP305" i="3"/>
  <c r="CQ305" i="3"/>
  <c r="CS305" i="3"/>
  <c r="CT305" i="3"/>
  <c r="CU305" i="3"/>
  <c r="CV305" i="3"/>
  <c r="CW305" i="3"/>
  <c r="AJ306" i="3"/>
  <c r="AL306" i="3"/>
  <c r="AM306" i="3"/>
  <c r="AN306" i="3"/>
  <c r="AO306" i="3"/>
  <c r="AQ306" i="3"/>
  <c r="AR306" i="3"/>
  <c r="AU306" i="3"/>
  <c r="AV306" i="3"/>
  <c r="AW306" i="3"/>
  <c r="AX306" i="3"/>
  <c r="AY306" i="3"/>
  <c r="AZ306" i="3"/>
  <c r="BB306" i="3"/>
  <c r="BG306" i="3"/>
  <c r="BI306" i="3"/>
  <c r="BJ306" i="3"/>
  <c r="BQ306" i="3"/>
  <c r="BX306" i="3"/>
  <c r="BZ306" i="3"/>
  <c r="CA306" i="3"/>
  <c r="CB306" i="3"/>
  <c r="CC306" i="3"/>
  <c r="CD306" i="3"/>
  <c r="CE306" i="3"/>
  <c r="CF306" i="3"/>
  <c r="CG306" i="3"/>
  <c r="CH306" i="3"/>
  <c r="CI306" i="3"/>
  <c r="CJ306" i="3"/>
  <c r="CK306" i="3"/>
  <c r="CL306" i="3"/>
  <c r="CM306" i="3"/>
  <c r="CN306" i="3"/>
  <c r="CO306" i="3"/>
  <c r="CP306" i="3"/>
  <c r="CQ306" i="3"/>
  <c r="CS306" i="3"/>
  <c r="CT306" i="3"/>
  <c r="CU306" i="3"/>
  <c r="CV306" i="3"/>
  <c r="CW306" i="3"/>
  <c r="AL307" i="3"/>
  <c r="AM307" i="3"/>
  <c r="AN307" i="3"/>
  <c r="AO307" i="3"/>
  <c r="AQ307" i="3"/>
  <c r="AU307" i="3"/>
  <c r="AV307" i="3"/>
  <c r="AW307" i="3"/>
  <c r="AX307" i="3"/>
  <c r="AY307" i="3"/>
  <c r="BB307" i="3"/>
  <c r="BL307" i="3"/>
  <c r="BQ307" i="3"/>
  <c r="BX307" i="3"/>
  <c r="BZ307" i="3"/>
  <c r="CA307" i="3"/>
  <c r="CB307" i="3"/>
  <c r="CC307" i="3"/>
  <c r="CD307" i="3"/>
  <c r="CE307" i="3"/>
  <c r="CF307" i="3"/>
  <c r="CG307" i="3"/>
  <c r="CH307" i="3"/>
  <c r="CI307" i="3"/>
  <c r="CJ307" i="3"/>
  <c r="CK307" i="3"/>
  <c r="CL307" i="3"/>
  <c r="CM307" i="3"/>
  <c r="CN307" i="3"/>
  <c r="CO307" i="3"/>
  <c r="CP307" i="3"/>
  <c r="CQ307" i="3"/>
  <c r="CS307" i="3"/>
  <c r="CT307" i="3"/>
  <c r="CU307" i="3"/>
  <c r="CV307" i="3"/>
  <c r="CW307" i="3"/>
  <c r="BB308" i="3"/>
  <c r="BD308" i="3"/>
  <c r="BJ308" i="3"/>
  <c r="BQ308" i="3"/>
  <c r="BX308" i="3"/>
  <c r="BZ308" i="3"/>
  <c r="CA308" i="3"/>
  <c r="CB308" i="3"/>
  <c r="CC308" i="3"/>
  <c r="CD308" i="3"/>
  <c r="CE308" i="3"/>
  <c r="CF308" i="3"/>
  <c r="CG308" i="3"/>
  <c r="CH308" i="3"/>
  <c r="CI308" i="3"/>
  <c r="CJ308" i="3"/>
  <c r="CK308" i="3"/>
  <c r="CL308" i="3"/>
  <c r="CM308" i="3"/>
  <c r="CN308" i="3"/>
  <c r="CO308" i="3"/>
  <c r="CP308" i="3"/>
  <c r="CQ308" i="3"/>
  <c r="CS308" i="3"/>
  <c r="CT308" i="3"/>
  <c r="CU308" i="3"/>
  <c r="CV308" i="3"/>
  <c r="CW308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B309" i="3"/>
  <c r="BE309" i="3"/>
  <c r="BG309" i="3"/>
  <c r="BJ309" i="3"/>
  <c r="BQ309" i="3"/>
  <c r="BX309" i="3"/>
  <c r="BZ309" i="3"/>
  <c r="CA309" i="3"/>
  <c r="CB309" i="3"/>
  <c r="CC309" i="3"/>
  <c r="CD309" i="3"/>
  <c r="CE309" i="3"/>
  <c r="CF309" i="3"/>
  <c r="CG309" i="3"/>
  <c r="CH309" i="3"/>
  <c r="CI309" i="3"/>
  <c r="CJ309" i="3"/>
  <c r="CK309" i="3"/>
  <c r="CL309" i="3"/>
  <c r="CM309" i="3"/>
  <c r="CN309" i="3"/>
  <c r="CO309" i="3"/>
  <c r="CP309" i="3"/>
  <c r="CQ309" i="3"/>
  <c r="CS309" i="3"/>
  <c r="CT309" i="3"/>
  <c r="CU309" i="3"/>
  <c r="CV309" i="3"/>
  <c r="CW309" i="3"/>
  <c r="AL310" i="3"/>
  <c r="AS310" i="3"/>
  <c r="AX310" i="3"/>
  <c r="BB310" i="3"/>
  <c r="BD310" i="3"/>
  <c r="BJ310" i="3"/>
  <c r="BQ310" i="3"/>
  <c r="BX310" i="3"/>
  <c r="BZ310" i="3"/>
  <c r="CA310" i="3"/>
  <c r="CB310" i="3"/>
  <c r="CC310" i="3"/>
  <c r="CD310" i="3"/>
  <c r="CE310" i="3"/>
  <c r="CF310" i="3"/>
  <c r="CG310" i="3"/>
  <c r="CH310" i="3"/>
  <c r="CI310" i="3"/>
  <c r="CJ310" i="3"/>
  <c r="CK310" i="3"/>
  <c r="CL310" i="3"/>
  <c r="CM310" i="3"/>
  <c r="CN310" i="3"/>
  <c r="CO310" i="3"/>
  <c r="CP310" i="3"/>
  <c r="CQ310" i="3"/>
  <c r="CS310" i="3"/>
  <c r="CT310" i="3"/>
  <c r="CU310" i="3"/>
  <c r="CV310" i="3"/>
  <c r="CW310" i="3"/>
  <c r="AL311" i="3"/>
  <c r="AQ311" i="3"/>
  <c r="AX311" i="3"/>
  <c r="BB311" i="3"/>
  <c r="BQ311" i="3"/>
  <c r="BX311" i="3"/>
  <c r="BZ311" i="3"/>
  <c r="CA311" i="3"/>
  <c r="CB311" i="3"/>
  <c r="CC311" i="3"/>
  <c r="CD311" i="3"/>
  <c r="CE311" i="3"/>
  <c r="CF311" i="3"/>
  <c r="CG311" i="3"/>
  <c r="CH311" i="3"/>
  <c r="CI311" i="3"/>
  <c r="CJ311" i="3"/>
  <c r="CK311" i="3"/>
  <c r="CL311" i="3"/>
  <c r="CM311" i="3"/>
  <c r="CN311" i="3"/>
  <c r="CO311" i="3"/>
  <c r="CP311" i="3"/>
  <c r="CQ311" i="3"/>
  <c r="CS311" i="3"/>
  <c r="CT311" i="3"/>
  <c r="CU311" i="3"/>
  <c r="CV311" i="3"/>
  <c r="CW311" i="3"/>
  <c r="AJ312" i="3"/>
  <c r="AK312" i="3"/>
  <c r="AL312" i="3"/>
  <c r="AM312" i="3"/>
  <c r="AN312" i="3"/>
  <c r="AO312" i="3"/>
  <c r="AQ312" i="3"/>
  <c r="AS312" i="3"/>
  <c r="AT312" i="3"/>
  <c r="AU312" i="3"/>
  <c r="AV312" i="3"/>
  <c r="AW312" i="3"/>
  <c r="AX312" i="3"/>
  <c r="AY312" i="3"/>
  <c r="BB312" i="3"/>
  <c r="BQ312" i="3"/>
  <c r="BX312" i="3"/>
  <c r="BZ312" i="3"/>
  <c r="CA312" i="3"/>
  <c r="CB312" i="3"/>
  <c r="CC312" i="3"/>
  <c r="CD312" i="3"/>
  <c r="CE312" i="3"/>
  <c r="CF312" i="3"/>
  <c r="CG312" i="3"/>
  <c r="CH312" i="3"/>
  <c r="CI312" i="3"/>
  <c r="CJ312" i="3"/>
  <c r="CK312" i="3"/>
  <c r="CL312" i="3"/>
  <c r="CM312" i="3"/>
  <c r="CN312" i="3"/>
  <c r="CO312" i="3"/>
  <c r="CP312" i="3"/>
  <c r="CQ312" i="3"/>
  <c r="CS312" i="3"/>
  <c r="CT312" i="3"/>
  <c r="CU312" i="3"/>
  <c r="CV312" i="3"/>
  <c r="CW312" i="3"/>
  <c r="AJ313" i="3"/>
  <c r="AL313" i="3"/>
  <c r="AM313" i="3"/>
  <c r="AN313" i="3"/>
  <c r="AO313" i="3"/>
  <c r="AQ313" i="3"/>
  <c r="AR313" i="3"/>
  <c r="AU313" i="3"/>
  <c r="AV313" i="3"/>
  <c r="AW313" i="3"/>
  <c r="AX313" i="3"/>
  <c r="AY313" i="3"/>
  <c r="BB313" i="3"/>
  <c r="BD313" i="3"/>
  <c r="BQ313" i="3"/>
  <c r="BX313" i="3"/>
  <c r="BZ313" i="3"/>
  <c r="CA313" i="3"/>
  <c r="CB313" i="3"/>
  <c r="CC313" i="3"/>
  <c r="CD313" i="3"/>
  <c r="CE313" i="3"/>
  <c r="CF313" i="3"/>
  <c r="CG313" i="3"/>
  <c r="CH313" i="3"/>
  <c r="CI313" i="3"/>
  <c r="CJ313" i="3"/>
  <c r="CK313" i="3"/>
  <c r="CL313" i="3"/>
  <c r="CM313" i="3"/>
  <c r="CN313" i="3"/>
  <c r="CO313" i="3"/>
  <c r="CP313" i="3"/>
  <c r="CQ313" i="3"/>
  <c r="CS313" i="3"/>
  <c r="CT313" i="3"/>
  <c r="CU313" i="3"/>
  <c r="CV313" i="3"/>
  <c r="CW313" i="3"/>
  <c r="AL314" i="3"/>
  <c r="AQ314" i="3"/>
  <c r="AX314" i="3"/>
  <c r="BB314" i="3"/>
  <c r="BQ314" i="3"/>
  <c r="BX314" i="3"/>
  <c r="BZ314" i="3"/>
  <c r="CA314" i="3"/>
  <c r="CB314" i="3"/>
  <c r="CC314" i="3"/>
  <c r="CD314" i="3"/>
  <c r="CE314" i="3"/>
  <c r="CF314" i="3"/>
  <c r="CG314" i="3"/>
  <c r="CH314" i="3"/>
  <c r="CI314" i="3"/>
  <c r="CJ314" i="3"/>
  <c r="CK314" i="3"/>
  <c r="CL314" i="3"/>
  <c r="CM314" i="3"/>
  <c r="CN314" i="3"/>
  <c r="CO314" i="3"/>
  <c r="CP314" i="3"/>
  <c r="CQ314" i="3"/>
  <c r="CS314" i="3"/>
  <c r="CT314" i="3"/>
  <c r="CU314" i="3"/>
  <c r="CV314" i="3"/>
  <c r="CW314" i="3"/>
  <c r="AJ315" i="3"/>
  <c r="AL315" i="3"/>
  <c r="AM315" i="3"/>
  <c r="AN315" i="3"/>
  <c r="AO315" i="3"/>
  <c r="AQ315" i="3"/>
  <c r="AS315" i="3"/>
  <c r="AT315" i="3"/>
  <c r="AU315" i="3"/>
  <c r="AV315" i="3"/>
  <c r="AX315" i="3"/>
  <c r="AY315" i="3"/>
  <c r="BB315" i="3"/>
  <c r="BP315" i="3"/>
  <c r="BQ315" i="3"/>
  <c r="BX315" i="3"/>
  <c r="BZ315" i="3"/>
  <c r="CA315" i="3"/>
  <c r="CB315" i="3"/>
  <c r="CC315" i="3"/>
  <c r="CD315" i="3"/>
  <c r="CE315" i="3"/>
  <c r="CF315" i="3"/>
  <c r="CG315" i="3"/>
  <c r="CH315" i="3"/>
  <c r="CI315" i="3"/>
  <c r="CJ315" i="3"/>
  <c r="CK315" i="3"/>
  <c r="CL315" i="3"/>
  <c r="CM315" i="3"/>
  <c r="CN315" i="3"/>
  <c r="CO315" i="3"/>
  <c r="CP315" i="3"/>
  <c r="CQ315" i="3"/>
  <c r="CS315" i="3"/>
  <c r="CT315" i="3"/>
  <c r="CU315" i="3"/>
  <c r="CV315" i="3"/>
  <c r="CW315" i="3"/>
  <c r="AJ316" i="3"/>
  <c r="AK316" i="3"/>
  <c r="AL316" i="3"/>
  <c r="AM316" i="3"/>
  <c r="AN316" i="3"/>
  <c r="AR316" i="3"/>
  <c r="AS316" i="3"/>
  <c r="AT316" i="3"/>
  <c r="AU316" i="3"/>
  <c r="AV316" i="3"/>
  <c r="AX316" i="3"/>
  <c r="AY316" i="3"/>
  <c r="BB316" i="3"/>
  <c r="BO316" i="3"/>
  <c r="BQ316" i="3"/>
  <c r="BX316" i="3"/>
  <c r="BZ316" i="3"/>
  <c r="CA316" i="3"/>
  <c r="CB316" i="3"/>
  <c r="CC316" i="3"/>
  <c r="CD316" i="3"/>
  <c r="CE316" i="3"/>
  <c r="CF316" i="3"/>
  <c r="CG316" i="3"/>
  <c r="CH316" i="3"/>
  <c r="CI316" i="3"/>
  <c r="CJ316" i="3"/>
  <c r="CK316" i="3"/>
  <c r="CL316" i="3"/>
  <c r="CM316" i="3"/>
  <c r="CN316" i="3"/>
  <c r="CO316" i="3"/>
  <c r="CP316" i="3"/>
  <c r="CQ316" i="3"/>
  <c r="CS316" i="3"/>
  <c r="CT316" i="3"/>
  <c r="CU316" i="3"/>
  <c r="CV316" i="3"/>
  <c r="CW316" i="3"/>
  <c r="AJ317" i="3"/>
  <c r="AL317" i="3"/>
  <c r="AM317" i="3"/>
  <c r="AN317" i="3"/>
  <c r="AO317" i="3"/>
  <c r="AQ317" i="3"/>
  <c r="AS317" i="3"/>
  <c r="AT317" i="3"/>
  <c r="AU317" i="3"/>
  <c r="AV317" i="3"/>
  <c r="AY317" i="3"/>
  <c r="BB317" i="3"/>
  <c r="BQ317" i="3"/>
  <c r="BX317" i="3"/>
  <c r="BZ317" i="3"/>
  <c r="CA317" i="3"/>
  <c r="CB317" i="3"/>
  <c r="CC317" i="3"/>
  <c r="CD317" i="3"/>
  <c r="CE317" i="3"/>
  <c r="CF317" i="3"/>
  <c r="CG317" i="3"/>
  <c r="CH317" i="3"/>
  <c r="CI317" i="3"/>
  <c r="CJ317" i="3"/>
  <c r="CK317" i="3"/>
  <c r="CL317" i="3"/>
  <c r="CM317" i="3"/>
  <c r="CN317" i="3"/>
  <c r="CO317" i="3"/>
  <c r="CP317" i="3"/>
  <c r="CQ317" i="3"/>
  <c r="CS317" i="3"/>
  <c r="CT317" i="3"/>
  <c r="CU317" i="3"/>
  <c r="CV317" i="3"/>
  <c r="CW317" i="3"/>
  <c r="AL318" i="3"/>
  <c r="AM318" i="3"/>
  <c r="AX318" i="3"/>
  <c r="BB318" i="3"/>
  <c r="BQ318" i="3"/>
  <c r="BX318" i="3"/>
  <c r="BZ318" i="3"/>
  <c r="CA318" i="3"/>
  <c r="CB318" i="3"/>
  <c r="CC318" i="3"/>
  <c r="CD318" i="3"/>
  <c r="CE318" i="3"/>
  <c r="CF318" i="3"/>
  <c r="CG318" i="3"/>
  <c r="CH318" i="3"/>
  <c r="CI318" i="3"/>
  <c r="CJ318" i="3"/>
  <c r="CK318" i="3"/>
  <c r="CL318" i="3"/>
  <c r="CM318" i="3"/>
  <c r="CN318" i="3"/>
  <c r="CO318" i="3"/>
  <c r="CP318" i="3"/>
  <c r="CQ318" i="3"/>
  <c r="CS318" i="3"/>
  <c r="CT318" i="3"/>
  <c r="CU318" i="3"/>
  <c r="CV318" i="3"/>
  <c r="CW318" i="3"/>
  <c r="AL319" i="3"/>
  <c r="AM319" i="3"/>
  <c r="AQ319" i="3"/>
  <c r="AS319" i="3"/>
  <c r="AT319" i="3"/>
  <c r="AX319" i="3"/>
  <c r="AY319" i="3"/>
  <c r="BB319" i="3"/>
  <c r="BQ319" i="3"/>
  <c r="BX319" i="3"/>
  <c r="BZ319" i="3"/>
  <c r="CA319" i="3"/>
  <c r="CB319" i="3"/>
  <c r="CC319" i="3"/>
  <c r="CD319" i="3"/>
  <c r="CE319" i="3"/>
  <c r="CF319" i="3"/>
  <c r="CG319" i="3"/>
  <c r="CH319" i="3"/>
  <c r="CI319" i="3"/>
  <c r="CJ319" i="3"/>
  <c r="CK319" i="3"/>
  <c r="CL319" i="3"/>
  <c r="CM319" i="3"/>
  <c r="CN319" i="3"/>
  <c r="CO319" i="3"/>
  <c r="CP319" i="3"/>
  <c r="CQ319" i="3"/>
  <c r="CS319" i="3"/>
  <c r="CT319" i="3"/>
  <c r="CU319" i="3"/>
  <c r="CV319" i="3"/>
  <c r="CW319" i="3"/>
  <c r="AQ320" i="3"/>
  <c r="AX320" i="3"/>
  <c r="BB320" i="3"/>
  <c r="BQ320" i="3"/>
  <c r="BX320" i="3"/>
  <c r="BZ320" i="3"/>
  <c r="CA320" i="3"/>
  <c r="CB320" i="3"/>
  <c r="CC320" i="3"/>
  <c r="CD320" i="3"/>
  <c r="CE320" i="3"/>
  <c r="CF320" i="3"/>
  <c r="CG320" i="3"/>
  <c r="CH320" i="3"/>
  <c r="CI320" i="3"/>
  <c r="CJ320" i="3"/>
  <c r="CK320" i="3"/>
  <c r="CL320" i="3"/>
  <c r="CM320" i="3"/>
  <c r="CN320" i="3"/>
  <c r="CO320" i="3"/>
  <c r="CP320" i="3"/>
  <c r="CQ320" i="3"/>
  <c r="CS320" i="3"/>
  <c r="CT320" i="3"/>
  <c r="CU320" i="3"/>
  <c r="CV320" i="3"/>
  <c r="CW320" i="3"/>
  <c r="AL321" i="3"/>
  <c r="AQ321" i="3"/>
  <c r="AX321" i="3"/>
  <c r="AY321" i="3"/>
  <c r="BB321" i="3"/>
  <c r="BQ321" i="3"/>
  <c r="BX321" i="3"/>
  <c r="BZ321" i="3"/>
  <c r="CA321" i="3"/>
  <c r="CB321" i="3"/>
  <c r="CC321" i="3"/>
  <c r="CD321" i="3"/>
  <c r="CE321" i="3"/>
  <c r="CF321" i="3"/>
  <c r="CG321" i="3"/>
  <c r="CH321" i="3"/>
  <c r="CI321" i="3"/>
  <c r="CJ321" i="3"/>
  <c r="CK321" i="3"/>
  <c r="CL321" i="3"/>
  <c r="CM321" i="3"/>
  <c r="CN321" i="3"/>
  <c r="CO321" i="3"/>
  <c r="CP321" i="3"/>
  <c r="CQ321" i="3"/>
  <c r="CS321" i="3"/>
  <c r="CT321" i="3"/>
  <c r="CU321" i="3"/>
  <c r="CV321" i="3"/>
  <c r="CW321" i="3"/>
  <c r="AJ322" i="3"/>
  <c r="AL322" i="3"/>
  <c r="AM322" i="3"/>
  <c r="AN322" i="3"/>
  <c r="AO322" i="3"/>
  <c r="AQ322" i="3"/>
  <c r="AR322" i="3"/>
  <c r="AU322" i="3"/>
  <c r="AV322" i="3"/>
  <c r="AW322" i="3"/>
  <c r="AX322" i="3"/>
  <c r="AY322" i="3"/>
  <c r="BB322" i="3"/>
  <c r="BQ322" i="3"/>
  <c r="BX322" i="3"/>
  <c r="BZ322" i="3"/>
  <c r="CA322" i="3"/>
  <c r="CB322" i="3"/>
  <c r="CC322" i="3"/>
  <c r="CD322" i="3"/>
  <c r="CE322" i="3"/>
  <c r="CF322" i="3"/>
  <c r="CG322" i="3"/>
  <c r="CH322" i="3"/>
  <c r="CI322" i="3"/>
  <c r="CJ322" i="3"/>
  <c r="CK322" i="3"/>
  <c r="CL322" i="3"/>
  <c r="CM322" i="3"/>
  <c r="CN322" i="3"/>
  <c r="CO322" i="3"/>
  <c r="CP322" i="3"/>
  <c r="CQ322" i="3"/>
  <c r="CS322" i="3"/>
  <c r="CT322" i="3"/>
  <c r="CU322" i="3"/>
  <c r="CV322" i="3"/>
  <c r="CW322" i="3"/>
  <c r="AL323" i="3"/>
  <c r="AQ323" i="3"/>
  <c r="AX323" i="3"/>
  <c r="BB323" i="3"/>
  <c r="BQ323" i="3"/>
  <c r="BX323" i="3"/>
  <c r="BZ323" i="3"/>
  <c r="CA323" i="3"/>
  <c r="CB323" i="3"/>
  <c r="CC323" i="3"/>
  <c r="CD323" i="3"/>
  <c r="CE323" i="3"/>
  <c r="CF323" i="3"/>
  <c r="CG323" i="3"/>
  <c r="CH323" i="3"/>
  <c r="CI323" i="3"/>
  <c r="CJ323" i="3"/>
  <c r="CK323" i="3"/>
  <c r="CL323" i="3"/>
  <c r="CM323" i="3"/>
  <c r="CN323" i="3"/>
  <c r="CO323" i="3"/>
  <c r="CP323" i="3"/>
  <c r="CQ323" i="3"/>
  <c r="CS323" i="3"/>
  <c r="CT323" i="3"/>
  <c r="CU323" i="3"/>
  <c r="CV323" i="3"/>
  <c r="CW323" i="3"/>
  <c r="AJ324" i="3"/>
  <c r="AK324" i="3"/>
  <c r="AL324" i="3"/>
  <c r="AM324" i="3"/>
  <c r="AN324" i="3"/>
  <c r="AO324" i="3"/>
  <c r="AQ324" i="3"/>
  <c r="AU324" i="3"/>
  <c r="AV324" i="3"/>
  <c r="AW324" i="3"/>
  <c r="AX324" i="3"/>
  <c r="AY324" i="3"/>
  <c r="BB324" i="3"/>
  <c r="BQ324" i="3"/>
  <c r="BX324" i="3"/>
  <c r="BZ324" i="3"/>
  <c r="CA324" i="3"/>
  <c r="CB324" i="3"/>
  <c r="CC324" i="3"/>
  <c r="CD324" i="3"/>
  <c r="CE324" i="3"/>
  <c r="CF324" i="3"/>
  <c r="CG324" i="3"/>
  <c r="CH324" i="3"/>
  <c r="CI324" i="3"/>
  <c r="CJ324" i="3"/>
  <c r="CK324" i="3"/>
  <c r="CL324" i="3"/>
  <c r="CM324" i="3"/>
  <c r="CN324" i="3"/>
  <c r="CO324" i="3"/>
  <c r="CP324" i="3"/>
  <c r="CQ324" i="3"/>
  <c r="CS324" i="3"/>
  <c r="CT324" i="3"/>
  <c r="CU324" i="3"/>
  <c r="CV324" i="3"/>
  <c r="CW324" i="3"/>
  <c r="AL325" i="3"/>
  <c r="AN325" i="3"/>
  <c r="AQ325" i="3"/>
  <c r="AV325" i="3"/>
  <c r="AX325" i="3"/>
  <c r="AY325" i="3"/>
  <c r="BB325" i="3"/>
  <c r="BQ325" i="3"/>
  <c r="BX325" i="3"/>
  <c r="BZ325" i="3"/>
  <c r="CA325" i="3"/>
  <c r="CB325" i="3"/>
  <c r="CC325" i="3"/>
  <c r="CD325" i="3"/>
  <c r="CE325" i="3"/>
  <c r="CF325" i="3"/>
  <c r="CG325" i="3"/>
  <c r="CH325" i="3"/>
  <c r="CI325" i="3"/>
  <c r="CJ325" i="3"/>
  <c r="CK325" i="3"/>
  <c r="CL325" i="3"/>
  <c r="CM325" i="3"/>
  <c r="CN325" i="3"/>
  <c r="CO325" i="3"/>
  <c r="CP325" i="3"/>
  <c r="CQ325" i="3"/>
  <c r="CS325" i="3"/>
  <c r="CT325" i="3"/>
  <c r="CU325" i="3"/>
  <c r="CV325" i="3"/>
  <c r="CW325" i="3"/>
  <c r="CY325" i="3"/>
  <c r="AL326" i="3"/>
  <c r="AX326" i="3"/>
  <c r="BB326" i="3"/>
  <c r="BQ326" i="3"/>
  <c r="BX326" i="3"/>
  <c r="BZ326" i="3"/>
  <c r="CA326" i="3"/>
  <c r="CB326" i="3"/>
  <c r="CC326" i="3"/>
  <c r="CD326" i="3"/>
  <c r="CE326" i="3"/>
  <c r="CF326" i="3"/>
  <c r="CG326" i="3"/>
  <c r="CH326" i="3"/>
  <c r="CI326" i="3"/>
  <c r="CJ326" i="3"/>
  <c r="CK326" i="3"/>
  <c r="CL326" i="3"/>
  <c r="CM326" i="3"/>
  <c r="CN326" i="3"/>
  <c r="CO326" i="3"/>
  <c r="CP326" i="3"/>
  <c r="CQ326" i="3"/>
  <c r="CS326" i="3"/>
  <c r="CT326" i="3"/>
  <c r="CU326" i="3"/>
  <c r="CV326" i="3"/>
  <c r="CW326" i="3"/>
  <c r="AJ327" i="3"/>
  <c r="AL327" i="3"/>
  <c r="AM327" i="3"/>
  <c r="AN327" i="3"/>
  <c r="AO327" i="3"/>
  <c r="AQ327" i="3"/>
  <c r="AR327" i="3"/>
  <c r="AU327" i="3"/>
  <c r="AV327" i="3"/>
  <c r="AW327" i="3"/>
  <c r="AX327" i="3"/>
  <c r="AY327" i="3"/>
  <c r="BB327" i="3"/>
  <c r="BP327" i="3"/>
  <c r="BQ327" i="3"/>
  <c r="BX327" i="3"/>
  <c r="BZ327" i="3"/>
  <c r="CA327" i="3"/>
  <c r="CB327" i="3"/>
  <c r="CC327" i="3"/>
  <c r="CD327" i="3"/>
  <c r="CE327" i="3"/>
  <c r="CF327" i="3"/>
  <c r="CG327" i="3"/>
  <c r="CH327" i="3"/>
  <c r="CI327" i="3"/>
  <c r="CJ327" i="3"/>
  <c r="CK327" i="3"/>
  <c r="CL327" i="3"/>
  <c r="CM327" i="3"/>
  <c r="CN327" i="3"/>
  <c r="CO327" i="3"/>
  <c r="CP327" i="3"/>
  <c r="CQ327" i="3"/>
  <c r="CS327" i="3"/>
  <c r="CT327" i="3"/>
  <c r="CU327" i="3"/>
  <c r="CV327" i="3"/>
  <c r="CW327" i="3"/>
  <c r="AJ328" i="3"/>
  <c r="AL328" i="3"/>
  <c r="AM328" i="3"/>
  <c r="AN328" i="3"/>
  <c r="AO328" i="3"/>
  <c r="AQ328" i="3"/>
  <c r="AR328" i="3"/>
  <c r="AS328" i="3"/>
  <c r="AU328" i="3"/>
  <c r="AV328" i="3"/>
  <c r="AW328" i="3"/>
  <c r="AX328" i="3"/>
  <c r="AY328" i="3"/>
  <c r="BB328" i="3"/>
  <c r="BQ328" i="3"/>
  <c r="BX328" i="3"/>
  <c r="BZ328" i="3"/>
  <c r="CA328" i="3"/>
  <c r="CB328" i="3"/>
  <c r="CC328" i="3"/>
  <c r="CD328" i="3"/>
  <c r="CE328" i="3"/>
  <c r="CF328" i="3"/>
  <c r="CG328" i="3"/>
  <c r="CH328" i="3"/>
  <c r="CI328" i="3"/>
  <c r="CJ328" i="3"/>
  <c r="CK328" i="3"/>
  <c r="CL328" i="3"/>
  <c r="CM328" i="3"/>
  <c r="CN328" i="3"/>
  <c r="CO328" i="3"/>
  <c r="CP328" i="3"/>
  <c r="CQ328" i="3"/>
  <c r="CS328" i="3"/>
  <c r="CT328" i="3"/>
  <c r="CU328" i="3"/>
  <c r="CV328" i="3"/>
  <c r="CW328" i="3"/>
  <c r="AJ329" i="3"/>
  <c r="AL329" i="3"/>
  <c r="AM329" i="3"/>
  <c r="AN329" i="3"/>
  <c r="AO329" i="3"/>
  <c r="AQ329" i="3"/>
  <c r="AS329" i="3"/>
  <c r="AU329" i="3"/>
  <c r="AV329" i="3"/>
  <c r="AW329" i="3"/>
  <c r="AX329" i="3"/>
  <c r="AY329" i="3"/>
  <c r="BB329" i="3"/>
  <c r="BQ329" i="3"/>
  <c r="BX329" i="3"/>
  <c r="BZ329" i="3"/>
  <c r="CA329" i="3"/>
  <c r="CB329" i="3"/>
  <c r="CC329" i="3"/>
  <c r="CD329" i="3"/>
  <c r="CE329" i="3"/>
  <c r="CF329" i="3"/>
  <c r="CG329" i="3"/>
  <c r="CH329" i="3"/>
  <c r="CI329" i="3"/>
  <c r="CJ329" i="3"/>
  <c r="CK329" i="3"/>
  <c r="CL329" i="3"/>
  <c r="CM329" i="3"/>
  <c r="CN329" i="3"/>
  <c r="CO329" i="3"/>
  <c r="CP329" i="3"/>
  <c r="CQ329" i="3"/>
  <c r="CS329" i="3"/>
  <c r="CT329" i="3"/>
  <c r="CU329" i="3"/>
  <c r="CV329" i="3"/>
  <c r="CW329" i="3"/>
  <c r="AJ330" i="3"/>
  <c r="AL330" i="3"/>
  <c r="AM330" i="3"/>
  <c r="AN330" i="3"/>
  <c r="AO330" i="3"/>
  <c r="AQ330" i="3"/>
  <c r="AR330" i="3"/>
  <c r="AU330" i="3"/>
  <c r="AV330" i="3"/>
  <c r="AW330" i="3"/>
  <c r="AX330" i="3"/>
  <c r="AY330" i="3"/>
  <c r="AZ330" i="3"/>
  <c r="BB330" i="3"/>
  <c r="BQ330" i="3"/>
  <c r="BX330" i="3"/>
  <c r="CJ330" i="3"/>
  <c r="AJ331" i="3"/>
  <c r="AL331" i="3"/>
  <c r="AM331" i="3"/>
  <c r="AN331" i="3"/>
  <c r="AO331" i="3"/>
  <c r="AP331" i="3"/>
  <c r="AQ331" i="3"/>
  <c r="AR331" i="3"/>
  <c r="AS331" i="3"/>
  <c r="AU331" i="3"/>
  <c r="AV331" i="3"/>
  <c r="AW331" i="3"/>
  <c r="AX331" i="3"/>
  <c r="AY331" i="3"/>
  <c r="BB331" i="3"/>
  <c r="BQ331" i="3"/>
  <c r="BX331" i="3"/>
  <c r="BZ331" i="3"/>
  <c r="CA331" i="3"/>
  <c r="CB331" i="3"/>
  <c r="CC331" i="3"/>
  <c r="CD331" i="3"/>
  <c r="CE331" i="3"/>
  <c r="CF331" i="3"/>
  <c r="CG331" i="3"/>
  <c r="CH331" i="3"/>
  <c r="CI331" i="3"/>
  <c r="CJ331" i="3"/>
  <c r="CK331" i="3"/>
  <c r="CL331" i="3"/>
  <c r="CM331" i="3"/>
  <c r="CN331" i="3"/>
  <c r="CO331" i="3"/>
  <c r="CP331" i="3"/>
  <c r="CQ331" i="3"/>
  <c r="CS331" i="3"/>
  <c r="CT331" i="3"/>
  <c r="CU331" i="3"/>
  <c r="CV331" i="3"/>
  <c r="CW331" i="3"/>
  <c r="AL332" i="3"/>
  <c r="AM332" i="3"/>
  <c r="AN332" i="3"/>
  <c r="AO332" i="3"/>
  <c r="AQ332" i="3"/>
  <c r="AV332" i="3"/>
  <c r="AX332" i="3"/>
  <c r="AY332" i="3"/>
  <c r="BB332" i="3"/>
  <c r="BQ332" i="3"/>
  <c r="BX332" i="3"/>
  <c r="BZ332" i="3"/>
  <c r="CA332" i="3"/>
  <c r="CB332" i="3"/>
  <c r="CC332" i="3"/>
  <c r="CD332" i="3"/>
  <c r="CE332" i="3"/>
  <c r="CF332" i="3"/>
  <c r="CG332" i="3"/>
  <c r="CH332" i="3"/>
  <c r="CI332" i="3"/>
  <c r="CJ332" i="3"/>
  <c r="CK332" i="3"/>
  <c r="CL332" i="3"/>
  <c r="CM332" i="3"/>
  <c r="CN332" i="3"/>
  <c r="CO332" i="3"/>
  <c r="CP332" i="3"/>
  <c r="CQ332" i="3"/>
  <c r="CS332" i="3"/>
  <c r="CT332" i="3"/>
  <c r="CU332" i="3"/>
  <c r="CV332" i="3"/>
  <c r="CW332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B333" i="3"/>
  <c r="BQ333" i="3"/>
  <c r="BX333" i="3"/>
  <c r="BZ333" i="3"/>
  <c r="CA333" i="3"/>
  <c r="CB333" i="3"/>
  <c r="CC333" i="3"/>
  <c r="CD333" i="3"/>
  <c r="CE333" i="3"/>
  <c r="CF333" i="3"/>
  <c r="CG333" i="3"/>
  <c r="CH333" i="3"/>
  <c r="CI333" i="3"/>
  <c r="CJ333" i="3"/>
  <c r="CK333" i="3"/>
  <c r="CL333" i="3"/>
  <c r="CM333" i="3"/>
  <c r="CN333" i="3"/>
  <c r="CO333" i="3"/>
  <c r="CP333" i="3"/>
  <c r="CQ333" i="3"/>
  <c r="CS333" i="3"/>
  <c r="CT333" i="3"/>
  <c r="CU333" i="3"/>
  <c r="CV333" i="3"/>
  <c r="CW333" i="3"/>
  <c r="AJ334" i="3"/>
  <c r="AL334" i="3"/>
  <c r="AM334" i="3"/>
  <c r="AN334" i="3"/>
  <c r="AO334" i="3"/>
  <c r="AQ334" i="3"/>
  <c r="AR334" i="3"/>
  <c r="AU334" i="3"/>
  <c r="AV334" i="3"/>
  <c r="AW334" i="3"/>
  <c r="AX334" i="3"/>
  <c r="AY334" i="3"/>
  <c r="BB334" i="3"/>
  <c r="BQ334" i="3"/>
  <c r="BX334" i="3"/>
  <c r="CJ334" i="3"/>
  <c r="AL335" i="3"/>
  <c r="AM335" i="3"/>
  <c r="AN335" i="3"/>
  <c r="AO335" i="3"/>
  <c r="AQ335" i="3"/>
  <c r="AU335" i="3"/>
  <c r="AW335" i="3"/>
  <c r="AX335" i="3"/>
  <c r="AY335" i="3"/>
  <c r="AZ335" i="3"/>
  <c r="BB335" i="3"/>
  <c r="BQ335" i="3"/>
  <c r="BX335" i="3"/>
  <c r="BZ335" i="3"/>
  <c r="CA335" i="3"/>
  <c r="CB335" i="3"/>
  <c r="CC335" i="3"/>
  <c r="CD335" i="3"/>
  <c r="CE335" i="3"/>
  <c r="CF335" i="3"/>
  <c r="CG335" i="3"/>
  <c r="CH335" i="3"/>
  <c r="CI335" i="3"/>
  <c r="CJ335" i="3"/>
  <c r="CK335" i="3"/>
  <c r="CL335" i="3"/>
  <c r="CM335" i="3"/>
  <c r="CN335" i="3"/>
  <c r="CO335" i="3"/>
  <c r="CP335" i="3"/>
  <c r="CQ335" i="3"/>
  <c r="CS335" i="3"/>
  <c r="CT335" i="3"/>
  <c r="CU335" i="3"/>
  <c r="CV335" i="3"/>
  <c r="CW335" i="3"/>
  <c r="AJ336" i="3"/>
  <c r="AL336" i="3"/>
  <c r="AM336" i="3"/>
  <c r="AN336" i="3"/>
  <c r="AO336" i="3"/>
  <c r="AQ336" i="3"/>
  <c r="AU336" i="3"/>
  <c r="AV336" i="3"/>
  <c r="AW336" i="3"/>
  <c r="AX336" i="3"/>
  <c r="AY336" i="3"/>
  <c r="BB336" i="3"/>
  <c r="BQ336" i="3"/>
  <c r="BX336" i="3"/>
  <c r="BZ336" i="3"/>
  <c r="CA336" i="3"/>
  <c r="CB336" i="3"/>
  <c r="CC336" i="3"/>
  <c r="CD336" i="3"/>
  <c r="CE336" i="3"/>
  <c r="CF336" i="3"/>
  <c r="CG336" i="3"/>
  <c r="CH336" i="3"/>
  <c r="CI336" i="3"/>
  <c r="CJ336" i="3"/>
  <c r="CK336" i="3"/>
  <c r="CL336" i="3"/>
  <c r="CM336" i="3"/>
  <c r="CN336" i="3"/>
  <c r="CO336" i="3"/>
  <c r="CP336" i="3"/>
  <c r="CQ336" i="3"/>
  <c r="CS336" i="3"/>
  <c r="CT336" i="3"/>
  <c r="CU336" i="3"/>
  <c r="CV336" i="3"/>
  <c r="CW336" i="3"/>
  <c r="AJ337" i="3"/>
  <c r="AL337" i="3"/>
  <c r="AM337" i="3"/>
  <c r="AN337" i="3"/>
  <c r="AO337" i="3"/>
  <c r="AQ337" i="3"/>
  <c r="AR337" i="3"/>
  <c r="AU337" i="3"/>
  <c r="AV337" i="3"/>
  <c r="AW337" i="3"/>
  <c r="AX337" i="3"/>
  <c r="AY337" i="3"/>
  <c r="BB337" i="3"/>
  <c r="BQ337" i="3"/>
  <c r="BX337" i="3"/>
  <c r="CH337" i="3"/>
  <c r="CJ337" i="3"/>
  <c r="AJ338" i="3"/>
  <c r="AL338" i="3"/>
  <c r="AQ338" i="3"/>
  <c r="AX338" i="3"/>
  <c r="BB338" i="3"/>
  <c r="BQ338" i="3"/>
  <c r="BX338" i="3"/>
  <c r="BZ338" i="3"/>
  <c r="CA338" i="3"/>
  <c r="CB338" i="3"/>
  <c r="CC338" i="3"/>
  <c r="CD338" i="3"/>
  <c r="CE338" i="3"/>
  <c r="CF338" i="3"/>
  <c r="CG338" i="3"/>
  <c r="CH338" i="3"/>
  <c r="CI338" i="3"/>
  <c r="CJ338" i="3"/>
  <c r="CK338" i="3"/>
  <c r="CL338" i="3"/>
  <c r="CM338" i="3"/>
  <c r="CN338" i="3"/>
  <c r="CO338" i="3"/>
  <c r="CP338" i="3"/>
  <c r="CQ338" i="3"/>
  <c r="CS338" i="3"/>
  <c r="CT338" i="3"/>
  <c r="CU338" i="3"/>
  <c r="CV338" i="3"/>
  <c r="CW338" i="3"/>
  <c r="AL339" i="3"/>
  <c r="AQ339" i="3"/>
  <c r="AV339" i="3"/>
  <c r="AY339" i="3"/>
  <c r="BA339" i="3"/>
  <c r="BB339" i="3"/>
  <c r="BD339" i="3"/>
  <c r="BJ339" i="3"/>
  <c r="BQ339" i="3"/>
  <c r="BX339" i="3"/>
  <c r="BZ339" i="3"/>
  <c r="CA339" i="3"/>
  <c r="CB339" i="3"/>
  <c r="CC339" i="3"/>
  <c r="CD339" i="3"/>
  <c r="CE339" i="3"/>
  <c r="CF339" i="3"/>
  <c r="CG339" i="3"/>
  <c r="CH339" i="3"/>
  <c r="CI339" i="3"/>
  <c r="CJ339" i="3"/>
  <c r="CK339" i="3"/>
  <c r="CL339" i="3"/>
  <c r="CM339" i="3"/>
  <c r="CN339" i="3"/>
  <c r="CO339" i="3"/>
  <c r="CP339" i="3"/>
  <c r="CQ339" i="3"/>
  <c r="CS339" i="3"/>
  <c r="CT339" i="3"/>
  <c r="CU339" i="3"/>
  <c r="CV339" i="3"/>
  <c r="CW339" i="3"/>
  <c r="AM340" i="3"/>
  <c r="AQ340" i="3"/>
  <c r="AY340" i="3"/>
  <c r="BB340" i="3"/>
  <c r="BD340" i="3"/>
  <c r="BJ340" i="3"/>
  <c r="BQ340" i="3"/>
  <c r="BU340" i="3"/>
  <c r="BX340" i="3"/>
  <c r="BZ340" i="3"/>
  <c r="CA340" i="3"/>
  <c r="CB340" i="3"/>
  <c r="CC340" i="3"/>
  <c r="CD340" i="3"/>
  <c r="CE340" i="3"/>
  <c r="CF340" i="3"/>
  <c r="CG340" i="3"/>
  <c r="CH340" i="3"/>
  <c r="CI340" i="3"/>
  <c r="CJ340" i="3"/>
  <c r="CK340" i="3"/>
  <c r="CL340" i="3"/>
  <c r="CM340" i="3"/>
  <c r="CN340" i="3"/>
  <c r="CO340" i="3"/>
  <c r="CP340" i="3"/>
  <c r="CQ340" i="3"/>
  <c r="CS340" i="3"/>
  <c r="CT340" i="3"/>
  <c r="CU340" i="3"/>
  <c r="CV340" i="3"/>
  <c r="CW340" i="3"/>
  <c r="AL341" i="3"/>
  <c r="BB341" i="3"/>
  <c r="BQ341" i="3"/>
  <c r="BX341" i="3"/>
  <c r="BZ341" i="3"/>
  <c r="CA341" i="3"/>
  <c r="CB341" i="3"/>
  <c r="CC341" i="3"/>
  <c r="CD341" i="3"/>
  <c r="CE341" i="3"/>
  <c r="CF341" i="3"/>
  <c r="CG341" i="3"/>
  <c r="CH341" i="3"/>
  <c r="CI341" i="3"/>
  <c r="CJ341" i="3"/>
  <c r="CK341" i="3"/>
  <c r="CL341" i="3"/>
  <c r="CM341" i="3"/>
  <c r="CN341" i="3"/>
  <c r="CO341" i="3"/>
  <c r="CP341" i="3"/>
  <c r="CQ341" i="3"/>
  <c r="CS341" i="3"/>
  <c r="CT341" i="3"/>
  <c r="CU341" i="3"/>
  <c r="CV341" i="3"/>
  <c r="CW341" i="3"/>
  <c r="AJ342" i="3"/>
  <c r="AL342" i="3"/>
  <c r="AM342" i="3"/>
  <c r="AN342" i="3"/>
  <c r="AO342" i="3"/>
  <c r="AQ342" i="3"/>
  <c r="AR342" i="3"/>
  <c r="AU342" i="3"/>
  <c r="AV342" i="3"/>
  <c r="AW342" i="3"/>
  <c r="AX342" i="3"/>
  <c r="AY342" i="3"/>
  <c r="AZ342" i="3"/>
  <c r="BB342" i="3"/>
  <c r="BQ342" i="3"/>
  <c r="BX342" i="3"/>
  <c r="BZ342" i="3"/>
  <c r="CA342" i="3"/>
  <c r="CB342" i="3"/>
  <c r="CC342" i="3"/>
  <c r="CD342" i="3"/>
  <c r="CE342" i="3"/>
  <c r="CF342" i="3"/>
  <c r="CG342" i="3"/>
  <c r="CH342" i="3"/>
  <c r="CI342" i="3"/>
  <c r="CJ342" i="3"/>
  <c r="CK342" i="3"/>
  <c r="CL342" i="3"/>
  <c r="CM342" i="3"/>
  <c r="CN342" i="3"/>
  <c r="CO342" i="3"/>
  <c r="CP342" i="3"/>
  <c r="CQ342" i="3"/>
  <c r="CS342" i="3"/>
  <c r="CT342" i="3"/>
  <c r="CU342" i="3"/>
  <c r="CV342" i="3"/>
  <c r="CW342" i="3"/>
  <c r="AJ343" i="3"/>
  <c r="AL343" i="3"/>
  <c r="AM343" i="3"/>
  <c r="AN343" i="3"/>
  <c r="AO343" i="3"/>
  <c r="AQ343" i="3"/>
  <c r="AR343" i="3"/>
  <c r="AU343" i="3"/>
  <c r="AV343" i="3"/>
  <c r="AW343" i="3"/>
  <c r="AX343" i="3"/>
  <c r="AY343" i="3"/>
  <c r="AZ343" i="3"/>
  <c r="BB343" i="3"/>
  <c r="BD343" i="3"/>
  <c r="BQ343" i="3"/>
  <c r="BT343" i="3"/>
  <c r="BX343" i="3"/>
  <c r="BZ343" i="3"/>
  <c r="CA343" i="3"/>
  <c r="CB343" i="3"/>
  <c r="CC343" i="3"/>
  <c r="CD343" i="3"/>
  <c r="CE343" i="3"/>
  <c r="CF343" i="3"/>
  <c r="CG343" i="3"/>
  <c r="CH343" i="3"/>
  <c r="CI343" i="3"/>
  <c r="CJ343" i="3"/>
  <c r="CK343" i="3"/>
  <c r="CL343" i="3"/>
  <c r="CM343" i="3"/>
  <c r="CN343" i="3"/>
  <c r="CO343" i="3"/>
  <c r="CP343" i="3"/>
  <c r="CQ343" i="3"/>
  <c r="CS343" i="3"/>
  <c r="CT343" i="3"/>
  <c r="CU343" i="3"/>
  <c r="CV343" i="3"/>
  <c r="CW343" i="3"/>
  <c r="AJ344" i="3"/>
  <c r="AL344" i="3"/>
  <c r="AM344" i="3"/>
  <c r="AN344" i="3"/>
  <c r="AO344" i="3"/>
  <c r="AQ344" i="3"/>
  <c r="AR344" i="3"/>
  <c r="AU344" i="3"/>
  <c r="AV344" i="3"/>
  <c r="AW344" i="3"/>
  <c r="AX344" i="3"/>
  <c r="AY344" i="3"/>
  <c r="BB344" i="3"/>
  <c r="BQ344" i="3"/>
  <c r="BX344" i="3"/>
  <c r="BZ344" i="3"/>
  <c r="CA344" i="3"/>
  <c r="CB344" i="3"/>
  <c r="CC344" i="3"/>
  <c r="CD344" i="3"/>
  <c r="CE344" i="3"/>
  <c r="CF344" i="3"/>
  <c r="CG344" i="3"/>
  <c r="CH344" i="3"/>
  <c r="CI344" i="3"/>
  <c r="CJ344" i="3"/>
  <c r="CK344" i="3"/>
  <c r="CL344" i="3"/>
  <c r="CM344" i="3"/>
  <c r="CN344" i="3"/>
  <c r="CO344" i="3"/>
  <c r="CP344" i="3"/>
  <c r="CQ344" i="3"/>
  <c r="CS344" i="3"/>
  <c r="CT344" i="3"/>
  <c r="CU344" i="3"/>
  <c r="CV344" i="3"/>
  <c r="CW344" i="3"/>
  <c r="AL345" i="3"/>
  <c r="AM345" i="3"/>
  <c r="AN345" i="3"/>
  <c r="AO345" i="3"/>
  <c r="AQ345" i="3"/>
  <c r="AU345" i="3"/>
  <c r="AV345" i="3"/>
  <c r="AX345" i="3"/>
  <c r="AY345" i="3"/>
  <c r="AZ345" i="3"/>
  <c r="BB345" i="3"/>
  <c r="BQ345" i="3"/>
  <c r="BX345" i="3"/>
  <c r="BZ345" i="3"/>
  <c r="CA345" i="3"/>
  <c r="CE345" i="3"/>
  <c r="CJ345" i="3"/>
  <c r="CP345" i="3"/>
  <c r="AL346" i="3"/>
  <c r="AN346" i="3"/>
  <c r="AQ346" i="3"/>
  <c r="AS346" i="3"/>
  <c r="AU346" i="3"/>
  <c r="AV346" i="3"/>
  <c r="AX346" i="3"/>
  <c r="AY346" i="3"/>
  <c r="BB346" i="3"/>
  <c r="BQ346" i="3"/>
  <c r="BX346" i="3"/>
  <c r="BZ346" i="3"/>
  <c r="CA346" i="3"/>
  <c r="CB346" i="3"/>
  <c r="CC346" i="3"/>
  <c r="CD346" i="3"/>
  <c r="CE346" i="3"/>
  <c r="CF346" i="3"/>
  <c r="CG346" i="3"/>
  <c r="CH346" i="3"/>
  <c r="CI346" i="3"/>
  <c r="CJ346" i="3"/>
  <c r="CK346" i="3"/>
  <c r="CL346" i="3"/>
  <c r="CM346" i="3"/>
  <c r="CN346" i="3"/>
  <c r="CO346" i="3"/>
  <c r="CP346" i="3"/>
  <c r="CQ346" i="3"/>
  <c r="CS346" i="3"/>
  <c r="CT346" i="3"/>
  <c r="CU346" i="3"/>
  <c r="CV346" i="3"/>
  <c r="CW346" i="3"/>
  <c r="AL347" i="3"/>
  <c r="AM347" i="3"/>
  <c r="AX347" i="3"/>
  <c r="BB347" i="3"/>
  <c r="BQ347" i="3"/>
  <c r="BX347" i="3"/>
  <c r="BZ347" i="3"/>
  <c r="CA347" i="3"/>
  <c r="CB347" i="3"/>
  <c r="CC347" i="3"/>
  <c r="CD347" i="3"/>
  <c r="CE347" i="3"/>
  <c r="CF347" i="3"/>
  <c r="CG347" i="3"/>
  <c r="CH347" i="3"/>
  <c r="CI347" i="3"/>
  <c r="CJ347" i="3"/>
  <c r="CK347" i="3"/>
  <c r="CL347" i="3"/>
  <c r="CM347" i="3"/>
  <c r="CN347" i="3"/>
  <c r="CO347" i="3"/>
  <c r="CP347" i="3"/>
  <c r="CQ347" i="3"/>
  <c r="CS347" i="3"/>
  <c r="CT347" i="3"/>
  <c r="CU347" i="3"/>
  <c r="CV347" i="3"/>
  <c r="CW347" i="3"/>
  <c r="AL348" i="3"/>
  <c r="AM348" i="3"/>
  <c r="AN348" i="3"/>
  <c r="AO348" i="3"/>
  <c r="AQ348" i="3"/>
  <c r="AU348" i="3"/>
  <c r="AV348" i="3"/>
  <c r="AX348" i="3"/>
  <c r="AY348" i="3"/>
  <c r="BB348" i="3"/>
  <c r="BJ348" i="3"/>
  <c r="BQ348" i="3"/>
  <c r="BX348" i="3"/>
  <c r="BY348" i="3"/>
  <c r="CA348" i="3"/>
  <c r="CJ348" i="3"/>
  <c r="CQ348" i="3"/>
  <c r="AL349" i="3"/>
  <c r="AQ349" i="3"/>
  <c r="AX349" i="3"/>
  <c r="AY349" i="3"/>
  <c r="BB349" i="3"/>
  <c r="BQ349" i="3"/>
  <c r="BX349" i="3"/>
  <c r="BZ349" i="3"/>
  <c r="CA349" i="3"/>
  <c r="CB349" i="3"/>
  <c r="CC349" i="3"/>
  <c r="CD349" i="3"/>
  <c r="CE349" i="3"/>
  <c r="CF349" i="3"/>
  <c r="CG349" i="3"/>
  <c r="CH349" i="3"/>
  <c r="CI349" i="3"/>
  <c r="CJ349" i="3"/>
  <c r="CK349" i="3"/>
  <c r="CL349" i="3"/>
  <c r="CM349" i="3"/>
  <c r="CN349" i="3"/>
  <c r="CO349" i="3"/>
  <c r="CP349" i="3"/>
  <c r="CQ349" i="3"/>
  <c r="CS349" i="3"/>
  <c r="CT349" i="3"/>
  <c r="CU349" i="3"/>
  <c r="CV349" i="3"/>
  <c r="CW349" i="3"/>
  <c r="AJ350" i="3"/>
  <c r="AL350" i="3"/>
  <c r="AN350" i="3"/>
  <c r="AQ350" i="3"/>
  <c r="AX350" i="3"/>
  <c r="AY350" i="3"/>
  <c r="BB350" i="3"/>
  <c r="BI350" i="3"/>
  <c r="BL350" i="3"/>
  <c r="BQ350" i="3"/>
  <c r="BX350" i="3"/>
  <c r="BZ350" i="3"/>
  <c r="CA350" i="3"/>
  <c r="CB350" i="3"/>
  <c r="CC350" i="3"/>
  <c r="CD350" i="3"/>
  <c r="CE350" i="3"/>
  <c r="CF350" i="3"/>
  <c r="CG350" i="3"/>
  <c r="CH350" i="3"/>
  <c r="CI350" i="3"/>
  <c r="CJ350" i="3"/>
  <c r="CK350" i="3"/>
  <c r="CL350" i="3"/>
  <c r="CM350" i="3"/>
  <c r="CN350" i="3"/>
  <c r="CO350" i="3"/>
  <c r="CP350" i="3"/>
  <c r="CQ350" i="3"/>
  <c r="CS350" i="3"/>
  <c r="CT350" i="3"/>
  <c r="CU350" i="3"/>
  <c r="CV350" i="3"/>
  <c r="CW350" i="3"/>
  <c r="AL351" i="3"/>
  <c r="AN351" i="3"/>
  <c r="AR351" i="3"/>
  <c r="AX351" i="3"/>
  <c r="AY351" i="3"/>
  <c r="BB351" i="3"/>
  <c r="BH351" i="3"/>
  <c r="BQ351" i="3"/>
  <c r="BX351" i="3"/>
  <c r="BY351" i="3"/>
  <c r="BZ351" i="3"/>
  <c r="CA351" i="3"/>
  <c r="CB351" i="3"/>
  <c r="CC351" i="3"/>
  <c r="CD351" i="3"/>
  <c r="CE351" i="3"/>
  <c r="CF351" i="3"/>
  <c r="CG351" i="3"/>
  <c r="CH351" i="3"/>
  <c r="CI351" i="3"/>
  <c r="CJ351" i="3"/>
  <c r="CK351" i="3"/>
  <c r="CL351" i="3"/>
  <c r="CM351" i="3"/>
  <c r="CN351" i="3"/>
  <c r="CO351" i="3"/>
  <c r="CP351" i="3"/>
  <c r="CQ351" i="3"/>
  <c r="CS351" i="3"/>
  <c r="CT351" i="3"/>
  <c r="CU351" i="3"/>
  <c r="CV351" i="3"/>
  <c r="CW351" i="3"/>
  <c r="CX351" i="3"/>
  <c r="AJ352" i="3"/>
  <c r="AL352" i="3"/>
  <c r="AM352" i="3"/>
  <c r="AN352" i="3"/>
  <c r="AO352" i="3"/>
  <c r="AQ352" i="3"/>
  <c r="AR352" i="3"/>
  <c r="AU352" i="3"/>
  <c r="AV352" i="3"/>
  <c r="AW352" i="3"/>
  <c r="AX352" i="3"/>
  <c r="AY352" i="3"/>
  <c r="BB352" i="3"/>
  <c r="BG352" i="3"/>
  <c r="BQ352" i="3"/>
  <c r="BX352" i="3"/>
  <c r="CJ352" i="3"/>
  <c r="CP352" i="3"/>
  <c r="AR353" i="3"/>
  <c r="AX353" i="3"/>
  <c r="AZ353" i="3"/>
  <c r="BB353" i="3"/>
  <c r="BO353" i="3"/>
  <c r="BQ353" i="3"/>
  <c r="BX353" i="3"/>
  <c r="BZ353" i="3"/>
  <c r="CA353" i="3"/>
  <c r="CB353" i="3"/>
  <c r="CC353" i="3"/>
  <c r="CD353" i="3"/>
  <c r="CE353" i="3"/>
  <c r="CF353" i="3"/>
  <c r="CG353" i="3"/>
  <c r="CH353" i="3"/>
  <c r="CI353" i="3"/>
  <c r="CJ353" i="3"/>
  <c r="CK353" i="3"/>
  <c r="CL353" i="3"/>
  <c r="CM353" i="3"/>
  <c r="CN353" i="3"/>
  <c r="CO353" i="3"/>
  <c r="CP353" i="3"/>
  <c r="CQ353" i="3"/>
  <c r="CS353" i="3"/>
  <c r="CT353" i="3"/>
  <c r="CU353" i="3"/>
  <c r="CV353" i="3"/>
  <c r="CW353" i="3"/>
  <c r="AL354" i="3"/>
  <c r="AN354" i="3"/>
  <c r="AR354" i="3"/>
  <c r="AS354" i="3"/>
  <c r="AX354" i="3"/>
  <c r="BA354" i="3"/>
  <c r="BB354" i="3"/>
  <c r="BM354" i="3"/>
  <c r="BQ354" i="3"/>
  <c r="BX354" i="3"/>
  <c r="BZ354" i="3"/>
  <c r="CA354" i="3"/>
  <c r="CB354" i="3"/>
  <c r="CC354" i="3"/>
  <c r="CD354" i="3"/>
  <c r="CE354" i="3"/>
  <c r="CF354" i="3"/>
  <c r="CG354" i="3"/>
  <c r="CH354" i="3"/>
  <c r="CI354" i="3"/>
  <c r="CJ354" i="3"/>
  <c r="CK354" i="3"/>
  <c r="CL354" i="3"/>
  <c r="CM354" i="3"/>
  <c r="CN354" i="3"/>
  <c r="CO354" i="3"/>
  <c r="CP354" i="3"/>
  <c r="CQ354" i="3"/>
  <c r="CS354" i="3"/>
  <c r="CT354" i="3"/>
  <c r="CU354" i="3"/>
  <c r="CV354" i="3"/>
  <c r="CW354" i="3"/>
  <c r="AJ355" i="3"/>
  <c r="AL355" i="3"/>
  <c r="AM355" i="3"/>
  <c r="AN355" i="3"/>
  <c r="AO355" i="3"/>
  <c r="AQ355" i="3"/>
  <c r="AR355" i="3"/>
  <c r="AU355" i="3"/>
  <c r="AV355" i="3"/>
  <c r="AW355" i="3"/>
  <c r="AX355" i="3"/>
  <c r="AY355" i="3"/>
  <c r="BB355" i="3"/>
  <c r="BQ355" i="3"/>
  <c r="BX355" i="3"/>
  <c r="BY355" i="3"/>
  <c r="BZ355" i="3"/>
  <c r="CA355" i="3"/>
  <c r="CB355" i="3"/>
  <c r="CC355" i="3"/>
  <c r="CD355" i="3"/>
  <c r="CE355" i="3"/>
  <c r="CF355" i="3"/>
  <c r="CG355" i="3"/>
  <c r="CH355" i="3"/>
  <c r="CI355" i="3"/>
  <c r="CJ355" i="3"/>
  <c r="CK355" i="3"/>
  <c r="CL355" i="3"/>
  <c r="CM355" i="3"/>
  <c r="CN355" i="3"/>
  <c r="CO355" i="3"/>
  <c r="CP355" i="3"/>
  <c r="CQ355" i="3"/>
  <c r="CS355" i="3"/>
  <c r="CT355" i="3"/>
  <c r="CU355" i="3"/>
  <c r="CV355" i="3"/>
  <c r="CW355" i="3"/>
  <c r="AJ356" i="3"/>
  <c r="AL356" i="3"/>
  <c r="AN356" i="3"/>
  <c r="AQ356" i="3"/>
  <c r="AR356" i="3"/>
  <c r="AS356" i="3"/>
  <c r="AX356" i="3"/>
  <c r="AY356" i="3"/>
  <c r="BB356" i="3"/>
  <c r="BQ356" i="3"/>
  <c r="BX356" i="3"/>
  <c r="BZ356" i="3"/>
  <c r="CA356" i="3"/>
  <c r="CB356" i="3"/>
  <c r="CC356" i="3"/>
  <c r="CD356" i="3"/>
  <c r="CE356" i="3"/>
  <c r="CF356" i="3"/>
  <c r="CG356" i="3"/>
  <c r="CH356" i="3"/>
  <c r="CI356" i="3"/>
  <c r="CJ356" i="3"/>
  <c r="CK356" i="3"/>
  <c r="CL356" i="3"/>
  <c r="CM356" i="3"/>
  <c r="CN356" i="3"/>
  <c r="CO356" i="3"/>
  <c r="CP356" i="3"/>
  <c r="CQ356" i="3"/>
  <c r="CS356" i="3"/>
  <c r="CT356" i="3"/>
  <c r="CU356" i="3"/>
  <c r="CV356" i="3"/>
  <c r="CW356" i="3"/>
  <c r="AJ357" i="3"/>
  <c r="AL357" i="3"/>
  <c r="AM357" i="3"/>
  <c r="AN357" i="3"/>
  <c r="AO357" i="3"/>
  <c r="AQ357" i="3"/>
  <c r="AR357" i="3"/>
  <c r="AS357" i="3"/>
  <c r="AT357" i="3"/>
  <c r="AU357" i="3"/>
  <c r="AV357" i="3"/>
  <c r="AW357" i="3"/>
  <c r="AX357" i="3"/>
  <c r="AY357" i="3"/>
  <c r="BB357" i="3"/>
  <c r="BK357" i="3"/>
  <c r="BQ357" i="3"/>
  <c r="BX357" i="3"/>
  <c r="BZ357" i="3"/>
  <c r="CA357" i="3"/>
  <c r="CB357" i="3"/>
  <c r="CC357" i="3"/>
  <c r="CD357" i="3"/>
  <c r="CE357" i="3"/>
  <c r="CF357" i="3"/>
  <c r="CG357" i="3"/>
  <c r="CH357" i="3"/>
  <c r="CI357" i="3"/>
  <c r="CJ357" i="3"/>
  <c r="CK357" i="3"/>
  <c r="CL357" i="3"/>
  <c r="CM357" i="3"/>
  <c r="CN357" i="3"/>
  <c r="CO357" i="3"/>
  <c r="CP357" i="3"/>
  <c r="CQ357" i="3"/>
  <c r="CS357" i="3"/>
  <c r="CT357" i="3"/>
  <c r="CU357" i="3"/>
  <c r="CV357" i="3"/>
  <c r="CW357" i="3"/>
  <c r="AJ358" i="3"/>
  <c r="AL358" i="3"/>
  <c r="AM358" i="3"/>
  <c r="AQ358" i="3"/>
  <c r="AR358" i="3"/>
  <c r="AS358" i="3"/>
  <c r="AV358" i="3"/>
  <c r="AX358" i="3"/>
  <c r="AY358" i="3"/>
  <c r="AZ358" i="3"/>
  <c r="BB358" i="3"/>
  <c r="BL358" i="3"/>
  <c r="BQ358" i="3"/>
  <c r="BU358" i="3"/>
  <c r="BX358" i="3"/>
  <c r="BZ358" i="3"/>
  <c r="CA358" i="3"/>
  <c r="CB358" i="3"/>
  <c r="CC358" i="3"/>
  <c r="CD358" i="3"/>
  <c r="CE358" i="3"/>
  <c r="CF358" i="3"/>
  <c r="CG358" i="3"/>
  <c r="CH358" i="3"/>
  <c r="CI358" i="3"/>
  <c r="CJ358" i="3"/>
  <c r="CK358" i="3"/>
  <c r="CL358" i="3"/>
  <c r="CM358" i="3"/>
  <c r="CN358" i="3"/>
  <c r="CO358" i="3"/>
  <c r="CP358" i="3"/>
  <c r="CQ358" i="3"/>
  <c r="CS358" i="3"/>
  <c r="CT358" i="3"/>
  <c r="CU358" i="3"/>
  <c r="CV358" i="3"/>
  <c r="CW358" i="3"/>
  <c r="AJ359" i="3"/>
  <c r="AL359" i="3"/>
  <c r="AM359" i="3"/>
  <c r="AN359" i="3"/>
  <c r="AR359" i="3"/>
  <c r="AS359" i="3"/>
  <c r="AU359" i="3"/>
  <c r="AV359" i="3"/>
  <c r="AW359" i="3"/>
  <c r="AX359" i="3"/>
  <c r="AY359" i="3"/>
  <c r="BB359" i="3"/>
  <c r="BE359" i="3"/>
  <c r="BQ359" i="3"/>
  <c r="BR359" i="3"/>
  <c r="BX359" i="3"/>
  <c r="BZ359" i="3"/>
  <c r="CA359" i="3"/>
  <c r="CB359" i="3"/>
  <c r="CC359" i="3"/>
  <c r="CD359" i="3"/>
  <c r="CE359" i="3"/>
  <c r="CF359" i="3"/>
  <c r="CG359" i="3"/>
  <c r="CH359" i="3"/>
  <c r="CI359" i="3"/>
  <c r="CJ359" i="3"/>
  <c r="CK359" i="3"/>
  <c r="CL359" i="3"/>
  <c r="CM359" i="3"/>
  <c r="CN359" i="3"/>
  <c r="CO359" i="3"/>
  <c r="CP359" i="3"/>
  <c r="CQ359" i="3"/>
  <c r="CS359" i="3"/>
  <c r="CT359" i="3"/>
  <c r="CU359" i="3"/>
  <c r="CV359" i="3"/>
  <c r="CW359" i="3"/>
  <c r="CY359" i="3"/>
  <c r="AJ360" i="3"/>
  <c r="AL360" i="3"/>
  <c r="AM360" i="3"/>
  <c r="AN360" i="3"/>
  <c r="AO360" i="3"/>
  <c r="AQ360" i="3"/>
  <c r="AR360" i="3"/>
  <c r="AU360" i="3"/>
  <c r="AV360" i="3"/>
  <c r="AW360" i="3"/>
  <c r="AX360" i="3"/>
  <c r="AY360" i="3"/>
  <c r="BB360" i="3"/>
  <c r="BQ360" i="3"/>
  <c r="BX360" i="3"/>
  <c r="BZ360" i="3"/>
  <c r="CA360" i="3"/>
  <c r="CB360" i="3"/>
  <c r="CC360" i="3"/>
  <c r="CD360" i="3"/>
  <c r="CE360" i="3"/>
  <c r="CF360" i="3"/>
  <c r="CG360" i="3"/>
  <c r="CH360" i="3"/>
  <c r="CI360" i="3"/>
  <c r="CJ360" i="3"/>
  <c r="CK360" i="3"/>
  <c r="CL360" i="3"/>
  <c r="CM360" i="3"/>
  <c r="CN360" i="3"/>
  <c r="CO360" i="3"/>
  <c r="CP360" i="3"/>
  <c r="CQ360" i="3"/>
  <c r="CS360" i="3"/>
  <c r="CT360" i="3"/>
  <c r="CU360" i="3"/>
  <c r="CV360" i="3"/>
  <c r="CW360" i="3"/>
  <c r="CY360" i="3"/>
  <c r="AL361" i="3"/>
  <c r="AR361" i="3"/>
  <c r="AX361" i="3"/>
  <c r="AZ361" i="3"/>
  <c r="BB361" i="3"/>
  <c r="BO361" i="3"/>
  <c r="BQ361" i="3"/>
  <c r="BW361" i="3"/>
  <c r="BX361" i="3"/>
  <c r="BZ361" i="3"/>
  <c r="CA361" i="3"/>
  <c r="CB361" i="3"/>
  <c r="CC361" i="3"/>
  <c r="CD361" i="3"/>
  <c r="CE361" i="3"/>
  <c r="CF361" i="3"/>
  <c r="CG361" i="3"/>
  <c r="CH361" i="3"/>
  <c r="CI361" i="3"/>
  <c r="CJ361" i="3"/>
  <c r="CK361" i="3"/>
  <c r="CL361" i="3"/>
  <c r="CM361" i="3"/>
  <c r="CN361" i="3"/>
  <c r="CO361" i="3"/>
  <c r="CP361" i="3"/>
  <c r="CQ361" i="3"/>
  <c r="CS361" i="3"/>
  <c r="CT361" i="3"/>
  <c r="CU361" i="3"/>
  <c r="CV361" i="3"/>
  <c r="CW361" i="3"/>
  <c r="AL362" i="3"/>
  <c r="AQ362" i="3"/>
  <c r="AR362" i="3"/>
  <c r="AX362" i="3"/>
  <c r="BB362" i="3"/>
  <c r="BM362" i="3"/>
  <c r="BQ362" i="3"/>
  <c r="BX362" i="3"/>
  <c r="BZ362" i="3"/>
  <c r="CA362" i="3"/>
  <c r="CB362" i="3"/>
  <c r="CC362" i="3"/>
  <c r="CD362" i="3"/>
  <c r="CE362" i="3"/>
  <c r="CF362" i="3"/>
  <c r="CG362" i="3"/>
  <c r="CH362" i="3"/>
  <c r="CI362" i="3"/>
  <c r="CJ362" i="3"/>
  <c r="CK362" i="3"/>
  <c r="CL362" i="3"/>
  <c r="CM362" i="3"/>
  <c r="CN362" i="3"/>
  <c r="CO362" i="3"/>
  <c r="CP362" i="3"/>
  <c r="CQ362" i="3"/>
  <c r="CS362" i="3"/>
  <c r="CT362" i="3"/>
  <c r="CU362" i="3"/>
  <c r="CV362" i="3"/>
  <c r="CW362" i="3"/>
  <c r="AK363" i="3"/>
  <c r="AL363" i="3"/>
  <c r="AQ363" i="3"/>
  <c r="AR363" i="3"/>
  <c r="AW363" i="3"/>
  <c r="AX363" i="3"/>
  <c r="AY363" i="3"/>
  <c r="BB363" i="3"/>
  <c r="BQ363" i="3"/>
  <c r="BX363" i="3"/>
  <c r="BZ363" i="3"/>
  <c r="CA363" i="3"/>
  <c r="CB363" i="3"/>
  <c r="CC363" i="3"/>
  <c r="CD363" i="3"/>
  <c r="CE363" i="3"/>
  <c r="CF363" i="3"/>
  <c r="CG363" i="3"/>
  <c r="CH363" i="3"/>
  <c r="CI363" i="3"/>
  <c r="CJ363" i="3"/>
  <c r="CK363" i="3"/>
  <c r="CL363" i="3"/>
  <c r="CM363" i="3"/>
  <c r="CN363" i="3"/>
  <c r="CO363" i="3"/>
  <c r="CP363" i="3"/>
  <c r="CQ363" i="3"/>
  <c r="CS363" i="3"/>
  <c r="CT363" i="3"/>
  <c r="CU363" i="3"/>
  <c r="CV363" i="3"/>
  <c r="CW363" i="3"/>
  <c r="AR364" i="3"/>
  <c r="BB364" i="3"/>
  <c r="BF364" i="3"/>
  <c r="BQ364" i="3"/>
  <c r="BR364" i="3"/>
  <c r="BX364" i="3"/>
  <c r="BZ364" i="3"/>
  <c r="CA364" i="3"/>
  <c r="CB364" i="3"/>
  <c r="CC364" i="3"/>
  <c r="CD364" i="3"/>
  <c r="CE364" i="3"/>
  <c r="CF364" i="3"/>
  <c r="CG364" i="3"/>
  <c r="CH364" i="3"/>
  <c r="CI364" i="3"/>
  <c r="CJ364" i="3"/>
  <c r="CK364" i="3"/>
  <c r="CL364" i="3"/>
  <c r="CM364" i="3"/>
  <c r="CN364" i="3"/>
  <c r="CO364" i="3"/>
  <c r="CP364" i="3"/>
  <c r="CQ364" i="3"/>
  <c r="CS364" i="3"/>
  <c r="CT364" i="3"/>
  <c r="CU364" i="3"/>
  <c r="CV364" i="3"/>
  <c r="CW364" i="3"/>
  <c r="AJ365" i="3"/>
  <c r="AL365" i="3"/>
  <c r="AM365" i="3"/>
  <c r="AN365" i="3"/>
  <c r="AO365" i="3"/>
  <c r="AQ365" i="3"/>
  <c r="AR365" i="3"/>
  <c r="AU365" i="3"/>
  <c r="AV365" i="3"/>
  <c r="AW365" i="3"/>
  <c r="AX365" i="3"/>
  <c r="AY365" i="3"/>
  <c r="BB365" i="3"/>
  <c r="BQ365" i="3"/>
  <c r="BX365" i="3"/>
  <c r="BZ365" i="3"/>
  <c r="CA365" i="3"/>
  <c r="CB365" i="3"/>
  <c r="CC365" i="3"/>
  <c r="CD365" i="3"/>
  <c r="CE365" i="3"/>
  <c r="CF365" i="3"/>
  <c r="CG365" i="3"/>
  <c r="CH365" i="3"/>
  <c r="CI365" i="3"/>
  <c r="CJ365" i="3"/>
  <c r="CK365" i="3"/>
  <c r="CL365" i="3"/>
  <c r="CM365" i="3"/>
  <c r="CN365" i="3"/>
  <c r="CO365" i="3"/>
  <c r="CP365" i="3"/>
  <c r="CQ365" i="3"/>
  <c r="CS365" i="3"/>
  <c r="CT365" i="3"/>
  <c r="CU365" i="3"/>
  <c r="CV365" i="3"/>
  <c r="CW365" i="3"/>
  <c r="AK366" i="3"/>
  <c r="AL366" i="3"/>
  <c r="AX366" i="3"/>
  <c r="BB366" i="3"/>
  <c r="BE366" i="3"/>
  <c r="BQ366" i="3"/>
  <c r="BX366" i="3"/>
  <c r="BZ366" i="3"/>
  <c r="CA366" i="3"/>
  <c r="CB366" i="3"/>
  <c r="CC366" i="3"/>
  <c r="CD366" i="3"/>
  <c r="CE366" i="3"/>
  <c r="CF366" i="3"/>
  <c r="CG366" i="3"/>
  <c r="CH366" i="3"/>
  <c r="CI366" i="3"/>
  <c r="CJ366" i="3"/>
  <c r="CK366" i="3"/>
  <c r="CL366" i="3"/>
  <c r="CM366" i="3"/>
  <c r="CN366" i="3"/>
  <c r="CO366" i="3"/>
  <c r="CP366" i="3"/>
  <c r="CQ366" i="3"/>
  <c r="CS366" i="3"/>
  <c r="CT366" i="3"/>
  <c r="CU366" i="3"/>
  <c r="CV366" i="3"/>
  <c r="CW366" i="3"/>
  <c r="AL367" i="3"/>
  <c r="AN367" i="3"/>
  <c r="AQ367" i="3"/>
  <c r="AV367" i="3"/>
  <c r="AW367" i="3"/>
  <c r="AX367" i="3"/>
  <c r="AY367" i="3"/>
  <c r="BB367" i="3"/>
  <c r="BQ367" i="3"/>
  <c r="BR367" i="3"/>
  <c r="BX367" i="3"/>
  <c r="BZ367" i="3"/>
  <c r="CA367" i="3"/>
  <c r="CB367" i="3"/>
  <c r="CC367" i="3"/>
  <c r="CD367" i="3"/>
  <c r="CE367" i="3"/>
  <c r="CF367" i="3"/>
  <c r="CG367" i="3"/>
  <c r="CH367" i="3"/>
  <c r="CI367" i="3"/>
  <c r="CJ367" i="3"/>
  <c r="CK367" i="3"/>
  <c r="CL367" i="3"/>
  <c r="CM367" i="3"/>
  <c r="CN367" i="3"/>
  <c r="CO367" i="3"/>
  <c r="CP367" i="3"/>
  <c r="CQ367" i="3"/>
  <c r="CS367" i="3"/>
  <c r="CT367" i="3"/>
  <c r="CU367" i="3"/>
  <c r="CV367" i="3"/>
  <c r="CW367" i="3"/>
  <c r="AJ368" i="3"/>
  <c r="AL368" i="3"/>
  <c r="AM368" i="3"/>
  <c r="AN368" i="3"/>
  <c r="AQ368" i="3"/>
  <c r="AU368" i="3"/>
  <c r="AV368" i="3"/>
  <c r="AX368" i="3"/>
  <c r="AY368" i="3"/>
  <c r="BB368" i="3"/>
  <c r="BN368" i="3"/>
  <c r="BQ368" i="3"/>
  <c r="BV368" i="3"/>
  <c r="BX368" i="3"/>
  <c r="BZ368" i="3"/>
  <c r="CJ368" i="3"/>
  <c r="CP368" i="3"/>
  <c r="AJ369" i="3"/>
  <c r="AL369" i="3"/>
  <c r="AM369" i="3"/>
  <c r="AN369" i="3"/>
  <c r="AO369" i="3"/>
  <c r="AP369" i="3"/>
  <c r="AQ369" i="3"/>
  <c r="AR369" i="3"/>
  <c r="AU369" i="3"/>
  <c r="AV369" i="3"/>
  <c r="AW369" i="3"/>
  <c r="AX369" i="3"/>
  <c r="AY369" i="3"/>
  <c r="AZ369" i="3"/>
  <c r="BB369" i="3"/>
  <c r="BK369" i="3"/>
  <c r="BQ369" i="3"/>
  <c r="BX369" i="3"/>
  <c r="BZ369" i="3"/>
  <c r="CA369" i="3"/>
  <c r="CB369" i="3"/>
  <c r="CC369" i="3"/>
  <c r="CD369" i="3"/>
  <c r="CE369" i="3"/>
  <c r="CF369" i="3"/>
  <c r="CG369" i="3"/>
  <c r="CH369" i="3"/>
  <c r="CI369" i="3"/>
  <c r="CJ369" i="3"/>
  <c r="CK369" i="3"/>
  <c r="CL369" i="3"/>
  <c r="CM369" i="3"/>
  <c r="CN369" i="3"/>
  <c r="CO369" i="3"/>
  <c r="CP369" i="3"/>
  <c r="CQ369" i="3"/>
  <c r="CS369" i="3"/>
  <c r="CT369" i="3"/>
  <c r="CU369" i="3"/>
  <c r="CV369" i="3"/>
  <c r="CW369" i="3"/>
  <c r="AJ370" i="3"/>
  <c r="AL370" i="3"/>
  <c r="AM370" i="3"/>
  <c r="AQ370" i="3"/>
  <c r="AR370" i="3"/>
  <c r="AX370" i="3"/>
  <c r="AY370" i="3"/>
  <c r="BB370" i="3"/>
  <c r="BL370" i="3"/>
  <c r="BQ370" i="3"/>
  <c r="BX370" i="3"/>
  <c r="BY370" i="3"/>
  <c r="BZ370" i="3"/>
  <c r="CA370" i="3"/>
  <c r="CB370" i="3"/>
  <c r="CC370" i="3"/>
  <c r="CD370" i="3"/>
  <c r="CE370" i="3"/>
  <c r="CF370" i="3"/>
  <c r="CG370" i="3"/>
  <c r="CH370" i="3"/>
  <c r="CI370" i="3"/>
  <c r="CJ370" i="3"/>
  <c r="CK370" i="3"/>
  <c r="CL370" i="3"/>
  <c r="CM370" i="3"/>
  <c r="CN370" i="3"/>
  <c r="CO370" i="3"/>
  <c r="CP370" i="3"/>
  <c r="CQ370" i="3"/>
  <c r="CS370" i="3"/>
  <c r="CT370" i="3"/>
  <c r="CU370" i="3"/>
  <c r="CV370" i="3"/>
  <c r="CW370" i="3"/>
  <c r="CX370" i="3"/>
  <c r="AJ371" i="3"/>
  <c r="AL371" i="3"/>
  <c r="AM371" i="3"/>
  <c r="AN371" i="3"/>
  <c r="AO371" i="3"/>
  <c r="AQ371" i="3"/>
  <c r="AR371" i="3"/>
  <c r="AS371" i="3"/>
  <c r="AU371" i="3"/>
  <c r="AV371" i="3"/>
  <c r="AW371" i="3"/>
  <c r="AX371" i="3"/>
  <c r="AY371" i="3"/>
  <c r="BB371" i="3"/>
  <c r="BQ371" i="3"/>
  <c r="BV371" i="3"/>
  <c r="BX371" i="3"/>
  <c r="BZ371" i="3"/>
  <c r="CA371" i="3"/>
  <c r="CB371" i="3"/>
  <c r="CC371" i="3"/>
  <c r="CD371" i="3"/>
  <c r="CE371" i="3"/>
  <c r="CF371" i="3"/>
  <c r="CG371" i="3"/>
  <c r="CH371" i="3"/>
  <c r="CI371" i="3"/>
  <c r="CJ371" i="3"/>
  <c r="CK371" i="3"/>
  <c r="CL371" i="3"/>
  <c r="CM371" i="3"/>
  <c r="CN371" i="3"/>
  <c r="CO371" i="3"/>
  <c r="CP371" i="3"/>
  <c r="CQ371" i="3"/>
  <c r="CS371" i="3"/>
  <c r="CT371" i="3"/>
  <c r="CU371" i="3"/>
  <c r="CV371" i="3"/>
  <c r="CW371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B372" i="3"/>
  <c r="BJ372" i="3"/>
  <c r="BQ372" i="3"/>
  <c r="BW372" i="3"/>
  <c r="BX372" i="3"/>
  <c r="BZ372" i="3"/>
  <c r="CA372" i="3"/>
  <c r="CB372" i="3"/>
  <c r="CC372" i="3"/>
  <c r="CD372" i="3"/>
  <c r="CE372" i="3"/>
  <c r="CF372" i="3"/>
  <c r="CG372" i="3"/>
  <c r="CH372" i="3"/>
  <c r="CI372" i="3"/>
  <c r="CJ372" i="3"/>
  <c r="CK372" i="3"/>
  <c r="CL372" i="3"/>
  <c r="CM372" i="3"/>
  <c r="CN372" i="3"/>
  <c r="CO372" i="3"/>
  <c r="CP372" i="3"/>
  <c r="CQ372" i="3"/>
  <c r="CS372" i="3"/>
  <c r="CT372" i="3"/>
  <c r="CU372" i="3"/>
  <c r="CV372" i="3"/>
  <c r="CW372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B373" i="3"/>
  <c r="BD373" i="3"/>
  <c r="BJ373" i="3"/>
  <c r="BP373" i="3"/>
  <c r="BQ373" i="3"/>
  <c r="BX373" i="3"/>
  <c r="BZ373" i="3"/>
  <c r="CA373" i="3"/>
  <c r="CB373" i="3"/>
  <c r="CC373" i="3"/>
  <c r="CD373" i="3"/>
  <c r="CE373" i="3"/>
  <c r="CF373" i="3"/>
  <c r="CG373" i="3"/>
  <c r="CH373" i="3"/>
  <c r="CI373" i="3"/>
  <c r="CJ373" i="3"/>
  <c r="CK373" i="3"/>
  <c r="CL373" i="3"/>
  <c r="CM373" i="3"/>
  <c r="CN373" i="3"/>
  <c r="CO373" i="3"/>
  <c r="CP373" i="3"/>
  <c r="CQ373" i="3"/>
  <c r="CS373" i="3"/>
  <c r="CT373" i="3"/>
  <c r="CU373" i="3"/>
  <c r="CV373" i="3"/>
  <c r="CW373" i="3"/>
  <c r="AL374" i="3"/>
  <c r="AQ374" i="3"/>
  <c r="AR374" i="3"/>
  <c r="AS374" i="3"/>
  <c r="AX374" i="3"/>
  <c r="BB374" i="3"/>
  <c r="BD374" i="3"/>
  <c r="BJ374" i="3"/>
  <c r="BQ374" i="3"/>
  <c r="BX374" i="3"/>
  <c r="BZ374" i="3"/>
  <c r="CA374" i="3"/>
  <c r="CB374" i="3"/>
  <c r="CC374" i="3"/>
  <c r="CD374" i="3"/>
  <c r="CE374" i="3"/>
  <c r="CF374" i="3"/>
  <c r="CG374" i="3"/>
  <c r="CH374" i="3"/>
  <c r="CI374" i="3"/>
  <c r="CJ374" i="3"/>
  <c r="CK374" i="3"/>
  <c r="CL374" i="3"/>
  <c r="CM374" i="3"/>
  <c r="CN374" i="3"/>
  <c r="CO374" i="3"/>
  <c r="CP374" i="3"/>
  <c r="CQ374" i="3"/>
  <c r="CS374" i="3"/>
  <c r="CT374" i="3"/>
  <c r="CU374" i="3"/>
  <c r="CV374" i="3"/>
  <c r="CW374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BA375" i="3"/>
  <c r="BB375" i="3"/>
  <c r="BD375" i="3"/>
  <c r="BF375" i="3"/>
  <c r="BJ375" i="3"/>
  <c r="BQ375" i="3"/>
  <c r="BX375" i="3"/>
  <c r="BZ375" i="3"/>
  <c r="CA375" i="3"/>
  <c r="CB375" i="3"/>
  <c r="CC375" i="3"/>
  <c r="CD375" i="3"/>
  <c r="CE375" i="3"/>
  <c r="CF375" i="3"/>
  <c r="CG375" i="3"/>
  <c r="CH375" i="3"/>
  <c r="CI375" i="3"/>
  <c r="CJ375" i="3"/>
  <c r="CK375" i="3"/>
  <c r="CL375" i="3"/>
  <c r="CM375" i="3"/>
  <c r="CN375" i="3"/>
  <c r="CO375" i="3"/>
  <c r="CP375" i="3"/>
  <c r="CQ375" i="3"/>
  <c r="CS375" i="3"/>
  <c r="CT375" i="3"/>
  <c r="CU375" i="3"/>
  <c r="CV375" i="3"/>
  <c r="CW375" i="3"/>
  <c r="AL376" i="3"/>
  <c r="AS376" i="3"/>
  <c r="AY376" i="3"/>
  <c r="BB376" i="3"/>
  <c r="BD376" i="3"/>
  <c r="BJ376" i="3"/>
  <c r="BQ376" i="3"/>
  <c r="BR376" i="3"/>
  <c r="BX376" i="3"/>
  <c r="BZ376" i="3"/>
  <c r="CA376" i="3"/>
  <c r="CB376" i="3"/>
  <c r="CC376" i="3"/>
  <c r="CD376" i="3"/>
  <c r="CE376" i="3"/>
  <c r="CF376" i="3"/>
  <c r="CG376" i="3"/>
  <c r="CH376" i="3"/>
  <c r="CI376" i="3"/>
  <c r="CJ376" i="3"/>
  <c r="CK376" i="3"/>
  <c r="CL376" i="3"/>
  <c r="CM376" i="3"/>
  <c r="CN376" i="3"/>
  <c r="CO376" i="3"/>
  <c r="CP376" i="3"/>
  <c r="CQ376" i="3"/>
  <c r="CS376" i="3"/>
  <c r="CT376" i="3"/>
  <c r="CU376" i="3"/>
  <c r="CV376" i="3"/>
  <c r="CW376" i="3"/>
  <c r="AJ377" i="3"/>
  <c r="AL377" i="3"/>
  <c r="AM377" i="3"/>
  <c r="AN377" i="3"/>
  <c r="AO377" i="3"/>
  <c r="AQ377" i="3"/>
  <c r="AR377" i="3"/>
  <c r="AS377" i="3"/>
  <c r="AT377" i="3"/>
  <c r="AU377" i="3"/>
  <c r="AV377" i="3"/>
  <c r="AW377" i="3"/>
  <c r="AX377" i="3"/>
  <c r="AY377" i="3"/>
  <c r="BB377" i="3"/>
  <c r="BC377" i="3"/>
  <c r="BE377" i="3"/>
  <c r="BG377" i="3"/>
  <c r="BJ377" i="3"/>
  <c r="BO377" i="3"/>
  <c r="BQ377" i="3"/>
  <c r="BX377" i="3"/>
  <c r="BZ377" i="3"/>
  <c r="CA377" i="3"/>
  <c r="CB377" i="3"/>
  <c r="CC377" i="3"/>
  <c r="CD377" i="3"/>
  <c r="CE377" i="3"/>
  <c r="CF377" i="3"/>
  <c r="CG377" i="3"/>
  <c r="CH377" i="3"/>
  <c r="CI377" i="3"/>
  <c r="CJ377" i="3"/>
  <c r="CK377" i="3"/>
  <c r="CL377" i="3"/>
  <c r="CM377" i="3"/>
  <c r="CN377" i="3"/>
  <c r="CO377" i="3"/>
  <c r="CP377" i="3"/>
  <c r="CQ377" i="3"/>
  <c r="CS377" i="3"/>
  <c r="CT377" i="3"/>
  <c r="CU377" i="3"/>
  <c r="CV377" i="3"/>
  <c r="CW377" i="3"/>
  <c r="AJ378" i="3"/>
  <c r="AL378" i="3"/>
  <c r="AM378" i="3"/>
  <c r="AN378" i="3"/>
  <c r="AO378" i="3"/>
  <c r="AQ378" i="3"/>
  <c r="AS378" i="3"/>
  <c r="AU378" i="3"/>
  <c r="AV378" i="3"/>
  <c r="AX378" i="3"/>
  <c r="AY378" i="3"/>
  <c r="BB378" i="3"/>
  <c r="BQ378" i="3"/>
  <c r="BV378" i="3"/>
  <c r="BX378" i="3"/>
  <c r="BZ378" i="3"/>
  <c r="CA378" i="3"/>
  <c r="CB378" i="3"/>
  <c r="CC378" i="3"/>
  <c r="CD378" i="3"/>
  <c r="CE378" i="3"/>
  <c r="CF378" i="3"/>
  <c r="CG378" i="3"/>
  <c r="CH378" i="3"/>
  <c r="CI378" i="3"/>
  <c r="CJ378" i="3"/>
  <c r="CK378" i="3"/>
  <c r="CL378" i="3"/>
  <c r="CM378" i="3"/>
  <c r="CN378" i="3"/>
  <c r="CO378" i="3"/>
  <c r="CP378" i="3"/>
  <c r="CQ378" i="3"/>
  <c r="CS378" i="3"/>
  <c r="CT378" i="3"/>
  <c r="CU378" i="3"/>
  <c r="CV378" i="3"/>
  <c r="CW378" i="3"/>
  <c r="AL379" i="3"/>
  <c r="AO379" i="3"/>
  <c r="AQ379" i="3"/>
  <c r="AU379" i="3"/>
  <c r="BB379" i="3"/>
  <c r="BD379" i="3"/>
  <c r="BJ379" i="3"/>
  <c r="BN379" i="3"/>
  <c r="BQ379" i="3"/>
  <c r="BU379" i="3"/>
  <c r="BX379" i="3"/>
  <c r="BZ379" i="3"/>
  <c r="CA379" i="3"/>
  <c r="CB379" i="3"/>
  <c r="CC379" i="3"/>
  <c r="CD379" i="3"/>
  <c r="CE379" i="3"/>
  <c r="CF379" i="3"/>
  <c r="CG379" i="3"/>
  <c r="CH379" i="3"/>
  <c r="CI379" i="3"/>
  <c r="CJ379" i="3"/>
  <c r="CK379" i="3"/>
  <c r="CL379" i="3"/>
  <c r="CM379" i="3"/>
  <c r="CN379" i="3"/>
  <c r="CO379" i="3"/>
  <c r="CP379" i="3"/>
  <c r="CQ379" i="3"/>
  <c r="CS379" i="3"/>
  <c r="CT379" i="3"/>
  <c r="CU379" i="3"/>
  <c r="CV379" i="3"/>
  <c r="CW379" i="3"/>
  <c r="AM380" i="3"/>
  <c r="AX380" i="3"/>
  <c r="BB380" i="3"/>
  <c r="BH380" i="3"/>
  <c r="BQ380" i="3"/>
  <c r="BR380" i="3"/>
  <c r="BX380" i="3"/>
  <c r="BZ380" i="3"/>
  <c r="CA380" i="3"/>
  <c r="CB380" i="3"/>
  <c r="CC380" i="3"/>
  <c r="CD380" i="3"/>
  <c r="CE380" i="3"/>
  <c r="CF380" i="3"/>
  <c r="CG380" i="3"/>
  <c r="CH380" i="3"/>
  <c r="CI380" i="3"/>
  <c r="CJ380" i="3"/>
  <c r="CK380" i="3"/>
  <c r="CL380" i="3"/>
  <c r="CM380" i="3"/>
  <c r="CN380" i="3"/>
  <c r="CO380" i="3"/>
  <c r="CP380" i="3"/>
  <c r="CQ380" i="3"/>
  <c r="CS380" i="3"/>
  <c r="CT380" i="3"/>
  <c r="CU380" i="3"/>
  <c r="CV380" i="3"/>
  <c r="CW380" i="3"/>
  <c r="AJ381" i="3"/>
  <c r="AK381" i="3"/>
  <c r="AL381" i="3"/>
  <c r="AM381" i="3"/>
  <c r="AN381" i="3"/>
  <c r="AR381" i="3"/>
  <c r="AS381" i="3"/>
  <c r="AT381" i="3"/>
  <c r="AU381" i="3"/>
  <c r="AV381" i="3"/>
  <c r="AX381" i="3"/>
  <c r="BB381" i="3"/>
  <c r="BQ381" i="3"/>
  <c r="BS381" i="3"/>
  <c r="BX381" i="3"/>
  <c r="BZ381" i="3"/>
  <c r="CA381" i="3"/>
  <c r="CB381" i="3"/>
  <c r="CC381" i="3"/>
  <c r="CD381" i="3"/>
  <c r="CE381" i="3"/>
  <c r="CF381" i="3"/>
  <c r="CG381" i="3"/>
  <c r="CH381" i="3"/>
  <c r="CI381" i="3"/>
  <c r="CJ381" i="3"/>
  <c r="CK381" i="3"/>
  <c r="CL381" i="3"/>
  <c r="CM381" i="3"/>
  <c r="CN381" i="3"/>
  <c r="CO381" i="3"/>
  <c r="CP381" i="3"/>
  <c r="CQ381" i="3"/>
  <c r="CS381" i="3"/>
  <c r="CT381" i="3"/>
  <c r="CU381" i="3"/>
  <c r="CV381" i="3"/>
  <c r="CW381" i="3"/>
  <c r="AJ382" i="3"/>
  <c r="AL382" i="3"/>
  <c r="AM382" i="3"/>
  <c r="AN382" i="3"/>
  <c r="AO382" i="3"/>
  <c r="AQ382" i="3"/>
  <c r="AR382" i="3"/>
  <c r="AT382" i="3"/>
  <c r="AU382" i="3"/>
  <c r="AV382" i="3"/>
  <c r="AW382" i="3"/>
  <c r="AX382" i="3"/>
  <c r="AY382" i="3"/>
  <c r="AZ382" i="3"/>
  <c r="BB382" i="3"/>
  <c r="BD382" i="3"/>
  <c r="BF382" i="3"/>
  <c r="BJ382" i="3"/>
  <c r="BQ382" i="3"/>
  <c r="BR382" i="3"/>
  <c r="BX382" i="3"/>
  <c r="BZ382" i="3"/>
  <c r="CA382" i="3"/>
  <c r="CB382" i="3"/>
  <c r="CC382" i="3"/>
  <c r="CD382" i="3"/>
  <c r="CE382" i="3"/>
  <c r="CF382" i="3"/>
  <c r="CG382" i="3"/>
  <c r="CH382" i="3"/>
  <c r="CI382" i="3"/>
  <c r="CJ382" i="3"/>
  <c r="CK382" i="3"/>
  <c r="CL382" i="3"/>
  <c r="CM382" i="3"/>
  <c r="CN382" i="3"/>
  <c r="CO382" i="3"/>
  <c r="CP382" i="3"/>
  <c r="CQ382" i="3"/>
  <c r="CS382" i="3"/>
  <c r="CT382" i="3"/>
  <c r="CU382" i="3"/>
  <c r="CV382" i="3"/>
  <c r="CW382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B383" i="3"/>
  <c r="BQ383" i="3"/>
  <c r="BV383" i="3"/>
  <c r="BX383" i="3"/>
  <c r="BZ383" i="3"/>
  <c r="CA383" i="3"/>
  <c r="CB383" i="3"/>
  <c r="CC383" i="3"/>
  <c r="CD383" i="3"/>
  <c r="CE383" i="3"/>
  <c r="CF383" i="3"/>
  <c r="CG383" i="3"/>
  <c r="CH383" i="3"/>
  <c r="CI383" i="3"/>
  <c r="CJ383" i="3"/>
  <c r="CK383" i="3"/>
  <c r="CL383" i="3"/>
  <c r="CM383" i="3"/>
  <c r="CN383" i="3"/>
  <c r="CO383" i="3"/>
  <c r="CP383" i="3"/>
  <c r="CQ383" i="3"/>
  <c r="CS383" i="3"/>
  <c r="CT383" i="3"/>
  <c r="CU383" i="3"/>
  <c r="CV383" i="3"/>
  <c r="CW383" i="3"/>
  <c r="AJ384" i="3"/>
  <c r="AL384" i="3"/>
  <c r="AM384" i="3"/>
  <c r="AN384" i="3"/>
  <c r="AO384" i="3"/>
  <c r="AQ384" i="3"/>
  <c r="AS384" i="3"/>
  <c r="AT384" i="3"/>
  <c r="AU384" i="3"/>
  <c r="AV384" i="3"/>
  <c r="AW384" i="3"/>
  <c r="AX384" i="3"/>
  <c r="AY384" i="3"/>
  <c r="AZ384" i="3"/>
  <c r="BB384" i="3"/>
  <c r="BD384" i="3"/>
  <c r="BO384" i="3"/>
  <c r="BQ384" i="3"/>
  <c r="BT384" i="3"/>
  <c r="BX384" i="3"/>
  <c r="BZ384" i="3"/>
  <c r="CA384" i="3"/>
  <c r="CB384" i="3"/>
  <c r="CC384" i="3"/>
  <c r="CD384" i="3"/>
  <c r="CE384" i="3"/>
  <c r="CF384" i="3"/>
  <c r="CG384" i="3"/>
  <c r="CH384" i="3"/>
  <c r="CI384" i="3"/>
  <c r="CJ384" i="3"/>
  <c r="CK384" i="3"/>
  <c r="CL384" i="3"/>
  <c r="CM384" i="3"/>
  <c r="CN384" i="3"/>
  <c r="CO384" i="3"/>
  <c r="CP384" i="3"/>
  <c r="CQ384" i="3"/>
  <c r="CS384" i="3"/>
  <c r="CT384" i="3"/>
  <c r="CU384" i="3"/>
  <c r="CV384" i="3"/>
  <c r="CW384" i="3"/>
  <c r="AR385" i="3"/>
  <c r="AY385" i="3"/>
  <c r="BB385" i="3"/>
  <c r="BD385" i="3"/>
  <c r="BQ385" i="3"/>
  <c r="BX385" i="3"/>
  <c r="BZ385" i="3"/>
  <c r="CA385" i="3"/>
  <c r="CB385" i="3"/>
  <c r="CC385" i="3"/>
  <c r="CD385" i="3"/>
  <c r="CE385" i="3"/>
  <c r="CF385" i="3"/>
  <c r="CG385" i="3"/>
  <c r="CH385" i="3"/>
  <c r="CI385" i="3"/>
  <c r="CJ385" i="3"/>
  <c r="CK385" i="3"/>
  <c r="CL385" i="3"/>
  <c r="CM385" i="3"/>
  <c r="CN385" i="3"/>
  <c r="CO385" i="3"/>
  <c r="CP385" i="3"/>
  <c r="CQ385" i="3"/>
  <c r="CS385" i="3"/>
  <c r="CT385" i="3"/>
  <c r="CU385" i="3"/>
  <c r="CV385" i="3"/>
  <c r="CW385" i="3"/>
  <c r="AJ386" i="3"/>
  <c r="AL386" i="3"/>
  <c r="AM386" i="3"/>
  <c r="AN386" i="3"/>
  <c r="AO386" i="3"/>
  <c r="AQ386" i="3"/>
  <c r="AU386" i="3"/>
  <c r="AV386" i="3"/>
  <c r="AX386" i="3"/>
  <c r="AY386" i="3"/>
  <c r="BB386" i="3"/>
  <c r="BH386" i="3"/>
  <c r="BQ386" i="3"/>
  <c r="BX386" i="3"/>
  <c r="BY386" i="3"/>
  <c r="CJ386" i="3"/>
  <c r="CU386" i="3"/>
  <c r="AJ387" i="3"/>
  <c r="AL387" i="3"/>
  <c r="AM387" i="3"/>
  <c r="AN387" i="3"/>
  <c r="AO387" i="3"/>
  <c r="AQ387" i="3"/>
  <c r="AS387" i="3"/>
  <c r="AU387" i="3"/>
  <c r="AV387" i="3"/>
  <c r="AX387" i="3"/>
  <c r="AY387" i="3"/>
  <c r="BB387" i="3"/>
  <c r="BF387" i="3"/>
  <c r="BQ387" i="3"/>
  <c r="BX387" i="3"/>
  <c r="BZ387" i="3"/>
  <c r="CA387" i="3"/>
  <c r="CB387" i="3"/>
  <c r="CC387" i="3"/>
  <c r="CD387" i="3"/>
  <c r="CE387" i="3"/>
  <c r="CF387" i="3"/>
  <c r="CG387" i="3"/>
  <c r="CH387" i="3"/>
  <c r="CI387" i="3"/>
  <c r="CJ387" i="3"/>
  <c r="CK387" i="3"/>
  <c r="CL387" i="3"/>
  <c r="CM387" i="3"/>
  <c r="CN387" i="3"/>
  <c r="CO387" i="3"/>
  <c r="CP387" i="3"/>
  <c r="CQ387" i="3"/>
  <c r="CS387" i="3"/>
  <c r="CT387" i="3"/>
  <c r="CU387" i="3"/>
  <c r="CV387" i="3"/>
  <c r="CW387" i="3"/>
  <c r="CY387" i="3"/>
  <c r="AJ388" i="3"/>
  <c r="AK388" i="3"/>
  <c r="AL388" i="3"/>
  <c r="AM388" i="3"/>
  <c r="AN388" i="3"/>
  <c r="AO388" i="3"/>
  <c r="AQ388" i="3"/>
  <c r="AR388" i="3"/>
  <c r="AS388" i="3"/>
  <c r="AT388" i="3"/>
  <c r="AU388" i="3"/>
  <c r="AV388" i="3"/>
  <c r="AW388" i="3"/>
  <c r="AX388" i="3"/>
  <c r="AY388" i="3"/>
  <c r="AZ388" i="3"/>
  <c r="BB388" i="3"/>
  <c r="BJ388" i="3"/>
  <c r="BQ388" i="3"/>
  <c r="BX388" i="3"/>
  <c r="BZ388" i="3"/>
  <c r="CA388" i="3"/>
  <c r="CB388" i="3"/>
  <c r="CC388" i="3"/>
  <c r="CD388" i="3"/>
  <c r="CE388" i="3"/>
  <c r="CF388" i="3"/>
  <c r="CG388" i="3"/>
  <c r="CH388" i="3"/>
  <c r="CI388" i="3"/>
  <c r="CJ388" i="3"/>
  <c r="CK388" i="3"/>
  <c r="CL388" i="3"/>
  <c r="CM388" i="3"/>
  <c r="CN388" i="3"/>
  <c r="CO388" i="3"/>
  <c r="CP388" i="3"/>
  <c r="CQ388" i="3"/>
  <c r="CS388" i="3"/>
  <c r="CT388" i="3"/>
  <c r="CU388" i="3"/>
  <c r="CV388" i="3"/>
  <c r="CW388" i="3"/>
  <c r="AJ389" i="3"/>
  <c r="AK389" i="3"/>
  <c r="AL389" i="3"/>
  <c r="AM389" i="3"/>
  <c r="AN389" i="3"/>
  <c r="AO389" i="3"/>
  <c r="AQ389" i="3"/>
  <c r="AR389" i="3"/>
  <c r="AS389" i="3"/>
  <c r="AT389" i="3"/>
  <c r="AU389" i="3"/>
  <c r="AV389" i="3"/>
  <c r="AW389" i="3"/>
  <c r="AX389" i="3"/>
  <c r="AY389" i="3"/>
  <c r="BA389" i="3"/>
  <c r="BB389" i="3"/>
  <c r="BI389" i="3"/>
  <c r="BQ389" i="3"/>
  <c r="BX389" i="3"/>
  <c r="BY389" i="3"/>
  <c r="BZ389" i="3"/>
  <c r="CA389" i="3"/>
  <c r="CB389" i="3"/>
  <c r="CC389" i="3"/>
  <c r="CD389" i="3"/>
  <c r="CE389" i="3"/>
  <c r="CF389" i="3"/>
  <c r="CG389" i="3"/>
  <c r="CH389" i="3"/>
  <c r="CI389" i="3"/>
  <c r="CJ389" i="3"/>
  <c r="CK389" i="3"/>
  <c r="CL389" i="3"/>
  <c r="CM389" i="3"/>
  <c r="CN389" i="3"/>
  <c r="CO389" i="3"/>
  <c r="CP389" i="3"/>
  <c r="CQ389" i="3"/>
  <c r="CS389" i="3"/>
  <c r="CT389" i="3"/>
  <c r="CU389" i="3"/>
  <c r="CV389" i="3"/>
  <c r="CW389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AV390" i="3"/>
  <c r="AW390" i="3"/>
  <c r="AX390" i="3"/>
  <c r="AY390" i="3"/>
  <c r="AZ390" i="3"/>
  <c r="BB390" i="3"/>
  <c r="BE390" i="3"/>
  <c r="BP390" i="3"/>
  <c r="BQ390" i="3"/>
  <c r="BX390" i="3"/>
  <c r="BZ390" i="3"/>
  <c r="CA390" i="3"/>
  <c r="CB390" i="3"/>
  <c r="CC390" i="3"/>
  <c r="CD390" i="3"/>
  <c r="CE390" i="3"/>
  <c r="CF390" i="3"/>
  <c r="CG390" i="3"/>
  <c r="CH390" i="3"/>
  <c r="CI390" i="3"/>
  <c r="CJ390" i="3"/>
  <c r="CK390" i="3"/>
  <c r="CL390" i="3"/>
  <c r="CM390" i="3"/>
  <c r="CN390" i="3"/>
  <c r="CO390" i="3"/>
  <c r="CP390" i="3"/>
  <c r="CQ390" i="3"/>
  <c r="CS390" i="3"/>
  <c r="CT390" i="3"/>
  <c r="CU390" i="3"/>
  <c r="CV390" i="3"/>
  <c r="CW390" i="3"/>
  <c r="AJ391" i="3"/>
  <c r="AL391" i="3"/>
  <c r="AM391" i="3"/>
  <c r="AN391" i="3"/>
  <c r="AO391" i="3"/>
  <c r="AP391" i="3"/>
  <c r="AQ391" i="3"/>
  <c r="AS391" i="3"/>
  <c r="AU391" i="3"/>
  <c r="AV391" i="3"/>
  <c r="AW391" i="3"/>
  <c r="AX391" i="3"/>
  <c r="AY391" i="3"/>
  <c r="BA391" i="3"/>
  <c r="BB391" i="3"/>
  <c r="BJ391" i="3"/>
  <c r="BQ391" i="3"/>
  <c r="BU391" i="3"/>
  <c r="BX391" i="3"/>
  <c r="BZ391" i="3"/>
  <c r="CA391" i="3"/>
  <c r="CB391" i="3"/>
  <c r="CC391" i="3"/>
  <c r="CD391" i="3"/>
  <c r="CE391" i="3"/>
  <c r="CF391" i="3"/>
  <c r="CG391" i="3"/>
  <c r="CH391" i="3"/>
  <c r="CI391" i="3"/>
  <c r="CJ391" i="3"/>
  <c r="CK391" i="3"/>
  <c r="CL391" i="3"/>
  <c r="CM391" i="3"/>
  <c r="CN391" i="3"/>
  <c r="CO391" i="3"/>
  <c r="CP391" i="3"/>
  <c r="CQ391" i="3"/>
  <c r="CS391" i="3"/>
  <c r="CT391" i="3"/>
  <c r="CU391" i="3"/>
  <c r="CV391" i="3"/>
  <c r="CW391" i="3"/>
  <c r="CY391" i="3"/>
  <c r="AJ392" i="3"/>
  <c r="AL392" i="3"/>
  <c r="AM392" i="3"/>
  <c r="AN392" i="3"/>
  <c r="AO392" i="3"/>
  <c r="AQ392" i="3"/>
  <c r="AU392" i="3"/>
  <c r="AV392" i="3"/>
  <c r="AW392" i="3"/>
  <c r="AX392" i="3"/>
  <c r="AY392" i="3"/>
  <c r="BB392" i="3"/>
  <c r="BQ392" i="3"/>
  <c r="BX392" i="3"/>
  <c r="BZ392" i="3"/>
  <c r="CA392" i="3"/>
  <c r="CB392" i="3"/>
  <c r="CC392" i="3"/>
  <c r="CD392" i="3"/>
  <c r="CE392" i="3"/>
  <c r="CF392" i="3"/>
  <c r="CG392" i="3"/>
  <c r="CH392" i="3"/>
  <c r="CI392" i="3"/>
  <c r="CJ392" i="3"/>
  <c r="CK392" i="3"/>
  <c r="CL392" i="3"/>
  <c r="CM392" i="3"/>
  <c r="CN392" i="3"/>
  <c r="CO392" i="3"/>
  <c r="CP392" i="3"/>
  <c r="CQ392" i="3"/>
  <c r="CS392" i="3"/>
  <c r="CT392" i="3"/>
  <c r="CU392" i="3"/>
  <c r="CV392" i="3"/>
  <c r="CW392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BI393" i="3"/>
  <c r="BQ393" i="3"/>
  <c r="BX393" i="3"/>
  <c r="BY393" i="3"/>
  <c r="BZ393" i="3"/>
  <c r="CA393" i="3"/>
  <c r="CB393" i="3"/>
  <c r="CC393" i="3"/>
  <c r="CD393" i="3"/>
  <c r="CE393" i="3"/>
  <c r="CF393" i="3"/>
  <c r="CG393" i="3"/>
  <c r="CH393" i="3"/>
  <c r="CI393" i="3"/>
  <c r="CJ393" i="3"/>
  <c r="CK393" i="3"/>
  <c r="CL393" i="3"/>
  <c r="CM393" i="3"/>
  <c r="CN393" i="3"/>
  <c r="CO393" i="3"/>
  <c r="CP393" i="3"/>
  <c r="CQ393" i="3"/>
  <c r="CS393" i="3"/>
  <c r="CT393" i="3"/>
  <c r="CU393" i="3"/>
  <c r="CV393" i="3"/>
  <c r="CW393" i="3"/>
  <c r="AJ394" i="3"/>
  <c r="AK394" i="3"/>
  <c r="AL394" i="3"/>
  <c r="AM394" i="3"/>
  <c r="AN394" i="3"/>
  <c r="AO394" i="3"/>
  <c r="AP394" i="3"/>
  <c r="AQ394" i="3"/>
  <c r="AR394" i="3"/>
  <c r="AS394" i="3"/>
  <c r="AT394" i="3"/>
  <c r="AU394" i="3"/>
  <c r="AV394" i="3"/>
  <c r="AW394" i="3"/>
  <c r="AX394" i="3"/>
  <c r="AY394" i="3"/>
  <c r="AZ394" i="3"/>
  <c r="BB394" i="3"/>
  <c r="BD394" i="3"/>
  <c r="BE394" i="3"/>
  <c r="BI394" i="3"/>
  <c r="BJ394" i="3"/>
  <c r="BP394" i="3"/>
  <c r="BQ394" i="3"/>
  <c r="BX394" i="3"/>
  <c r="BZ394" i="3"/>
  <c r="CA394" i="3"/>
  <c r="CB394" i="3"/>
  <c r="CC394" i="3"/>
  <c r="CD394" i="3"/>
  <c r="CE394" i="3"/>
  <c r="CF394" i="3"/>
  <c r="CG394" i="3"/>
  <c r="CH394" i="3"/>
  <c r="CI394" i="3"/>
  <c r="CJ394" i="3"/>
  <c r="CK394" i="3"/>
  <c r="CL394" i="3"/>
  <c r="CM394" i="3"/>
  <c r="CN394" i="3"/>
  <c r="CO394" i="3"/>
  <c r="CP394" i="3"/>
  <c r="CQ394" i="3"/>
  <c r="CS394" i="3"/>
  <c r="CT394" i="3"/>
  <c r="CU394" i="3"/>
  <c r="CV394" i="3"/>
  <c r="CW394" i="3"/>
  <c r="AJ395" i="3"/>
  <c r="AK395" i="3"/>
  <c r="AL395" i="3"/>
  <c r="AM395" i="3"/>
  <c r="AN395" i="3"/>
  <c r="AO395" i="3"/>
  <c r="AP395" i="3"/>
  <c r="AQ395" i="3"/>
  <c r="AS395" i="3"/>
  <c r="AT395" i="3"/>
  <c r="AU395" i="3"/>
  <c r="AV395" i="3"/>
  <c r="AW395" i="3"/>
  <c r="AX395" i="3"/>
  <c r="AY395" i="3"/>
  <c r="AZ395" i="3"/>
  <c r="BB395" i="3"/>
  <c r="BC395" i="3"/>
  <c r="BN395" i="3"/>
  <c r="BQ395" i="3"/>
  <c r="BU395" i="3"/>
  <c r="BX395" i="3"/>
  <c r="BZ395" i="3"/>
  <c r="CA395" i="3"/>
  <c r="CB395" i="3"/>
  <c r="CC395" i="3"/>
  <c r="CD395" i="3"/>
  <c r="CE395" i="3"/>
  <c r="CF395" i="3"/>
  <c r="CG395" i="3"/>
  <c r="CH395" i="3"/>
  <c r="CI395" i="3"/>
  <c r="CJ395" i="3"/>
  <c r="CK395" i="3"/>
  <c r="CL395" i="3"/>
  <c r="CM395" i="3"/>
  <c r="CN395" i="3"/>
  <c r="CO395" i="3"/>
  <c r="CP395" i="3"/>
  <c r="CQ395" i="3"/>
  <c r="CS395" i="3"/>
  <c r="CT395" i="3"/>
  <c r="CU395" i="3"/>
  <c r="CV395" i="3"/>
  <c r="CW395" i="3"/>
  <c r="AJ396" i="3"/>
  <c r="AK396" i="3"/>
  <c r="AL396" i="3"/>
  <c r="AM396" i="3"/>
  <c r="AN396" i="3"/>
  <c r="AO396" i="3"/>
  <c r="AP396" i="3"/>
  <c r="AQ396" i="3"/>
  <c r="AR396" i="3"/>
  <c r="AS396" i="3"/>
  <c r="AT396" i="3"/>
  <c r="AU396" i="3"/>
  <c r="AV396" i="3"/>
  <c r="AW396" i="3"/>
  <c r="AX396" i="3"/>
  <c r="AY396" i="3"/>
  <c r="AZ396" i="3"/>
  <c r="BB396" i="3"/>
  <c r="BD396" i="3"/>
  <c r="BE396" i="3"/>
  <c r="BF396" i="3"/>
  <c r="BI396" i="3"/>
  <c r="BJ396" i="3"/>
  <c r="BK396" i="3"/>
  <c r="BQ396" i="3"/>
  <c r="BX396" i="3"/>
  <c r="BZ396" i="3"/>
  <c r="CA396" i="3"/>
  <c r="CB396" i="3"/>
  <c r="CC396" i="3"/>
  <c r="CD396" i="3"/>
  <c r="CE396" i="3"/>
  <c r="CF396" i="3"/>
  <c r="CG396" i="3"/>
  <c r="CH396" i="3"/>
  <c r="CI396" i="3"/>
  <c r="CJ396" i="3"/>
  <c r="CK396" i="3"/>
  <c r="CL396" i="3"/>
  <c r="CM396" i="3"/>
  <c r="CN396" i="3"/>
  <c r="CO396" i="3"/>
  <c r="CP396" i="3"/>
  <c r="CQ396" i="3"/>
  <c r="CS396" i="3"/>
  <c r="CT396" i="3"/>
  <c r="CU396" i="3"/>
  <c r="CV396" i="3"/>
  <c r="CW396" i="3"/>
  <c r="AJ397" i="3"/>
  <c r="AK397" i="3"/>
  <c r="AL397" i="3"/>
  <c r="AM397" i="3"/>
  <c r="AN397" i="3"/>
  <c r="AO397" i="3"/>
  <c r="AP397" i="3"/>
  <c r="AQ397" i="3"/>
  <c r="AR397" i="3"/>
  <c r="AS397" i="3"/>
  <c r="AT397" i="3"/>
  <c r="AU397" i="3"/>
  <c r="AV397" i="3"/>
  <c r="AW397" i="3"/>
  <c r="AX397" i="3"/>
  <c r="AY397" i="3"/>
  <c r="AZ397" i="3"/>
  <c r="BB397" i="3"/>
  <c r="BI397" i="3"/>
  <c r="BQ397" i="3"/>
  <c r="BS397" i="3"/>
  <c r="BX397" i="3"/>
  <c r="BZ397" i="3"/>
  <c r="CA397" i="3"/>
  <c r="CB397" i="3"/>
  <c r="CC397" i="3"/>
  <c r="CD397" i="3"/>
  <c r="CE397" i="3"/>
  <c r="CF397" i="3"/>
  <c r="CG397" i="3"/>
  <c r="CH397" i="3"/>
  <c r="CI397" i="3"/>
  <c r="CJ397" i="3"/>
  <c r="CK397" i="3"/>
  <c r="CL397" i="3"/>
  <c r="CM397" i="3"/>
  <c r="CN397" i="3"/>
  <c r="CO397" i="3"/>
  <c r="CP397" i="3"/>
  <c r="CQ397" i="3"/>
  <c r="CS397" i="3"/>
  <c r="CT397" i="3"/>
  <c r="CU397" i="3"/>
  <c r="CV397" i="3"/>
  <c r="CW397" i="3"/>
  <c r="AJ398" i="3"/>
  <c r="AL398" i="3"/>
  <c r="AM398" i="3"/>
  <c r="AN398" i="3"/>
  <c r="AO398" i="3"/>
  <c r="AQ398" i="3"/>
  <c r="AU398" i="3"/>
  <c r="AV398" i="3"/>
  <c r="AW398" i="3"/>
  <c r="AX398" i="3"/>
  <c r="AY398" i="3"/>
  <c r="AZ398" i="3"/>
  <c r="BB398" i="3"/>
  <c r="BH398" i="3"/>
  <c r="BQ398" i="3"/>
  <c r="BX398" i="3"/>
  <c r="BZ398" i="3"/>
  <c r="CA398" i="3"/>
  <c r="CB398" i="3"/>
  <c r="CC398" i="3"/>
  <c r="CD398" i="3"/>
  <c r="CE398" i="3"/>
  <c r="CF398" i="3"/>
  <c r="CG398" i="3"/>
  <c r="CH398" i="3"/>
  <c r="CI398" i="3"/>
  <c r="CJ398" i="3"/>
  <c r="CK398" i="3"/>
  <c r="CL398" i="3"/>
  <c r="CM398" i="3"/>
  <c r="CN398" i="3"/>
  <c r="CO398" i="3"/>
  <c r="CP398" i="3"/>
  <c r="CQ398" i="3"/>
  <c r="CS398" i="3"/>
  <c r="CT398" i="3"/>
  <c r="CU398" i="3"/>
  <c r="CV398" i="3"/>
  <c r="CW398" i="3"/>
  <c r="CX398" i="3"/>
  <c r="BB399" i="3"/>
  <c r="BC399" i="3"/>
  <c r="BQ399" i="3"/>
  <c r="BX399" i="3"/>
  <c r="BZ399" i="3"/>
  <c r="CA399" i="3"/>
  <c r="CB399" i="3"/>
  <c r="CC399" i="3"/>
  <c r="CD399" i="3"/>
  <c r="CE399" i="3"/>
  <c r="CF399" i="3"/>
  <c r="CG399" i="3"/>
  <c r="CH399" i="3"/>
  <c r="CI399" i="3"/>
  <c r="CJ399" i="3"/>
  <c r="CK399" i="3"/>
  <c r="CL399" i="3"/>
  <c r="CM399" i="3"/>
  <c r="CN399" i="3"/>
  <c r="CO399" i="3"/>
  <c r="CP399" i="3"/>
  <c r="CQ399" i="3"/>
  <c r="CS399" i="3"/>
  <c r="CT399" i="3"/>
  <c r="CU399" i="3"/>
  <c r="CV399" i="3"/>
  <c r="CW399" i="3"/>
  <c r="AJ400" i="3"/>
  <c r="AK400" i="3"/>
  <c r="AL400" i="3"/>
  <c r="AM400" i="3"/>
  <c r="AN400" i="3"/>
  <c r="AO400" i="3"/>
  <c r="AP400" i="3"/>
  <c r="AQ400" i="3"/>
  <c r="AR400" i="3"/>
  <c r="AS400" i="3"/>
  <c r="AT400" i="3"/>
  <c r="AU400" i="3"/>
  <c r="AV400" i="3"/>
  <c r="AW400" i="3"/>
  <c r="AX400" i="3"/>
  <c r="AY400" i="3"/>
  <c r="AZ400" i="3"/>
  <c r="BB400" i="3"/>
  <c r="BG400" i="3"/>
  <c r="BQ400" i="3"/>
  <c r="BX400" i="3"/>
  <c r="BZ400" i="3"/>
  <c r="CA400" i="3"/>
  <c r="CB400" i="3"/>
  <c r="CC400" i="3"/>
  <c r="CD400" i="3"/>
  <c r="CE400" i="3"/>
  <c r="CF400" i="3"/>
  <c r="CG400" i="3"/>
  <c r="CH400" i="3"/>
  <c r="CI400" i="3"/>
  <c r="CJ400" i="3"/>
  <c r="CK400" i="3"/>
  <c r="CL400" i="3"/>
  <c r="CM400" i="3"/>
  <c r="CN400" i="3"/>
  <c r="CO400" i="3"/>
  <c r="CP400" i="3"/>
  <c r="CQ400" i="3"/>
  <c r="CS400" i="3"/>
  <c r="CT400" i="3"/>
  <c r="CU400" i="3"/>
  <c r="CV400" i="3"/>
  <c r="CW400" i="3"/>
  <c r="AJ401" i="3"/>
  <c r="AK401" i="3"/>
  <c r="AL401" i="3"/>
  <c r="AM401" i="3"/>
  <c r="AN401" i="3"/>
  <c r="AO401" i="3"/>
  <c r="AQ401" i="3"/>
  <c r="AS401" i="3"/>
  <c r="AT401" i="3"/>
  <c r="AU401" i="3"/>
  <c r="AV401" i="3"/>
  <c r="AW401" i="3"/>
  <c r="AX401" i="3"/>
  <c r="AY401" i="3"/>
  <c r="AZ401" i="3"/>
  <c r="BB401" i="3"/>
  <c r="BE401" i="3"/>
  <c r="BP401" i="3"/>
  <c r="BQ401" i="3"/>
  <c r="BX401" i="3"/>
  <c r="BZ401" i="3"/>
  <c r="CA401" i="3"/>
  <c r="CB401" i="3"/>
  <c r="CC401" i="3"/>
  <c r="CD401" i="3"/>
  <c r="CE401" i="3"/>
  <c r="CF401" i="3"/>
  <c r="CG401" i="3"/>
  <c r="CH401" i="3"/>
  <c r="CI401" i="3"/>
  <c r="CJ401" i="3"/>
  <c r="CK401" i="3"/>
  <c r="CL401" i="3"/>
  <c r="CM401" i="3"/>
  <c r="CN401" i="3"/>
  <c r="CO401" i="3"/>
  <c r="CP401" i="3"/>
  <c r="CQ401" i="3"/>
  <c r="CS401" i="3"/>
  <c r="CT401" i="3"/>
  <c r="CU401" i="3"/>
  <c r="CV401" i="3"/>
  <c r="CW401" i="3"/>
  <c r="AJ402" i="3"/>
  <c r="AL402" i="3"/>
  <c r="AM402" i="3"/>
  <c r="AN402" i="3"/>
  <c r="AO402" i="3"/>
  <c r="AQ402" i="3"/>
  <c r="AR402" i="3"/>
  <c r="AS402" i="3"/>
  <c r="AU402" i="3"/>
  <c r="AV402" i="3"/>
  <c r="AW402" i="3"/>
  <c r="AX402" i="3"/>
  <c r="AY402" i="3"/>
  <c r="AZ402" i="3"/>
  <c r="BB402" i="3"/>
  <c r="BD402" i="3"/>
  <c r="BJ402" i="3"/>
  <c r="BQ402" i="3"/>
  <c r="BU402" i="3"/>
  <c r="BX402" i="3"/>
  <c r="BZ402" i="3"/>
  <c r="CA402" i="3"/>
  <c r="CB402" i="3"/>
  <c r="CC402" i="3"/>
  <c r="CD402" i="3"/>
  <c r="CE402" i="3"/>
  <c r="CF402" i="3"/>
  <c r="CG402" i="3"/>
  <c r="CH402" i="3"/>
  <c r="CI402" i="3"/>
  <c r="CJ402" i="3"/>
  <c r="CK402" i="3"/>
  <c r="CL402" i="3"/>
  <c r="CM402" i="3"/>
  <c r="CN402" i="3"/>
  <c r="CO402" i="3"/>
  <c r="CP402" i="3"/>
  <c r="CQ402" i="3"/>
  <c r="CS402" i="3"/>
  <c r="CT402" i="3"/>
  <c r="CU402" i="3"/>
  <c r="CV402" i="3"/>
  <c r="CW402" i="3"/>
  <c r="AJ403" i="3"/>
  <c r="AK403" i="3"/>
  <c r="AL403" i="3"/>
  <c r="AM403" i="3"/>
  <c r="AN403" i="3"/>
  <c r="AO403" i="3"/>
  <c r="AP403" i="3"/>
  <c r="AQ403" i="3"/>
  <c r="AR403" i="3"/>
  <c r="AS403" i="3"/>
  <c r="AU403" i="3"/>
  <c r="AV403" i="3"/>
  <c r="AW403" i="3"/>
  <c r="AX403" i="3"/>
  <c r="AY403" i="3"/>
  <c r="AZ403" i="3"/>
  <c r="BB403" i="3"/>
  <c r="BC403" i="3"/>
  <c r="BD403" i="3"/>
  <c r="BJ403" i="3"/>
  <c r="BQ403" i="3"/>
  <c r="BR403" i="3"/>
  <c r="BX403" i="3"/>
  <c r="BZ403" i="3"/>
  <c r="CA403" i="3"/>
  <c r="CB403" i="3"/>
  <c r="CC403" i="3"/>
  <c r="CD403" i="3"/>
  <c r="CE403" i="3"/>
  <c r="CF403" i="3"/>
  <c r="CG403" i="3"/>
  <c r="CH403" i="3"/>
  <c r="CI403" i="3"/>
  <c r="CJ403" i="3"/>
  <c r="CK403" i="3"/>
  <c r="CL403" i="3"/>
  <c r="CM403" i="3"/>
  <c r="CN403" i="3"/>
  <c r="CO403" i="3"/>
  <c r="CP403" i="3"/>
  <c r="CQ403" i="3"/>
  <c r="CS403" i="3"/>
  <c r="CT403" i="3"/>
  <c r="CU403" i="3"/>
  <c r="CV403" i="3"/>
  <c r="CW403" i="3"/>
  <c r="AJ404" i="3"/>
  <c r="AL404" i="3"/>
  <c r="AM404" i="3"/>
  <c r="AN404" i="3"/>
  <c r="AO404" i="3"/>
  <c r="AP404" i="3"/>
  <c r="AQ404" i="3"/>
  <c r="AT404" i="3"/>
  <c r="AU404" i="3"/>
  <c r="AV404" i="3"/>
  <c r="AW404" i="3"/>
  <c r="AX404" i="3"/>
  <c r="AY404" i="3"/>
  <c r="AZ404" i="3"/>
  <c r="BB404" i="3"/>
  <c r="BD404" i="3"/>
  <c r="BH404" i="3"/>
  <c r="BJ404" i="3"/>
  <c r="BQ404" i="3"/>
  <c r="BX404" i="3"/>
  <c r="BZ404" i="3"/>
  <c r="CA404" i="3"/>
  <c r="CB404" i="3"/>
  <c r="CC404" i="3"/>
  <c r="CD404" i="3"/>
  <c r="CE404" i="3"/>
  <c r="CF404" i="3"/>
  <c r="CG404" i="3"/>
  <c r="CH404" i="3"/>
  <c r="CI404" i="3"/>
  <c r="CJ404" i="3"/>
  <c r="CK404" i="3"/>
  <c r="CL404" i="3"/>
  <c r="CM404" i="3"/>
  <c r="CN404" i="3"/>
  <c r="CO404" i="3"/>
  <c r="CP404" i="3"/>
  <c r="CQ404" i="3"/>
  <c r="CS404" i="3"/>
  <c r="CT404" i="3"/>
  <c r="CU404" i="3"/>
  <c r="CV404" i="3"/>
  <c r="CW404" i="3"/>
  <c r="CY404" i="3"/>
  <c r="AJ405" i="3"/>
  <c r="AL405" i="3"/>
  <c r="AQ405" i="3"/>
  <c r="AS405" i="3"/>
  <c r="AT405" i="3"/>
  <c r="AU405" i="3"/>
  <c r="AV405" i="3"/>
  <c r="AX405" i="3"/>
  <c r="AZ405" i="3"/>
  <c r="BB405" i="3"/>
  <c r="BH405" i="3"/>
  <c r="BQ405" i="3"/>
  <c r="BX405" i="3"/>
  <c r="BZ405" i="3"/>
  <c r="CA405" i="3"/>
  <c r="CB405" i="3"/>
  <c r="CC405" i="3"/>
  <c r="CD405" i="3"/>
  <c r="CE405" i="3"/>
  <c r="CF405" i="3"/>
  <c r="CG405" i="3"/>
  <c r="CH405" i="3"/>
  <c r="CI405" i="3"/>
  <c r="CJ405" i="3"/>
  <c r="CK405" i="3"/>
  <c r="CL405" i="3"/>
  <c r="CM405" i="3"/>
  <c r="CN405" i="3"/>
  <c r="CO405" i="3"/>
  <c r="CP405" i="3"/>
  <c r="CQ405" i="3"/>
  <c r="CS405" i="3"/>
  <c r="CT405" i="3"/>
  <c r="CU405" i="3"/>
  <c r="CV405" i="3"/>
  <c r="CW405" i="3"/>
  <c r="CX405" i="3"/>
  <c r="AJ406" i="3"/>
  <c r="AK406" i="3"/>
  <c r="AL406" i="3"/>
  <c r="AM406" i="3"/>
  <c r="AN406" i="3"/>
  <c r="AO406" i="3"/>
  <c r="AQ406" i="3"/>
  <c r="AR406" i="3"/>
  <c r="AS406" i="3"/>
  <c r="AT406" i="3"/>
  <c r="AU406" i="3"/>
  <c r="AV406" i="3"/>
  <c r="AW406" i="3"/>
  <c r="AX406" i="3"/>
  <c r="AY406" i="3"/>
  <c r="BB406" i="3"/>
  <c r="BI406" i="3"/>
  <c r="BQ406" i="3"/>
  <c r="BR406" i="3"/>
  <c r="BX406" i="3"/>
  <c r="BZ406" i="3"/>
  <c r="CA406" i="3"/>
  <c r="CB406" i="3"/>
  <c r="CC406" i="3"/>
  <c r="CD406" i="3"/>
  <c r="CE406" i="3"/>
  <c r="CF406" i="3"/>
  <c r="CG406" i="3"/>
  <c r="CH406" i="3"/>
  <c r="CI406" i="3"/>
  <c r="CJ406" i="3"/>
  <c r="CK406" i="3"/>
  <c r="CL406" i="3"/>
  <c r="CM406" i="3"/>
  <c r="CN406" i="3"/>
  <c r="CO406" i="3"/>
  <c r="CP406" i="3"/>
  <c r="CQ406" i="3"/>
  <c r="CS406" i="3"/>
  <c r="CT406" i="3"/>
  <c r="CU406" i="3"/>
  <c r="CV406" i="3"/>
  <c r="CW406" i="3"/>
  <c r="AJ407" i="3"/>
  <c r="AK407" i="3"/>
  <c r="AL407" i="3"/>
  <c r="AM407" i="3"/>
  <c r="AN407" i="3"/>
  <c r="AO407" i="3"/>
  <c r="AP407" i="3"/>
  <c r="AQ407" i="3"/>
  <c r="AR407" i="3"/>
  <c r="AS407" i="3"/>
  <c r="AT407" i="3"/>
  <c r="AU407" i="3"/>
  <c r="AV407" i="3"/>
  <c r="AW407" i="3"/>
  <c r="AX407" i="3"/>
  <c r="AY407" i="3"/>
  <c r="AZ407" i="3"/>
  <c r="BB407" i="3"/>
  <c r="BD407" i="3"/>
  <c r="BE407" i="3"/>
  <c r="BG407" i="3"/>
  <c r="BJ407" i="3"/>
  <c r="BK407" i="3"/>
  <c r="BQ407" i="3"/>
  <c r="BX407" i="3"/>
  <c r="BZ407" i="3"/>
  <c r="CA407" i="3"/>
  <c r="CB407" i="3"/>
  <c r="CC407" i="3"/>
  <c r="CD407" i="3"/>
  <c r="CE407" i="3"/>
  <c r="CF407" i="3"/>
  <c r="CG407" i="3"/>
  <c r="CH407" i="3"/>
  <c r="CI407" i="3"/>
  <c r="CJ407" i="3"/>
  <c r="CK407" i="3"/>
  <c r="CL407" i="3"/>
  <c r="CM407" i="3"/>
  <c r="CN407" i="3"/>
  <c r="CO407" i="3"/>
  <c r="CP407" i="3"/>
  <c r="CQ407" i="3"/>
  <c r="CS407" i="3"/>
  <c r="CT407" i="3"/>
  <c r="CU407" i="3"/>
  <c r="CV407" i="3"/>
  <c r="CW407" i="3"/>
  <c r="AJ408" i="3"/>
  <c r="AK408" i="3"/>
  <c r="AL408" i="3"/>
  <c r="AM408" i="3"/>
  <c r="AN408" i="3"/>
  <c r="AO408" i="3"/>
  <c r="AP408" i="3"/>
  <c r="AQ408" i="3"/>
  <c r="AS408" i="3"/>
  <c r="AT408" i="3"/>
  <c r="AU408" i="3"/>
  <c r="AV408" i="3"/>
  <c r="AW408" i="3"/>
  <c r="AX408" i="3"/>
  <c r="AY408" i="3"/>
  <c r="AZ408" i="3"/>
  <c r="BB408" i="3"/>
  <c r="BJ408" i="3"/>
  <c r="BQ408" i="3"/>
  <c r="BR408" i="3"/>
  <c r="BX408" i="3"/>
  <c r="BZ408" i="3"/>
  <c r="CA408" i="3"/>
  <c r="CB408" i="3"/>
  <c r="CC408" i="3"/>
  <c r="CD408" i="3"/>
  <c r="CE408" i="3"/>
  <c r="CF408" i="3"/>
  <c r="CG408" i="3"/>
  <c r="CH408" i="3"/>
  <c r="CI408" i="3"/>
  <c r="CJ408" i="3"/>
  <c r="CK408" i="3"/>
  <c r="CL408" i="3"/>
  <c r="CM408" i="3"/>
  <c r="CN408" i="3"/>
  <c r="CO408" i="3"/>
  <c r="CP408" i="3"/>
  <c r="CQ408" i="3"/>
  <c r="CS408" i="3"/>
  <c r="CT408" i="3"/>
  <c r="CU408" i="3"/>
  <c r="CV408" i="3"/>
  <c r="CW408" i="3"/>
  <c r="AJ409" i="3"/>
  <c r="AK409" i="3"/>
  <c r="AL409" i="3"/>
  <c r="AM409" i="3"/>
  <c r="AN409" i="3"/>
  <c r="AO409" i="3"/>
  <c r="AQ409" i="3"/>
  <c r="AR409" i="3"/>
  <c r="AS409" i="3"/>
  <c r="AT409" i="3"/>
  <c r="AU409" i="3"/>
  <c r="AV409" i="3"/>
  <c r="AW409" i="3"/>
  <c r="AX409" i="3"/>
  <c r="AY409" i="3"/>
  <c r="BB409" i="3"/>
  <c r="BI409" i="3"/>
  <c r="BQ409" i="3"/>
  <c r="BS409" i="3"/>
  <c r="BX409" i="3"/>
  <c r="BZ409" i="3"/>
  <c r="CA409" i="3"/>
  <c r="CB409" i="3"/>
  <c r="CC409" i="3"/>
  <c r="CD409" i="3"/>
  <c r="CE409" i="3"/>
  <c r="CF409" i="3"/>
  <c r="CG409" i="3"/>
  <c r="CH409" i="3"/>
  <c r="CI409" i="3"/>
  <c r="CJ409" i="3"/>
  <c r="CK409" i="3"/>
  <c r="CL409" i="3"/>
  <c r="CM409" i="3"/>
  <c r="CN409" i="3"/>
  <c r="CO409" i="3"/>
  <c r="CP409" i="3"/>
  <c r="CQ409" i="3"/>
  <c r="CS409" i="3"/>
  <c r="CT409" i="3"/>
  <c r="CU409" i="3"/>
  <c r="CV409" i="3"/>
  <c r="CW409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B410" i="3"/>
  <c r="BI410" i="3"/>
  <c r="BQ410" i="3"/>
  <c r="BR410" i="3"/>
  <c r="BX410" i="3"/>
  <c r="BZ410" i="3"/>
  <c r="CA410" i="3"/>
  <c r="CB410" i="3"/>
  <c r="CC410" i="3"/>
  <c r="CD410" i="3"/>
  <c r="CE410" i="3"/>
  <c r="CF410" i="3"/>
  <c r="CG410" i="3"/>
  <c r="CH410" i="3"/>
  <c r="CI410" i="3"/>
  <c r="CJ410" i="3"/>
  <c r="CK410" i="3"/>
  <c r="CL410" i="3"/>
  <c r="CM410" i="3"/>
  <c r="CN410" i="3"/>
  <c r="CO410" i="3"/>
  <c r="CP410" i="3"/>
  <c r="CQ410" i="3"/>
  <c r="CS410" i="3"/>
  <c r="CT410" i="3"/>
  <c r="CU410" i="3"/>
  <c r="CV410" i="3"/>
  <c r="CW410" i="3"/>
  <c r="AL411" i="3"/>
  <c r="AW411" i="3"/>
  <c r="BB411" i="3"/>
  <c r="BG411" i="3"/>
  <c r="BQ411" i="3"/>
  <c r="BX411" i="3"/>
  <c r="BZ411" i="3"/>
  <c r="CA411" i="3"/>
  <c r="CB411" i="3"/>
  <c r="CC411" i="3"/>
  <c r="CD411" i="3"/>
  <c r="CE411" i="3"/>
  <c r="CF411" i="3"/>
  <c r="CG411" i="3"/>
  <c r="CH411" i="3"/>
  <c r="CI411" i="3"/>
  <c r="CJ411" i="3"/>
  <c r="CK411" i="3"/>
  <c r="CL411" i="3"/>
  <c r="CM411" i="3"/>
  <c r="CN411" i="3"/>
  <c r="CO411" i="3"/>
  <c r="CP411" i="3"/>
  <c r="CQ411" i="3"/>
  <c r="CS411" i="3"/>
  <c r="CT411" i="3"/>
  <c r="CU411" i="3"/>
  <c r="CV411" i="3"/>
  <c r="CW411" i="3"/>
  <c r="AJ412" i="3"/>
  <c r="AU412" i="3"/>
  <c r="BB412" i="3"/>
  <c r="BP412" i="3"/>
  <c r="BQ412" i="3"/>
  <c r="BX412" i="3"/>
  <c r="BZ412" i="3"/>
  <c r="CA412" i="3"/>
  <c r="CB412" i="3"/>
  <c r="CC412" i="3"/>
  <c r="CD412" i="3"/>
  <c r="CE412" i="3"/>
  <c r="CF412" i="3"/>
  <c r="CG412" i="3"/>
  <c r="CH412" i="3"/>
  <c r="CI412" i="3"/>
  <c r="CJ412" i="3"/>
  <c r="CK412" i="3"/>
  <c r="CL412" i="3"/>
  <c r="CM412" i="3"/>
  <c r="CN412" i="3"/>
  <c r="CO412" i="3"/>
  <c r="CP412" i="3"/>
  <c r="CQ412" i="3"/>
  <c r="CS412" i="3"/>
  <c r="CT412" i="3"/>
  <c r="CU412" i="3"/>
  <c r="CV412" i="3"/>
  <c r="CW412" i="3"/>
  <c r="AJ413" i="3"/>
  <c r="AU413" i="3"/>
  <c r="BB413" i="3"/>
  <c r="BQ413" i="3"/>
  <c r="BX413" i="3"/>
  <c r="BZ413" i="3"/>
  <c r="CA413" i="3"/>
  <c r="CB413" i="3"/>
  <c r="CC413" i="3"/>
  <c r="CD413" i="3"/>
  <c r="CE413" i="3"/>
  <c r="CF413" i="3"/>
  <c r="CG413" i="3"/>
  <c r="CH413" i="3"/>
  <c r="CI413" i="3"/>
  <c r="CJ413" i="3"/>
  <c r="CK413" i="3"/>
  <c r="CL413" i="3"/>
  <c r="CM413" i="3"/>
  <c r="CN413" i="3"/>
  <c r="CO413" i="3"/>
  <c r="CP413" i="3"/>
  <c r="CQ413" i="3"/>
  <c r="CS413" i="3"/>
  <c r="CT413" i="3"/>
  <c r="CU413" i="3"/>
  <c r="CV413" i="3"/>
  <c r="CW413" i="3"/>
  <c r="AJ414" i="3"/>
  <c r="AT414" i="3"/>
  <c r="BB414" i="3"/>
  <c r="BN414" i="3"/>
  <c r="BQ414" i="3"/>
  <c r="BX414" i="3"/>
  <c r="BZ414" i="3"/>
  <c r="CA414" i="3"/>
  <c r="CB414" i="3"/>
  <c r="CC414" i="3"/>
  <c r="CD414" i="3"/>
  <c r="CE414" i="3"/>
  <c r="CF414" i="3"/>
  <c r="CG414" i="3"/>
  <c r="CH414" i="3"/>
  <c r="CI414" i="3"/>
  <c r="CJ414" i="3"/>
  <c r="CK414" i="3"/>
  <c r="CL414" i="3"/>
  <c r="CM414" i="3"/>
  <c r="CN414" i="3"/>
  <c r="CO414" i="3"/>
  <c r="CP414" i="3"/>
  <c r="CQ414" i="3"/>
  <c r="CS414" i="3"/>
  <c r="CT414" i="3"/>
  <c r="CU414" i="3"/>
  <c r="CV414" i="3"/>
  <c r="CW414" i="3"/>
  <c r="AL415" i="3"/>
  <c r="AR415" i="3"/>
  <c r="AS415" i="3"/>
  <c r="AX415" i="3"/>
  <c r="BB415" i="3"/>
  <c r="BC415" i="3"/>
  <c r="BN415" i="3"/>
  <c r="BQ415" i="3"/>
  <c r="BW415" i="3"/>
  <c r="BX415" i="3"/>
  <c r="BZ415" i="3"/>
  <c r="CA415" i="3"/>
  <c r="CB415" i="3"/>
  <c r="CC415" i="3"/>
  <c r="CD415" i="3"/>
  <c r="CE415" i="3"/>
  <c r="CF415" i="3"/>
  <c r="CG415" i="3"/>
  <c r="CH415" i="3"/>
  <c r="CI415" i="3"/>
  <c r="CJ415" i="3"/>
  <c r="CK415" i="3"/>
  <c r="CL415" i="3"/>
  <c r="CM415" i="3"/>
  <c r="CN415" i="3"/>
  <c r="CO415" i="3"/>
  <c r="CP415" i="3"/>
  <c r="CQ415" i="3"/>
  <c r="CS415" i="3"/>
  <c r="CT415" i="3"/>
  <c r="CU415" i="3"/>
  <c r="CV415" i="3"/>
  <c r="CW415" i="3"/>
  <c r="AJ416" i="3"/>
  <c r="AS416" i="3"/>
  <c r="AT416" i="3"/>
  <c r="AY416" i="3"/>
  <c r="BB416" i="3"/>
  <c r="BF416" i="3"/>
  <c r="BP416" i="3"/>
  <c r="BQ416" i="3"/>
  <c r="BX416" i="3"/>
  <c r="BZ416" i="3"/>
  <c r="CA416" i="3"/>
  <c r="CB416" i="3"/>
  <c r="CC416" i="3"/>
  <c r="CD416" i="3"/>
  <c r="CE416" i="3"/>
  <c r="CF416" i="3"/>
  <c r="CG416" i="3"/>
  <c r="CH416" i="3"/>
  <c r="CI416" i="3"/>
  <c r="CJ416" i="3"/>
  <c r="CK416" i="3"/>
  <c r="CL416" i="3"/>
  <c r="CM416" i="3"/>
  <c r="CN416" i="3"/>
  <c r="CO416" i="3"/>
  <c r="CP416" i="3"/>
  <c r="CQ416" i="3"/>
  <c r="CS416" i="3"/>
  <c r="CT416" i="3"/>
  <c r="CU416" i="3"/>
  <c r="CV416" i="3"/>
  <c r="CW416" i="3"/>
  <c r="CY416" i="3"/>
  <c r="AJ417" i="3"/>
  <c r="AL417" i="3"/>
  <c r="AS417" i="3"/>
  <c r="AT417" i="3"/>
  <c r="AV417" i="3"/>
  <c r="BB417" i="3"/>
  <c r="BE417" i="3"/>
  <c r="BP417" i="3"/>
  <c r="BQ417" i="3"/>
  <c r="BX417" i="3"/>
  <c r="BZ417" i="3"/>
  <c r="CA417" i="3"/>
  <c r="CB417" i="3"/>
  <c r="CC417" i="3"/>
  <c r="CD417" i="3"/>
  <c r="CE417" i="3"/>
  <c r="CF417" i="3"/>
  <c r="CG417" i="3"/>
  <c r="CH417" i="3"/>
  <c r="CI417" i="3"/>
  <c r="CJ417" i="3"/>
  <c r="CK417" i="3"/>
  <c r="CL417" i="3"/>
  <c r="CM417" i="3"/>
  <c r="CN417" i="3"/>
  <c r="CO417" i="3"/>
  <c r="CP417" i="3"/>
  <c r="CQ417" i="3"/>
  <c r="CS417" i="3"/>
  <c r="CT417" i="3"/>
  <c r="CU417" i="3"/>
  <c r="CV417" i="3"/>
  <c r="CW417" i="3"/>
  <c r="AJ418" i="3"/>
  <c r="AK418" i="3"/>
  <c r="AL418" i="3"/>
  <c r="AM418" i="3"/>
  <c r="AN418" i="3"/>
  <c r="AO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J418" i="3"/>
  <c r="BQ418" i="3"/>
  <c r="BU418" i="3"/>
  <c r="BX418" i="3"/>
  <c r="BZ418" i="3"/>
  <c r="CA418" i="3"/>
  <c r="CB418" i="3"/>
  <c r="CC418" i="3"/>
  <c r="CD418" i="3"/>
  <c r="CE418" i="3"/>
  <c r="CF418" i="3"/>
  <c r="CG418" i="3"/>
  <c r="CH418" i="3"/>
  <c r="CI418" i="3"/>
  <c r="CJ418" i="3"/>
  <c r="CK418" i="3"/>
  <c r="CL418" i="3"/>
  <c r="CM418" i="3"/>
  <c r="CN418" i="3"/>
  <c r="CO418" i="3"/>
  <c r="CP418" i="3"/>
  <c r="CQ418" i="3"/>
  <c r="CS418" i="3"/>
  <c r="CT418" i="3"/>
  <c r="CU418" i="3"/>
  <c r="CV418" i="3"/>
  <c r="CW418" i="3"/>
  <c r="AJ419" i="3"/>
  <c r="AK419" i="3"/>
  <c r="AL419" i="3"/>
  <c r="AM419" i="3"/>
  <c r="AN419" i="3"/>
  <c r="AO419" i="3"/>
  <c r="AQ419" i="3"/>
  <c r="AS419" i="3"/>
  <c r="AT419" i="3"/>
  <c r="AU419" i="3"/>
  <c r="AV419" i="3"/>
  <c r="AW419" i="3"/>
  <c r="AX419" i="3"/>
  <c r="AY419" i="3"/>
  <c r="AZ419" i="3"/>
  <c r="BB419" i="3"/>
  <c r="BE419" i="3"/>
  <c r="BO419" i="3"/>
  <c r="BQ419" i="3"/>
  <c r="BX419" i="3"/>
  <c r="BZ419" i="3"/>
  <c r="CA419" i="3"/>
  <c r="CB419" i="3"/>
  <c r="CC419" i="3"/>
  <c r="CD419" i="3"/>
  <c r="CE419" i="3"/>
  <c r="CF419" i="3"/>
  <c r="CG419" i="3"/>
  <c r="CH419" i="3"/>
  <c r="CI419" i="3"/>
  <c r="CJ419" i="3"/>
  <c r="CK419" i="3"/>
  <c r="CL419" i="3"/>
  <c r="CM419" i="3"/>
  <c r="CN419" i="3"/>
  <c r="CO419" i="3"/>
  <c r="CP419" i="3"/>
  <c r="CQ419" i="3"/>
  <c r="CS419" i="3"/>
  <c r="CT419" i="3"/>
  <c r="CU419" i="3"/>
  <c r="CV419" i="3"/>
  <c r="CW419" i="3"/>
  <c r="AJ420" i="3"/>
  <c r="AL420" i="3"/>
  <c r="AM420" i="3"/>
  <c r="AN420" i="3"/>
  <c r="AQ420" i="3"/>
  <c r="AR420" i="3"/>
  <c r="AS420" i="3"/>
  <c r="AT420" i="3"/>
  <c r="AU420" i="3"/>
  <c r="AV420" i="3"/>
  <c r="AX420" i="3"/>
  <c r="BB420" i="3"/>
  <c r="BG420" i="3"/>
  <c r="BQ420" i="3"/>
  <c r="BX420" i="3"/>
  <c r="BZ420" i="3"/>
  <c r="CA420" i="3"/>
  <c r="CB420" i="3"/>
  <c r="CC420" i="3"/>
  <c r="CD420" i="3"/>
  <c r="CE420" i="3"/>
  <c r="CF420" i="3"/>
  <c r="CG420" i="3"/>
  <c r="CH420" i="3"/>
  <c r="CI420" i="3"/>
  <c r="CJ420" i="3"/>
  <c r="CK420" i="3"/>
  <c r="CL420" i="3"/>
  <c r="CM420" i="3"/>
  <c r="CN420" i="3"/>
  <c r="CO420" i="3"/>
  <c r="CP420" i="3"/>
  <c r="CQ420" i="3"/>
  <c r="CS420" i="3"/>
  <c r="CT420" i="3"/>
  <c r="CU420" i="3"/>
  <c r="CV420" i="3"/>
  <c r="CW420" i="3"/>
  <c r="AJ421" i="3"/>
  <c r="AK421" i="3"/>
  <c r="AL421" i="3"/>
  <c r="AM421" i="3"/>
  <c r="AN421" i="3"/>
  <c r="AO421" i="3"/>
  <c r="AP421" i="3"/>
  <c r="AQ421" i="3"/>
  <c r="AR421" i="3"/>
  <c r="AT421" i="3"/>
  <c r="AU421" i="3"/>
  <c r="AV421" i="3"/>
  <c r="AW421" i="3"/>
  <c r="AX421" i="3"/>
  <c r="AY421" i="3"/>
  <c r="AZ421" i="3"/>
  <c r="BB421" i="3"/>
  <c r="BE421" i="3"/>
  <c r="BL421" i="3"/>
  <c r="BQ421" i="3"/>
  <c r="BT421" i="3"/>
  <c r="BX421" i="3"/>
  <c r="BY421" i="3"/>
  <c r="CB421" i="3"/>
  <c r="CF421" i="3"/>
  <c r="CJ421" i="3"/>
  <c r="CM421" i="3"/>
  <c r="CV421" i="3"/>
  <c r="AJ422" i="3"/>
  <c r="AK422" i="3"/>
  <c r="AL422" i="3"/>
  <c r="AM422" i="3"/>
  <c r="AN422" i="3"/>
  <c r="AO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H422" i="3"/>
  <c r="BN422" i="3"/>
  <c r="BQ422" i="3"/>
  <c r="BV422" i="3"/>
  <c r="BX422" i="3"/>
  <c r="BZ422" i="3"/>
  <c r="CA422" i="3"/>
  <c r="CB422" i="3"/>
  <c r="CC422" i="3"/>
  <c r="CD422" i="3"/>
  <c r="CE422" i="3"/>
  <c r="CF422" i="3"/>
  <c r="CG422" i="3"/>
  <c r="CH422" i="3"/>
  <c r="CI422" i="3"/>
  <c r="CJ422" i="3"/>
  <c r="CK422" i="3"/>
  <c r="CL422" i="3"/>
  <c r="CM422" i="3"/>
  <c r="CN422" i="3"/>
  <c r="CO422" i="3"/>
  <c r="CP422" i="3"/>
  <c r="CQ422" i="3"/>
  <c r="CS422" i="3"/>
  <c r="CT422" i="3"/>
  <c r="CU422" i="3"/>
  <c r="CV422" i="3"/>
  <c r="CW422" i="3"/>
  <c r="AJ423" i="3"/>
  <c r="AK423" i="3"/>
  <c r="AL423" i="3"/>
  <c r="AM423" i="3"/>
  <c r="AN423" i="3"/>
  <c r="AO423" i="3"/>
  <c r="AQ423" i="3"/>
  <c r="AR423" i="3"/>
  <c r="AS423" i="3"/>
  <c r="AU423" i="3"/>
  <c r="AV423" i="3"/>
  <c r="AW423" i="3"/>
  <c r="AX423" i="3"/>
  <c r="AY423" i="3"/>
  <c r="BB423" i="3"/>
  <c r="BI423" i="3"/>
  <c r="BQ423" i="3"/>
  <c r="BW423" i="3"/>
  <c r="BX423" i="3"/>
  <c r="CC423" i="3"/>
  <c r="CJ423" i="3"/>
  <c r="CP423" i="3"/>
  <c r="CX423" i="3"/>
  <c r="AJ424" i="3"/>
  <c r="AL424" i="3"/>
  <c r="AM424" i="3"/>
  <c r="AN424" i="3"/>
  <c r="AO424" i="3"/>
  <c r="AP424" i="3"/>
  <c r="AQ424" i="3"/>
  <c r="AR424" i="3"/>
  <c r="AU424" i="3"/>
  <c r="AV424" i="3"/>
  <c r="AW424" i="3"/>
  <c r="AX424" i="3"/>
  <c r="AY424" i="3"/>
  <c r="AZ424" i="3"/>
  <c r="BB424" i="3"/>
  <c r="BO424" i="3"/>
  <c r="BQ424" i="3"/>
  <c r="BS424" i="3"/>
  <c r="BX424" i="3"/>
  <c r="CA424" i="3"/>
  <c r="CB424" i="3"/>
  <c r="CE424" i="3"/>
  <c r="CJ424" i="3"/>
  <c r="CM424" i="3"/>
  <c r="CU424" i="3"/>
  <c r="AJ425" i="3"/>
  <c r="AK425" i="3"/>
  <c r="AL425" i="3"/>
  <c r="AM425" i="3"/>
  <c r="AN425" i="3"/>
  <c r="AO425" i="3"/>
  <c r="AP425" i="3"/>
  <c r="AQ425" i="3"/>
  <c r="AR425" i="3"/>
  <c r="AS425" i="3"/>
  <c r="AU425" i="3"/>
  <c r="AV425" i="3"/>
  <c r="AW425" i="3"/>
  <c r="AX425" i="3"/>
  <c r="AY425" i="3"/>
  <c r="AZ425" i="3"/>
  <c r="BB425" i="3"/>
  <c r="BD425" i="3"/>
  <c r="BI425" i="3"/>
  <c r="BJ425" i="3"/>
  <c r="BO425" i="3"/>
  <c r="BQ425" i="3"/>
  <c r="BS425" i="3"/>
  <c r="BT425" i="3"/>
  <c r="BX425" i="3"/>
  <c r="BZ425" i="3"/>
  <c r="CA425" i="3"/>
  <c r="CB425" i="3"/>
  <c r="CC425" i="3"/>
  <c r="CD425" i="3"/>
  <c r="CE425" i="3"/>
  <c r="CF425" i="3"/>
  <c r="CG425" i="3"/>
  <c r="CH425" i="3"/>
  <c r="CI425" i="3"/>
  <c r="CJ425" i="3"/>
  <c r="CK425" i="3"/>
  <c r="CL425" i="3"/>
  <c r="CM425" i="3"/>
  <c r="CN425" i="3"/>
  <c r="CO425" i="3"/>
  <c r="CP425" i="3"/>
  <c r="CQ425" i="3"/>
  <c r="CS425" i="3"/>
  <c r="CT425" i="3"/>
  <c r="CU425" i="3"/>
  <c r="CV425" i="3"/>
  <c r="CW425" i="3"/>
  <c r="AJ426" i="3"/>
  <c r="AL426" i="3"/>
  <c r="AM426" i="3"/>
  <c r="AN426" i="3"/>
  <c r="AO426" i="3"/>
  <c r="AP426" i="3"/>
  <c r="AQ426" i="3"/>
  <c r="AR426" i="3"/>
  <c r="AT426" i="3"/>
  <c r="AU426" i="3"/>
  <c r="AV426" i="3"/>
  <c r="AW426" i="3"/>
  <c r="AX426" i="3"/>
  <c r="AY426" i="3"/>
  <c r="AZ426" i="3"/>
  <c r="BB426" i="3"/>
  <c r="BD426" i="3"/>
  <c r="BI426" i="3"/>
  <c r="BJ426" i="3"/>
  <c r="BQ426" i="3"/>
  <c r="BX426" i="3"/>
  <c r="BY426" i="3"/>
  <c r="BZ426" i="3"/>
  <c r="CA426" i="3"/>
  <c r="CB426" i="3"/>
  <c r="CC426" i="3"/>
  <c r="CD426" i="3"/>
  <c r="CE426" i="3"/>
  <c r="CF426" i="3"/>
  <c r="CG426" i="3"/>
  <c r="CH426" i="3"/>
  <c r="CI426" i="3"/>
  <c r="CJ426" i="3"/>
  <c r="CK426" i="3"/>
  <c r="CL426" i="3"/>
  <c r="CM426" i="3"/>
  <c r="CN426" i="3"/>
  <c r="CO426" i="3"/>
  <c r="CP426" i="3"/>
  <c r="CQ426" i="3"/>
  <c r="CS426" i="3"/>
  <c r="CT426" i="3"/>
  <c r="CU426" i="3"/>
  <c r="CV426" i="3"/>
  <c r="CW426" i="3"/>
  <c r="AL427" i="3"/>
  <c r="AM427" i="3"/>
  <c r="AQ427" i="3"/>
  <c r="AR427" i="3"/>
  <c r="AS427" i="3"/>
  <c r="BA427" i="3"/>
  <c r="BB427" i="3"/>
  <c r="BM427" i="3"/>
  <c r="BN427" i="3"/>
  <c r="BQ427" i="3"/>
  <c r="BV427" i="3"/>
  <c r="BX427" i="3"/>
  <c r="BZ427" i="3"/>
  <c r="CA427" i="3"/>
  <c r="CB427" i="3"/>
  <c r="CC427" i="3"/>
  <c r="CD427" i="3"/>
  <c r="CE427" i="3"/>
  <c r="CF427" i="3"/>
  <c r="CG427" i="3"/>
  <c r="CH427" i="3"/>
  <c r="CI427" i="3"/>
  <c r="CJ427" i="3"/>
  <c r="CK427" i="3"/>
  <c r="CL427" i="3"/>
  <c r="CM427" i="3"/>
  <c r="CN427" i="3"/>
  <c r="CO427" i="3"/>
  <c r="CP427" i="3"/>
  <c r="CQ427" i="3"/>
  <c r="CS427" i="3"/>
  <c r="CT427" i="3"/>
  <c r="CU427" i="3"/>
  <c r="CV427" i="3"/>
  <c r="CW427" i="3"/>
  <c r="AJ428" i="3"/>
  <c r="AK428" i="3"/>
  <c r="AL428" i="3"/>
  <c r="AM428" i="3"/>
  <c r="AN428" i="3"/>
  <c r="AO428" i="3"/>
  <c r="AQ428" i="3"/>
  <c r="AR428" i="3"/>
  <c r="AT428" i="3"/>
  <c r="AU428" i="3"/>
  <c r="AV428" i="3"/>
  <c r="AW428" i="3"/>
  <c r="AX428" i="3"/>
  <c r="AY428" i="3"/>
  <c r="BB428" i="3"/>
  <c r="BF428" i="3"/>
  <c r="BL428" i="3"/>
  <c r="BQ428" i="3"/>
  <c r="BR428" i="3"/>
  <c r="BX428" i="3"/>
  <c r="BZ428" i="3"/>
  <c r="CA428" i="3"/>
  <c r="CB428" i="3"/>
  <c r="CC428" i="3"/>
  <c r="CD428" i="3"/>
  <c r="CE428" i="3"/>
  <c r="CF428" i="3"/>
  <c r="CG428" i="3"/>
  <c r="CH428" i="3"/>
  <c r="CI428" i="3"/>
  <c r="CJ428" i="3"/>
  <c r="CK428" i="3"/>
  <c r="CL428" i="3"/>
  <c r="CM428" i="3"/>
  <c r="CN428" i="3"/>
  <c r="CO428" i="3"/>
  <c r="CP428" i="3"/>
  <c r="CQ428" i="3"/>
  <c r="CS428" i="3"/>
  <c r="CT428" i="3"/>
  <c r="CU428" i="3"/>
  <c r="CV428" i="3"/>
  <c r="CW428" i="3"/>
  <c r="AJ429" i="3"/>
  <c r="AL429" i="3"/>
  <c r="AM429" i="3"/>
  <c r="AN429" i="3"/>
  <c r="AO429" i="3"/>
  <c r="AQ429" i="3"/>
  <c r="AR429" i="3"/>
  <c r="AS429" i="3"/>
  <c r="AU429" i="3"/>
  <c r="AV429" i="3"/>
  <c r="AW429" i="3"/>
  <c r="AX429" i="3"/>
  <c r="AY429" i="3"/>
  <c r="AZ429" i="3"/>
  <c r="BB429" i="3"/>
  <c r="BC429" i="3"/>
  <c r="BH429" i="3"/>
  <c r="BI429" i="3"/>
  <c r="BQ429" i="3"/>
  <c r="BX429" i="3"/>
  <c r="BZ429" i="3"/>
  <c r="CA429" i="3"/>
  <c r="CB429" i="3"/>
  <c r="CC429" i="3"/>
  <c r="CD429" i="3"/>
  <c r="CE429" i="3"/>
  <c r="CF429" i="3"/>
  <c r="CG429" i="3"/>
  <c r="CH429" i="3"/>
  <c r="CI429" i="3"/>
  <c r="CJ429" i="3"/>
  <c r="CK429" i="3"/>
  <c r="CL429" i="3"/>
  <c r="CM429" i="3"/>
  <c r="CN429" i="3"/>
  <c r="CO429" i="3"/>
  <c r="CP429" i="3"/>
  <c r="CQ429" i="3"/>
  <c r="CS429" i="3"/>
  <c r="CT429" i="3"/>
  <c r="CU429" i="3"/>
  <c r="CV429" i="3"/>
  <c r="CW429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F430" i="3"/>
  <c r="BH430" i="3"/>
  <c r="BJ430" i="3"/>
  <c r="BM430" i="3"/>
  <c r="BN430" i="3"/>
  <c r="BQ430" i="3"/>
  <c r="BR430" i="3"/>
  <c r="BV430" i="3"/>
  <c r="BX430" i="3"/>
  <c r="BZ430" i="3"/>
  <c r="CA430" i="3"/>
  <c r="CB430" i="3"/>
  <c r="CC430" i="3"/>
  <c r="CD430" i="3"/>
  <c r="CE430" i="3"/>
  <c r="CF430" i="3"/>
  <c r="CG430" i="3"/>
  <c r="CH430" i="3"/>
  <c r="CI430" i="3"/>
  <c r="CJ430" i="3"/>
  <c r="CK430" i="3"/>
  <c r="CL430" i="3"/>
  <c r="CM430" i="3"/>
  <c r="CN430" i="3"/>
  <c r="CO430" i="3"/>
  <c r="CP430" i="3"/>
  <c r="CQ430" i="3"/>
  <c r="CS430" i="3"/>
  <c r="CT430" i="3"/>
  <c r="CU430" i="3"/>
  <c r="CV430" i="3"/>
  <c r="CW430" i="3"/>
  <c r="AJ431" i="3"/>
  <c r="AK431" i="3"/>
  <c r="AL431" i="3"/>
  <c r="AM431" i="3"/>
  <c r="AN431" i="3"/>
  <c r="AO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BD431" i="3"/>
  <c r="BE431" i="3"/>
  <c r="BI431" i="3"/>
  <c r="BJ431" i="3"/>
  <c r="BN431" i="3"/>
  <c r="BQ431" i="3"/>
  <c r="BS431" i="3"/>
  <c r="BU431" i="3"/>
  <c r="BV431" i="3"/>
  <c r="BW431" i="3"/>
  <c r="BX431" i="3"/>
  <c r="CA431" i="3"/>
  <c r="CC431" i="3"/>
  <c r="CG431" i="3"/>
  <c r="CI431" i="3"/>
  <c r="CJ431" i="3"/>
  <c r="CL431" i="3"/>
  <c r="CO431" i="3"/>
  <c r="CP431" i="3"/>
  <c r="CT431" i="3"/>
  <c r="CU431" i="3"/>
  <c r="CX431" i="3"/>
  <c r="CY431" i="3"/>
  <c r="AJ432" i="3"/>
  <c r="AL432" i="3"/>
  <c r="AN432" i="3"/>
  <c r="AQ432" i="3"/>
  <c r="AS432" i="3"/>
  <c r="AT432" i="3"/>
  <c r="AV432" i="3"/>
  <c r="AX432" i="3"/>
  <c r="AY432" i="3"/>
  <c r="AZ432" i="3"/>
  <c r="BB432" i="3"/>
  <c r="BC432" i="3"/>
  <c r="BD432" i="3"/>
  <c r="BH432" i="3"/>
  <c r="BL432" i="3"/>
  <c r="BQ432" i="3"/>
  <c r="BR432" i="3"/>
  <c r="BV432" i="3"/>
  <c r="BX432" i="3"/>
  <c r="CA432" i="3"/>
  <c r="CB432" i="3"/>
  <c r="CF432" i="3"/>
  <c r="CH432" i="3"/>
  <c r="CI432" i="3"/>
  <c r="CJ432" i="3"/>
  <c r="CM432" i="3"/>
  <c r="CN432" i="3"/>
  <c r="CQ432" i="3"/>
  <c r="CS432" i="3"/>
  <c r="CU432" i="3"/>
  <c r="CY432" i="3"/>
  <c r="AJ433" i="3"/>
  <c r="AL433" i="3"/>
  <c r="AM433" i="3"/>
  <c r="AN433" i="3"/>
  <c r="AO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G433" i="3"/>
  <c r="BI433" i="3"/>
  <c r="BK433" i="3"/>
  <c r="BO433" i="3"/>
  <c r="BQ433" i="3"/>
  <c r="BS433" i="3"/>
  <c r="BT433" i="3"/>
  <c r="BX433" i="3"/>
  <c r="BY433" i="3"/>
  <c r="CC433" i="3"/>
  <c r="CE433" i="3"/>
  <c r="CF433" i="3"/>
  <c r="CG433" i="3"/>
  <c r="CJ433" i="3"/>
  <c r="CK433" i="3"/>
  <c r="CO433" i="3"/>
  <c r="CT433" i="3"/>
  <c r="AK434" i="3"/>
  <c r="AL434" i="3"/>
  <c r="AN434" i="3"/>
  <c r="AP434" i="3"/>
  <c r="AQ434" i="3"/>
  <c r="AS434" i="3"/>
  <c r="AV434" i="3"/>
  <c r="AX434" i="3"/>
  <c r="AY434" i="3"/>
  <c r="AZ434" i="3"/>
  <c r="BB434" i="3"/>
  <c r="BD434" i="3"/>
  <c r="BE434" i="3"/>
  <c r="BH434" i="3"/>
  <c r="BI434" i="3"/>
  <c r="BM434" i="3"/>
  <c r="BP434" i="3"/>
  <c r="BQ434" i="3"/>
  <c r="BR434" i="3"/>
  <c r="BT434" i="3"/>
  <c r="BU434" i="3"/>
  <c r="BV434" i="3"/>
  <c r="BX434" i="3"/>
  <c r="BY434" i="3"/>
  <c r="BZ434" i="3"/>
  <c r="CD434" i="3"/>
  <c r="CH434" i="3"/>
  <c r="CJ434" i="3"/>
  <c r="CN434" i="3"/>
  <c r="CS434" i="3"/>
  <c r="CU434" i="3"/>
  <c r="CW434" i="3"/>
  <c r="AI222" i="3"/>
  <c r="AI224" i="3"/>
  <c r="AI225" i="3"/>
  <c r="AI226" i="3"/>
  <c r="AI227" i="3"/>
  <c r="AI228" i="3"/>
  <c r="AI229" i="3"/>
  <c r="AI230" i="3"/>
  <c r="AI231" i="3"/>
  <c r="AI232" i="3"/>
  <c r="AI233" i="3"/>
  <c r="AI234" i="3"/>
  <c r="AI235" i="3"/>
  <c r="AI239" i="3"/>
  <c r="AI242" i="3"/>
  <c r="AI243" i="3"/>
  <c r="AI244" i="3"/>
  <c r="AI245" i="3"/>
  <c r="AI246" i="3"/>
  <c r="AI247" i="3"/>
  <c r="AI248" i="3"/>
  <c r="AI249" i="3"/>
  <c r="AI251" i="3"/>
  <c r="AI252" i="3"/>
  <c r="AI253" i="3"/>
  <c r="AI254" i="3"/>
  <c r="AI255" i="3"/>
  <c r="AI256" i="3"/>
  <c r="AI257" i="3"/>
  <c r="AI258" i="3"/>
  <c r="AI259" i="3"/>
  <c r="AI260" i="3"/>
  <c r="AI261" i="3"/>
  <c r="AI262" i="3"/>
  <c r="AI263" i="3"/>
  <c r="AI264" i="3"/>
  <c r="AI265" i="3"/>
  <c r="AI266" i="3"/>
  <c r="AI269" i="3"/>
  <c r="AI270" i="3"/>
  <c r="AI271" i="3"/>
  <c r="AI272" i="3"/>
  <c r="AI273" i="3"/>
  <c r="AI274" i="3"/>
  <c r="AI276" i="3"/>
  <c r="AI277" i="3"/>
  <c r="AI278" i="3"/>
  <c r="AI279" i="3"/>
  <c r="AI280" i="3"/>
  <c r="AI283" i="3"/>
  <c r="AI284" i="3"/>
  <c r="AI285" i="3"/>
  <c r="AI286" i="3"/>
  <c r="AI287" i="3"/>
  <c r="AI288" i="3"/>
  <c r="AI289" i="3"/>
  <c r="AI290" i="3"/>
  <c r="AI291" i="3"/>
  <c r="AI292" i="3"/>
  <c r="AI293" i="3"/>
  <c r="AI295" i="3"/>
  <c r="AI296" i="3"/>
  <c r="AI297" i="3"/>
  <c r="AI298" i="3"/>
  <c r="AI299" i="3"/>
  <c r="AI300" i="3"/>
  <c r="AI302" i="3"/>
  <c r="AI303" i="3"/>
  <c r="AI306" i="3"/>
  <c r="AI309" i="3"/>
  <c r="AI310" i="3"/>
  <c r="AI311" i="3"/>
  <c r="AI312" i="3"/>
  <c r="AI313" i="3"/>
  <c r="AI315" i="3"/>
  <c r="AI316" i="3"/>
  <c r="AI317" i="3"/>
  <c r="AI318" i="3"/>
  <c r="AI319" i="3"/>
  <c r="AI320" i="3"/>
  <c r="AI322" i="3"/>
  <c r="AI324" i="3"/>
  <c r="AI327" i="3"/>
  <c r="AI328" i="3"/>
  <c r="AI329" i="3"/>
  <c r="AI330" i="3"/>
  <c r="AI331" i="3"/>
  <c r="AI333" i="3"/>
  <c r="AI337" i="3"/>
  <c r="AI342" i="3"/>
  <c r="AI343" i="3"/>
  <c r="AI344" i="3"/>
  <c r="AI345" i="3"/>
  <c r="AI348" i="3"/>
  <c r="AI350" i="3"/>
  <c r="AI351" i="3"/>
  <c r="AI352" i="3"/>
  <c r="AI354" i="3"/>
  <c r="AI355" i="3"/>
  <c r="AI356" i="3"/>
  <c r="AI357" i="3"/>
  <c r="AI358" i="3"/>
  <c r="AI359" i="3"/>
  <c r="AI360" i="3"/>
  <c r="AI361" i="3"/>
  <c r="AI363" i="3"/>
  <c r="AI364" i="3"/>
  <c r="AI365" i="3"/>
  <c r="AI367" i="3"/>
  <c r="AI368" i="3"/>
  <c r="AI369" i="3"/>
  <c r="AI370" i="3"/>
  <c r="AI371" i="3"/>
  <c r="AI372" i="3"/>
  <c r="AI373" i="3"/>
  <c r="AI375" i="3"/>
  <c r="AI376" i="3"/>
  <c r="AI377" i="3"/>
  <c r="AI378" i="3"/>
  <c r="AI380" i="3"/>
  <c r="AI381" i="3"/>
  <c r="AI382" i="3"/>
  <c r="AI383" i="3"/>
  <c r="AI384" i="3"/>
  <c r="AI386" i="3"/>
  <c r="AI387" i="3"/>
  <c r="AI388" i="3"/>
  <c r="AI389" i="3"/>
  <c r="AI390" i="3"/>
  <c r="AI391" i="3"/>
  <c r="AI392" i="3"/>
  <c r="AI393" i="3"/>
  <c r="AI394" i="3"/>
  <c r="AI395" i="3"/>
  <c r="AI397" i="3"/>
  <c r="AI398" i="3"/>
  <c r="AI400" i="3"/>
  <c r="AI401" i="3"/>
  <c r="AI402" i="3"/>
  <c r="AI403" i="3"/>
  <c r="AI405" i="3"/>
  <c r="AI406" i="3"/>
  <c r="AI407" i="3"/>
  <c r="AI408" i="3"/>
  <c r="AI410" i="3"/>
  <c r="AI415" i="3"/>
  <c r="AI418" i="3"/>
  <c r="AI419" i="3"/>
  <c r="AI420" i="3"/>
  <c r="AI421" i="3"/>
  <c r="AI422" i="3"/>
  <c r="AI423" i="3"/>
  <c r="AI424" i="3"/>
  <c r="AI425" i="3"/>
  <c r="AI426" i="3"/>
  <c r="AI428" i="3"/>
  <c r="AI429" i="3"/>
  <c r="AI430" i="3"/>
  <c r="AI431" i="3"/>
  <c r="AI432" i="3"/>
  <c r="AI433" i="3"/>
  <c r="AI434" i="3"/>
  <c r="DG218" i="3"/>
  <c r="DF218" i="3"/>
  <c r="DE218" i="3"/>
  <c r="DE434" i="3" s="1"/>
  <c r="DD218" i="3"/>
  <c r="DD434" i="3" s="1"/>
  <c r="DC218" i="3"/>
  <c r="DC434" i="3" s="1"/>
  <c r="DB218" i="3"/>
  <c r="DB434" i="3" s="1"/>
  <c r="DA218" i="3"/>
  <c r="DA434" i="3" s="1"/>
  <c r="CY218" i="3"/>
  <c r="CY434" i="3" s="1"/>
  <c r="CX218" i="3"/>
  <c r="CX434" i="3" s="1"/>
  <c r="CW218" i="3"/>
  <c r="CV218" i="3"/>
  <c r="CV434" i="3" s="1"/>
  <c r="CU218" i="3"/>
  <c r="CT218" i="3"/>
  <c r="CT434" i="3" s="1"/>
  <c r="CS218" i="3"/>
  <c r="CQ218" i="3"/>
  <c r="CQ434" i="3" s="1"/>
  <c r="CP218" i="3"/>
  <c r="CP434" i="3" s="1"/>
  <c r="CO218" i="3"/>
  <c r="CO434" i="3" s="1"/>
  <c r="CN218" i="3"/>
  <c r="CM218" i="3"/>
  <c r="CM434" i="3" s="1"/>
  <c r="CL218" i="3"/>
  <c r="CL434" i="3" s="1"/>
  <c r="CK218" i="3"/>
  <c r="CK434" i="3" s="1"/>
  <c r="CI218" i="3"/>
  <c r="CI434" i="3" s="1"/>
  <c r="CH218" i="3"/>
  <c r="CG218" i="3"/>
  <c r="CG434" i="3" s="1"/>
  <c r="CF218" i="3"/>
  <c r="CF434" i="3" s="1"/>
  <c r="CE218" i="3"/>
  <c r="CE434" i="3" s="1"/>
  <c r="CD218" i="3"/>
  <c r="CC218" i="3"/>
  <c r="CC434" i="3" s="1"/>
  <c r="CB218" i="3"/>
  <c r="CB434" i="3" s="1"/>
  <c r="CA218" i="3"/>
  <c r="CA434" i="3" s="1"/>
  <c r="BZ218" i="3"/>
  <c r="BY218" i="3"/>
  <c r="BW218" i="3"/>
  <c r="BW434" i="3" s="1"/>
  <c r="BV218" i="3"/>
  <c r="BU218" i="3"/>
  <c r="BT218" i="3"/>
  <c r="BS218" i="3"/>
  <c r="BS434" i="3" s="1"/>
  <c r="BR218" i="3"/>
  <c r="BP218" i="3"/>
  <c r="BO218" i="3"/>
  <c r="BO434" i="3" s="1"/>
  <c r="BN218" i="3"/>
  <c r="BN434" i="3" s="1"/>
  <c r="BM218" i="3"/>
  <c r="BL218" i="3"/>
  <c r="BL434" i="3" s="1"/>
  <c r="BK218" i="3"/>
  <c r="BK434" i="3" s="1"/>
  <c r="BJ218" i="3"/>
  <c r="BJ434" i="3" s="1"/>
  <c r="BI218" i="3"/>
  <c r="BH218" i="3"/>
  <c r="BG218" i="3"/>
  <c r="BG434" i="3" s="1"/>
  <c r="BF218" i="3"/>
  <c r="BF434" i="3" s="1"/>
  <c r="BE218" i="3"/>
  <c r="BD218" i="3"/>
  <c r="BC218" i="3"/>
  <c r="BC434" i="3" s="1"/>
  <c r="BA218" i="3"/>
  <c r="BA434" i="3" s="1"/>
  <c r="AZ218" i="3"/>
  <c r="AW218" i="3"/>
  <c r="AW434" i="3" s="1"/>
  <c r="AU218" i="3"/>
  <c r="AU434" i="3" s="1"/>
  <c r="AT218" i="3"/>
  <c r="AT434" i="3" s="1"/>
  <c r="AS218" i="3"/>
  <c r="AR218" i="3"/>
  <c r="AR434" i="3" s="1"/>
  <c r="AP218" i="3"/>
  <c r="AO218" i="3"/>
  <c r="AO434" i="3" s="1"/>
  <c r="AN218" i="3"/>
  <c r="AM218" i="3"/>
  <c r="AM434" i="3" s="1"/>
  <c r="AK218" i="3"/>
  <c r="AJ218" i="3"/>
  <c r="AJ434" i="3" s="1"/>
  <c r="AI218" i="3"/>
  <c r="AH218" i="3"/>
  <c r="U218" i="3"/>
  <c r="T218" i="3"/>
  <c r="R218" i="3"/>
  <c r="O218" i="3"/>
  <c r="L218" i="3"/>
  <c r="J218" i="3"/>
  <c r="I218" i="3"/>
  <c r="DG217" i="3"/>
  <c r="DF217" i="3"/>
  <c r="DE217" i="3"/>
  <c r="DE433" i="3" s="1"/>
  <c r="DD217" i="3"/>
  <c r="DD433" i="3" s="1"/>
  <c r="DC217" i="3"/>
  <c r="DC433" i="3" s="1"/>
  <c r="DB217" i="3"/>
  <c r="DB433" i="3" s="1"/>
  <c r="DA217" i="3"/>
  <c r="DA433" i="3" s="1"/>
  <c r="CY217" i="3"/>
  <c r="CY433" i="3" s="1"/>
  <c r="CX217" i="3"/>
  <c r="CX433" i="3" s="1"/>
  <c r="CW217" i="3"/>
  <c r="CW433" i="3" s="1"/>
  <c r="CV217" i="3"/>
  <c r="CV433" i="3" s="1"/>
  <c r="CU217" i="3"/>
  <c r="CU433" i="3" s="1"/>
  <c r="CT217" i="3"/>
  <c r="CS217" i="3"/>
  <c r="CS433" i="3" s="1"/>
  <c r="CQ217" i="3"/>
  <c r="CQ433" i="3" s="1"/>
  <c r="CP217" i="3"/>
  <c r="CP433" i="3" s="1"/>
  <c r="CO217" i="3"/>
  <c r="CN217" i="3"/>
  <c r="CN433" i="3" s="1"/>
  <c r="CM217" i="3"/>
  <c r="CM433" i="3" s="1"/>
  <c r="CL217" i="3"/>
  <c r="CL433" i="3" s="1"/>
  <c r="CK217" i="3"/>
  <c r="CI217" i="3"/>
  <c r="CI433" i="3" s="1"/>
  <c r="CH217" i="3"/>
  <c r="CH433" i="3" s="1"/>
  <c r="CG217" i="3"/>
  <c r="CF217" i="3"/>
  <c r="CE217" i="3"/>
  <c r="CD217" i="3"/>
  <c r="CD433" i="3" s="1"/>
  <c r="CC217" i="3"/>
  <c r="CB217" i="3"/>
  <c r="CB433" i="3" s="1"/>
  <c r="CA217" i="3"/>
  <c r="CA433" i="3" s="1"/>
  <c r="BZ217" i="3"/>
  <c r="BZ433" i="3" s="1"/>
  <c r="BY217" i="3"/>
  <c r="BW217" i="3"/>
  <c r="BW433" i="3" s="1"/>
  <c r="BV217" i="3"/>
  <c r="BV433" i="3" s="1"/>
  <c r="BU217" i="3"/>
  <c r="BU433" i="3" s="1"/>
  <c r="BT217" i="3"/>
  <c r="BS217" i="3"/>
  <c r="BR217" i="3"/>
  <c r="BR433" i="3" s="1"/>
  <c r="BP217" i="3"/>
  <c r="BP433" i="3" s="1"/>
  <c r="BO217" i="3"/>
  <c r="BN217" i="3"/>
  <c r="BN433" i="3" s="1"/>
  <c r="BM217" i="3"/>
  <c r="BM433" i="3" s="1"/>
  <c r="BL217" i="3"/>
  <c r="BL433" i="3" s="1"/>
  <c r="BK217" i="3"/>
  <c r="BJ217" i="3"/>
  <c r="BJ433" i="3" s="1"/>
  <c r="BI217" i="3"/>
  <c r="BH217" i="3"/>
  <c r="BH433" i="3" s="1"/>
  <c r="BG217" i="3"/>
  <c r="BF217" i="3"/>
  <c r="BF433" i="3" s="1"/>
  <c r="BE217" i="3"/>
  <c r="BE433" i="3" s="1"/>
  <c r="BD217" i="3"/>
  <c r="BD433" i="3" s="1"/>
  <c r="BC217" i="3"/>
  <c r="BA217" i="3"/>
  <c r="AP217" i="3"/>
  <c r="AP433" i="3" s="1"/>
  <c r="AK217" i="3"/>
  <c r="AK433" i="3" s="1"/>
  <c r="U217" i="3"/>
  <c r="R217" i="3"/>
  <c r="M217" i="3"/>
  <c r="J217" i="3"/>
  <c r="I217" i="3"/>
  <c r="DG216" i="3"/>
  <c r="DF216" i="3"/>
  <c r="DE216" i="3"/>
  <c r="DE432" i="3" s="1"/>
  <c r="DD216" i="3"/>
  <c r="DD432" i="3" s="1"/>
  <c r="DC216" i="3"/>
  <c r="DC432" i="3" s="1"/>
  <c r="DB216" i="3"/>
  <c r="DB432" i="3" s="1"/>
  <c r="DA216" i="3"/>
  <c r="DA432" i="3" s="1"/>
  <c r="CY216" i="3"/>
  <c r="CX216" i="3"/>
  <c r="CX432" i="3" s="1"/>
  <c r="CW216" i="3"/>
  <c r="CW432" i="3" s="1"/>
  <c r="CV216" i="3"/>
  <c r="CV432" i="3" s="1"/>
  <c r="CU216" i="3"/>
  <c r="CT216" i="3"/>
  <c r="CT432" i="3" s="1"/>
  <c r="CS216" i="3"/>
  <c r="CP216" i="3"/>
  <c r="CP432" i="3" s="1"/>
  <c r="CO216" i="3"/>
  <c r="CO432" i="3" s="1"/>
  <c r="CN216" i="3"/>
  <c r="CM216" i="3"/>
  <c r="CL216" i="3"/>
  <c r="CL432" i="3" s="1"/>
  <c r="CK216" i="3"/>
  <c r="CK432" i="3" s="1"/>
  <c r="CI216" i="3"/>
  <c r="CH216" i="3"/>
  <c r="CG216" i="3"/>
  <c r="CG432" i="3" s="1"/>
  <c r="CF216" i="3"/>
  <c r="CE216" i="3"/>
  <c r="CE432" i="3" s="1"/>
  <c r="CD216" i="3"/>
  <c r="CD432" i="3" s="1"/>
  <c r="CC216" i="3"/>
  <c r="CC432" i="3" s="1"/>
  <c r="CB216" i="3"/>
  <c r="BZ216" i="3"/>
  <c r="BZ432" i="3" s="1"/>
  <c r="BY216" i="3"/>
  <c r="BY432" i="3" s="1"/>
  <c r="BW216" i="3"/>
  <c r="BW432" i="3" s="1"/>
  <c r="BV216" i="3"/>
  <c r="BU216" i="3"/>
  <c r="BU432" i="3" s="1"/>
  <c r="BT216" i="3"/>
  <c r="BT432" i="3" s="1"/>
  <c r="BS216" i="3"/>
  <c r="BS432" i="3" s="1"/>
  <c r="BR216" i="3"/>
  <c r="BP216" i="3"/>
  <c r="BP432" i="3" s="1"/>
  <c r="BO216" i="3"/>
  <c r="BO432" i="3" s="1"/>
  <c r="BN216" i="3"/>
  <c r="BN432" i="3" s="1"/>
  <c r="BM216" i="3"/>
  <c r="BM432" i="3" s="1"/>
  <c r="BL216" i="3"/>
  <c r="BK216" i="3"/>
  <c r="BK432" i="3" s="1"/>
  <c r="BJ216" i="3"/>
  <c r="BJ432" i="3" s="1"/>
  <c r="BI216" i="3"/>
  <c r="BI432" i="3" s="1"/>
  <c r="BH216" i="3"/>
  <c r="BG216" i="3"/>
  <c r="BG432" i="3" s="1"/>
  <c r="BF216" i="3"/>
  <c r="BF432" i="3" s="1"/>
  <c r="BE216" i="3"/>
  <c r="BE432" i="3" s="1"/>
  <c r="BD216" i="3"/>
  <c r="BC216" i="3"/>
  <c r="BA216" i="3"/>
  <c r="BA432" i="3" s="1"/>
  <c r="AZ216" i="3"/>
  <c r="AY216" i="3"/>
  <c r="AX216" i="3"/>
  <c r="AW216" i="3"/>
  <c r="AW432" i="3" s="1"/>
  <c r="AV216" i="3"/>
  <c r="AU216" i="3"/>
  <c r="AU432" i="3" s="1"/>
  <c r="AR216" i="3"/>
  <c r="AR432" i="3" s="1"/>
  <c r="AP216" i="3"/>
  <c r="AP432" i="3" s="1"/>
  <c r="AO216" i="3"/>
  <c r="AO432" i="3" s="1"/>
  <c r="AN216" i="3"/>
  <c r="AM216" i="3"/>
  <c r="AM432" i="3" s="1"/>
  <c r="AK216" i="3"/>
  <c r="AK432" i="3" s="1"/>
  <c r="AI216" i="3"/>
  <c r="V216" i="3"/>
  <c r="U216" i="3"/>
  <c r="T216" i="3"/>
  <c r="R216" i="3"/>
  <c r="O216" i="3"/>
  <c r="L216" i="3"/>
  <c r="J216" i="3"/>
  <c r="I216" i="3"/>
  <c r="DG215" i="3"/>
  <c r="DF215" i="3"/>
  <c r="DE215" i="3"/>
  <c r="DE431" i="3" s="1"/>
  <c r="DD215" i="3"/>
  <c r="DD431" i="3" s="1"/>
  <c r="DC215" i="3"/>
  <c r="DC431" i="3" s="1"/>
  <c r="DB215" i="3"/>
  <c r="DB431" i="3" s="1"/>
  <c r="DA215" i="3"/>
  <c r="DA431" i="3" s="1"/>
  <c r="CY215" i="3"/>
  <c r="CX215" i="3"/>
  <c r="CW215" i="3"/>
  <c r="CW431" i="3" s="1"/>
  <c r="CV215" i="3"/>
  <c r="CV431" i="3" s="1"/>
  <c r="CU215" i="3"/>
  <c r="CT215" i="3"/>
  <c r="CS215" i="3"/>
  <c r="CS431" i="3" s="1"/>
  <c r="CQ215" i="3"/>
  <c r="CQ431" i="3" s="1"/>
  <c r="CP215" i="3"/>
  <c r="CO215" i="3"/>
  <c r="CN215" i="3"/>
  <c r="CN431" i="3" s="1"/>
  <c r="CM215" i="3"/>
  <c r="CM431" i="3" s="1"/>
  <c r="CL215" i="3"/>
  <c r="CK215" i="3"/>
  <c r="CK431" i="3" s="1"/>
  <c r="CI215" i="3"/>
  <c r="CH215" i="3"/>
  <c r="CH431" i="3" s="1"/>
  <c r="CG215" i="3"/>
  <c r="CF215" i="3"/>
  <c r="CF431" i="3" s="1"/>
  <c r="CE215" i="3"/>
  <c r="CE431" i="3" s="1"/>
  <c r="CD215" i="3"/>
  <c r="CD431" i="3" s="1"/>
  <c r="CC215" i="3"/>
  <c r="CB215" i="3"/>
  <c r="CB431" i="3" s="1"/>
  <c r="BZ215" i="3"/>
  <c r="BZ431" i="3" s="1"/>
  <c r="BY215" i="3"/>
  <c r="BY431" i="3" s="1"/>
  <c r="BW215" i="3"/>
  <c r="BV215" i="3"/>
  <c r="BU215" i="3"/>
  <c r="BT215" i="3"/>
  <c r="BT431" i="3" s="1"/>
  <c r="BS215" i="3"/>
  <c r="BR215" i="3"/>
  <c r="BR431" i="3" s="1"/>
  <c r="BP215" i="3"/>
  <c r="BP431" i="3" s="1"/>
  <c r="BO215" i="3"/>
  <c r="BO431" i="3" s="1"/>
  <c r="BN215" i="3"/>
  <c r="BM215" i="3"/>
  <c r="BM431" i="3" s="1"/>
  <c r="BL215" i="3"/>
  <c r="BL431" i="3" s="1"/>
  <c r="BK215" i="3"/>
  <c r="BK431" i="3" s="1"/>
  <c r="BI215" i="3"/>
  <c r="BH215" i="3"/>
  <c r="BH431" i="3" s="1"/>
  <c r="BG215" i="3"/>
  <c r="BG431" i="3" s="1"/>
  <c r="BF215" i="3"/>
  <c r="BF431" i="3" s="1"/>
  <c r="BE215" i="3"/>
  <c r="BC215" i="3"/>
  <c r="BC431" i="3" s="1"/>
  <c r="BA215" i="3"/>
  <c r="U215" i="3"/>
  <c r="R215" i="3"/>
  <c r="J215" i="3"/>
  <c r="I215" i="3"/>
  <c r="DG214" i="3"/>
  <c r="DF214" i="3"/>
  <c r="CY214" i="3"/>
  <c r="CY430" i="3" s="1"/>
  <c r="CX214" i="3"/>
  <c r="CX430" i="3" s="1"/>
  <c r="BY214" i="3"/>
  <c r="BY430" i="3" s="1"/>
  <c r="BW214" i="3"/>
  <c r="BW430" i="3" s="1"/>
  <c r="BV214" i="3"/>
  <c r="BU214" i="3"/>
  <c r="BU430" i="3" s="1"/>
  <c r="BT214" i="3"/>
  <c r="BT430" i="3" s="1"/>
  <c r="BS214" i="3"/>
  <c r="BS430" i="3" s="1"/>
  <c r="BR214" i="3"/>
  <c r="BP214" i="3"/>
  <c r="BP430" i="3" s="1"/>
  <c r="BO214" i="3"/>
  <c r="BO430" i="3" s="1"/>
  <c r="BN214" i="3"/>
  <c r="BM214" i="3"/>
  <c r="BL214" i="3"/>
  <c r="BL430" i="3" s="1"/>
  <c r="BK214" i="3"/>
  <c r="BK430" i="3" s="1"/>
  <c r="BJ214" i="3"/>
  <c r="BI214" i="3"/>
  <c r="BI430" i="3" s="1"/>
  <c r="BH214" i="3"/>
  <c r="BG214" i="3"/>
  <c r="BG430" i="3" s="1"/>
  <c r="BF214" i="3"/>
  <c r="BE214" i="3"/>
  <c r="BE430" i="3" s="1"/>
  <c r="BD214" i="3"/>
  <c r="BD430" i="3" s="1"/>
  <c r="BC214" i="3"/>
  <c r="BC430" i="3" s="1"/>
  <c r="BA214" i="3"/>
  <c r="AK214" i="3"/>
  <c r="U214" i="3"/>
  <c r="R214" i="3"/>
  <c r="J214" i="3"/>
  <c r="I214" i="3"/>
  <c r="DG213" i="3"/>
  <c r="DF213" i="3"/>
  <c r="CY213" i="3"/>
  <c r="CY429" i="3" s="1"/>
  <c r="CX213" i="3"/>
  <c r="CX429" i="3" s="1"/>
  <c r="BY213" i="3"/>
  <c r="BY429" i="3" s="1"/>
  <c r="BW213" i="3"/>
  <c r="BW429" i="3" s="1"/>
  <c r="BV213" i="3"/>
  <c r="BV429" i="3" s="1"/>
  <c r="BU213" i="3"/>
  <c r="BU429" i="3" s="1"/>
  <c r="BT213" i="3"/>
  <c r="BT429" i="3" s="1"/>
  <c r="BS213" i="3"/>
  <c r="BS429" i="3" s="1"/>
  <c r="BR213" i="3"/>
  <c r="BR429" i="3" s="1"/>
  <c r="BP213" i="3"/>
  <c r="BP429" i="3" s="1"/>
  <c r="BO213" i="3"/>
  <c r="BO429" i="3" s="1"/>
  <c r="BN213" i="3"/>
  <c r="BN429" i="3" s="1"/>
  <c r="BM213" i="3"/>
  <c r="BM429" i="3" s="1"/>
  <c r="BL213" i="3"/>
  <c r="BL429" i="3" s="1"/>
  <c r="BK213" i="3"/>
  <c r="BK429" i="3" s="1"/>
  <c r="BJ213" i="3"/>
  <c r="BJ429" i="3" s="1"/>
  <c r="BI213" i="3"/>
  <c r="BH213" i="3"/>
  <c r="BG213" i="3"/>
  <c r="BG429" i="3" s="1"/>
  <c r="BF213" i="3"/>
  <c r="BF429" i="3" s="1"/>
  <c r="BE213" i="3"/>
  <c r="BE429" i="3" s="1"/>
  <c r="BD213" i="3"/>
  <c r="BD429" i="3" s="1"/>
  <c r="BC213" i="3"/>
  <c r="BA213" i="3"/>
  <c r="BA429" i="3" s="1"/>
  <c r="AT213" i="3"/>
  <c r="AT429" i="3" s="1"/>
  <c r="AS213" i="3"/>
  <c r="AP213" i="3"/>
  <c r="AP429" i="3" s="1"/>
  <c r="AK213" i="3"/>
  <c r="AK429" i="3" s="1"/>
  <c r="AH213" i="3"/>
  <c r="X213" i="3"/>
  <c r="U213" i="3"/>
  <c r="T213" i="3"/>
  <c r="R213" i="3"/>
  <c r="J213" i="3"/>
  <c r="I213" i="3"/>
  <c r="DG212" i="3"/>
  <c r="DF212" i="3"/>
  <c r="CY212" i="3"/>
  <c r="CY428" i="3" s="1"/>
  <c r="CX212" i="3"/>
  <c r="CX428" i="3" s="1"/>
  <c r="BY212" i="3"/>
  <c r="BY428" i="3" s="1"/>
  <c r="BW212" i="3"/>
  <c r="BW428" i="3" s="1"/>
  <c r="BV212" i="3"/>
  <c r="BV428" i="3" s="1"/>
  <c r="BU212" i="3"/>
  <c r="BU428" i="3" s="1"/>
  <c r="BT212" i="3"/>
  <c r="BT428" i="3" s="1"/>
  <c r="BS212" i="3"/>
  <c r="BS428" i="3" s="1"/>
  <c r="BR212" i="3"/>
  <c r="BP212" i="3"/>
  <c r="BP428" i="3" s="1"/>
  <c r="BO212" i="3"/>
  <c r="BO428" i="3" s="1"/>
  <c r="BN212" i="3"/>
  <c r="BN428" i="3" s="1"/>
  <c r="BM212" i="3"/>
  <c r="BM428" i="3" s="1"/>
  <c r="BL212" i="3"/>
  <c r="BK212" i="3"/>
  <c r="BK428" i="3" s="1"/>
  <c r="BJ212" i="3"/>
  <c r="BJ428" i="3" s="1"/>
  <c r="BI212" i="3"/>
  <c r="BI428" i="3" s="1"/>
  <c r="BH212" i="3"/>
  <c r="BH428" i="3" s="1"/>
  <c r="BG212" i="3"/>
  <c r="BG428" i="3" s="1"/>
  <c r="BF212" i="3"/>
  <c r="BE212" i="3"/>
  <c r="BE428" i="3" s="1"/>
  <c r="BD212" i="3"/>
  <c r="BD428" i="3" s="1"/>
  <c r="BC212" i="3"/>
  <c r="BC428" i="3" s="1"/>
  <c r="BA212" i="3"/>
  <c r="BA428" i="3" s="1"/>
  <c r="AZ212" i="3"/>
  <c r="AZ428" i="3" s="1"/>
  <c r="AS212" i="3"/>
  <c r="AS428" i="3" s="1"/>
  <c r="AP212" i="3"/>
  <c r="AP428" i="3" s="1"/>
  <c r="AH212" i="3"/>
  <c r="U212" i="3"/>
  <c r="T212" i="3"/>
  <c r="R212" i="3"/>
  <c r="M212" i="3"/>
  <c r="J212" i="3"/>
  <c r="I212" i="3"/>
  <c r="DG211" i="3"/>
  <c r="DF211" i="3"/>
  <c r="CY211" i="3"/>
  <c r="CY427" i="3" s="1"/>
  <c r="CX211" i="3"/>
  <c r="CX427" i="3" s="1"/>
  <c r="BY211" i="3"/>
  <c r="BY427" i="3" s="1"/>
  <c r="BW211" i="3"/>
  <c r="BW427" i="3" s="1"/>
  <c r="BV211" i="3"/>
  <c r="BU211" i="3"/>
  <c r="BU427" i="3" s="1"/>
  <c r="BT211" i="3"/>
  <c r="BT427" i="3" s="1"/>
  <c r="BS211" i="3"/>
  <c r="BS427" i="3" s="1"/>
  <c r="BR211" i="3"/>
  <c r="BR427" i="3" s="1"/>
  <c r="BP211" i="3"/>
  <c r="BP427" i="3" s="1"/>
  <c r="BO211" i="3"/>
  <c r="BO427" i="3" s="1"/>
  <c r="BN211" i="3"/>
  <c r="BM211" i="3"/>
  <c r="BL211" i="3"/>
  <c r="BL427" i="3" s="1"/>
  <c r="BK211" i="3"/>
  <c r="BK427" i="3" s="1"/>
  <c r="BJ211" i="3"/>
  <c r="BJ427" i="3" s="1"/>
  <c r="BI211" i="3"/>
  <c r="BI427" i="3" s="1"/>
  <c r="BH211" i="3"/>
  <c r="BH427" i="3" s="1"/>
  <c r="BG211" i="3"/>
  <c r="BG427" i="3" s="1"/>
  <c r="BF211" i="3"/>
  <c r="BF427" i="3" s="1"/>
  <c r="BE211" i="3"/>
  <c r="BE427" i="3" s="1"/>
  <c r="BD211" i="3"/>
  <c r="BD427" i="3" s="1"/>
  <c r="BC211" i="3"/>
  <c r="BC427" i="3" s="1"/>
  <c r="BA211" i="3"/>
  <c r="AZ211" i="3"/>
  <c r="AZ427" i="3" s="1"/>
  <c r="AY211" i="3"/>
  <c r="AY427" i="3" s="1"/>
  <c r="AX211" i="3"/>
  <c r="AX427" i="3" s="1"/>
  <c r="AW211" i="3"/>
  <c r="AW427" i="3" s="1"/>
  <c r="AV211" i="3"/>
  <c r="AV427" i="3" s="1"/>
  <c r="AU211" i="3"/>
  <c r="AU427" i="3" s="1"/>
  <c r="AT211" i="3"/>
  <c r="AT427" i="3" s="1"/>
  <c r="AS211" i="3"/>
  <c r="AP211" i="3"/>
  <c r="AP427" i="3" s="1"/>
  <c r="AO211" i="3"/>
  <c r="AO427" i="3" s="1"/>
  <c r="AN211" i="3"/>
  <c r="AN427" i="3" s="1"/>
  <c r="AM211" i="3"/>
  <c r="AK211" i="3"/>
  <c r="AK427" i="3" s="1"/>
  <c r="AJ211" i="3"/>
  <c r="AJ427" i="3" s="1"/>
  <c r="AI211" i="3"/>
  <c r="AI427" i="3" s="1"/>
  <c r="U211" i="3"/>
  <c r="R211" i="3"/>
  <c r="L211" i="3"/>
  <c r="J211" i="3"/>
  <c r="I211" i="3"/>
  <c r="DG210" i="3"/>
  <c r="DF210" i="3"/>
  <c r="CY210" i="3"/>
  <c r="CY426" i="3" s="1"/>
  <c r="CX210" i="3"/>
  <c r="CX426" i="3" s="1"/>
  <c r="BW210" i="3"/>
  <c r="BW426" i="3" s="1"/>
  <c r="BV210" i="3"/>
  <c r="BV426" i="3" s="1"/>
  <c r="BU210" i="3"/>
  <c r="BU426" i="3" s="1"/>
  <c r="BT210" i="3"/>
  <c r="BT426" i="3" s="1"/>
  <c r="BS210" i="3"/>
  <c r="BS426" i="3" s="1"/>
  <c r="BR210" i="3"/>
  <c r="BR426" i="3" s="1"/>
  <c r="BP210" i="3"/>
  <c r="BP426" i="3" s="1"/>
  <c r="BO210" i="3"/>
  <c r="BO426" i="3" s="1"/>
  <c r="BN210" i="3"/>
  <c r="BN426" i="3" s="1"/>
  <c r="BM210" i="3"/>
  <c r="BM426" i="3" s="1"/>
  <c r="BL210" i="3"/>
  <c r="BL426" i="3" s="1"/>
  <c r="BK210" i="3"/>
  <c r="BK426" i="3" s="1"/>
  <c r="BH210" i="3"/>
  <c r="BH426" i="3" s="1"/>
  <c r="BG210" i="3"/>
  <c r="BG426" i="3" s="1"/>
  <c r="BF210" i="3"/>
  <c r="BF426" i="3" s="1"/>
  <c r="BE210" i="3"/>
  <c r="BE426" i="3" s="1"/>
  <c r="BC210" i="3"/>
  <c r="BC426" i="3" s="1"/>
  <c r="BA210" i="3"/>
  <c r="BA426" i="3" s="1"/>
  <c r="AS210" i="3"/>
  <c r="AS426" i="3" s="1"/>
  <c r="AK210" i="3"/>
  <c r="AK426" i="3" s="1"/>
  <c r="U210" i="3"/>
  <c r="R210" i="3"/>
  <c r="I210" i="3"/>
  <c r="DG209" i="3"/>
  <c r="DF209" i="3"/>
  <c r="CY209" i="3"/>
  <c r="CY425" i="3" s="1"/>
  <c r="CX209" i="3"/>
  <c r="CX425" i="3" s="1"/>
  <c r="BY209" i="3"/>
  <c r="BY425" i="3" s="1"/>
  <c r="BW209" i="3"/>
  <c r="BW425" i="3" s="1"/>
  <c r="BV209" i="3"/>
  <c r="BV425" i="3" s="1"/>
  <c r="BU209" i="3"/>
  <c r="BU425" i="3" s="1"/>
  <c r="BT209" i="3"/>
  <c r="BS209" i="3"/>
  <c r="BR209" i="3"/>
  <c r="BR425" i="3" s="1"/>
  <c r="BP209" i="3"/>
  <c r="BP425" i="3" s="1"/>
  <c r="BO209" i="3"/>
  <c r="BN209" i="3"/>
  <c r="BN425" i="3" s="1"/>
  <c r="BM209" i="3"/>
  <c r="BM425" i="3" s="1"/>
  <c r="BL209" i="3"/>
  <c r="BL425" i="3" s="1"/>
  <c r="BK209" i="3"/>
  <c r="BK425" i="3" s="1"/>
  <c r="BI209" i="3"/>
  <c r="BH209" i="3"/>
  <c r="BH425" i="3" s="1"/>
  <c r="BG209" i="3"/>
  <c r="BG425" i="3" s="1"/>
  <c r="BF209" i="3"/>
  <c r="BF425" i="3" s="1"/>
  <c r="BE209" i="3"/>
  <c r="BE425" i="3" s="1"/>
  <c r="BC209" i="3"/>
  <c r="BC425" i="3" s="1"/>
  <c r="BA209" i="3"/>
  <c r="BA425" i="3" s="1"/>
  <c r="AT209" i="3"/>
  <c r="AT425" i="3" s="1"/>
  <c r="AS209" i="3"/>
  <c r="AK209" i="3"/>
  <c r="U209" i="3"/>
  <c r="R209" i="3"/>
  <c r="J209" i="3"/>
  <c r="I209" i="3"/>
  <c r="DG208" i="3"/>
  <c r="DF208" i="3"/>
  <c r="DE208" i="3"/>
  <c r="DE424" i="3" s="1"/>
  <c r="DD208" i="3"/>
  <c r="DD424" i="3" s="1"/>
  <c r="DC208" i="3"/>
  <c r="DC424" i="3" s="1"/>
  <c r="DB208" i="3"/>
  <c r="DB424" i="3" s="1"/>
  <c r="DA208" i="3"/>
  <c r="DA424" i="3" s="1"/>
  <c r="CY208" i="3"/>
  <c r="CY424" i="3" s="1"/>
  <c r="CX208" i="3"/>
  <c r="CX424" i="3" s="1"/>
  <c r="CW208" i="3"/>
  <c r="CW424" i="3" s="1"/>
  <c r="CV208" i="3"/>
  <c r="CV424" i="3" s="1"/>
  <c r="CU208" i="3"/>
  <c r="CT208" i="3"/>
  <c r="CT424" i="3" s="1"/>
  <c r="CS208" i="3"/>
  <c r="CS424" i="3" s="1"/>
  <c r="CQ208" i="3"/>
  <c r="CQ424" i="3" s="1"/>
  <c r="CP208" i="3"/>
  <c r="CP424" i="3" s="1"/>
  <c r="CO208" i="3"/>
  <c r="CO424" i="3" s="1"/>
  <c r="CN208" i="3"/>
  <c r="CN424" i="3" s="1"/>
  <c r="CM208" i="3"/>
  <c r="CL208" i="3"/>
  <c r="CL424" i="3" s="1"/>
  <c r="CK208" i="3"/>
  <c r="CK424" i="3" s="1"/>
  <c r="CI208" i="3"/>
  <c r="CI424" i="3" s="1"/>
  <c r="CH208" i="3"/>
  <c r="CH424" i="3" s="1"/>
  <c r="CG208" i="3"/>
  <c r="CG424" i="3" s="1"/>
  <c r="CF208" i="3"/>
  <c r="CF424" i="3" s="1"/>
  <c r="CE208" i="3"/>
  <c r="CD208" i="3"/>
  <c r="CD424" i="3" s="1"/>
  <c r="CC208" i="3"/>
  <c r="CC424" i="3" s="1"/>
  <c r="BZ208" i="3"/>
  <c r="BZ424" i="3" s="1"/>
  <c r="BY208" i="3"/>
  <c r="BY424" i="3" s="1"/>
  <c r="BW208" i="3"/>
  <c r="BW424" i="3" s="1"/>
  <c r="BV208" i="3"/>
  <c r="BV424" i="3" s="1"/>
  <c r="BU208" i="3"/>
  <c r="BU424" i="3" s="1"/>
  <c r="BT208" i="3"/>
  <c r="BT424" i="3" s="1"/>
  <c r="BS208" i="3"/>
  <c r="BR208" i="3"/>
  <c r="BR424" i="3" s="1"/>
  <c r="BP208" i="3"/>
  <c r="BP424" i="3" s="1"/>
  <c r="BO208" i="3"/>
  <c r="BN208" i="3"/>
  <c r="BN424" i="3" s="1"/>
  <c r="BM208" i="3"/>
  <c r="BM424" i="3" s="1"/>
  <c r="BL208" i="3"/>
  <c r="BL424" i="3" s="1"/>
  <c r="BK208" i="3"/>
  <c r="BK424" i="3" s="1"/>
  <c r="BJ208" i="3"/>
  <c r="BJ424" i="3" s="1"/>
  <c r="BI208" i="3"/>
  <c r="BI424" i="3" s="1"/>
  <c r="BH208" i="3"/>
  <c r="BH424" i="3" s="1"/>
  <c r="BG208" i="3"/>
  <c r="BG424" i="3" s="1"/>
  <c r="BF208" i="3"/>
  <c r="BF424" i="3" s="1"/>
  <c r="BE208" i="3"/>
  <c r="BE424" i="3" s="1"/>
  <c r="BD208" i="3"/>
  <c r="BD424" i="3" s="1"/>
  <c r="BC208" i="3"/>
  <c r="BC424" i="3" s="1"/>
  <c r="BA208" i="3"/>
  <c r="BA424" i="3" s="1"/>
  <c r="AT208" i="3"/>
  <c r="AT424" i="3" s="1"/>
  <c r="AS208" i="3"/>
  <c r="AS424" i="3" s="1"/>
  <c r="AK208" i="3"/>
  <c r="AK424" i="3" s="1"/>
  <c r="U208" i="3"/>
  <c r="R208" i="3"/>
  <c r="J208" i="3"/>
  <c r="I208" i="3"/>
  <c r="DG207" i="3"/>
  <c r="DF207" i="3"/>
  <c r="DE207" i="3"/>
  <c r="DE423" i="3" s="1"/>
  <c r="DD207" i="3"/>
  <c r="DD423" i="3" s="1"/>
  <c r="DC207" i="3"/>
  <c r="DC423" i="3" s="1"/>
  <c r="DB207" i="3"/>
  <c r="DB423" i="3" s="1"/>
  <c r="DA207" i="3"/>
  <c r="DA423" i="3" s="1"/>
  <c r="CY207" i="3"/>
  <c r="CY423" i="3" s="1"/>
  <c r="CX207" i="3"/>
  <c r="CW207" i="3"/>
  <c r="CW423" i="3" s="1"/>
  <c r="CV207" i="3"/>
  <c r="CV423" i="3" s="1"/>
  <c r="CU207" i="3"/>
  <c r="CU423" i="3" s="1"/>
  <c r="CT207" i="3"/>
  <c r="CT423" i="3" s="1"/>
  <c r="CS207" i="3"/>
  <c r="CS423" i="3" s="1"/>
  <c r="CQ207" i="3"/>
  <c r="CQ423" i="3" s="1"/>
  <c r="CP207" i="3"/>
  <c r="CO207" i="3"/>
  <c r="CO423" i="3" s="1"/>
  <c r="CN207" i="3"/>
  <c r="CN423" i="3" s="1"/>
  <c r="CM207" i="3"/>
  <c r="CM423" i="3" s="1"/>
  <c r="CL207" i="3"/>
  <c r="CL423" i="3" s="1"/>
  <c r="CK207" i="3"/>
  <c r="CK423" i="3" s="1"/>
  <c r="CI207" i="3"/>
  <c r="CI423" i="3" s="1"/>
  <c r="CH207" i="3"/>
  <c r="CH423" i="3" s="1"/>
  <c r="CG207" i="3"/>
  <c r="CG423" i="3" s="1"/>
  <c r="CF207" i="3"/>
  <c r="CF423" i="3" s="1"/>
  <c r="CE207" i="3"/>
  <c r="CE423" i="3" s="1"/>
  <c r="CD207" i="3"/>
  <c r="CD423" i="3" s="1"/>
  <c r="CC207" i="3"/>
  <c r="CB207" i="3"/>
  <c r="CB423" i="3" s="1"/>
  <c r="CA207" i="3"/>
  <c r="CA423" i="3" s="1"/>
  <c r="BZ207" i="3"/>
  <c r="BZ423" i="3" s="1"/>
  <c r="BY207" i="3"/>
  <c r="BY423" i="3" s="1"/>
  <c r="BW207" i="3"/>
  <c r="BV207" i="3"/>
  <c r="BV423" i="3" s="1"/>
  <c r="BU207" i="3"/>
  <c r="BU423" i="3" s="1"/>
  <c r="BT207" i="3"/>
  <c r="BT423" i="3" s="1"/>
  <c r="BS207" i="3"/>
  <c r="BS423" i="3" s="1"/>
  <c r="BR207" i="3"/>
  <c r="BR423" i="3" s="1"/>
  <c r="BP207" i="3"/>
  <c r="BP423" i="3" s="1"/>
  <c r="BO207" i="3"/>
  <c r="BO423" i="3" s="1"/>
  <c r="BN207" i="3"/>
  <c r="BN423" i="3" s="1"/>
  <c r="BM207" i="3"/>
  <c r="BM423" i="3" s="1"/>
  <c r="BL207" i="3"/>
  <c r="BL423" i="3" s="1"/>
  <c r="BK207" i="3"/>
  <c r="BK423" i="3" s="1"/>
  <c r="BJ207" i="3"/>
  <c r="BJ423" i="3" s="1"/>
  <c r="BI207" i="3"/>
  <c r="BH207" i="3"/>
  <c r="BH423" i="3" s="1"/>
  <c r="BG207" i="3"/>
  <c r="BG423" i="3" s="1"/>
  <c r="BF207" i="3"/>
  <c r="BF423" i="3" s="1"/>
  <c r="BE207" i="3"/>
  <c r="BE423" i="3" s="1"/>
  <c r="BD207" i="3"/>
  <c r="BD423" i="3" s="1"/>
  <c r="BC207" i="3"/>
  <c r="BC423" i="3" s="1"/>
  <c r="BA207" i="3"/>
  <c r="BA423" i="3" s="1"/>
  <c r="AZ207" i="3"/>
  <c r="AZ423" i="3" s="1"/>
  <c r="AT207" i="3"/>
  <c r="AT423" i="3" s="1"/>
  <c r="AS207" i="3"/>
  <c r="AP207" i="3"/>
  <c r="AP423" i="3" s="1"/>
  <c r="AK207" i="3"/>
  <c r="U207" i="3"/>
  <c r="R207" i="3"/>
  <c r="J207" i="3"/>
  <c r="I207" i="3"/>
  <c r="DG206" i="3"/>
  <c r="DF206" i="3"/>
  <c r="CY206" i="3"/>
  <c r="CY422" i="3" s="1"/>
  <c r="CX206" i="3"/>
  <c r="CX422" i="3" s="1"/>
  <c r="BY206" i="3"/>
  <c r="BY422" i="3" s="1"/>
  <c r="BW206" i="3"/>
  <c r="BW422" i="3" s="1"/>
  <c r="BV206" i="3"/>
  <c r="BU206" i="3"/>
  <c r="BU422" i="3" s="1"/>
  <c r="BT206" i="3"/>
  <c r="BT422" i="3" s="1"/>
  <c r="BS206" i="3"/>
  <c r="BS422" i="3" s="1"/>
  <c r="BR206" i="3"/>
  <c r="BR422" i="3" s="1"/>
  <c r="BP206" i="3"/>
  <c r="BP422" i="3" s="1"/>
  <c r="BO206" i="3"/>
  <c r="BO422" i="3" s="1"/>
  <c r="BN206" i="3"/>
  <c r="BM206" i="3"/>
  <c r="BM422" i="3" s="1"/>
  <c r="BL206" i="3"/>
  <c r="BL422" i="3" s="1"/>
  <c r="BK206" i="3"/>
  <c r="BK422" i="3" s="1"/>
  <c r="BJ206" i="3"/>
  <c r="BJ422" i="3" s="1"/>
  <c r="BI206" i="3"/>
  <c r="BI422" i="3" s="1"/>
  <c r="BH206" i="3"/>
  <c r="BG206" i="3"/>
  <c r="BG422" i="3" s="1"/>
  <c r="BF206" i="3"/>
  <c r="BF422" i="3" s="1"/>
  <c r="BE206" i="3"/>
  <c r="BE422" i="3" s="1"/>
  <c r="BD206" i="3"/>
  <c r="BD422" i="3" s="1"/>
  <c r="BC206" i="3"/>
  <c r="BC422" i="3" s="1"/>
  <c r="BA206" i="3"/>
  <c r="AP206" i="3"/>
  <c r="AP422" i="3" s="1"/>
  <c r="U206" i="3"/>
  <c r="T206" i="3"/>
  <c r="R206" i="3"/>
  <c r="L206" i="3"/>
  <c r="J206" i="3"/>
  <c r="I206" i="3"/>
  <c r="DG205" i="3"/>
  <c r="DF205" i="3"/>
  <c r="DE205" i="3"/>
  <c r="DE421" i="3" s="1"/>
  <c r="DD205" i="3"/>
  <c r="DD421" i="3" s="1"/>
  <c r="DC205" i="3"/>
  <c r="DC421" i="3" s="1"/>
  <c r="DB205" i="3"/>
  <c r="DB421" i="3" s="1"/>
  <c r="DA205" i="3"/>
  <c r="DA421" i="3" s="1"/>
  <c r="CY205" i="3"/>
  <c r="CY421" i="3" s="1"/>
  <c r="CX205" i="3"/>
  <c r="CX421" i="3" s="1"/>
  <c r="CW205" i="3"/>
  <c r="CW421" i="3" s="1"/>
  <c r="CV205" i="3"/>
  <c r="CU205" i="3"/>
  <c r="CU421" i="3" s="1"/>
  <c r="CT205" i="3"/>
  <c r="CT421" i="3" s="1"/>
  <c r="CS205" i="3"/>
  <c r="CS421" i="3" s="1"/>
  <c r="CQ205" i="3"/>
  <c r="CQ421" i="3" s="1"/>
  <c r="CP205" i="3"/>
  <c r="CP421" i="3" s="1"/>
  <c r="CO205" i="3"/>
  <c r="CO421" i="3" s="1"/>
  <c r="CN205" i="3"/>
  <c r="CN421" i="3" s="1"/>
  <c r="CM205" i="3"/>
  <c r="CL205" i="3"/>
  <c r="CL421" i="3" s="1"/>
  <c r="CK205" i="3"/>
  <c r="CK421" i="3" s="1"/>
  <c r="CI205" i="3"/>
  <c r="CI421" i="3" s="1"/>
  <c r="CH205" i="3"/>
  <c r="CH421" i="3" s="1"/>
  <c r="CG205" i="3"/>
  <c r="CG421" i="3" s="1"/>
  <c r="CF205" i="3"/>
  <c r="CE205" i="3"/>
  <c r="CE421" i="3" s="1"/>
  <c r="CD205" i="3"/>
  <c r="CD421" i="3" s="1"/>
  <c r="CC205" i="3"/>
  <c r="CC421" i="3" s="1"/>
  <c r="CA205" i="3"/>
  <c r="CA421" i="3" s="1"/>
  <c r="BZ205" i="3"/>
  <c r="BZ421" i="3" s="1"/>
  <c r="BY205" i="3"/>
  <c r="BW205" i="3"/>
  <c r="BW421" i="3" s="1"/>
  <c r="BV205" i="3"/>
  <c r="BV421" i="3" s="1"/>
  <c r="BU205" i="3"/>
  <c r="BU421" i="3" s="1"/>
  <c r="BT205" i="3"/>
  <c r="BS205" i="3"/>
  <c r="BS421" i="3" s="1"/>
  <c r="BR205" i="3"/>
  <c r="BR421" i="3" s="1"/>
  <c r="BP205" i="3"/>
  <c r="BP421" i="3" s="1"/>
  <c r="BO205" i="3"/>
  <c r="BO421" i="3" s="1"/>
  <c r="BN205" i="3"/>
  <c r="BN421" i="3" s="1"/>
  <c r="BM205" i="3"/>
  <c r="BM421" i="3" s="1"/>
  <c r="BL205" i="3"/>
  <c r="BK205" i="3"/>
  <c r="BK421" i="3" s="1"/>
  <c r="BJ205" i="3"/>
  <c r="BJ421" i="3" s="1"/>
  <c r="BI205" i="3"/>
  <c r="BI421" i="3" s="1"/>
  <c r="BH205" i="3"/>
  <c r="BH421" i="3" s="1"/>
  <c r="BG205" i="3"/>
  <c r="BG421" i="3" s="1"/>
  <c r="BF205" i="3"/>
  <c r="BF421" i="3" s="1"/>
  <c r="BE205" i="3"/>
  <c r="BD205" i="3"/>
  <c r="BD421" i="3" s="1"/>
  <c r="BC205" i="3"/>
  <c r="BC421" i="3" s="1"/>
  <c r="BA205" i="3"/>
  <c r="BA421" i="3" s="1"/>
  <c r="AS205" i="3"/>
  <c r="AS421" i="3" s="1"/>
  <c r="U205" i="3"/>
  <c r="T205" i="3"/>
  <c r="R205" i="3"/>
  <c r="O205" i="3"/>
  <c r="L205" i="3"/>
  <c r="J205" i="3"/>
  <c r="I205" i="3"/>
  <c r="DG204" i="3"/>
  <c r="DF204" i="3"/>
  <c r="CY204" i="3"/>
  <c r="CY420" i="3" s="1"/>
  <c r="CX204" i="3"/>
  <c r="CX420" i="3" s="1"/>
  <c r="BY204" i="3"/>
  <c r="BY420" i="3" s="1"/>
  <c r="BW204" i="3"/>
  <c r="BW420" i="3" s="1"/>
  <c r="BV204" i="3"/>
  <c r="BV420" i="3" s="1"/>
  <c r="BU204" i="3"/>
  <c r="BU420" i="3" s="1"/>
  <c r="BT204" i="3"/>
  <c r="BT420" i="3" s="1"/>
  <c r="BS204" i="3"/>
  <c r="BS420" i="3" s="1"/>
  <c r="BR204" i="3"/>
  <c r="BR420" i="3" s="1"/>
  <c r="BP204" i="3"/>
  <c r="BP420" i="3" s="1"/>
  <c r="BO204" i="3"/>
  <c r="BO420" i="3" s="1"/>
  <c r="BN204" i="3"/>
  <c r="BN420" i="3" s="1"/>
  <c r="BM204" i="3"/>
  <c r="BM420" i="3" s="1"/>
  <c r="BL204" i="3"/>
  <c r="BL420" i="3" s="1"/>
  <c r="BK204" i="3"/>
  <c r="BK420" i="3" s="1"/>
  <c r="BJ204" i="3"/>
  <c r="BJ420" i="3" s="1"/>
  <c r="BI204" i="3"/>
  <c r="BI420" i="3" s="1"/>
  <c r="BH204" i="3"/>
  <c r="BH420" i="3" s="1"/>
  <c r="BG204" i="3"/>
  <c r="BF204" i="3"/>
  <c r="BF420" i="3" s="1"/>
  <c r="BE204" i="3"/>
  <c r="BE420" i="3" s="1"/>
  <c r="BD204" i="3"/>
  <c r="BD420" i="3" s="1"/>
  <c r="BC204" i="3"/>
  <c r="BC420" i="3" s="1"/>
  <c r="BA204" i="3"/>
  <c r="BA420" i="3" s="1"/>
  <c r="AZ204" i="3"/>
  <c r="AZ420" i="3" s="1"/>
  <c r="AY204" i="3"/>
  <c r="AY420" i="3" s="1"/>
  <c r="AW204" i="3"/>
  <c r="AW420" i="3" s="1"/>
  <c r="AR204" i="3"/>
  <c r="AP204" i="3"/>
  <c r="AP420" i="3" s="1"/>
  <c r="AO204" i="3"/>
  <c r="AO420" i="3" s="1"/>
  <c r="AK204" i="3"/>
  <c r="AK420" i="3" s="1"/>
  <c r="U204" i="3"/>
  <c r="R204" i="3"/>
  <c r="O204" i="3"/>
  <c r="M204" i="3"/>
  <c r="L204" i="3"/>
  <c r="J204" i="3"/>
  <c r="I204" i="3"/>
  <c r="DG203" i="3"/>
  <c r="DF203" i="3"/>
  <c r="CY203" i="3"/>
  <c r="CY419" i="3" s="1"/>
  <c r="CX203" i="3"/>
  <c r="CX419" i="3" s="1"/>
  <c r="BY203" i="3"/>
  <c r="BY419" i="3" s="1"/>
  <c r="BW203" i="3"/>
  <c r="BW419" i="3" s="1"/>
  <c r="BV203" i="3"/>
  <c r="BV419" i="3" s="1"/>
  <c r="BU203" i="3"/>
  <c r="BU419" i="3" s="1"/>
  <c r="BT203" i="3"/>
  <c r="BT419" i="3" s="1"/>
  <c r="BS203" i="3"/>
  <c r="BS419" i="3" s="1"/>
  <c r="BR203" i="3"/>
  <c r="BR419" i="3" s="1"/>
  <c r="BP203" i="3"/>
  <c r="BP419" i="3" s="1"/>
  <c r="BO203" i="3"/>
  <c r="BN203" i="3"/>
  <c r="BN419" i="3" s="1"/>
  <c r="BM203" i="3"/>
  <c r="BM419" i="3" s="1"/>
  <c r="BL203" i="3"/>
  <c r="BL419" i="3" s="1"/>
  <c r="BK203" i="3"/>
  <c r="BK419" i="3" s="1"/>
  <c r="BJ203" i="3"/>
  <c r="BJ419" i="3" s="1"/>
  <c r="BI203" i="3"/>
  <c r="BI419" i="3" s="1"/>
  <c r="BH203" i="3"/>
  <c r="BH419" i="3" s="1"/>
  <c r="BG203" i="3"/>
  <c r="BG419" i="3" s="1"/>
  <c r="BF203" i="3"/>
  <c r="BF419" i="3" s="1"/>
  <c r="BE203" i="3"/>
  <c r="BD203" i="3"/>
  <c r="BD419" i="3" s="1"/>
  <c r="BC203" i="3"/>
  <c r="BC419" i="3" s="1"/>
  <c r="BA203" i="3"/>
  <c r="BA419" i="3" s="1"/>
  <c r="AR203" i="3"/>
  <c r="AR419" i="3" s="1"/>
  <c r="AP203" i="3"/>
  <c r="AP419" i="3" s="1"/>
  <c r="U203" i="3"/>
  <c r="R203" i="3"/>
  <c r="L203" i="3"/>
  <c r="J203" i="3"/>
  <c r="I203" i="3"/>
  <c r="DG202" i="3"/>
  <c r="DF202" i="3"/>
  <c r="CY202" i="3"/>
  <c r="CY418" i="3" s="1"/>
  <c r="CX202" i="3"/>
  <c r="CX418" i="3" s="1"/>
  <c r="BY202" i="3"/>
  <c r="BY418" i="3" s="1"/>
  <c r="BW202" i="3"/>
  <c r="BW418" i="3" s="1"/>
  <c r="BV202" i="3"/>
  <c r="BV418" i="3" s="1"/>
  <c r="BU202" i="3"/>
  <c r="BT202" i="3"/>
  <c r="BT418" i="3" s="1"/>
  <c r="BS202" i="3"/>
  <c r="BS418" i="3" s="1"/>
  <c r="BR202" i="3"/>
  <c r="BR418" i="3" s="1"/>
  <c r="BP202" i="3"/>
  <c r="BP418" i="3" s="1"/>
  <c r="BO202" i="3"/>
  <c r="BO418" i="3" s="1"/>
  <c r="BN202" i="3"/>
  <c r="BN418" i="3" s="1"/>
  <c r="BM202" i="3"/>
  <c r="BM418" i="3" s="1"/>
  <c r="BL202" i="3"/>
  <c r="BL418" i="3" s="1"/>
  <c r="BK202" i="3"/>
  <c r="BK418" i="3" s="1"/>
  <c r="BJ202" i="3"/>
  <c r="BI202" i="3"/>
  <c r="BI418" i="3" s="1"/>
  <c r="BH202" i="3"/>
  <c r="BH418" i="3" s="1"/>
  <c r="BG202" i="3"/>
  <c r="BG418" i="3" s="1"/>
  <c r="BF202" i="3"/>
  <c r="BF418" i="3" s="1"/>
  <c r="BE202" i="3"/>
  <c r="BE418" i="3" s="1"/>
  <c r="BD202" i="3"/>
  <c r="BD418" i="3" s="1"/>
  <c r="BC202" i="3"/>
  <c r="BC418" i="3" s="1"/>
  <c r="BA202" i="3"/>
  <c r="AP202" i="3"/>
  <c r="AP418" i="3" s="1"/>
  <c r="U202" i="3"/>
  <c r="T202" i="3"/>
  <c r="R202" i="3"/>
  <c r="M202" i="3"/>
  <c r="L202" i="3"/>
  <c r="J202" i="3"/>
  <c r="I202" i="3"/>
  <c r="DG201" i="3"/>
  <c r="DF201" i="3"/>
  <c r="CY201" i="3"/>
  <c r="CY417" i="3" s="1"/>
  <c r="CX201" i="3"/>
  <c r="CX417" i="3" s="1"/>
  <c r="BY201" i="3"/>
  <c r="BY417" i="3" s="1"/>
  <c r="BW201" i="3"/>
  <c r="BW417" i="3" s="1"/>
  <c r="BV201" i="3"/>
  <c r="BV417" i="3" s="1"/>
  <c r="BU201" i="3"/>
  <c r="BU417" i="3" s="1"/>
  <c r="BT201" i="3"/>
  <c r="BT417" i="3" s="1"/>
  <c r="BS201" i="3"/>
  <c r="BS417" i="3" s="1"/>
  <c r="BR201" i="3"/>
  <c r="BR417" i="3" s="1"/>
  <c r="BP201" i="3"/>
  <c r="BO201" i="3"/>
  <c r="BO417" i="3" s="1"/>
  <c r="BN201" i="3"/>
  <c r="BN417" i="3" s="1"/>
  <c r="BM201" i="3"/>
  <c r="BM417" i="3" s="1"/>
  <c r="BL201" i="3"/>
  <c r="BL417" i="3" s="1"/>
  <c r="BK201" i="3"/>
  <c r="BK417" i="3" s="1"/>
  <c r="BJ201" i="3"/>
  <c r="BJ417" i="3" s="1"/>
  <c r="BI201" i="3"/>
  <c r="BI417" i="3" s="1"/>
  <c r="BH201" i="3"/>
  <c r="BH417" i="3" s="1"/>
  <c r="BG201" i="3"/>
  <c r="BG417" i="3" s="1"/>
  <c r="BF201" i="3"/>
  <c r="BF417" i="3" s="1"/>
  <c r="BE201" i="3"/>
  <c r="BD201" i="3"/>
  <c r="BD417" i="3" s="1"/>
  <c r="BC201" i="3"/>
  <c r="BC417" i="3" s="1"/>
  <c r="BA201" i="3"/>
  <c r="BA417" i="3" s="1"/>
  <c r="AZ201" i="3"/>
  <c r="AZ417" i="3" s="1"/>
  <c r="AY201" i="3"/>
  <c r="AY417" i="3" s="1"/>
  <c r="AX201" i="3"/>
  <c r="AX417" i="3" s="1"/>
  <c r="AW201" i="3"/>
  <c r="AW417" i="3" s="1"/>
  <c r="AV201" i="3"/>
  <c r="AU201" i="3"/>
  <c r="AU417" i="3" s="1"/>
  <c r="AR201" i="3"/>
  <c r="AR417" i="3" s="1"/>
  <c r="AQ201" i="3"/>
  <c r="AQ417" i="3" s="1"/>
  <c r="AP201" i="3"/>
  <c r="AP417" i="3" s="1"/>
  <c r="AO201" i="3"/>
  <c r="AO417" i="3" s="1"/>
  <c r="AN201" i="3"/>
  <c r="AN417" i="3" s="1"/>
  <c r="AM201" i="3"/>
  <c r="AM417" i="3" s="1"/>
  <c r="AK201" i="3"/>
  <c r="AK417" i="3" s="1"/>
  <c r="AI201" i="3"/>
  <c r="AI417" i="3" s="1"/>
  <c r="U201" i="3"/>
  <c r="R201" i="3"/>
  <c r="J201" i="3"/>
  <c r="I201" i="3"/>
  <c r="DG200" i="3"/>
  <c r="DF200" i="3"/>
  <c r="CY200" i="3"/>
  <c r="CX200" i="3"/>
  <c r="CX416" i="3" s="1"/>
  <c r="BY200" i="3"/>
  <c r="BY416" i="3" s="1"/>
  <c r="BW200" i="3"/>
  <c r="BW416" i="3" s="1"/>
  <c r="BV200" i="3"/>
  <c r="BV416" i="3" s="1"/>
  <c r="BU200" i="3"/>
  <c r="BU416" i="3" s="1"/>
  <c r="BT200" i="3"/>
  <c r="BT416" i="3" s="1"/>
  <c r="BS200" i="3"/>
  <c r="BS416" i="3" s="1"/>
  <c r="BR200" i="3"/>
  <c r="BR416" i="3" s="1"/>
  <c r="BP200" i="3"/>
  <c r="BO200" i="3"/>
  <c r="BO416" i="3" s="1"/>
  <c r="BN200" i="3"/>
  <c r="BN416" i="3" s="1"/>
  <c r="BM200" i="3"/>
  <c r="BM416" i="3" s="1"/>
  <c r="BL200" i="3"/>
  <c r="BL416" i="3" s="1"/>
  <c r="BK200" i="3"/>
  <c r="BK416" i="3" s="1"/>
  <c r="BJ200" i="3"/>
  <c r="BJ416" i="3" s="1"/>
  <c r="BI200" i="3"/>
  <c r="BI416" i="3" s="1"/>
  <c r="BH200" i="3"/>
  <c r="BH416" i="3" s="1"/>
  <c r="BG200" i="3"/>
  <c r="BG416" i="3" s="1"/>
  <c r="BF200" i="3"/>
  <c r="BE200" i="3"/>
  <c r="BE416" i="3" s="1"/>
  <c r="BD200" i="3"/>
  <c r="BD416" i="3" s="1"/>
  <c r="BC200" i="3"/>
  <c r="BC416" i="3" s="1"/>
  <c r="BA200" i="3"/>
  <c r="BA416" i="3" s="1"/>
  <c r="AZ200" i="3"/>
  <c r="AZ416" i="3" s="1"/>
  <c r="AX200" i="3"/>
  <c r="AX416" i="3" s="1"/>
  <c r="AW200" i="3"/>
  <c r="AW416" i="3" s="1"/>
  <c r="AV200" i="3"/>
  <c r="AV416" i="3" s="1"/>
  <c r="AU200" i="3"/>
  <c r="AU416" i="3" s="1"/>
  <c r="AR200" i="3"/>
  <c r="AR416" i="3" s="1"/>
  <c r="AQ200" i="3"/>
  <c r="AQ416" i="3" s="1"/>
  <c r="AP200" i="3"/>
  <c r="AP416" i="3" s="1"/>
  <c r="AO200" i="3"/>
  <c r="AO416" i="3" s="1"/>
  <c r="AN200" i="3"/>
  <c r="AN416" i="3" s="1"/>
  <c r="AM200" i="3"/>
  <c r="AM416" i="3" s="1"/>
  <c r="AL200" i="3"/>
  <c r="AL416" i="3" s="1"/>
  <c r="AK200" i="3"/>
  <c r="AK416" i="3" s="1"/>
  <c r="AI200" i="3"/>
  <c r="AI416" i="3" s="1"/>
  <c r="U200" i="3"/>
  <c r="R200" i="3"/>
  <c r="M200" i="3"/>
  <c r="J200" i="3"/>
  <c r="I200" i="3"/>
  <c r="DG199" i="3"/>
  <c r="DF199" i="3"/>
  <c r="CY199" i="3"/>
  <c r="CY415" i="3" s="1"/>
  <c r="CX199" i="3"/>
  <c r="CX415" i="3" s="1"/>
  <c r="BY199" i="3"/>
  <c r="BY415" i="3" s="1"/>
  <c r="BW199" i="3"/>
  <c r="BV199" i="3"/>
  <c r="BV415" i="3" s="1"/>
  <c r="BU199" i="3"/>
  <c r="BU415" i="3" s="1"/>
  <c r="BT199" i="3"/>
  <c r="BT415" i="3" s="1"/>
  <c r="BS199" i="3"/>
  <c r="BS415" i="3" s="1"/>
  <c r="BR199" i="3"/>
  <c r="BR415" i="3" s="1"/>
  <c r="BP199" i="3"/>
  <c r="BP415" i="3" s="1"/>
  <c r="BO199" i="3"/>
  <c r="BO415" i="3" s="1"/>
  <c r="BN199" i="3"/>
  <c r="BM199" i="3"/>
  <c r="BM415" i="3" s="1"/>
  <c r="BL199" i="3"/>
  <c r="BL415" i="3" s="1"/>
  <c r="BK199" i="3"/>
  <c r="BK415" i="3" s="1"/>
  <c r="BJ199" i="3"/>
  <c r="BJ415" i="3" s="1"/>
  <c r="BI199" i="3"/>
  <c r="BI415" i="3" s="1"/>
  <c r="BH199" i="3"/>
  <c r="BH415" i="3" s="1"/>
  <c r="BG199" i="3"/>
  <c r="BG415" i="3" s="1"/>
  <c r="BF199" i="3"/>
  <c r="BF415" i="3" s="1"/>
  <c r="BE199" i="3"/>
  <c r="BE415" i="3" s="1"/>
  <c r="BD199" i="3"/>
  <c r="BD415" i="3" s="1"/>
  <c r="BC199" i="3"/>
  <c r="BA199" i="3"/>
  <c r="BA415" i="3" s="1"/>
  <c r="AZ199" i="3"/>
  <c r="AZ415" i="3" s="1"/>
  <c r="AY199" i="3"/>
  <c r="AY415" i="3" s="1"/>
  <c r="AW199" i="3"/>
  <c r="AW415" i="3" s="1"/>
  <c r="AV199" i="3"/>
  <c r="AV415" i="3" s="1"/>
  <c r="AU199" i="3"/>
  <c r="AU415" i="3" s="1"/>
  <c r="AT199" i="3"/>
  <c r="AT415" i="3" s="1"/>
  <c r="AS199" i="3"/>
  <c r="AQ199" i="3"/>
  <c r="AQ415" i="3" s="1"/>
  <c r="AP199" i="3"/>
  <c r="AP415" i="3" s="1"/>
  <c r="AO199" i="3"/>
  <c r="AO415" i="3" s="1"/>
  <c r="AN199" i="3"/>
  <c r="AN415" i="3" s="1"/>
  <c r="AM199" i="3"/>
  <c r="AM415" i="3" s="1"/>
  <c r="AK199" i="3"/>
  <c r="AK415" i="3" s="1"/>
  <c r="AJ199" i="3"/>
  <c r="AJ415" i="3" s="1"/>
  <c r="U199" i="3"/>
  <c r="R199" i="3"/>
  <c r="J199" i="3"/>
  <c r="I199" i="3"/>
  <c r="DG198" i="3"/>
  <c r="DF198" i="3"/>
  <c r="CY198" i="3"/>
  <c r="CY414" i="3" s="1"/>
  <c r="CX198" i="3"/>
  <c r="CX414" i="3" s="1"/>
  <c r="BY198" i="3"/>
  <c r="BY414" i="3" s="1"/>
  <c r="BW198" i="3"/>
  <c r="BW414" i="3" s="1"/>
  <c r="BV198" i="3"/>
  <c r="BV414" i="3" s="1"/>
  <c r="BU198" i="3"/>
  <c r="BU414" i="3" s="1"/>
  <c r="BT198" i="3"/>
  <c r="BT414" i="3" s="1"/>
  <c r="BS198" i="3"/>
  <c r="BS414" i="3" s="1"/>
  <c r="BR198" i="3"/>
  <c r="BR414" i="3" s="1"/>
  <c r="BP198" i="3"/>
  <c r="BP414" i="3" s="1"/>
  <c r="BO198" i="3"/>
  <c r="BO414" i="3" s="1"/>
  <c r="BN198" i="3"/>
  <c r="BM198" i="3"/>
  <c r="BM414" i="3" s="1"/>
  <c r="BL198" i="3"/>
  <c r="BL414" i="3" s="1"/>
  <c r="BK198" i="3"/>
  <c r="BK414" i="3" s="1"/>
  <c r="BJ198" i="3"/>
  <c r="BJ414" i="3" s="1"/>
  <c r="BI198" i="3"/>
  <c r="BI414" i="3" s="1"/>
  <c r="BH198" i="3"/>
  <c r="BH414" i="3" s="1"/>
  <c r="BG198" i="3"/>
  <c r="BG414" i="3" s="1"/>
  <c r="BF198" i="3"/>
  <c r="BF414" i="3" s="1"/>
  <c r="BE198" i="3"/>
  <c r="BE414" i="3" s="1"/>
  <c r="BD198" i="3"/>
  <c r="BD414" i="3" s="1"/>
  <c r="BC198" i="3"/>
  <c r="BC414" i="3" s="1"/>
  <c r="BA198" i="3"/>
  <c r="BA414" i="3" s="1"/>
  <c r="AZ198" i="3"/>
  <c r="AZ414" i="3" s="1"/>
  <c r="AY198" i="3"/>
  <c r="AY414" i="3" s="1"/>
  <c r="AX198" i="3"/>
  <c r="AX414" i="3" s="1"/>
  <c r="AW198" i="3"/>
  <c r="AW414" i="3" s="1"/>
  <c r="AV198" i="3"/>
  <c r="AV414" i="3" s="1"/>
  <c r="AU198" i="3"/>
  <c r="AU414" i="3" s="1"/>
  <c r="AT198" i="3"/>
  <c r="AS198" i="3"/>
  <c r="AS414" i="3" s="1"/>
  <c r="AR198" i="3"/>
  <c r="AR414" i="3" s="1"/>
  <c r="AQ198" i="3"/>
  <c r="AQ414" i="3" s="1"/>
  <c r="AP198" i="3"/>
  <c r="AP414" i="3" s="1"/>
  <c r="AO198" i="3"/>
  <c r="AO414" i="3" s="1"/>
  <c r="AN198" i="3"/>
  <c r="AN414" i="3" s="1"/>
  <c r="AM198" i="3"/>
  <c r="AM414" i="3" s="1"/>
  <c r="AL198" i="3"/>
  <c r="AL414" i="3" s="1"/>
  <c r="AK198" i="3"/>
  <c r="AK414" i="3" s="1"/>
  <c r="AJ198" i="3"/>
  <c r="AI198" i="3"/>
  <c r="AI414" i="3" s="1"/>
  <c r="U198" i="3"/>
  <c r="T198" i="3"/>
  <c r="R198" i="3"/>
  <c r="M198" i="3"/>
  <c r="L198" i="3"/>
  <c r="J198" i="3"/>
  <c r="I198" i="3"/>
  <c r="DG197" i="3"/>
  <c r="DF197" i="3"/>
  <c r="CY197" i="3"/>
  <c r="CY413" i="3" s="1"/>
  <c r="CX197" i="3"/>
  <c r="CX413" i="3" s="1"/>
  <c r="BY197" i="3"/>
  <c r="BY413" i="3" s="1"/>
  <c r="BW197" i="3"/>
  <c r="BW413" i="3" s="1"/>
  <c r="BV197" i="3"/>
  <c r="BV413" i="3" s="1"/>
  <c r="BU197" i="3"/>
  <c r="BU413" i="3" s="1"/>
  <c r="BT197" i="3"/>
  <c r="BT413" i="3" s="1"/>
  <c r="BS197" i="3"/>
  <c r="BS413" i="3" s="1"/>
  <c r="BR197" i="3"/>
  <c r="BR413" i="3" s="1"/>
  <c r="BP197" i="3"/>
  <c r="BP413" i="3" s="1"/>
  <c r="BO197" i="3"/>
  <c r="BO413" i="3" s="1"/>
  <c r="BN197" i="3"/>
  <c r="BN413" i="3" s="1"/>
  <c r="BM197" i="3"/>
  <c r="BM413" i="3" s="1"/>
  <c r="BL197" i="3"/>
  <c r="BL413" i="3" s="1"/>
  <c r="BK197" i="3"/>
  <c r="BK413" i="3" s="1"/>
  <c r="BJ197" i="3"/>
  <c r="BJ413" i="3" s="1"/>
  <c r="BI197" i="3"/>
  <c r="BI413" i="3" s="1"/>
  <c r="BH197" i="3"/>
  <c r="BH413" i="3" s="1"/>
  <c r="BG197" i="3"/>
  <c r="BG413" i="3" s="1"/>
  <c r="BF197" i="3"/>
  <c r="BF413" i="3" s="1"/>
  <c r="BE197" i="3"/>
  <c r="BE413" i="3" s="1"/>
  <c r="BD197" i="3"/>
  <c r="BD413" i="3" s="1"/>
  <c r="BC197" i="3"/>
  <c r="BC413" i="3" s="1"/>
  <c r="BA197" i="3"/>
  <c r="BA413" i="3" s="1"/>
  <c r="AZ197" i="3"/>
  <c r="AZ413" i="3" s="1"/>
  <c r="AY197" i="3"/>
  <c r="AY413" i="3" s="1"/>
  <c r="AX197" i="3"/>
  <c r="AX413" i="3" s="1"/>
  <c r="AW197" i="3"/>
  <c r="AW413" i="3" s="1"/>
  <c r="AV197" i="3"/>
  <c r="AV413" i="3" s="1"/>
  <c r="AU197" i="3"/>
  <c r="AT197" i="3"/>
  <c r="AT413" i="3" s="1"/>
  <c r="AS197" i="3"/>
  <c r="AS413" i="3" s="1"/>
  <c r="AR197" i="3"/>
  <c r="AR413" i="3" s="1"/>
  <c r="AQ197" i="3"/>
  <c r="AQ413" i="3" s="1"/>
  <c r="AP197" i="3"/>
  <c r="AP413" i="3" s="1"/>
  <c r="AO197" i="3"/>
  <c r="AO413" i="3" s="1"/>
  <c r="AN197" i="3"/>
  <c r="AN413" i="3" s="1"/>
  <c r="AM197" i="3"/>
  <c r="AM413" i="3" s="1"/>
  <c r="AL197" i="3"/>
  <c r="AL413" i="3" s="1"/>
  <c r="AK197" i="3"/>
  <c r="AK413" i="3" s="1"/>
  <c r="AJ197" i="3"/>
  <c r="AI197" i="3"/>
  <c r="AI413" i="3" s="1"/>
  <c r="U197" i="3"/>
  <c r="T197" i="3"/>
  <c r="R197" i="3"/>
  <c r="M197" i="3"/>
  <c r="L197" i="3"/>
  <c r="J197" i="3"/>
  <c r="I197" i="3"/>
  <c r="DG196" i="3"/>
  <c r="DF196" i="3"/>
  <c r="CY196" i="3"/>
  <c r="CY412" i="3" s="1"/>
  <c r="CX196" i="3"/>
  <c r="CX412" i="3" s="1"/>
  <c r="BY196" i="3"/>
  <c r="BY412" i="3" s="1"/>
  <c r="BW196" i="3"/>
  <c r="BW412" i="3" s="1"/>
  <c r="BV196" i="3"/>
  <c r="BV412" i="3" s="1"/>
  <c r="BU196" i="3"/>
  <c r="BU412" i="3" s="1"/>
  <c r="BT196" i="3"/>
  <c r="BT412" i="3" s="1"/>
  <c r="BS196" i="3"/>
  <c r="BS412" i="3" s="1"/>
  <c r="BR196" i="3"/>
  <c r="BR412" i="3" s="1"/>
  <c r="BP196" i="3"/>
  <c r="BO196" i="3"/>
  <c r="BO412" i="3" s="1"/>
  <c r="BN196" i="3"/>
  <c r="BN412" i="3" s="1"/>
  <c r="BM196" i="3"/>
  <c r="BM412" i="3" s="1"/>
  <c r="BL196" i="3"/>
  <c r="BL412" i="3" s="1"/>
  <c r="BK196" i="3"/>
  <c r="BK412" i="3" s="1"/>
  <c r="BJ196" i="3"/>
  <c r="BJ412" i="3" s="1"/>
  <c r="BI196" i="3"/>
  <c r="BI412" i="3" s="1"/>
  <c r="BH196" i="3"/>
  <c r="BH412" i="3" s="1"/>
  <c r="BG196" i="3"/>
  <c r="BG412" i="3" s="1"/>
  <c r="BF196" i="3"/>
  <c r="BF412" i="3" s="1"/>
  <c r="BE196" i="3"/>
  <c r="BE412" i="3" s="1"/>
  <c r="BD196" i="3"/>
  <c r="BD412" i="3" s="1"/>
  <c r="BC196" i="3"/>
  <c r="BC412" i="3" s="1"/>
  <c r="BA196" i="3"/>
  <c r="BA412" i="3" s="1"/>
  <c r="AZ196" i="3"/>
  <c r="AZ412" i="3" s="1"/>
  <c r="AY196" i="3"/>
  <c r="AY412" i="3" s="1"/>
  <c r="AX196" i="3"/>
  <c r="AX412" i="3" s="1"/>
  <c r="AW196" i="3"/>
  <c r="AW412" i="3" s="1"/>
  <c r="AV196" i="3"/>
  <c r="AV412" i="3" s="1"/>
  <c r="AU196" i="3"/>
  <c r="AT196" i="3"/>
  <c r="AT412" i="3" s="1"/>
  <c r="AS196" i="3"/>
  <c r="AS412" i="3" s="1"/>
  <c r="AR196" i="3"/>
  <c r="AR412" i="3" s="1"/>
  <c r="AQ196" i="3"/>
  <c r="AQ412" i="3" s="1"/>
  <c r="AP196" i="3"/>
  <c r="AP412" i="3" s="1"/>
  <c r="AO196" i="3"/>
  <c r="AO412" i="3" s="1"/>
  <c r="AN196" i="3"/>
  <c r="AN412" i="3" s="1"/>
  <c r="AM196" i="3"/>
  <c r="AM412" i="3" s="1"/>
  <c r="AL196" i="3"/>
  <c r="AL412" i="3" s="1"/>
  <c r="AK196" i="3"/>
  <c r="AK412" i="3" s="1"/>
  <c r="AJ196" i="3"/>
  <c r="AI196" i="3"/>
  <c r="AI412" i="3" s="1"/>
  <c r="U196" i="3"/>
  <c r="T196" i="3"/>
  <c r="R196" i="3"/>
  <c r="L196" i="3"/>
  <c r="J196" i="3"/>
  <c r="I196" i="3"/>
  <c r="DG195" i="3"/>
  <c r="DF195" i="3"/>
  <c r="CY195" i="3"/>
  <c r="CY411" i="3" s="1"/>
  <c r="CX195" i="3"/>
  <c r="CX411" i="3" s="1"/>
  <c r="BY195" i="3"/>
  <c r="BY411" i="3" s="1"/>
  <c r="BW195" i="3"/>
  <c r="BW411" i="3" s="1"/>
  <c r="BV195" i="3"/>
  <c r="BV411" i="3" s="1"/>
  <c r="BU195" i="3"/>
  <c r="BU411" i="3" s="1"/>
  <c r="BT195" i="3"/>
  <c r="BT411" i="3" s="1"/>
  <c r="BS195" i="3"/>
  <c r="BS411" i="3" s="1"/>
  <c r="BR195" i="3"/>
  <c r="BR411" i="3" s="1"/>
  <c r="BP195" i="3"/>
  <c r="BP411" i="3" s="1"/>
  <c r="BO195" i="3"/>
  <c r="BO411" i="3" s="1"/>
  <c r="BN195" i="3"/>
  <c r="BN411" i="3" s="1"/>
  <c r="BM195" i="3"/>
  <c r="BM411" i="3" s="1"/>
  <c r="BL195" i="3"/>
  <c r="BL411" i="3" s="1"/>
  <c r="BK195" i="3"/>
  <c r="BK411" i="3" s="1"/>
  <c r="BJ195" i="3"/>
  <c r="BJ411" i="3" s="1"/>
  <c r="BI195" i="3"/>
  <c r="BI411" i="3" s="1"/>
  <c r="BH195" i="3"/>
  <c r="BH411" i="3" s="1"/>
  <c r="BG195" i="3"/>
  <c r="BF195" i="3"/>
  <c r="BF411" i="3" s="1"/>
  <c r="BE195" i="3"/>
  <c r="BE411" i="3" s="1"/>
  <c r="BD195" i="3"/>
  <c r="BD411" i="3" s="1"/>
  <c r="BC195" i="3"/>
  <c r="BC411" i="3" s="1"/>
  <c r="BA195" i="3"/>
  <c r="BA411" i="3" s="1"/>
  <c r="AZ195" i="3"/>
  <c r="AZ411" i="3" s="1"/>
  <c r="AY195" i="3"/>
  <c r="AY411" i="3" s="1"/>
  <c r="AX195" i="3"/>
  <c r="AX411" i="3" s="1"/>
  <c r="AW195" i="3"/>
  <c r="AV195" i="3"/>
  <c r="AV411" i="3" s="1"/>
  <c r="AU195" i="3"/>
  <c r="AU411" i="3" s="1"/>
  <c r="AT195" i="3"/>
  <c r="AT411" i="3" s="1"/>
  <c r="AS195" i="3"/>
  <c r="AS411" i="3" s="1"/>
  <c r="AR195" i="3"/>
  <c r="AR411" i="3" s="1"/>
  <c r="AQ195" i="3"/>
  <c r="AQ411" i="3" s="1"/>
  <c r="AP195" i="3"/>
  <c r="AP411" i="3" s="1"/>
  <c r="AO195" i="3"/>
  <c r="AO411" i="3" s="1"/>
  <c r="AN195" i="3"/>
  <c r="AN411" i="3" s="1"/>
  <c r="AM195" i="3"/>
  <c r="AM411" i="3" s="1"/>
  <c r="AL195" i="3"/>
  <c r="AK195" i="3"/>
  <c r="AK411" i="3" s="1"/>
  <c r="AJ195" i="3"/>
  <c r="AJ411" i="3" s="1"/>
  <c r="AI195" i="3"/>
  <c r="AI411" i="3" s="1"/>
  <c r="U195" i="3"/>
  <c r="T195" i="3"/>
  <c r="R195" i="3"/>
  <c r="M195" i="3"/>
  <c r="J195" i="3"/>
  <c r="I195" i="3"/>
  <c r="DG194" i="3"/>
  <c r="DF194" i="3"/>
  <c r="CY194" i="3"/>
  <c r="CY410" i="3" s="1"/>
  <c r="CX194" i="3"/>
  <c r="CX410" i="3" s="1"/>
  <c r="BY194" i="3"/>
  <c r="BY410" i="3" s="1"/>
  <c r="BW194" i="3"/>
  <c r="BW410" i="3" s="1"/>
  <c r="BV194" i="3"/>
  <c r="BV410" i="3" s="1"/>
  <c r="BU194" i="3"/>
  <c r="BU410" i="3" s="1"/>
  <c r="BT194" i="3"/>
  <c r="BT410" i="3" s="1"/>
  <c r="BS194" i="3"/>
  <c r="BS410" i="3" s="1"/>
  <c r="BR194" i="3"/>
  <c r="BP194" i="3"/>
  <c r="BP410" i="3" s="1"/>
  <c r="BO194" i="3"/>
  <c r="BO410" i="3" s="1"/>
  <c r="BN194" i="3"/>
  <c r="BN410" i="3" s="1"/>
  <c r="BM194" i="3"/>
  <c r="BM410" i="3" s="1"/>
  <c r="BL194" i="3"/>
  <c r="BL410" i="3" s="1"/>
  <c r="BK194" i="3"/>
  <c r="BK410" i="3" s="1"/>
  <c r="BJ194" i="3"/>
  <c r="BJ410" i="3" s="1"/>
  <c r="BI194" i="3"/>
  <c r="BH194" i="3"/>
  <c r="BH410" i="3" s="1"/>
  <c r="BG194" i="3"/>
  <c r="BG410" i="3" s="1"/>
  <c r="BF194" i="3"/>
  <c r="BF410" i="3" s="1"/>
  <c r="BE194" i="3"/>
  <c r="BE410" i="3" s="1"/>
  <c r="BD194" i="3"/>
  <c r="BD410" i="3" s="1"/>
  <c r="BC194" i="3"/>
  <c r="BC410" i="3" s="1"/>
  <c r="BA194" i="3"/>
  <c r="BA410" i="3" s="1"/>
  <c r="U194" i="3"/>
  <c r="R194" i="3"/>
  <c r="J194" i="3"/>
  <c r="I194" i="3"/>
  <c r="DG193" i="3"/>
  <c r="DF193" i="3"/>
  <c r="CY193" i="3"/>
  <c r="CY409" i="3" s="1"/>
  <c r="CX193" i="3"/>
  <c r="CX409" i="3" s="1"/>
  <c r="BY193" i="3"/>
  <c r="BY409" i="3" s="1"/>
  <c r="BW193" i="3"/>
  <c r="BW409" i="3" s="1"/>
  <c r="BV193" i="3"/>
  <c r="BV409" i="3" s="1"/>
  <c r="BU193" i="3"/>
  <c r="BU409" i="3" s="1"/>
  <c r="BT193" i="3"/>
  <c r="BT409" i="3" s="1"/>
  <c r="BS193" i="3"/>
  <c r="BR193" i="3"/>
  <c r="BR409" i="3" s="1"/>
  <c r="BP193" i="3"/>
  <c r="BP409" i="3" s="1"/>
  <c r="BO193" i="3"/>
  <c r="BO409" i="3" s="1"/>
  <c r="BN193" i="3"/>
  <c r="BN409" i="3" s="1"/>
  <c r="BM193" i="3"/>
  <c r="BM409" i="3" s="1"/>
  <c r="BL193" i="3"/>
  <c r="BL409" i="3" s="1"/>
  <c r="BK193" i="3"/>
  <c r="BK409" i="3" s="1"/>
  <c r="BJ193" i="3"/>
  <c r="BJ409" i="3" s="1"/>
  <c r="BI193" i="3"/>
  <c r="BH193" i="3"/>
  <c r="BH409" i="3" s="1"/>
  <c r="BG193" i="3"/>
  <c r="BG409" i="3" s="1"/>
  <c r="BF193" i="3"/>
  <c r="BF409" i="3" s="1"/>
  <c r="BE193" i="3"/>
  <c r="BE409" i="3" s="1"/>
  <c r="BD193" i="3"/>
  <c r="BD409" i="3" s="1"/>
  <c r="BC193" i="3"/>
  <c r="BC409" i="3" s="1"/>
  <c r="BA193" i="3"/>
  <c r="BA409" i="3" s="1"/>
  <c r="AZ193" i="3"/>
  <c r="AZ409" i="3" s="1"/>
  <c r="AP193" i="3"/>
  <c r="AP409" i="3" s="1"/>
  <c r="AI193" i="3"/>
  <c r="AI409" i="3" s="1"/>
  <c r="U193" i="3"/>
  <c r="T193" i="3"/>
  <c r="R193" i="3"/>
  <c r="L193" i="3"/>
  <c r="J193" i="3"/>
  <c r="I193" i="3"/>
  <c r="DG192" i="3"/>
  <c r="DF192" i="3"/>
  <c r="CY192" i="3"/>
  <c r="CY408" i="3" s="1"/>
  <c r="CX192" i="3"/>
  <c r="CX408" i="3" s="1"/>
  <c r="BY192" i="3"/>
  <c r="BY408" i="3" s="1"/>
  <c r="BW192" i="3"/>
  <c r="BW408" i="3" s="1"/>
  <c r="BV192" i="3"/>
  <c r="BV408" i="3" s="1"/>
  <c r="BU192" i="3"/>
  <c r="BU408" i="3" s="1"/>
  <c r="BT192" i="3"/>
  <c r="BT408" i="3" s="1"/>
  <c r="BS192" i="3"/>
  <c r="BS408" i="3" s="1"/>
  <c r="BR192" i="3"/>
  <c r="BP192" i="3"/>
  <c r="BP408" i="3" s="1"/>
  <c r="BO192" i="3"/>
  <c r="BO408" i="3" s="1"/>
  <c r="BN192" i="3"/>
  <c r="BN408" i="3" s="1"/>
  <c r="BM192" i="3"/>
  <c r="BM408" i="3" s="1"/>
  <c r="BL192" i="3"/>
  <c r="BL408" i="3" s="1"/>
  <c r="BK192" i="3"/>
  <c r="BK408" i="3" s="1"/>
  <c r="BJ192" i="3"/>
  <c r="BI192" i="3"/>
  <c r="BI408" i="3" s="1"/>
  <c r="BH192" i="3"/>
  <c r="BH408" i="3" s="1"/>
  <c r="BG192" i="3"/>
  <c r="BG408" i="3" s="1"/>
  <c r="BF192" i="3"/>
  <c r="BF408" i="3" s="1"/>
  <c r="BE192" i="3"/>
  <c r="BE408" i="3" s="1"/>
  <c r="BD192" i="3"/>
  <c r="BD408" i="3" s="1"/>
  <c r="BC192" i="3"/>
  <c r="BC408" i="3" s="1"/>
  <c r="BA192" i="3"/>
  <c r="BA408" i="3" s="1"/>
  <c r="AR192" i="3"/>
  <c r="AR408" i="3" s="1"/>
  <c r="AD192" i="3"/>
  <c r="U192" i="3"/>
  <c r="T192" i="3"/>
  <c r="R192" i="3"/>
  <c r="L192" i="3"/>
  <c r="J192" i="3"/>
  <c r="I192" i="3"/>
  <c r="DG191" i="3"/>
  <c r="DF191" i="3"/>
  <c r="CY191" i="3"/>
  <c r="CY407" i="3" s="1"/>
  <c r="CX191" i="3"/>
  <c r="CX407" i="3" s="1"/>
  <c r="BY191" i="3"/>
  <c r="BY407" i="3" s="1"/>
  <c r="BW191" i="3"/>
  <c r="BW407" i="3" s="1"/>
  <c r="BV191" i="3"/>
  <c r="BV407" i="3" s="1"/>
  <c r="BU191" i="3"/>
  <c r="BU407" i="3" s="1"/>
  <c r="BT191" i="3"/>
  <c r="BT407" i="3" s="1"/>
  <c r="BS191" i="3"/>
  <c r="BS407" i="3" s="1"/>
  <c r="BR191" i="3"/>
  <c r="BR407" i="3" s="1"/>
  <c r="BP191" i="3"/>
  <c r="BP407" i="3" s="1"/>
  <c r="BO191" i="3"/>
  <c r="BO407" i="3" s="1"/>
  <c r="BN191" i="3"/>
  <c r="BN407" i="3" s="1"/>
  <c r="BM191" i="3"/>
  <c r="BM407" i="3" s="1"/>
  <c r="BL191" i="3"/>
  <c r="BL407" i="3" s="1"/>
  <c r="BK191" i="3"/>
  <c r="BI191" i="3"/>
  <c r="BI407" i="3" s="1"/>
  <c r="BH191" i="3"/>
  <c r="BH407" i="3" s="1"/>
  <c r="BF191" i="3"/>
  <c r="BF407" i="3" s="1"/>
  <c r="BE191" i="3"/>
  <c r="BC191" i="3"/>
  <c r="BC407" i="3" s="1"/>
  <c r="BA191" i="3"/>
  <c r="BA407" i="3" s="1"/>
  <c r="U191" i="3"/>
  <c r="R191" i="3"/>
  <c r="J191" i="3"/>
  <c r="I191" i="3"/>
  <c r="DG190" i="3"/>
  <c r="DF190" i="3"/>
  <c r="CY190" i="3"/>
  <c r="CY406" i="3" s="1"/>
  <c r="CX190" i="3"/>
  <c r="CX406" i="3" s="1"/>
  <c r="BY190" i="3"/>
  <c r="BY406" i="3" s="1"/>
  <c r="BW190" i="3"/>
  <c r="BW406" i="3" s="1"/>
  <c r="BV190" i="3"/>
  <c r="BV406" i="3" s="1"/>
  <c r="BU190" i="3"/>
  <c r="BU406" i="3" s="1"/>
  <c r="BT190" i="3"/>
  <c r="BT406" i="3" s="1"/>
  <c r="BS190" i="3"/>
  <c r="BS406" i="3" s="1"/>
  <c r="BR190" i="3"/>
  <c r="BP190" i="3"/>
  <c r="BP406" i="3" s="1"/>
  <c r="BO190" i="3"/>
  <c r="BO406" i="3" s="1"/>
  <c r="BN190" i="3"/>
  <c r="BN406" i="3" s="1"/>
  <c r="BM190" i="3"/>
  <c r="BM406" i="3" s="1"/>
  <c r="BL190" i="3"/>
  <c r="BL406" i="3" s="1"/>
  <c r="BK190" i="3"/>
  <c r="BK406" i="3" s="1"/>
  <c r="BJ190" i="3"/>
  <c r="BJ406" i="3" s="1"/>
  <c r="BI190" i="3"/>
  <c r="BH190" i="3"/>
  <c r="BH406" i="3" s="1"/>
  <c r="BG190" i="3"/>
  <c r="BG406" i="3" s="1"/>
  <c r="BF190" i="3"/>
  <c r="BF406" i="3" s="1"/>
  <c r="BE190" i="3"/>
  <c r="BE406" i="3" s="1"/>
  <c r="BD190" i="3"/>
  <c r="BD406" i="3" s="1"/>
  <c r="BC190" i="3"/>
  <c r="BC406" i="3" s="1"/>
  <c r="BA190" i="3"/>
  <c r="BA406" i="3" s="1"/>
  <c r="AZ190" i="3"/>
  <c r="AZ406" i="3" s="1"/>
  <c r="AP190" i="3"/>
  <c r="AP406" i="3" s="1"/>
  <c r="U190" i="3"/>
  <c r="R190" i="3"/>
  <c r="I190" i="3"/>
  <c r="DG189" i="3"/>
  <c r="DF189" i="3"/>
  <c r="CY189" i="3"/>
  <c r="CY405" i="3" s="1"/>
  <c r="CX189" i="3"/>
  <c r="BY189" i="3"/>
  <c r="BY405" i="3" s="1"/>
  <c r="BW189" i="3"/>
  <c r="BW405" i="3" s="1"/>
  <c r="BV189" i="3"/>
  <c r="BV405" i="3" s="1"/>
  <c r="BU189" i="3"/>
  <c r="BU405" i="3" s="1"/>
  <c r="BT189" i="3"/>
  <c r="BT405" i="3" s="1"/>
  <c r="BS189" i="3"/>
  <c r="BS405" i="3" s="1"/>
  <c r="BR189" i="3"/>
  <c r="BR405" i="3" s="1"/>
  <c r="BP189" i="3"/>
  <c r="BP405" i="3" s="1"/>
  <c r="BO189" i="3"/>
  <c r="BO405" i="3" s="1"/>
  <c r="BN189" i="3"/>
  <c r="BN405" i="3" s="1"/>
  <c r="BM189" i="3"/>
  <c r="BM405" i="3" s="1"/>
  <c r="BL189" i="3"/>
  <c r="BL405" i="3" s="1"/>
  <c r="BK189" i="3"/>
  <c r="BK405" i="3" s="1"/>
  <c r="BJ189" i="3"/>
  <c r="BJ405" i="3" s="1"/>
  <c r="BI189" i="3"/>
  <c r="BI405" i="3" s="1"/>
  <c r="BH189" i="3"/>
  <c r="BG189" i="3"/>
  <c r="BG405" i="3" s="1"/>
  <c r="BF189" i="3"/>
  <c r="BF405" i="3" s="1"/>
  <c r="BE189" i="3"/>
  <c r="BE405" i="3" s="1"/>
  <c r="BD189" i="3"/>
  <c r="BD405" i="3" s="1"/>
  <c r="BC189" i="3"/>
  <c r="BC405" i="3" s="1"/>
  <c r="BA189" i="3"/>
  <c r="BA405" i="3" s="1"/>
  <c r="AZ189" i="3"/>
  <c r="AY189" i="3"/>
  <c r="AY405" i="3" s="1"/>
  <c r="AW189" i="3"/>
  <c r="AW405" i="3" s="1"/>
  <c r="AR189" i="3"/>
  <c r="AR405" i="3" s="1"/>
  <c r="AP189" i="3"/>
  <c r="AP405" i="3" s="1"/>
  <c r="AO189" i="3"/>
  <c r="AO405" i="3" s="1"/>
  <c r="AN189" i="3"/>
  <c r="AN405" i="3" s="1"/>
  <c r="AM189" i="3"/>
  <c r="AM405" i="3" s="1"/>
  <c r="AK189" i="3"/>
  <c r="AK405" i="3" s="1"/>
  <c r="U189" i="3"/>
  <c r="R189" i="3"/>
  <c r="L189" i="3"/>
  <c r="J189" i="3"/>
  <c r="I189" i="3"/>
  <c r="DG188" i="3"/>
  <c r="DF188" i="3"/>
  <c r="CY188" i="3"/>
  <c r="CX188" i="3"/>
  <c r="CX404" i="3" s="1"/>
  <c r="BY188" i="3"/>
  <c r="BY404" i="3" s="1"/>
  <c r="BW188" i="3"/>
  <c r="BW404" i="3" s="1"/>
  <c r="BV188" i="3"/>
  <c r="BV404" i="3" s="1"/>
  <c r="BU188" i="3"/>
  <c r="BU404" i="3" s="1"/>
  <c r="BT188" i="3"/>
  <c r="BT404" i="3" s="1"/>
  <c r="BS188" i="3"/>
  <c r="BS404" i="3" s="1"/>
  <c r="BR188" i="3"/>
  <c r="BR404" i="3" s="1"/>
  <c r="BP188" i="3"/>
  <c r="BP404" i="3" s="1"/>
  <c r="BO188" i="3"/>
  <c r="BO404" i="3" s="1"/>
  <c r="BN188" i="3"/>
  <c r="BN404" i="3" s="1"/>
  <c r="BM188" i="3"/>
  <c r="BM404" i="3" s="1"/>
  <c r="BL188" i="3"/>
  <c r="BL404" i="3" s="1"/>
  <c r="BK188" i="3"/>
  <c r="BK404" i="3" s="1"/>
  <c r="BI188" i="3"/>
  <c r="BI404" i="3" s="1"/>
  <c r="BH188" i="3"/>
  <c r="BG188" i="3"/>
  <c r="BG404" i="3" s="1"/>
  <c r="BF188" i="3"/>
  <c r="BF404" i="3" s="1"/>
  <c r="BE188" i="3"/>
  <c r="BE404" i="3" s="1"/>
  <c r="BC188" i="3"/>
  <c r="BC404" i="3" s="1"/>
  <c r="BA188" i="3"/>
  <c r="BA404" i="3" s="1"/>
  <c r="AS188" i="3"/>
  <c r="AS404" i="3" s="1"/>
  <c r="AR188" i="3"/>
  <c r="AR404" i="3" s="1"/>
  <c r="AK188" i="3"/>
  <c r="AK404" i="3" s="1"/>
  <c r="AI188" i="3"/>
  <c r="AI404" i="3" s="1"/>
  <c r="U188" i="3"/>
  <c r="R188" i="3"/>
  <c r="J188" i="3"/>
  <c r="I188" i="3"/>
  <c r="DG187" i="3"/>
  <c r="DF187" i="3"/>
  <c r="CY187" i="3"/>
  <c r="CY403" i="3" s="1"/>
  <c r="CX187" i="3"/>
  <c r="CX403" i="3" s="1"/>
  <c r="BY187" i="3"/>
  <c r="BY403" i="3" s="1"/>
  <c r="BW187" i="3"/>
  <c r="BW403" i="3" s="1"/>
  <c r="BV187" i="3"/>
  <c r="BV403" i="3" s="1"/>
  <c r="BU187" i="3"/>
  <c r="BU403" i="3" s="1"/>
  <c r="BT187" i="3"/>
  <c r="BT403" i="3" s="1"/>
  <c r="BS187" i="3"/>
  <c r="BS403" i="3" s="1"/>
  <c r="BR187" i="3"/>
  <c r="BP187" i="3"/>
  <c r="BP403" i="3" s="1"/>
  <c r="BO187" i="3"/>
  <c r="BO403" i="3" s="1"/>
  <c r="BN187" i="3"/>
  <c r="BN403" i="3" s="1"/>
  <c r="BM187" i="3"/>
  <c r="BM403" i="3" s="1"/>
  <c r="BL187" i="3"/>
  <c r="BL403" i="3" s="1"/>
  <c r="BK187" i="3"/>
  <c r="BK403" i="3" s="1"/>
  <c r="BI187" i="3"/>
  <c r="BI403" i="3" s="1"/>
  <c r="BH187" i="3"/>
  <c r="BH403" i="3" s="1"/>
  <c r="BG187" i="3"/>
  <c r="BG403" i="3" s="1"/>
  <c r="BF187" i="3"/>
  <c r="BF403" i="3" s="1"/>
  <c r="BE187" i="3"/>
  <c r="BE403" i="3" s="1"/>
  <c r="BC187" i="3"/>
  <c r="BA187" i="3"/>
  <c r="BA403" i="3" s="1"/>
  <c r="AT187" i="3"/>
  <c r="AT403" i="3" s="1"/>
  <c r="U187" i="3"/>
  <c r="R187" i="3"/>
  <c r="I187" i="3"/>
  <c r="DG186" i="3"/>
  <c r="DF186" i="3"/>
  <c r="CY186" i="3"/>
  <c r="CY402" i="3" s="1"/>
  <c r="CX186" i="3"/>
  <c r="CX402" i="3" s="1"/>
  <c r="BY186" i="3"/>
  <c r="BY402" i="3" s="1"/>
  <c r="BW186" i="3"/>
  <c r="BW402" i="3" s="1"/>
  <c r="BV186" i="3"/>
  <c r="BV402" i="3" s="1"/>
  <c r="BU186" i="3"/>
  <c r="BT186" i="3"/>
  <c r="BT402" i="3" s="1"/>
  <c r="BS186" i="3"/>
  <c r="BS402" i="3" s="1"/>
  <c r="BR186" i="3"/>
  <c r="BR402" i="3" s="1"/>
  <c r="BP186" i="3"/>
  <c r="BP402" i="3" s="1"/>
  <c r="BO186" i="3"/>
  <c r="BO402" i="3" s="1"/>
  <c r="BN186" i="3"/>
  <c r="BN402" i="3" s="1"/>
  <c r="BM186" i="3"/>
  <c r="BM402" i="3" s="1"/>
  <c r="BL186" i="3"/>
  <c r="BL402" i="3" s="1"/>
  <c r="BK186" i="3"/>
  <c r="BK402" i="3" s="1"/>
  <c r="BI186" i="3"/>
  <c r="BI402" i="3" s="1"/>
  <c r="BH186" i="3"/>
  <c r="BH402" i="3" s="1"/>
  <c r="BG186" i="3"/>
  <c r="BG402" i="3" s="1"/>
  <c r="BF186" i="3"/>
  <c r="BF402" i="3" s="1"/>
  <c r="BE186" i="3"/>
  <c r="BE402" i="3" s="1"/>
  <c r="BC186" i="3"/>
  <c r="BC402" i="3" s="1"/>
  <c r="BA186" i="3"/>
  <c r="BA402" i="3" s="1"/>
  <c r="AT186" i="3"/>
  <c r="AT402" i="3" s="1"/>
  <c r="AP186" i="3"/>
  <c r="AP402" i="3" s="1"/>
  <c r="AK186" i="3"/>
  <c r="AK402" i="3" s="1"/>
  <c r="U186" i="3"/>
  <c r="R186" i="3"/>
  <c r="L186" i="3"/>
  <c r="J186" i="3"/>
  <c r="I186" i="3"/>
  <c r="DG185" i="3"/>
  <c r="DF185" i="3"/>
  <c r="CY185" i="3"/>
  <c r="CY401" i="3" s="1"/>
  <c r="CX185" i="3"/>
  <c r="CX401" i="3" s="1"/>
  <c r="BY185" i="3"/>
  <c r="BY401" i="3" s="1"/>
  <c r="BW185" i="3"/>
  <c r="BW401" i="3" s="1"/>
  <c r="BV185" i="3"/>
  <c r="BV401" i="3" s="1"/>
  <c r="BU185" i="3"/>
  <c r="BU401" i="3" s="1"/>
  <c r="BT185" i="3"/>
  <c r="BT401" i="3" s="1"/>
  <c r="BS185" i="3"/>
  <c r="BS401" i="3" s="1"/>
  <c r="BR185" i="3"/>
  <c r="BR401" i="3" s="1"/>
  <c r="BP185" i="3"/>
  <c r="BO185" i="3"/>
  <c r="BO401" i="3" s="1"/>
  <c r="BN185" i="3"/>
  <c r="BN401" i="3" s="1"/>
  <c r="BM185" i="3"/>
  <c r="BM401" i="3" s="1"/>
  <c r="BL185" i="3"/>
  <c r="BL401" i="3" s="1"/>
  <c r="BK185" i="3"/>
  <c r="BK401" i="3" s="1"/>
  <c r="BJ185" i="3"/>
  <c r="BJ401" i="3" s="1"/>
  <c r="BI185" i="3"/>
  <c r="BI401" i="3" s="1"/>
  <c r="BH185" i="3"/>
  <c r="BH401" i="3" s="1"/>
  <c r="BG185" i="3"/>
  <c r="BG401" i="3" s="1"/>
  <c r="BF185" i="3"/>
  <c r="BF401" i="3" s="1"/>
  <c r="BE185" i="3"/>
  <c r="BD185" i="3"/>
  <c r="BD401" i="3" s="1"/>
  <c r="BC185" i="3"/>
  <c r="BC401" i="3" s="1"/>
  <c r="BA185" i="3"/>
  <c r="BA401" i="3" s="1"/>
  <c r="AR185" i="3"/>
  <c r="AR401" i="3" s="1"/>
  <c r="AP185" i="3"/>
  <c r="AP401" i="3" s="1"/>
  <c r="X185" i="3"/>
  <c r="U185" i="3"/>
  <c r="T185" i="3"/>
  <c r="R185" i="3"/>
  <c r="L185" i="3"/>
  <c r="J185" i="3"/>
  <c r="I185" i="3"/>
  <c r="DG184" i="3"/>
  <c r="DF184" i="3"/>
  <c r="CY184" i="3"/>
  <c r="CY400" i="3" s="1"/>
  <c r="CX184" i="3"/>
  <c r="CX400" i="3" s="1"/>
  <c r="BY184" i="3"/>
  <c r="BY400" i="3" s="1"/>
  <c r="BW184" i="3"/>
  <c r="BW400" i="3" s="1"/>
  <c r="BV184" i="3"/>
  <c r="BV400" i="3" s="1"/>
  <c r="BU184" i="3"/>
  <c r="BU400" i="3" s="1"/>
  <c r="BT184" i="3"/>
  <c r="BT400" i="3" s="1"/>
  <c r="BS184" i="3"/>
  <c r="BS400" i="3" s="1"/>
  <c r="BR184" i="3"/>
  <c r="BR400" i="3" s="1"/>
  <c r="BP184" i="3"/>
  <c r="BP400" i="3" s="1"/>
  <c r="BO184" i="3"/>
  <c r="BO400" i="3" s="1"/>
  <c r="BN184" i="3"/>
  <c r="BN400" i="3" s="1"/>
  <c r="BM184" i="3"/>
  <c r="BM400" i="3" s="1"/>
  <c r="BL184" i="3"/>
  <c r="BL400" i="3" s="1"/>
  <c r="BK184" i="3"/>
  <c r="BK400" i="3" s="1"/>
  <c r="BJ184" i="3"/>
  <c r="BJ400" i="3" s="1"/>
  <c r="BI184" i="3"/>
  <c r="BI400" i="3" s="1"/>
  <c r="BH184" i="3"/>
  <c r="BH400" i="3" s="1"/>
  <c r="BG184" i="3"/>
  <c r="BF184" i="3"/>
  <c r="BF400" i="3" s="1"/>
  <c r="BE184" i="3"/>
  <c r="BE400" i="3" s="1"/>
  <c r="BD184" i="3"/>
  <c r="BD400" i="3" s="1"/>
  <c r="BC184" i="3"/>
  <c r="BC400" i="3" s="1"/>
  <c r="BA184" i="3"/>
  <c r="BA400" i="3" s="1"/>
  <c r="U184" i="3"/>
  <c r="R184" i="3"/>
  <c r="M184" i="3"/>
  <c r="L184" i="3"/>
  <c r="J184" i="3"/>
  <c r="I184" i="3"/>
  <c r="DG183" i="3"/>
  <c r="DF183" i="3"/>
  <c r="CY183" i="3"/>
  <c r="CY399" i="3" s="1"/>
  <c r="CX183" i="3"/>
  <c r="CX399" i="3" s="1"/>
  <c r="BY183" i="3"/>
  <c r="BY399" i="3" s="1"/>
  <c r="BW183" i="3"/>
  <c r="BW399" i="3" s="1"/>
  <c r="BV183" i="3"/>
  <c r="BV399" i="3" s="1"/>
  <c r="BU183" i="3"/>
  <c r="BU399" i="3" s="1"/>
  <c r="BT183" i="3"/>
  <c r="BT399" i="3" s="1"/>
  <c r="BS183" i="3"/>
  <c r="BS399" i="3" s="1"/>
  <c r="BR183" i="3"/>
  <c r="BR399" i="3" s="1"/>
  <c r="BP183" i="3"/>
  <c r="BP399" i="3" s="1"/>
  <c r="BO183" i="3"/>
  <c r="BO399" i="3" s="1"/>
  <c r="BN183" i="3"/>
  <c r="BN399" i="3" s="1"/>
  <c r="BM183" i="3"/>
  <c r="BM399" i="3" s="1"/>
  <c r="BL183" i="3"/>
  <c r="BL399" i="3" s="1"/>
  <c r="BK183" i="3"/>
  <c r="BK399" i="3" s="1"/>
  <c r="BJ183" i="3"/>
  <c r="BJ399" i="3" s="1"/>
  <c r="BI183" i="3"/>
  <c r="BI399" i="3" s="1"/>
  <c r="BH183" i="3"/>
  <c r="BH399" i="3" s="1"/>
  <c r="BG183" i="3"/>
  <c r="BG399" i="3" s="1"/>
  <c r="BF183" i="3"/>
  <c r="BF399" i="3" s="1"/>
  <c r="BE183" i="3"/>
  <c r="BE399" i="3" s="1"/>
  <c r="BD183" i="3"/>
  <c r="BD399" i="3" s="1"/>
  <c r="BC183" i="3"/>
  <c r="BA183" i="3"/>
  <c r="BA399" i="3" s="1"/>
  <c r="AZ183" i="3"/>
  <c r="AZ399" i="3" s="1"/>
  <c r="AY183" i="3"/>
  <c r="AY399" i="3" s="1"/>
  <c r="AX183" i="3"/>
  <c r="AX399" i="3" s="1"/>
  <c r="AW183" i="3"/>
  <c r="AW399" i="3" s="1"/>
  <c r="AV183" i="3"/>
  <c r="AV399" i="3" s="1"/>
  <c r="AU183" i="3"/>
  <c r="AU399" i="3" s="1"/>
  <c r="AT183" i="3"/>
  <c r="AT399" i="3" s="1"/>
  <c r="AS183" i="3"/>
  <c r="AS399" i="3" s="1"/>
  <c r="AR183" i="3"/>
  <c r="AR399" i="3" s="1"/>
  <c r="AQ183" i="3"/>
  <c r="AQ399" i="3" s="1"/>
  <c r="AP183" i="3"/>
  <c r="AP399" i="3" s="1"/>
  <c r="AO183" i="3"/>
  <c r="AO399" i="3" s="1"/>
  <c r="AN183" i="3"/>
  <c r="AN399" i="3" s="1"/>
  <c r="AM183" i="3"/>
  <c r="AM399" i="3" s="1"/>
  <c r="AL183" i="3"/>
  <c r="AL399" i="3" s="1"/>
  <c r="AK183" i="3"/>
  <c r="AK399" i="3" s="1"/>
  <c r="AJ183" i="3"/>
  <c r="AJ399" i="3" s="1"/>
  <c r="AI183" i="3"/>
  <c r="AI399" i="3" s="1"/>
  <c r="U183" i="3"/>
  <c r="R183" i="3"/>
  <c r="L183" i="3"/>
  <c r="J183" i="3"/>
  <c r="I183" i="3"/>
  <c r="DG182" i="3"/>
  <c r="DF182" i="3"/>
  <c r="CY182" i="3"/>
  <c r="CY398" i="3" s="1"/>
  <c r="CX182" i="3"/>
  <c r="BY182" i="3"/>
  <c r="BY398" i="3" s="1"/>
  <c r="BW182" i="3"/>
  <c r="BW398" i="3" s="1"/>
  <c r="BV182" i="3"/>
  <c r="BV398" i="3" s="1"/>
  <c r="BU182" i="3"/>
  <c r="BU398" i="3" s="1"/>
  <c r="BT182" i="3"/>
  <c r="BT398" i="3" s="1"/>
  <c r="BS182" i="3"/>
  <c r="BS398" i="3" s="1"/>
  <c r="BR182" i="3"/>
  <c r="BR398" i="3" s="1"/>
  <c r="BP182" i="3"/>
  <c r="BP398" i="3" s="1"/>
  <c r="BO182" i="3"/>
  <c r="BO398" i="3" s="1"/>
  <c r="BN182" i="3"/>
  <c r="BN398" i="3" s="1"/>
  <c r="BM182" i="3"/>
  <c r="BM398" i="3" s="1"/>
  <c r="BL182" i="3"/>
  <c r="BL398" i="3" s="1"/>
  <c r="BK182" i="3"/>
  <c r="BK398" i="3" s="1"/>
  <c r="BJ182" i="3"/>
  <c r="BJ398" i="3" s="1"/>
  <c r="BI182" i="3"/>
  <c r="BI398" i="3" s="1"/>
  <c r="BH182" i="3"/>
  <c r="BG182" i="3"/>
  <c r="BG398" i="3" s="1"/>
  <c r="BF182" i="3"/>
  <c r="BF398" i="3" s="1"/>
  <c r="BE182" i="3"/>
  <c r="BE398" i="3" s="1"/>
  <c r="BD182" i="3"/>
  <c r="BD398" i="3" s="1"/>
  <c r="BC182" i="3"/>
  <c r="BC398" i="3" s="1"/>
  <c r="BA182" i="3"/>
  <c r="BA398" i="3" s="1"/>
  <c r="AT182" i="3"/>
  <c r="AT398" i="3" s="1"/>
  <c r="AS182" i="3"/>
  <c r="AS398" i="3" s="1"/>
  <c r="AR182" i="3"/>
  <c r="AR398" i="3" s="1"/>
  <c r="AP182" i="3"/>
  <c r="AP398" i="3" s="1"/>
  <c r="AK182" i="3"/>
  <c r="AK398" i="3" s="1"/>
  <c r="U182" i="3"/>
  <c r="T182" i="3"/>
  <c r="R182" i="3"/>
  <c r="J182" i="3"/>
  <c r="I182" i="3"/>
  <c r="DG181" i="3"/>
  <c r="DF181" i="3"/>
  <c r="CY181" i="3"/>
  <c r="CY397" i="3" s="1"/>
  <c r="CX181" i="3"/>
  <c r="CX397" i="3" s="1"/>
  <c r="BY181" i="3"/>
  <c r="BY397" i="3" s="1"/>
  <c r="BW181" i="3"/>
  <c r="BW397" i="3" s="1"/>
  <c r="BV181" i="3"/>
  <c r="BV397" i="3" s="1"/>
  <c r="BU181" i="3"/>
  <c r="BU397" i="3" s="1"/>
  <c r="BT181" i="3"/>
  <c r="BT397" i="3" s="1"/>
  <c r="BS181" i="3"/>
  <c r="BR181" i="3"/>
  <c r="BR397" i="3" s="1"/>
  <c r="BP181" i="3"/>
  <c r="BP397" i="3" s="1"/>
  <c r="BO181" i="3"/>
  <c r="BO397" i="3" s="1"/>
  <c r="BN181" i="3"/>
  <c r="BN397" i="3" s="1"/>
  <c r="BM181" i="3"/>
  <c r="BM397" i="3" s="1"/>
  <c r="BL181" i="3"/>
  <c r="BL397" i="3" s="1"/>
  <c r="BK181" i="3"/>
  <c r="BK397" i="3" s="1"/>
  <c r="BJ181" i="3"/>
  <c r="BJ397" i="3" s="1"/>
  <c r="BI181" i="3"/>
  <c r="BH181" i="3"/>
  <c r="BH397" i="3" s="1"/>
  <c r="BG181" i="3"/>
  <c r="BG397" i="3" s="1"/>
  <c r="BF181" i="3"/>
  <c r="BF397" i="3" s="1"/>
  <c r="BE181" i="3"/>
  <c r="BE397" i="3" s="1"/>
  <c r="BD181" i="3"/>
  <c r="BD397" i="3" s="1"/>
  <c r="BC181" i="3"/>
  <c r="BC397" i="3" s="1"/>
  <c r="BA181" i="3"/>
  <c r="BA397" i="3" s="1"/>
  <c r="U181" i="3"/>
  <c r="R181" i="3"/>
  <c r="M181" i="3"/>
  <c r="J181" i="3"/>
  <c r="I181" i="3"/>
  <c r="DG180" i="3"/>
  <c r="DF180" i="3"/>
  <c r="CY180" i="3"/>
  <c r="CY396" i="3" s="1"/>
  <c r="CX180" i="3"/>
  <c r="CX396" i="3" s="1"/>
  <c r="BY180" i="3"/>
  <c r="BY396" i="3" s="1"/>
  <c r="BW180" i="3"/>
  <c r="BW396" i="3" s="1"/>
  <c r="BV180" i="3"/>
  <c r="BV396" i="3" s="1"/>
  <c r="BU180" i="3"/>
  <c r="BU396" i="3" s="1"/>
  <c r="BT180" i="3"/>
  <c r="BT396" i="3" s="1"/>
  <c r="BS180" i="3"/>
  <c r="BS396" i="3" s="1"/>
  <c r="BR180" i="3"/>
  <c r="BR396" i="3" s="1"/>
  <c r="BP180" i="3"/>
  <c r="BP396" i="3" s="1"/>
  <c r="BO180" i="3"/>
  <c r="BO396" i="3" s="1"/>
  <c r="BN180" i="3"/>
  <c r="BN396" i="3" s="1"/>
  <c r="BM180" i="3"/>
  <c r="BM396" i="3" s="1"/>
  <c r="BL180" i="3"/>
  <c r="BL396" i="3" s="1"/>
  <c r="BK180" i="3"/>
  <c r="BH180" i="3"/>
  <c r="BH396" i="3" s="1"/>
  <c r="BG180" i="3"/>
  <c r="BG396" i="3" s="1"/>
  <c r="BF180" i="3"/>
  <c r="BC180" i="3"/>
  <c r="BC396" i="3" s="1"/>
  <c r="BA180" i="3"/>
  <c r="BA396" i="3" s="1"/>
  <c r="AI180" i="3"/>
  <c r="AI396" i="3" s="1"/>
  <c r="U180" i="3"/>
  <c r="R180" i="3"/>
  <c r="J180" i="3"/>
  <c r="I180" i="3"/>
  <c r="DG179" i="3"/>
  <c r="DF179" i="3"/>
  <c r="CY179" i="3"/>
  <c r="CY395" i="3" s="1"/>
  <c r="CX179" i="3"/>
  <c r="CX395" i="3" s="1"/>
  <c r="BY179" i="3"/>
  <c r="BY395" i="3" s="1"/>
  <c r="BW179" i="3"/>
  <c r="BW395" i="3" s="1"/>
  <c r="BV179" i="3"/>
  <c r="BV395" i="3" s="1"/>
  <c r="BU179" i="3"/>
  <c r="BT179" i="3"/>
  <c r="BT395" i="3" s="1"/>
  <c r="BS179" i="3"/>
  <c r="BS395" i="3" s="1"/>
  <c r="BR179" i="3"/>
  <c r="BR395" i="3" s="1"/>
  <c r="BP179" i="3"/>
  <c r="BP395" i="3" s="1"/>
  <c r="BO179" i="3"/>
  <c r="BO395" i="3" s="1"/>
  <c r="BN179" i="3"/>
  <c r="BM179" i="3"/>
  <c r="BM395" i="3" s="1"/>
  <c r="BL179" i="3"/>
  <c r="BL395" i="3" s="1"/>
  <c r="BK179" i="3"/>
  <c r="BK395" i="3" s="1"/>
  <c r="BJ179" i="3"/>
  <c r="BJ395" i="3" s="1"/>
  <c r="BI179" i="3"/>
  <c r="BI395" i="3" s="1"/>
  <c r="BH179" i="3"/>
  <c r="BH395" i="3" s="1"/>
  <c r="BG179" i="3"/>
  <c r="BG395" i="3" s="1"/>
  <c r="BF179" i="3"/>
  <c r="BF395" i="3" s="1"/>
  <c r="BE179" i="3"/>
  <c r="BE395" i="3" s="1"/>
  <c r="BD179" i="3"/>
  <c r="BD395" i="3" s="1"/>
  <c r="BC179" i="3"/>
  <c r="BA179" i="3"/>
  <c r="BA395" i="3" s="1"/>
  <c r="AR179" i="3"/>
  <c r="AR395" i="3" s="1"/>
  <c r="U179" i="3"/>
  <c r="R179" i="3"/>
  <c r="L179" i="3"/>
  <c r="J179" i="3"/>
  <c r="I179" i="3"/>
  <c r="DG178" i="3"/>
  <c r="DF178" i="3"/>
  <c r="CY178" i="3"/>
  <c r="CY394" i="3" s="1"/>
  <c r="CX178" i="3"/>
  <c r="CX394" i="3" s="1"/>
  <c r="BY178" i="3"/>
  <c r="BY394" i="3" s="1"/>
  <c r="BW178" i="3"/>
  <c r="BW394" i="3" s="1"/>
  <c r="BV178" i="3"/>
  <c r="BV394" i="3" s="1"/>
  <c r="BU178" i="3"/>
  <c r="BU394" i="3" s="1"/>
  <c r="BT178" i="3"/>
  <c r="BT394" i="3" s="1"/>
  <c r="BS178" i="3"/>
  <c r="BS394" i="3" s="1"/>
  <c r="BR178" i="3"/>
  <c r="BR394" i="3" s="1"/>
  <c r="BP178" i="3"/>
  <c r="BO178" i="3"/>
  <c r="BO394" i="3" s="1"/>
  <c r="BN178" i="3"/>
  <c r="BN394" i="3" s="1"/>
  <c r="BM178" i="3"/>
  <c r="BM394" i="3" s="1"/>
  <c r="BL178" i="3"/>
  <c r="BL394" i="3" s="1"/>
  <c r="BK178" i="3"/>
  <c r="BK394" i="3" s="1"/>
  <c r="BH178" i="3"/>
  <c r="BH394" i="3" s="1"/>
  <c r="BG178" i="3"/>
  <c r="BG394" i="3" s="1"/>
  <c r="BF178" i="3"/>
  <c r="BF394" i="3" s="1"/>
  <c r="BE178" i="3"/>
  <c r="BC178" i="3"/>
  <c r="BC394" i="3" s="1"/>
  <c r="BA178" i="3"/>
  <c r="BA394" i="3" s="1"/>
  <c r="U178" i="3"/>
  <c r="R178" i="3"/>
  <c r="J178" i="3"/>
  <c r="I178" i="3"/>
  <c r="DG177" i="3"/>
  <c r="DF177" i="3"/>
  <c r="CY177" i="3"/>
  <c r="CY393" i="3" s="1"/>
  <c r="CX177" i="3"/>
  <c r="CX393" i="3" s="1"/>
  <c r="BY177" i="3"/>
  <c r="BW177" i="3"/>
  <c r="BW393" i="3" s="1"/>
  <c r="BV177" i="3"/>
  <c r="BV393" i="3" s="1"/>
  <c r="BU177" i="3"/>
  <c r="BU393" i="3" s="1"/>
  <c r="BT177" i="3"/>
  <c r="BT393" i="3" s="1"/>
  <c r="BS177" i="3"/>
  <c r="BS393" i="3" s="1"/>
  <c r="BR177" i="3"/>
  <c r="BR393" i="3" s="1"/>
  <c r="BP177" i="3"/>
  <c r="BP393" i="3" s="1"/>
  <c r="BO177" i="3"/>
  <c r="BO393" i="3" s="1"/>
  <c r="BN177" i="3"/>
  <c r="BN393" i="3" s="1"/>
  <c r="BM177" i="3"/>
  <c r="BM393" i="3" s="1"/>
  <c r="BL177" i="3"/>
  <c r="BL393" i="3" s="1"/>
  <c r="BK177" i="3"/>
  <c r="BK393" i="3" s="1"/>
  <c r="BJ177" i="3"/>
  <c r="BJ393" i="3" s="1"/>
  <c r="BI177" i="3"/>
  <c r="BH177" i="3"/>
  <c r="BH393" i="3" s="1"/>
  <c r="BG177" i="3"/>
  <c r="BG393" i="3" s="1"/>
  <c r="BF177" i="3"/>
  <c r="BF393" i="3" s="1"/>
  <c r="BE177" i="3"/>
  <c r="BE393" i="3" s="1"/>
  <c r="BD177" i="3"/>
  <c r="BD393" i="3" s="1"/>
  <c r="BC177" i="3"/>
  <c r="BC393" i="3" s="1"/>
  <c r="BA177" i="3"/>
  <c r="U177" i="3"/>
  <c r="R177" i="3"/>
  <c r="L177" i="3"/>
  <c r="J177" i="3"/>
  <c r="I177" i="3"/>
  <c r="DG176" i="3"/>
  <c r="DF176" i="3"/>
  <c r="CY176" i="3"/>
  <c r="CY392" i="3" s="1"/>
  <c r="CX176" i="3"/>
  <c r="CX392" i="3" s="1"/>
  <c r="BY176" i="3"/>
  <c r="BY392" i="3" s="1"/>
  <c r="BW176" i="3"/>
  <c r="BW392" i="3" s="1"/>
  <c r="BV176" i="3"/>
  <c r="BV392" i="3" s="1"/>
  <c r="BU176" i="3"/>
  <c r="BU392" i="3" s="1"/>
  <c r="BT176" i="3"/>
  <c r="BT392" i="3" s="1"/>
  <c r="BS176" i="3"/>
  <c r="BS392" i="3" s="1"/>
  <c r="BR176" i="3"/>
  <c r="BR392" i="3" s="1"/>
  <c r="BP176" i="3"/>
  <c r="BP392" i="3" s="1"/>
  <c r="BO176" i="3"/>
  <c r="BO392" i="3" s="1"/>
  <c r="BN176" i="3"/>
  <c r="BN392" i="3" s="1"/>
  <c r="BM176" i="3"/>
  <c r="BM392" i="3" s="1"/>
  <c r="BL176" i="3"/>
  <c r="BL392" i="3" s="1"/>
  <c r="BK176" i="3"/>
  <c r="BK392" i="3" s="1"/>
  <c r="BJ176" i="3"/>
  <c r="BJ392" i="3" s="1"/>
  <c r="BI176" i="3"/>
  <c r="BI392" i="3" s="1"/>
  <c r="BH176" i="3"/>
  <c r="BH392" i="3" s="1"/>
  <c r="BG176" i="3"/>
  <c r="BG392" i="3" s="1"/>
  <c r="BF176" i="3"/>
  <c r="BF392" i="3" s="1"/>
  <c r="BE176" i="3"/>
  <c r="BE392" i="3" s="1"/>
  <c r="BD176" i="3"/>
  <c r="BD392" i="3" s="1"/>
  <c r="BC176" i="3"/>
  <c r="BC392" i="3" s="1"/>
  <c r="BA176" i="3"/>
  <c r="BA392" i="3" s="1"/>
  <c r="AZ176" i="3"/>
  <c r="AZ392" i="3" s="1"/>
  <c r="AT176" i="3"/>
  <c r="AT392" i="3" s="1"/>
  <c r="AS176" i="3"/>
  <c r="AS392" i="3" s="1"/>
  <c r="AR176" i="3"/>
  <c r="AR392" i="3" s="1"/>
  <c r="AP176" i="3"/>
  <c r="AP392" i="3" s="1"/>
  <c r="AK176" i="3"/>
  <c r="AK392" i="3" s="1"/>
  <c r="U176" i="3"/>
  <c r="S176" i="3"/>
  <c r="R176" i="3"/>
  <c r="O176" i="3"/>
  <c r="M176" i="3"/>
  <c r="L176" i="3"/>
  <c r="J176" i="3"/>
  <c r="I176" i="3"/>
  <c r="DG175" i="3"/>
  <c r="DF175" i="3"/>
  <c r="CY175" i="3"/>
  <c r="CX175" i="3"/>
  <c r="CX391" i="3" s="1"/>
  <c r="BY175" i="3"/>
  <c r="BY391" i="3" s="1"/>
  <c r="BW175" i="3"/>
  <c r="BW391" i="3" s="1"/>
  <c r="BV175" i="3"/>
  <c r="BV391" i="3" s="1"/>
  <c r="BU175" i="3"/>
  <c r="BT175" i="3"/>
  <c r="BT391" i="3" s="1"/>
  <c r="BS175" i="3"/>
  <c r="BS391" i="3" s="1"/>
  <c r="BR175" i="3"/>
  <c r="BR391" i="3" s="1"/>
  <c r="BP175" i="3"/>
  <c r="BP391" i="3" s="1"/>
  <c r="BO175" i="3"/>
  <c r="BO391" i="3" s="1"/>
  <c r="BN175" i="3"/>
  <c r="BN391" i="3" s="1"/>
  <c r="BM175" i="3"/>
  <c r="BM391" i="3" s="1"/>
  <c r="BL175" i="3"/>
  <c r="BL391" i="3" s="1"/>
  <c r="BK175" i="3"/>
  <c r="BK391" i="3" s="1"/>
  <c r="BJ175" i="3"/>
  <c r="BI175" i="3"/>
  <c r="BI391" i="3" s="1"/>
  <c r="BH175" i="3"/>
  <c r="BH391" i="3" s="1"/>
  <c r="BG175" i="3"/>
  <c r="BG391" i="3" s="1"/>
  <c r="BF175" i="3"/>
  <c r="BF391" i="3" s="1"/>
  <c r="BE175" i="3"/>
  <c r="BE391" i="3" s="1"/>
  <c r="BD175" i="3"/>
  <c r="BD391" i="3" s="1"/>
  <c r="BC175" i="3"/>
  <c r="BC391" i="3" s="1"/>
  <c r="BA175" i="3"/>
  <c r="AZ175" i="3"/>
  <c r="AZ391" i="3" s="1"/>
  <c r="AT175" i="3"/>
  <c r="AT391" i="3" s="1"/>
  <c r="AR175" i="3"/>
  <c r="AR391" i="3" s="1"/>
  <c r="AP175" i="3"/>
  <c r="AK175" i="3"/>
  <c r="AK391" i="3" s="1"/>
  <c r="U175" i="3"/>
  <c r="R175" i="3"/>
  <c r="J175" i="3"/>
  <c r="I175" i="3"/>
  <c r="DG174" i="3"/>
  <c r="DF174" i="3"/>
  <c r="CY174" i="3"/>
  <c r="CY390" i="3" s="1"/>
  <c r="CX174" i="3"/>
  <c r="CX390" i="3" s="1"/>
  <c r="BY174" i="3"/>
  <c r="BY390" i="3" s="1"/>
  <c r="BW174" i="3"/>
  <c r="BW390" i="3" s="1"/>
  <c r="BV174" i="3"/>
  <c r="BV390" i="3" s="1"/>
  <c r="BU174" i="3"/>
  <c r="BU390" i="3" s="1"/>
  <c r="BT174" i="3"/>
  <c r="BT390" i="3" s="1"/>
  <c r="BS174" i="3"/>
  <c r="BS390" i="3" s="1"/>
  <c r="BR174" i="3"/>
  <c r="BR390" i="3" s="1"/>
  <c r="BP174" i="3"/>
  <c r="BO174" i="3"/>
  <c r="BO390" i="3" s="1"/>
  <c r="BN174" i="3"/>
  <c r="BN390" i="3" s="1"/>
  <c r="BM174" i="3"/>
  <c r="BM390" i="3" s="1"/>
  <c r="BL174" i="3"/>
  <c r="BL390" i="3" s="1"/>
  <c r="BK174" i="3"/>
  <c r="BK390" i="3" s="1"/>
  <c r="BJ174" i="3"/>
  <c r="BJ390" i="3" s="1"/>
  <c r="BI174" i="3"/>
  <c r="BI390" i="3" s="1"/>
  <c r="BH174" i="3"/>
  <c r="BH390" i="3" s="1"/>
  <c r="BG174" i="3"/>
  <c r="BG390" i="3" s="1"/>
  <c r="BF174" i="3"/>
  <c r="BF390" i="3" s="1"/>
  <c r="BE174" i="3"/>
  <c r="BD174" i="3"/>
  <c r="BD390" i="3" s="1"/>
  <c r="BC174" i="3"/>
  <c r="BC390" i="3" s="1"/>
  <c r="BA174" i="3"/>
  <c r="BA390" i="3" s="1"/>
  <c r="U174" i="3"/>
  <c r="R174" i="3"/>
  <c r="J174" i="3"/>
  <c r="I174" i="3"/>
  <c r="DG173" i="3"/>
  <c r="DF173" i="3"/>
  <c r="CY173" i="3"/>
  <c r="CY389" i="3" s="1"/>
  <c r="CX173" i="3"/>
  <c r="CX389" i="3" s="1"/>
  <c r="BY173" i="3"/>
  <c r="BW173" i="3"/>
  <c r="BW389" i="3" s="1"/>
  <c r="BV173" i="3"/>
  <c r="BV389" i="3" s="1"/>
  <c r="BU173" i="3"/>
  <c r="BU389" i="3" s="1"/>
  <c r="BT173" i="3"/>
  <c r="BT389" i="3" s="1"/>
  <c r="BS173" i="3"/>
  <c r="BS389" i="3" s="1"/>
  <c r="BR173" i="3"/>
  <c r="BR389" i="3" s="1"/>
  <c r="BP173" i="3"/>
  <c r="BP389" i="3" s="1"/>
  <c r="BO173" i="3"/>
  <c r="BO389" i="3" s="1"/>
  <c r="BN173" i="3"/>
  <c r="BN389" i="3" s="1"/>
  <c r="BM173" i="3"/>
  <c r="BM389" i="3" s="1"/>
  <c r="BL173" i="3"/>
  <c r="BL389" i="3" s="1"/>
  <c r="BK173" i="3"/>
  <c r="BK389" i="3" s="1"/>
  <c r="BJ173" i="3"/>
  <c r="BJ389" i="3" s="1"/>
  <c r="BI173" i="3"/>
  <c r="BH173" i="3"/>
  <c r="BH389" i="3" s="1"/>
  <c r="BG173" i="3"/>
  <c r="BG389" i="3" s="1"/>
  <c r="BF173" i="3"/>
  <c r="BF389" i="3" s="1"/>
  <c r="BE173" i="3"/>
  <c r="BE389" i="3" s="1"/>
  <c r="BD173" i="3"/>
  <c r="BD389" i="3" s="1"/>
  <c r="BC173" i="3"/>
  <c r="BC389" i="3" s="1"/>
  <c r="BA173" i="3"/>
  <c r="AZ173" i="3"/>
  <c r="AZ389" i="3" s="1"/>
  <c r="AP173" i="3"/>
  <c r="AP389" i="3" s="1"/>
  <c r="U173" i="3"/>
  <c r="R173" i="3"/>
  <c r="J173" i="3"/>
  <c r="I173" i="3"/>
  <c r="DG172" i="3"/>
  <c r="DF172" i="3"/>
  <c r="CY172" i="3"/>
  <c r="CY388" i="3" s="1"/>
  <c r="CX172" i="3"/>
  <c r="CX388" i="3" s="1"/>
  <c r="BY172" i="3"/>
  <c r="BY388" i="3" s="1"/>
  <c r="BW172" i="3"/>
  <c r="BW388" i="3" s="1"/>
  <c r="BV172" i="3"/>
  <c r="BV388" i="3" s="1"/>
  <c r="BU172" i="3"/>
  <c r="BU388" i="3" s="1"/>
  <c r="BT172" i="3"/>
  <c r="BT388" i="3" s="1"/>
  <c r="BS172" i="3"/>
  <c r="BS388" i="3" s="1"/>
  <c r="BR172" i="3"/>
  <c r="BR388" i="3" s="1"/>
  <c r="BP172" i="3"/>
  <c r="BP388" i="3" s="1"/>
  <c r="BO172" i="3"/>
  <c r="BO388" i="3" s="1"/>
  <c r="BN172" i="3"/>
  <c r="BN388" i="3" s="1"/>
  <c r="BM172" i="3"/>
  <c r="BM388" i="3" s="1"/>
  <c r="BL172" i="3"/>
  <c r="BL388" i="3" s="1"/>
  <c r="BK172" i="3"/>
  <c r="BK388" i="3" s="1"/>
  <c r="BJ172" i="3"/>
  <c r="BI172" i="3"/>
  <c r="BI388" i="3" s="1"/>
  <c r="BH172" i="3"/>
  <c r="BH388" i="3" s="1"/>
  <c r="BG172" i="3"/>
  <c r="BG388" i="3" s="1"/>
  <c r="BF172" i="3"/>
  <c r="BF388" i="3" s="1"/>
  <c r="BE172" i="3"/>
  <c r="BE388" i="3" s="1"/>
  <c r="BD172" i="3"/>
  <c r="BD388" i="3" s="1"/>
  <c r="BC172" i="3"/>
  <c r="BC388" i="3" s="1"/>
  <c r="BA172" i="3"/>
  <c r="BA388" i="3" s="1"/>
  <c r="AP172" i="3"/>
  <c r="AP388" i="3" s="1"/>
  <c r="U172" i="3"/>
  <c r="R172" i="3"/>
  <c r="L172" i="3"/>
  <c r="J172" i="3"/>
  <c r="I172" i="3"/>
  <c r="DG171" i="3"/>
  <c r="DF171" i="3"/>
  <c r="CY171" i="3"/>
  <c r="CX171" i="3"/>
  <c r="CX387" i="3" s="1"/>
  <c r="BY171" i="3"/>
  <c r="BY387" i="3" s="1"/>
  <c r="BW171" i="3"/>
  <c r="BW387" i="3" s="1"/>
  <c r="BV171" i="3"/>
  <c r="BV387" i="3" s="1"/>
  <c r="BU171" i="3"/>
  <c r="BU387" i="3" s="1"/>
  <c r="BT171" i="3"/>
  <c r="BT387" i="3" s="1"/>
  <c r="BS171" i="3"/>
  <c r="BS387" i="3" s="1"/>
  <c r="BR171" i="3"/>
  <c r="BR387" i="3" s="1"/>
  <c r="BP171" i="3"/>
  <c r="BP387" i="3" s="1"/>
  <c r="BO171" i="3"/>
  <c r="BO387" i="3" s="1"/>
  <c r="BN171" i="3"/>
  <c r="BN387" i="3" s="1"/>
  <c r="BM171" i="3"/>
  <c r="BM387" i="3" s="1"/>
  <c r="BL171" i="3"/>
  <c r="BL387" i="3" s="1"/>
  <c r="BK171" i="3"/>
  <c r="BK387" i="3" s="1"/>
  <c r="BJ171" i="3"/>
  <c r="BJ387" i="3" s="1"/>
  <c r="BI171" i="3"/>
  <c r="BI387" i="3" s="1"/>
  <c r="BH171" i="3"/>
  <c r="BH387" i="3" s="1"/>
  <c r="BG171" i="3"/>
  <c r="BG387" i="3" s="1"/>
  <c r="BF171" i="3"/>
  <c r="BE171" i="3"/>
  <c r="BE387" i="3" s="1"/>
  <c r="BD171" i="3"/>
  <c r="BD387" i="3" s="1"/>
  <c r="BC171" i="3"/>
  <c r="BC387" i="3" s="1"/>
  <c r="BA171" i="3"/>
  <c r="BA387" i="3" s="1"/>
  <c r="AZ171" i="3"/>
  <c r="AZ387" i="3" s="1"/>
  <c r="AW171" i="3"/>
  <c r="AW387" i="3" s="1"/>
  <c r="AT171" i="3"/>
  <c r="AT387" i="3" s="1"/>
  <c r="AS171" i="3"/>
  <c r="AR171" i="3"/>
  <c r="AR387" i="3" s="1"/>
  <c r="AP171" i="3"/>
  <c r="AP387" i="3" s="1"/>
  <c r="AK171" i="3"/>
  <c r="AK387" i="3" s="1"/>
  <c r="U171" i="3"/>
  <c r="R171" i="3"/>
  <c r="L171" i="3"/>
  <c r="J171" i="3"/>
  <c r="I171" i="3"/>
  <c r="DG170" i="3"/>
  <c r="DF170" i="3"/>
  <c r="DE170" i="3"/>
  <c r="DE386" i="3" s="1"/>
  <c r="DD170" i="3"/>
  <c r="DD386" i="3" s="1"/>
  <c r="DC170" i="3"/>
  <c r="DC386" i="3" s="1"/>
  <c r="DB170" i="3"/>
  <c r="DB386" i="3" s="1"/>
  <c r="DA170" i="3"/>
  <c r="DA386" i="3" s="1"/>
  <c r="CY170" i="3"/>
  <c r="CY386" i="3" s="1"/>
  <c r="CX170" i="3"/>
  <c r="CX386" i="3" s="1"/>
  <c r="CW170" i="3"/>
  <c r="CW386" i="3" s="1"/>
  <c r="CV170" i="3"/>
  <c r="CV386" i="3" s="1"/>
  <c r="CU170" i="3"/>
  <c r="CT170" i="3"/>
  <c r="CT386" i="3" s="1"/>
  <c r="CS170" i="3"/>
  <c r="CS386" i="3" s="1"/>
  <c r="CQ170" i="3"/>
  <c r="CQ386" i="3" s="1"/>
  <c r="CP170" i="3"/>
  <c r="CP386" i="3" s="1"/>
  <c r="CO170" i="3"/>
  <c r="CO386" i="3" s="1"/>
  <c r="CN170" i="3"/>
  <c r="CN386" i="3" s="1"/>
  <c r="CM170" i="3"/>
  <c r="CM386" i="3" s="1"/>
  <c r="CL170" i="3"/>
  <c r="CL386" i="3" s="1"/>
  <c r="CK170" i="3"/>
  <c r="CK386" i="3" s="1"/>
  <c r="CI170" i="3"/>
  <c r="CI386" i="3" s="1"/>
  <c r="CH170" i="3"/>
  <c r="CH386" i="3" s="1"/>
  <c r="CG170" i="3"/>
  <c r="CG386" i="3" s="1"/>
  <c r="CF170" i="3"/>
  <c r="CF386" i="3" s="1"/>
  <c r="CE170" i="3"/>
  <c r="CE386" i="3" s="1"/>
  <c r="CD170" i="3"/>
  <c r="CD386" i="3" s="1"/>
  <c r="CC170" i="3"/>
  <c r="CC386" i="3" s="1"/>
  <c r="CB170" i="3"/>
  <c r="CB386" i="3" s="1"/>
  <c r="CA170" i="3"/>
  <c r="CA386" i="3" s="1"/>
  <c r="BZ170" i="3"/>
  <c r="BZ386" i="3" s="1"/>
  <c r="BY170" i="3"/>
  <c r="BW170" i="3"/>
  <c r="BW386" i="3" s="1"/>
  <c r="BV170" i="3"/>
  <c r="BV386" i="3" s="1"/>
  <c r="BU170" i="3"/>
  <c r="BU386" i="3" s="1"/>
  <c r="BT170" i="3"/>
  <c r="BT386" i="3" s="1"/>
  <c r="BS170" i="3"/>
  <c r="BS386" i="3" s="1"/>
  <c r="BR170" i="3"/>
  <c r="BR386" i="3" s="1"/>
  <c r="BP170" i="3"/>
  <c r="BP386" i="3" s="1"/>
  <c r="BO170" i="3"/>
  <c r="BO386" i="3" s="1"/>
  <c r="BN170" i="3"/>
  <c r="BN386" i="3" s="1"/>
  <c r="BM170" i="3"/>
  <c r="BM386" i="3" s="1"/>
  <c r="BL170" i="3"/>
  <c r="BL386" i="3" s="1"/>
  <c r="BK170" i="3"/>
  <c r="BK386" i="3" s="1"/>
  <c r="BJ170" i="3"/>
  <c r="BJ386" i="3" s="1"/>
  <c r="BI170" i="3"/>
  <c r="BI386" i="3" s="1"/>
  <c r="BH170" i="3"/>
  <c r="BG170" i="3"/>
  <c r="BG386" i="3" s="1"/>
  <c r="BF170" i="3"/>
  <c r="BF386" i="3" s="1"/>
  <c r="BE170" i="3"/>
  <c r="BE386" i="3" s="1"/>
  <c r="BD170" i="3"/>
  <c r="BD386" i="3" s="1"/>
  <c r="BC170" i="3"/>
  <c r="BC386" i="3" s="1"/>
  <c r="BA170" i="3"/>
  <c r="BA386" i="3" s="1"/>
  <c r="AZ170" i="3"/>
  <c r="AZ386" i="3" s="1"/>
  <c r="AW170" i="3"/>
  <c r="AW386" i="3" s="1"/>
  <c r="AT170" i="3"/>
  <c r="AT386" i="3" s="1"/>
  <c r="AS170" i="3"/>
  <c r="AS386" i="3" s="1"/>
  <c r="AR170" i="3"/>
  <c r="AR386" i="3" s="1"/>
  <c r="AP170" i="3"/>
  <c r="AP386" i="3" s="1"/>
  <c r="AK170" i="3"/>
  <c r="AK386" i="3" s="1"/>
  <c r="U170" i="3"/>
  <c r="R170" i="3"/>
  <c r="L170" i="3"/>
  <c r="J170" i="3"/>
  <c r="I170" i="3"/>
  <c r="DG169" i="3"/>
  <c r="DF169" i="3"/>
  <c r="CY169" i="3"/>
  <c r="CY385" i="3" s="1"/>
  <c r="CX169" i="3"/>
  <c r="CX385" i="3" s="1"/>
  <c r="BY169" i="3"/>
  <c r="BY385" i="3" s="1"/>
  <c r="BW169" i="3"/>
  <c r="BW385" i="3" s="1"/>
  <c r="BV169" i="3"/>
  <c r="BV385" i="3" s="1"/>
  <c r="BU169" i="3"/>
  <c r="BU385" i="3" s="1"/>
  <c r="BT169" i="3"/>
  <c r="BT385" i="3" s="1"/>
  <c r="BS169" i="3"/>
  <c r="BS385" i="3" s="1"/>
  <c r="BR169" i="3"/>
  <c r="BR385" i="3" s="1"/>
  <c r="BP169" i="3"/>
  <c r="BP385" i="3" s="1"/>
  <c r="BO169" i="3"/>
  <c r="BO385" i="3" s="1"/>
  <c r="BN169" i="3"/>
  <c r="BN385" i="3" s="1"/>
  <c r="BM169" i="3"/>
  <c r="BM385" i="3" s="1"/>
  <c r="BL169" i="3"/>
  <c r="BL385" i="3" s="1"/>
  <c r="BK169" i="3"/>
  <c r="BK385" i="3" s="1"/>
  <c r="BJ169" i="3"/>
  <c r="BJ385" i="3" s="1"/>
  <c r="BI169" i="3"/>
  <c r="BI385" i="3" s="1"/>
  <c r="BH169" i="3"/>
  <c r="BH385" i="3" s="1"/>
  <c r="BG169" i="3"/>
  <c r="BG385" i="3" s="1"/>
  <c r="BF169" i="3"/>
  <c r="BF385" i="3" s="1"/>
  <c r="BE169" i="3"/>
  <c r="BE385" i="3" s="1"/>
  <c r="BD169" i="3"/>
  <c r="BC169" i="3"/>
  <c r="BC385" i="3" s="1"/>
  <c r="BA169" i="3"/>
  <c r="BA385" i="3" s="1"/>
  <c r="AZ169" i="3"/>
  <c r="AZ385" i="3" s="1"/>
  <c r="AY169" i="3"/>
  <c r="AX169" i="3"/>
  <c r="AX385" i="3" s="1"/>
  <c r="AW169" i="3"/>
  <c r="AW385" i="3" s="1"/>
  <c r="AV169" i="3"/>
  <c r="AV385" i="3" s="1"/>
  <c r="AU169" i="3"/>
  <c r="AU385" i="3" s="1"/>
  <c r="AT169" i="3"/>
  <c r="AT385" i="3" s="1"/>
  <c r="AS169" i="3"/>
  <c r="AS385" i="3" s="1"/>
  <c r="AQ169" i="3"/>
  <c r="AQ385" i="3" s="1"/>
  <c r="AP169" i="3"/>
  <c r="AP385" i="3" s="1"/>
  <c r="AO169" i="3"/>
  <c r="AO385" i="3" s="1"/>
  <c r="AN169" i="3"/>
  <c r="AN385" i="3" s="1"/>
  <c r="AM169" i="3"/>
  <c r="AM385" i="3" s="1"/>
  <c r="AL169" i="3"/>
  <c r="AL385" i="3" s="1"/>
  <c r="AK169" i="3"/>
  <c r="AK385" i="3" s="1"/>
  <c r="AJ169" i="3"/>
  <c r="AJ385" i="3" s="1"/>
  <c r="AI169" i="3"/>
  <c r="AI385" i="3" s="1"/>
  <c r="U169" i="3"/>
  <c r="R169" i="3"/>
  <c r="J169" i="3"/>
  <c r="I169" i="3"/>
  <c r="DG168" i="3"/>
  <c r="DF168" i="3"/>
  <c r="CY168" i="3"/>
  <c r="CY384" i="3" s="1"/>
  <c r="CX168" i="3"/>
  <c r="CX384" i="3" s="1"/>
  <c r="BY168" i="3"/>
  <c r="BY384" i="3" s="1"/>
  <c r="BW168" i="3"/>
  <c r="BW384" i="3" s="1"/>
  <c r="BV168" i="3"/>
  <c r="BV384" i="3" s="1"/>
  <c r="BU168" i="3"/>
  <c r="BU384" i="3" s="1"/>
  <c r="BT168" i="3"/>
  <c r="BS168" i="3"/>
  <c r="BS384" i="3" s="1"/>
  <c r="BR168" i="3"/>
  <c r="BR384" i="3" s="1"/>
  <c r="BP168" i="3"/>
  <c r="BP384" i="3" s="1"/>
  <c r="BO168" i="3"/>
  <c r="BN168" i="3"/>
  <c r="BN384" i="3" s="1"/>
  <c r="BM168" i="3"/>
  <c r="BM384" i="3" s="1"/>
  <c r="BL168" i="3"/>
  <c r="BL384" i="3" s="1"/>
  <c r="BK168" i="3"/>
  <c r="BK384" i="3" s="1"/>
  <c r="BJ168" i="3"/>
  <c r="BJ384" i="3" s="1"/>
  <c r="BI168" i="3"/>
  <c r="BI384" i="3" s="1"/>
  <c r="BH168" i="3"/>
  <c r="BH384" i="3" s="1"/>
  <c r="BG168" i="3"/>
  <c r="BG384" i="3" s="1"/>
  <c r="BF168" i="3"/>
  <c r="BF384" i="3" s="1"/>
  <c r="BE168" i="3"/>
  <c r="BE384" i="3" s="1"/>
  <c r="BD168" i="3"/>
  <c r="BC168" i="3"/>
  <c r="BC384" i="3" s="1"/>
  <c r="BA168" i="3"/>
  <c r="BA384" i="3" s="1"/>
  <c r="AR168" i="3"/>
  <c r="AR384" i="3" s="1"/>
  <c r="AP168" i="3"/>
  <c r="AP384" i="3" s="1"/>
  <c r="AK168" i="3"/>
  <c r="AK384" i="3" s="1"/>
  <c r="U168" i="3"/>
  <c r="R168" i="3"/>
  <c r="J168" i="3"/>
  <c r="I168" i="3"/>
  <c r="DG167" i="3"/>
  <c r="DF167" i="3"/>
  <c r="CY167" i="3"/>
  <c r="CY383" i="3" s="1"/>
  <c r="CX167" i="3"/>
  <c r="CX383" i="3" s="1"/>
  <c r="BY167" i="3"/>
  <c r="BY383" i="3" s="1"/>
  <c r="BW167" i="3"/>
  <c r="BW383" i="3" s="1"/>
  <c r="BV167" i="3"/>
  <c r="BU167" i="3"/>
  <c r="BU383" i="3" s="1"/>
  <c r="BT167" i="3"/>
  <c r="BT383" i="3" s="1"/>
  <c r="BS167" i="3"/>
  <c r="BS383" i="3" s="1"/>
  <c r="BR167" i="3"/>
  <c r="BR383" i="3" s="1"/>
  <c r="BP167" i="3"/>
  <c r="BP383" i="3" s="1"/>
  <c r="BO167" i="3"/>
  <c r="BO383" i="3" s="1"/>
  <c r="BN167" i="3"/>
  <c r="BN383" i="3" s="1"/>
  <c r="BM167" i="3"/>
  <c r="BM383" i="3" s="1"/>
  <c r="BL167" i="3"/>
  <c r="BL383" i="3" s="1"/>
  <c r="BK167" i="3"/>
  <c r="BK383" i="3" s="1"/>
  <c r="BJ167" i="3"/>
  <c r="BJ383" i="3" s="1"/>
  <c r="BI167" i="3"/>
  <c r="BI383" i="3" s="1"/>
  <c r="BH167" i="3"/>
  <c r="BH383" i="3" s="1"/>
  <c r="BG167" i="3"/>
  <c r="BG383" i="3" s="1"/>
  <c r="BF167" i="3"/>
  <c r="BF383" i="3" s="1"/>
  <c r="BE167" i="3"/>
  <c r="BE383" i="3" s="1"/>
  <c r="BD167" i="3"/>
  <c r="BD383" i="3" s="1"/>
  <c r="BC167" i="3"/>
  <c r="BC383" i="3" s="1"/>
  <c r="BA167" i="3"/>
  <c r="BA383" i="3" s="1"/>
  <c r="U167" i="3"/>
  <c r="R167" i="3"/>
  <c r="L167" i="3"/>
  <c r="J167" i="3"/>
  <c r="I167" i="3"/>
  <c r="DG166" i="3"/>
  <c r="DF166" i="3"/>
  <c r="CY166" i="3"/>
  <c r="CY382" i="3" s="1"/>
  <c r="CX166" i="3"/>
  <c r="CX382" i="3" s="1"/>
  <c r="BY166" i="3"/>
  <c r="BY382" i="3" s="1"/>
  <c r="BW166" i="3"/>
  <c r="BW382" i="3" s="1"/>
  <c r="BV166" i="3"/>
  <c r="BV382" i="3" s="1"/>
  <c r="BU166" i="3"/>
  <c r="BU382" i="3" s="1"/>
  <c r="BT166" i="3"/>
  <c r="BT382" i="3" s="1"/>
  <c r="BS166" i="3"/>
  <c r="BS382" i="3" s="1"/>
  <c r="BR166" i="3"/>
  <c r="BP166" i="3"/>
  <c r="BP382" i="3" s="1"/>
  <c r="BO166" i="3"/>
  <c r="BO382" i="3" s="1"/>
  <c r="BN166" i="3"/>
  <c r="BN382" i="3" s="1"/>
  <c r="BM166" i="3"/>
  <c r="BM382" i="3" s="1"/>
  <c r="BL166" i="3"/>
  <c r="BL382" i="3" s="1"/>
  <c r="BK166" i="3"/>
  <c r="BK382" i="3" s="1"/>
  <c r="BI166" i="3"/>
  <c r="BI382" i="3" s="1"/>
  <c r="BH166" i="3"/>
  <c r="BH382" i="3" s="1"/>
  <c r="BG166" i="3"/>
  <c r="BG382" i="3" s="1"/>
  <c r="BE166" i="3"/>
  <c r="BE382" i="3" s="1"/>
  <c r="BC166" i="3"/>
  <c r="BC382" i="3" s="1"/>
  <c r="BA166" i="3"/>
  <c r="BA382" i="3" s="1"/>
  <c r="AT166" i="3"/>
  <c r="AS166" i="3"/>
  <c r="AS382" i="3" s="1"/>
  <c r="AP166" i="3"/>
  <c r="AP382" i="3" s="1"/>
  <c r="AK166" i="3"/>
  <c r="AK382" i="3" s="1"/>
  <c r="U166" i="3"/>
  <c r="R166" i="3"/>
  <c r="I166" i="3"/>
  <c r="DG165" i="3"/>
  <c r="DF165" i="3"/>
  <c r="CY165" i="3"/>
  <c r="CY381" i="3" s="1"/>
  <c r="CX165" i="3"/>
  <c r="CX381" i="3" s="1"/>
  <c r="BY165" i="3"/>
  <c r="BY381" i="3" s="1"/>
  <c r="BW165" i="3"/>
  <c r="BW381" i="3" s="1"/>
  <c r="BV165" i="3"/>
  <c r="BV381" i="3" s="1"/>
  <c r="BU165" i="3"/>
  <c r="BU381" i="3" s="1"/>
  <c r="BT165" i="3"/>
  <c r="BT381" i="3" s="1"/>
  <c r="BS165" i="3"/>
  <c r="BR165" i="3"/>
  <c r="BR381" i="3" s="1"/>
  <c r="BP165" i="3"/>
  <c r="BP381" i="3" s="1"/>
  <c r="BO165" i="3"/>
  <c r="BO381" i="3" s="1"/>
  <c r="BN165" i="3"/>
  <c r="BN381" i="3" s="1"/>
  <c r="BM165" i="3"/>
  <c r="BM381" i="3" s="1"/>
  <c r="BL165" i="3"/>
  <c r="BL381" i="3" s="1"/>
  <c r="BK165" i="3"/>
  <c r="BK381" i="3" s="1"/>
  <c r="BJ165" i="3"/>
  <c r="BJ381" i="3" s="1"/>
  <c r="BI165" i="3"/>
  <c r="BI381" i="3" s="1"/>
  <c r="BH165" i="3"/>
  <c r="BH381" i="3" s="1"/>
  <c r="BG165" i="3"/>
  <c r="BG381" i="3" s="1"/>
  <c r="BF165" i="3"/>
  <c r="BF381" i="3" s="1"/>
  <c r="BE165" i="3"/>
  <c r="BE381" i="3" s="1"/>
  <c r="BD165" i="3"/>
  <c r="BD381" i="3" s="1"/>
  <c r="BC165" i="3"/>
  <c r="BC381" i="3" s="1"/>
  <c r="BA165" i="3"/>
  <c r="BA381" i="3" s="1"/>
  <c r="AZ165" i="3"/>
  <c r="AZ381" i="3" s="1"/>
  <c r="AY165" i="3"/>
  <c r="AY381" i="3" s="1"/>
  <c r="AW165" i="3"/>
  <c r="AW381" i="3" s="1"/>
  <c r="AQ165" i="3"/>
  <c r="AQ381" i="3" s="1"/>
  <c r="AP165" i="3"/>
  <c r="AP381" i="3" s="1"/>
  <c r="AO165" i="3"/>
  <c r="AO381" i="3" s="1"/>
  <c r="AK165" i="3"/>
  <c r="U165" i="3"/>
  <c r="R165" i="3"/>
  <c r="L165" i="3"/>
  <c r="J165" i="3"/>
  <c r="I165" i="3"/>
  <c r="DG164" i="3"/>
  <c r="DF164" i="3"/>
  <c r="CY164" i="3"/>
  <c r="CY380" i="3" s="1"/>
  <c r="CX164" i="3"/>
  <c r="CX380" i="3" s="1"/>
  <c r="BY164" i="3"/>
  <c r="BY380" i="3" s="1"/>
  <c r="BW164" i="3"/>
  <c r="BW380" i="3" s="1"/>
  <c r="BV164" i="3"/>
  <c r="BV380" i="3" s="1"/>
  <c r="BU164" i="3"/>
  <c r="BU380" i="3" s="1"/>
  <c r="BT164" i="3"/>
  <c r="BT380" i="3" s="1"/>
  <c r="BS164" i="3"/>
  <c r="BS380" i="3" s="1"/>
  <c r="BR164" i="3"/>
  <c r="BP164" i="3"/>
  <c r="BP380" i="3" s="1"/>
  <c r="BO164" i="3"/>
  <c r="BO380" i="3" s="1"/>
  <c r="BN164" i="3"/>
  <c r="BN380" i="3" s="1"/>
  <c r="BM164" i="3"/>
  <c r="BM380" i="3" s="1"/>
  <c r="BL164" i="3"/>
  <c r="BL380" i="3" s="1"/>
  <c r="BK164" i="3"/>
  <c r="BK380" i="3" s="1"/>
  <c r="BJ164" i="3"/>
  <c r="BJ380" i="3" s="1"/>
  <c r="BI164" i="3"/>
  <c r="BI380" i="3" s="1"/>
  <c r="BH164" i="3"/>
  <c r="BG164" i="3"/>
  <c r="BG380" i="3" s="1"/>
  <c r="BF164" i="3"/>
  <c r="BF380" i="3" s="1"/>
  <c r="BE164" i="3"/>
  <c r="BE380" i="3" s="1"/>
  <c r="BD164" i="3"/>
  <c r="BD380" i="3" s="1"/>
  <c r="BC164" i="3"/>
  <c r="BC380" i="3" s="1"/>
  <c r="BA164" i="3"/>
  <c r="BA380" i="3" s="1"/>
  <c r="AZ164" i="3"/>
  <c r="AZ380" i="3" s="1"/>
  <c r="AY164" i="3"/>
  <c r="AY380" i="3" s="1"/>
  <c r="AX164" i="3"/>
  <c r="AW164" i="3"/>
  <c r="AW380" i="3" s="1"/>
  <c r="AV164" i="3"/>
  <c r="AV380" i="3" s="1"/>
  <c r="AU164" i="3"/>
  <c r="AU380" i="3" s="1"/>
  <c r="AT164" i="3"/>
  <c r="AT380" i="3" s="1"/>
  <c r="AS164" i="3"/>
  <c r="AS380" i="3" s="1"/>
  <c r="AR164" i="3"/>
  <c r="AR380" i="3" s="1"/>
  <c r="AQ164" i="3"/>
  <c r="AQ380" i="3" s="1"/>
  <c r="AP164" i="3"/>
  <c r="AP380" i="3" s="1"/>
  <c r="AO164" i="3"/>
  <c r="AO380" i="3" s="1"/>
  <c r="AN164" i="3"/>
  <c r="AN380" i="3" s="1"/>
  <c r="AM164" i="3"/>
  <c r="AL164" i="3"/>
  <c r="AL380" i="3" s="1"/>
  <c r="AK164" i="3"/>
  <c r="AK380" i="3" s="1"/>
  <c r="AJ164" i="3"/>
  <c r="AJ380" i="3" s="1"/>
  <c r="AI164" i="3"/>
  <c r="U164" i="3"/>
  <c r="T164" i="3"/>
  <c r="R164" i="3"/>
  <c r="J164" i="3"/>
  <c r="I164" i="3"/>
  <c r="DG163" i="3"/>
  <c r="DF163" i="3"/>
  <c r="CY163" i="3"/>
  <c r="CY379" i="3" s="1"/>
  <c r="CX163" i="3"/>
  <c r="CX379" i="3" s="1"/>
  <c r="BY163" i="3"/>
  <c r="BY379" i="3" s="1"/>
  <c r="BW163" i="3"/>
  <c r="BW379" i="3" s="1"/>
  <c r="BV163" i="3"/>
  <c r="BV379" i="3" s="1"/>
  <c r="BU163" i="3"/>
  <c r="BT163" i="3"/>
  <c r="BT379" i="3" s="1"/>
  <c r="BS163" i="3"/>
  <c r="BS379" i="3" s="1"/>
  <c r="BR163" i="3"/>
  <c r="BR379" i="3" s="1"/>
  <c r="BP163" i="3"/>
  <c r="BP379" i="3" s="1"/>
  <c r="BO163" i="3"/>
  <c r="BO379" i="3" s="1"/>
  <c r="BN163" i="3"/>
  <c r="BM163" i="3"/>
  <c r="BM379" i="3" s="1"/>
  <c r="BL163" i="3"/>
  <c r="BL379" i="3" s="1"/>
  <c r="BK163" i="3"/>
  <c r="BK379" i="3" s="1"/>
  <c r="BI163" i="3"/>
  <c r="BI379" i="3" s="1"/>
  <c r="BH163" i="3"/>
  <c r="BH379" i="3" s="1"/>
  <c r="BG163" i="3"/>
  <c r="BG379" i="3" s="1"/>
  <c r="BF163" i="3"/>
  <c r="BF379" i="3" s="1"/>
  <c r="BE163" i="3"/>
  <c r="BE379" i="3" s="1"/>
  <c r="BC163" i="3"/>
  <c r="BC379" i="3" s="1"/>
  <c r="BA163" i="3"/>
  <c r="BA379" i="3" s="1"/>
  <c r="AZ163" i="3"/>
  <c r="AZ379" i="3" s="1"/>
  <c r="AY163" i="3"/>
  <c r="AY379" i="3" s="1"/>
  <c r="AX163" i="3"/>
  <c r="AX379" i="3" s="1"/>
  <c r="AW163" i="3"/>
  <c r="AW379" i="3" s="1"/>
  <c r="AV163" i="3"/>
  <c r="AV379" i="3" s="1"/>
  <c r="AU163" i="3"/>
  <c r="AT163" i="3"/>
  <c r="AT379" i="3" s="1"/>
  <c r="AS163" i="3"/>
  <c r="AS379" i="3" s="1"/>
  <c r="AR163" i="3"/>
  <c r="AR379" i="3" s="1"/>
  <c r="AP163" i="3"/>
  <c r="AP379" i="3" s="1"/>
  <c r="AO163" i="3"/>
  <c r="AN163" i="3"/>
  <c r="AN379" i="3" s="1"/>
  <c r="AM163" i="3"/>
  <c r="AM379" i="3" s="1"/>
  <c r="AK163" i="3"/>
  <c r="AK379" i="3" s="1"/>
  <c r="AJ163" i="3"/>
  <c r="AJ379" i="3" s="1"/>
  <c r="AI163" i="3"/>
  <c r="AI379" i="3" s="1"/>
  <c r="AH163" i="3"/>
  <c r="U163" i="3"/>
  <c r="R163" i="3"/>
  <c r="J163" i="3"/>
  <c r="I163" i="3"/>
  <c r="DG162" i="3"/>
  <c r="DF162" i="3"/>
  <c r="CY162" i="3"/>
  <c r="CY378" i="3" s="1"/>
  <c r="CX162" i="3"/>
  <c r="CX378" i="3" s="1"/>
  <c r="BY162" i="3"/>
  <c r="BY378" i="3" s="1"/>
  <c r="BW162" i="3"/>
  <c r="BW378" i="3" s="1"/>
  <c r="BV162" i="3"/>
  <c r="BU162" i="3"/>
  <c r="BU378" i="3" s="1"/>
  <c r="BT162" i="3"/>
  <c r="BT378" i="3" s="1"/>
  <c r="BS162" i="3"/>
  <c r="BS378" i="3" s="1"/>
  <c r="BR162" i="3"/>
  <c r="BR378" i="3" s="1"/>
  <c r="BP162" i="3"/>
  <c r="BP378" i="3" s="1"/>
  <c r="BO162" i="3"/>
  <c r="BO378" i="3" s="1"/>
  <c r="BN162" i="3"/>
  <c r="BN378" i="3" s="1"/>
  <c r="BM162" i="3"/>
  <c r="BM378" i="3" s="1"/>
  <c r="BL162" i="3"/>
  <c r="BL378" i="3" s="1"/>
  <c r="BK162" i="3"/>
  <c r="BK378" i="3" s="1"/>
  <c r="BJ162" i="3"/>
  <c r="BJ378" i="3" s="1"/>
  <c r="BI162" i="3"/>
  <c r="BI378" i="3" s="1"/>
  <c r="BH162" i="3"/>
  <c r="BH378" i="3" s="1"/>
  <c r="BG162" i="3"/>
  <c r="BG378" i="3" s="1"/>
  <c r="BF162" i="3"/>
  <c r="BF378" i="3" s="1"/>
  <c r="BE162" i="3"/>
  <c r="BE378" i="3" s="1"/>
  <c r="BD162" i="3"/>
  <c r="BD378" i="3" s="1"/>
  <c r="BC162" i="3"/>
  <c r="BC378" i="3" s="1"/>
  <c r="BA162" i="3"/>
  <c r="BA378" i="3" s="1"/>
  <c r="AZ162" i="3"/>
  <c r="AZ378" i="3" s="1"/>
  <c r="AW162" i="3"/>
  <c r="AW378" i="3" s="1"/>
  <c r="AT162" i="3"/>
  <c r="AT378" i="3" s="1"/>
  <c r="AS162" i="3"/>
  <c r="AR162" i="3"/>
  <c r="AR378" i="3" s="1"/>
  <c r="AP162" i="3"/>
  <c r="AP378" i="3" s="1"/>
  <c r="AK162" i="3"/>
  <c r="AK378" i="3" s="1"/>
  <c r="U162" i="3"/>
  <c r="R162" i="3"/>
  <c r="L162" i="3"/>
  <c r="J162" i="3"/>
  <c r="I162" i="3"/>
  <c r="DG161" i="3"/>
  <c r="DF161" i="3"/>
  <c r="CY161" i="3"/>
  <c r="CY377" i="3" s="1"/>
  <c r="CX161" i="3"/>
  <c r="CX377" i="3" s="1"/>
  <c r="BY161" i="3"/>
  <c r="BY377" i="3" s="1"/>
  <c r="BW161" i="3"/>
  <c r="BW377" i="3" s="1"/>
  <c r="BV161" i="3"/>
  <c r="BV377" i="3" s="1"/>
  <c r="BU161" i="3"/>
  <c r="BU377" i="3" s="1"/>
  <c r="BT161" i="3"/>
  <c r="BT377" i="3" s="1"/>
  <c r="BS161" i="3"/>
  <c r="BS377" i="3" s="1"/>
  <c r="BR161" i="3"/>
  <c r="BR377" i="3" s="1"/>
  <c r="BP161" i="3"/>
  <c r="BP377" i="3" s="1"/>
  <c r="BO161" i="3"/>
  <c r="BN161" i="3"/>
  <c r="BN377" i="3" s="1"/>
  <c r="BM161" i="3"/>
  <c r="BM377" i="3" s="1"/>
  <c r="BL161" i="3"/>
  <c r="BL377" i="3" s="1"/>
  <c r="BK161" i="3"/>
  <c r="BK377" i="3" s="1"/>
  <c r="BI161" i="3"/>
  <c r="BI377" i="3" s="1"/>
  <c r="BH161" i="3"/>
  <c r="BH377" i="3" s="1"/>
  <c r="BF161" i="3"/>
  <c r="BF377" i="3" s="1"/>
  <c r="BD161" i="3"/>
  <c r="BD377" i="3" s="1"/>
  <c r="BA161" i="3"/>
  <c r="BA377" i="3" s="1"/>
  <c r="AZ161" i="3"/>
  <c r="AZ377" i="3" s="1"/>
  <c r="AP161" i="3"/>
  <c r="AP377" i="3" s="1"/>
  <c r="AK161" i="3"/>
  <c r="AK377" i="3" s="1"/>
  <c r="U161" i="3"/>
  <c r="R161" i="3"/>
  <c r="J161" i="3"/>
  <c r="I161" i="3"/>
  <c r="DG160" i="3"/>
  <c r="DF160" i="3"/>
  <c r="CY160" i="3"/>
  <c r="CY376" i="3" s="1"/>
  <c r="CX160" i="3"/>
  <c r="CX376" i="3" s="1"/>
  <c r="BY160" i="3"/>
  <c r="BY376" i="3" s="1"/>
  <c r="BW160" i="3"/>
  <c r="BW376" i="3" s="1"/>
  <c r="BV160" i="3"/>
  <c r="BV376" i="3" s="1"/>
  <c r="BU160" i="3"/>
  <c r="BU376" i="3" s="1"/>
  <c r="BT160" i="3"/>
  <c r="BT376" i="3" s="1"/>
  <c r="BS160" i="3"/>
  <c r="BS376" i="3" s="1"/>
  <c r="BR160" i="3"/>
  <c r="BP160" i="3"/>
  <c r="BP376" i="3" s="1"/>
  <c r="BO160" i="3"/>
  <c r="BO376" i="3" s="1"/>
  <c r="BN160" i="3"/>
  <c r="BN376" i="3" s="1"/>
  <c r="BM160" i="3"/>
  <c r="BM376" i="3" s="1"/>
  <c r="BL160" i="3"/>
  <c r="BL376" i="3" s="1"/>
  <c r="BK160" i="3"/>
  <c r="BK376" i="3" s="1"/>
  <c r="BI160" i="3"/>
  <c r="BI376" i="3" s="1"/>
  <c r="BH160" i="3"/>
  <c r="BH376" i="3" s="1"/>
  <c r="BG160" i="3"/>
  <c r="BG376" i="3" s="1"/>
  <c r="BF160" i="3"/>
  <c r="BF376" i="3" s="1"/>
  <c r="BE160" i="3"/>
  <c r="BE376" i="3" s="1"/>
  <c r="BC160" i="3"/>
  <c r="BC376" i="3" s="1"/>
  <c r="BA160" i="3"/>
  <c r="BA376" i="3" s="1"/>
  <c r="AZ160" i="3"/>
  <c r="AZ376" i="3" s="1"/>
  <c r="AY160" i="3"/>
  <c r="AX160" i="3"/>
  <c r="AX376" i="3" s="1"/>
  <c r="AW160" i="3"/>
  <c r="AW376" i="3" s="1"/>
  <c r="AV160" i="3"/>
  <c r="AV376" i="3" s="1"/>
  <c r="AU160" i="3"/>
  <c r="AU376" i="3" s="1"/>
  <c r="AT160" i="3"/>
  <c r="AT376" i="3" s="1"/>
  <c r="AR160" i="3"/>
  <c r="AR376" i="3" s="1"/>
  <c r="AQ160" i="3"/>
  <c r="AQ376" i="3" s="1"/>
  <c r="AP160" i="3"/>
  <c r="AP376" i="3" s="1"/>
  <c r="AO160" i="3"/>
  <c r="AO376" i="3" s="1"/>
  <c r="AN160" i="3"/>
  <c r="AN376" i="3" s="1"/>
  <c r="AM160" i="3"/>
  <c r="AM376" i="3" s="1"/>
  <c r="AK160" i="3"/>
  <c r="AK376" i="3" s="1"/>
  <c r="AJ160" i="3"/>
  <c r="AJ376" i="3" s="1"/>
  <c r="AH160" i="3"/>
  <c r="U160" i="3"/>
  <c r="T160" i="3"/>
  <c r="R160" i="3"/>
  <c r="L160" i="3"/>
  <c r="J160" i="3"/>
  <c r="I160" i="3"/>
  <c r="DG159" i="3"/>
  <c r="DF159" i="3"/>
  <c r="CY159" i="3"/>
  <c r="CY375" i="3" s="1"/>
  <c r="CX159" i="3"/>
  <c r="CX375" i="3" s="1"/>
  <c r="BY159" i="3"/>
  <c r="BY375" i="3" s="1"/>
  <c r="BW159" i="3"/>
  <c r="BW375" i="3" s="1"/>
  <c r="BV159" i="3"/>
  <c r="BV375" i="3" s="1"/>
  <c r="BU159" i="3"/>
  <c r="BU375" i="3" s="1"/>
  <c r="BT159" i="3"/>
  <c r="BT375" i="3" s="1"/>
  <c r="BS159" i="3"/>
  <c r="BS375" i="3" s="1"/>
  <c r="BR159" i="3"/>
  <c r="BR375" i="3" s="1"/>
  <c r="BP159" i="3"/>
  <c r="BP375" i="3" s="1"/>
  <c r="BO159" i="3"/>
  <c r="BO375" i="3" s="1"/>
  <c r="BN159" i="3"/>
  <c r="BN375" i="3" s="1"/>
  <c r="BM159" i="3"/>
  <c r="BM375" i="3" s="1"/>
  <c r="BL159" i="3"/>
  <c r="BL375" i="3" s="1"/>
  <c r="BK159" i="3"/>
  <c r="BK375" i="3" s="1"/>
  <c r="BI159" i="3"/>
  <c r="BI375" i="3" s="1"/>
  <c r="BH159" i="3"/>
  <c r="BH375" i="3" s="1"/>
  <c r="BG159" i="3"/>
  <c r="BG375" i="3" s="1"/>
  <c r="BF159" i="3"/>
  <c r="BE159" i="3"/>
  <c r="BE375" i="3" s="1"/>
  <c r="BC159" i="3"/>
  <c r="BC375" i="3" s="1"/>
  <c r="BA159" i="3"/>
  <c r="AZ159" i="3"/>
  <c r="AZ375" i="3" s="1"/>
  <c r="AH159" i="3"/>
  <c r="U159" i="3"/>
  <c r="R159" i="3"/>
  <c r="I159" i="3"/>
  <c r="DG158" i="3"/>
  <c r="DF158" i="3"/>
  <c r="CY158" i="3"/>
  <c r="CY374" i="3" s="1"/>
  <c r="CX158" i="3"/>
  <c r="CX374" i="3" s="1"/>
  <c r="BY158" i="3"/>
  <c r="BY374" i="3" s="1"/>
  <c r="BW158" i="3"/>
  <c r="BW374" i="3" s="1"/>
  <c r="BV158" i="3"/>
  <c r="BV374" i="3" s="1"/>
  <c r="BU158" i="3"/>
  <c r="BU374" i="3" s="1"/>
  <c r="BT158" i="3"/>
  <c r="BT374" i="3" s="1"/>
  <c r="BS158" i="3"/>
  <c r="BS374" i="3" s="1"/>
  <c r="BR158" i="3"/>
  <c r="BR374" i="3" s="1"/>
  <c r="BP158" i="3"/>
  <c r="BP374" i="3" s="1"/>
  <c r="BO158" i="3"/>
  <c r="BO374" i="3" s="1"/>
  <c r="BN158" i="3"/>
  <c r="BN374" i="3" s="1"/>
  <c r="BM158" i="3"/>
  <c r="BM374" i="3" s="1"/>
  <c r="BL158" i="3"/>
  <c r="BL374" i="3" s="1"/>
  <c r="BK158" i="3"/>
  <c r="BK374" i="3" s="1"/>
  <c r="BI158" i="3"/>
  <c r="BI374" i="3" s="1"/>
  <c r="BH158" i="3"/>
  <c r="BH374" i="3" s="1"/>
  <c r="BG158" i="3"/>
  <c r="BG374" i="3" s="1"/>
  <c r="BF158" i="3"/>
  <c r="BF374" i="3" s="1"/>
  <c r="BE158" i="3"/>
  <c r="BE374" i="3" s="1"/>
  <c r="BC158" i="3"/>
  <c r="BC374" i="3" s="1"/>
  <c r="BA158" i="3"/>
  <c r="BA374" i="3" s="1"/>
  <c r="AZ158" i="3"/>
  <c r="AZ374" i="3" s="1"/>
  <c r="AY158" i="3"/>
  <c r="AY374" i="3" s="1"/>
  <c r="AW158" i="3"/>
  <c r="AW374" i="3" s="1"/>
  <c r="AV158" i="3"/>
  <c r="AV374" i="3" s="1"/>
  <c r="AU158" i="3"/>
  <c r="AU374" i="3" s="1"/>
  <c r="AT158" i="3"/>
  <c r="AT374" i="3" s="1"/>
  <c r="AP158" i="3"/>
  <c r="AP374" i="3" s="1"/>
  <c r="AO158" i="3"/>
  <c r="AO374" i="3" s="1"/>
  <c r="AN158" i="3"/>
  <c r="AN374" i="3" s="1"/>
  <c r="AM158" i="3"/>
  <c r="AM374" i="3" s="1"/>
  <c r="AK158" i="3"/>
  <c r="AK374" i="3" s="1"/>
  <c r="AJ158" i="3"/>
  <c r="AJ374" i="3" s="1"/>
  <c r="AI158" i="3"/>
  <c r="AI374" i="3" s="1"/>
  <c r="U158" i="3"/>
  <c r="R158" i="3"/>
  <c r="J158" i="3"/>
  <c r="I158" i="3"/>
  <c r="DG157" i="3"/>
  <c r="DF157" i="3"/>
  <c r="CY157" i="3"/>
  <c r="CY373" i="3" s="1"/>
  <c r="CX157" i="3"/>
  <c r="CX373" i="3" s="1"/>
  <c r="BY157" i="3"/>
  <c r="BY373" i="3" s="1"/>
  <c r="BW157" i="3"/>
  <c r="BW373" i="3" s="1"/>
  <c r="BV157" i="3"/>
  <c r="BV373" i="3" s="1"/>
  <c r="BU157" i="3"/>
  <c r="BU373" i="3" s="1"/>
  <c r="BT157" i="3"/>
  <c r="BT373" i="3" s="1"/>
  <c r="BS157" i="3"/>
  <c r="BS373" i="3" s="1"/>
  <c r="BR157" i="3"/>
  <c r="BR373" i="3" s="1"/>
  <c r="BP157" i="3"/>
  <c r="BO157" i="3"/>
  <c r="BO373" i="3" s="1"/>
  <c r="BN157" i="3"/>
  <c r="BN373" i="3" s="1"/>
  <c r="BM157" i="3"/>
  <c r="BM373" i="3" s="1"/>
  <c r="BL157" i="3"/>
  <c r="BL373" i="3" s="1"/>
  <c r="BK157" i="3"/>
  <c r="BK373" i="3" s="1"/>
  <c r="BI157" i="3"/>
  <c r="BI373" i="3" s="1"/>
  <c r="BH157" i="3"/>
  <c r="BH373" i="3" s="1"/>
  <c r="BG157" i="3"/>
  <c r="BG373" i="3" s="1"/>
  <c r="BF157" i="3"/>
  <c r="BF373" i="3" s="1"/>
  <c r="BE157" i="3"/>
  <c r="BE373" i="3" s="1"/>
  <c r="BC157" i="3"/>
  <c r="BC373" i="3" s="1"/>
  <c r="BA157" i="3"/>
  <c r="BA373" i="3" s="1"/>
  <c r="U157" i="3"/>
  <c r="R157" i="3"/>
  <c r="J157" i="3"/>
  <c r="I157" i="3"/>
  <c r="DG156" i="3"/>
  <c r="DF156" i="3"/>
  <c r="CY156" i="3"/>
  <c r="CY372" i="3" s="1"/>
  <c r="CX156" i="3"/>
  <c r="CX372" i="3" s="1"/>
  <c r="BY156" i="3"/>
  <c r="BY372" i="3" s="1"/>
  <c r="BW156" i="3"/>
  <c r="BV156" i="3"/>
  <c r="BV372" i="3" s="1"/>
  <c r="BU156" i="3"/>
  <c r="BU372" i="3" s="1"/>
  <c r="BT156" i="3"/>
  <c r="BT372" i="3" s="1"/>
  <c r="BS156" i="3"/>
  <c r="BS372" i="3" s="1"/>
  <c r="BR156" i="3"/>
  <c r="BR372" i="3" s="1"/>
  <c r="BP156" i="3"/>
  <c r="BP372" i="3" s="1"/>
  <c r="BO156" i="3"/>
  <c r="BO372" i="3" s="1"/>
  <c r="BN156" i="3"/>
  <c r="BN372" i="3" s="1"/>
  <c r="BM156" i="3"/>
  <c r="BM372" i="3" s="1"/>
  <c r="BL156" i="3"/>
  <c r="BL372" i="3" s="1"/>
  <c r="BK156" i="3"/>
  <c r="BK372" i="3" s="1"/>
  <c r="BJ156" i="3"/>
  <c r="BI156" i="3"/>
  <c r="BI372" i="3" s="1"/>
  <c r="BH156" i="3"/>
  <c r="BH372" i="3" s="1"/>
  <c r="BG156" i="3"/>
  <c r="BG372" i="3" s="1"/>
  <c r="BF156" i="3"/>
  <c r="BF372" i="3" s="1"/>
  <c r="BE156" i="3"/>
  <c r="BE372" i="3" s="1"/>
  <c r="BD156" i="3"/>
  <c r="BD372" i="3" s="1"/>
  <c r="BC156" i="3"/>
  <c r="BC372" i="3" s="1"/>
  <c r="BA156" i="3"/>
  <c r="BA372" i="3" s="1"/>
  <c r="U156" i="3"/>
  <c r="R156" i="3"/>
  <c r="L156" i="3"/>
  <c r="J156" i="3"/>
  <c r="I156" i="3"/>
  <c r="DG155" i="3"/>
  <c r="DF155" i="3"/>
  <c r="CY155" i="3"/>
  <c r="CY371" i="3" s="1"/>
  <c r="CX155" i="3"/>
  <c r="CX371" i="3" s="1"/>
  <c r="BY155" i="3"/>
  <c r="BY371" i="3" s="1"/>
  <c r="BW155" i="3"/>
  <c r="BW371" i="3" s="1"/>
  <c r="BV155" i="3"/>
  <c r="BU155" i="3"/>
  <c r="BU371" i="3" s="1"/>
  <c r="BT155" i="3"/>
  <c r="BT371" i="3" s="1"/>
  <c r="BS155" i="3"/>
  <c r="BS371" i="3" s="1"/>
  <c r="BR155" i="3"/>
  <c r="BR371" i="3" s="1"/>
  <c r="BP155" i="3"/>
  <c r="BP371" i="3" s="1"/>
  <c r="BO155" i="3"/>
  <c r="BO371" i="3" s="1"/>
  <c r="BN155" i="3"/>
  <c r="BN371" i="3" s="1"/>
  <c r="BM155" i="3"/>
  <c r="BM371" i="3" s="1"/>
  <c r="BL155" i="3"/>
  <c r="BL371" i="3" s="1"/>
  <c r="BK155" i="3"/>
  <c r="BK371" i="3" s="1"/>
  <c r="BJ155" i="3"/>
  <c r="BJ371" i="3" s="1"/>
  <c r="BI155" i="3"/>
  <c r="BI371" i="3" s="1"/>
  <c r="BH155" i="3"/>
  <c r="BH371" i="3" s="1"/>
  <c r="BG155" i="3"/>
  <c r="BG371" i="3" s="1"/>
  <c r="BF155" i="3"/>
  <c r="BF371" i="3" s="1"/>
  <c r="BE155" i="3"/>
  <c r="BE371" i="3" s="1"/>
  <c r="BD155" i="3"/>
  <c r="BD371" i="3" s="1"/>
  <c r="BC155" i="3"/>
  <c r="BC371" i="3" s="1"/>
  <c r="BA155" i="3"/>
  <c r="BA371" i="3" s="1"/>
  <c r="AZ155" i="3"/>
  <c r="AZ371" i="3" s="1"/>
  <c r="AT155" i="3"/>
  <c r="AT371" i="3" s="1"/>
  <c r="AP155" i="3"/>
  <c r="AP371" i="3" s="1"/>
  <c r="AK155" i="3"/>
  <c r="AK371" i="3" s="1"/>
  <c r="U155" i="3"/>
  <c r="R155" i="3"/>
  <c r="L155" i="3"/>
  <c r="J155" i="3"/>
  <c r="I155" i="3"/>
  <c r="DG154" i="3"/>
  <c r="DF154" i="3"/>
  <c r="CY154" i="3"/>
  <c r="CY370" i="3" s="1"/>
  <c r="CX154" i="3"/>
  <c r="BY154" i="3"/>
  <c r="BW154" i="3"/>
  <c r="BW370" i="3" s="1"/>
  <c r="BV154" i="3"/>
  <c r="BV370" i="3" s="1"/>
  <c r="BU154" i="3"/>
  <c r="BU370" i="3" s="1"/>
  <c r="BT154" i="3"/>
  <c r="BT370" i="3" s="1"/>
  <c r="BS154" i="3"/>
  <c r="BS370" i="3" s="1"/>
  <c r="BR154" i="3"/>
  <c r="BR370" i="3" s="1"/>
  <c r="BP154" i="3"/>
  <c r="BP370" i="3" s="1"/>
  <c r="BO154" i="3"/>
  <c r="BO370" i="3" s="1"/>
  <c r="BN154" i="3"/>
  <c r="BN370" i="3" s="1"/>
  <c r="BM154" i="3"/>
  <c r="BM370" i="3" s="1"/>
  <c r="BL154" i="3"/>
  <c r="BK154" i="3"/>
  <c r="BK370" i="3" s="1"/>
  <c r="BJ154" i="3"/>
  <c r="BJ370" i="3" s="1"/>
  <c r="BI154" i="3"/>
  <c r="BI370" i="3" s="1"/>
  <c r="BH154" i="3"/>
  <c r="BH370" i="3" s="1"/>
  <c r="BG154" i="3"/>
  <c r="BG370" i="3" s="1"/>
  <c r="BF154" i="3"/>
  <c r="BF370" i="3" s="1"/>
  <c r="BE154" i="3"/>
  <c r="BE370" i="3" s="1"/>
  <c r="BD154" i="3"/>
  <c r="BD370" i="3" s="1"/>
  <c r="BC154" i="3"/>
  <c r="BC370" i="3" s="1"/>
  <c r="BA154" i="3"/>
  <c r="BA370" i="3" s="1"/>
  <c r="AZ154" i="3"/>
  <c r="AZ370" i="3" s="1"/>
  <c r="AW154" i="3"/>
  <c r="AW370" i="3" s="1"/>
  <c r="AV154" i="3"/>
  <c r="AV370" i="3" s="1"/>
  <c r="AU154" i="3"/>
  <c r="AU370" i="3" s="1"/>
  <c r="AT154" i="3"/>
  <c r="AT370" i="3" s="1"/>
  <c r="AS154" i="3"/>
  <c r="AS370" i="3" s="1"/>
  <c r="AP154" i="3"/>
  <c r="AP370" i="3" s="1"/>
  <c r="AO154" i="3"/>
  <c r="AO370" i="3" s="1"/>
  <c r="AN154" i="3"/>
  <c r="AN370" i="3" s="1"/>
  <c r="AK154" i="3"/>
  <c r="AK370" i="3" s="1"/>
  <c r="AJ154" i="3"/>
  <c r="U154" i="3"/>
  <c r="R154" i="3"/>
  <c r="I154" i="3"/>
  <c r="DG153" i="3"/>
  <c r="DF153" i="3"/>
  <c r="CY153" i="3"/>
  <c r="CY369" i="3" s="1"/>
  <c r="CX153" i="3"/>
  <c r="CX369" i="3" s="1"/>
  <c r="BY153" i="3"/>
  <c r="BY369" i="3" s="1"/>
  <c r="BW153" i="3"/>
  <c r="BW369" i="3" s="1"/>
  <c r="BV153" i="3"/>
  <c r="BV369" i="3" s="1"/>
  <c r="BU153" i="3"/>
  <c r="BU369" i="3" s="1"/>
  <c r="BT153" i="3"/>
  <c r="BT369" i="3" s="1"/>
  <c r="BS153" i="3"/>
  <c r="BS369" i="3" s="1"/>
  <c r="BR153" i="3"/>
  <c r="BR369" i="3" s="1"/>
  <c r="BP153" i="3"/>
  <c r="BP369" i="3" s="1"/>
  <c r="BO153" i="3"/>
  <c r="BO369" i="3" s="1"/>
  <c r="BN153" i="3"/>
  <c r="BN369" i="3" s="1"/>
  <c r="BM153" i="3"/>
  <c r="BM369" i="3" s="1"/>
  <c r="BL153" i="3"/>
  <c r="BL369" i="3" s="1"/>
  <c r="BK153" i="3"/>
  <c r="BJ153" i="3"/>
  <c r="BJ369" i="3" s="1"/>
  <c r="BI153" i="3"/>
  <c r="BI369" i="3" s="1"/>
  <c r="BH153" i="3"/>
  <c r="BH369" i="3" s="1"/>
  <c r="BG153" i="3"/>
  <c r="BG369" i="3" s="1"/>
  <c r="BF153" i="3"/>
  <c r="BF369" i="3" s="1"/>
  <c r="BE153" i="3"/>
  <c r="BE369" i="3" s="1"/>
  <c r="BD153" i="3"/>
  <c r="BD369" i="3" s="1"/>
  <c r="BC153" i="3"/>
  <c r="BC369" i="3" s="1"/>
  <c r="BA153" i="3"/>
  <c r="BA369" i="3" s="1"/>
  <c r="AT153" i="3"/>
  <c r="AT369" i="3" s="1"/>
  <c r="AS153" i="3"/>
  <c r="AS369" i="3" s="1"/>
  <c r="AK153" i="3"/>
  <c r="AK369" i="3" s="1"/>
  <c r="U153" i="3"/>
  <c r="R153" i="3"/>
  <c r="O153" i="3"/>
  <c r="M153" i="3"/>
  <c r="L153" i="3"/>
  <c r="J153" i="3"/>
  <c r="I153" i="3"/>
  <c r="DG152" i="3"/>
  <c r="DF152" i="3"/>
  <c r="DE152" i="3"/>
  <c r="DE368" i="3" s="1"/>
  <c r="DD152" i="3"/>
  <c r="DD368" i="3" s="1"/>
  <c r="DC152" i="3"/>
  <c r="DC368" i="3" s="1"/>
  <c r="DB152" i="3"/>
  <c r="DB368" i="3" s="1"/>
  <c r="DA152" i="3"/>
  <c r="DA368" i="3" s="1"/>
  <c r="CY152" i="3"/>
  <c r="CY368" i="3" s="1"/>
  <c r="CX152" i="3"/>
  <c r="CX368" i="3" s="1"/>
  <c r="CW152" i="3"/>
  <c r="CW368" i="3" s="1"/>
  <c r="CV152" i="3"/>
  <c r="CV368" i="3" s="1"/>
  <c r="CU152" i="3"/>
  <c r="CU368" i="3" s="1"/>
  <c r="CT152" i="3"/>
  <c r="CT368" i="3" s="1"/>
  <c r="CS152" i="3"/>
  <c r="CS368" i="3" s="1"/>
  <c r="CQ152" i="3"/>
  <c r="CQ368" i="3" s="1"/>
  <c r="CP152" i="3"/>
  <c r="CO152" i="3"/>
  <c r="CO368" i="3" s="1"/>
  <c r="CN152" i="3"/>
  <c r="CN368" i="3" s="1"/>
  <c r="CM152" i="3"/>
  <c r="CM368" i="3" s="1"/>
  <c r="CL152" i="3"/>
  <c r="CL368" i="3" s="1"/>
  <c r="CK152" i="3"/>
  <c r="CK368" i="3" s="1"/>
  <c r="CI152" i="3"/>
  <c r="CI368" i="3" s="1"/>
  <c r="CH152" i="3"/>
  <c r="CH368" i="3" s="1"/>
  <c r="CG152" i="3"/>
  <c r="CG368" i="3" s="1"/>
  <c r="CF152" i="3"/>
  <c r="CF368" i="3" s="1"/>
  <c r="CE152" i="3"/>
  <c r="CE368" i="3" s="1"/>
  <c r="CD152" i="3"/>
  <c r="CD368" i="3" s="1"/>
  <c r="CC152" i="3"/>
  <c r="CC368" i="3" s="1"/>
  <c r="CB152" i="3"/>
  <c r="CB368" i="3" s="1"/>
  <c r="CA152" i="3"/>
  <c r="CA368" i="3" s="1"/>
  <c r="BY152" i="3"/>
  <c r="BY368" i="3" s="1"/>
  <c r="BW152" i="3"/>
  <c r="BW368" i="3" s="1"/>
  <c r="BV152" i="3"/>
  <c r="BU152" i="3"/>
  <c r="BU368" i="3" s="1"/>
  <c r="BT152" i="3"/>
  <c r="BT368" i="3" s="1"/>
  <c r="BS152" i="3"/>
  <c r="BS368" i="3" s="1"/>
  <c r="BR152" i="3"/>
  <c r="BR368" i="3" s="1"/>
  <c r="BP152" i="3"/>
  <c r="BP368" i="3" s="1"/>
  <c r="BO152" i="3"/>
  <c r="BO368" i="3" s="1"/>
  <c r="BN152" i="3"/>
  <c r="BM152" i="3"/>
  <c r="BM368" i="3" s="1"/>
  <c r="BL152" i="3"/>
  <c r="BL368" i="3" s="1"/>
  <c r="BK152" i="3"/>
  <c r="BK368" i="3" s="1"/>
  <c r="BJ152" i="3"/>
  <c r="BJ368" i="3" s="1"/>
  <c r="BI152" i="3"/>
  <c r="BI368" i="3" s="1"/>
  <c r="BH152" i="3"/>
  <c r="BH368" i="3" s="1"/>
  <c r="BG152" i="3"/>
  <c r="BG368" i="3" s="1"/>
  <c r="BF152" i="3"/>
  <c r="BF368" i="3" s="1"/>
  <c r="BE152" i="3"/>
  <c r="BE368" i="3" s="1"/>
  <c r="BD152" i="3"/>
  <c r="BD368" i="3" s="1"/>
  <c r="BC152" i="3"/>
  <c r="BC368" i="3" s="1"/>
  <c r="BA152" i="3"/>
  <c r="BA368" i="3" s="1"/>
  <c r="AZ152" i="3"/>
  <c r="AZ368" i="3" s="1"/>
  <c r="AW152" i="3"/>
  <c r="AW368" i="3" s="1"/>
  <c r="AT152" i="3"/>
  <c r="AT368" i="3" s="1"/>
  <c r="AS152" i="3"/>
  <c r="AS368" i="3" s="1"/>
  <c r="AR152" i="3"/>
  <c r="AR368" i="3" s="1"/>
  <c r="AP152" i="3"/>
  <c r="AP368" i="3" s="1"/>
  <c r="AO152" i="3"/>
  <c r="AO368" i="3" s="1"/>
  <c r="AK152" i="3"/>
  <c r="AK368" i="3" s="1"/>
  <c r="AI152" i="3"/>
  <c r="U152" i="3"/>
  <c r="R152" i="3"/>
  <c r="L152" i="3"/>
  <c r="J152" i="3"/>
  <c r="I152" i="3"/>
  <c r="DG151" i="3"/>
  <c r="DF151" i="3"/>
  <c r="CY151" i="3"/>
  <c r="CY367" i="3" s="1"/>
  <c r="CX151" i="3"/>
  <c r="CX367" i="3" s="1"/>
  <c r="BY151" i="3"/>
  <c r="BY367" i="3" s="1"/>
  <c r="BW151" i="3"/>
  <c r="BW367" i="3" s="1"/>
  <c r="BV151" i="3"/>
  <c r="BV367" i="3" s="1"/>
  <c r="BU151" i="3"/>
  <c r="BU367" i="3" s="1"/>
  <c r="BT151" i="3"/>
  <c r="BT367" i="3" s="1"/>
  <c r="BS151" i="3"/>
  <c r="BS367" i="3" s="1"/>
  <c r="BR151" i="3"/>
  <c r="BP151" i="3"/>
  <c r="BP367" i="3" s="1"/>
  <c r="BO151" i="3"/>
  <c r="BO367" i="3" s="1"/>
  <c r="BN151" i="3"/>
  <c r="BN367" i="3" s="1"/>
  <c r="BM151" i="3"/>
  <c r="BM367" i="3" s="1"/>
  <c r="BL151" i="3"/>
  <c r="BL367" i="3" s="1"/>
  <c r="BK151" i="3"/>
  <c r="BK367" i="3" s="1"/>
  <c r="BJ151" i="3"/>
  <c r="BJ367" i="3" s="1"/>
  <c r="BI151" i="3"/>
  <c r="BI367" i="3" s="1"/>
  <c r="BH151" i="3"/>
  <c r="BH367" i="3" s="1"/>
  <c r="BG151" i="3"/>
  <c r="BG367" i="3" s="1"/>
  <c r="BF151" i="3"/>
  <c r="BF367" i="3" s="1"/>
  <c r="BE151" i="3"/>
  <c r="BE367" i="3" s="1"/>
  <c r="BD151" i="3"/>
  <c r="BD367" i="3" s="1"/>
  <c r="BC151" i="3"/>
  <c r="BC367" i="3" s="1"/>
  <c r="BA151" i="3"/>
  <c r="BA367" i="3" s="1"/>
  <c r="AZ151" i="3"/>
  <c r="AZ367" i="3" s="1"/>
  <c r="AW151" i="3"/>
  <c r="AU151" i="3"/>
  <c r="AU367" i="3" s="1"/>
  <c r="AT151" i="3"/>
  <c r="AT367" i="3" s="1"/>
  <c r="AS151" i="3"/>
  <c r="AS367" i="3" s="1"/>
  <c r="AR151" i="3"/>
  <c r="AR367" i="3" s="1"/>
  <c r="AP151" i="3"/>
  <c r="AP367" i="3" s="1"/>
  <c r="AO151" i="3"/>
  <c r="AO367" i="3" s="1"/>
  <c r="AM151" i="3"/>
  <c r="AM367" i="3" s="1"/>
  <c r="AK151" i="3"/>
  <c r="AK367" i="3" s="1"/>
  <c r="AJ151" i="3"/>
  <c r="AJ367" i="3" s="1"/>
  <c r="U151" i="3"/>
  <c r="T151" i="3"/>
  <c r="R151" i="3"/>
  <c r="O151" i="3"/>
  <c r="L151" i="3"/>
  <c r="J151" i="3"/>
  <c r="I151" i="3"/>
  <c r="DG150" i="3"/>
  <c r="DF150" i="3"/>
  <c r="CY150" i="3"/>
  <c r="CY366" i="3" s="1"/>
  <c r="CX150" i="3"/>
  <c r="CX366" i="3" s="1"/>
  <c r="BY150" i="3"/>
  <c r="BY366" i="3" s="1"/>
  <c r="BW150" i="3"/>
  <c r="BW366" i="3" s="1"/>
  <c r="BV150" i="3"/>
  <c r="BV366" i="3" s="1"/>
  <c r="BU150" i="3"/>
  <c r="BU366" i="3" s="1"/>
  <c r="BT150" i="3"/>
  <c r="BT366" i="3" s="1"/>
  <c r="BS150" i="3"/>
  <c r="BS366" i="3" s="1"/>
  <c r="BR150" i="3"/>
  <c r="BR366" i="3" s="1"/>
  <c r="BP150" i="3"/>
  <c r="BP366" i="3" s="1"/>
  <c r="BO150" i="3"/>
  <c r="BO366" i="3" s="1"/>
  <c r="BN150" i="3"/>
  <c r="BN366" i="3" s="1"/>
  <c r="BM150" i="3"/>
  <c r="BM366" i="3" s="1"/>
  <c r="BL150" i="3"/>
  <c r="BL366" i="3" s="1"/>
  <c r="BK150" i="3"/>
  <c r="BK366" i="3" s="1"/>
  <c r="BJ150" i="3"/>
  <c r="BJ366" i="3" s="1"/>
  <c r="BI150" i="3"/>
  <c r="BI366" i="3" s="1"/>
  <c r="BH150" i="3"/>
  <c r="BH366" i="3" s="1"/>
  <c r="BG150" i="3"/>
  <c r="BG366" i="3" s="1"/>
  <c r="BF150" i="3"/>
  <c r="BF366" i="3" s="1"/>
  <c r="BE150" i="3"/>
  <c r="BD150" i="3"/>
  <c r="BD366" i="3" s="1"/>
  <c r="BC150" i="3"/>
  <c r="BC366" i="3" s="1"/>
  <c r="BA150" i="3"/>
  <c r="BA366" i="3" s="1"/>
  <c r="AZ150" i="3"/>
  <c r="AZ366" i="3" s="1"/>
  <c r="AY150" i="3"/>
  <c r="AY366" i="3" s="1"/>
  <c r="AW150" i="3"/>
  <c r="AW366" i="3" s="1"/>
  <c r="AV150" i="3"/>
  <c r="AV366" i="3" s="1"/>
  <c r="AU150" i="3"/>
  <c r="AU366" i="3" s="1"/>
  <c r="AT150" i="3"/>
  <c r="AT366" i="3" s="1"/>
  <c r="AS150" i="3"/>
  <c r="AS366" i="3" s="1"/>
  <c r="AR150" i="3"/>
  <c r="AR366" i="3" s="1"/>
  <c r="AQ150" i="3"/>
  <c r="AQ366" i="3" s="1"/>
  <c r="AP150" i="3"/>
  <c r="AP366" i="3" s="1"/>
  <c r="AO150" i="3"/>
  <c r="AO366" i="3" s="1"/>
  <c r="AN150" i="3"/>
  <c r="AN366" i="3" s="1"/>
  <c r="AM150" i="3"/>
  <c r="AM366" i="3" s="1"/>
  <c r="AK150" i="3"/>
  <c r="AJ150" i="3"/>
  <c r="AJ366" i="3" s="1"/>
  <c r="AI150" i="3"/>
  <c r="AI366" i="3" s="1"/>
  <c r="AH150" i="3"/>
  <c r="AD150" i="3"/>
  <c r="U150" i="3"/>
  <c r="T150" i="3"/>
  <c r="S150" i="3"/>
  <c r="R150" i="3"/>
  <c r="M150" i="3"/>
  <c r="L150" i="3"/>
  <c r="J150" i="3"/>
  <c r="I150" i="3"/>
  <c r="DG149" i="3"/>
  <c r="DF149" i="3"/>
  <c r="CY149" i="3"/>
  <c r="CY365" i="3" s="1"/>
  <c r="CX149" i="3"/>
  <c r="CX365" i="3" s="1"/>
  <c r="BY149" i="3"/>
  <c r="BY365" i="3" s="1"/>
  <c r="BW149" i="3"/>
  <c r="BW365" i="3" s="1"/>
  <c r="BV149" i="3"/>
  <c r="BV365" i="3" s="1"/>
  <c r="BU149" i="3"/>
  <c r="BU365" i="3" s="1"/>
  <c r="BT149" i="3"/>
  <c r="BT365" i="3" s="1"/>
  <c r="BS149" i="3"/>
  <c r="BS365" i="3" s="1"/>
  <c r="BR149" i="3"/>
  <c r="BR365" i="3" s="1"/>
  <c r="BP149" i="3"/>
  <c r="BP365" i="3" s="1"/>
  <c r="BO149" i="3"/>
  <c r="BO365" i="3" s="1"/>
  <c r="BN149" i="3"/>
  <c r="BN365" i="3" s="1"/>
  <c r="BM149" i="3"/>
  <c r="BM365" i="3" s="1"/>
  <c r="BL149" i="3"/>
  <c r="BL365" i="3" s="1"/>
  <c r="BK149" i="3"/>
  <c r="BK365" i="3" s="1"/>
  <c r="BJ149" i="3"/>
  <c r="BJ365" i="3" s="1"/>
  <c r="BI149" i="3"/>
  <c r="BI365" i="3" s="1"/>
  <c r="BH149" i="3"/>
  <c r="BH365" i="3" s="1"/>
  <c r="BG149" i="3"/>
  <c r="BG365" i="3" s="1"/>
  <c r="BF149" i="3"/>
  <c r="BF365" i="3" s="1"/>
  <c r="BE149" i="3"/>
  <c r="BE365" i="3" s="1"/>
  <c r="BD149" i="3"/>
  <c r="BD365" i="3" s="1"/>
  <c r="BC149" i="3"/>
  <c r="BC365" i="3" s="1"/>
  <c r="BA149" i="3"/>
  <c r="BA365" i="3" s="1"/>
  <c r="AZ149" i="3"/>
  <c r="AZ365" i="3" s="1"/>
  <c r="AT149" i="3"/>
  <c r="AT365" i="3" s="1"/>
  <c r="AS149" i="3"/>
  <c r="AS365" i="3" s="1"/>
  <c r="AP149" i="3"/>
  <c r="AP365" i="3" s="1"/>
  <c r="AK149" i="3"/>
  <c r="AK365" i="3" s="1"/>
  <c r="U149" i="3"/>
  <c r="R149" i="3"/>
  <c r="M149" i="3"/>
  <c r="L149" i="3"/>
  <c r="J149" i="3"/>
  <c r="I149" i="3"/>
  <c r="DG148" i="3"/>
  <c r="DF148" i="3"/>
  <c r="CY148" i="3"/>
  <c r="CY364" i="3" s="1"/>
  <c r="CX148" i="3"/>
  <c r="CX364" i="3" s="1"/>
  <c r="BY148" i="3"/>
  <c r="BY364" i="3" s="1"/>
  <c r="BW148" i="3"/>
  <c r="BW364" i="3" s="1"/>
  <c r="BV148" i="3"/>
  <c r="BV364" i="3" s="1"/>
  <c r="BU148" i="3"/>
  <c r="BU364" i="3" s="1"/>
  <c r="BT148" i="3"/>
  <c r="BT364" i="3" s="1"/>
  <c r="BS148" i="3"/>
  <c r="BS364" i="3" s="1"/>
  <c r="BR148" i="3"/>
  <c r="BP148" i="3"/>
  <c r="BP364" i="3" s="1"/>
  <c r="BO148" i="3"/>
  <c r="BO364" i="3" s="1"/>
  <c r="BN148" i="3"/>
  <c r="BN364" i="3" s="1"/>
  <c r="BM148" i="3"/>
  <c r="BM364" i="3" s="1"/>
  <c r="BL148" i="3"/>
  <c r="BL364" i="3" s="1"/>
  <c r="BK148" i="3"/>
  <c r="BK364" i="3" s="1"/>
  <c r="BJ148" i="3"/>
  <c r="BJ364" i="3" s="1"/>
  <c r="BI148" i="3"/>
  <c r="BI364" i="3" s="1"/>
  <c r="BH148" i="3"/>
  <c r="BH364" i="3" s="1"/>
  <c r="BG148" i="3"/>
  <c r="BG364" i="3" s="1"/>
  <c r="BF148" i="3"/>
  <c r="BE148" i="3"/>
  <c r="BE364" i="3" s="1"/>
  <c r="BD148" i="3"/>
  <c r="BD364" i="3" s="1"/>
  <c r="BC148" i="3"/>
  <c r="BC364" i="3" s="1"/>
  <c r="BA148" i="3"/>
  <c r="BA364" i="3" s="1"/>
  <c r="AZ148" i="3"/>
  <c r="AZ364" i="3" s="1"/>
  <c r="AY148" i="3"/>
  <c r="AY364" i="3" s="1"/>
  <c r="AX148" i="3"/>
  <c r="AX364" i="3" s="1"/>
  <c r="AW148" i="3"/>
  <c r="AW364" i="3" s="1"/>
  <c r="AV148" i="3"/>
  <c r="AV364" i="3" s="1"/>
  <c r="AU148" i="3"/>
  <c r="AU364" i="3" s="1"/>
  <c r="AT148" i="3"/>
  <c r="AT364" i="3" s="1"/>
  <c r="AS148" i="3"/>
  <c r="AS364" i="3" s="1"/>
  <c r="AQ148" i="3"/>
  <c r="AQ364" i="3" s="1"/>
  <c r="AP148" i="3"/>
  <c r="AP364" i="3" s="1"/>
  <c r="AO148" i="3"/>
  <c r="AO364" i="3" s="1"/>
  <c r="AN148" i="3"/>
  <c r="AN364" i="3" s="1"/>
  <c r="AM148" i="3"/>
  <c r="AM364" i="3" s="1"/>
  <c r="AL148" i="3"/>
  <c r="AL364" i="3" s="1"/>
  <c r="AK148" i="3"/>
  <c r="AK364" i="3" s="1"/>
  <c r="AJ148" i="3"/>
  <c r="AJ364" i="3" s="1"/>
  <c r="AI148" i="3"/>
  <c r="AH148" i="3"/>
  <c r="U148" i="3"/>
  <c r="T148" i="3"/>
  <c r="S148" i="3"/>
  <c r="R148" i="3"/>
  <c r="O148" i="3"/>
  <c r="M148" i="3"/>
  <c r="L148" i="3"/>
  <c r="J148" i="3"/>
  <c r="I148" i="3"/>
  <c r="DG147" i="3"/>
  <c r="DF147" i="3"/>
  <c r="CY147" i="3"/>
  <c r="CY363" i="3" s="1"/>
  <c r="CX147" i="3"/>
  <c r="CX363" i="3" s="1"/>
  <c r="BY147" i="3"/>
  <c r="BY363" i="3" s="1"/>
  <c r="BW147" i="3"/>
  <c r="BW363" i="3" s="1"/>
  <c r="BV147" i="3"/>
  <c r="BV363" i="3" s="1"/>
  <c r="BU147" i="3"/>
  <c r="BU363" i="3" s="1"/>
  <c r="BT147" i="3"/>
  <c r="BT363" i="3" s="1"/>
  <c r="BS147" i="3"/>
  <c r="BS363" i="3" s="1"/>
  <c r="BR147" i="3"/>
  <c r="BR363" i="3" s="1"/>
  <c r="BP147" i="3"/>
  <c r="BP363" i="3" s="1"/>
  <c r="BO147" i="3"/>
  <c r="BO363" i="3" s="1"/>
  <c r="BN147" i="3"/>
  <c r="BN363" i="3" s="1"/>
  <c r="BM147" i="3"/>
  <c r="BM363" i="3" s="1"/>
  <c r="BL147" i="3"/>
  <c r="BL363" i="3" s="1"/>
  <c r="BK147" i="3"/>
  <c r="BK363" i="3" s="1"/>
  <c r="BJ147" i="3"/>
  <c r="BJ363" i="3" s="1"/>
  <c r="BI147" i="3"/>
  <c r="BI363" i="3" s="1"/>
  <c r="BH147" i="3"/>
  <c r="BH363" i="3" s="1"/>
  <c r="BG147" i="3"/>
  <c r="BG363" i="3" s="1"/>
  <c r="BF147" i="3"/>
  <c r="BF363" i="3" s="1"/>
  <c r="BE147" i="3"/>
  <c r="BE363" i="3" s="1"/>
  <c r="BD147" i="3"/>
  <c r="BD363" i="3" s="1"/>
  <c r="BC147" i="3"/>
  <c r="BC363" i="3" s="1"/>
  <c r="BA147" i="3"/>
  <c r="BA363" i="3" s="1"/>
  <c r="AZ147" i="3"/>
  <c r="AZ363" i="3" s="1"/>
  <c r="AW147" i="3"/>
  <c r="AV147" i="3"/>
  <c r="AV363" i="3" s="1"/>
  <c r="AU147" i="3"/>
  <c r="AU363" i="3" s="1"/>
  <c r="AT147" i="3"/>
  <c r="AT363" i="3" s="1"/>
  <c r="AS147" i="3"/>
  <c r="AS363" i="3" s="1"/>
  <c r="AP147" i="3"/>
  <c r="AP363" i="3" s="1"/>
  <c r="AO147" i="3"/>
  <c r="AO363" i="3" s="1"/>
  <c r="AN147" i="3"/>
  <c r="AN363" i="3" s="1"/>
  <c r="AM147" i="3"/>
  <c r="AM363" i="3" s="1"/>
  <c r="AK147" i="3"/>
  <c r="AJ147" i="3"/>
  <c r="AJ363" i="3" s="1"/>
  <c r="U147" i="3"/>
  <c r="T147" i="3"/>
  <c r="R147" i="3"/>
  <c r="M147" i="3"/>
  <c r="L147" i="3"/>
  <c r="J147" i="3"/>
  <c r="I147" i="3"/>
  <c r="DG146" i="3"/>
  <c r="DF146" i="3"/>
  <c r="CY146" i="3"/>
  <c r="CY362" i="3" s="1"/>
  <c r="CX146" i="3"/>
  <c r="CX362" i="3" s="1"/>
  <c r="BY146" i="3"/>
  <c r="BY362" i="3" s="1"/>
  <c r="BW146" i="3"/>
  <c r="BW362" i="3" s="1"/>
  <c r="BV146" i="3"/>
  <c r="BV362" i="3" s="1"/>
  <c r="BU146" i="3"/>
  <c r="BU362" i="3" s="1"/>
  <c r="BT146" i="3"/>
  <c r="BT362" i="3" s="1"/>
  <c r="BS146" i="3"/>
  <c r="BS362" i="3" s="1"/>
  <c r="BR146" i="3"/>
  <c r="BR362" i="3" s="1"/>
  <c r="BP146" i="3"/>
  <c r="BP362" i="3" s="1"/>
  <c r="BO146" i="3"/>
  <c r="BO362" i="3" s="1"/>
  <c r="BN146" i="3"/>
  <c r="BN362" i="3" s="1"/>
  <c r="BM146" i="3"/>
  <c r="BL146" i="3"/>
  <c r="BL362" i="3" s="1"/>
  <c r="BK146" i="3"/>
  <c r="BK362" i="3" s="1"/>
  <c r="BJ146" i="3"/>
  <c r="BJ362" i="3" s="1"/>
  <c r="BI146" i="3"/>
  <c r="BI362" i="3" s="1"/>
  <c r="BH146" i="3"/>
  <c r="BH362" i="3" s="1"/>
  <c r="BG146" i="3"/>
  <c r="BG362" i="3" s="1"/>
  <c r="BF146" i="3"/>
  <c r="BF362" i="3" s="1"/>
  <c r="BE146" i="3"/>
  <c r="BE362" i="3" s="1"/>
  <c r="BD146" i="3"/>
  <c r="BD362" i="3" s="1"/>
  <c r="BC146" i="3"/>
  <c r="BC362" i="3" s="1"/>
  <c r="BA146" i="3"/>
  <c r="BA362" i="3" s="1"/>
  <c r="AZ146" i="3"/>
  <c r="AZ362" i="3" s="1"/>
  <c r="AY146" i="3"/>
  <c r="AY362" i="3" s="1"/>
  <c r="AW146" i="3"/>
  <c r="AW362" i="3" s="1"/>
  <c r="AV146" i="3"/>
  <c r="AV362" i="3" s="1"/>
  <c r="AU146" i="3"/>
  <c r="AU362" i="3" s="1"/>
  <c r="AT146" i="3"/>
  <c r="AT362" i="3" s="1"/>
  <c r="AS146" i="3"/>
  <c r="AS362" i="3" s="1"/>
  <c r="AP146" i="3"/>
  <c r="AP362" i="3" s="1"/>
  <c r="AO146" i="3"/>
  <c r="AO362" i="3" s="1"/>
  <c r="AN146" i="3"/>
  <c r="AN362" i="3" s="1"/>
  <c r="AM146" i="3"/>
  <c r="AM362" i="3" s="1"/>
  <c r="AK146" i="3"/>
  <c r="AK362" i="3" s="1"/>
  <c r="AJ146" i="3"/>
  <c r="AJ362" i="3" s="1"/>
  <c r="AI146" i="3"/>
  <c r="AI362" i="3" s="1"/>
  <c r="AH146" i="3"/>
  <c r="V146" i="3"/>
  <c r="U146" i="3"/>
  <c r="T146" i="3"/>
  <c r="S146" i="3"/>
  <c r="R146" i="3"/>
  <c r="O146" i="3"/>
  <c r="L146" i="3"/>
  <c r="J146" i="3"/>
  <c r="I146" i="3"/>
  <c r="DG145" i="3"/>
  <c r="DF145" i="3"/>
  <c r="CY145" i="3"/>
  <c r="CY361" i="3" s="1"/>
  <c r="CX145" i="3"/>
  <c r="CX361" i="3" s="1"/>
  <c r="BY145" i="3"/>
  <c r="BY361" i="3" s="1"/>
  <c r="BW145" i="3"/>
  <c r="BV145" i="3"/>
  <c r="BV361" i="3" s="1"/>
  <c r="BU145" i="3"/>
  <c r="BU361" i="3" s="1"/>
  <c r="BT145" i="3"/>
  <c r="BT361" i="3" s="1"/>
  <c r="BS145" i="3"/>
  <c r="BS361" i="3" s="1"/>
  <c r="BR145" i="3"/>
  <c r="BR361" i="3" s="1"/>
  <c r="BP145" i="3"/>
  <c r="BP361" i="3" s="1"/>
  <c r="BO145" i="3"/>
  <c r="BN145" i="3"/>
  <c r="BN361" i="3" s="1"/>
  <c r="BM145" i="3"/>
  <c r="BM361" i="3" s="1"/>
  <c r="BL145" i="3"/>
  <c r="BL361" i="3" s="1"/>
  <c r="BK145" i="3"/>
  <c r="BK361" i="3" s="1"/>
  <c r="BJ145" i="3"/>
  <c r="BJ361" i="3" s="1"/>
  <c r="BI145" i="3"/>
  <c r="BI361" i="3" s="1"/>
  <c r="BH145" i="3"/>
  <c r="BH361" i="3" s="1"/>
  <c r="BG145" i="3"/>
  <c r="BG361" i="3" s="1"/>
  <c r="BF145" i="3"/>
  <c r="BF361" i="3" s="1"/>
  <c r="BE145" i="3"/>
  <c r="BE361" i="3" s="1"/>
  <c r="BD145" i="3"/>
  <c r="BD361" i="3" s="1"/>
  <c r="BC145" i="3"/>
  <c r="BC361" i="3" s="1"/>
  <c r="BA145" i="3"/>
  <c r="BA361" i="3" s="1"/>
  <c r="AZ145" i="3"/>
  <c r="AY145" i="3"/>
  <c r="AY361" i="3" s="1"/>
  <c r="AW145" i="3"/>
  <c r="AW361" i="3" s="1"/>
  <c r="AV145" i="3"/>
  <c r="AV361" i="3" s="1"/>
  <c r="AU145" i="3"/>
  <c r="AU361" i="3" s="1"/>
  <c r="AT145" i="3"/>
  <c r="AT361" i="3" s="1"/>
  <c r="AS145" i="3"/>
  <c r="AS361" i="3" s="1"/>
  <c r="AQ145" i="3"/>
  <c r="AQ361" i="3" s="1"/>
  <c r="AP145" i="3"/>
  <c r="AP361" i="3" s="1"/>
  <c r="AO145" i="3"/>
  <c r="AO361" i="3" s="1"/>
  <c r="AN145" i="3"/>
  <c r="AN361" i="3" s="1"/>
  <c r="AM145" i="3"/>
  <c r="AM361" i="3" s="1"/>
  <c r="AK145" i="3"/>
  <c r="AK361" i="3" s="1"/>
  <c r="AJ145" i="3"/>
  <c r="AJ361" i="3" s="1"/>
  <c r="U145" i="3"/>
  <c r="T145" i="3"/>
  <c r="R145" i="3"/>
  <c r="M145" i="3"/>
  <c r="L145" i="3"/>
  <c r="J145" i="3"/>
  <c r="I145" i="3"/>
  <c r="DG144" i="3"/>
  <c r="DF144" i="3"/>
  <c r="CY144" i="3"/>
  <c r="CX144" i="3"/>
  <c r="CX360" i="3" s="1"/>
  <c r="BY144" i="3"/>
  <c r="BY360" i="3" s="1"/>
  <c r="BW144" i="3"/>
  <c r="BW360" i="3" s="1"/>
  <c r="BV144" i="3"/>
  <c r="BV360" i="3" s="1"/>
  <c r="BU144" i="3"/>
  <c r="BU360" i="3" s="1"/>
  <c r="BT144" i="3"/>
  <c r="BT360" i="3" s="1"/>
  <c r="BS144" i="3"/>
  <c r="BS360" i="3" s="1"/>
  <c r="BR144" i="3"/>
  <c r="BR360" i="3" s="1"/>
  <c r="BP144" i="3"/>
  <c r="BP360" i="3" s="1"/>
  <c r="BO144" i="3"/>
  <c r="BO360" i="3" s="1"/>
  <c r="BN144" i="3"/>
  <c r="BN360" i="3" s="1"/>
  <c r="BM144" i="3"/>
  <c r="BM360" i="3" s="1"/>
  <c r="BL144" i="3"/>
  <c r="BL360" i="3" s="1"/>
  <c r="BK144" i="3"/>
  <c r="BK360" i="3" s="1"/>
  <c r="BJ144" i="3"/>
  <c r="BJ360" i="3" s="1"/>
  <c r="BI144" i="3"/>
  <c r="BI360" i="3" s="1"/>
  <c r="BH144" i="3"/>
  <c r="BH360" i="3" s="1"/>
  <c r="BG144" i="3"/>
  <c r="BG360" i="3" s="1"/>
  <c r="BF144" i="3"/>
  <c r="BF360" i="3" s="1"/>
  <c r="BE144" i="3"/>
  <c r="BE360" i="3" s="1"/>
  <c r="BD144" i="3"/>
  <c r="BD360" i="3" s="1"/>
  <c r="BC144" i="3"/>
  <c r="BC360" i="3" s="1"/>
  <c r="BA144" i="3"/>
  <c r="BA360" i="3" s="1"/>
  <c r="AZ144" i="3"/>
  <c r="AZ360" i="3" s="1"/>
  <c r="AT144" i="3"/>
  <c r="AT360" i="3" s="1"/>
  <c r="AS144" i="3"/>
  <c r="AS360" i="3" s="1"/>
  <c r="AP144" i="3"/>
  <c r="AP360" i="3" s="1"/>
  <c r="AK144" i="3"/>
  <c r="AK360" i="3" s="1"/>
  <c r="U144" i="3"/>
  <c r="T144" i="3"/>
  <c r="R144" i="3"/>
  <c r="J144" i="3"/>
  <c r="I144" i="3"/>
  <c r="DG143" i="3"/>
  <c r="DF143" i="3"/>
  <c r="CY143" i="3"/>
  <c r="CX143" i="3"/>
  <c r="CX359" i="3" s="1"/>
  <c r="BY143" i="3"/>
  <c r="BY359" i="3" s="1"/>
  <c r="BW143" i="3"/>
  <c r="BW359" i="3" s="1"/>
  <c r="BV143" i="3"/>
  <c r="BV359" i="3" s="1"/>
  <c r="BU143" i="3"/>
  <c r="BU359" i="3" s="1"/>
  <c r="BT143" i="3"/>
  <c r="BT359" i="3" s="1"/>
  <c r="BS143" i="3"/>
  <c r="BS359" i="3" s="1"/>
  <c r="BR143" i="3"/>
  <c r="BP143" i="3"/>
  <c r="BP359" i="3" s="1"/>
  <c r="BO143" i="3"/>
  <c r="BO359" i="3" s="1"/>
  <c r="BN143" i="3"/>
  <c r="BN359" i="3" s="1"/>
  <c r="BM143" i="3"/>
  <c r="BM359" i="3" s="1"/>
  <c r="BL143" i="3"/>
  <c r="BL359" i="3" s="1"/>
  <c r="BK143" i="3"/>
  <c r="BK359" i="3" s="1"/>
  <c r="BJ143" i="3"/>
  <c r="BJ359" i="3" s="1"/>
  <c r="BI143" i="3"/>
  <c r="BI359" i="3" s="1"/>
  <c r="BH143" i="3"/>
  <c r="BH359" i="3" s="1"/>
  <c r="BG143" i="3"/>
  <c r="BG359" i="3" s="1"/>
  <c r="BF143" i="3"/>
  <c r="BF359" i="3" s="1"/>
  <c r="BE143" i="3"/>
  <c r="BD143" i="3"/>
  <c r="BD359" i="3" s="1"/>
  <c r="BC143" i="3"/>
  <c r="BC359" i="3" s="1"/>
  <c r="BA143" i="3"/>
  <c r="BA359" i="3" s="1"/>
  <c r="AZ143" i="3"/>
  <c r="AZ359" i="3" s="1"/>
  <c r="AW143" i="3"/>
  <c r="AT143" i="3"/>
  <c r="AT359" i="3" s="1"/>
  <c r="AS143" i="3"/>
  <c r="AQ143" i="3"/>
  <c r="AQ359" i="3" s="1"/>
  <c r="AP143" i="3"/>
  <c r="AP359" i="3" s="1"/>
  <c r="AO143" i="3"/>
  <c r="AO359" i="3" s="1"/>
  <c r="AK143" i="3"/>
  <c r="AK359" i="3" s="1"/>
  <c r="U143" i="3"/>
  <c r="R143" i="3"/>
  <c r="L143" i="3"/>
  <c r="J143" i="3"/>
  <c r="I143" i="3"/>
  <c r="DG142" i="3"/>
  <c r="DF142" i="3"/>
  <c r="CY142" i="3"/>
  <c r="CY358" i="3" s="1"/>
  <c r="CX142" i="3"/>
  <c r="CX358" i="3" s="1"/>
  <c r="BY142" i="3"/>
  <c r="BY358" i="3" s="1"/>
  <c r="BW142" i="3"/>
  <c r="BW358" i="3" s="1"/>
  <c r="BV142" i="3"/>
  <c r="BV358" i="3" s="1"/>
  <c r="BU142" i="3"/>
  <c r="BT142" i="3"/>
  <c r="BT358" i="3" s="1"/>
  <c r="BS142" i="3"/>
  <c r="BS358" i="3" s="1"/>
  <c r="BR142" i="3"/>
  <c r="BR358" i="3" s="1"/>
  <c r="BP142" i="3"/>
  <c r="BP358" i="3" s="1"/>
  <c r="BO142" i="3"/>
  <c r="BO358" i="3" s="1"/>
  <c r="BN142" i="3"/>
  <c r="BN358" i="3" s="1"/>
  <c r="BM142" i="3"/>
  <c r="BM358" i="3" s="1"/>
  <c r="BL142" i="3"/>
  <c r="BK142" i="3"/>
  <c r="BK358" i="3" s="1"/>
  <c r="BJ142" i="3"/>
  <c r="BJ358" i="3" s="1"/>
  <c r="BI142" i="3"/>
  <c r="BI358" i="3" s="1"/>
  <c r="BH142" i="3"/>
  <c r="BH358" i="3" s="1"/>
  <c r="BG142" i="3"/>
  <c r="BG358" i="3" s="1"/>
  <c r="BF142" i="3"/>
  <c r="BF358" i="3" s="1"/>
  <c r="BE142" i="3"/>
  <c r="BE358" i="3" s="1"/>
  <c r="BD142" i="3"/>
  <c r="BD358" i="3" s="1"/>
  <c r="BC142" i="3"/>
  <c r="BC358" i="3" s="1"/>
  <c r="BA142" i="3"/>
  <c r="BA358" i="3" s="1"/>
  <c r="AZ142" i="3"/>
  <c r="AW142" i="3"/>
  <c r="AW358" i="3" s="1"/>
  <c r="AU142" i="3"/>
  <c r="AU358" i="3" s="1"/>
  <c r="AT142" i="3"/>
  <c r="AT358" i="3" s="1"/>
  <c r="AS142" i="3"/>
  <c r="AP142" i="3"/>
  <c r="AP358" i="3" s="1"/>
  <c r="AO142" i="3"/>
  <c r="AO358" i="3" s="1"/>
  <c r="AN142" i="3"/>
  <c r="AN358" i="3" s="1"/>
  <c r="AK142" i="3"/>
  <c r="AK358" i="3" s="1"/>
  <c r="U142" i="3"/>
  <c r="T142" i="3"/>
  <c r="R142" i="3"/>
  <c r="O142" i="3"/>
  <c r="L142" i="3"/>
  <c r="J142" i="3"/>
  <c r="I142" i="3"/>
  <c r="DG141" i="3"/>
  <c r="DF141" i="3"/>
  <c r="CY141" i="3"/>
  <c r="CY357" i="3" s="1"/>
  <c r="CX141" i="3"/>
  <c r="CX357" i="3" s="1"/>
  <c r="BY141" i="3"/>
  <c r="BY357" i="3" s="1"/>
  <c r="BW141" i="3"/>
  <c r="BW357" i="3" s="1"/>
  <c r="BV141" i="3"/>
  <c r="BV357" i="3" s="1"/>
  <c r="BU141" i="3"/>
  <c r="BU357" i="3" s="1"/>
  <c r="BT141" i="3"/>
  <c r="BT357" i="3" s="1"/>
  <c r="BS141" i="3"/>
  <c r="BS357" i="3" s="1"/>
  <c r="BR141" i="3"/>
  <c r="BR357" i="3" s="1"/>
  <c r="BP141" i="3"/>
  <c r="BP357" i="3" s="1"/>
  <c r="BO141" i="3"/>
  <c r="BO357" i="3" s="1"/>
  <c r="BN141" i="3"/>
  <c r="BN357" i="3" s="1"/>
  <c r="BM141" i="3"/>
  <c r="BM357" i="3" s="1"/>
  <c r="BL141" i="3"/>
  <c r="BL357" i="3" s="1"/>
  <c r="BK141" i="3"/>
  <c r="BJ141" i="3"/>
  <c r="BJ357" i="3" s="1"/>
  <c r="BI141" i="3"/>
  <c r="BI357" i="3" s="1"/>
  <c r="BH141" i="3"/>
  <c r="BH357" i="3" s="1"/>
  <c r="BG141" i="3"/>
  <c r="BG357" i="3" s="1"/>
  <c r="BF141" i="3"/>
  <c r="BF357" i="3" s="1"/>
  <c r="BE141" i="3"/>
  <c r="BE357" i="3" s="1"/>
  <c r="BD141" i="3"/>
  <c r="BD357" i="3" s="1"/>
  <c r="BC141" i="3"/>
  <c r="BC357" i="3" s="1"/>
  <c r="BA141" i="3"/>
  <c r="BA357" i="3" s="1"/>
  <c r="AZ141" i="3"/>
  <c r="AZ357" i="3" s="1"/>
  <c r="AP141" i="3"/>
  <c r="AP357" i="3" s="1"/>
  <c r="AK141" i="3"/>
  <c r="AK357" i="3" s="1"/>
  <c r="U141" i="3"/>
  <c r="R141" i="3"/>
  <c r="L141" i="3"/>
  <c r="J141" i="3"/>
  <c r="I141" i="3"/>
  <c r="DG140" i="3"/>
  <c r="DF140" i="3"/>
  <c r="CY140" i="3"/>
  <c r="CY356" i="3" s="1"/>
  <c r="CX140" i="3"/>
  <c r="CX356" i="3" s="1"/>
  <c r="BY140" i="3"/>
  <c r="BY356" i="3" s="1"/>
  <c r="BW140" i="3"/>
  <c r="BW356" i="3" s="1"/>
  <c r="BV140" i="3"/>
  <c r="BV356" i="3" s="1"/>
  <c r="BU140" i="3"/>
  <c r="BU356" i="3" s="1"/>
  <c r="BT140" i="3"/>
  <c r="BT356" i="3" s="1"/>
  <c r="BS140" i="3"/>
  <c r="BS356" i="3" s="1"/>
  <c r="BR140" i="3"/>
  <c r="BR356" i="3" s="1"/>
  <c r="BP140" i="3"/>
  <c r="BP356" i="3" s="1"/>
  <c r="BO140" i="3"/>
  <c r="BO356" i="3" s="1"/>
  <c r="BN140" i="3"/>
  <c r="BN356" i="3" s="1"/>
  <c r="BM140" i="3"/>
  <c r="BM356" i="3" s="1"/>
  <c r="BL140" i="3"/>
  <c r="BL356" i="3" s="1"/>
  <c r="BK140" i="3"/>
  <c r="BK356" i="3" s="1"/>
  <c r="BJ140" i="3"/>
  <c r="BJ356" i="3" s="1"/>
  <c r="BI140" i="3"/>
  <c r="BI356" i="3" s="1"/>
  <c r="BH140" i="3"/>
  <c r="BH356" i="3" s="1"/>
  <c r="BG140" i="3"/>
  <c r="BG356" i="3" s="1"/>
  <c r="BF140" i="3"/>
  <c r="BF356" i="3" s="1"/>
  <c r="BE140" i="3"/>
  <c r="BE356" i="3" s="1"/>
  <c r="BD140" i="3"/>
  <c r="BD356" i="3" s="1"/>
  <c r="BC140" i="3"/>
  <c r="BC356" i="3" s="1"/>
  <c r="BA140" i="3"/>
  <c r="BA356" i="3" s="1"/>
  <c r="AZ140" i="3"/>
  <c r="AZ356" i="3" s="1"/>
  <c r="AW140" i="3"/>
  <c r="AW356" i="3" s="1"/>
  <c r="AV140" i="3"/>
  <c r="AV356" i="3" s="1"/>
  <c r="AU140" i="3"/>
  <c r="AU356" i="3" s="1"/>
  <c r="AT140" i="3"/>
  <c r="AT356" i="3" s="1"/>
  <c r="AP140" i="3"/>
  <c r="AP356" i="3" s="1"/>
  <c r="AO140" i="3"/>
  <c r="AO356" i="3" s="1"/>
  <c r="AM140" i="3"/>
  <c r="AM356" i="3" s="1"/>
  <c r="AK140" i="3"/>
  <c r="AK356" i="3" s="1"/>
  <c r="AI140" i="3"/>
  <c r="U140" i="3"/>
  <c r="R140" i="3"/>
  <c r="O140" i="3"/>
  <c r="L140" i="3"/>
  <c r="J140" i="3"/>
  <c r="I140" i="3"/>
  <c r="DG139" i="3"/>
  <c r="DF139" i="3"/>
  <c r="CY139" i="3"/>
  <c r="CY355" i="3" s="1"/>
  <c r="CX139" i="3"/>
  <c r="CX355" i="3" s="1"/>
  <c r="BY139" i="3"/>
  <c r="BW139" i="3"/>
  <c r="BW355" i="3" s="1"/>
  <c r="BV139" i="3"/>
  <c r="BV355" i="3" s="1"/>
  <c r="BU139" i="3"/>
  <c r="BU355" i="3" s="1"/>
  <c r="BT139" i="3"/>
  <c r="BT355" i="3" s="1"/>
  <c r="BS139" i="3"/>
  <c r="BS355" i="3" s="1"/>
  <c r="BR139" i="3"/>
  <c r="BR355" i="3" s="1"/>
  <c r="BP139" i="3"/>
  <c r="BP355" i="3" s="1"/>
  <c r="BO139" i="3"/>
  <c r="BO355" i="3" s="1"/>
  <c r="BN139" i="3"/>
  <c r="BN355" i="3" s="1"/>
  <c r="BM139" i="3"/>
  <c r="BM355" i="3" s="1"/>
  <c r="BL139" i="3"/>
  <c r="BL355" i="3" s="1"/>
  <c r="BK139" i="3"/>
  <c r="BK355" i="3" s="1"/>
  <c r="BJ139" i="3"/>
  <c r="BJ355" i="3" s="1"/>
  <c r="BI139" i="3"/>
  <c r="BI355" i="3" s="1"/>
  <c r="BH139" i="3"/>
  <c r="BH355" i="3" s="1"/>
  <c r="BG139" i="3"/>
  <c r="BG355" i="3" s="1"/>
  <c r="BF139" i="3"/>
  <c r="BF355" i="3" s="1"/>
  <c r="BE139" i="3"/>
  <c r="BE355" i="3" s="1"/>
  <c r="BD139" i="3"/>
  <c r="BD355" i="3" s="1"/>
  <c r="BC139" i="3"/>
  <c r="BC355" i="3" s="1"/>
  <c r="BA139" i="3"/>
  <c r="BA355" i="3" s="1"/>
  <c r="AZ139" i="3"/>
  <c r="AZ355" i="3" s="1"/>
  <c r="AT139" i="3"/>
  <c r="AT355" i="3" s="1"/>
  <c r="AS139" i="3"/>
  <c r="AS355" i="3" s="1"/>
  <c r="AP139" i="3"/>
  <c r="AP355" i="3" s="1"/>
  <c r="AK139" i="3"/>
  <c r="AK355" i="3" s="1"/>
  <c r="U139" i="3"/>
  <c r="R139" i="3"/>
  <c r="L139" i="3"/>
  <c r="J139" i="3"/>
  <c r="I139" i="3"/>
  <c r="DG138" i="3"/>
  <c r="DF138" i="3"/>
  <c r="CY138" i="3"/>
  <c r="CY354" i="3" s="1"/>
  <c r="CX138" i="3"/>
  <c r="CX354" i="3" s="1"/>
  <c r="BY138" i="3"/>
  <c r="BY354" i="3" s="1"/>
  <c r="BW138" i="3"/>
  <c r="BW354" i="3" s="1"/>
  <c r="BV138" i="3"/>
  <c r="BV354" i="3" s="1"/>
  <c r="BU138" i="3"/>
  <c r="BU354" i="3" s="1"/>
  <c r="BT138" i="3"/>
  <c r="BT354" i="3" s="1"/>
  <c r="BS138" i="3"/>
  <c r="BS354" i="3" s="1"/>
  <c r="BR138" i="3"/>
  <c r="BR354" i="3" s="1"/>
  <c r="BP138" i="3"/>
  <c r="BP354" i="3" s="1"/>
  <c r="BO138" i="3"/>
  <c r="BO354" i="3" s="1"/>
  <c r="BN138" i="3"/>
  <c r="BN354" i="3" s="1"/>
  <c r="BM138" i="3"/>
  <c r="BL138" i="3"/>
  <c r="BL354" i="3" s="1"/>
  <c r="BK138" i="3"/>
  <c r="BK354" i="3" s="1"/>
  <c r="BJ138" i="3"/>
  <c r="BJ354" i="3" s="1"/>
  <c r="BI138" i="3"/>
  <c r="BI354" i="3" s="1"/>
  <c r="BH138" i="3"/>
  <c r="BH354" i="3" s="1"/>
  <c r="BG138" i="3"/>
  <c r="BG354" i="3" s="1"/>
  <c r="BF138" i="3"/>
  <c r="BF354" i="3" s="1"/>
  <c r="BE138" i="3"/>
  <c r="BE354" i="3" s="1"/>
  <c r="BD138" i="3"/>
  <c r="BD354" i="3" s="1"/>
  <c r="BC138" i="3"/>
  <c r="BC354" i="3" s="1"/>
  <c r="BA138" i="3"/>
  <c r="AZ138" i="3"/>
  <c r="AZ354" i="3" s="1"/>
  <c r="AY138" i="3"/>
  <c r="AY354" i="3" s="1"/>
  <c r="AW138" i="3"/>
  <c r="AW354" i="3" s="1"/>
  <c r="AV138" i="3"/>
  <c r="AV354" i="3" s="1"/>
  <c r="AU138" i="3"/>
  <c r="AU354" i="3" s="1"/>
  <c r="AT138" i="3"/>
  <c r="AT354" i="3" s="1"/>
  <c r="AS138" i="3"/>
  <c r="AQ138" i="3"/>
  <c r="AQ354" i="3" s="1"/>
  <c r="AP138" i="3"/>
  <c r="AP354" i="3" s="1"/>
  <c r="AO138" i="3"/>
  <c r="AO354" i="3" s="1"/>
  <c r="AM138" i="3"/>
  <c r="AM354" i="3" s="1"/>
  <c r="AK138" i="3"/>
  <c r="AK354" i="3" s="1"/>
  <c r="AJ138" i="3"/>
  <c r="AJ354" i="3" s="1"/>
  <c r="U138" i="3"/>
  <c r="T138" i="3"/>
  <c r="R138" i="3"/>
  <c r="O138" i="3"/>
  <c r="L138" i="3"/>
  <c r="J138" i="3"/>
  <c r="I138" i="3"/>
  <c r="DG137" i="3"/>
  <c r="DF137" i="3"/>
  <c r="CY137" i="3"/>
  <c r="CY353" i="3" s="1"/>
  <c r="CX137" i="3"/>
  <c r="CX353" i="3" s="1"/>
  <c r="BY137" i="3"/>
  <c r="BY353" i="3" s="1"/>
  <c r="BW137" i="3"/>
  <c r="BW353" i="3" s="1"/>
  <c r="BV137" i="3"/>
  <c r="BV353" i="3" s="1"/>
  <c r="BU137" i="3"/>
  <c r="BU353" i="3" s="1"/>
  <c r="BT137" i="3"/>
  <c r="BT353" i="3" s="1"/>
  <c r="BS137" i="3"/>
  <c r="BS353" i="3" s="1"/>
  <c r="BR137" i="3"/>
  <c r="BR353" i="3" s="1"/>
  <c r="BP137" i="3"/>
  <c r="BP353" i="3" s="1"/>
  <c r="BO137" i="3"/>
  <c r="BN137" i="3"/>
  <c r="BN353" i="3" s="1"/>
  <c r="BM137" i="3"/>
  <c r="BM353" i="3" s="1"/>
  <c r="BL137" i="3"/>
  <c r="BL353" i="3" s="1"/>
  <c r="BK137" i="3"/>
  <c r="BK353" i="3" s="1"/>
  <c r="BJ137" i="3"/>
  <c r="BJ353" i="3" s="1"/>
  <c r="BI137" i="3"/>
  <c r="BI353" i="3" s="1"/>
  <c r="BH137" i="3"/>
  <c r="BH353" i="3" s="1"/>
  <c r="BG137" i="3"/>
  <c r="BG353" i="3" s="1"/>
  <c r="BF137" i="3"/>
  <c r="BF353" i="3" s="1"/>
  <c r="BE137" i="3"/>
  <c r="BE353" i="3" s="1"/>
  <c r="BD137" i="3"/>
  <c r="BD353" i="3" s="1"/>
  <c r="BC137" i="3"/>
  <c r="BC353" i="3" s="1"/>
  <c r="BA137" i="3"/>
  <c r="BA353" i="3" s="1"/>
  <c r="AZ137" i="3"/>
  <c r="AY137" i="3"/>
  <c r="AY353" i="3" s="1"/>
  <c r="AW137" i="3"/>
  <c r="AW353" i="3" s="1"/>
  <c r="AV137" i="3"/>
  <c r="AV353" i="3" s="1"/>
  <c r="AU137" i="3"/>
  <c r="AU353" i="3" s="1"/>
  <c r="AT137" i="3"/>
  <c r="AT353" i="3" s="1"/>
  <c r="AS137" i="3"/>
  <c r="AS353" i="3" s="1"/>
  <c r="AQ137" i="3"/>
  <c r="AQ353" i="3" s="1"/>
  <c r="AP137" i="3"/>
  <c r="AP353" i="3" s="1"/>
  <c r="AO137" i="3"/>
  <c r="AO353" i="3" s="1"/>
  <c r="AN137" i="3"/>
  <c r="AN353" i="3" s="1"/>
  <c r="AM137" i="3"/>
  <c r="AM353" i="3" s="1"/>
  <c r="AL137" i="3"/>
  <c r="AL353" i="3" s="1"/>
  <c r="AK137" i="3"/>
  <c r="AK353" i="3" s="1"/>
  <c r="AJ137" i="3"/>
  <c r="AJ353" i="3" s="1"/>
  <c r="AI137" i="3"/>
  <c r="AI353" i="3" s="1"/>
  <c r="AH137" i="3"/>
  <c r="AD137" i="3"/>
  <c r="X137" i="3"/>
  <c r="U137" i="3"/>
  <c r="T137" i="3"/>
  <c r="R137" i="3"/>
  <c r="O137" i="3"/>
  <c r="M137" i="3"/>
  <c r="L137" i="3"/>
  <c r="J137" i="3"/>
  <c r="I137" i="3"/>
  <c r="DG136" i="3"/>
  <c r="DF136" i="3"/>
  <c r="DE136" i="3"/>
  <c r="DE352" i="3" s="1"/>
  <c r="DD136" i="3"/>
  <c r="DD352" i="3" s="1"/>
  <c r="DC136" i="3"/>
  <c r="DC352" i="3" s="1"/>
  <c r="DB136" i="3"/>
  <c r="DB352" i="3" s="1"/>
  <c r="DA136" i="3"/>
  <c r="DA352" i="3" s="1"/>
  <c r="CY136" i="3"/>
  <c r="CY352" i="3" s="1"/>
  <c r="CX136" i="3"/>
  <c r="CX352" i="3" s="1"/>
  <c r="CW136" i="3"/>
  <c r="CW352" i="3" s="1"/>
  <c r="CV136" i="3"/>
  <c r="CV352" i="3" s="1"/>
  <c r="CU136" i="3"/>
  <c r="CU352" i="3" s="1"/>
  <c r="CT136" i="3"/>
  <c r="CT352" i="3" s="1"/>
  <c r="CS136" i="3"/>
  <c r="CS352" i="3" s="1"/>
  <c r="CQ136" i="3"/>
  <c r="CQ352" i="3" s="1"/>
  <c r="CP136" i="3"/>
  <c r="CO136" i="3"/>
  <c r="CO352" i="3" s="1"/>
  <c r="CN136" i="3"/>
  <c r="CN352" i="3" s="1"/>
  <c r="CM136" i="3"/>
  <c r="CM352" i="3" s="1"/>
  <c r="CL136" i="3"/>
  <c r="CL352" i="3" s="1"/>
  <c r="CK136" i="3"/>
  <c r="CK352" i="3" s="1"/>
  <c r="CI136" i="3"/>
  <c r="CI352" i="3" s="1"/>
  <c r="CH136" i="3"/>
  <c r="CH352" i="3" s="1"/>
  <c r="CG136" i="3"/>
  <c r="CG352" i="3" s="1"/>
  <c r="CF136" i="3"/>
  <c r="CF352" i="3" s="1"/>
  <c r="CE136" i="3"/>
  <c r="CE352" i="3" s="1"/>
  <c r="CD136" i="3"/>
  <c r="CD352" i="3" s="1"/>
  <c r="CC136" i="3"/>
  <c r="CC352" i="3" s="1"/>
  <c r="CB136" i="3"/>
  <c r="CB352" i="3" s="1"/>
  <c r="CA136" i="3"/>
  <c r="CA352" i="3" s="1"/>
  <c r="BZ136" i="3"/>
  <c r="BZ352" i="3" s="1"/>
  <c r="BY136" i="3"/>
  <c r="BY352" i="3" s="1"/>
  <c r="BW136" i="3"/>
  <c r="BW352" i="3" s="1"/>
  <c r="BV136" i="3"/>
  <c r="BV352" i="3" s="1"/>
  <c r="BU136" i="3"/>
  <c r="BU352" i="3" s="1"/>
  <c r="BT136" i="3"/>
  <c r="BT352" i="3" s="1"/>
  <c r="BS136" i="3"/>
  <c r="BS352" i="3" s="1"/>
  <c r="BR136" i="3"/>
  <c r="BR352" i="3" s="1"/>
  <c r="BP136" i="3"/>
  <c r="BP352" i="3" s="1"/>
  <c r="BO136" i="3"/>
  <c r="BO352" i="3" s="1"/>
  <c r="BN136" i="3"/>
  <c r="BN352" i="3" s="1"/>
  <c r="BM136" i="3"/>
  <c r="BM352" i="3" s="1"/>
  <c r="BL136" i="3"/>
  <c r="BL352" i="3" s="1"/>
  <c r="BK136" i="3"/>
  <c r="BK352" i="3" s="1"/>
  <c r="BJ136" i="3"/>
  <c r="BJ352" i="3" s="1"/>
  <c r="BI136" i="3"/>
  <c r="BI352" i="3" s="1"/>
  <c r="BH136" i="3"/>
  <c r="BH352" i="3" s="1"/>
  <c r="BG136" i="3"/>
  <c r="BF136" i="3"/>
  <c r="BF352" i="3" s="1"/>
  <c r="BE136" i="3"/>
  <c r="BE352" i="3" s="1"/>
  <c r="BD136" i="3"/>
  <c r="BD352" i="3" s="1"/>
  <c r="BC136" i="3"/>
  <c r="BC352" i="3" s="1"/>
  <c r="BA136" i="3"/>
  <c r="BA352" i="3" s="1"/>
  <c r="AZ136" i="3"/>
  <c r="AZ352" i="3" s="1"/>
  <c r="AT136" i="3"/>
  <c r="AT352" i="3" s="1"/>
  <c r="AS136" i="3"/>
  <c r="AS352" i="3" s="1"/>
  <c r="AP136" i="3"/>
  <c r="AP352" i="3" s="1"/>
  <c r="AK136" i="3"/>
  <c r="AK352" i="3" s="1"/>
  <c r="U136" i="3"/>
  <c r="R136" i="3"/>
  <c r="J136" i="3"/>
  <c r="I136" i="3"/>
  <c r="DG135" i="3"/>
  <c r="DF135" i="3"/>
  <c r="CY135" i="3"/>
  <c r="CY351" i="3" s="1"/>
  <c r="CX135" i="3"/>
  <c r="BY135" i="3"/>
  <c r="BW135" i="3"/>
  <c r="BW351" i="3" s="1"/>
  <c r="BV135" i="3"/>
  <c r="BV351" i="3" s="1"/>
  <c r="BU135" i="3"/>
  <c r="BU351" i="3" s="1"/>
  <c r="BT135" i="3"/>
  <c r="BT351" i="3" s="1"/>
  <c r="BS135" i="3"/>
  <c r="BS351" i="3" s="1"/>
  <c r="BR135" i="3"/>
  <c r="BR351" i="3" s="1"/>
  <c r="BP135" i="3"/>
  <c r="BP351" i="3" s="1"/>
  <c r="BO135" i="3"/>
  <c r="BO351" i="3" s="1"/>
  <c r="BN135" i="3"/>
  <c r="BN351" i="3" s="1"/>
  <c r="BM135" i="3"/>
  <c r="BM351" i="3" s="1"/>
  <c r="BL135" i="3"/>
  <c r="BL351" i="3" s="1"/>
  <c r="BK135" i="3"/>
  <c r="BK351" i="3" s="1"/>
  <c r="BJ135" i="3"/>
  <c r="BJ351" i="3" s="1"/>
  <c r="BI135" i="3"/>
  <c r="BI351" i="3" s="1"/>
  <c r="BH135" i="3"/>
  <c r="BG135" i="3"/>
  <c r="BG351" i="3" s="1"/>
  <c r="BF135" i="3"/>
  <c r="BF351" i="3" s="1"/>
  <c r="BE135" i="3"/>
  <c r="BE351" i="3" s="1"/>
  <c r="BD135" i="3"/>
  <c r="BD351" i="3" s="1"/>
  <c r="BC135" i="3"/>
  <c r="BC351" i="3" s="1"/>
  <c r="BA135" i="3"/>
  <c r="BA351" i="3" s="1"/>
  <c r="AZ135" i="3"/>
  <c r="AZ351" i="3" s="1"/>
  <c r="AW135" i="3"/>
  <c r="AW351" i="3" s="1"/>
  <c r="AV135" i="3"/>
  <c r="AV351" i="3" s="1"/>
  <c r="AU135" i="3"/>
  <c r="AU351" i="3" s="1"/>
  <c r="AT135" i="3"/>
  <c r="AT351" i="3" s="1"/>
  <c r="AS135" i="3"/>
  <c r="AS351" i="3" s="1"/>
  <c r="AQ135" i="3"/>
  <c r="AQ351" i="3" s="1"/>
  <c r="AP135" i="3"/>
  <c r="AP351" i="3" s="1"/>
  <c r="AO135" i="3"/>
  <c r="AO351" i="3" s="1"/>
  <c r="AN135" i="3"/>
  <c r="AM135" i="3"/>
  <c r="AM351" i="3" s="1"/>
  <c r="AK135" i="3"/>
  <c r="AK351" i="3" s="1"/>
  <c r="AJ135" i="3"/>
  <c r="AJ351" i="3" s="1"/>
  <c r="AI135" i="3"/>
  <c r="X135" i="3"/>
  <c r="U135" i="3"/>
  <c r="R135" i="3"/>
  <c r="L135" i="3"/>
  <c r="J135" i="3"/>
  <c r="I135" i="3"/>
  <c r="DG134" i="3"/>
  <c r="DF134" i="3"/>
  <c r="CY134" i="3"/>
  <c r="CY350" i="3" s="1"/>
  <c r="CX134" i="3"/>
  <c r="CX350" i="3" s="1"/>
  <c r="BY134" i="3"/>
  <c r="BY350" i="3" s="1"/>
  <c r="BW134" i="3"/>
  <c r="BW350" i="3" s="1"/>
  <c r="BV134" i="3"/>
  <c r="BV350" i="3" s="1"/>
  <c r="BU134" i="3"/>
  <c r="BU350" i="3" s="1"/>
  <c r="BT134" i="3"/>
  <c r="BT350" i="3" s="1"/>
  <c r="BS134" i="3"/>
  <c r="BS350" i="3" s="1"/>
  <c r="BR134" i="3"/>
  <c r="BR350" i="3" s="1"/>
  <c r="BP134" i="3"/>
  <c r="BP350" i="3" s="1"/>
  <c r="BO134" i="3"/>
  <c r="BO350" i="3" s="1"/>
  <c r="BN134" i="3"/>
  <c r="BN350" i="3" s="1"/>
  <c r="BM134" i="3"/>
  <c r="BM350" i="3" s="1"/>
  <c r="BK134" i="3"/>
  <c r="BK350" i="3" s="1"/>
  <c r="BJ134" i="3"/>
  <c r="BJ350" i="3" s="1"/>
  <c r="BI134" i="3"/>
  <c r="BH134" i="3"/>
  <c r="BH350" i="3" s="1"/>
  <c r="BG134" i="3"/>
  <c r="BG350" i="3" s="1"/>
  <c r="BF134" i="3"/>
  <c r="BF350" i="3" s="1"/>
  <c r="BE134" i="3"/>
  <c r="BE350" i="3" s="1"/>
  <c r="BD134" i="3"/>
  <c r="BD350" i="3" s="1"/>
  <c r="BC134" i="3"/>
  <c r="BC350" i="3" s="1"/>
  <c r="BA134" i="3"/>
  <c r="BA350" i="3" s="1"/>
  <c r="AZ134" i="3"/>
  <c r="AZ350" i="3" s="1"/>
  <c r="AW134" i="3"/>
  <c r="AW350" i="3" s="1"/>
  <c r="AV134" i="3"/>
  <c r="AV350" i="3" s="1"/>
  <c r="AU134" i="3"/>
  <c r="AU350" i="3" s="1"/>
  <c r="AT134" i="3"/>
  <c r="AT350" i="3" s="1"/>
  <c r="AS134" i="3"/>
  <c r="AS350" i="3" s="1"/>
  <c r="AR134" i="3"/>
  <c r="AR350" i="3" s="1"/>
  <c r="AP134" i="3"/>
  <c r="AP350" i="3" s="1"/>
  <c r="AO134" i="3"/>
  <c r="AO350" i="3" s="1"/>
  <c r="AM134" i="3"/>
  <c r="AM350" i="3" s="1"/>
  <c r="AK134" i="3"/>
  <c r="AK350" i="3" s="1"/>
  <c r="U134" i="3"/>
  <c r="T134" i="3"/>
  <c r="R134" i="3"/>
  <c r="L134" i="3"/>
  <c r="J134" i="3"/>
  <c r="I134" i="3"/>
  <c r="DG133" i="3"/>
  <c r="DF133" i="3"/>
  <c r="CY133" i="3"/>
  <c r="CY349" i="3" s="1"/>
  <c r="CX133" i="3"/>
  <c r="CX349" i="3" s="1"/>
  <c r="BY133" i="3"/>
  <c r="BY349" i="3" s="1"/>
  <c r="BW133" i="3"/>
  <c r="BW349" i="3" s="1"/>
  <c r="BV133" i="3"/>
  <c r="BV349" i="3" s="1"/>
  <c r="BU133" i="3"/>
  <c r="BU349" i="3" s="1"/>
  <c r="BT133" i="3"/>
  <c r="BT349" i="3" s="1"/>
  <c r="BS133" i="3"/>
  <c r="BS349" i="3" s="1"/>
  <c r="BR133" i="3"/>
  <c r="BR349" i="3" s="1"/>
  <c r="BP133" i="3"/>
  <c r="BP349" i="3" s="1"/>
  <c r="BO133" i="3"/>
  <c r="BO349" i="3" s="1"/>
  <c r="BN133" i="3"/>
  <c r="BN349" i="3" s="1"/>
  <c r="BM133" i="3"/>
  <c r="BM349" i="3" s="1"/>
  <c r="BL133" i="3"/>
  <c r="BL349" i="3" s="1"/>
  <c r="BK133" i="3"/>
  <c r="BK349" i="3" s="1"/>
  <c r="BJ133" i="3"/>
  <c r="BJ349" i="3" s="1"/>
  <c r="BI133" i="3"/>
  <c r="BI349" i="3" s="1"/>
  <c r="BH133" i="3"/>
  <c r="BH349" i="3" s="1"/>
  <c r="BG133" i="3"/>
  <c r="BG349" i="3" s="1"/>
  <c r="BF133" i="3"/>
  <c r="BF349" i="3" s="1"/>
  <c r="BE133" i="3"/>
  <c r="BE349" i="3" s="1"/>
  <c r="BD133" i="3"/>
  <c r="BD349" i="3" s="1"/>
  <c r="BC133" i="3"/>
  <c r="BC349" i="3" s="1"/>
  <c r="BA133" i="3"/>
  <c r="BA349" i="3" s="1"/>
  <c r="AZ133" i="3"/>
  <c r="AZ349" i="3" s="1"/>
  <c r="AY133" i="3"/>
  <c r="AW133" i="3"/>
  <c r="AW349" i="3" s="1"/>
  <c r="AV133" i="3"/>
  <c r="AV349" i="3" s="1"/>
  <c r="AU133" i="3"/>
  <c r="AU349" i="3" s="1"/>
  <c r="AT133" i="3"/>
  <c r="AT349" i="3" s="1"/>
  <c r="AS133" i="3"/>
  <c r="AS349" i="3" s="1"/>
  <c r="AR133" i="3"/>
  <c r="AR349" i="3" s="1"/>
  <c r="AP133" i="3"/>
  <c r="AP349" i="3" s="1"/>
  <c r="AO133" i="3"/>
  <c r="AO349" i="3" s="1"/>
  <c r="AN133" i="3"/>
  <c r="AN349" i="3" s="1"/>
  <c r="AM133" i="3"/>
  <c r="AM349" i="3" s="1"/>
  <c r="AK133" i="3"/>
  <c r="AK349" i="3" s="1"/>
  <c r="AJ133" i="3"/>
  <c r="AJ349" i="3" s="1"/>
  <c r="AI133" i="3"/>
  <c r="AI349" i="3" s="1"/>
  <c r="U133" i="3"/>
  <c r="R133" i="3"/>
  <c r="M133" i="3"/>
  <c r="L133" i="3"/>
  <c r="J133" i="3"/>
  <c r="I133" i="3"/>
  <c r="DG132" i="3"/>
  <c r="DF132" i="3"/>
  <c r="DE132" i="3"/>
  <c r="DE348" i="3" s="1"/>
  <c r="DD132" i="3"/>
  <c r="DD348" i="3" s="1"/>
  <c r="DC132" i="3"/>
  <c r="DC348" i="3" s="1"/>
  <c r="DB132" i="3"/>
  <c r="DB348" i="3" s="1"/>
  <c r="DA132" i="3"/>
  <c r="DA348" i="3" s="1"/>
  <c r="CY132" i="3"/>
  <c r="CY348" i="3" s="1"/>
  <c r="CX132" i="3"/>
  <c r="CX348" i="3" s="1"/>
  <c r="CW132" i="3"/>
  <c r="CW348" i="3" s="1"/>
  <c r="CV132" i="3"/>
  <c r="CV348" i="3" s="1"/>
  <c r="CU132" i="3"/>
  <c r="CU348" i="3" s="1"/>
  <c r="CT132" i="3"/>
  <c r="CT348" i="3" s="1"/>
  <c r="CS132" i="3"/>
  <c r="CS348" i="3" s="1"/>
  <c r="CP132" i="3"/>
  <c r="CP348" i="3" s="1"/>
  <c r="CO132" i="3"/>
  <c r="CO348" i="3" s="1"/>
  <c r="CN132" i="3"/>
  <c r="CN348" i="3" s="1"/>
  <c r="CM132" i="3"/>
  <c r="CM348" i="3" s="1"/>
  <c r="CL132" i="3"/>
  <c r="CL348" i="3" s="1"/>
  <c r="CK132" i="3"/>
  <c r="CK348" i="3" s="1"/>
  <c r="CI132" i="3"/>
  <c r="CI348" i="3" s="1"/>
  <c r="CH132" i="3"/>
  <c r="CH348" i="3" s="1"/>
  <c r="CG132" i="3"/>
  <c r="CG348" i="3" s="1"/>
  <c r="CF132" i="3"/>
  <c r="CF348" i="3" s="1"/>
  <c r="CE132" i="3"/>
  <c r="CE348" i="3" s="1"/>
  <c r="CD132" i="3"/>
  <c r="CD348" i="3" s="1"/>
  <c r="CC132" i="3"/>
  <c r="CC348" i="3" s="1"/>
  <c r="CB132" i="3"/>
  <c r="CB348" i="3" s="1"/>
  <c r="BZ132" i="3"/>
  <c r="BZ348" i="3" s="1"/>
  <c r="BY132" i="3"/>
  <c r="BW132" i="3"/>
  <c r="BW348" i="3" s="1"/>
  <c r="BV132" i="3"/>
  <c r="BV348" i="3" s="1"/>
  <c r="BU132" i="3"/>
  <c r="BU348" i="3" s="1"/>
  <c r="BT132" i="3"/>
  <c r="BT348" i="3" s="1"/>
  <c r="BS132" i="3"/>
  <c r="BS348" i="3" s="1"/>
  <c r="BR132" i="3"/>
  <c r="BR348" i="3" s="1"/>
  <c r="BP132" i="3"/>
  <c r="BP348" i="3" s="1"/>
  <c r="BO132" i="3"/>
  <c r="BO348" i="3" s="1"/>
  <c r="BN132" i="3"/>
  <c r="BN348" i="3" s="1"/>
  <c r="BM132" i="3"/>
  <c r="BM348" i="3" s="1"/>
  <c r="BL132" i="3"/>
  <c r="BL348" i="3" s="1"/>
  <c r="BK132" i="3"/>
  <c r="BK348" i="3" s="1"/>
  <c r="BJ132" i="3"/>
  <c r="BI132" i="3"/>
  <c r="BI348" i="3" s="1"/>
  <c r="BH132" i="3"/>
  <c r="BH348" i="3" s="1"/>
  <c r="BG132" i="3"/>
  <c r="BG348" i="3" s="1"/>
  <c r="BF132" i="3"/>
  <c r="BF348" i="3" s="1"/>
  <c r="BE132" i="3"/>
  <c r="BE348" i="3" s="1"/>
  <c r="BD132" i="3"/>
  <c r="BD348" i="3" s="1"/>
  <c r="BC132" i="3"/>
  <c r="BC348" i="3" s="1"/>
  <c r="BA132" i="3"/>
  <c r="BA348" i="3" s="1"/>
  <c r="AZ132" i="3"/>
  <c r="AZ348" i="3" s="1"/>
  <c r="AW132" i="3"/>
  <c r="AW348" i="3" s="1"/>
  <c r="AT132" i="3"/>
  <c r="AT348" i="3" s="1"/>
  <c r="AS132" i="3"/>
  <c r="AS348" i="3" s="1"/>
  <c r="AR132" i="3"/>
  <c r="AR348" i="3" s="1"/>
  <c r="AP132" i="3"/>
  <c r="AP348" i="3" s="1"/>
  <c r="AK132" i="3"/>
  <c r="AK348" i="3" s="1"/>
  <c r="AJ132" i="3"/>
  <c r="AJ348" i="3" s="1"/>
  <c r="U132" i="3"/>
  <c r="T132" i="3"/>
  <c r="R132" i="3"/>
  <c r="L132" i="3"/>
  <c r="J132" i="3"/>
  <c r="I132" i="3"/>
  <c r="DG131" i="3"/>
  <c r="DF131" i="3"/>
  <c r="CY131" i="3"/>
  <c r="CY347" i="3" s="1"/>
  <c r="CX131" i="3"/>
  <c r="CX347" i="3" s="1"/>
  <c r="BY131" i="3"/>
  <c r="BY347" i="3" s="1"/>
  <c r="BW131" i="3"/>
  <c r="BW347" i="3" s="1"/>
  <c r="BV131" i="3"/>
  <c r="BV347" i="3" s="1"/>
  <c r="BU131" i="3"/>
  <c r="BU347" i="3" s="1"/>
  <c r="BT131" i="3"/>
  <c r="BT347" i="3" s="1"/>
  <c r="BS131" i="3"/>
  <c r="BS347" i="3" s="1"/>
  <c r="BR131" i="3"/>
  <c r="BR347" i="3" s="1"/>
  <c r="BP131" i="3"/>
  <c r="BP347" i="3" s="1"/>
  <c r="BO131" i="3"/>
  <c r="BO347" i="3" s="1"/>
  <c r="BN131" i="3"/>
  <c r="BN347" i="3" s="1"/>
  <c r="BM131" i="3"/>
  <c r="BM347" i="3" s="1"/>
  <c r="BL131" i="3"/>
  <c r="BL347" i="3" s="1"/>
  <c r="BK131" i="3"/>
  <c r="BK347" i="3" s="1"/>
  <c r="BJ131" i="3"/>
  <c r="BJ347" i="3" s="1"/>
  <c r="BI131" i="3"/>
  <c r="BI347" i="3" s="1"/>
  <c r="BH131" i="3"/>
  <c r="BH347" i="3" s="1"/>
  <c r="BG131" i="3"/>
  <c r="BG347" i="3" s="1"/>
  <c r="BF131" i="3"/>
  <c r="BF347" i="3" s="1"/>
  <c r="BE131" i="3"/>
  <c r="BE347" i="3" s="1"/>
  <c r="BD131" i="3"/>
  <c r="BD347" i="3" s="1"/>
  <c r="BC131" i="3"/>
  <c r="BC347" i="3" s="1"/>
  <c r="BA131" i="3"/>
  <c r="BA347" i="3" s="1"/>
  <c r="AZ131" i="3"/>
  <c r="AZ347" i="3" s="1"/>
  <c r="AY131" i="3"/>
  <c r="AY347" i="3" s="1"/>
  <c r="AW131" i="3"/>
  <c r="AW347" i="3" s="1"/>
  <c r="AV131" i="3"/>
  <c r="AV347" i="3" s="1"/>
  <c r="AU131" i="3"/>
  <c r="AU347" i="3" s="1"/>
  <c r="AT131" i="3"/>
  <c r="AT347" i="3" s="1"/>
  <c r="AS131" i="3"/>
  <c r="AS347" i="3" s="1"/>
  <c r="AR131" i="3"/>
  <c r="AR347" i="3" s="1"/>
  <c r="AQ131" i="3"/>
  <c r="AQ347" i="3" s="1"/>
  <c r="AP131" i="3"/>
  <c r="AP347" i="3" s="1"/>
  <c r="AO131" i="3"/>
  <c r="AO347" i="3" s="1"/>
  <c r="AN131" i="3"/>
  <c r="AN347" i="3" s="1"/>
  <c r="AK131" i="3"/>
  <c r="AK347" i="3" s="1"/>
  <c r="AJ131" i="3"/>
  <c r="AJ347" i="3" s="1"/>
  <c r="AI131" i="3"/>
  <c r="AI347" i="3" s="1"/>
  <c r="U131" i="3"/>
  <c r="T131" i="3"/>
  <c r="R131" i="3"/>
  <c r="L131" i="3"/>
  <c r="J131" i="3"/>
  <c r="I131" i="3"/>
  <c r="DG130" i="3"/>
  <c r="DF130" i="3"/>
  <c r="CY130" i="3"/>
  <c r="CY346" i="3" s="1"/>
  <c r="CX130" i="3"/>
  <c r="CX346" i="3" s="1"/>
  <c r="BY130" i="3"/>
  <c r="BY346" i="3" s="1"/>
  <c r="BW130" i="3"/>
  <c r="BW346" i="3" s="1"/>
  <c r="BV130" i="3"/>
  <c r="BV346" i="3" s="1"/>
  <c r="BU130" i="3"/>
  <c r="BU346" i="3" s="1"/>
  <c r="BT130" i="3"/>
  <c r="BT346" i="3" s="1"/>
  <c r="BS130" i="3"/>
  <c r="BS346" i="3" s="1"/>
  <c r="BR130" i="3"/>
  <c r="BR346" i="3" s="1"/>
  <c r="BP130" i="3"/>
  <c r="BP346" i="3" s="1"/>
  <c r="BO130" i="3"/>
  <c r="BO346" i="3" s="1"/>
  <c r="BN130" i="3"/>
  <c r="BN346" i="3" s="1"/>
  <c r="BM130" i="3"/>
  <c r="BM346" i="3" s="1"/>
  <c r="BL130" i="3"/>
  <c r="BL346" i="3" s="1"/>
  <c r="BK130" i="3"/>
  <c r="BK346" i="3" s="1"/>
  <c r="BJ130" i="3"/>
  <c r="BJ346" i="3" s="1"/>
  <c r="BI130" i="3"/>
  <c r="BI346" i="3" s="1"/>
  <c r="BH130" i="3"/>
  <c r="BH346" i="3" s="1"/>
  <c r="BG130" i="3"/>
  <c r="BG346" i="3" s="1"/>
  <c r="BF130" i="3"/>
  <c r="BF346" i="3" s="1"/>
  <c r="BE130" i="3"/>
  <c r="BE346" i="3" s="1"/>
  <c r="BD130" i="3"/>
  <c r="BD346" i="3" s="1"/>
  <c r="BC130" i="3"/>
  <c r="BC346" i="3" s="1"/>
  <c r="BA130" i="3"/>
  <c r="BA346" i="3" s="1"/>
  <c r="AZ130" i="3"/>
  <c r="AZ346" i="3" s="1"/>
  <c r="AW130" i="3"/>
  <c r="AW346" i="3" s="1"/>
  <c r="AT130" i="3"/>
  <c r="AT346" i="3" s="1"/>
  <c r="AR130" i="3"/>
  <c r="AR346" i="3" s="1"/>
  <c r="AP130" i="3"/>
  <c r="AP346" i="3" s="1"/>
  <c r="AO130" i="3"/>
  <c r="AO346" i="3" s="1"/>
  <c r="AM130" i="3"/>
  <c r="AM346" i="3" s="1"/>
  <c r="AK130" i="3"/>
  <c r="AK346" i="3" s="1"/>
  <c r="AJ130" i="3"/>
  <c r="AJ346" i="3" s="1"/>
  <c r="AI130" i="3"/>
  <c r="AI346" i="3" s="1"/>
  <c r="U130" i="3"/>
  <c r="R130" i="3"/>
  <c r="J130" i="3"/>
  <c r="I130" i="3"/>
  <c r="DG129" i="3"/>
  <c r="DF129" i="3"/>
  <c r="DE129" i="3"/>
  <c r="DE345" i="3" s="1"/>
  <c r="DD129" i="3"/>
  <c r="DD345" i="3" s="1"/>
  <c r="DC129" i="3"/>
  <c r="DC345" i="3" s="1"/>
  <c r="DB129" i="3"/>
  <c r="DB345" i="3" s="1"/>
  <c r="DA129" i="3"/>
  <c r="DA345" i="3" s="1"/>
  <c r="CY129" i="3"/>
  <c r="CY345" i="3" s="1"/>
  <c r="CX129" i="3"/>
  <c r="CX345" i="3" s="1"/>
  <c r="CW129" i="3"/>
  <c r="CW345" i="3" s="1"/>
  <c r="CV129" i="3"/>
  <c r="CV345" i="3" s="1"/>
  <c r="CU129" i="3"/>
  <c r="CU345" i="3" s="1"/>
  <c r="CT129" i="3"/>
  <c r="CT345" i="3" s="1"/>
  <c r="CS129" i="3"/>
  <c r="CS345" i="3" s="1"/>
  <c r="CQ129" i="3"/>
  <c r="CQ345" i="3" s="1"/>
  <c r="CO129" i="3"/>
  <c r="CO345" i="3" s="1"/>
  <c r="CN129" i="3"/>
  <c r="CN345" i="3" s="1"/>
  <c r="CM129" i="3"/>
  <c r="CM345" i="3" s="1"/>
  <c r="CL129" i="3"/>
  <c r="CL345" i="3" s="1"/>
  <c r="CK129" i="3"/>
  <c r="CK345" i="3" s="1"/>
  <c r="CI129" i="3"/>
  <c r="CI345" i="3" s="1"/>
  <c r="CH129" i="3"/>
  <c r="CH345" i="3" s="1"/>
  <c r="CG129" i="3"/>
  <c r="CG345" i="3" s="1"/>
  <c r="CF129" i="3"/>
  <c r="CF345" i="3" s="1"/>
  <c r="CD129" i="3"/>
  <c r="CD345" i="3" s="1"/>
  <c r="CC129" i="3"/>
  <c r="CC345" i="3" s="1"/>
  <c r="CB129" i="3"/>
  <c r="CB345" i="3" s="1"/>
  <c r="BY129" i="3"/>
  <c r="BY345" i="3" s="1"/>
  <c r="BW129" i="3"/>
  <c r="BW345" i="3" s="1"/>
  <c r="BV129" i="3"/>
  <c r="BV345" i="3" s="1"/>
  <c r="BU129" i="3"/>
  <c r="BU345" i="3" s="1"/>
  <c r="BT129" i="3"/>
  <c r="BT345" i="3" s="1"/>
  <c r="BS129" i="3"/>
  <c r="BS345" i="3" s="1"/>
  <c r="BR129" i="3"/>
  <c r="BR345" i="3" s="1"/>
  <c r="BP129" i="3"/>
  <c r="BP345" i="3" s="1"/>
  <c r="BO129" i="3"/>
  <c r="BO345" i="3" s="1"/>
  <c r="BN129" i="3"/>
  <c r="BN345" i="3" s="1"/>
  <c r="BM129" i="3"/>
  <c r="BM345" i="3" s="1"/>
  <c r="BL129" i="3"/>
  <c r="BL345" i="3" s="1"/>
  <c r="BK129" i="3"/>
  <c r="BK345" i="3" s="1"/>
  <c r="BJ129" i="3"/>
  <c r="BJ345" i="3" s="1"/>
  <c r="BI129" i="3"/>
  <c r="BI345" i="3" s="1"/>
  <c r="BH129" i="3"/>
  <c r="BH345" i="3" s="1"/>
  <c r="BG129" i="3"/>
  <c r="BG345" i="3" s="1"/>
  <c r="BF129" i="3"/>
  <c r="BF345" i="3" s="1"/>
  <c r="BE129" i="3"/>
  <c r="BE345" i="3" s="1"/>
  <c r="BD129" i="3"/>
  <c r="BD345" i="3" s="1"/>
  <c r="BC129" i="3"/>
  <c r="BC345" i="3" s="1"/>
  <c r="BA129" i="3"/>
  <c r="BA345" i="3" s="1"/>
  <c r="AZ129" i="3"/>
  <c r="AW129" i="3"/>
  <c r="AW345" i="3" s="1"/>
  <c r="AT129" i="3"/>
  <c r="AT345" i="3" s="1"/>
  <c r="AS129" i="3"/>
  <c r="AS345" i="3" s="1"/>
  <c r="AR129" i="3"/>
  <c r="AR345" i="3" s="1"/>
  <c r="AP129" i="3"/>
  <c r="AP345" i="3" s="1"/>
  <c r="AK129" i="3"/>
  <c r="AK345" i="3" s="1"/>
  <c r="AJ129" i="3"/>
  <c r="AJ345" i="3" s="1"/>
  <c r="AD129" i="3"/>
  <c r="U129" i="3"/>
  <c r="R129" i="3"/>
  <c r="J129" i="3"/>
  <c r="I129" i="3"/>
  <c r="DG128" i="3"/>
  <c r="DF128" i="3"/>
  <c r="CY128" i="3"/>
  <c r="CY344" i="3" s="1"/>
  <c r="CX128" i="3"/>
  <c r="CX344" i="3" s="1"/>
  <c r="BY128" i="3"/>
  <c r="BY344" i="3" s="1"/>
  <c r="BW128" i="3"/>
  <c r="BW344" i="3" s="1"/>
  <c r="BV128" i="3"/>
  <c r="BV344" i="3" s="1"/>
  <c r="BU128" i="3"/>
  <c r="BU344" i="3" s="1"/>
  <c r="BT128" i="3"/>
  <c r="BT344" i="3" s="1"/>
  <c r="BS128" i="3"/>
  <c r="BS344" i="3" s="1"/>
  <c r="BR128" i="3"/>
  <c r="BR344" i="3" s="1"/>
  <c r="BP128" i="3"/>
  <c r="BP344" i="3" s="1"/>
  <c r="BO128" i="3"/>
  <c r="BO344" i="3" s="1"/>
  <c r="BN128" i="3"/>
  <c r="BN344" i="3" s="1"/>
  <c r="BM128" i="3"/>
  <c r="BM344" i="3" s="1"/>
  <c r="BL128" i="3"/>
  <c r="BL344" i="3" s="1"/>
  <c r="BK128" i="3"/>
  <c r="BK344" i="3" s="1"/>
  <c r="BJ128" i="3"/>
  <c r="BJ344" i="3" s="1"/>
  <c r="BI128" i="3"/>
  <c r="BI344" i="3" s="1"/>
  <c r="BH128" i="3"/>
  <c r="BH344" i="3" s="1"/>
  <c r="BG128" i="3"/>
  <c r="BG344" i="3" s="1"/>
  <c r="BF128" i="3"/>
  <c r="BF344" i="3" s="1"/>
  <c r="BE128" i="3"/>
  <c r="BE344" i="3" s="1"/>
  <c r="BD128" i="3"/>
  <c r="BD344" i="3" s="1"/>
  <c r="BC128" i="3"/>
  <c r="BC344" i="3" s="1"/>
  <c r="BA128" i="3"/>
  <c r="BA344" i="3" s="1"/>
  <c r="AZ128" i="3"/>
  <c r="AZ344" i="3" s="1"/>
  <c r="AT128" i="3"/>
  <c r="AT344" i="3" s="1"/>
  <c r="AS128" i="3"/>
  <c r="AS344" i="3" s="1"/>
  <c r="AP128" i="3"/>
  <c r="AP344" i="3" s="1"/>
  <c r="AK128" i="3"/>
  <c r="AK344" i="3" s="1"/>
  <c r="U128" i="3"/>
  <c r="R128" i="3"/>
  <c r="J128" i="3"/>
  <c r="I128" i="3"/>
  <c r="DG127" i="3"/>
  <c r="DF127" i="3"/>
  <c r="CY127" i="3"/>
  <c r="CY343" i="3" s="1"/>
  <c r="CX127" i="3"/>
  <c r="CX343" i="3" s="1"/>
  <c r="BY127" i="3"/>
  <c r="BY343" i="3" s="1"/>
  <c r="BW127" i="3"/>
  <c r="BW343" i="3" s="1"/>
  <c r="BV127" i="3"/>
  <c r="BV343" i="3" s="1"/>
  <c r="BU127" i="3"/>
  <c r="BU343" i="3" s="1"/>
  <c r="BT127" i="3"/>
  <c r="BS127" i="3"/>
  <c r="BS343" i="3" s="1"/>
  <c r="BR127" i="3"/>
  <c r="BR343" i="3" s="1"/>
  <c r="BP127" i="3"/>
  <c r="BP343" i="3" s="1"/>
  <c r="BO127" i="3"/>
  <c r="BO343" i="3" s="1"/>
  <c r="BN127" i="3"/>
  <c r="BN343" i="3" s="1"/>
  <c r="BM127" i="3"/>
  <c r="BM343" i="3" s="1"/>
  <c r="BL127" i="3"/>
  <c r="BL343" i="3" s="1"/>
  <c r="BK127" i="3"/>
  <c r="BK343" i="3" s="1"/>
  <c r="BJ127" i="3"/>
  <c r="BJ343" i="3" s="1"/>
  <c r="BI127" i="3"/>
  <c r="BI343" i="3" s="1"/>
  <c r="BH127" i="3"/>
  <c r="BH343" i="3" s="1"/>
  <c r="BG127" i="3"/>
  <c r="BG343" i="3" s="1"/>
  <c r="BF127" i="3"/>
  <c r="BF343" i="3" s="1"/>
  <c r="BE127" i="3"/>
  <c r="BE343" i="3" s="1"/>
  <c r="BD127" i="3"/>
  <c r="BC127" i="3"/>
  <c r="BC343" i="3" s="1"/>
  <c r="BA127" i="3"/>
  <c r="BA343" i="3" s="1"/>
  <c r="AT127" i="3"/>
  <c r="AT343" i="3" s="1"/>
  <c r="AS127" i="3"/>
  <c r="AS343" i="3" s="1"/>
  <c r="AP127" i="3"/>
  <c r="AP343" i="3" s="1"/>
  <c r="AK127" i="3"/>
  <c r="AK343" i="3" s="1"/>
  <c r="U127" i="3"/>
  <c r="R127" i="3"/>
  <c r="J127" i="3"/>
  <c r="I127" i="3"/>
  <c r="DG126" i="3"/>
  <c r="DF126" i="3"/>
  <c r="CY126" i="3"/>
  <c r="CY342" i="3" s="1"/>
  <c r="CX126" i="3"/>
  <c r="CX342" i="3" s="1"/>
  <c r="BY126" i="3"/>
  <c r="BY342" i="3" s="1"/>
  <c r="BW126" i="3"/>
  <c r="BW342" i="3" s="1"/>
  <c r="BV126" i="3"/>
  <c r="BV342" i="3" s="1"/>
  <c r="BU126" i="3"/>
  <c r="BU342" i="3" s="1"/>
  <c r="BT126" i="3"/>
  <c r="BT342" i="3" s="1"/>
  <c r="BS126" i="3"/>
  <c r="BS342" i="3" s="1"/>
  <c r="BR126" i="3"/>
  <c r="BR342" i="3" s="1"/>
  <c r="BP126" i="3"/>
  <c r="BP342" i="3" s="1"/>
  <c r="BO126" i="3"/>
  <c r="BO342" i="3" s="1"/>
  <c r="BN126" i="3"/>
  <c r="BN342" i="3" s="1"/>
  <c r="BM126" i="3"/>
  <c r="BM342" i="3" s="1"/>
  <c r="BL126" i="3"/>
  <c r="BL342" i="3" s="1"/>
  <c r="BK126" i="3"/>
  <c r="BK342" i="3" s="1"/>
  <c r="BJ126" i="3"/>
  <c r="BJ342" i="3" s="1"/>
  <c r="BI126" i="3"/>
  <c r="BI342" i="3" s="1"/>
  <c r="BH126" i="3"/>
  <c r="BH342" i="3" s="1"/>
  <c r="BG126" i="3"/>
  <c r="BG342" i="3" s="1"/>
  <c r="BF126" i="3"/>
  <c r="BF342" i="3" s="1"/>
  <c r="BE126" i="3"/>
  <c r="BE342" i="3" s="1"/>
  <c r="BD126" i="3"/>
  <c r="BD342" i="3" s="1"/>
  <c r="BC126" i="3"/>
  <c r="BC342" i="3" s="1"/>
  <c r="BA126" i="3"/>
  <c r="BA342" i="3" s="1"/>
  <c r="AT126" i="3"/>
  <c r="AT342" i="3" s="1"/>
  <c r="AS126" i="3"/>
  <c r="AS342" i="3" s="1"/>
  <c r="AP126" i="3"/>
  <c r="AP342" i="3" s="1"/>
  <c r="AK126" i="3"/>
  <c r="AK342" i="3" s="1"/>
  <c r="U126" i="3"/>
  <c r="R126" i="3"/>
  <c r="J126" i="3"/>
  <c r="I126" i="3"/>
  <c r="DG125" i="3"/>
  <c r="DF125" i="3"/>
  <c r="CY125" i="3"/>
  <c r="CY341" i="3" s="1"/>
  <c r="CX125" i="3"/>
  <c r="CX341" i="3" s="1"/>
  <c r="BY125" i="3"/>
  <c r="BY341" i="3" s="1"/>
  <c r="BW125" i="3"/>
  <c r="BW341" i="3" s="1"/>
  <c r="BV125" i="3"/>
  <c r="BV341" i="3" s="1"/>
  <c r="BU125" i="3"/>
  <c r="BU341" i="3" s="1"/>
  <c r="BT125" i="3"/>
  <c r="BT341" i="3" s="1"/>
  <c r="BS125" i="3"/>
  <c r="BS341" i="3" s="1"/>
  <c r="BR125" i="3"/>
  <c r="BR341" i="3" s="1"/>
  <c r="BP125" i="3"/>
  <c r="BP341" i="3" s="1"/>
  <c r="BO125" i="3"/>
  <c r="BO341" i="3" s="1"/>
  <c r="BN125" i="3"/>
  <c r="BN341" i="3" s="1"/>
  <c r="BM125" i="3"/>
  <c r="BM341" i="3" s="1"/>
  <c r="BL125" i="3"/>
  <c r="BL341" i="3" s="1"/>
  <c r="BK125" i="3"/>
  <c r="BK341" i="3" s="1"/>
  <c r="BJ125" i="3"/>
  <c r="BJ341" i="3" s="1"/>
  <c r="BI125" i="3"/>
  <c r="BI341" i="3" s="1"/>
  <c r="BH125" i="3"/>
  <c r="BH341" i="3" s="1"/>
  <c r="BG125" i="3"/>
  <c r="BG341" i="3" s="1"/>
  <c r="BF125" i="3"/>
  <c r="BF341" i="3" s="1"/>
  <c r="BE125" i="3"/>
  <c r="BE341" i="3" s="1"/>
  <c r="BD125" i="3"/>
  <c r="BD341" i="3" s="1"/>
  <c r="BC125" i="3"/>
  <c r="BC341" i="3" s="1"/>
  <c r="BA125" i="3"/>
  <c r="BA341" i="3" s="1"/>
  <c r="AZ125" i="3"/>
  <c r="AZ341" i="3" s="1"/>
  <c r="AY125" i="3"/>
  <c r="AY341" i="3" s="1"/>
  <c r="AX125" i="3"/>
  <c r="AX341" i="3" s="1"/>
  <c r="AW125" i="3"/>
  <c r="AW341" i="3" s="1"/>
  <c r="AV125" i="3"/>
  <c r="AV341" i="3" s="1"/>
  <c r="AU125" i="3"/>
  <c r="AU341" i="3" s="1"/>
  <c r="AT125" i="3"/>
  <c r="AT341" i="3" s="1"/>
  <c r="AS125" i="3"/>
  <c r="AS341" i="3" s="1"/>
  <c r="AR125" i="3"/>
  <c r="AR341" i="3" s="1"/>
  <c r="AQ125" i="3"/>
  <c r="AQ341" i="3" s="1"/>
  <c r="AP125" i="3"/>
  <c r="AP341" i="3" s="1"/>
  <c r="AO125" i="3"/>
  <c r="AO341" i="3" s="1"/>
  <c r="AN125" i="3"/>
  <c r="AN341" i="3" s="1"/>
  <c r="AM125" i="3"/>
  <c r="AM341" i="3" s="1"/>
  <c r="AK125" i="3"/>
  <c r="AK341" i="3" s="1"/>
  <c r="AJ125" i="3"/>
  <c r="AJ341" i="3" s="1"/>
  <c r="AI125" i="3"/>
  <c r="AI341" i="3" s="1"/>
  <c r="U125" i="3"/>
  <c r="R125" i="3"/>
  <c r="O125" i="3"/>
  <c r="L125" i="3"/>
  <c r="J125" i="3"/>
  <c r="I125" i="3"/>
  <c r="DG124" i="3"/>
  <c r="DF124" i="3"/>
  <c r="CY124" i="3"/>
  <c r="CY340" i="3" s="1"/>
  <c r="CX124" i="3"/>
  <c r="CX340" i="3" s="1"/>
  <c r="BY124" i="3"/>
  <c r="BY340" i="3" s="1"/>
  <c r="BW124" i="3"/>
  <c r="BW340" i="3" s="1"/>
  <c r="BV124" i="3"/>
  <c r="BV340" i="3" s="1"/>
  <c r="BU124" i="3"/>
  <c r="BT124" i="3"/>
  <c r="BT340" i="3" s="1"/>
  <c r="BS124" i="3"/>
  <c r="BS340" i="3" s="1"/>
  <c r="BR124" i="3"/>
  <c r="BR340" i="3" s="1"/>
  <c r="BP124" i="3"/>
  <c r="BP340" i="3" s="1"/>
  <c r="BO124" i="3"/>
  <c r="BO340" i="3" s="1"/>
  <c r="BN124" i="3"/>
  <c r="BN340" i="3" s="1"/>
  <c r="BM124" i="3"/>
  <c r="BM340" i="3" s="1"/>
  <c r="BL124" i="3"/>
  <c r="BL340" i="3" s="1"/>
  <c r="BK124" i="3"/>
  <c r="BK340" i="3" s="1"/>
  <c r="BI124" i="3"/>
  <c r="BI340" i="3" s="1"/>
  <c r="BH124" i="3"/>
  <c r="BH340" i="3" s="1"/>
  <c r="BG124" i="3"/>
  <c r="BG340" i="3" s="1"/>
  <c r="BF124" i="3"/>
  <c r="BF340" i="3" s="1"/>
  <c r="BE124" i="3"/>
  <c r="BE340" i="3" s="1"/>
  <c r="BC124" i="3"/>
  <c r="BC340" i="3" s="1"/>
  <c r="BA124" i="3"/>
  <c r="BA340" i="3" s="1"/>
  <c r="AZ124" i="3"/>
  <c r="AZ340" i="3" s="1"/>
  <c r="AX124" i="3"/>
  <c r="AX340" i="3" s="1"/>
  <c r="AW124" i="3"/>
  <c r="AW340" i="3" s="1"/>
  <c r="AV124" i="3"/>
  <c r="AV340" i="3" s="1"/>
  <c r="AU124" i="3"/>
  <c r="AU340" i="3" s="1"/>
  <c r="AT124" i="3"/>
  <c r="AT340" i="3" s="1"/>
  <c r="AS124" i="3"/>
  <c r="AS340" i="3" s="1"/>
  <c r="AR124" i="3"/>
  <c r="AR340" i="3" s="1"/>
  <c r="AP124" i="3"/>
  <c r="AP340" i="3" s="1"/>
  <c r="AO124" i="3"/>
  <c r="AO340" i="3" s="1"/>
  <c r="AN124" i="3"/>
  <c r="AN340" i="3" s="1"/>
  <c r="AL124" i="3"/>
  <c r="AL340" i="3" s="1"/>
  <c r="AK124" i="3"/>
  <c r="AK340" i="3" s="1"/>
  <c r="AJ124" i="3"/>
  <c r="AJ340" i="3" s="1"/>
  <c r="AI124" i="3"/>
  <c r="AI340" i="3" s="1"/>
  <c r="U124" i="3"/>
  <c r="R124" i="3"/>
  <c r="J124" i="3"/>
  <c r="I124" i="3"/>
  <c r="DG123" i="3"/>
  <c r="DF123" i="3"/>
  <c r="CY123" i="3"/>
  <c r="CY339" i="3" s="1"/>
  <c r="CX123" i="3"/>
  <c r="CX339" i="3" s="1"/>
  <c r="BY123" i="3"/>
  <c r="BY339" i="3" s="1"/>
  <c r="BW123" i="3"/>
  <c r="BW339" i="3" s="1"/>
  <c r="BV123" i="3"/>
  <c r="BV339" i="3" s="1"/>
  <c r="BU123" i="3"/>
  <c r="BU339" i="3" s="1"/>
  <c r="BT123" i="3"/>
  <c r="BT339" i="3" s="1"/>
  <c r="BS123" i="3"/>
  <c r="BS339" i="3" s="1"/>
  <c r="BR123" i="3"/>
  <c r="BR339" i="3" s="1"/>
  <c r="BP123" i="3"/>
  <c r="BP339" i="3" s="1"/>
  <c r="BO123" i="3"/>
  <c r="BO339" i="3" s="1"/>
  <c r="BN123" i="3"/>
  <c r="BN339" i="3" s="1"/>
  <c r="BM123" i="3"/>
  <c r="BM339" i="3" s="1"/>
  <c r="BL123" i="3"/>
  <c r="BL339" i="3" s="1"/>
  <c r="BK123" i="3"/>
  <c r="BK339" i="3" s="1"/>
  <c r="BI123" i="3"/>
  <c r="BI339" i="3" s="1"/>
  <c r="BH123" i="3"/>
  <c r="BH339" i="3" s="1"/>
  <c r="BG123" i="3"/>
  <c r="BG339" i="3" s="1"/>
  <c r="BF123" i="3"/>
  <c r="BF339" i="3" s="1"/>
  <c r="BE123" i="3"/>
  <c r="BE339" i="3" s="1"/>
  <c r="BC123" i="3"/>
  <c r="BC339" i="3" s="1"/>
  <c r="BA123" i="3"/>
  <c r="AZ123" i="3"/>
  <c r="AZ339" i="3" s="1"/>
  <c r="AX123" i="3"/>
  <c r="AX339" i="3" s="1"/>
  <c r="AW123" i="3"/>
  <c r="AW339" i="3" s="1"/>
  <c r="AU123" i="3"/>
  <c r="AU339" i="3" s="1"/>
  <c r="AT123" i="3"/>
  <c r="AT339" i="3" s="1"/>
  <c r="AS123" i="3"/>
  <c r="AS339" i="3" s="1"/>
  <c r="AR123" i="3"/>
  <c r="AR339" i="3" s="1"/>
  <c r="AP123" i="3"/>
  <c r="AP339" i="3" s="1"/>
  <c r="AO123" i="3"/>
  <c r="AO339" i="3" s="1"/>
  <c r="AN123" i="3"/>
  <c r="AN339" i="3" s="1"/>
  <c r="AM123" i="3"/>
  <c r="AM339" i="3" s="1"/>
  <c r="AK123" i="3"/>
  <c r="AK339" i="3" s="1"/>
  <c r="AJ123" i="3"/>
  <c r="AJ339" i="3" s="1"/>
  <c r="AI123" i="3"/>
  <c r="AI339" i="3" s="1"/>
  <c r="U123" i="3"/>
  <c r="R123" i="3"/>
  <c r="O123" i="3"/>
  <c r="J123" i="3"/>
  <c r="I123" i="3"/>
  <c r="DG122" i="3"/>
  <c r="DF122" i="3"/>
  <c r="CY122" i="3"/>
  <c r="CY338" i="3" s="1"/>
  <c r="CX122" i="3"/>
  <c r="CX338" i="3" s="1"/>
  <c r="BY122" i="3"/>
  <c r="BY338" i="3" s="1"/>
  <c r="BW122" i="3"/>
  <c r="BW338" i="3" s="1"/>
  <c r="BV122" i="3"/>
  <c r="BV338" i="3" s="1"/>
  <c r="BU122" i="3"/>
  <c r="BU338" i="3" s="1"/>
  <c r="BT122" i="3"/>
  <c r="BT338" i="3" s="1"/>
  <c r="BS122" i="3"/>
  <c r="BS338" i="3" s="1"/>
  <c r="BR122" i="3"/>
  <c r="BR338" i="3" s="1"/>
  <c r="BP122" i="3"/>
  <c r="BP338" i="3" s="1"/>
  <c r="BO122" i="3"/>
  <c r="BO338" i="3" s="1"/>
  <c r="BN122" i="3"/>
  <c r="BN338" i="3" s="1"/>
  <c r="BM122" i="3"/>
  <c r="BM338" i="3" s="1"/>
  <c r="BL122" i="3"/>
  <c r="BL338" i="3" s="1"/>
  <c r="BK122" i="3"/>
  <c r="BK338" i="3" s="1"/>
  <c r="BJ122" i="3"/>
  <c r="BJ338" i="3" s="1"/>
  <c r="BI122" i="3"/>
  <c r="BI338" i="3" s="1"/>
  <c r="BH122" i="3"/>
  <c r="BH338" i="3" s="1"/>
  <c r="BG122" i="3"/>
  <c r="BG338" i="3" s="1"/>
  <c r="BF122" i="3"/>
  <c r="BF338" i="3" s="1"/>
  <c r="BE122" i="3"/>
  <c r="BE338" i="3" s="1"/>
  <c r="BD122" i="3"/>
  <c r="BD338" i="3" s="1"/>
  <c r="BC122" i="3"/>
  <c r="BC338" i="3" s="1"/>
  <c r="BA122" i="3"/>
  <c r="BA338" i="3" s="1"/>
  <c r="AZ122" i="3"/>
  <c r="AZ338" i="3" s="1"/>
  <c r="AY122" i="3"/>
  <c r="AY338" i="3" s="1"/>
  <c r="AW122" i="3"/>
  <c r="AW338" i="3" s="1"/>
  <c r="AV122" i="3"/>
  <c r="AV338" i="3" s="1"/>
  <c r="AU122" i="3"/>
  <c r="AU338" i="3" s="1"/>
  <c r="AT122" i="3"/>
  <c r="AT338" i="3" s="1"/>
  <c r="AS122" i="3"/>
  <c r="AS338" i="3" s="1"/>
  <c r="AR122" i="3"/>
  <c r="AR338" i="3" s="1"/>
  <c r="AP122" i="3"/>
  <c r="AP338" i="3" s="1"/>
  <c r="AO122" i="3"/>
  <c r="AO338" i="3" s="1"/>
  <c r="AN122" i="3"/>
  <c r="AN338" i="3" s="1"/>
  <c r="AM122" i="3"/>
  <c r="AM338" i="3" s="1"/>
  <c r="AK122" i="3"/>
  <c r="AK338" i="3" s="1"/>
  <c r="AI122" i="3"/>
  <c r="AI338" i="3" s="1"/>
  <c r="U122" i="3"/>
  <c r="R122" i="3"/>
  <c r="O122" i="3"/>
  <c r="L122" i="3"/>
  <c r="J122" i="3"/>
  <c r="I122" i="3"/>
  <c r="DG121" i="3"/>
  <c r="DF121" i="3"/>
  <c r="DE121" i="3"/>
  <c r="DE337" i="3" s="1"/>
  <c r="DD121" i="3"/>
  <c r="DD337" i="3" s="1"/>
  <c r="DC121" i="3"/>
  <c r="DC337" i="3" s="1"/>
  <c r="DB121" i="3"/>
  <c r="DB337" i="3" s="1"/>
  <c r="DA121" i="3"/>
  <c r="DA337" i="3" s="1"/>
  <c r="CY121" i="3"/>
  <c r="CY337" i="3" s="1"/>
  <c r="CX121" i="3"/>
  <c r="CX337" i="3" s="1"/>
  <c r="CW121" i="3"/>
  <c r="CW337" i="3" s="1"/>
  <c r="CV121" i="3"/>
  <c r="CV337" i="3" s="1"/>
  <c r="CU121" i="3"/>
  <c r="CU337" i="3" s="1"/>
  <c r="CT121" i="3"/>
  <c r="CT337" i="3" s="1"/>
  <c r="CS121" i="3"/>
  <c r="CS337" i="3" s="1"/>
  <c r="CQ121" i="3"/>
  <c r="CQ337" i="3" s="1"/>
  <c r="CP121" i="3"/>
  <c r="CP337" i="3" s="1"/>
  <c r="CO121" i="3"/>
  <c r="CO337" i="3" s="1"/>
  <c r="CN121" i="3"/>
  <c r="CN337" i="3" s="1"/>
  <c r="CM121" i="3"/>
  <c r="CM337" i="3" s="1"/>
  <c r="CL121" i="3"/>
  <c r="CL337" i="3" s="1"/>
  <c r="CK121" i="3"/>
  <c r="CK337" i="3" s="1"/>
  <c r="CI121" i="3"/>
  <c r="CI337" i="3" s="1"/>
  <c r="CH121" i="3"/>
  <c r="CG121" i="3"/>
  <c r="CG337" i="3" s="1"/>
  <c r="CF121" i="3"/>
  <c r="CF337" i="3" s="1"/>
  <c r="CE121" i="3"/>
  <c r="CE337" i="3" s="1"/>
  <c r="CD121" i="3"/>
  <c r="CD337" i="3" s="1"/>
  <c r="CC121" i="3"/>
  <c r="CC337" i="3" s="1"/>
  <c r="CB121" i="3"/>
  <c r="CB337" i="3" s="1"/>
  <c r="CA121" i="3"/>
  <c r="CA337" i="3" s="1"/>
  <c r="BZ121" i="3"/>
  <c r="BZ337" i="3" s="1"/>
  <c r="BY121" i="3"/>
  <c r="BY337" i="3" s="1"/>
  <c r="BW121" i="3"/>
  <c r="BW337" i="3" s="1"/>
  <c r="BV121" i="3"/>
  <c r="BV337" i="3" s="1"/>
  <c r="BU121" i="3"/>
  <c r="BU337" i="3" s="1"/>
  <c r="BT121" i="3"/>
  <c r="BT337" i="3" s="1"/>
  <c r="BS121" i="3"/>
  <c r="BS337" i="3" s="1"/>
  <c r="BR121" i="3"/>
  <c r="BR337" i="3" s="1"/>
  <c r="BP121" i="3"/>
  <c r="BP337" i="3" s="1"/>
  <c r="BO121" i="3"/>
  <c r="BO337" i="3" s="1"/>
  <c r="BN121" i="3"/>
  <c r="BN337" i="3" s="1"/>
  <c r="BM121" i="3"/>
  <c r="BM337" i="3" s="1"/>
  <c r="BL121" i="3"/>
  <c r="BL337" i="3" s="1"/>
  <c r="BK121" i="3"/>
  <c r="BK337" i="3" s="1"/>
  <c r="BJ121" i="3"/>
  <c r="BJ337" i="3" s="1"/>
  <c r="BI121" i="3"/>
  <c r="BI337" i="3" s="1"/>
  <c r="BH121" i="3"/>
  <c r="BH337" i="3" s="1"/>
  <c r="BG121" i="3"/>
  <c r="BG337" i="3" s="1"/>
  <c r="BF121" i="3"/>
  <c r="BF337" i="3" s="1"/>
  <c r="BE121" i="3"/>
  <c r="BE337" i="3" s="1"/>
  <c r="BD121" i="3"/>
  <c r="BD337" i="3" s="1"/>
  <c r="BC121" i="3"/>
  <c r="BC337" i="3" s="1"/>
  <c r="BA121" i="3"/>
  <c r="BA337" i="3" s="1"/>
  <c r="AZ121" i="3"/>
  <c r="AZ337" i="3" s="1"/>
  <c r="AT121" i="3"/>
  <c r="AT337" i="3" s="1"/>
  <c r="AS121" i="3"/>
  <c r="AS337" i="3" s="1"/>
  <c r="AP121" i="3"/>
  <c r="AP337" i="3" s="1"/>
  <c r="AK121" i="3"/>
  <c r="AK337" i="3" s="1"/>
  <c r="U121" i="3"/>
  <c r="R121" i="3"/>
  <c r="L121" i="3"/>
  <c r="J121" i="3"/>
  <c r="I121" i="3"/>
  <c r="DG120" i="3"/>
  <c r="DF120" i="3"/>
  <c r="CY120" i="3"/>
  <c r="CY336" i="3" s="1"/>
  <c r="CX120" i="3"/>
  <c r="CX336" i="3" s="1"/>
  <c r="BY120" i="3"/>
  <c r="BY336" i="3" s="1"/>
  <c r="BW120" i="3"/>
  <c r="BW336" i="3" s="1"/>
  <c r="BV120" i="3"/>
  <c r="BV336" i="3" s="1"/>
  <c r="BU120" i="3"/>
  <c r="BU336" i="3" s="1"/>
  <c r="BT120" i="3"/>
  <c r="BT336" i="3" s="1"/>
  <c r="BS120" i="3"/>
  <c r="BS336" i="3" s="1"/>
  <c r="BR120" i="3"/>
  <c r="BR336" i="3" s="1"/>
  <c r="BP120" i="3"/>
  <c r="BP336" i="3" s="1"/>
  <c r="BO120" i="3"/>
  <c r="BO336" i="3" s="1"/>
  <c r="BN120" i="3"/>
  <c r="BN336" i="3" s="1"/>
  <c r="BM120" i="3"/>
  <c r="BM336" i="3" s="1"/>
  <c r="BL120" i="3"/>
  <c r="BL336" i="3" s="1"/>
  <c r="BK120" i="3"/>
  <c r="BK336" i="3" s="1"/>
  <c r="BJ120" i="3"/>
  <c r="BJ336" i="3" s="1"/>
  <c r="BI120" i="3"/>
  <c r="BI336" i="3" s="1"/>
  <c r="BH120" i="3"/>
  <c r="BH336" i="3" s="1"/>
  <c r="BG120" i="3"/>
  <c r="BG336" i="3" s="1"/>
  <c r="BF120" i="3"/>
  <c r="BF336" i="3" s="1"/>
  <c r="BE120" i="3"/>
  <c r="BE336" i="3" s="1"/>
  <c r="BD120" i="3"/>
  <c r="BD336" i="3" s="1"/>
  <c r="BC120" i="3"/>
  <c r="BC336" i="3" s="1"/>
  <c r="BA120" i="3"/>
  <c r="BA336" i="3" s="1"/>
  <c r="AZ120" i="3"/>
  <c r="AZ336" i="3" s="1"/>
  <c r="AT120" i="3"/>
  <c r="AT336" i="3" s="1"/>
  <c r="AS120" i="3"/>
  <c r="AS336" i="3" s="1"/>
  <c r="AR120" i="3"/>
  <c r="AR336" i="3" s="1"/>
  <c r="AP120" i="3"/>
  <c r="AP336" i="3" s="1"/>
  <c r="AK120" i="3"/>
  <c r="AK336" i="3" s="1"/>
  <c r="AI120" i="3"/>
  <c r="AI336" i="3" s="1"/>
  <c r="U120" i="3"/>
  <c r="T120" i="3"/>
  <c r="R120" i="3"/>
  <c r="J120" i="3"/>
  <c r="I120" i="3"/>
  <c r="DG119" i="3"/>
  <c r="DF119" i="3"/>
  <c r="CY119" i="3"/>
  <c r="CY335" i="3" s="1"/>
  <c r="CX119" i="3"/>
  <c r="CX335" i="3" s="1"/>
  <c r="BY119" i="3"/>
  <c r="BY335" i="3" s="1"/>
  <c r="BW119" i="3"/>
  <c r="BW335" i="3" s="1"/>
  <c r="BV119" i="3"/>
  <c r="BV335" i="3" s="1"/>
  <c r="BU119" i="3"/>
  <c r="BU335" i="3" s="1"/>
  <c r="BT119" i="3"/>
  <c r="BT335" i="3" s="1"/>
  <c r="BS119" i="3"/>
  <c r="BS335" i="3" s="1"/>
  <c r="BR119" i="3"/>
  <c r="BR335" i="3" s="1"/>
  <c r="BP119" i="3"/>
  <c r="BP335" i="3" s="1"/>
  <c r="BO119" i="3"/>
  <c r="BO335" i="3" s="1"/>
  <c r="BN119" i="3"/>
  <c r="BN335" i="3" s="1"/>
  <c r="BM119" i="3"/>
  <c r="BM335" i="3" s="1"/>
  <c r="BL119" i="3"/>
  <c r="BL335" i="3" s="1"/>
  <c r="BK119" i="3"/>
  <c r="BK335" i="3" s="1"/>
  <c r="BJ119" i="3"/>
  <c r="BJ335" i="3" s="1"/>
  <c r="BI119" i="3"/>
  <c r="BI335" i="3" s="1"/>
  <c r="BH119" i="3"/>
  <c r="BH335" i="3" s="1"/>
  <c r="BG119" i="3"/>
  <c r="BG335" i="3" s="1"/>
  <c r="BF119" i="3"/>
  <c r="BF335" i="3" s="1"/>
  <c r="BE119" i="3"/>
  <c r="BE335" i="3" s="1"/>
  <c r="BD119" i="3"/>
  <c r="BD335" i="3" s="1"/>
  <c r="BC119" i="3"/>
  <c r="BC335" i="3" s="1"/>
  <c r="BA119" i="3"/>
  <c r="BA335" i="3" s="1"/>
  <c r="AV119" i="3"/>
  <c r="AV335" i="3" s="1"/>
  <c r="AT119" i="3"/>
  <c r="AT335" i="3" s="1"/>
  <c r="AS119" i="3"/>
  <c r="AS335" i="3" s="1"/>
  <c r="AR119" i="3"/>
  <c r="AR335" i="3" s="1"/>
  <c r="AP119" i="3"/>
  <c r="AP335" i="3" s="1"/>
  <c r="AK119" i="3"/>
  <c r="AK335" i="3" s="1"/>
  <c r="AJ119" i="3"/>
  <c r="AJ335" i="3" s="1"/>
  <c r="AI119" i="3"/>
  <c r="AI335" i="3" s="1"/>
  <c r="U119" i="3"/>
  <c r="R119" i="3"/>
  <c r="O119" i="3"/>
  <c r="L119" i="3"/>
  <c r="J119" i="3"/>
  <c r="I119" i="3"/>
  <c r="DG118" i="3"/>
  <c r="DF118" i="3"/>
  <c r="DE118" i="3"/>
  <c r="DE334" i="3" s="1"/>
  <c r="DD118" i="3"/>
  <c r="DD334" i="3" s="1"/>
  <c r="DC118" i="3"/>
  <c r="DC334" i="3" s="1"/>
  <c r="DB118" i="3"/>
  <c r="DB334" i="3" s="1"/>
  <c r="DA118" i="3"/>
  <c r="DA334" i="3" s="1"/>
  <c r="CY118" i="3"/>
  <c r="CY334" i="3" s="1"/>
  <c r="CX118" i="3"/>
  <c r="CX334" i="3" s="1"/>
  <c r="CW118" i="3"/>
  <c r="CW334" i="3" s="1"/>
  <c r="CV118" i="3"/>
  <c r="CV334" i="3" s="1"/>
  <c r="CU118" i="3"/>
  <c r="CU334" i="3" s="1"/>
  <c r="CT118" i="3"/>
  <c r="CT334" i="3" s="1"/>
  <c r="CS118" i="3"/>
  <c r="CS334" i="3" s="1"/>
  <c r="CQ118" i="3"/>
  <c r="CQ334" i="3" s="1"/>
  <c r="CP118" i="3"/>
  <c r="CP334" i="3" s="1"/>
  <c r="CO118" i="3"/>
  <c r="CO334" i="3" s="1"/>
  <c r="CN118" i="3"/>
  <c r="CN334" i="3" s="1"/>
  <c r="CM118" i="3"/>
  <c r="CM334" i="3" s="1"/>
  <c r="CL118" i="3"/>
  <c r="CL334" i="3" s="1"/>
  <c r="CK118" i="3"/>
  <c r="CK334" i="3" s="1"/>
  <c r="CI118" i="3"/>
  <c r="CI334" i="3" s="1"/>
  <c r="CH118" i="3"/>
  <c r="CH334" i="3" s="1"/>
  <c r="CG118" i="3"/>
  <c r="CG334" i="3" s="1"/>
  <c r="CF118" i="3"/>
  <c r="CF334" i="3" s="1"/>
  <c r="CE118" i="3"/>
  <c r="CE334" i="3" s="1"/>
  <c r="CD118" i="3"/>
  <c r="CD334" i="3" s="1"/>
  <c r="CC118" i="3"/>
  <c r="CC334" i="3" s="1"/>
  <c r="CB118" i="3"/>
  <c r="CB334" i="3" s="1"/>
  <c r="CA118" i="3"/>
  <c r="CA334" i="3" s="1"/>
  <c r="BZ118" i="3"/>
  <c r="BZ334" i="3" s="1"/>
  <c r="BY118" i="3"/>
  <c r="BY334" i="3" s="1"/>
  <c r="BW118" i="3"/>
  <c r="BW334" i="3" s="1"/>
  <c r="BV118" i="3"/>
  <c r="BV334" i="3" s="1"/>
  <c r="BU118" i="3"/>
  <c r="BU334" i="3" s="1"/>
  <c r="BT118" i="3"/>
  <c r="BT334" i="3" s="1"/>
  <c r="BS118" i="3"/>
  <c r="BS334" i="3" s="1"/>
  <c r="BR118" i="3"/>
  <c r="BR334" i="3" s="1"/>
  <c r="BP118" i="3"/>
  <c r="BP334" i="3" s="1"/>
  <c r="BO118" i="3"/>
  <c r="BO334" i="3" s="1"/>
  <c r="BN118" i="3"/>
  <c r="BN334" i="3" s="1"/>
  <c r="BM118" i="3"/>
  <c r="BM334" i="3" s="1"/>
  <c r="BL118" i="3"/>
  <c r="BL334" i="3" s="1"/>
  <c r="BK118" i="3"/>
  <c r="BK334" i="3" s="1"/>
  <c r="BJ118" i="3"/>
  <c r="BJ334" i="3" s="1"/>
  <c r="BI118" i="3"/>
  <c r="BI334" i="3" s="1"/>
  <c r="BH118" i="3"/>
  <c r="BH334" i="3" s="1"/>
  <c r="BG118" i="3"/>
  <c r="BG334" i="3" s="1"/>
  <c r="BF118" i="3"/>
  <c r="BF334" i="3" s="1"/>
  <c r="BE118" i="3"/>
  <c r="BE334" i="3" s="1"/>
  <c r="BD118" i="3"/>
  <c r="BD334" i="3" s="1"/>
  <c r="BC118" i="3"/>
  <c r="BC334" i="3" s="1"/>
  <c r="BA118" i="3"/>
  <c r="BA334" i="3" s="1"/>
  <c r="AZ118" i="3"/>
  <c r="AZ334" i="3" s="1"/>
  <c r="AT118" i="3"/>
  <c r="AT334" i="3" s="1"/>
  <c r="AS118" i="3"/>
  <c r="AS334" i="3" s="1"/>
  <c r="AP118" i="3"/>
  <c r="AP334" i="3" s="1"/>
  <c r="AK118" i="3"/>
  <c r="AK334" i="3" s="1"/>
  <c r="AI118" i="3"/>
  <c r="AI334" i="3" s="1"/>
  <c r="U118" i="3"/>
  <c r="T118" i="3"/>
  <c r="R118" i="3"/>
  <c r="O118" i="3"/>
  <c r="M118" i="3"/>
  <c r="L118" i="3"/>
  <c r="J118" i="3"/>
  <c r="I118" i="3"/>
  <c r="DG117" i="3"/>
  <c r="DF117" i="3"/>
  <c r="CY117" i="3"/>
  <c r="CY333" i="3" s="1"/>
  <c r="CX117" i="3"/>
  <c r="CX333" i="3" s="1"/>
  <c r="BY117" i="3"/>
  <c r="BY333" i="3" s="1"/>
  <c r="BW117" i="3"/>
  <c r="BW333" i="3" s="1"/>
  <c r="BV117" i="3"/>
  <c r="BV333" i="3" s="1"/>
  <c r="BU117" i="3"/>
  <c r="BU333" i="3" s="1"/>
  <c r="BT117" i="3"/>
  <c r="BT333" i="3" s="1"/>
  <c r="BS117" i="3"/>
  <c r="BS333" i="3" s="1"/>
  <c r="BR117" i="3"/>
  <c r="BR333" i="3" s="1"/>
  <c r="BP117" i="3"/>
  <c r="BP333" i="3" s="1"/>
  <c r="BO117" i="3"/>
  <c r="BO333" i="3" s="1"/>
  <c r="BN117" i="3"/>
  <c r="BN333" i="3" s="1"/>
  <c r="BM117" i="3"/>
  <c r="BM333" i="3" s="1"/>
  <c r="BL117" i="3"/>
  <c r="BL333" i="3" s="1"/>
  <c r="BK117" i="3"/>
  <c r="BK333" i="3" s="1"/>
  <c r="BJ117" i="3"/>
  <c r="BJ333" i="3" s="1"/>
  <c r="BI117" i="3"/>
  <c r="BI333" i="3" s="1"/>
  <c r="BH117" i="3"/>
  <c r="BH333" i="3" s="1"/>
  <c r="BG117" i="3"/>
  <c r="BG333" i="3" s="1"/>
  <c r="BF117" i="3"/>
  <c r="BF333" i="3" s="1"/>
  <c r="BE117" i="3"/>
  <c r="BE333" i="3" s="1"/>
  <c r="BD117" i="3"/>
  <c r="BD333" i="3" s="1"/>
  <c r="BC117" i="3"/>
  <c r="BC333" i="3" s="1"/>
  <c r="BA117" i="3"/>
  <c r="BA333" i="3" s="1"/>
  <c r="U117" i="3"/>
  <c r="R117" i="3"/>
  <c r="J117" i="3"/>
  <c r="I117" i="3"/>
  <c r="DG116" i="3"/>
  <c r="DF116" i="3"/>
  <c r="CY116" i="3"/>
  <c r="CY332" i="3" s="1"/>
  <c r="CX116" i="3"/>
  <c r="CX332" i="3" s="1"/>
  <c r="BY116" i="3"/>
  <c r="BY332" i="3" s="1"/>
  <c r="BW116" i="3"/>
  <c r="BW332" i="3" s="1"/>
  <c r="BV116" i="3"/>
  <c r="BV332" i="3" s="1"/>
  <c r="BU116" i="3"/>
  <c r="BU332" i="3" s="1"/>
  <c r="BT116" i="3"/>
  <c r="BT332" i="3" s="1"/>
  <c r="BS116" i="3"/>
  <c r="BS332" i="3" s="1"/>
  <c r="BR116" i="3"/>
  <c r="BR332" i="3" s="1"/>
  <c r="BP116" i="3"/>
  <c r="BP332" i="3" s="1"/>
  <c r="BO116" i="3"/>
  <c r="BO332" i="3" s="1"/>
  <c r="BN116" i="3"/>
  <c r="BN332" i="3" s="1"/>
  <c r="BM116" i="3"/>
  <c r="BM332" i="3" s="1"/>
  <c r="BL116" i="3"/>
  <c r="BL332" i="3" s="1"/>
  <c r="BK116" i="3"/>
  <c r="BK332" i="3" s="1"/>
  <c r="BJ116" i="3"/>
  <c r="BJ332" i="3" s="1"/>
  <c r="BI116" i="3"/>
  <c r="BI332" i="3" s="1"/>
  <c r="BH116" i="3"/>
  <c r="BH332" i="3" s="1"/>
  <c r="BG116" i="3"/>
  <c r="BG332" i="3" s="1"/>
  <c r="BF116" i="3"/>
  <c r="BF332" i="3" s="1"/>
  <c r="BE116" i="3"/>
  <c r="BE332" i="3" s="1"/>
  <c r="BD116" i="3"/>
  <c r="BD332" i="3" s="1"/>
  <c r="BC116" i="3"/>
  <c r="BC332" i="3" s="1"/>
  <c r="BA116" i="3"/>
  <c r="BA332" i="3" s="1"/>
  <c r="AZ116" i="3"/>
  <c r="AZ332" i="3" s="1"/>
  <c r="AW116" i="3"/>
  <c r="AW332" i="3" s="1"/>
  <c r="AU116" i="3"/>
  <c r="AU332" i="3" s="1"/>
  <c r="AT116" i="3"/>
  <c r="AT332" i="3" s="1"/>
  <c r="AS116" i="3"/>
  <c r="AS332" i="3" s="1"/>
  <c r="AR116" i="3"/>
  <c r="AR332" i="3" s="1"/>
  <c r="AP116" i="3"/>
  <c r="AP332" i="3" s="1"/>
  <c r="AK116" i="3"/>
  <c r="AK332" i="3" s="1"/>
  <c r="AJ116" i="3"/>
  <c r="AJ332" i="3" s="1"/>
  <c r="AI116" i="3"/>
  <c r="AI332" i="3" s="1"/>
  <c r="AH116" i="3"/>
  <c r="U116" i="3"/>
  <c r="R116" i="3"/>
  <c r="M116" i="3"/>
  <c r="L116" i="3"/>
  <c r="J116" i="3"/>
  <c r="I116" i="3"/>
  <c r="DG115" i="3"/>
  <c r="DF115" i="3"/>
  <c r="CY115" i="3"/>
  <c r="CY331" i="3" s="1"/>
  <c r="CX115" i="3"/>
  <c r="CX331" i="3" s="1"/>
  <c r="BY115" i="3"/>
  <c r="BY331" i="3" s="1"/>
  <c r="BW115" i="3"/>
  <c r="BW331" i="3" s="1"/>
  <c r="BV115" i="3"/>
  <c r="BV331" i="3" s="1"/>
  <c r="BU115" i="3"/>
  <c r="BU331" i="3" s="1"/>
  <c r="BT115" i="3"/>
  <c r="BT331" i="3" s="1"/>
  <c r="BS115" i="3"/>
  <c r="BS331" i="3" s="1"/>
  <c r="BR115" i="3"/>
  <c r="BR331" i="3" s="1"/>
  <c r="BP115" i="3"/>
  <c r="BP331" i="3" s="1"/>
  <c r="BO115" i="3"/>
  <c r="BO331" i="3" s="1"/>
  <c r="BN115" i="3"/>
  <c r="BN331" i="3" s="1"/>
  <c r="BM115" i="3"/>
  <c r="BM331" i="3" s="1"/>
  <c r="BL115" i="3"/>
  <c r="BL331" i="3" s="1"/>
  <c r="BK115" i="3"/>
  <c r="BK331" i="3" s="1"/>
  <c r="BJ115" i="3"/>
  <c r="BJ331" i="3" s="1"/>
  <c r="BI115" i="3"/>
  <c r="BI331" i="3" s="1"/>
  <c r="BH115" i="3"/>
  <c r="BH331" i="3" s="1"/>
  <c r="BG115" i="3"/>
  <c r="BG331" i="3" s="1"/>
  <c r="BF115" i="3"/>
  <c r="BF331" i="3" s="1"/>
  <c r="BE115" i="3"/>
  <c r="BE331" i="3" s="1"/>
  <c r="BD115" i="3"/>
  <c r="BD331" i="3" s="1"/>
  <c r="BC115" i="3"/>
  <c r="BC331" i="3" s="1"/>
  <c r="BA115" i="3"/>
  <c r="BA331" i="3" s="1"/>
  <c r="AZ115" i="3"/>
  <c r="AZ331" i="3" s="1"/>
  <c r="AT115" i="3"/>
  <c r="AT331" i="3" s="1"/>
  <c r="AK115" i="3"/>
  <c r="AK331" i="3" s="1"/>
  <c r="U115" i="3"/>
  <c r="R115" i="3"/>
  <c r="L115" i="3"/>
  <c r="J115" i="3"/>
  <c r="I115" i="3"/>
  <c r="DG114" i="3"/>
  <c r="DF114" i="3"/>
  <c r="DE114" i="3"/>
  <c r="DE330" i="3" s="1"/>
  <c r="DD114" i="3"/>
  <c r="DD330" i="3" s="1"/>
  <c r="DC114" i="3"/>
  <c r="DC330" i="3" s="1"/>
  <c r="DB114" i="3"/>
  <c r="DB330" i="3" s="1"/>
  <c r="DA114" i="3"/>
  <c r="DA330" i="3" s="1"/>
  <c r="CY114" i="3"/>
  <c r="CY330" i="3" s="1"/>
  <c r="CX114" i="3"/>
  <c r="CX330" i="3" s="1"/>
  <c r="CW114" i="3"/>
  <c r="CW330" i="3" s="1"/>
  <c r="CV114" i="3"/>
  <c r="CV330" i="3" s="1"/>
  <c r="CU114" i="3"/>
  <c r="CU330" i="3" s="1"/>
  <c r="CT114" i="3"/>
  <c r="CT330" i="3" s="1"/>
  <c r="CS114" i="3"/>
  <c r="CS330" i="3" s="1"/>
  <c r="CQ114" i="3"/>
  <c r="CQ330" i="3" s="1"/>
  <c r="CP114" i="3"/>
  <c r="CP330" i="3" s="1"/>
  <c r="CO114" i="3"/>
  <c r="CO330" i="3" s="1"/>
  <c r="CN114" i="3"/>
  <c r="CN330" i="3" s="1"/>
  <c r="CM114" i="3"/>
  <c r="CM330" i="3" s="1"/>
  <c r="CL114" i="3"/>
  <c r="CL330" i="3" s="1"/>
  <c r="CK114" i="3"/>
  <c r="CK330" i="3" s="1"/>
  <c r="CI114" i="3"/>
  <c r="CI330" i="3" s="1"/>
  <c r="CH114" i="3"/>
  <c r="CH330" i="3" s="1"/>
  <c r="CG114" i="3"/>
  <c r="CG330" i="3" s="1"/>
  <c r="CF114" i="3"/>
  <c r="CF330" i="3" s="1"/>
  <c r="CE114" i="3"/>
  <c r="CE330" i="3" s="1"/>
  <c r="CD114" i="3"/>
  <c r="CD330" i="3" s="1"/>
  <c r="CC114" i="3"/>
  <c r="CC330" i="3" s="1"/>
  <c r="CB114" i="3"/>
  <c r="CB330" i="3" s="1"/>
  <c r="CA114" i="3"/>
  <c r="CA330" i="3" s="1"/>
  <c r="BZ114" i="3"/>
  <c r="BZ330" i="3" s="1"/>
  <c r="BY114" i="3"/>
  <c r="BY330" i="3" s="1"/>
  <c r="BW114" i="3"/>
  <c r="BW330" i="3" s="1"/>
  <c r="BV114" i="3"/>
  <c r="BV330" i="3" s="1"/>
  <c r="BU114" i="3"/>
  <c r="BU330" i="3" s="1"/>
  <c r="BT114" i="3"/>
  <c r="BT330" i="3" s="1"/>
  <c r="BS114" i="3"/>
  <c r="BS330" i="3" s="1"/>
  <c r="BR114" i="3"/>
  <c r="BR330" i="3" s="1"/>
  <c r="BP114" i="3"/>
  <c r="BP330" i="3" s="1"/>
  <c r="BO114" i="3"/>
  <c r="BO330" i="3" s="1"/>
  <c r="BN114" i="3"/>
  <c r="BN330" i="3" s="1"/>
  <c r="BM114" i="3"/>
  <c r="BM330" i="3" s="1"/>
  <c r="BL114" i="3"/>
  <c r="BL330" i="3" s="1"/>
  <c r="BK114" i="3"/>
  <c r="BK330" i="3" s="1"/>
  <c r="BJ114" i="3"/>
  <c r="BJ330" i="3" s="1"/>
  <c r="BI114" i="3"/>
  <c r="BI330" i="3" s="1"/>
  <c r="BH114" i="3"/>
  <c r="BH330" i="3" s="1"/>
  <c r="BG114" i="3"/>
  <c r="BG330" i="3" s="1"/>
  <c r="BF114" i="3"/>
  <c r="BF330" i="3" s="1"/>
  <c r="BE114" i="3"/>
  <c r="BE330" i="3" s="1"/>
  <c r="BD114" i="3"/>
  <c r="BD330" i="3" s="1"/>
  <c r="BC114" i="3"/>
  <c r="BC330" i="3" s="1"/>
  <c r="BA114" i="3"/>
  <c r="BA330" i="3" s="1"/>
  <c r="AT114" i="3"/>
  <c r="AT330" i="3" s="1"/>
  <c r="AS114" i="3"/>
  <c r="AS330" i="3" s="1"/>
  <c r="AP114" i="3"/>
  <c r="AP330" i="3" s="1"/>
  <c r="AK114" i="3"/>
  <c r="AK330" i="3" s="1"/>
  <c r="U114" i="3"/>
  <c r="R114" i="3"/>
  <c r="M114" i="3"/>
  <c r="L114" i="3"/>
  <c r="J114" i="3"/>
  <c r="I114" i="3"/>
  <c r="DG113" i="3"/>
  <c r="DF113" i="3"/>
  <c r="CY113" i="3"/>
  <c r="CY329" i="3" s="1"/>
  <c r="CX113" i="3"/>
  <c r="CX329" i="3" s="1"/>
  <c r="BY113" i="3"/>
  <c r="BY329" i="3" s="1"/>
  <c r="BW113" i="3"/>
  <c r="BW329" i="3" s="1"/>
  <c r="BV113" i="3"/>
  <c r="BV329" i="3" s="1"/>
  <c r="BU113" i="3"/>
  <c r="BU329" i="3" s="1"/>
  <c r="BT113" i="3"/>
  <c r="BT329" i="3" s="1"/>
  <c r="BS113" i="3"/>
  <c r="BS329" i="3" s="1"/>
  <c r="BR113" i="3"/>
  <c r="BR329" i="3" s="1"/>
  <c r="BP113" i="3"/>
  <c r="BP329" i="3" s="1"/>
  <c r="BO113" i="3"/>
  <c r="BO329" i="3" s="1"/>
  <c r="BN113" i="3"/>
  <c r="BN329" i="3" s="1"/>
  <c r="BM113" i="3"/>
  <c r="BM329" i="3" s="1"/>
  <c r="BL113" i="3"/>
  <c r="BL329" i="3" s="1"/>
  <c r="BK113" i="3"/>
  <c r="BK329" i="3" s="1"/>
  <c r="BJ113" i="3"/>
  <c r="BJ329" i="3" s="1"/>
  <c r="BI113" i="3"/>
  <c r="BI329" i="3" s="1"/>
  <c r="BH113" i="3"/>
  <c r="BH329" i="3" s="1"/>
  <c r="BG113" i="3"/>
  <c r="BG329" i="3" s="1"/>
  <c r="BF113" i="3"/>
  <c r="BF329" i="3" s="1"/>
  <c r="BE113" i="3"/>
  <c r="BE329" i="3" s="1"/>
  <c r="BD113" i="3"/>
  <c r="BD329" i="3" s="1"/>
  <c r="BC113" i="3"/>
  <c r="BC329" i="3" s="1"/>
  <c r="BA113" i="3"/>
  <c r="BA329" i="3" s="1"/>
  <c r="AZ113" i="3"/>
  <c r="AZ329" i="3" s="1"/>
  <c r="AT113" i="3"/>
  <c r="AT329" i="3" s="1"/>
  <c r="AR113" i="3"/>
  <c r="AR329" i="3" s="1"/>
  <c r="AP113" i="3"/>
  <c r="AP329" i="3" s="1"/>
  <c r="AK113" i="3"/>
  <c r="AK329" i="3" s="1"/>
  <c r="U113" i="3"/>
  <c r="R113" i="3"/>
  <c r="O113" i="3"/>
  <c r="L113" i="3"/>
  <c r="J113" i="3"/>
  <c r="I113" i="3"/>
  <c r="DG112" i="3"/>
  <c r="DF112" i="3"/>
  <c r="CY112" i="3"/>
  <c r="CY328" i="3" s="1"/>
  <c r="CX112" i="3"/>
  <c r="CX328" i="3" s="1"/>
  <c r="BY112" i="3"/>
  <c r="BY328" i="3" s="1"/>
  <c r="BW112" i="3"/>
  <c r="BW328" i="3" s="1"/>
  <c r="BV112" i="3"/>
  <c r="BV328" i="3" s="1"/>
  <c r="BU112" i="3"/>
  <c r="BU328" i="3" s="1"/>
  <c r="BT112" i="3"/>
  <c r="BT328" i="3" s="1"/>
  <c r="BS112" i="3"/>
  <c r="BS328" i="3" s="1"/>
  <c r="BR112" i="3"/>
  <c r="BR328" i="3" s="1"/>
  <c r="BP112" i="3"/>
  <c r="BP328" i="3" s="1"/>
  <c r="BO112" i="3"/>
  <c r="BO328" i="3" s="1"/>
  <c r="BN112" i="3"/>
  <c r="BN328" i="3" s="1"/>
  <c r="BM112" i="3"/>
  <c r="BM328" i="3" s="1"/>
  <c r="BL112" i="3"/>
  <c r="BL328" i="3" s="1"/>
  <c r="BK112" i="3"/>
  <c r="BK328" i="3" s="1"/>
  <c r="BJ112" i="3"/>
  <c r="BJ328" i="3" s="1"/>
  <c r="BI112" i="3"/>
  <c r="BI328" i="3" s="1"/>
  <c r="BH112" i="3"/>
  <c r="BH328" i="3" s="1"/>
  <c r="BG112" i="3"/>
  <c r="BG328" i="3" s="1"/>
  <c r="BF112" i="3"/>
  <c r="BF328" i="3" s="1"/>
  <c r="BE112" i="3"/>
  <c r="BE328" i="3" s="1"/>
  <c r="BD112" i="3"/>
  <c r="BD328" i="3" s="1"/>
  <c r="BC112" i="3"/>
  <c r="BC328" i="3" s="1"/>
  <c r="BA112" i="3"/>
  <c r="BA328" i="3" s="1"/>
  <c r="AZ112" i="3"/>
  <c r="AZ328" i="3" s="1"/>
  <c r="AT112" i="3"/>
  <c r="AT328" i="3" s="1"/>
  <c r="AP112" i="3"/>
  <c r="AP328" i="3" s="1"/>
  <c r="AK112" i="3"/>
  <c r="AK328" i="3" s="1"/>
  <c r="U112" i="3"/>
  <c r="T112" i="3"/>
  <c r="R112" i="3"/>
  <c r="M112" i="3"/>
  <c r="L112" i="3"/>
  <c r="J112" i="3"/>
  <c r="I112" i="3"/>
  <c r="DG111" i="3"/>
  <c r="DF111" i="3"/>
  <c r="CY111" i="3"/>
  <c r="CY327" i="3" s="1"/>
  <c r="CX111" i="3"/>
  <c r="CX327" i="3" s="1"/>
  <c r="BY111" i="3"/>
  <c r="BY327" i="3" s="1"/>
  <c r="BW111" i="3"/>
  <c r="BW327" i="3" s="1"/>
  <c r="BV111" i="3"/>
  <c r="BV327" i="3" s="1"/>
  <c r="BU111" i="3"/>
  <c r="BU327" i="3" s="1"/>
  <c r="BT111" i="3"/>
  <c r="BT327" i="3" s="1"/>
  <c r="BS111" i="3"/>
  <c r="BS327" i="3" s="1"/>
  <c r="BR111" i="3"/>
  <c r="BR327" i="3" s="1"/>
  <c r="BP111" i="3"/>
  <c r="BO111" i="3"/>
  <c r="BO327" i="3" s="1"/>
  <c r="BN111" i="3"/>
  <c r="BN327" i="3" s="1"/>
  <c r="BM111" i="3"/>
  <c r="BM327" i="3" s="1"/>
  <c r="BL111" i="3"/>
  <c r="BL327" i="3" s="1"/>
  <c r="BK111" i="3"/>
  <c r="BK327" i="3" s="1"/>
  <c r="BJ111" i="3"/>
  <c r="BJ327" i="3" s="1"/>
  <c r="BI111" i="3"/>
  <c r="BI327" i="3" s="1"/>
  <c r="BH111" i="3"/>
  <c r="BH327" i="3" s="1"/>
  <c r="BG111" i="3"/>
  <c r="BG327" i="3" s="1"/>
  <c r="BF111" i="3"/>
  <c r="BF327" i="3" s="1"/>
  <c r="BE111" i="3"/>
  <c r="BE327" i="3" s="1"/>
  <c r="BD111" i="3"/>
  <c r="BD327" i="3" s="1"/>
  <c r="BC111" i="3"/>
  <c r="BC327" i="3" s="1"/>
  <c r="BA111" i="3"/>
  <c r="BA327" i="3" s="1"/>
  <c r="AZ111" i="3"/>
  <c r="AZ327" i="3" s="1"/>
  <c r="AT111" i="3"/>
  <c r="AT327" i="3" s="1"/>
  <c r="AS111" i="3"/>
  <c r="AS327" i="3" s="1"/>
  <c r="AP111" i="3"/>
  <c r="AP327" i="3" s="1"/>
  <c r="AK111" i="3"/>
  <c r="AK327" i="3" s="1"/>
  <c r="U111" i="3"/>
  <c r="R111" i="3"/>
  <c r="J111" i="3"/>
  <c r="I111" i="3"/>
  <c r="DG110" i="3"/>
  <c r="DF110" i="3"/>
  <c r="CY110" i="3"/>
  <c r="CY326" i="3" s="1"/>
  <c r="CX110" i="3"/>
  <c r="CX326" i="3" s="1"/>
  <c r="BY110" i="3"/>
  <c r="BY326" i="3" s="1"/>
  <c r="BW110" i="3"/>
  <c r="BW326" i="3" s="1"/>
  <c r="BV110" i="3"/>
  <c r="BV326" i="3" s="1"/>
  <c r="BU110" i="3"/>
  <c r="BU326" i="3" s="1"/>
  <c r="BT110" i="3"/>
  <c r="BT326" i="3" s="1"/>
  <c r="BS110" i="3"/>
  <c r="BS326" i="3" s="1"/>
  <c r="BR110" i="3"/>
  <c r="BR326" i="3" s="1"/>
  <c r="BP110" i="3"/>
  <c r="BP326" i="3" s="1"/>
  <c r="BO110" i="3"/>
  <c r="BO326" i="3" s="1"/>
  <c r="BN110" i="3"/>
  <c r="BN326" i="3" s="1"/>
  <c r="BM110" i="3"/>
  <c r="BM326" i="3" s="1"/>
  <c r="BL110" i="3"/>
  <c r="BL326" i="3" s="1"/>
  <c r="BK110" i="3"/>
  <c r="BK326" i="3" s="1"/>
  <c r="BJ110" i="3"/>
  <c r="BJ326" i="3" s="1"/>
  <c r="BI110" i="3"/>
  <c r="BI326" i="3" s="1"/>
  <c r="BH110" i="3"/>
  <c r="BH326" i="3" s="1"/>
  <c r="BG110" i="3"/>
  <c r="BG326" i="3" s="1"/>
  <c r="BF110" i="3"/>
  <c r="BF326" i="3" s="1"/>
  <c r="BE110" i="3"/>
  <c r="BE326" i="3" s="1"/>
  <c r="BD110" i="3"/>
  <c r="BD326" i="3" s="1"/>
  <c r="BC110" i="3"/>
  <c r="BC326" i="3" s="1"/>
  <c r="BA110" i="3"/>
  <c r="BA326" i="3" s="1"/>
  <c r="AZ110" i="3"/>
  <c r="AZ326" i="3" s="1"/>
  <c r="AY110" i="3"/>
  <c r="AY326" i="3" s="1"/>
  <c r="AW110" i="3"/>
  <c r="AW326" i="3" s="1"/>
  <c r="AV110" i="3"/>
  <c r="AV326" i="3" s="1"/>
  <c r="AU110" i="3"/>
  <c r="AU326" i="3" s="1"/>
  <c r="AT110" i="3"/>
  <c r="AT326" i="3" s="1"/>
  <c r="AS110" i="3"/>
  <c r="AS326" i="3" s="1"/>
  <c r="AR110" i="3"/>
  <c r="AR326" i="3" s="1"/>
  <c r="AQ110" i="3"/>
  <c r="AQ326" i="3" s="1"/>
  <c r="AP110" i="3"/>
  <c r="AP326" i="3" s="1"/>
  <c r="AO110" i="3"/>
  <c r="AO326" i="3" s="1"/>
  <c r="AN110" i="3"/>
  <c r="AN326" i="3" s="1"/>
  <c r="AM110" i="3"/>
  <c r="AM326" i="3" s="1"/>
  <c r="AK110" i="3"/>
  <c r="AK326" i="3" s="1"/>
  <c r="AJ110" i="3"/>
  <c r="AJ326" i="3" s="1"/>
  <c r="AI110" i="3"/>
  <c r="AI326" i="3" s="1"/>
  <c r="U110" i="3"/>
  <c r="T110" i="3"/>
  <c r="S110" i="3"/>
  <c r="R110" i="3"/>
  <c r="O110" i="3"/>
  <c r="L110" i="3"/>
  <c r="J110" i="3"/>
  <c r="I110" i="3"/>
  <c r="DG109" i="3"/>
  <c r="DF109" i="3"/>
  <c r="CY109" i="3"/>
  <c r="CX109" i="3"/>
  <c r="CX325" i="3" s="1"/>
  <c r="BY109" i="3"/>
  <c r="BY325" i="3" s="1"/>
  <c r="BW109" i="3"/>
  <c r="BW325" i="3" s="1"/>
  <c r="BV109" i="3"/>
  <c r="BV325" i="3" s="1"/>
  <c r="BU109" i="3"/>
  <c r="BU325" i="3" s="1"/>
  <c r="BT109" i="3"/>
  <c r="BT325" i="3" s="1"/>
  <c r="BS109" i="3"/>
  <c r="BS325" i="3" s="1"/>
  <c r="BR109" i="3"/>
  <c r="BR325" i="3" s="1"/>
  <c r="BP109" i="3"/>
  <c r="BP325" i="3" s="1"/>
  <c r="BO109" i="3"/>
  <c r="BO325" i="3" s="1"/>
  <c r="BN109" i="3"/>
  <c r="BN325" i="3" s="1"/>
  <c r="BM109" i="3"/>
  <c r="BM325" i="3" s="1"/>
  <c r="BL109" i="3"/>
  <c r="BL325" i="3" s="1"/>
  <c r="BK109" i="3"/>
  <c r="BK325" i="3" s="1"/>
  <c r="BJ109" i="3"/>
  <c r="BJ325" i="3" s="1"/>
  <c r="BI109" i="3"/>
  <c r="BI325" i="3" s="1"/>
  <c r="BH109" i="3"/>
  <c r="BH325" i="3" s="1"/>
  <c r="BG109" i="3"/>
  <c r="BG325" i="3" s="1"/>
  <c r="BF109" i="3"/>
  <c r="BF325" i="3" s="1"/>
  <c r="BE109" i="3"/>
  <c r="BE325" i="3" s="1"/>
  <c r="BD109" i="3"/>
  <c r="BD325" i="3" s="1"/>
  <c r="BC109" i="3"/>
  <c r="BC325" i="3" s="1"/>
  <c r="BA109" i="3"/>
  <c r="BA325" i="3" s="1"/>
  <c r="AZ109" i="3"/>
  <c r="AZ325" i="3" s="1"/>
  <c r="AW109" i="3"/>
  <c r="AW325" i="3" s="1"/>
  <c r="AU109" i="3"/>
  <c r="AU325" i="3" s="1"/>
  <c r="AT109" i="3"/>
  <c r="AT325" i="3" s="1"/>
  <c r="AS109" i="3"/>
  <c r="AS325" i="3" s="1"/>
  <c r="AR109" i="3"/>
  <c r="AR325" i="3" s="1"/>
  <c r="AP109" i="3"/>
  <c r="AP325" i="3" s="1"/>
  <c r="AO109" i="3"/>
  <c r="AO325" i="3" s="1"/>
  <c r="AM109" i="3"/>
  <c r="AM325" i="3" s="1"/>
  <c r="AK109" i="3"/>
  <c r="AK325" i="3" s="1"/>
  <c r="AJ109" i="3"/>
  <c r="AJ325" i="3" s="1"/>
  <c r="AI109" i="3"/>
  <c r="AI325" i="3" s="1"/>
  <c r="U109" i="3"/>
  <c r="T109" i="3"/>
  <c r="R109" i="3"/>
  <c r="J109" i="3"/>
  <c r="I109" i="3"/>
  <c r="DG108" i="3"/>
  <c r="DF108" i="3"/>
  <c r="CY108" i="3"/>
  <c r="CY324" i="3" s="1"/>
  <c r="CX108" i="3"/>
  <c r="CX324" i="3" s="1"/>
  <c r="BY108" i="3"/>
  <c r="BY324" i="3" s="1"/>
  <c r="BW108" i="3"/>
  <c r="BW324" i="3" s="1"/>
  <c r="BV108" i="3"/>
  <c r="BV324" i="3" s="1"/>
  <c r="BU108" i="3"/>
  <c r="BU324" i="3" s="1"/>
  <c r="BT108" i="3"/>
  <c r="BT324" i="3" s="1"/>
  <c r="BS108" i="3"/>
  <c r="BS324" i="3" s="1"/>
  <c r="BR108" i="3"/>
  <c r="BR324" i="3" s="1"/>
  <c r="BP108" i="3"/>
  <c r="BP324" i="3" s="1"/>
  <c r="BO108" i="3"/>
  <c r="BO324" i="3" s="1"/>
  <c r="BN108" i="3"/>
  <c r="BN324" i="3" s="1"/>
  <c r="BM108" i="3"/>
  <c r="BM324" i="3" s="1"/>
  <c r="BL108" i="3"/>
  <c r="BL324" i="3" s="1"/>
  <c r="BK108" i="3"/>
  <c r="BK324" i="3" s="1"/>
  <c r="BJ108" i="3"/>
  <c r="BJ324" i="3" s="1"/>
  <c r="BI108" i="3"/>
  <c r="BI324" i="3" s="1"/>
  <c r="BH108" i="3"/>
  <c r="BH324" i="3" s="1"/>
  <c r="BG108" i="3"/>
  <c r="BG324" i="3" s="1"/>
  <c r="BF108" i="3"/>
  <c r="BF324" i="3" s="1"/>
  <c r="BE108" i="3"/>
  <c r="BE324" i="3" s="1"/>
  <c r="BD108" i="3"/>
  <c r="BD324" i="3" s="1"/>
  <c r="BC108" i="3"/>
  <c r="BC324" i="3" s="1"/>
  <c r="BA108" i="3"/>
  <c r="BA324" i="3" s="1"/>
  <c r="AZ108" i="3"/>
  <c r="AZ324" i="3" s="1"/>
  <c r="AT108" i="3"/>
  <c r="AT324" i="3" s="1"/>
  <c r="AS108" i="3"/>
  <c r="AS324" i="3" s="1"/>
  <c r="AR108" i="3"/>
  <c r="AR324" i="3" s="1"/>
  <c r="AP108" i="3"/>
  <c r="AP324" i="3" s="1"/>
  <c r="U108" i="3"/>
  <c r="R108" i="3"/>
  <c r="O108" i="3"/>
  <c r="M108" i="3"/>
  <c r="L108" i="3"/>
  <c r="J108" i="3"/>
  <c r="I108" i="3"/>
  <c r="DG107" i="3"/>
  <c r="DF107" i="3"/>
  <c r="CY107" i="3"/>
  <c r="CY323" i="3" s="1"/>
  <c r="CX107" i="3"/>
  <c r="CX323" i="3" s="1"/>
  <c r="BY107" i="3"/>
  <c r="BY323" i="3" s="1"/>
  <c r="BW107" i="3"/>
  <c r="BW323" i="3" s="1"/>
  <c r="BV107" i="3"/>
  <c r="BV323" i="3" s="1"/>
  <c r="BU107" i="3"/>
  <c r="BU323" i="3" s="1"/>
  <c r="BT107" i="3"/>
  <c r="BT323" i="3" s="1"/>
  <c r="BS107" i="3"/>
  <c r="BS323" i="3" s="1"/>
  <c r="BR107" i="3"/>
  <c r="BR323" i="3" s="1"/>
  <c r="BP107" i="3"/>
  <c r="BP323" i="3" s="1"/>
  <c r="BO107" i="3"/>
  <c r="BO323" i="3" s="1"/>
  <c r="BN107" i="3"/>
  <c r="BN323" i="3" s="1"/>
  <c r="BM107" i="3"/>
  <c r="BM323" i="3" s="1"/>
  <c r="BL107" i="3"/>
  <c r="BL323" i="3" s="1"/>
  <c r="BK107" i="3"/>
  <c r="BK323" i="3" s="1"/>
  <c r="BJ107" i="3"/>
  <c r="BJ323" i="3" s="1"/>
  <c r="BI107" i="3"/>
  <c r="BI323" i="3" s="1"/>
  <c r="BH107" i="3"/>
  <c r="BH323" i="3" s="1"/>
  <c r="BG107" i="3"/>
  <c r="BG323" i="3" s="1"/>
  <c r="BF107" i="3"/>
  <c r="BF323" i="3" s="1"/>
  <c r="BE107" i="3"/>
  <c r="BE323" i="3" s="1"/>
  <c r="BD107" i="3"/>
  <c r="BD323" i="3" s="1"/>
  <c r="BC107" i="3"/>
  <c r="BC323" i="3" s="1"/>
  <c r="BA107" i="3"/>
  <c r="BA323" i="3" s="1"/>
  <c r="AZ107" i="3"/>
  <c r="AZ323" i="3" s="1"/>
  <c r="AY107" i="3"/>
  <c r="AY323" i="3" s="1"/>
  <c r="AW107" i="3"/>
  <c r="AW323" i="3" s="1"/>
  <c r="AV107" i="3"/>
  <c r="AV323" i="3" s="1"/>
  <c r="AU107" i="3"/>
  <c r="AU323" i="3" s="1"/>
  <c r="AT107" i="3"/>
  <c r="AT323" i="3" s="1"/>
  <c r="AS107" i="3"/>
  <c r="AS323" i="3" s="1"/>
  <c r="AR107" i="3"/>
  <c r="AR323" i="3" s="1"/>
  <c r="AP107" i="3"/>
  <c r="AP323" i="3" s="1"/>
  <c r="AO107" i="3"/>
  <c r="AO323" i="3" s="1"/>
  <c r="AN107" i="3"/>
  <c r="AN323" i="3" s="1"/>
  <c r="AM107" i="3"/>
  <c r="AM323" i="3" s="1"/>
  <c r="AK107" i="3"/>
  <c r="AK323" i="3" s="1"/>
  <c r="AJ107" i="3"/>
  <c r="AJ323" i="3" s="1"/>
  <c r="AI107" i="3"/>
  <c r="AI323" i="3" s="1"/>
  <c r="X107" i="3"/>
  <c r="U107" i="3"/>
  <c r="T107" i="3"/>
  <c r="R107" i="3"/>
  <c r="O107" i="3"/>
  <c r="M107" i="3"/>
  <c r="L107" i="3"/>
  <c r="J107" i="3"/>
  <c r="I107" i="3"/>
  <c r="DG106" i="3"/>
  <c r="DF106" i="3"/>
  <c r="CY106" i="3"/>
  <c r="CY322" i="3" s="1"/>
  <c r="CX106" i="3"/>
  <c r="CX322" i="3" s="1"/>
  <c r="BY106" i="3"/>
  <c r="BY322" i="3" s="1"/>
  <c r="BW106" i="3"/>
  <c r="BW322" i="3" s="1"/>
  <c r="BV106" i="3"/>
  <c r="BV322" i="3" s="1"/>
  <c r="BU106" i="3"/>
  <c r="BU322" i="3" s="1"/>
  <c r="BT106" i="3"/>
  <c r="BT322" i="3" s="1"/>
  <c r="BS106" i="3"/>
  <c r="BS322" i="3" s="1"/>
  <c r="BR106" i="3"/>
  <c r="BR322" i="3" s="1"/>
  <c r="BP106" i="3"/>
  <c r="BP322" i="3" s="1"/>
  <c r="BO106" i="3"/>
  <c r="BO322" i="3" s="1"/>
  <c r="BN106" i="3"/>
  <c r="BN322" i="3" s="1"/>
  <c r="BM106" i="3"/>
  <c r="BM322" i="3" s="1"/>
  <c r="BL106" i="3"/>
  <c r="BL322" i="3" s="1"/>
  <c r="BK106" i="3"/>
  <c r="BK322" i="3" s="1"/>
  <c r="BJ106" i="3"/>
  <c r="BJ322" i="3" s="1"/>
  <c r="BI106" i="3"/>
  <c r="BI322" i="3" s="1"/>
  <c r="BH106" i="3"/>
  <c r="BH322" i="3" s="1"/>
  <c r="BG106" i="3"/>
  <c r="BG322" i="3" s="1"/>
  <c r="BF106" i="3"/>
  <c r="BF322" i="3" s="1"/>
  <c r="BE106" i="3"/>
  <c r="BE322" i="3" s="1"/>
  <c r="BD106" i="3"/>
  <c r="BD322" i="3" s="1"/>
  <c r="BC106" i="3"/>
  <c r="BC322" i="3" s="1"/>
  <c r="BA106" i="3"/>
  <c r="BA322" i="3" s="1"/>
  <c r="AZ106" i="3"/>
  <c r="AZ322" i="3" s="1"/>
  <c r="AT106" i="3"/>
  <c r="AT322" i="3" s="1"/>
  <c r="AS106" i="3"/>
  <c r="AS322" i="3" s="1"/>
  <c r="AP106" i="3"/>
  <c r="AP322" i="3" s="1"/>
  <c r="AK106" i="3"/>
  <c r="AK322" i="3" s="1"/>
  <c r="U106" i="3"/>
  <c r="R106" i="3"/>
  <c r="L106" i="3"/>
  <c r="J106" i="3"/>
  <c r="I106" i="3"/>
  <c r="DG105" i="3"/>
  <c r="DF105" i="3"/>
  <c r="CY105" i="3"/>
  <c r="CY321" i="3" s="1"/>
  <c r="CX105" i="3"/>
  <c r="CX321" i="3" s="1"/>
  <c r="BY105" i="3"/>
  <c r="BY321" i="3" s="1"/>
  <c r="BW105" i="3"/>
  <c r="BW321" i="3" s="1"/>
  <c r="BV105" i="3"/>
  <c r="BV321" i="3" s="1"/>
  <c r="BU105" i="3"/>
  <c r="BU321" i="3" s="1"/>
  <c r="BT105" i="3"/>
  <c r="BT321" i="3" s="1"/>
  <c r="BS105" i="3"/>
  <c r="BS321" i="3" s="1"/>
  <c r="BR105" i="3"/>
  <c r="BR321" i="3" s="1"/>
  <c r="BP105" i="3"/>
  <c r="BP321" i="3" s="1"/>
  <c r="BO105" i="3"/>
  <c r="BO321" i="3" s="1"/>
  <c r="BN105" i="3"/>
  <c r="BN321" i="3" s="1"/>
  <c r="BM105" i="3"/>
  <c r="BM321" i="3" s="1"/>
  <c r="BL105" i="3"/>
  <c r="BL321" i="3" s="1"/>
  <c r="BK105" i="3"/>
  <c r="BK321" i="3" s="1"/>
  <c r="BJ105" i="3"/>
  <c r="BJ321" i="3" s="1"/>
  <c r="BI105" i="3"/>
  <c r="BI321" i="3" s="1"/>
  <c r="BH105" i="3"/>
  <c r="BH321" i="3" s="1"/>
  <c r="BG105" i="3"/>
  <c r="BG321" i="3" s="1"/>
  <c r="BF105" i="3"/>
  <c r="BF321" i="3" s="1"/>
  <c r="BE105" i="3"/>
  <c r="BE321" i="3" s="1"/>
  <c r="BD105" i="3"/>
  <c r="BD321" i="3" s="1"/>
  <c r="BC105" i="3"/>
  <c r="BC321" i="3" s="1"/>
  <c r="BA105" i="3"/>
  <c r="BA321" i="3" s="1"/>
  <c r="AZ105" i="3"/>
  <c r="AZ321" i="3" s="1"/>
  <c r="AW105" i="3"/>
  <c r="AW321" i="3" s="1"/>
  <c r="AV105" i="3"/>
  <c r="AV321" i="3" s="1"/>
  <c r="AU105" i="3"/>
  <c r="AU321" i="3" s="1"/>
  <c r="AT105" i="3"/>
  <c r="AT321" i="3" s="1"/>
  <c r="AS105" i="3"/>
  <c r="AS321" i="3" s="1"/>
  <c r="AR105" i="3"/>
  <c r="AR321" i="3" s="1"/>
  <c r="AP105" i="3"/>
  <c r="AP321" i="3" s="1"/>
  <c r="AO105" i="3"/>
  <c r="AO321" i="3" s="1"/>
  <c r="AN105" i="3"/>
  <c r="AN321" i="3" s="1"/>
  <c r="AM105" i="3"/>
  <c r="AM321" i="3" s="1"/>
  <c r="AK105" i="3"/>
  <c r="AK321" i="3" s="1"/>
  <c r="AJ105" i="3"/>
  <c r="AJ321" i="3" s="1"/>
  <c r="AI105" i="3"/>
  <c r="AI321" i="3" s="1"/>
  <c r="AH105" i="3"/>
  <c r="U105" i="3"/>
  <c r="T105" i="3"/>
  <c r="R105" i="3"/>
  <c r="M105" i="3"/>
  <c r="J105" i="3"/>
  <c r="I105" i="3"/>
  <c r="DG104" i="3"/>
  <c r="DF104" i="3"/>
  <c r="CY104" i="3"/>
  <c r="CY320" i="3" s="1"/>
  <c r="CX104" i="3"/>
  <c r="CX320" i="3" s="1"/>
  <c r="BY104" i="3"/>
  <c r="BY320" i="3" s="1"/>
  <c r="BW104" i="3"/>
  <c r="BW320" i="3" s="1"/>
  <c r="BV104" i="3"/>
  <c r="BV320" i="3" s="1"/>
  <c r="BU104" i="3"/>
  <c r="BU320" i="3" s="1"/>
  <c r="BT104" i="3"/>
  <c r="BT320" i="3" s="1"/>
  <c r="BS104" i="3"/>
  <c r="BS320" i="3" s="1"/>
  <c r="BR104" i="3"/>
  <c r="BR320" i="3" s="1"/>
  <c r="BP104" i="3"/>
  <c r="BP320" i="3" s="1"/>
  <c r="BO104" i="3"/>
  <c r="BO320" i="3" s="1"/>
  <c r="BN104" i="3"/>
  <c r="BN320" i="3" s="1"/>
  <c r="BM104" i="3"/>
  <c r="BM320" i="3" s="1"/>
  <c r="BL104" i="3"/>
  <c r="BL320" i="3" s="1"/>
  <c r="BK104" i="3"/>
  <c r="BK320" i="3" s="1"/>
  <c r="BJ104" i="3"/>
  <c r="BJ320" i="3" s="1"/>
  <c r="BI104" i="3"/>
  <c r="BI320" i="3" s="1"/>
  <c r="BH104" i="3"/>
  <c r="BH320" i="3" s="1"/>
  <c r="BG104" i="3"/>
  <c r="BG320" i="3" s="1"/>
  <c r="BF104" i="3"/>
  <c r="BF320" i="3" s="1"/>
  <c r="BE104" i="3"/>
  <c r="BE320" i="3" s="1"/>
  <c r="BD104" i="3"/>
  <c r="BD320" i="3" s="1"/>
  <c r="BC104" i="3"/>
  <c r="BC320" i="3" s="1"/>
  <c r="BA104" i="3"/>
  <c r="BA320" i="3" s="1"/>
  <c r="AZ104" i="3"/>
  <c r="AZ320" i="3" s="1"/>
  <c r="AY104" i="3"/>
  <c r="AY320" i="3" s="1"/>
  <c r="AW104" i="3"/>
  <c r="AW320" i="3" s="1"/>
  <c r="AV104" i="3"/>
  <c r="AV320" i="3" s="1"/>
  <c r="AU104" i="3"/>
  <c r="AU320" i="3" s="1"/>
  <c r="AT104" i="3"/>
  <c r="AT320" i="3" s="1"/>
  <c r="AS104" i="3"/>
  <c r="AS320" i="3" s="1"/>
  <c r="AR104" i="3"/>
  <c r="AR320" i="3" s="1"/>
  <c r="AP104" i="3"/>
  <c r="AP320" i="3" s="1"/>
  <c r="AO104" i="3"/>
  <c r="AO320" i="3" s="1"/>
  <c r="AN104" i="3"/>
  <c r="AN320" i="3" s="1"/>
  <c r="AM104" i="3"/>
  <c r="AM320" i="3" s="1"/>
  <c r="AL104" i="3"/>
  <c r="AL320" i="3" s="1"/>
  <c r="AK104" i="3"/>
  <c r="AK320" i="3" s="1"/>
  <c r="AJ104" i="3"/>
  <c r="AJ320" i="3" s="1"/>
  <c r="U104" i="3"/>
  <c r="T104" i="3"/>
  <c r="R104" i="3"/>
  <c r="L104" i="3"/>
  <c r="J104" i="3"/>
  <c r="I104" i="3"/>
  <c r="DG103" i="3"/>
  <c r="DF103" i="3"/>
  <c r="CY103" i="3"/>
  <c r="CY319" i="3" s="1"/>
  <c r="CX103" i="3"/>
  <c r="CX319" i="3" s="1"/>
  <c r="BY103" i="3"/>
  <c r="BY319" i="3" s="1"/>
  <c r="BW103" i="3"/>
  <c r="BW319" i="3" s="1"/>
  <c r="BV103" i="3"/>
  <c r="BV319" i="3" s="1"/>
  <c r="BU103" i="3"/>
  <c r="BU319" i="3" s="1"/>
  <c r="BT103" i="3"/>
  <c r="BT319" i="3" s="1"/>
  <c r="BS103" i="3"/>
  <c r="BS319" i="3" s="1"/>
  <c r="BR103" i="3"/>
  <c r="BR319" i="3" s="1"/>
  <c r="BP103" i="3"/>
  <c r="BP319" i="3" s="1"/>
  <c r="BO103" i="3"/>
  <c r="BO319" i="3" s="1"/>
  <c r="BN103" i="3"/>
  <c r="BN319" i="3" s="1"/>
  <c r="BM103" i="3"/>
  <c r="BM319" i="3" s="1"/>
  <c r="BL103" i="3"/>
  <c r="BL319" i="3" s="1"/>
  <c r="BK103" i="3"/>
  <c r="BK319" i="3" s="1"/>
  <c r="BJ103" i="3"/>
  <c r="BJ319" i="3" s="1"/>
  <c r="BI103" i="3"/>
  <c r="BI319" i="3" s="1"/>
  <c r="BH103" i="3"/>
  <c r="BH319" i="3" s="1"/>
  <c r="BG103" i="3"/>
  <c r="BG319" i="3" s="1"/>
  <c r="BF103" i="3"/>
  <c r="BF319" i="3" s="1"/>
  <c r="BE103" i="3"/>
  <c r="BE319" i="3" s="1"/>
  <c r="BD103" i="3"/>
  <c r="BD319" i="3" s="1"/>
  <c r="BC103" i="3"/>
  <c r="BC319" i="3" s="1"/>
  <c r="BA103" i="3"/>
  <c r="BA319" i="3" s="1"/>
  <c r="AZ103" i="3"/>
  <c r="AZ319" i="3" s="1"/>
  <c r="AW103" i="3"/>
  <c r="AW319" i="3" s="1"/>
  <c r="AV103" i="3"/>
  <c r="AV319" i="3" s="1"/>
  <c r="AU103" i="3"/>
  <c r="AU319" i="3" s="1"/>
  <c r="AR103" i="3"/>
  <c r="AR319" i="3" s="1"/>
  <c r="AP103" i="3"/>
  <c r="AP319" i="3" s="1"/>
  <c r="AO103" i="3"/>
  <c r="AO319" i="3" s="1"/>
  <c r="AN103" i="3"/>
  <c r="AN319" i="3" s="1"/>
  <c r="AK103" i="3"/>
  <c r="AK319" i="3" s="1"/>
  <c r="AJ103" i="3"/>
  <c r="AJ319" i="3" s="1"/>
  <c r="AI103" i="3"/>
  <c r="U103" i="3"/>
  <c r="T103" i="3"/>
  <c r="R103" i="3"/>
  <c r="J103" i="3"/>
  <c r="I103" i="3"/>
  <c r="DG102" i="3"/>
  <c r="DF102" i="3"/>
  <c r="CY102" i="3"/>
  <c r="CY318" i="3" s="1"/>
  <c r="CX102" i="3"/>
  <c r="CX318" i="3" s="1"/>
  <c r="BY102" i="3"/>
  <c r="BY318" i="3" s="1"/>
  <c r="BW102" i="3"/>
  <c r="BW318" i="3" s="1"/>
  <c r="BV102" i="3"/>
  <c r="BV318" i="3" s="1"/>
  <c r="BU102" i="3"/>
  <c r="BU318" i="3" s="1"/>
  <c r="BT102" i="3"/>
  <c r="BT318" i="3" s="1"/>
  <c r="BS102" i="3"/>
  <c r="BS318" i="3" s="1"/>
  <c r="BR102" i="3"/>
  <c r="BR318" i="3" s="1"/>
  <c r="BP102" i="3"/>
  <c r="BP318" i="3" s="1"/>
  <c r="BO102" i="3"/>
  <c r="BO318" i="3" s="1"/>
  <c r="BN102" i="3"/>
  <c r="BN318" i="3" s="1"/>
  <c r="BM102" i="3"/>
  <c r="BM318" i="3" s="1"/>
  <c r="BL102" i="3"/>
  <c r="BL318" i="3" s="1"/>
  <c r="BK102" i="3"/>
  <c r="BK318" i="3" s="1"/>
  <c r="BJ102" i="3"/>
  <c r="BJ318" i="3" s="1"/>
  <c r="BI102" i="3"/>
  <c r="BI318" i="3" s="1"/>
  <c r="BH102" i="3"/>
  <c r="BH318" i="3" s="1"/>
  <c r="BG102" i="3"/>
  <c r="BG318" i="3" s="1"/>
  <c r="BF102" i="3"/>
  <c r="BF318" i="3" s="1"/>
  <c r="BE102" i="3"/>
  <c r="BE318" i="3" s="1"/>
  <c r="BD102" i="3"/>
  <c r="BD318" i="3" s="1"/>
  <c r="BC102" i="3"/>
  <c r="BC318" i="3" s="1"/>
  <c r="BA102" i="3"/>
  <c r="BA318" i="3" s="1"/>
  <c r="AZ102" i="3"/>
  <c r="AZ318" i="3" s="1"/>
  <c r="AY102" i="3"/>
  <c r="AY318" i="3" s="1"/>
  <c r="AW102" i="3"/>
  <c r="AW318" i="3" s="1"/>
  <c r="AV102" i="3"/>
  <c r="AV318" i="3" s="1"/>
  <c r="AU102" i="3"/>
  <c r="AU318" i="3" s="1"/>
  <c r="AT102" i="3"/>
  <c r="AT318" i="3" s="1"/>
  <c r="AS102" i="3"/>
  <c r="AS318" i="3" s="1"/>
  <c r="AR102" i="3"/>
  <c r="AR318" i="3" s="1"/>
  <c r="AQ102" i="3"/>
  <c r="AQ318" i="3" s="1"/>
  <c r="AP102" i="3"/>
  <c r="AP318" i="3" s="1"/>
  <c r="AO102" i="3"/>
  <c r="AO318" i="3" s="1"/>
  <c r="AN102" i="3"/>
  <c r="AN318" i="3" s="1"/>
  <c r="AK102" i="3"/>
  <c r="AK318" i="3" s="1"/>
  <c r="AJ102" i="3"/>
  <c r="AJ318" i="3" s="1"/>
  <c r="AH102" i="3"/>
  <c r="X102" i="3"/>
  <c r="V102" i="3"/>
  <c r="U102" i="3"/>
  <c r="T102" i="3"/>
  <c r="R102" i="3"/>
  <c r="M102" i="3"/>
  <c r="L102" i="3"/>
  <c r="J102" i="3"/>
  <c r="I102" i="3"/>
  <c r="DG101" i="3"/>
  <c r="DF101" i="3"/>
  <c r="CY101" i="3"/>
  <c r="CY317" i="3" s="1"/>
  <c r="CX101" i="3"/>
  <c r="CX317" i="3" s="1"/>
  <c r="BY101" i="3"/>
  <c r="BY317" i="3" s="1"/>
  <c r="BW101" i="3"/>
  <c r="BW317" i="3" s="1"/>
  <c r="BV101" i="3"/>
  <c r="BV317" i="3" s="1"/>
  <c r="BU101" i="3"/>
  <c r="BU317" i="3" s="1"/>
  <c r="BT101" i="3"/>
  <c r="BT317" i="3" s="1"/>
  <c r="BS101" i="3"/>
  <c r="BS317" i="3" s="1"/>
  <c r="BR101" i="3"/>
  <c r="BR317" i="3" s="1"/>
  <c r="BP101" i="3"/>
  <c r="BP317" i="3" s="1"/>
  <c r="BO101" i="3"/>
  <c r="BO317" i="3" s="1"/>
  <c r="BN101" i="3"/>
  <c r="BN317" i="3" s="1"/>
  <c r="BM101" i="3"/>
  <c r="BM317" i="3" s="1"/>
  <c r="BL101" i="3"/>
  <c r="BL317" i="3" s="1"/>
  <c r="BK101" i="3"/>
  <c r="BK317" i="3" s="1"/>
  <c r="BJ101" i="3"/>
  <c r="BJ317" i="3" s="1"/>
  <c r="BI101" i="3"/>
  <c r="BI317" i="3" s="1"/>
  <c r="BH101" i="3"/>
  <c r="BH317" i="3" s="1"/>
  <c r="BG101" i="3"/>
  <c r="BG317" i="3" s="1"/>
  <c r="BF101" i="3"/>
  <c r="BF317" i="3" s="1"/>
  <c r="BE101" i="3"/>
  <c r="BE317" i="3" s="1"/>
  <c r="BD101" i="3"/>
  <c r="BD317" i="3" s="1"/>
  <c r="BC101" i="3"/>
  <c r="BC317" i="3" s="1"/>
  <c r="BA101" i="3"/>
  <c r="BA317" i="3" s="1"/>
  <c r="AZ101" i="3"/>
  <c r="AZ317" i="3" s="1"/>
  <c r="AX101" i="3"/>
  <c r="AX317" i="3" s="1"/>
  <c r="AW101" i="3"/>
  <c r="AW317" i="3" s="1"/>
  <c r="AR101" i="3"/>
  <c r="AR317" i="3" s="1"/>
  <c r="AP101" i="3"/>
  <c r="AP317" i="3" s="1"/>
  <c r="AK101" i="3"/>
  <c r="AK317" i="3" s="1"/>
  <c r="AH101" i="3"/>
  <c r="X101" i="3"/>
  <c r="U101" i="3"/>
  <c r="T101" i="3"/>
  <c r="R101" i="3"/>
  <c r="M101" i="3"/>
  <c r="L101" i="3"/>
  <c r="J101" i="3"/>
  <c r="I101" i="3"/>
  <c r="DG100" i="3"/>
  <c r="DF100" i="3"/>
  <c r="CY100" i="3"/>
  <c r="CY316" i="3" s="1"/>
  <c r="CX100" i="3"/>
  <c r="CX316" i="3" s="1"/>
  <c r="BY100" i="3"/>
  <c r="BY316" i="3" s="1"/>
  <c r="BW100" i="3"/>
  <c r="BW316" i="3" s="1"/>
  <c r="BV100" i="3"/>
  <c r="BV316" i="3" s="1"/>
  <c r="BU100" i="3"/>
  <c r="BU316" i="3" s="1"/>
  <c r="BT100" i="3"/>
  <c r="BT316" i="3" s="1"/>
  <c r="BS100" i="3"/>
  <c r="BS316" i="3" s="1"/>
  <c r="BR100" i="3"/>
  <c r="BR316" i="3" s="1"/>
  <c r="BP100" i="3"/>
  <c r="BP316" i="3" s="1"/>
  <c r="BO100" i="3"/>
  <c r="BN100" i="3"/>
  <c r="BN316" i="3" s="1"/>
  <c r="BM100" i="3"/>
  <c r="BM316" i="3" s="1"/>
  <c r="BL100" i="3"/>
  <c r="BL316" i="3" s="1"/>
  <c r="BK100" i="3"/>
  <c r="BK316" i="3" s="1"/>
  <c r="BJ100" i="3"/>
  <c r="BJ316" i="3" s="1"/>
  <c r="BI100" i="3"/>
  <c r="BI316" i="3" s="1"/>
  <c r="BH100" i="3"/>
  <c r="BH316" i="3" s="1"/>
  <c r="BG100" i="3"/>
  <c r="BG316" i="3" s="1"/>
  <c r="BF100" i="3"/>
  <c r="BF316" i="3" s="1"/>
  <c r="BE100" i="3"/>
  <c r="BE316" i="3" s="1"/>
  <c r="BD100" i="3"/>
  <c r="BD316" i="3" s="1"/>
  <c r="BC100" i="3"/>
  <c r="BC316" i="3" s="1"/>
  <c r="BA100" i="3"/>
  <c r="BA316" i="3" s="1"/>
  <c r="AZ100" i="3"/>
  <c r="AZ316" i="3" s="1"/>
  <c r="AW100" i="3"/>
  <c r="AW316" i="3" s="1"/>
  <c r="AQ100" i="3"/>
  <c r="AQ316" i="3" s="1"/>
  <c r="AP100" i="3"/>
  <c r="AP316" i="3" s="1"/>
  <c r="AO100" i="3"/>
  <c r="AO316" i="3" s="1"/>
  <c r="U100" i="3"/>
  <c r="R100" i="3"/>
  <c r="M100" i="3"/>
  <c r="L100" i="3"/>
  <c r="J100" i="3"/>
  <c r="I100" i="3"/>
  <c r="DG99" i="3"/>
  <c r="DF99" i="3"/>
  <c r="CY99" i="3"/>
  <c r="CY315" i="3" s="1"/>
  <c r="CX99" i="3"/>
  <c r="CX315" i="3" s="1"/>
  <c r="BY99" i="3"/>
  <c r="BY315" i="3" s="1"/>
  <c r="BW99" i="3"/>
  <c r="BW315" i="3" s="1"/>
  <c r="BV99" i="3"/>
  <c r="BV315" i="3" s="1"/>
  <c r="BU99" i="3"/>
  <c r="BU315" i="3" s="1"/>
  <c r="BT99" i="3"/>
  <c r="BT315" i="3" s="1"/>
  <c r="BS99" i="3"/>
  <c r="BS315" i="3" s="1"/>
  <c r="BR99" i="3"/>
  <c r="BR315" i="3" s="1"/>
  <c r="BP99" i="3"/>
  <c r="BO99" i="3"/>
  <c r="BO315" i="3" s="1"/>
  <c r="BN99" i="3"/>
  <c r="BN315" i="3" s="1"/>
  <c r="BM99" i="3"/>
  <c r="BM315" i="3" s="1"/>
  <c r="BL99" i="3"/>
  <c r="BL315" i="3" s="1"/>
  <c r="BK99" i="3"/>
  <c r="BK315" i="3" s="1"/>
  <c r="BJ99" i="3"/>
  <c r="BJ315" i="3" s="1"/>
  <c r="BI99" i="3"/>
  <c r="BI315" i="3" s="1"/>
  <c r="BH99" i="3"/>
  <c r="BH315" i="3" s="1"/>
  <c r="BG99" i="3"/>
  <c r="BG315" i="3" s="1"/>
  <c r="BF99" i="3"/>
  <c r="BF315" i="3" s="1"/>
  <c r="BE99" i="3"/>
  <c r="BE315" i="3" s="1"/>
  <c r="BD99" i="3"/>
  <c r="BD315" i="3" s="1"/>
  <c r="BC99" i="3"/>
  <c r="BC315" i="3" s="1"/>
  <c r="BA99" i="3"/>
  <c r="BA315" i="3" s="1"/>
  <c r="AZ99" i="3"/>
  <c r="AZ315" i="3" s="1"/>
  <c r="AW99" i="3"/>
  <c r="AW315" i="3" s="1"/>
  <c r="AR99" i="3"/>
  <c r="AR315" i="3" s="1"/>
  <c r="AP99" i="3"/>
  <c r="AP315" i="3" s="1"/>
  <c r="AK99" i="3"/>
  <c r="AK315" i="3" s="1"/>
  <c r="AI99" i="3"/>
  <c r="V99" i="3"/>
  <c r="U99" i="3"/>
  <c r="R99" i="3"/>
  <c r="L99" i="3"/>
  <c r="J99" i="3"/>
  <c r="I99" i="3"/>
  <c r="DG98" i="3"/>
  <c r="DF98" i="3"/>
  <c r="CY98" i="3"/>
  <c r="CY314" i="3" s="1"/>
  <c r="CX98" i="3"/>
  <c r="CX314" i="3" s="1"/>
  <c r="BY98" i="3"/>
  <c r="BY314" i="3" s="1"/>
  <c r="BW98" i="3"/>
  <c r="BW314" i="3" s="1"/>
  <c r="BV98" i="3"/>
  <c r="BV314" i="3" s="1"/>
  <c r="BU98" i="3"/>
  <c r="BU314" i="3" s="1"/>
  <c r="BT98" i="3"/>
  <c r="BT314" i="3" s="1"/>
  <c r="BS98" i="3"/>
  <c r="BS314" i="3" s="1"/>
  <c r="BR98" i="3"/>
  <c r="BR314" i="3" s="1"/>
  <c r="BP98" i="3"/>
  <c r="BP314" i="3" s="1"/>
  <c r="BO98" i="3"/>
  <c r="BO314" i="3" s="1"/>
  <c r="BN98" i="3"/>
  <c r="BN314" i="3" s="1"/>
  <c r="BM98" i="3"/>
  <c r="BM314" i="3" s="1"/>
  <c r="BL98" i="3"/>
  <c r="BL314" i="3" s="1"/>
  <c r="BK98" i="3"/>
  <c r="BK314" i="3" s="1"/>
  <c r="BJ98" i="3"/>
  <c r="BJ314" i="3" s="1"/>
  <c r="BI98" i="3"/>
  <c r="BI314" i="3" s="1"/>
  <c r="BH98" i="3"/>
  <c r="BH314" i="3" s="1"/>
  <c r="BG98" i="3"/>
  <c r="BG314" i="3" s="1"/>
  <c r="BF98" i="3"/>
  <c r="BF314" i="3" s="1"/>
  <c r="BE98" i="3"/>
  <c r="BE314" i="3" s="1"/>
  <c r="BD98" i="3"/>
  <c r="BD314" i="3" s="1"/>
  <c r="BC98" i="3"/>
  <c r="BC314" i="3" s="1"/>
  <c r="BA98" i="3"/>
  <c r="BA314" i="3" s="1"/>
  <c r="AZ98" i="3"/>
  <c r="AZ314" i="3" s="1"/>
  <c r="AY98" i="3"/>
  <c r="AY314" i="3" s="1"/>
  <c r="AW98" i="3"/>
  <c r="AW314" i="3" s="1"/>
  <c r="AV98" i="3"/>
  <c r="AV314" i="3" s="1"/>
  <c r="AU98" i="3"/>
  <c r="AU314" i="3" s="1"/>
  <c r="AT98" i="3"/>
  <c r="AT314" i="3" s="1"/>
  <c r="AS98" i="3"/>
  <c r="AS314" i="3" s="1"/>
  <c r="AR98" i="3"/>
  <c r="AR314" i="3" s="1"/>
  <c r="AP98" i="3"/>
  <c r="AP314" i="3" s="1"/>
  <c r="AO98" i="3"/>
  <c r="AO314" i="3" s="1"/>
  <c r="AN98" i="3"/>
  <c r="AN314" i="3" s="1"/>
  <c r="AM98" i="3"/>
  <c r="AM314" i="3" s="1"/>
  <c r="AK98" i="3"/>
  <c r="AK314" i="3" s="1"/>
  <c r="AJ98" i="3"/>
  <c r="AJ314" i="3" s="1"/>
  <c r="AI98" i="3"/>
  <c r="AI314" i="3" s="1"/>
  <c r="AH98" i="3"/>
  <c r="U98" i="3"/>
  <c r="T98" i="3"/>
  <c r="R98" i="3"/>
  <c r="O98" i="3"/>
  <c r="M98" i="3"/>
  <c r="L98" i="3"/>
  <c r="J98" i="3"/>
  <c r="I98" i="3"/>
  <c r="DG97" i="3"/>
  <c r="DF97" i="3"/>
  <c r="CY97" i="3"/>
  <c r="CY313" i="3" s="1"/>
  <c r="CX97" i="3"/>
  <c r="CX313" i="3" s="1"/>
  <c r="BY97" i="3"/>
  <c r="BY313" i="3" s="1"/>
  <c r="BW97" i="3"/>
  <c r="BW313" i="3" s="1"/>
  <c r="BV97" i="3"/>
  <c r="BV313" i="3" s="1"/>
  <c r="BU97" i="3"/>
  <c r="BU313" i="3" s="1"/>
  <c r="BT97" i="3"/>
  <c r="BT313" i="3" s="1"/>
  <c r="BS97" i="3"/>
  <c r="BS313" i="3" s="1"/>
  <c r="BR97" i="3"/>
  <c r="BR313" i="3" s="1"/>
  <c r="BP97" i="3"/>
  <c r="BP313" i="3" s="1"/>
  <c r="BO97" i="3"/>
  <c r="BO313" i="3" s="1"/>
  <c r="BN97" i="3"/>
  <c r="BN313" i="3" s="1"/>
  <c r="BM97" i="3"/>
  <c r="BM313" i="3" s="1"/>
  <c r="BL97" i="3"/>
  <c r="BL313" i="3" s="1"/>
  <c r="BK97" i="3"/>
  <c r="BK313" i="3" s="1"/>
  <c r="BJ97" i="3"/>
  <c r="BJ313" i="3" s="1"/>
  <c r="BI97" i="3"/>
  <c r="BI313" i="3" s="1"/>
  <c r="BH97" i="3"/>
  <c r="BH313" i="3" s="1"/>
  <c r="BG97" i="3"/>
  <c r="BG313" i="3" s="1"/>
  <c r="BF97" i="3"/>
  <c r="BF313" i="3" s="1"/>
  <c r="BE97" i="3"/>
  <c r="BE313" i="3" s="1"/>
  <c r="BD97" i="3"/>
  <c r="BC97" i="3"/>
  <c r="BC313" i="3" s="1"/>
  <c r="BA97" i="3"/>
  <c r="BA313" i="3" s="1"/>
  <c r="AZ97" i="3"/>
  <c r="AZ313" i="3" s="1"/>
  <c r="AT97" i="3"/>
  <c r="AT313" i="3" s="1"/>
  <c r="AS97" i="3"/>
  <c r="AS313" i="3" s="1"/>
  <c r="AP97" i="3"/>
  <c r="AP313" i="3" s="1"/>
  <c r="AK97" i="3"/>
  <c r="AK313" i="3" s="1"/>
  <c r="U97" i="3"/>
  <c r="R97" i="3"/>
  <c r="O97" i="3"/>
  <c r="M97" i="3"/>
  <c r="J97" i="3"/>
  <c r="I97" i="3"/>
  <c r="DG96" i="3"/>
  <c r="DF96" i="3"/>
  <c r="CY96" i="3"/>
  <c r="CY312" i="3" s="1"/>
  <c r="CX96" i="3"/>
  <c r="CX312" i="3" s="1"/>
  <c r="BY96" i="3"/>
  <c r="BY312" i="3" s="1"/>
  <c r="BW96" i="3"/>
  <c r="BW312" i="3" s="1"/>
  <c r="BV96" i="3"/>
  <c r="BV312" i="3" s="1"/>
  <c r="BU96" i="3"/>
  <c r="BU312" i="3" s="1"/>
  <c r="BT96" i="3"/>
  <c r="BT312" i="3" s="1"/>
  <c r="BS96" i="3"/>
  <c r="BS312" i="3" s="1"/>
  <c r="BR96" i="3"/>
  <c r="BR312" i="3" s="1"/>
  <c r="BP96" i="3"/>
  <c r="BP312" i="3" s="1"/>
  <c r="BO96" i="3"/>
  <c r="BO312" i="3" s="1"/>
  <c r="BN96" i="3"/>
  <c r="BN312" i="3" s="1"/>
  <c r="BM96" i="3"/>
  <c r="BM312" i="3" s="1"/>
  <c r="BL96" i="3"/>
  <c r="BL312" i="3" s="1"/>
  <c r="BK96" i="3"/>
  <c r="BK312" i="3" s="1"/>
  <c r="BJ96" i="3"/>
  <c r="BJ312" i="3" s="1"/>
  <c r="BI96" i="3"/>
  <c r="BI312" i="3" s="1"/>
  <c r="BH96" i="3"/>
  <c r="BH312" i="3" s="1"/>
  <c r="BG96" i="3"/>
  <c r="BG312" i="3" s="1"/>
  <c r="BF96" i="3"/>
  <c r="BF312" i="3" s="1"/>
  <c r="BE96" i="3"/>
  <c r="BE312" i="3" s="1"/>
  <c r="BD96" i="3"/>
  <c r="BD312" i="3" s="1"/>
  <c r="BC96" i="3"/>
  <c r="BC312" i="3" s="1"/>
  <c r="BA96" i="3"/>
  <c r="BA312" i="3" s="1"/>
  <c r="AZ96" i="3"/>
  <c r="AZ312" i="3" s="1"/>
  <c r="AR96" i="3"/>
  <c r="AR312" i="3" s="1"/>
  <c r="AP96" i="3"/>
  <c r="AP312" i="3" s="1"/>
  <c r="U96" i="3"/>
  <c r="R96" i="3"/>
  <c r="L96" i="3"/>
  <c r="J96" i="3"/>
  <c r="I96" i="3"/>
  <c r="DG95" i="3"/>
  <c r="DF95" i="3"/>
  <c r="CY95" i="3"/>
  <c r="CY311" i="3" s="1"/>
  <c r="CX95" i="3"/>
  <c r="CX311" i="3" s="1"/>
  <c r="BY95" i="3"/>
  <c r="BY311" i="3" s="1"/>
  <c r="BW95" i="3"/>
  <c r="BW311" i="3" s="1"/>
  <c r="BV95" i="3"/>
  <c r="BV311" i="3" s="1"/>
  <c r="BU95" i="3"/>
  <c r="BU311" i="3" s="1"/>
  <c r="BT95" i="3"/>
  <c r="BT311" i="3" s="1"/>
  <c r="BS95" i="3"/>
  <c r="BS311" i="3" s="1"/>
  <c r="BR95" i="3"/>
  <c r="BR311" i="3" s="1"/>
  <c r="BP95" i="3"/>
  <c r="BP311" i="3" s="1"/>
  <c r="BO95" i="3"/>
  <c r="BO311" i="3" s="1"/>
  <c r="BN95" i="3"/>
  <c r="BN311" i="3" s="1"/>
  <c r="BM95" i="3"/>
  <c r="BM311" i="3" s="1"/>
  <c r="BL95" i="3"/>
  <c r="BL311" i="3" s="1"/>
  <c r="BK95" i="3"/>
  <c r="BK311" i="3" s="1"/>
  <c r="BJ95" i="3"/>
  <c r="BJ311" i="3" s="1"/>
  <c r="BI95" i="3"/>
  <c r="BI311" i="3" s="1"/>
  <c r="BH95" i="3"/>
  <c r="BH311" i="3" s="1"/>
  <c r="BG95" i="3"/>
  <c r="BG311" i="3" s="1"/>
  <c r="BF95" i="3"/>
  <c r="BF311" i="3" s="1"/>
  <c r="BE95" i="3"/>
  <c r="BE311" i="3" s="1"/>
  <c r="BD95" i="3"/>
  <c r="BD311" i="3" s="1"/>
  <c r="BC95" i="3"/>
  <c r="BC311" i="3" s="1"/>
  <c r="BA95" i="3"/>
  <c r="BA311" i="3" s="1"/>
  <c r="AZ95" i="3"/>
  <c r="AZ311" i="3" s="1"/>
  <c r="AY95" i="3"/>
  <c r="AY311" i="3" s="1"/>
  <c r="AW95" i="3"/>
  <c r="AW311" i="3" s="1"/>
  <c r="AV95" i="3"/>
  <c r="AV311" i="3" s="1"/>
  <c r="AU95" i="3"/>
  <c r="AU311" i="3" s="1"/>
  <c r="AT95" i="3"/>
  <c r="AT311" i="3" s="1"/>
  <c r="AS95" i="3"/>
  <c r="AS311" i="3" s="1"/>
  <c r="AR95" i="3"/>
  <c r="AR311" i="3" s="1"/>
  <c r="AP95" i="3"/>
  <c r="AP311" i="3" s="1"/>
  <c r="AO95" i="3"/>
  <c r="AO311" i="3" s="1"/>
  <c r="AN95" i="3"/>
  <c r="AN311" i="3" s="1"/>
  <c r="AM95" i="3"/>
  <c r="AM311" i="3" s="1"/>
  <c r="AK95" i="3"/>
  <c r="AK311" i="3" s="1"/>
  <c r="AJ95" i="3"/>
  <c r="AJ311" i="3" s="1"/>
  <c r="AI95" i="3"/>
  <c r="U95" i="3"/>
  <c r="R95" i="3"/>
  <c r="I95" i="3"/>
  <c r="DG94" i="3"/>
  <c r="DF94" i="3"/>
  <c r="CY94" i="3"/>
  <c r="CY310" i="3" s="1"/>
  <c r="CX94" i="3"/>
  <c r="CX310" i="3" s="1"/>
  <c r="BY94" i="3"/>
  <c r="BY310" i="3" s="1"/>
  <c r="BW94" i="3"/>
  <c r="BW310" i="3" s="1"/>
  <c r="BV94" i="3"/>
  <c r="BV310" i="3" s="1"/>
  <c r="BU94" i="3"/>
  <c r="BU310" i="3" s="1"/>
  <c r="BT94" i="3"/>
  <c r="BT310" i="3" s="1"/>
  <c r="BS94" i="3"/>
  <c r="BS310" i="3" s="1"/>
  <c r="BR94" i="3"/>
  <c r="BR310" i="3" s="1"/>
  <c r="BP94" i="3"/>
  <c r="BP310" i="3" s="1"/>
  <c r="BO94" i="3"/>
  <c r="BO310" i="3" s="1"/>
  <c r="BN94" i="3"/>
  <c r="BN310" i="3" s="1"/>
  <c r="BM94" i="3"/>
  <c r="BM310" i="3" s="1"/>
  <c r="BL94" i="3"/>
  <c r="BL310" i="3" s="1"/>
  <c r="BK94" i="3"/>
  <c r="BK310" i="3" s="1"/>
  <c r="BI94" i="3"/>
  <c r="BI310" i="3" s="1"/>
  <c r="BH94" i="3"/>
  <c r="BH310" i="3" s="1"/>
  <c r="BG94" i="3"/>
  <c r="BG310" i="3" s="1"/>
  <c r="BF94" i="3"/>
  <c r="BF310" i="3" s="1"/>
  <c r="BE94" i="3"/>
  <c r="BE310" i="3" s="1"/>
  <c r="BC94" i="3"/>
  <c r="BC310" i="3" s="1"/>
  <c r="BA94" i="3"/>
  <c r="BA310" i="3" s="1"/>
  <c r="AZ94" i="3"/>
  <c r="AZ310" i="3" s="1"/>
  <c r="AY94" i="3"/>
  <c r="AY310" i="3" s="1"/>
  <c r="AW94" i="3"/>
  <c r="AW310" i="3" s="1"/>
  <c r="AV94" i="3"/>
  <c r="AV310" i="3" s="1"/>
  <c r="AU94" i="3"/>
  <c r="AU310" i="3" s="1"/>
  <c r="AT94" i="3"/>
  <c r="AT310" i="3" s="1"/>
  <c r="AR94" i="3"/>
  <c r="AR310" i="3" s="1"/>
  <c r="AQ94" i="3"/>
  <c r="AQ310" i="3" s="1"/>
  <c r="AP94" i="3"/>
  <c r="AP310" i="3" s="1"/>
  <c r="AO94" i="3"/>
  <c r="AO310" i="3" s="1"/>
  <c r="AN94" i="3"/>
  <c r="AN310" i="3" s="1"/>
  <c r="AM94" i="3"/>
  <c r="AM310" i="3" s="1"/>
  <c r="AK94" i="3"/>
  <c r="AK310" i="3" s="1"/>
  <c r="AJ94" i="3"/>
  <c r="AJ310" i="3" s="1"/>
  <c r="U94" i="3"/>
  <c r="R94" i="3"/>
  <c r="J94" i="3"/>
  <c r="I94" i="3"/>
  <c r="DG93" i="3"/>
  <c r="DF93" i="3"/>
  <c r="CY93" i="3"/>
  <c r="CY309" i="3" s="1"/>
  <c r="CX93" i="3"/>
  <c r="CX309" i="3" s="1"/>
  <c r="BY93" i="3"/>
  <c r="BY309" i="3" s="1"/>
  <c r="BW93" i="3"/>
  <c r="BW309" i="3" s="1"/>
  <c r="BV93" i="3"/>
  <c r="BV309" i="3" s="1"/>
  <c r="BU93" i="3"/>
  <c r="BU309" i="3" s="1"/>
  <c r="BT93" i="3"/>
  <c r="BT309" i="3" s="1"/>
  <c r="BS93" i="3"/>
  <c r="BS309" i="3" s="1"/>
  <c r="BR93" i="3"/>
  <c r="BR309" i="3" s="1"/>
  <c r="BP93" i="3"/>
  <c r="BP309" i="3" s="1"/>
  <c r="BO93" i="3"/>
  <c r="BO309" i="3" s="1"/>
  <c r="BN93" i="3"/>
  <c r="BN309" i="3" s="1"/>
  <c r="BM93" i="3"/>
  <c r="BM309" i="3" s="1"/>
  <c r="BL93" i="3"/>
  <c r="BL309" i="3" s="1"/>
  <c r="BK93" i="3"/>
  <c r="BK309" i="3" s="1"/>
  <c r="BI93" i="3"/>
  <c r="BI309" i="3" s="1"/>
  <c r="BH93" i="3"/>
  <c r="BH309" i="3" s="1"/>
  <c r="BF93" i="3"/>
  <c r="BF309" i="3" s="1"/>
  <c r="BD93" i="3"/>
  <c r="BD309" i="3" s="1"/>
  <c r="BC93" i="3"/>
  <c r="BC309" i="3" s="1"/>
  <c r="BA93" i="3"/>
  <c r="BA309" i="3" s="1"/>
  <c r="U93" i="3"/>
  <c r="T93" i="3"/>
  <c r="R93" i="3"/>
  <c r="J93" i="3"/>
  <c r="I93" i="3"/>
  <c r="DG92" i="3"/>
  <c r="DF92" i="3"/>
  <c r="CY92" i="3"/>
  <c r="CY308" i="3" s="1"/>
  <c r="CX92" i="3"/>
  <c r="CX308" i="3" s="1"/>
  <c r="BY92" i="3"/>
  <c r="BY308" i="3" s="1"/>
  <c r="BW92" i="3"/>
  <c r="BW308" i="3" s="1"/>
  <c r="BV92" i="3"/>
  <c r="BV308" i="3" s="1"/>
  <c r="BU92" i="3"/>
  <c r="BU308" i="3" s="1"/>
  <c r="BT92" i="3"/>
  <c r="BT308" i="3" s="1"/>
  <c r="BS92" i="3"/>
  <c r="BS308" i="3" s="1"/>
  <c r="BR92" i="3"/>
  <c r="BR308" i="3" s="1"/>
  <c r="BP92" i="3"/>
  <c r="BP308" i="3" s="1"/>
  <c r="BO92" i="3"/>
  <c r="BO308" i="3" s="1"/>
  <c r="BN92" i="3"/>
  <c r="BN308" i="3" s="1"/>
  <c r="BM92" i="3"/>
  <c r="BM308" i="3" s="1"/>
  <c r="BL92" i="3"/>
  <c r="BL308" i="3" s="1"/>
  <c r="BK92" i="3"/>
  <c r="BK308" i="3" s="1"/>
  <c r="BI92" i="3"/>
  <c r="BI308" i="3" s="1"/>
  <c r="BH92" i="3"/>
  <c r="BH308" i="3" s="1"/>
  <c r="BG92" i="3"/>
  <c r="BG308" i="3" s="1"/>
  <c r="BF92" i="3"/>
  <c r="BF308" i="3" s="1"/>
  <c r="BE92" i="3"/>
  <c r="BE308" i="3" s="1"/>
  <c r="BC92" i="3"/>
  <c r="BC308" i="3" s="1"/>
  <c r="BA92" i="3"/>
  <c r="BA308" i="3" s="1"/>
  <c r="AZ92" i="3"/>
  <c r="AZ308" i="3" s="1"/>
  <c r="AY92" i="3"/>
  <c r="AY308" i="3" s="1"/>
  <c r="AX92" i="3"/>
  <c r="AX308" i="3" s="1"/>
  <c r="AW92" i="3"/>
  <c r="AW308" i="3" s="1"/>
  <c r="AV92" i="3"/>
  <c r="AV308" i="3" s="1"/>
  <c r="AU92" i="3"/>
  <c r="AU308" i="3" s="1"/>
  <c r="AT92" i="3"/>
  <c r="AT308" i="3" s="1"/>
  <c r="AS92" i="3"/>
  <c r="AS308" i="3" s="1"/>
  <c r="AR92" i="3"/>
  <c r="AR308" i="3" s="1"/>
  <c r="AQ92" i="3"/>
  <c r="AQ308" i="3" s="1"/>
  <c r="AP92" i="3"/>
  <c r="AP308" i="3" s="1"/>
  <c r="AO92" i="3"/>
  <c r="AO308" i="3" s="1"/>
  <c r="AN92" i="3"/>
  <c r="AN308" i="3" s="1"/>
  <c r="AM92" i="3"/>
  <c r="AM308" i="3" s="1"/>
  <c r="AL92" i="3"/>
  <c r="AL308" i="3" s="1"/>
  <c r="AK92" i="3"/>
  <c r="AK308" i="3" s="1"/>
  <c r="AJ92" i="3"/>
  <c r="AJ308" i="3" s="1"/>
  <c r="AI92" i="3"/>
  <c r="AI308" i="3" s="1"/>
  <c r="U92" i="3"/>
  <c r="T92" i="3"/>
  <c r="R92" i="3"/>
  <c r="J92" i="3"/>
  <c r="I92" i="3"/>
  <c r="DG91" i="3"/>
  <c r="DF91" i="3"/>
  <c r="CY91" i="3"/>
  <c r="CY307" i="3" s="1"/>
  <c r="CX91" i="3"/>
  <c r="CX307" i="3" s="1"/>
  <c r="BY91" i="3"/>
  <c r="BY307" i="3" s="1"/>
  <c r="BW91" i="3"/>
  <c r="BW307" i="3" s="1"/>
  <c r="BV91" i="3"/>
  <c r="BV307" i="3" s="1"/>
  <c r="BU91" i="3"/>
  <c r="BU307" i="3" s="1"/>
  <c r="BT91" i="3"/>
  <c r="BT307" i="3" s="1"/>
  <c r="BS91" i="3"/>
  <c r="BS307" i="3" s="1"/>
  <c r="BR91" i="3"/>
  <c r="BR307" i="3" s="1"/>
  <c r="BP91" i="3"/>
  <c r="BP307" i="3" s="1"/>
  <c r="BO91" i="3"/>
  <c r="BO307" i="3" s="1"/>
  <c r="BN91" i="3"/>
  <c r="BN307" i="3" s="1"/>
  <c r="BM91" i="3"/>
  <c r="BM307" i="3" s="1"/>
  <c r="BK91" i="3"/>
  <c r="BK307" i="3" s="1"/>
  <c r="BJ91" i="3"/>
  <c r="BJ307" i="3" s="1"/>
  <c r="BI91" i="3"/>
  <c r="BI307" i="3" s="1"/>
  <c r="BH91" i="3"/>
  <c r="BH307" i="3" s="1"/>
  <c r="BG91" i="3"/>
  <c r="BG307" i="3" s="1"/>
  <c r="BF91" i="3"/>
  <c r="BF307" i="3" s="1"/>
  <c r="BE91" i="3"/>
  <c r="BE307" i="3" s="1"/>
  <c r="BD91" i="3"/>
  <c r="BD307" i="3" s="1"/>
  <c r="BC91" i="3"/>
  <c r="BC307" i="3" s="1"/>
  <c r="BA91" i="3"/>
  <c r="BA307" i="3" s="1"/>
  <c r="AZ91" i="3"/>
  <c r="AZ307" i="3" s="1"/>
  <c r="AT91" i="3"/>
  <c r="AT307" i="3" s="1"/>
  <c r="AS91" i="3"/>
  <c r="AS307" i="3" s="1"/>
  <c r="AR91" i="3"/>
  <c r="AR307" i="3" s="1"/>
  <c r="AP91" i="3"/>
  <c r="AP307" i="3" s="1"/>
  <c r="AK91" i="3"/>
  <c r="AK307" i="3" s="1"/>
  <c r="AJ91" i="3"/>
  <c r="AJ307" i="3" s="1"/>
  <c r="AI91" i="3"/>
  <c r="AI307" i="3" s="1"/>
  <c r="U91" i="3"/>
  <c r="R91" i="3"/>
  <c r="O91" i="3"/>
  <c r="L91" i="3"/>
  <c r="J91" i="3"/>
  <c r="I91" i="3"/>
  <c r="DG90" i="3"/>
  <c r="DF90" i="3"/>
  <c r="CY90" i="3"/>
  <c r="CY306" i="3" s="1"/>
  <c r="CX90" i="3"/>
  <c r="CX306" i="3" s="1"/>
  <c r="BY90" i="3"/>
  <c r="BY306" i="3" s="1"/>
  <c r="BW90" i="3"/>
  <c r="BW306" i="3" s="1"/>
  <c r="BV90" i="3"/>
  <c r="BV306" i="3" s="1"/>
  <c r="BU90" i="3"/>
  <c r="BU306" i="3" s="1"/>
  <c r="BT90" i="3"/>
  <c r="BT306" i="3" s="1"/>
  <c r="BS90" i="3"/>
  <c r="BS306" i="3" s="1"/>
  <c r="BR90" i="3"/>
  <c r="BR306" i="3" s="1"/>
  <c r="BP90" i="3"/>
  <c r="BP306" i="3" s="1"/>
  <c r="BO90" i="3"/>
  <c r="BO306" i="3" s="1"/>
  <c r="BN90" i="3"/>
  <c r="BN306" i="3" s="1"/>
  <c r="BM90" i="3"/>
  <c r="BM306" i="3" s="1"/>
  <c r="BL90" i="3"/>
  <c r="BL306" i="3" s="1"/>
  <c r="BK90" i="3"/>
  <c r="BK306" i="3" s="1"/>
  <c r="BH90" i="3"/>
  <c r="BH306" i="3" s="1"/>
  <c r="BF90" i="3"/>
  <c r="BF306" i="3" s="1"/>
  <c r="BE90" i="3"/>
  <c r="BE306" i="3" s="1"/>
  <c r="BD90" i="3"/>
  <c r="BD306" i="3" s="1"/>
  <c r="BC90" i="3"/>
  <c r="BC306" i="3" s="1"/>
  <c r="BA90" i="3"/>
  <c r="BA306" i="3" s="1"/>
  <c r="AT90" i="3"/>
  <c r="AT306" i="3" s="1"/>
  <c r="AS90" i="3"/>
  <c r="AS306" i="3" s="1"/>
  <c r="AP90" i="3"/>
  <c r="AP306" i="3" s="1"/>
  <c r="AK90" i="3"/>
  <c r="AK306" i="3" s="1"/>
  <c r="U90" i="3"/>
  <c r="R90" i="3"/>
  <c r="I90" i="3"/>
  <c r="DG89" i="3"/>
  <c r="DF89" i="3"/>
  <c r="CY89" i="3"/>
  <c r="CY305" i="3" s="1"/>
  <c r="CX89" i="3"/>
  <c r="CX305" i="3" s="1"/>
  <c r="BY89" i="3"/>
  <c r="BY305" i="3" s="1"/>
  <c r="BW89" i="3"/>
  <c r="BW305" i="3" s="1"/>
  <c r="BV89" i="3"/>
  <c r="BV305" i="3" s="1"/>
  <c r="BU89" i="3"/>
  <c r="BU305" i="3" s="1"/>
  <c r="BT89" i="3"/>
  <c r="BT305" i="3" s="1"/>
  <c r="BS89" i="3"/>
  <c r="BS305" i="3" s="1"/>
  <c r="BR89" i="3"/>
  <c r="BR305" i="3" s="1"/>
  <c r="BP89" i="3"/>
  <c r="BP305" i="3" s="1"/>
  <c r="BO89" i="3"/>
  <c r="BO305" i="3" s="1"/>
  <c r="BN89" i="3"/>
  <c r="BN305" i="3" s="1"/>
  <c r="BM89" i="3"/>
  <c r="BM305" i="3" s="1"/>
  <c r="BL89" i="3"/>
  <c r="BL305" i="3" s="1"/>
  <c r="BK89" i="3"/>
  <c r="BK305" i="3" s="1"/>
  <c r="BJ89" i="3"/>
  <c r="BJ305" i="3" s="1"/>
  <c r="BI89" i="3"/>
  <c r="BI305" i="3" s="1"/>
  <c r="BH89" i="3"/>
  <c r="BH305" i="3" s="1"/>
  <c r="BG89" i="3"/>
  <c r="BG305" i="3" s="1"/>
  <c r="BF89" i="3"/>
  <c r="BF305" i="3" s="1"/>
  <c r="BE89" i="3"/>
  <c r="BE305" i="3" s="1"/>
  <c r="BD89" i="3"/>
  <c r="BD305" i="3" s="1"/>
  <c r="BC89" i="3"/>
  <c r="BC305" i="3" s="1"/>
  <c r="BA89" i="3"/>
  <c r="BA305" i="3" s="1"/>
  <c r="AZ89" i="3"/>
  <c r="AZ305" i="3" s="1"/>
  <c r="AW89" i="3"/>
  <c r="AW305" i="3" s="1"/>
  <c r="AV89" i="3"/>
  <c r="AV305" i="3" s="1"/>
  <c r="AU89" i="3"/>
  <c r="AU305" i="3" s="1"/>
  <c r="AT89" i="3"/>
  <c r="AT305" i="3" s="1"/>
  <c r="AS89" i="3"/>
  <c r="AS305" i="3" s="1"/>
  <c r="AR89" i="3"/>
  <c r="AR305" i="3" s="1"/>
  <c r="AP89" i="3"/>
  <c r="AP305" i="3" s="1"/>
  <c r="AO89" i="3"/>
  <c r="AO305" i="3" s="1"/>
  <c r="AM89" i="3"/>
  <c r="AM305" i="3" s="1"/>
  <c r="AK89" i="3"/>
  <c r="AK305" i="3" s="1"/>
  <c r="AJ89" i="3"/>
  <c r="AJ305" i="3" s="1"/>
  <c r="AI89" i="3"/>
  <c r="AI305" i="3" s="1"/>
  <c r="U89" i="3"/>
  <c r="R89" i="3"/>
  <c r="L89" i="3"/>
  <c r="J89" i="3"/>
  <c r="I89" i="3"/>
  <c r="DG88" i="3"/>
  <c r="DF88" i="3"/>
  <c r="CY88" i="3"/>
  <c r="CY304" i="3" s="1"/>
  <c r="CX88" i="3"/>
  <c r="CX304" i="3" s="1"/>
  <c r="BY88" i="3"/>
  <c r="BY304" i="3" s="1"/>
  <c r="BW88" i="3"/>
  <c r="BW304" i="3" s="1"/>
  <c r="BV88" i="3"/>
  <c r="BV304" i="3" s="1"/>
  <c r="BU88" i="3"/>
  <c r="BU304" i="3" s="1"/>
  <c r="BT88" i="3"/>
  <c r="BT304" i="3" s="1"/>
  <c r="BS88" i="3"/>
  <c r="BS304" i="3" s="1"/>
  <c r="BR88" i="3"/>
  <c r="BR304" i="3" s="1"/>
  <c r="BP88" i="3"/>
  <c r="BP304" i="3" s="1"/>
  <c r="BO88" i="3"/>
  <c r="BO304" i="3" s="1"/>
  <c r="BN88" i="3"/>
  <c r="BN304" i="3" s="1"/>
  <c r="BM88" i="3"/>
  <c r="BM304" i="3" s="1"/>
  <c r="BL88" i="3"/>
  <c r="BL304" i="3" s="1"/>
  <c r="BK88" i="3"/>
  <c r="BK304" i="3" s="1"/>
  <c r="BJ88" i="3"/>
  <c r="BJ304" i="3" s="1"/>
  <c r="BI88" i="3"/>
  <c r="BI304" i="3" s="1"/>
  <c r="BH88" i="3"/>
  <c r="BH304" i="3" s="1"/>
  <c r="BG88" i="3"/>
  <c r="BG304" i="3" s="1"/>
  <c r="BF88" i="3"/>
  <c r="BF304" i="3" s="1"/>
  <c r="BE88" i="3"/>
  <c r="BE304" i="3" s="1"/>
  <c r="BD88" i="3"/>
  <c r="BD304" i="3" s="1"/>
  <c r="BC88" i="3"/>
  <c r="BC304" i="3" s="1"/>
  <c r="BA88" i="3"/>
  <c r="BA304" i="3" s="1"/>
  <c r="AZ88" i="3"/>
  <c r="AZ304" i="3" s="1"/>
  <c r="AY88" i="3"/>
  <c r="AY304" i="3" s="1"/>
  <c r="AW88" i="3"/>
  <c r="AW304" i="3" s="1"/>
  <c r="AV88" i="3"/>
  <c r="AV304" i="3" s="1"/>
  <c r="AU88" i="3"/>
  <c r="AU304" i="3" s="1"/>
  <c r="AT88" i="3"/>
  <c r="AT304" i="3" s="1"/>
  <c r="AS88" i="3"/>
  <c r="AS304" i="3" s="1"/>
  <c r="AR88" i="3"/>
  <c r="AR304" i="3" s="1"/>
  <c r="AP88" i="3"/>
  <c r="AP304" i="3" s="1"/>
  <c r="AO88" i="3"/>
  <c r="AO304" i="3" s="1"/>
  <c r="AN88" i="3"/>
  <c r="AN304" i="3" s="1"/>
  <c r="AM88" i="3"/>
  <c r="AM304" i="3" s="1"/>
  <c r="AK88" i="3"/>
  <c r="AK304" i="3" s="1"/>
  <c r="AJ88" i="3"/>
  <c r="AJ304" i="3" s="1"/>
  <c r="AI88" i="3"/>
  <c r="AI304" i="3" s="1"/>
  <c r="U88" i="3"/>
  <c r="T88" i="3"/>
  <c r="R88" i="3"/>
  <c r="L88" i="3"/>
  <c r="J88" i="3"/>
  <c r="I88" i="3"/>
  <c r="DG87" i="3"/>
  <c r="DF87" i="3"/>
  <c r="CY87" i="3"/>
  <c r="CY303" i="3" s="1"/>
  <c r="CX87" i="3"/>
  <c r="CX303" i="3" s="1"/>
  <c r="BY87" i="3"/>
  <c r="BY303" i="3" s="1"/>
  <c r="BW87" i="3"/>
  <c r="BW303" i="3" s="1"/>
  <c r="BV87" i="3"/>
  <c r="BV303" i="3" s="1"/>
  <c r="BU87" i="3"/>
  <c r="BU303" i="3" s="1"/>
  <c r="BT87" i="3"/>
  <c r="BT303" i="3" s="1"/>
  <c r="BS87" i="3"/>
  <c r="BS303" i="3" s="1"/>
  <c r="BR87" i="3"/>
  <c r="BR303" i="3" s="1"/>
  <c r="BP87" i="3"/>
  <c r="BP303" i="3" s="1"/>
  <c r="BO87" i="3"/>
  <c r="BO303" i="3" s="1"/>
  <c r="BN87" i="3"/>
  <c r="BN303" i="3" s="1"/>
  <c r="BM87" i="3"/>
  <c r="BM303" i="3" s="1"/>
  <c r="BL87" i="3"/>
  <c r="BL303" i="3" s="1"/>
  <c r="BK87" i="3"/>
  <c r="BK303" i="3" s="1"/>
  <c r="BJ87" i="3"/>
  <c r="BJ303" i="3" s="1"/>
  <c r="BI87" i="3"/>
  <c r="BI303" i="3" s="1"/>
  <c r="BH87" i="3"/>
  <c r="BH303" i="3" s="1"/>
  <c r="BG87" i="3"/>
  <c r="BG303" i="3" s="1"/>
  <c r="BF87" i="3"/>
  <c r="BF303" i="3" s="1"/>
  <c r="BE87" i="3"/>
  <c r="BE303" i="3" s="1"/>
  <c r="BD87" i="3"/>
  <c r="BD303" i="3" s="1"/>
  <c r="BC87" i="3"/>
  <c r="BC303" i="3" s="1"/>
  <c r="BA87" i="3"/>
  <c r="BA303" i="3" s="1"/>
  <c r="AZ87" i="3"/>
  <c r="AZ303" i="3" s="1"/>
  <c r="AW87" i="3"/>
  <c r="AW303" i="3" s="1"/>
  <c r="AT87" i="3"/>
  <c r="AT303" i="3" s="1"/>
  <c r="AS87" i="3"/>
  <c r="AS303" i="3" s="1"/>
  <c r="AR87" i="3"/>
  <c r="AR303" i="3" s="1"/>
  <c r="AP87" i="3"/>
  <c r="AK87" i="3"/>
  <c r="AK303" i="3" s="1"/>
  <c r="AJ87" i="3"/>
  <c r="AJ303" i="3" s="1"/>
  <c r="U87" i="3"/>
  <c r="R87" i="3"/>
  <c r="L87" i="3"/>
  <c r="J87" i="3"/>
  <c r="I87" i="3"/>
  <c r="DG86" i="3"/>
  <c r="DF86" i="3"/>
  <c r="CY86" i="3"/>
  <c r="CY302" i="3" s="1"/>
  <c r="CX86" i="3"/>
  <c r="CX302" i="3" s="1"/>
  <c r="BY86" i="3"/>
  <c r="BY302" i="3" s="1"/>
  <c r="BW86" i="3"/>
  <c r="BW302" i="3" s="1"/>
  <c r="BV86" i="3"/>
  <c r="BV302" i="3" s="1"/>
  <c r="BU86" i="3"/>
  <c r="BU302" i="3" s="1"/>
  <c r="BT86" i="3"/>
  <c r="BT302" i="3" s="1"/>
  <c r="BS86" i="3"/>
  <c r="BS302" i="3" s="1"/>
  <c r="BR86" i="3"/>
  <c r="BR302" i="3" s="1"/>
  <c r="BP86" i="3"/>
  <c r="BP302" i="3" s="1"/>
  <c r="BO86" i="3"/>
  <c r="BO302" i="3" s="1"/>
  <c r="BN86" i="3"/>
  <c r="BN302" i="3" s="1"/>
  <c r="BM86" i="3"/>
  <c r="BM302" i="3" s="1"/>
  <c r="BL86" i="3"/>
  <c r="BL302" i="3" s="1"/>
  <c r="BK86" i="3"/>
  <c r="BK302" i="3" s="1"/>
  <c r="BJ86" i="3"/>
  <c r="BJ302" i="3" s="1"/>
  <c r="BI86" i="3"/>
  <c r="BI302" i="3" s="1"/>
  <c r="BH86" i="3"/>
  <c r="BH302" i="3" s="1"/>
  <c r="BG86" i="3"/>
  <c r="BG302" i="3" s="1"/>
  <c r="BF86" i="3"/>
  <c r="BF302" i="3" s="1"/>
  <c r="BE86" i="3"/>
  <c r="BE302" i="3" s="1"/>
  <c r="BD86" i="3"/>
  <c r="BD302" i="3" s="1"/>
  <c r="BC86" i="3"/>
  <c r="BC302" i="3" s="1"/>
  <c r="BA86" i="3"/>
  <c r="BA302" i="3" s="1"/>
  <c r="AZ86" i="3"/>
  <c r="AZ302" i="3" s="1"/>
  <c r="AY86" i="3"/>
  <c r="AY302" i="3" s="1"/>
  <c r="AW86" i="3"/>
  <c r="AW302" i="3" s="1"/>
  <c r="AT86" i="3"/>
  <c r="AT302" i="3" s="1"/>
  <c r="AS86" i="3"/>
  <c r="AS302" i="3" s="1"/>
  <c r="AR86" i="3"/>
  <c r="AR302" i="3" s="1"/>
  <c r="AP86" i="3"/>
  <c r="AP302" i="3" s="1"/>
  <c r="AO86" i="3"/>
  <c r="AO302" i="3" s="1"/>
  <c r="AK86" i="3"/>
  <c r="AK302" i="3" s="1"/>
  <c r="U86" i="3"/>
  <c r="R86" i="3"/>
  <c r="J86" i="3"/>
  <c r="I86" i="3"/>
  <c r="DG85" i="3"/>
  <c r="DF85" i="3"/>
  <c r="CY85" i="3"/>
  <c r="CY301" i="3" s="1"/>
  <c r="CX85" i="3"/>
  <c r="CX301" i="3" s="1"/>
  <c r="BY85" i="3"/>
  <c r="BY301" i="3" s="1"/>
  <c r="BW85" i="3"/>
  <c r="BW301" i="3" s="1"/>
  <c r="BV85" i="3"/>
  <c r="BV301" i="3" s="1"/>
  <c r="BU85" i="3"/>
  <c r="BU301" i="3" s="1"/>
  <c r="BT85" i="3"/>
  <c r="BT301" i="3" s="1"/>
  <c r="BS85" i="3"/>
  <c r="BS301" i="3" s="1"/>
  <c r="BR85" i="3"/>
  <c r="BR301" i="3" s="1"/>
  <c r="BP85" i="3"/>
  <c r="BP301" i="3" s="1"/>
  <c r="BO85" i="3"/>
  <c r="BO301" i="3" s="1"/>
  <c r="BN85" i="3"/>
  <c r="BN301" i="3" s="1"/>
  <c r="BM85" i="3"/>
  <c r="BM301" i="3" s="1"/>
  <c r="BL85" i="3"/>
  <c r="BL301" i="3" s="1"/>
  <c r="BK85" i="3"/>
  <c r="BK301" i="3" s="1"/>
  <c r="BJ85" i="3"/>
  <c r="BJ301" i="3" s="1"/>
  <c r="BI85" i="3"/>
  <c r="BI301" i="3" s="1"/>
  <c r="BH85" i="3"/>
  <c r="BH301" i="3" s="1"/>
  <c r="BG85" i="3"/>
  <c r="BG301" i="3" s="1"/>
  <c r="BF85" i="3"/>
  <c r="BF301" i="3" s="1"/>
  <c r="BE85" i="3"/>
  <c r="BE301" i="3" s="1"/>
  <c r="BD85" i="3"/>
  <c r="BD301" i="3" s="1"/>
  <c r="BC85" i="3"/>
  <c r="BC301" i="3" s="1"/>
  <c r="BA85" i="3"/>
  <c r="BA301" i="3" s="1"/>
  <c r="AK85" i="3"/>
  <c r="AK301" i="3" s="1"/>
  <c r="AI85" i="3"/>
  <c r="AI301" i="3" s="1"/>
  <c r="U85" i="3"/>
  <c r="T85" i="3"/>
  <c r="R85" i="3"/>
  <c r="M85" i="3"/>
  <c r="J85" i="3"/>
  <c r="I85" i="3"/>
  <c r="DG84" i="3"/>
  <c r="DF84" i="3"/>
  <c r="DE84" i="3"/>
  <c r="DE300" i="3" s="1"/>
  <c r="DD84" i="3"/>
  <c r="DD300" i="3" s="1"/>
  <c r="DC84" i="3"/>
  <c r="DC300" i="3" s="1"/>
  <c r="DB84" i="3"/>
  <c r="DB300" i="3" s="1"/>
  <c r="DA84" i="3"/>
  <c r="DA300" i="3" s="1"/>
  <c r="CY84" i="3"/>
  <c r="CY300" i="3" s="1"/>
  <c r="CX84" i="3"/>
  <c r="CX300" i="3" s="1"/>
  <c r="CW84" i="3"/>
  <c r="CW300" i="3" s="1"/>
  <c r="CV84" i="3"/>
  <c r="CV300" i="3" s="1"/>
  <c r="CU84" i="3"/>
  <c r="CU300" i="3" s="1"/>
  <c r="CT84" i="3"/>
  <c r="CT300" i="3" s="1"/>
  <c r="CS84" i="3"/>
  <c r="CS300" i="3" s="1"/>
  <c r="CQ84" i="3"/>
  <c r="CQ300" i="3" s="1"/>
  <c r="CP84" i="3"/>
  <c r="CP300" i="3" s="1"/>
  <c r="CO84" i="3"/>
  <c r="CO300" i="3" s="1"/>
  <c r="CN84" i="3"/>
  <c r="CN300" i="3" s="1"/>
  <c r="CM84" i="3"/>
  <c r="CM300" i="3" s="1"/>
  <c r="CL84" i="3"/>
  <c r="CL300" i="3" s="1"/>
  <c r="CK84" i="3"/>
  <c r="CK300" i="3" s="1"/>
  <c r="CI84" i="3"/>
  <c r="CI300" i="3" s="1"/>
  <c r="CH84" i="3"/>
  <c r="CH300" i="3" s="1"/>
  <c r="CG84" i="3"/>
  <c r="CG300" i="3" s="1"/>
  <c r="CF84" i="3"/>
  <c r="CF300" i="3" s="1"/>
  <c r="CE84" i="3"/>
  <c r="CE300" i="3" s="1"/>
  <c r="CD84" i="3"/>
  <c r="CD300" i="3" s="1"/>
  <c r="CC84" i="3"/>
  <c r="CC300" i="3" s="1"/>
  <c r="CB84" i="3"/>
  <c r="CB300" i="3" s="1"/>
  <c r="CA84" i="3"/>
  <c r="CA300" i="3" s="1"/>
  <c r="BZ84" i="3"/>
  <c r="BZ300" i="3" s="1"/>
  <c r="BY84" i="3"/>
  <c r="BY300" i="3" s="1"/>
  <c r="BW84" i="3"/>
  <c r="BW300" i="3" s="1"/>
  <c r="BV84" i="3"/>
  <c r="BV300" i="3" s="1"/>
  <c r="BU84" i="3"/>
  <c r="BU300" i="3" s="1"/>
  <c r="BT84" i="3"/>
  <c r="BT300" i="3" s="1"/>
  <c r="BS84" i="3"/>
  <c r="BS300" i="3" s="1"/>
  <c r="BR84" i="3"/>
  <c r="BR300" i="3" s="1"/>
  <c r="BP84" i="3"/>
  <c r="BP300" i="3" s="1"/>
  <c r="BO84" i="3"/>
  <c r="BO300" i="3" s="1"/>
  <c r="BN84" i="3"/>
  <c r="BN300" i="3" s="1"/>
  <c r="BM84" i="3"/>
  <c r="BM300" i="3" s="1"/>
  <c r="BL84" i="3"/>
  <c r="BL300" i="3" s="1"/>
  <c r="BK84" i="3"/>
  <c r="BK300" i="3" s="1"/>
  <c r="BJ84" i="3"/>
  <c r="BJ300" i="3" s="1"/>
  <c r="BI84" i="3"/>
  <c r="BI300" i="3" s="1"/>
  <c r="BH84" i="3"/>
  <c r="BH300" i="3" s="1"/>
  <c r="BG84" i="3"/>
  <c r="BG300" i="3" s="1"/>
  <c r="BF84" i="3"/>
  <c r="BF300" i="3" s="1"/>
  <c r="BE84" i="3"/>
  <c r="BE300" i="3" s="1"/>
  <c r="BD84" i="3"/>
  <c r="BD300" i="3" s="1"/>
  <c r="BC84" i="3"/>
  <c r="BC300" i="3" s="1"/>
  <c r="BA84" i="3"/>
  <c r="BA300" i="3" s="1"/>
  <c r="AZ84" i="3"/>
  <c r="AZ300" i="3" s="1"/>
  <c r="AP84" i="3"/>
  <c r="AP300" i="3" s="1"/>
  <c r="U84" i="3"/>
  <c r="R84" i="3"/>
  <c r="I84" i="3"/>
  <c r="DG83" i="3"/>
  <c r="DF83" i="3"/>
  <c r="CY83" i="3"/>
  <c r="CY299" i="3" s="1"/>
  <c r="CX83" i="3"/>
  <c r="CX299" i="3" s="1"/>
  <c r="BY83" i="3"/>
  <c r="BY299" i="3" s="1"/>
  <c r="BW83" i="3"/>
  <c r="BW299" i="3" s="1"/>
  <c r="BV83" i="3"/>
  <c r="BV299" i="3" s="1"/>
  <c r="BU83" i="3"/>
  <c r="BU299" i="3" s="1"/>
  <c r="BT83" i="3"/>
  <c r="BT299" i="3" s="1"/>
  <c r="BS83" i="3"/>
  <c r="BS299" i="3" s="1"/>
  <c r="BR83" i="3"/>
  <c r="BR299" i="3" s="1"/>
  <c r="BP83" i="3"/>
  <c r="BP299" i="3" s="1"/>
  <c r="BO83" i="3"/>
  <c r="BO299" i="3" s="1"/>
  <c r="BN83" i="3"/>
  <c r="BN299" i="3" s="1"/>
  <c r="BM83" i="3"/>
  <c r="BM299" i="3" s="1"/>
  <c r="BL83" i="3"/>
  <c r="BL299" i="3" s="1"/>
  <c r="BK83" i="3"/>
  <c r="BK299" i="3" s="1"/>
  <c r="BJ83" i="3"/>
  <c r="BJ299" i="3" s="1"/>
  <c r="BI83" i="3"/>
  <c r="BI299" i="3" s="1"/>
  <c r="BH83" i="3"/>
  <c r="BH299" i="3" s="1"/>
  <c r="BG83" i="3"/>
  <c r="BG299" i="3" s="1"/>
  <c r="BF83" i="3"/>
  <c r="BF299" i="3" s="1"/>
  <c r="BE83" i="3"/>
  <c r="BE299" i="3" s="1"/>
  <c r="BD83" i="3"/>
  <c r="BD299" i="3" s="1"/>
  <c r="BC83" i="3"/>
  <c r="BC299" i="3" s="1"/>
  <c r="BA83" i="3"/>
  <c r="BA299" i="3" s="1"/>
  <c r="AZ83" i="3"/>
  <c r="AZ299" i="3" s="1"/>
  <c r="AX83" i="3"/>
  <c r="AX299" i="3" s="1"/>
  <c r="AW83" i="3"/>
  <c r="AW299" i="3" s="1"/>
  <c r="AT83" i="3"/>
  <c r="AT299" i="3" s="1"/>
  <c r="AS83" i="3"/>
  <c r="AS299" i="3" s="1"/>
  <c r="AR83" i="3"/>
  <c r="AR299" i="3" s="1"/>
  <c r="AP83" i="3"/>
  <c r="AP299" i="3" s="1"/>
  <c r="AO83" i="3"/>
  <c r="AO299" i="3" s="1"/>
  <c r="AM83" i="3"/>
  <c r="AM299" i="3" s="1"/>
  <c r="AK83" i="3"/>
  <c r="AK299" i="3" s="1"/>
  <c r="U83" i="3"/>
  <c r="R83" i="3"/>
  <c r="J83" i="3"/>
  <c r="I83" i="3"/>
  <c r="DG82" i="3"/>
  <c r="DF82" i="3"/>
  <c r="CY82" i="3"/>
  <c r="CY298" i="3" s="1"/>
  <c r="CX82" i="3"/>
  <c r="CX298" i="3" s="1"/>
  <c r="BY82" i="3"/>
  <c r="BY298" i="3" s="1"/>
  <c r="BW82" i="3"/>
  <c r="BW298" i="3" s="1"/>
  <c r="BV82" i="3"/>
  <c r="BV298" i="3" s="1"/>
  <c r="BU82" i="3"/>
  <c r="BU298" i="3" s="1"/>
  <c r="BT82" i="3"/>
  <c r="BT298" i="3" s="1"/>
  <c r="BS82" i="3"/>
  <c r="BS298" i="3" s="1"/>
  <c r="BR82" i="3"/>
  <c r="BR298" i="3" s="1"/>
  <c r="BP82" i="3"/>
  <c r="BP298" i="3" s="1"/>
  <c r="BO82" i="3"/>
  <c r="BO298" i="3" s="1"/>
  <c r="BN82" i="3"/>
  <c r="BN298" i="3" s="1"/>
  <c r="BM82" i="3"/>
  <c r="BM298" i="3" s="1"/>
  <c r="BL82" i="3"/>
  <c r="BL298" i="3" s="1"/>
  <c r="BK82" i="3"/>
  <c r="BK298" i="3" s="1"/>
  <c r="BJ82" i="3"/>
  <c r="BJ298" i="3" s="1"/>
  <c r="BI82" i="3"/>
  <c r="BI298" i="3" s="1"/>
  <c r="BH82" i="3"/>
  <c r="BH298" i="3" s="1"/>
  <c r="BG82" i="3"/>
  <c r="BG298" i="3" s="1"/>
  <c r="BF82" i="3"/>
  <c r="BF298" i="3" s="1"/>
  <c r="BE82" i="3"/>
  <c r="BE298" i="3" s="1"/>
  <c r="BD82" i="3"/>
  <c r="BD298" i="3" s="1"/>
  <c r="BC82" i="3"/>
  <c r="BC298" i="3" s="1"/>
  <c r="BA82" i="3"/>
  <c r="BA298" i="3" s="1"/>
  <c r="AU82" i="3"/>
  <c r="AU298" i="3" s="1"/>
  <c r="AT82" i="3"/>
  <c r="AT298" i="3" s="1"/>
  <c r="AS82" i="3"/>
  <c r="AS298" i="3" s="1"/>
  <c r="AP82" i="3"/>
  <c r="AP298" i="3" s="1"/>
  <c r="AK82" i="3"/>
  <c r="AK298" i="3" s="1"/>
  <c r="U82" i="3"/>
  <c r="R82" i="3"/>
  <c r="L82" i="3"/>
  <c r="J82" i="3"/>
  <c r="I82" i="3"/>
  <c r="DG81" i="3"/>
  <c r="DF81" i="3"/>
  <c r="CY81" i="3"/>
  <c r="CY297" i="3" s="1"/>
  <c r="CX81" i="3"/>
  <c r="CX297" i="3" s="1"/>
  <c r="BY81" i="3"/>
  <c r="BY297" i="3" s="1"/>
  <c r="BW81" i="3"/>
  <c r="BW297" i="3" s="1"/>
  <c r="BV81" i="3"/>
  <c r="BV297" i="3" s="1"/>
  <c r="BU81" i="3"/>
  <c r="BU297" i="3" s="1"/>
  <c r="BT81" i="3"/>
  <c r="BT297" i="3" s="1"/>
  <c r="BS81" i="3"/>
  <c r="BS297" i="3" s="1"/>
  <c r="BR81" i="3"/>
  <c r="BR297" i="3" s="1"/>
  <c r="BP81" i="3"/>
  <c r="BP297" i="3" s="1"/>
  <c r="BO81" i="3"/>
  <c r="BO297" i="3" s="1"/>
  <c r="BN81" i="3"/>
  <c r="BN297" i="3" s="1"/>
  <c r="BM81" i="3"/>
  <c r="BM297" i="3" s="1"/>
  <c r="BL81" i="3"/>
  <c r="BL297" i="3" s="1"/>
  <c r="BK81" i="3"/>
  <c r="BK297" i="3" s="1"/>
  <c r="BI81" i="3"/>
  <c r="BI297" i="3" s="1"/>
  <c r="BH81" i="3"/>
  <c r="BH297" i="3" s="1"/>
  <c r="BF81" i="3"/>
  <c r="BF297" i="3" s="1"/>
  <c r="BE81" i="3"/>
  <c r="BE297" i="3" s="1"/>
  <c r="BC81" i="3"/>
  <c r="BC297" i="3" s="1"/>
  <c r="BA81" i="3"/>
  <c r="BA297" i="3" s="1"/>
  <c r="U81" i="3"/>
  <c r="R81" i="3"/>
  <c r="J81" i="3"/>
  <c r="I81" i="3"/>
  <c r="DG80" i="3"/>
  <c r="DF80" i="3"/>
  <c r="CY80" i="3"/>
  <c r="CY296" i="3" s="1"/>
  <c r="CX80" i="3"/>
  <c r="CX296" i="3" s="1"/>
  <c r="BY80" i="3"/>
  <c r="BY296" i="3" s="1"/>
  <c r="BW80" i="3"/>
  <c r="BW296" i="3" s="1"/>
  <c r="BV80" i="3"/>
  <c r="BV296" i="3" s="1"/>
  <c r="BU80" i="3"/>
  <c r="BU296" i="3" s="1"/>
  <c r="BT80" i="3"/>
  <c r="BT296" i="3" s="1"/>
  <c r="BS80" i="3"/>
  <c r="BS296" i="3" s="1"/>
  <c r="BR80" i="3"/>
  <c r="BR296" i="3" s="1"/>
  <c r="BP80" i="3"/>
  <c r="BP296" i="3" s="1"/>
  <c r="BO80" i="3"/>
  <c r="BO296" i="3" s="1"/>
  <c r="BN80" i="3"/>
  <c r="BN296" i="3" s="1"/>
  <c r="BM80" i="3"/>
  <c r="BM296" i="3" s="1"/>
  <c r="BL80" i="3"/>
  <c r="BL296" i="3" s="1"/>
  <c r="BK80" i="3"/>
  <c r="BK296" i="3" s="1"/>
  <c r="BH80" i="3"/>
  <c r="BH296" i="3" s="1"/>
  <c r="BF80" i="3"/>
  <c r="BF296" i="3" s="1"/>
  <c r="BE80" i="3"/>
  <c r="BE296" i="3" s="1"/>
  <c r="BD80" i="3"/>
  <c r="BD296" i="3" s="1"/>
  <c r="BC80" i="3"/>
  <c r="BC296" i="3" s="1"/>
  <c r="BA80" i="3"/>
  <c r="BA296" i="3" s="1"/>
  <c r="U80" i="3"/>
  <c r="R80" i="3"/>
  <c r="J80" i="3"/>
  <c r="I80" i="3"/>
  <c r="DG79" i="3"/>
  <c r="DF79" i="3"/>
  <c r="CY79" i="3"/>
  <c r="CY295" i="3" s="1"/>
  <c r="CX79" i="3"/>
  <c r="CX295" i="3" s="1"/>
  <c r="BY79" i="3"/>
  <c r="BY295" i="3" s="1"/>
  <c r="BW79" i="3"/>
  <c r="BW295" i="3" s="1"/>
  <c r="BV79" i="3"/>
  <c r="BV295" i="3" s="1"/>
  <c r="BU79" i="3"/>
  <c r="BU295" i="3" s="1"/>
  <c r="BT79" i="3"/>
  <c r="BT295" i="3" s="1"/>
  <c r="BS79" i="3"/>
  <c r="BS295" i="3" s="1"/>
  <c r="BR79" i="3"/>
  <c r="BR295" i="3" s="1"/>
  <c r="BP79" i="3"/>
  <c r="BP295" i="3" s="1"/>
  <c r="BO79" i="3"/>
  <c r="BO295" i="3" s="1"/>
  <c r="BN79" i="3"/>
  <c r="BN295" i="3" s="1"/>
  <c r="BM79" i="3"/>
  <c r="BM295" i="3" s="1"/>
  <c r="BL79" i="3"/>
  <c r="BL295" i="3" s="1"/>
  <c r="BK79" i="3"/>
  <c r="BK295" i="3" s="1"/>
  <c r="BI79" i="3"/>
  <c r="BI295" i="3" s="1"/>
  <c r="BH79" i="3"/>
  <c r="BH295" i="3" s="1"/>
  <c r="BF79" i="3"/>
  <c r="BF295" i="3" s="1"/>
  <c r="BE79" i="3"/>
  <c r="BE295" i="3" s="1"/>
  <c r="BD79" i="3"/>
  <c r="BD295" i="3" s="1"/>
  <c r="BC79" i="3"/>
  <c r="BC295" i="3" s="1"/>
  <c r="BA79" i="3"/>
  <c r="BA295" i="3" s="1"/>
  <c r="AZ79" i="3"/>
  <c r="AZ295" i="3" s="1"/>
  <c r="AY79" i="3"/>
  <c r="AY295" i="3" s="1"/>
  <c r="AW79" i="3"/>
  <c r="AW295" i="3" s="1"/>
  <c r="AV79" i="3"/>
  <c r="AV295" i="3" s="1"/>
  <c r="AU79" i="3"/>
  <c r="AU295" i="3" s="1"/>
  <c r="AT79" i="3"/>
  <c r="AT295" i="3" s="1"/>
  <c r="AR79" i="3"/>
  <c r="AR295" i="3" s="1"/>
  <c r="AQ79" i="3"/>
  <c r="AQ295" i="3" s="1"/>
  <c r="AP79" i="3"/>
  <c r="AP295" i="3" s="1"/>
  <c r="AO79" i="3"/>
  <c r="AO295" i="3" s="1"/>
  <c r="AN79" i="3"/>
  <c r="AN295" i="3" s="1"/>
  <c r="AM79" i="3"/>
  <c r="AM295" i="3" s="1"/>
  <c r="AK79" i="3"/>
  <c r="AK295" i="3" s="1"/>
  <c r="U79" i="3"/>
  <c r="R79" i="3"/>
  <c r="J79" i="3"/>
  <c r="I79" i="3"/>
  <c r="DG78" i="3"/>
  <c r="DF78" i="3"/>
  <c r="CY78" i="3"/>
  <c r="CY294" i="3" s="1"/>
  <c r="CX78" i="3"/>
  <c r="CX294" i="3" s="1"/>
  <c r="BY78" i="3"/>
  <c r="BY294" i="3" s="1"/>
  <c r="BW78" i="3"/>
  <c r="BW294" i="3" s="1"/>
  <c r="BV78" i="3"/>
  <c r="BV294" i="3" s="1"/>
  <c r="BU78" i="3"/>
  <c r="BU294" i="3" s="1"/>
  <c r="BT78" i="3"/>
  <c r="BT294" i="3" s="1"/>
  <c r="BS78" i="3"/>
  <c r="BS294" i="3" s="1"/>
  <c r="BR78" i="3"/>
  <c r="BR294" i="3" s="1"/>
  <c r="BP78" i="3"/>
  <c r="BP294" i="3" s="1"/>
  <c r="BO78" i="3"/>
  <c r="BO294" i="3" s="1"/>
  <c r="BN78" i="3"/>
  <c r="BN294" i="3" s="1"/>
  <c r="BM78" i="3"/>
  <c r="BM294" i="3" s="1"/>
  <c r="BL78" i="3"/>
  <c r="BL294" i="3" s="1"/>
  <c r="BK78" i="3"/>
  <c r="BK294" i="3" s="1"/>
  <c r="BI78" i="3"/>
  <c r="BI294" i="3" s="1"/>
  <c r="BH78" i="3"/>
  <c r="BH294" i="3" s="1"/>
  <c r="BG78" i="3"/>
  <c r="BG294" i="3" s="1"/>
  <c r="BF78" i="3"/>
  <c r="BF294" i="3" s="1"/>
  <c r="BE78" i="3"/>
  <c r="BE294" i="3" s="1"/>
  <c r="BC78" i="3"/>
  <c r="BC294" i="3" s="1"/>
  <c r="BA78" i="3"/>
  <c r="BA294" i="3" s="1"/>
  <c r="AZ78" i="3"/>
  <c r="AZ294" i="3" s="1"/>
  <c r="AY78" i="3"/>
  <c r="AY294" i="3" s="1"/>
  <c r="AX78" i="3"/>
  <c r="AX294" i="3" s="1"/>
  <c r="AW78" i="3"/>
  <c r="AW294" i="3" s="1"/>
  <c r="AV78" i="3"/>
  <c r="AV294" i="3" s="1"/>
  <c r="AU78" i="3"/>
  <c r="AU294" i="3" s="1"/>
  <c r="AT78" i="3"/>
  <c r="AT294" i="3" s="1"/>
  <c r="AS78" i="3"/>
  <c r="AS294" i="3" s="1"/>
  <c r="AR78" i="3"/>
  <c r="AR294" i="3" s="1"/>
  <c r="AQ78" i="3"/>
  <c r="AQ294" i="3" s="1"/>
  <c r="AP78" i="3"/>
  <c r="AP294" i="3" s="1"/>
  <c r="AO78" i="3"/>
  <c r="AO294" i="3" s="1"/>
  <c r="AN78" i="3"/>
  <c r="AN294" i="3" s="1"/>
  <c r="AM78" i="3"/>
  <c r="AM294" i="3" s="1"/>
  <c r="AK78" i="3"/>
  <c r="AK294" i="3" s="1"/>
  <c r="AJ78" i="3"/>
  <c r="AJ294" i="3" s="1"/>
  <c r="AI78" i="3"/>
  <c r="AI294" i="3" s="1"/>
  <c r="U78" i="3"/>
  <c r="R78" i="3"/>
  <c r="L78" i="3"/>
  <c r="J78" i="3"/>
  <c r="I78" i="3"/>
  <c r="DG77" i="3"/>
  <c r="DF77" i="3"/>
  <c r="CY77" i="3"/>
  <c r="CY293" i="3" s="1"/>
  <c r="CX77" i="3"/>
  <c r="CX293" i="3" s="1"/>
  <c r="BY77" i="3"/>
  <c r="BY293" i="3" s="1"/>
  <c r="BW77" i="3"/>
  <c r="BW293" i="3" s="1"/>
  <c r="BV77" i="3"/>
  <c r="BV293" i="3" s="1"/>
  <c r="BU77" i="3"/>
  <c r="BU293" i="3" s="1"/>
  <c r="BT77" i="3"/>
  <c r="BT293" i="3" s="1"/>
  <c r="BS77" i="3"/>
  <c r="BS293" i="3" s="1"/>
  <c r="BR77" i="3"/>
  <c r="BR293" i="3" s="1"/>
  <c r="BP77" i="3"/>
  <c r="BP293" i="3" s="1"/>
  <c r="BO77" i="3"/>
  <c r="BO293" i="3" s="1"/>
  <c r="BN77" i="3"/>
  <c r="BN293" i="3" s="1"/>
  <c r="BM77" i="3"/>
  <c r="BM293" i="3" s="1"/>
  <c r="BL77" i="3"/>
  <c r="BL293" i="3" s="1"/>
  <c r="BK77" i="3"/>
  <c r="BK293" i="3" s="1"/>
  <c r="BI77" i="3"/>
  <c r="BI293" i="3" s="1"/>
  <c r="BH77" i="3"/>
  <c r="BH293" i="3" s="1"/>
  <c r="BF77" i="3"/>
  <c r="BF293" i="3" s="1"/>
  <c r="BE77" i="3"/>
  <c r="BE293" i="3" s="1"/>
  <c r="BD77" i="3"/>
  <c r="BD293" i="3" s="1"/>
  <c r="BC77" i="3"/>
  <c r="BC293" i="3" s="1"/>
  <c r="BA77" i="3"/>
  <c r="BA293" i="3" s="1"/>
  <c r="AZ77" i="3"/>
  <c r="AZ293" i="3" s="1"/>
  <c r="AT77" i="3"/>
  <c r="AT293" i="3" s="1"/>
  <c r="AP77" i="3"/>
  <c r="AP293" i="3" s="1"/>
  <c r="U77" i="3"/>
  <c r="R77" i="3"/>
  <c r="J77" i="3"/>
  <c r="I77" i="3"/>
  <c r="DG76" i="3"/>
  <c r="DF76" i="3"/>
  <c r="CY76" i="3"/>
  <c r="CY292" i="3" s="1"/>
  <c r="CX76" i="3"/>
  <c r="CX292" i="3" s="1"/>
  <c r="BY76" i="3"/>
  <c r="BY292" i="3" s="1"/>
  <c r="BW76" i="3"/>
  <c r="BW292" i="3" s="1"/>
  <c r="BV76" i="3"/>
  <c r="BV292" i="3" s="1"/>
  <c r="BU76" i="3"/>
  <c r="BU292" i="3" s="1"/>
  <c r="BT76" i="3"/>
  <c r="BT292" i="3" s="1"/>
  <c r="BS76" i="3"/>
  <c r="BS292" i="3" s="1"/>
  <c r="BR76" i="3"/>
  <c r="BR292" i="3" s="1"/>
  <c r="BP76" i="3"/>
  <c r="BP292" i="3" s="1"/>
  <c r="BO76" i="3"/>
  <c r="BO292" i="3" s="1"/>
  <c r="BN76" i="3"/>
  <c r="BN292" i="3" s="1"/>
  <c r="BM76" i="3"/>
  <c r="BM292" i="3" s="1"/>
  <c r="BL76" i="3"/>
  <c r="BL292" i="3" s="1"/>
  <c r="BK76" i="3"/>
  <c r="BK292" i="3" s="1"/>
  <c r="BI76" i="3"/>
  <c r="BI292" i="3" s="1"/>
  <c r="BH76" i="3"/>
  <c r="BH292" i="3" s="1"/>
  <c r="BF76" i="3"/>
  <c r="BF292" i="3" s="1"/>
  <c r="BE76" i="3"/>
  <c r="BE292" i="3" s="1"/>
  <c r="BC76" i="3"/>
  <c r="BC292" i="3" s="1"/>
  <c r="BA76" i="3"/>
  <c r="BA292" i="3" s="1"/>
  <c r="AZ76" i="3"/>
  <c r="AZ292" i="3" s="1"/>
  <c r="AT76" i="3"/>
  <c r="AT292" i="3" s="1"/>
  <c r="AS76" i="3"/>
  <c r="AS292" i="3" s="1"/>
  <c r="AR76" i="3"/>
  <c r="AR292" i="3" s="1"/>
  <c r="AP76" i="3"/>
  <c r="AP292" i="3" s="1"/>
  <c r="AK76" i="3"/>
  <c r="AK292" i="3" s="1"/>
  <c r="U76" i="3"/>
  <c r="R76" i="3"/>
  <c r="J76" i="3"/>
  <c r="I76" i="3"/>
  <c r="DG75" i="3"/>
  <c r="DF75" i="3"/>
  <c r="CY75" i="3"/>
  <c r="CY291" i="3" s="1"/>
  <c r="CX75" i="3"/>
  <c r="CX291" i="3" s="1"/>
  <c r="BY75" i="3"/>
  <c r="BY291" i="3" s="1"/>
  <c r="BW75" i="3"/>
  <c r="BW291" i="3" s="1"/>
  <c r="BV75" i="3"/>
  <c r="BV291" i="3" s="1"/>
  <c r="BU75" i="3"/>
  <c r="BU291" i="3" s="1"/>
  <c r="BT75" i="3"/>
  <c r="BT291" i="3" s="1"/>
  <c r="BS75" i="3"/>
  <c r="BS291" i="3" s="1"/>
  <c r="BR75" i="3"/>
  <c r="BR291" i="3" s="1"/>
  <c r="BP75" i="3"/>
  <c r="BP291" i="3" s="1"/>
  <c r="BO75" i="3"/>
  <c r="BO291" i="3" s="1"/>
  <c r="BN75" i="3"/>
  <c r="BN291" i="3" s="1"/>
  <c r="BM75" i="3"/>
  <c r="BM291" i="3" s="1"/>
  <c r="BL75" i="3"/>
  <c r="BL291" i="3" s="1"/>
  <c r="BK75" i="3"/>
  <c r="BK291" i="3" s="1"/>
  <c r="BH75" i="3"/>
  <c r="BH291" i="3" s="1"/>
  <c r="BF75" i="3"/>
  <c r="BF291" i="3" s="1"/>
  <c r="BE75" i="3"/>
  <c r="BE291" i="3" s="1"/>
  <c r="BD75" i="3"/>
  <c r="BD291" i="3" s="1"/>
  <c r="BC75" i="3"/>
  <c r="BC291" i="3" s="1"/>
  <c r="BA75" i="3"/>
  <c r="BA291" i="3" s="1"/>
  <c r="U75" i="3"/>
  <c r="R75" i="3"/>
  <c r="J75" i="3"/>
  <c r="I75" i="3"/>
  <c r="DG74" i="3"/>
  <c r="DF74" i="3"/>
  <c r="CY74" i="3"/>
  <c r="CY290" i="3" s="1"/>
  <c r="CX74" i="3"/>
  <c r="CX290" i="3" s="1"/>
  <c r="BY74" i="3"/>
  <c r="BY290" i="3" s="1"/>
  <c r="BW74" i="3"/>
  <c r="BW290" i="3" s="1"/>
  <c r="BV74" i="3"/>
  <c r="BV290" i="3" s="1"/>
  <c r="BU74" i="3"/>
  <c r="BU290" i="3" s="1"/>
  <c r="BT74" i="3"/>
  <c r="BT290" i="3" s="1"/>
  <c r="BS74" i="3"/>
  <c r="BS290" i="3" s="1"/>
  <c r="BR74" i="3"/>
  <c r="BR290" i="3" s="1"/>
  <c r="BP74" i="3"/>
  <c r="BP290" i="3" s="1"/>
  <c r="BO74" i="3"/>
  <c r="BO290" i="3" s="1"/>
  <c r="BN74" i="3"/>
  <c r="BN290" i="3" s="1"/>
  <c r="BM74" i="3"/>
  <c r="BM290" i="3" s="1"/>
  <c r="BL74" i="3"/>
  <c r="BL290" i="3" s="1"/>
  <c r="BK74" i="3"/>
  <c r="BK290" i="3" s="1"/>
  <c r="BI74" i="3"/>
  <c r="BI290" i="3" s="1"/>
  <c r="BH74" i="3"/>
  <c r="BH290" i="3" s="1"/>
  <c r="BF74" i="3"/>
  <c r="BF290" i="3" s="1"/>
  <c r="BE74" i="3"/>
  <c r="BE290" i="3" s="1"/>
  <c r="BD74" i="3"/>
  <c r="BD290" i="3" s="1"/>
  <c r="BC74" i="3"/>
  <c r="BC290" i="3" s="1"/>
  <c r="BA74" i="3"/>
  <c r="BA290" i="3" s="1"/>
  <c r="AZ74" i="3"/>
  <c r="AZ290" i="3" s="1"/>
  <c r="AY74" i="3"/>
  <c r="AY290" i="3" s="1"/>
  <c r="AW74" i="3"/>
  <c r="AW290" i="3" s="1"/>
  <c r="AV74" i="3"/>
  <c r="AV290" i="3" s="1"/>
  <c r="AR74" i="3"/>
  <c r="AR290" i="3" s="1"/>
  <c r="AQ74" i="3"/>
  <c r="AQ290" i="3" s="1"/>
  <c r="AP74" i="3"/>
  <c r="AP290" i="3" s="1"/>
  <c r="AO74" i="3"/>
  <c r="AO290" i="3" s="1"/>
  <c r="AK74" i="3"/>
  <c r="AK290" i="3" s="1"/>
  <c r="U74" i="3"/>
  <c r="R74" i="3"/>
  <c r="I74" i="3"/>
  <c r="DG73" i="3"/>
  <c r="DF73" i="3"/>
  <c r="CY73" i="3"/>
  <c r="CY289" i="3" s="1"/>
  <c r="CX73" i="3"/>
  <c r="CX289" i="3" s="1"/>
  <c r="BY73" i="3"/>
  <c r="BY289" i="3" s="1"/>
  <c r="BW73" i="3"/>
  <c r="BW289" i="3" s="1"/>
  <c r="BV73" i="3"/>
  <c r="BV289" i="3" s="1"/>
  <c r="BU73" i="3"/>
  <c r="BU289" i="3" s="1"/>
  <c r="BT73" i="3"/>
  <c r="BT289" i="3" s="1"/>
  <c r="BS73" i="3"/>
  <c r="BS289" i="3" s="1"/>
  <c r="BR73" i="3"/>
  <c r="BR289" i="3" s="1"/>
  <c r="BP73" i="3"/>
  <c r="BP289" i="3" s="1"/>
  <c r="BO73" i="3"/>
  <c r="BO289" i="3" s="1"/>
  <c r="BN73" i="3"/>
  <c r="BN289" i="3" s="1"/>
  <c r="BM73" i="3"/>
  <c r="BM289" i="3" s="1"/>
  <c r="BL73" i="3"/>
  <c r="BL289" i="3" s="1"/>
  <c r="BK73" i="3"/>
  <c r="BK289" i="3" s="1"/>
  <c r="BH73" i="3"/>
  <c r="BH289" i="3" s="1"/>
  <c r="BF73" i="3"/>
  <c r="BF289" i="3" s="1"/>
  <c r="BE73" i="3"/>
  <c r="BE289" i="3" s="1"/>
  <c r="BD73" i="3"/>
  <c r="BD289" i="3" s="1"/>
  <c r="BC73" i="3"/>
  <c r="BC289" i="3" s="1"/>
  <c r="BA73" i="3"/>
  <c r="BA289" i="3" s="1"/>
  <c r="U73" i="3"/>
  <c r="R73" i="3"/>
  <c r="J73" i="3"/>
  <c r="I73" i="3"/>
  <c r="DG72" i="3"/>
  <c r="DF72" i="3"/>
  <c r="CY72" i="3"/>
  <c r="CY288" i="3" s="1"/>
  <c r="CX72" i="3"/>
  <c r="CX288" i="3" s="1"/>
  <c r="BY72" i="3"/>
  <c r="BY288" i="3" s="1"/>
  <c r="BW72" i="3"/>
  <c r="BW288" i="3" s="1"/>
  <c r="BV72" i="3"/>
  <c r="BV288" i="3" s="1"/>
  <c r="BU72" i="3"/>
  <c r="BU288" i="3" s="1"/>
  <c r="BT72" i="3"/>
  <c r="BT288" i="3" s="1"/>
  <c r="BS72" i="3"/>
  <c r="BS288" i="3" s="1"/>
  <c r="BR72" i="3"/>
  <c r="BR288" i="3" s="1"/>
  <c r="BP72" i="3"/>
  <c r="BP288" i="3" s="1"/>
  <c r="BO72" i="3"/>
  <c r="BO288" i="3" s="1"/>
  <c r="BN72" i="3"/>
  <c r="BN288" i="3" s="1"/>
  <c r="BM72" i="3"/>
  <c r="BM288" i="3" s="1"/>
  <c r="BL72" i="3"/>
  <c r="BL288" i="3" s="1"/>
  <c r="BK72" i="3"/>
  <c r="BK288" i="3" s="1"/>
  <c r="BH72" i="3"/>
  <c r="BH288" i="3" s="1"/>
  <c r="BF72" i="3"/>
  <c r="BF288" i="3" s="1"/>
  <c r="BE72" i="3"/>
  <c r="BE288" i="3" s="1"/>
  <c r="BD72" i="3"/>
  <c r="BD288" i="3" s="1"/>
  <c r="BA72" i="3"/>
  <c r="BA288" i="3" s="1"/>
  <c r="AP72" i="3"/>
  <c r="AP288" i="3" s="1"/>
  <c r="U72" i="3"/>
  <c r="R72" i="3"/>
  <c r="J72" i="3"/>
  <c r="I72" i="3"/>
  <c r="DG71" i="3"/>
  <c r="DF71" i="3"/>
  <c r="CY71" i="3"/>
  <c r="CY287" i="3" s="1"/>
  <c r="CX71" i="3"/>
  <c r="CX287" i="3" s="1"/>
  <c r="BY71" i="3"/>
  <c r="BY287" i="3" s="1"/>
  <c r="BW71" i="3"/>
  <c r="BW287" i="3" s="1"/>
  <c r="BV71" i="3"/>
  <c r="BV287" i="3" s="1"/>
  <c r="BU71" i="3"/>
  <c r="BU287" i="3" s="1"/>
  <c r="BT71" i="3"/>
  <c r="BT287" i="3" s="1"/>
  <c r="BS71" i="3"/>
  <c r="BS287" i="3" s="1"/>
  <c r="BR71" i="3"/>
  <c r="BR287" i="3" s="1"/>
  <c r="BP71" i="3"/>
  <c r="BP287" i="3" s="1"/>
  <c r="BO71" i="3"/>
  <c r="BO287" i="3" s="1"/>
  <c r="BN71" i="3"/>
  <c r="BN287" i="3" s="1"/>
  <c r="BM71" i="3"/>
  <c r="BM287" i="3" s="1"/>
  <c r="BL71" i="3"/>
  <c r="BL287" i="3" s="1"/>
  <c r="BK71" i="3"/>
  <c r="BK287" i="3" s="1"/>
  <c r="BI71" i="3"/>
  <c r="BI287" i="3" s="1"/>
  <c r="BH71" i="3"/>
  <c r="BH287" i="3" s="1"/>
  <c r="BF71" i="3"/>
  <c r="BF287" i="3" s="1"/>
  <c r="BE71" i="3"/>
  <c r="BE287" i="3" s="1"/>
  <c r="BD71" i="3"/>
  <c r="BD287" i="3" s="1"/>
  <c r="BC71" i="3"/>
  <c r="BC287" i="3" s="1"/>
  <c r="BA71" i="3"/>
  <c r="U71" i="3"/>
  <c r="R71" i="3"/>
  <c r="J71" i="3"/>
  <c r="I71" i="3"/>
  <c r="DG70" i="3"/>
  <c r="DF70" i="3"/>
  <c r="CY70" i="3"/>
  <c r="CY286" i="3" s="1"/>
  <c r="CX70" i="3"/>
  <c r="CX286" i="3" s="1"/>
  <c r="BY70" i="3"/>
  <c r="BY286" i="3" s="1"/>
  <c r="BW70" i="3"/>
  <c r="BW286" i="3" s="1"/>
  <c r="BV70" i="3"/>
  <c r="BV286" i="3" s="1"/>
  <c r="BU70" i="3"/>
  <c r="BU286" i="3" s="1"/>
  <c r="BT70" i="3"/>
  <c r="BT286" i="3" s="1"/>
  <c r="BS70" i="3"/>
  <c r="BS286" i="3" s="1"/>
  <c r="BR70" i="3"/>
  <c r="BR286" i="3" s="1"/>
  <c r="BP70" i="3"/>
  <c r="BP286" i="3" s="1"/>
  <c r="BO70" i="3"/>
  <c r="BO286" i="3" s="1"/>
  <c r="BN70" i="3"/>
  <c r="BN286" i="3" s="1"/>
  <c r="BM70" i="3"/>
  <c r="BM286" i="3" s="1"/>
  <c r="BL70" i="3"/>
  <c r="BL286" i="3" s="1"/>
  <c r="BK70" i="3"/>
  <c r="BK286" i="3" s="1"/>
  <c r="BI70" i="3"/>
  <c r="BI286" i="3" s="1"/>
  <c r="BH70" i="3"/>
  <c r="BH286" i="3" s="1"/>
  <c r="BF70" i="3"/>
  <c r="BF286" i="3" s="1"/>
  <c r="BE70" i="3"/>
  <c r="BE286" i="3" s="1"/>
  <c r="BD70" i="3"/>
  <c r="BD286" i="3" s="1"/>
  <c r="BC70" i="3"/>
  <c r="BC286" i="3" s="1"/>
  <c r="BA70" i="3"/>
  <c r="BA286" i="3" s="1"/>
  <c r="U70" i="3"/>
  <c r="R70" i="3"/>
  <c r="J70" i="3"/>
  <c r="I70" i="3"/>
  <c r="DG69" i="3"/>
  <c r="DF69" i="3"/>
  <c r="CY69" i="3"/>
  <c r="CY285" i="3" s="1"/>
  <c r="CX69" i="3"/>
  <c r="CX285" i="3" s="1"/>
  <c r="BY69" i="3"/>
  <c r="BY285" i="3" s="1"/>
  <c r="BW69" i="3"/>
  <c r="BW285" i="3" s="1"/>
  <c r="BV69" i="3"/>
  <c r="BV285" i="3" s="1"/>
  <c r="BU69" i="3"/>
  <c r="BU285" i="3" s="1"/>
  <c r="BT69" i="3"/>
  <c r="BT285" i="3" s="1"/>
  <c r="BS69" i="3"/>
  <c r="BS285" i="3" s="1"/>
  <c r="BR69" i="3"/>
  <c r="BR285" i="3" s="1"/>
  <c r="BP69" i="3"/>
  <c r="BP285" i="3" s="1"/>
  <c r="BO69" i="3"/>
  <c r="BO285" i="3" s="1"/>
  <c r="BN69" i="3"/>
  <c r="BN285" i="3" s="1"/>
  <c r="BM69" i="3"/>
  <c r="BM285" i="3" s="1"/>
  <c r="BL69" i="3"/>
  <c r="BL285" i="3" s="1"/>
  <c r="BK69" i="3"/>
  <c r="BK285" i="3" s="1"/>
  <c r="BJ69" i="3"/>
  <c r="BJ285" i="3" s="1"/>
  <c r="BI69" i="3"/>
  <c r="BI285" i="3" s="1"/>
  <c r="BH69" i="3"/>
  <c r="BH285" i="3" s="1"/>
  <c r="BG69" i="3"/>
  <c r="BG285" i="3" s="1"/>
  <c r="BF69" i="3"/>
  <c r="BF285" i="3" s="1"/>
  <c r="BE69" i="3"/>
  <c r="BE285" i="3" s="1"/>
  <c r="BD69" i="3"/>
  <c r="BD285" i="3" s="1"/>
  <c r="BC69" i="3"/>
  <c r="BC285" i="3" s="1"/>
  <c r="BA69" i="3"/>
  <c r="BA285" i="3" s="1"/>
  <c r="AZ69" i="3"/>
  <c r="AZ285" i="3" s="1"/>
  <c r="AW69" i="3"/>
  <c r="AW285" i="3" s="1"/>
  <c r="AT69" i="3"/>
  <c r="AT285" i="3" s="1"/>
  <c r="AP69" i="3"/>
  <c r="AP285" i="3" s="1"/>
  <c r="AK69" i="3"/>
  <c r="AK285" i="3" s="1"/>
  <c r="U69" i="3"/>
  <c r="R69" i="3"/>
  <c r="J69" i="3"/>
  <c r="I69" i="3"/>
  <c r="DG68" i="3"/>
  <c r="DF68" i="3"/>
  <c r="CY68" i="3"/>
  <c r="CY284" i="3" s="1"/>
  <c r="CX68" i="3"/>
  <c r="CX284" i="3" s="1"/>
  <c r="BY68" i="3"/>
  <c r="BY284" i="3" s="1"/>
  <c r="BW68" i="3"/>
  <c r="BW284" i="3" s="1"/>
  <c r="BV68" i="3"/>
  <c r="BV284" i="3" s="1"/>
  <c r="BU68" i="3"/>
  <c r="BU284" i="3" s="1"/>
  <c r="BT68" i="3"/>
  <c r="BT284" i="3" s="1"/>
  <c r="BS68" i="3"/>
  <c r="BS284" i="3" s="1"/>
  <c r="BR68" i="3"/>
  <c r="BR284" i="3" s="1"/>
  <c r="BP68" i="3"/>
  <c r="BP284" i="3" s="1"/>
  <c r="BO68" i="3"/>
  <c r="BO284" i="3" s="1"/>
  <c r="BN68" i="3"/>
  <c r="BN284" i="3" s="1"/>
  <c r="BM68" i="3"/>
  <c r="BM284" i="3" s="1"/>
  <c r="BL68" i="3"/>
  <c r="BL284" i="3" s="1"/>
  <c r="BK68" i="3"/>
  <c r="BK284" i="3" s="1"/>
  <c r="BJ68" i="3"/>
  <c r="BJ284" i="3" s="1"/>
  <c r="BI68" i="3"/>
  <c r="BI284" i="3" s="1"/>
  <c r="BH68" i="3"/>
  <c r="BH284" i="3" s="1"/>
  <c r="BG68" i="3"/>
  <c r="BG284" i="3" s="1"/>
  <c r="BF68" i="3"/>
  <c r="BF284" i="3" s="1"/>
  <c r="BE68" i="3"/>
  <c r="BE284" i="3" s="1"/>
  <c r="BD68" i="3"/>
  <c r="BD284" i="3" s="1"/>
  <c r="BC68" i="3"/>
  <c r="BC284" i="3" s="1"/>
  <c r="BA68" i="3"/>
  <c r="BA284" i="3" s="1"/>
  <c r="AP68" i="3"/>
  <c r="AP284" i="3" s="1"/>
  <c r="U68" i="3"/>
  <c r="R68" i="3"/>
  <c r="L68" i="3"/>
  <c r="J68" i="3"/>
  <c r="I68" i="3"/>
  <c r="DG67" i="3"/>
  <c r="DF67" i="3"/>
  <c r="CY67" i="3"/>
  <c r="CY283" i="3" s="1"/>
  <c r="CX67" i="3"/>
  <c r="CX283" i="3" s="1"/>
  <c r="BY67" i="3"/>
  <c r="BY283" i="3" s="1"/>
  <c r="BW67" i="3"/>
  <c r="BW283" i="3" s="1"/>
  <c r="BV67" i="3"/>
  <c r="BV283" i="3" s="1"/>
  <c r="BU67" i="3"/>
  <c r="BU283" i="3" s="1"/>
  <c r="BT67" i="3"/>
  <c r="BT283" i="3" s="1"/>
  <c r="BS67" i="3"/>
  <c r="BS283" i="3" s="1"/>
  <c r="BR67" i="3"/>
  <c r="BR283" i="3" s="1"/>
  <c r="BP67" i="3"/>
  <c r="BP283" i="3" s="1"/>
  <c r="BO67" i="3"/>
  <c r="BO283" i="3" s="1"/>
  <c r="BN67" i="3"/>
  <c r="BN283" i="3" s="1"/>
  <c r="BM67" i="3"/>
  <c r="BM283" i="3" s="1"/>
  <c r="BL67" i="3"/>
  <c r="BL283" i="3" s="1"/>
  <c r="BK67" i="3"/>
  <c r="BK283" i="3" s="1"/>
  <c r="BJ67" i="3"/>
  <c r="BJ283" i="3" s="1"/>
  <c r="BI67" i="3"/>
  <c r="BI283" i="3" s="1"/>
  <c r="BH67" i="3"/>
  <c r="BH283" i="3" s="1"/>
  <c r="BG67" i="3"/>
  <c r="BG283" i="3" s="1"/>
  <c r="BF67" i="3"/>
  <c r="BF283" i="3" s="1"/>
  <c r="BE67" i="3"/>
  <c r="BE283" i="3" s="1"/>
  <c r="BD67" i="3"/>
  <c r="BD283" i="3" s="1"/>
  <c r="BC67" i="3"/>
  <c r="BC283" i="3" s="1"/>
  <c r="BA67" i="3"/>
  <c r="BA283" i="3" s="1"/>
  <c r="U67" i="3"/>
  <c r="R67" i="3"/>
  <c r="L67" i="3"/>
  <c r="I67" i="3"/>
  <c r="DG66" i="3"/>
  <c r="DF66" i="3"/>
  <c r="CY66" i="3"/>
  <c r="CY282" i="3" s="1"/>
  <c r="CX66" i="3"/>
  <c r="CX282" i="3" s="1"/>
  <c r="BY66" i="3"/>
  <c r="BY282" i="3" s="1"/>
  <c r="BW66" i="3"/>
  <c r="BW282" i="3" s="1"/>
  <c r="BV66" i="3"/>
  <c r="BV282" i="3" s="1"/>
  <c r="BU66" i="3"/>
  <c r="BU282" i="3" s="1"/>
  <c r="BT66" i="3"/>
  <c r="BT282" i="3" s="1"/>
  <c r="BS66" i="3"/>
  <c r="BS282" i="3" s="1"/>
  <c r="BR66" i="3"/>
  <c r="BR282" i="3" s="1"/>
  <c r="BP66" i="3"/>
  <c r="BP282" i="3" s="1"/>
  <c r="BO66" i="3"/>
  <c r="BO282" i="3" s="1"/>
  <c r="BN66" i="3"/>
  <c r="BN282" i="3" s="1"/>
  <c r="BM66" i="3"/>
  <c r="BM282" i="3" s="1"/>
  <c r="BL66" i="3"/>
  <c r="BL282" i="3" s="1"/>
  <c r="BK66" i="3"/>
  <c r="BK282" i="3" s="1"/>
  <c r="BJ66" i="3"/>
  <c r="BJ282" i="3" s="1"/>
  <c r="BI66" i="3"/>
  <c r="BI282" i="3" s="1"/>
  <c r="BH66" i="3"/>
  <c r="BH282" i="3" s="1"/>
  <c r="BG66" i="3"/>
  <c r="BG282" i="3" s="1"/>
  <c r="BF66" i="3"/>
  <c r="BF282" i="3" s="1"/>
  <c r="BE66" i="3"/>
  <c r="BE282" i="3" s="1"/>
  <c r="BD66" i="3"/>
  <c r="BD282" i="3" s="1"/>
  <c r="BC66" i="3"/>
  <c r="BC282" i="3" s="1"/>
  <c r="BA66" i="3"/>
  <c r="BA282" i="3" s="1"/>
  <c r="AZ66" i="3"/>
  <c r="AZ282" i="3" s="1"/>
  <c r="AY66" i="3"/>
  <c r="AY282" i="3" s="1"/>
  <c r="AX66" i="3"/>
  <c r="AX282" i="3" s="1"/>
  <c r="AW66" i="3"/>
  <c r="AW282" i="3" s="1"/>
  <c r="AV66" i="3"/>
  <c r="AV282" i="3" s="1"/>
  <c r="AR66" i="3"/>
  <c r="AR282" i="3" s="1"/>
  <c r="AQ66" i="3"/>
  <c r="AQ282" i="3" s="1"/>
  <c r="AP66" i="3"/>
  <c r="AP282" i="3" s="1"/>
  <c r="AO66" i="3"/>
  <c r="AO282" i="3" s="1"/>
  <c r="AN66" i="3"/>
  <c r="AN282" i="3" s="1"/>
  <c r="AM66" i="3"/>
  <c r="AM282" i="3" s="1"/>
  <c r="AK66" i="3"/>
  <c r="AK282" i="3" s="1"/>
  <c r="AI66" i="3"/>
  <c r="AI282" i="3" s="1"/>
  <c r="AH66" i="3"/>
  <c r="U66" i="3"/>
  <c r="T66" i="3"/>
  <c r="R66" i="3"/>
  <c r="J66" i="3"/>
  <c r="I66" i="3"/>
  <c r="DG65" i="3"/>
  <c r="DF65" i="3"/>
  <c r="CY65" i="3"/>
  <c r="CY281" i="3" s="1"/>
  <c r="CX65" i="3"/>
  <c r="CX281" i="3" s="1"/>
  <c r="BY65" i="3"/>
  <c r="BY281" i="3" s="1"/>
  <c r="BW65" i="3"/>
  <c r="BW281" i="3" s="1"/>
  <c r="BV65" i="3"/>
  <c r="BV281" i="3" s="1"/>
  <c r="BU65" i="3"/>
  <c r="BU281" i="3" s="1"/>
  <c r="BT65" i="3"/>
  <c r="BT281" i="3" s="1"/>
  <c r="BS65" i="3"/>
  <c r="BR65" i="3"/>
  <c r="BR281" i="3" s="1"/>
  <c r="BP65" i="3"/>
  <c r="BP281" i="3" s="1"/>
  <c r="BO65" i="3"/>
  <c r="BO281" i="3" s="1"/>
  <c r="BN65" i="3"/>
  <c r="BN281" i="3" s="1"/>
  <c r="BM65" i="3"/>
  <c r="BM281" i="3" s="1"/>
  <c r="BL65" i="3"/>
  <c r="BL281" i="3" s="1"/>
  <c r="BK65" i="3"/>
  <c r="BK281" i="3" s="1"/>
  <c r="BJ65" i="3"/>
  <c r="BJ281" i="3" s="1"/>
  <c r="BI65" i="3"/>
  <c r="BI281" i="3" s="1"/>
  <c r="BH65" i="3"/>
  <c r="BH281" i="3" s="1"/>
  <c r="BG65" i="3"/>
  <c r="BG281" i="3" s="1"/>
  <c r="BF65" i="3"/>
  <c r="BF281" i="3" s="1"/>
  <c r="BE65" i="3"/>
  <c r="BE281" i="3" s="1"/>
  <c r="BD65" i="3"/>
  <c r="BD281" i="3" s="1"/>
  <c r="BC65" i="3"/>
  <c r="BC281" i="3" s="1"/>
  <c r="BA65" i="3"/>
  <c r="BA281" i="3" s="1"/>
  <c r="AZ65" i="3"/>
  <c r="AZ281" i="3" s="1"/>
  <c r="AY65" i="3"/>
  <c r="AY281" i="3" s="1"/>
  <c r="AX65" i="3"/>
  <c r="AX281" i="3" s="1"/>
  <c r="AW65" i="3"/>
  <c r="AW281" i="3" s="1"/>
  <c r="AV65" i="3"/>
  <c r="AV281" i="3" s="1"/>
  <c r="AU65" i="3"/>
  <c r="AU281" i="3" s="1"/>
  <c r="AT65" i="3"/>
  <c r="AT281" i="3" s="1"/>
  <c r="AS65" i="3"/>
  <c r="AS281" i="3" s="1"/>
  <c r="AR65" i="3"/>
  <c r="AR281" i="3" s="1"/>
  <c r="AQ65" i="3"/>
  <c r="AQ281" i="3" s="1"/>
  <c r="AP65" i="3"/>
  <c r="AP281" i="3" s="1"/>
  <c r="AO65" i="3"/>
  <c r="AO281" i="3" s="1"/>
  <c r="AN65" i="3"/>
  <c r="AN281" i="3" s="1"/>
  <c r="AM65" i="3"/>
  <c r="AM281" i="3" s="1"/>
  <c r="AL65" i="3"/>
  <c r="AL281" i="3" s="1"/>
  <c r="AK65" i="3"/>
  <c r="AK281" i="3" s="1"/>
  <c r="AJ65" i="3"/>
  <c r="AJ281" i="3" s="1"/>
  <c r="AI65" i="3"/>
  <c r="AI281" i="3" s="1"/>
  <c r="U65" i="3"/>
  <c r="T65" i="3"/>
  <c r="R65" i="3"/>
  <c r="J65" i="3"/>
  <c r="I65" i="3"/>
  <c r="DG64" i="3"/>
  <c r="DF64" i="3"/>
  <c r="CY64" i="3"/>
  <c r="CY280" i="3" s="1"/>
  <c r="CX64" i="3"/>
  <c r="CX280" i="3" s="1"/>
  <c r="BY64" i="3"/>
  <c r="BY280" i="3" s="1"/>
  <c r="BW64" i="3"/>
  <c r="BW280" i="3" s="1"/>
  <c r="BV64" i="3"/>
  <c r="BV280" i="3" s="1"/>
  <c r="BU64" i="3"/>
  <c r="BU280" i="3" s="1"/>
  <c r="BT64" i="3"/>
  <c r="BT280" i="3" s="1"/>
  <c r="BS64" i="3"/>
  <c r="BS280" i="3" s="1"/>
  <c r="BR64" i="3"/>
  <c r="BR280" i="3" s="1"/>
  <c r="BP64" i="3"/>
  <c r="BP280" i="3" s="1"/>
  <c r="BO64" i="3"/>
  <c r="BO280" i="3" s="1"/>
  <c r="BN64" i="3"/>
  <c r="BN280" i="3" s="1"/>
  <c r="BM64" i="3"/>
  <c r="BM280" i="3" s="1"/>
  <c r="BL64" i="3"/>
  <c r="BL280" i="3" s="1"/>
  <c r="BK64" i="3"/>
  <c r="BK280" i="3" s="1"/>
  <c r="BJ64" i="3"/>
  <c r="BJ280" i="3" s="1"/>
  <c r="BI64" i="3"/>
  <c r="BI280" i="3" s="1"/>
  <c r="BH64" i="3"/>
  <c r="BH280" i="3" s="1"/>
  <c r="BG64" i="3"/>
  <c r="BG280" i="3" s="1"/>
  <c r="BF64" i="3"/>
  <c r="BF280" i="3" s="1"/>
  <c r="BE64" i="3"/>
  <c r="BE280" i="3" s="1"/>
  <c r="BD64" i="3"/>
  <c r="BD280" i="3" s="1"/>
  <c r="BC64" i="3"/>
  <c r="BC280" i="3" s="1"/>
  <c r="BA64" i="3"/>
  <c r="BA280" i="3" s="1"/>
  <c r="AZ64" i="3"/>
  <c r="AZ280" i="3" s="1"/>
  <c r="AW64" i="3"/>
  <c r="AW280" i="3" s="1"/>
  <c r="AP64" i="3"/>
  <c r="AP280" i="3" s="1"/>
  <c r="AK64" i="3"/>
  <c r="AK280" i="3" s="1"/>
  <c r="U64" i="3"/>
  <c r="R64" i="3"/>
  <c r="L64" i="3"/>
  <c r="J64" i="3"/>
  <c r="I64" i="3"/>
  <c r="DG63" i="3"/>
  <c r="DF63" i="3"/>
  <c r="CY63" i="3"/>
  <c r="CY279" i="3" s="1"/>
  <c r="CX63" i="3"/>
  <c r="CX279" i="3" s="1"/>
  <c r="BY63" i="3"/>
  <c r="BY279" i="3" s="1"/>
  <c r="BW63" i="3"/>
  <c r="BW279" i="3" s="1"/>
  <c r="BV63" i="3"/>
  <c r="BV279" i="3" s="1"/>
  <c r="BU63" i="3"/>
  <c r="BU279" i="3" s="1"/>
  <c r="BT63" i="3"/>
  <c r="BT279" i="3" s="1"/>
  <c r="BS63" i="3"/>
  <c r="BS279" i="3" s="1"/>
  <c r="BR63" i="3"/>
  <c r="BR279" i="3" s="1"/>
  <c r="BP63" i="3"/>
  <c r="BP279" i="3" s="1"/>
  <c r="BO63" i="3"/>
  <c r="BO279" i="3" s="1"/>
  <c r="BN63" i="3"/>
  <c r="BN279" i="3" s="1"/>
  <c r="BM63" i="3"/>
  <c r="BM279" i="3" s="1"/>
  <c r="BL63" i="3"/>
  <c r="BL279" i="3" s="1"/>
  <c r="BK63" i="3"/>
  <c r="BK279" i="3" s="1"/>
  <c r="BJ63" i="3"/>
  <c r="BJ279" i="3" s="1"/>
  <c r="BI63" i="3"/>
  <c r="BI279" i="3" s="1"/>
  <c r="BH63" i="3"/>
  <c r="BH279" i="3" s="1"/>
  <c r="BG63" i="3"/>
  <c r="BG279" i="3" s="1"/>
  <c r="BF63" i="3"/>
  <c r="BF279" i="3" s="1"/>
  <c r="BE63" i="3"/>
  <c r="BE279" i="3" s="1"/>
  <c r="BD63" i="3"/>
  <c r="BD279" i="3" s="1"/>
  <c r="BC63" i="3"/>
  <c r="BC279" i="3" s="1"/>
  <c r="BA63" i="3"/>
  <c r="BA279" i="3" s="1"/>
  <c r="AZ63" i="3"/>
  <c r="AZ279" i="3" s="1"/>
  <c r="AT63" i="3"/>
  <c r="AT279" i="3" s="1"/>
  <c r="AS63" i="3"/>
  <c r="AS279" i="3" s="1"/>
  <c r="AP63" i="3"/>
  <c r="AK63" i="3"/>
  <c r="AK279" i="3" s="1"/>
  <c r="U63" i="3"/>
  <c r="R63" i="3"/>
  <c r="J63" i="3"/>
  <c r="I63" i="3"/>
  <c r="DG62" i="3"/>
  <c r="DF62" i="3"/>
  <c r="CY62" i="3"/>
  <c r="CY278" i="3" s="1"/>
  <c r="CX62" i="3"/>
  <c r="CX278" i="3" s="1"/>
  <c r="BY62" i="3"/>
  <c r="BY278" i="3" s="1"/>
  <c r="BW62" i="3"/>
  <c r="BW278" i="3" s="1"/>
  <c r="BV62" i="3"/>
  <c r="BV278" i="3" s="1"/>
  <c r="BU62" i="3"/>
  <c r="BU278" i="3" s="1"/>
  <c r="BT62" i="3"/>
  <c r="BT278" i="3" s="1"/>
  <c r="BS62" i="3"/>
  <c r="BS278" i="3" s="1"/>
  <c r="BR62" i="3"/>
  <c r="BR278" i="3" s="1"/>
  <c r="BP62" i="3"/>
  <c r="BP278" i="3" s="1"/>
  <c r="BO62" i="3"/>
  <c r="BO278" i="3" s="1"/>
  <c r="BN62" i="3"/>
  <c r="BN278" i="3" s="1"/>
  <c r="BM62" i="3"/>
  <c r="BM278" i="3" s="1"/>
  <c r="BL62" i="3"/>
  <c r="BL278" i="3" s="1"/>
  <c r="BK62" i="3"/>
  <c r="BK278" i="3" s="1"/>
  <c r="BJ62" i="3"/>
  <c r="BJ278" i="3" s="1"/>
  <c r="BI62" i="3"/>
  <c r="BI278" i="3" s="1"/>
  <c r="BH62" i="3"/>
  <c r="BH278" i="3" s="1"/>
  <c r="BG62" i="3"/>
  <c r="BG278" i="3" s="1"/>
  <c r="BF62" i="3"/>
  <c r="BF278" i="3" s="1"/>
  <c r="BE62" i="3"/>
  <c r="BE278" i="3" s="1"/>
  <c r="BD62" i="3"/>
  <c r="BD278" i="3" s="1"/>
  <c r="BC62" i="3"/>
  <c r="BC278" i="3" s="1"/>
  <c r="BA62" i="3"/>
  <c r="BA278" i="3" s="1"/>
  <c r="AZ62" i="3"/>
  <c r="AZ278" i="3" s="1"/>
  <c r="AY62" i="3"/>
  <c r="AY278" i="3" s="1"/>
  <c r="AW62" i="3"/>
  <c r="AW278" i="3" s="1"/>
  <c r="AV62" i="3"/>
  <c r="AV278" i="3" s="1"/>
  <c r="AT62" i="3"/>
  <c r="AT278" i="3" s="1"/>
  <c r="AS62" i="3"/>
  <c r="AS278" i="3" s="1"/>
  <c r="AR62" i="3"/>
  <c r="AR278" i="3" s="1"/>
  <c r="AP62" i="3"/>
  <c r="AP278" i="3" s="1"/>
  <c r="AO62" i="3"/>
  <c r="AO278" i="3" s="1"/>
  <c r="AK62" i="3"/>
  <c r="AK278" i="3" s="1"/>
  <c r="AJ62" i="3"/>
  <c r="AJ278" i="3" s="1"/>
  <c r="U62" i="3"/>
  <c r="R62" i="3"/>
  <c r="O62" i="3"/>
  <c r="L62" i="3"/>
  <c r="J62" i="3"/>
  <c r="I62" i="3"/>
  <c r="DG61" i="3"/>
  <c r="DF61" i="3"/>
  <c r="CY61" i="3"/>
  <c r="CY277" i="3" s="1"/>
  <c r="CX61" i="3"/>
  <c r="CX277" i="3" s="1"/>
  <c r="BY61" i="3"/>
  <c r="BY277" i="3" s="1"/>
  <c r="BW61" i="3"/>
  <c r="BW277" i="3" s="1"/>
  <c r="BV61" i="3"/>
  <c r="BV277" i="3" s="1"/>
  <c r="BU61" i="3"/>
  <c r="BU277" i="3" s="1"/>
  <c r="BT61" i="3"/>
  <c r="BT277" i="3" s="1"/>
  <c r="BS61" i="3"/>
  <c r="BS277" i="3" s="1"/>
  <c r="BR61" i="3"/>
  <c r="BR277" i="3" s="1"/>
  <c r="BP61" i="3"/>
  <c r="BP277" i="3" s="1"/>
  <c r="BO61" i="3"/>
  <c r="BO277" i="3" s="1"/>
  <c r="BN61" i="3"/>
  <c r="BN277" i="3" s="1"/>
  <c r="BM61" i="3"/>
  <c r="BM277" i="3" s="1"/>
  <c r="BL61" i="3"/>
  <c r="BL277" i="3" s="1"/>
  <c r="BK61" i="3"/>
  <c r="BK277" i="3" s="1"/>
  <c r="BJ61" i="3"/>
  <c r="BJ277" i="3" s="1"/>
  <c r="BI61" i="3"/>
  <c r="BI277" i="3" s="1"/>
  <c r="BH61" i="3"/>
  <c r="BH277" i="3" s="1"/>
  <c r="BG61" i="3"/>
  <c r="BG277" i="3" s="1"/>
  <c r="BF61" i="3"/>
  <c r="BF277" i="3" s="1"/>
  <c r="BE61" i="3"/>
  <c r="BE277" i="3" s="1"/>
  <c r="BD61" i="3"/>
  <c r="BD277" i="3" s="1"/>
  <c r="BC61" i="3"/>
  <c r="BC277" i="3" s="1"/>
  <c r="BA61" i="3"/>
  <c r="BA277" i="3" s="1"/>
  <c r="AZ61" i="3"/>
  <c r="AZ277" i="3" s="1"/>
  <c r="AT61" i="3"/>
  <c r="AT277" i="3" s="1"/>
  <c r="AS61" i="3"/>
  <c r="AS277" i="3" s="1"/>
  <c r="AP61" i="3"/>
  <c r="AP277" i="3" s="1"/>
  <c r="AK61" i="3"/>
  <c r="AK277" i="3" s="1"/>
  <c r="U61" i="3"/>
  <c r="R61" i="3"/>
  <c r="J61" i="3"/>
  <c r="I61" i="3"/>
  <c r="DG60" i="3"/>
  <c r="DF60" i="3"/>
  <c r="CY60" i="3"/>
  <c r="CY276" i="3" s="1"/>
  <c r="CX60" i="3"/>
  <c r="CX276" i="3" s="1"/>
  <c r="BY60" i="3"/>
  <c r="BY276" i="3" s="1"/>
  <c r="BW60" i="3"/>
  <c r="BW276" i="3" s="1"/>
  <c r="BV60" i="3"/>
  <c r="BV276" i="3" s="1"/>
  <c r="BU60" i="3"/>
  <c r="BU276" i="3" s="1"/>
  <c r="BT60" i="3"/>
  <c r="BT276" i="3" s="1"/>
  <c r="BS60" i="3"/>
  <c r="BS276" i="3" s="1"/>
  <c r="BR60" i="3"/>
  <c r="BR276" i="3" s="1"/>
  <c r="BP60" i="3"/>
  <c r="BP276" i="3" s="1"/>
  <c r="BO60" i="3"/>
  <c r="BO276" i="3" s="1"/>
  <c r="BN60" i="3"/>
  <c r="BN276" i="3" s="1"/>
  <c r="BM60" i="3"/>
  <c r="BM276" i="3" s="1"/>
  <c r="BL60" i="3"/>
  <c r="BL276" i="3" s="1"/>
  <c r="BK60" i="3"/>
  <c r="BK276" i="3" s="1"/>
  <c r="BJ60" i="3"/>
  <c r="BJ276" i="3" s="1"/>
  <c r="BI60" i="3"/>
  <c r="BI276" i="3" s="1"/>
  <c r="BH60" i="3"/>
  <c r="BH276" i="3" s="1"/>
  <c r="BG60" i="3"/>
  <c r="BG276" i="3" s="1"/>
  <c r="BF60" i="3"/>
  <c r="BF276" i="3" s="1"/>
  <c r="BE60" i="3"/>
  <c r="BE276" i="3" s="1"/>
  <c r="BD60" i="3"/>
  <c r="BD276" i="3" s="1"/>
  <c r="BC60" i="3"/>
  <c r="BC276" i="3" s="1"/>
  <c r="BA60" i="3"/>
  <c r="BA276" i="3" s="1"/>
  <c r="AZ60" i="3"/>
  <c r="AZ276" i="3" s="1"/>
  <c r="AT60" i="3"/>
  <c r="AT276" i="3" s="1"/>
  <c r="AS60" i="3"/>
  <c r="AS276" i="3" s="1"/>
  <c r="AP60" i="3"/>
  <c r="AP276" i="3" s="1"/>
  <c r="AK60" i="3"/>
  <c r="AK276" i="3" s="1"/>
  <c r="U60" i="3"/>
  <c r="R60" i="3"/>
  <c r="L60" i="3"/>
  <c r="J60" i="3"/>
  <c r="I60" i="3"/>
  <c r="DG59" i="3"/>
  <c r="DF59" i="3"/>
  <c r="CY59" i="3"/>
  <c r="CY275" i="3" s="1"/>
  <c r="CX59" i="3"/>
  <c r="CX275" i="3" s="1"/>
  <c r="BY59" i="3"/>
  <c r="BY275" i="3" s="1"/>
  <c r="BW59" i="3"/>
  <c r="BW275" i="3" s="1"/>
  <c r="BV59" i="3"/>
  <c r="BV275" i="3" s="1"/>
  <c r="BU59" i="3"/>
  <c r="BU275" i="3" s="1"/>
  <c r="BT59" i="3"/>
  <c r="BT275" i="3" s="1"/>
  <c r="BS59" i="3"/>
  <c r="BS275" i="3" s="1"/>
  <c r="BR59" i="3"/>
  <c r="BR275" i="3" s="1"/>
  <c r="BP59" i="3"/>
  <c r="BP275" i="3" s="1"/>
  <c r="BO59" i="3"/>
  <c r="BO275" i="3" s="1"/>
  <c r="BN59" i="3"/>
  <c r="BN275" i="3" s="1"/>
  <c r="BM59" i="3"/>
  <c r="BM275" i="3" s="1"/>
  <c r="BL59" i="3"/>
  <c r="BL275" i="3" s="1"/>
  <c r="BK59" i="3"/>
  <c r="BK275" i="3" s="1"/>
  <c r="BJ59" i="3"/>
  <c r="BJ275" i="3" s="1"/>
  <c r="BI59" i="3"/>
  <c r="BI275" i="3" s="1"/>
  <c r="BH59" i="3"/>
  <c r="BH275" i="3" s="1"/>
  <c r="BG59" i="3"/>
  <c r="BG275" i="3" s="1"/>
  <c r="BF59" i="3"/>
  <c r="BF275" i="3" s="1"/>
  <c r="BE59" i="3"/>
  <c r="BE275" i="3" s="1"/>
  <c r="BD59" i="3"/>
  <c r="BD275" i="3" s="1"/>
  <c r="BC59" i="3"/>
  <c r="BC275" i="3" s="1"/>
  <c r="BA59" i="3"/>
  <c r="BA275" i="3" s="1"/>
  <c r="AZ59" i="3"/>
  <c r="AZ275" i="3" s="1"/>
  <c r="AW59" i="3"/>
  <c r="AW275" i="3" s="1"/>
  <c r="AU59" i="3"/>
  <c r="AU275" i="3" s="1"/>
  <c r="AT59" i="3"/>
  <c r="AT275" i="3" s="1"/>
  <c r="AS59" i="3"/>
  <c r="AS275" i="3" s="1"/>
  <c r="AR59" i="3"/>
  <c r="AR275" i="3" s="1"/>
  <c r="AQ59" i="3"/>
  <c r="AQ275" i="3" s="1"/>
  <c r="AP59" i="3"/>
  <c r="AP275" i="3" s="1"/>
  <c r="AO59" i="3"/>
  <c r="AO275" i="3" s="1"/>
  <c r="AN59" i="3"/>
  <c r="AN275" i="3" s="1"/>
  <c r="AK59" i="3"/>
  <c r="AK275" i="3" s="1"/>
  <c r="AJ59" i="3"/>
  <c r="AJ275" i="3" s="1"/>
  <c r="AI59" i="3"/>
  <c r="AI275" i="3" s="1"/>
  <c r="U59" i="3"/>
  <c r="R59" i="3"/>
  <c r="L59" i="3"/>
  <c r="J59" i="3"/>
  <c r="I59" i="3"/>
  <c r="DG58" i="3"/>
  <c r="DF58" i="3"/>
  <c r="DE58" i="3"/>
  <c r="DE274" i="3" s="1"/>
  <c r="DD58" i="3"/>
  <c r="DD274" i="3" s="1"/>
  <c r="DC58" i="3"/>
  <c r="DC274" i="3" s="1"/>
  <c r="DB58" i="3"/>
  <c r="DB274" i="3" s="1"/>
  <c r="DA58" i="3"/>
  <c r="DA274" i="3" s="1"/>
  <c r="CY58" i="3"/>
  <c r="CY274" i="3" s="1"/>
  <c r="CX58" i="3"/>
  <c r="CX274" i="3" s="1"/>
  <c r="CW58" i="3"/>
  <c r="CW274" i="3" s="1"/>
  <c r="CV58" i="3"/>
  <c r="CV274" i="3" s="1"/>
  <c r="CU58" i="3"/>
  <c r="CU274" i="3" s="1"/>
  <c r="CT58" i="3"/>
  <c r="CT274" i="3" s="1"/>
  <c r="CS58" i="3"/>
  <c r="CS274" i="3" s="1"/>
  <c r="CQ58" i="3"/>
  <c r="CQ274" i="3" s="1"/>
  <c r="CP58" i="3"/>
  <c r="CP274" i="3" s="1"/>
  <c r="CO58" i="3"/>
  <c r="CO274" i="3" s="1"/>
  <c r="CN58" i="3"/>
  <c r="CN274" i="3" s="1"/>
  <c r="CM58" i="3"/>
  <c r="CM274" i="3" s="1"/>
  <c r="CL58" i="3"/>
  <c r="CL274" i="3" s="1"/>
  <c r="CK58" i="3"/>
  <c r="CK274" i="3" s="1"/>
  <c r="CI58" i="3"/>
  <c r="CI274" i="3" s="1"/>
  <c r="CH58" i="3"/>
  <c r="CH274" i="3" s="1"/>
  <c r="CG58" i="3"/>
  <c r="CG274" i="3" s="1"/>
  <c r="CF58" i="3"/>
  <c r="CF274" i="3" s="1"/>
  <c r="CE58" i="3"/>
  <c r="CE274" i="3" s="1"/>
  <c r="CD58" i="3"/>
  <c r="CD274" i="3" s="1"/>
  <c r="CC58" i="3"/>
  <c r="CC274" i="3" s="1"/>
  <c r="CA58" i="3"/>
  <c r="CA274" i="3" s="1"/>
  <c r="BZ58" i="3"/>
  <c r="BZ274" i="3" s="1"/>
  <c r="BY58" i="3"/>
  <c r="BY274" i="3" s="1"/>
  <c r="BW58" i="3"/>
  <c r="BW274" i="3" s="1"/>
  <c r="BV58" i="3"/>
  <c r="BV274" i="3" s="1"/>
  <c r="BU58" i="3"/>
  <c r="BU274" i="3" s="1"/>
  <c r="BT58" i="3"/>
  <c r="BT274" i="3" s="1"/>
  <c r="BS58" i="3"/>
  <c r="BS274" i="3" s="1"/>
  <c r="BR58" i="3"/>
  <c r="BR274" i="3" s="1"/>
  <c r="BP58" i="3"/>
  <c r="BP274" i="3" s="1"/>
  <c r="BO58" i="3"/>
  <c r="BO274" i="3" s="1"/>
  <c r="BN58" i="3"/>
  <c r="BN274" i="3" s="1"/>
  <c r="BM58" i="3"/>
  <c r="BM274" i="3" s="1"/>
  <c r="BL58" i="3"/>
  <c r="BL274" i="3" s="1"/>
  <c r="BK58" i="3"/>
  <c r="BK274" i="3" s="1"/>
  <c r="BJ58" i="3"/>
  <c r="BJ274" i="3" s="1"/>
  <c r="BI58" i="3"/>
  <c r="BI274" i="3" s="1"/>
  <c r="BH58" i="3"/>
  <c r="BH274" i="3" s="1"/>
  <c r="BG58" i="3"/>
  <c r="BG274" i="3" s="1"/>
  <c r="BF58" i="3"/>
  <c r="BF274" i="3" s="1"/>
  <c r="BE58" i="3"/>
  <c r="BE274" i="3" s="1"/>
  <c r="BD58" i="3"/>
  <c r="BD274" i="3" s="1"/>
  <c r="BC58" i="3"/>
  <c r="BC274" i="3" s="1"/>
  <c r="BA58" i="3"/>
  <c r="BA274" i="3" s="1"/>
  <c r="AZ58" i="3"/>
  <c r="AZ274" i="3" s="1"/>
  <c r="AY58" i="3"/>
  <c r="AY274" i="3" s="1"/>
  <c r="AW58" i="3"/>
  <c r="AW274" i="3" s="1"/>
  <c r="AT58" i="3"/>
  <c r="AT274" i="3" s="1"/>
  <c r="AP58" i="3"/>
  <c r="AP274" i="3" s="1"/>
  <c r="AK58" i="3"/>
  <c r="AK274" i="3" s="1"/>
  <c r="AJ58" i="3"/>
  <c r="AJ274" i="3" s="1"/>
  <c r="U58" i="3"/>
  <c r="T58" i="3"/>
  <c r="R58" i="3"/>
  <c r="J58" i="3"/>
  <c r="I58" i="3"/>
  <c r="DG57" i="3"/>
  <c r="DF57" i="3"/>
  <c r="CY57" i="3"/>
  <c r="CY273" i="3" s="1"/>
  <c r="CX57" i="3"/>
  <c r="CX273" i="3" s="1"/>
  <c r="BY57" i="3"/>
  <c r="BY273" i="3" s="1"/>
  <c r="BW57" i="3"/>
  <c r="BW273" i="3" s="1"/>
  <c r="BV57" i="3"/>
  <c r="BV273" i="3" s="1"/>
  <c r="BU57" i="3"/>
  <c r="BU273" i="3" s="1"/>
  <c r="BT57" i="3"/>
  <c r="BT273" i="3" s="1"/>
  <c r="BS57" i="3"/>
  <c r="BS273" i="3" s="1"/>
  <c r="BR57" i="3"/>
  <c r="BR273" i="3" s="1"/>
  <c r="BP57" i="3"/>
  <c r="BP273" i="3" s="1"/>
  <c r="BO57" i="3"/>
  <c r="BO273" i="3" s="1"/>
  <c r="BN57" i="3"/>
  <c r="BN273" i="3" s="1"/>
  <c r="BM57" i="3"/>
  <c r="BM273" i="3" s="1"/>
  <c r="BL57" i="3"/>
  <c r="BL273" i="3" s="1"/>
  <c r="BK57" i="3"/>
  <c r="BK273" i="3" s="1"/>
  <c r="BJ57" i="3"/>
  <c r="BJ273" i="3" s="1"/>
  <c r="BI57" i="3"/>
  <c r="BI273" i="3" s="1"/>
  <c r="BH57" i="3"/>
  <c r="BH273" i="3" s="1"/>
  <c r="BG57" i="3"/>
  <c r="BG273" i="3" s="1"/>
  <c r="BF57" i="3"/>
  <c r="BF273" i="3" s="1"/>
  <c r="BE57" i="3"/>
  <c r="BE273" i="3" s="1"/>
  <c r="BD57" i="3"/>
  <c r="BD273" i="3" s="1"/>
  <c r="BC57" i="3"/>
  <c r="BC273" i="3" s="1"/>
  <c r="BA57" i="3"/>
  <c r="BA273" i="3" s="1"/>
  <c r="AZ57" i="3"/>
  <c r="AZ273" i="3" s="1"/>
  <c r="AY57" i="3"/>
  <c r="AY273" i="3" s="1"/>
  <c r="AW57" i="3"/>
  <c r="AW273" i="3" s="1"/>
  <c r="AV57" i="3"/>
  <c r="AV273" i="3" s="1"/>
  <c r="AT57" i="3"/>
  <c r="AT273" i="3" s="1"/>
  <c r="AS57" i="3"/>
  <c r="AS273" i="3" s="1"/>
  <c r="AP57" i="3"/>
  <c r="AP273" i="3" s="1"/>
  <c r="AO57" i="3"/>
  <c r="AO273" i="3" s="1"/>
  <c r="AN57" i="3"/>
  <c r="AN273" i="3" s="1"/>
  <c r="AM57" i="3"/>
  <c r="AM273" i="3" s="1"/>
  <c r="AK57" i="3"/>
  <c r="AK273" i="3" s="1"/>
  <c r="AJ57" i="3"/>
  <c r="AJ273" i="3" s="1"/>
  <c r="U57" i="3"/>
  <c r="R57" i="3"/>
  <c r="J57" i="3"/>
  <c r="I57" i="3"/>
  <c r="DG56" i="3"/>
  <c r="DF56" i="3"/>
  <c r="CY56" i="3"/>
  <c r="CY272" i="3" s="1"/>
  <c r="CX56" i="3"/>
  <c r="CX272" i="3" s="1"/>
  <c r="BY56" i="3"/>
  <c r="BY272" i="3" s="1"/>
  <c r="BW56" i="3"/>
  <c r="BW272" i="3" s="1"/>
  <c r="BV56" i="3"/>
  <c r="BV272" i="3" s="1"/>
  <c r="BU56" i="3"/>
  <c r="BU272" i="3" s="1"/>
  <c r="BT56" i="3"/>
  <c r="BT272" i="3" s="1"/>
  <c r="BS56" i="3"/>
  <c r="BS272" i="3" s="1"/>
  <c r="BR56" i="3"/>
  <c r="BR272" i="3" s="1"/>
  <c r="BP56" i="3"/>
  <c r="BP272" i="3" s="1"/>
  <c r="BO56" i="3"/>
  <c r="BO272" i="3" s="1"/>
  <c r="BN56" i="3"/>
  <c r="BN272" i="3" s="1"/>
  <c r="BM56" i="3"/>
  <c r="BM272" i="3" s="1"/>
  <c r="BL56" i="3"/>
  <c r="BL272" i="3" s="1"/>
  <c r="BK56" i="3"/>
  <c r="BK272" i="3" s="1"/>
  <c r="BJ56" i="3"/>
  <c r="BJ272" i="3" s="1"/>
  <c r="BI56" i="3"/>
  <c r="BI272" i="3" s="1"/>
  <c r="BH56" i="3"/>
  <c r="BH272" i="3" s="1"/>
  <c r="BG56" i="3"/>
  <c r="BG272" i="3" s="1"/>
  <c r="BF56" i="3"/>
  <c r="BF272" i="3" s="1"/>
  <c r="BE56" i="3"/>
  <c r="BE272" i="3" s="1"/>
  <c r="BD56" i="3"/>
  <c r="BD272" i="3" s="1"/>
  <c r="BC56" i="3"/>
  <c r="BC272" i="3" s="1"/>
  <c r="BA56" i="3"/>
  <c r="BA272" i="3" s="1"/>
  <c r="AZ56" i="3"/>
  <c r="AZ272" i="3" s="1"/>
  <c r="AY56" i="3"/>
  <c r="AY272" i="3" s="1"/>
  <c r="AW56" i="3"/>
  <c r="AW272" i="3" s="1"/>
  <c r="AV56" i="3"/>
  <c r="AV272" i="3" s="1"/>
  <c r="AT56" i="3"/>
  <c r="AT272" i="3" s="1"/>
  <c r="AS56" i="3"/>
  <c r="AS272" i="3" s="1"/>
  <c r="AR56" i="3"/>
  <c r="AR272" i="3" s="1"/>
  <c r="AP56" i="3"/>
  <c r="AP272" i="3" s="1"/>
  <c r="AO56" i="3"/>
  <c r="AO272" i="3" s="1"/>
  <c r="AN56" i="3"/>
  <c r="AN272" i="3" s="1"/>
  <c r="AM56" i="3"/>
  <c r="AM272" i="3" s="1"/>
  <c r="AK56" i="3"/>
  <c r="AK272" i="3" s="1"/>
  <c r="U56" i="3"/>
  <c r="R56" i="3"/>
  <c r="O56" i="3"/>
  <c r="L56" i="3"/>
  <c r="J56" i="3"/>
  <c r="I56" i="3"/>
  <c r="DG55" i="3"/>
  <c r="DF55" i="3"/>
  <c r="CY55" i="3"/>
  <c r="CY271" i="3" s="1"/>
  <c r="CX55" i="3"/>
  <c r="CX271" i="3" s="1"/>
  <c r="BY55" i="3"/>
  <c r="BY271" i="3" s="1"/>
  <c r="BW55" i="3"/>
  <c r="BW271" i="3" s="1"/>
  <c r="BV55" i="3"/>
  <c r="BV271" i="3" s="1"/>
  <c r="BU55" i="3"/>
  <c r="BU271" i="3" s="1"/>
  <c r="BT55" i="3"/>
  <c r="BT271" i="3" s="1"/>
  <c r="BS55" i="3"/>
  <c r="BS271" i="3" s="1"/>
  <c r="BR55" i="3"/>
  <c r="BR271" i="3" s="1"/>
  <c r="BP55" i="3"/>
  <c r="BP271" i="3" s="1"/>
  <c r="BO55" i="3"/>
  <c r="BO271" i="3" s="1"/>
  <c r="BN55" i="3"/>
  <c r="BN271" i="3" s="1"/>
  <c r="BM55" i="3"/>
  <c r="BM271" i="3" s="1"/>
  <c r="BL55" i="3"/>
  <c r="BL271" i="3" s="1"/>
  <c r="BK55" i="3"/>
  <c r="BK271" i="3" s="1"/>
  <c r="BJ55" i="3"/>
  <c r="BJ271" i="3" s="1"/>
  <c r="BI55" i="3"/>
  <c r="BI271" i="3" s="1"/>
  <c r="BH55" i="3"/>
  <c r="BH271" i="3" s="1"/>
  <c r="BG55" i="3"/>
  <c r="BG271" i="3" s="1"/>
  <c r="BF55" i="3"/>
  <c r="BF271" i="3" s="1"/>
  <c r="BE55" i="3"/>
  <c r="BE271" i="3" s="1"/>
  <c r="BD55" i="3"/>
  <c r="BD271" i="3" s="1"/>
  <c r="BC55" i="3"/>
  <c r="BC271" i="3" s="1"/>
  <c r="BA55" i="3"/>
  <c r="BA271" i="3" s="1"/>
  <c r="AZ55" i="3"/>
  <c r="AZ271" i="3" s="1"/>
  <c r="AY55" i="3"/>
  <c r="AY271" i="3" s="1"/>
  <c r="AW55" i="3"/>
  <c r="AW271" i="3" s="1"/>
  <c r="AV55" i="3"/>
  <c r="AV271" i="3" s="1"/>
  <c r="AU55" i="3"/>
  <c r="AU271" i="3" s="1"/>
  <c r="AT55" i="3"/>
  <c r="AT271" i="3" s="1"/>
  <c r="AS55" i="3"/>
  <c r="AS271" i="3" s="1"/>
  <c r="AQ55" i="3"/>
  <c r="AQ271" i="3" s="1"/>
  <c r="AP55" i="3"/>
  <c r="AP271" i="3" s="1"/>
  <c r="AO55" i="3"/>
  <c r="AO271" i="3" s="1"/>
  <c r="AN55" i="3"/>
  <c r="AN271" i="3" s="1"/>
  <c r="AM55" i="3"/>
  <c r="AM271" i="3" s="1"/>
  <c r="AK55" i="3"/>
  <c r="AK271" i="3" s="1"/>
  <c r="AJ55" i="3"/>
  <c r="AJ271" i="3" s="1"/>
  <c r="U55" i="3"/>
  <c r="R55" i="3"/>
  <c r="J55" i="3"/>
  <c r="I55" i="3"/>
  <c r="DG54" i="3"/>
  <c r="DF54" i="3"/>
  <c r="CY54" i="3"/>
  <c r="CY270" i="3" s="1"/>
  <c r="CX54" i="3"/>
  <c r="CX270" i="3" s="1"/>
  <c r="BY54" i="3"/>
  <c r="BY270" i="3" s="1"/>
  <c r="BW54" i="3"/>
  <c r="BW270" i="3" s="1"/>
  <c r="BV54" i="3"/>
  <c r="BV270" i="3" s="1"/>
  <c r="BU54" i="3"/>
  <c r="BU270" i="3" s="1"/>
  <c r="BT54" i="3"/>
  <c r="BT270" i="3" s="1"/>
  <c r="BS54" i="3"/>
  <c r="BS270" i="3" s="1"/>
  <c r="BR54" i="3"/>
  <c r="BR270" i="3" s="1"/>
  <c r="BP54" i="3"/>
  <c r="BP270" i="3" s="1"/>
  <c r="BO54" i="3"/>
  <c r="BO270" i="3" s="1"/>
  <c r="BN54" i="3"/>
  <c r="BN270" i="3" s="1"/>
  <c r="BM54" i="3"/>
  <c r="BM270" i="3" s="1"/>
  <c r="BL54" i="3"/>
  <c r="BL270" i="3" s="1"/>
  <c r="BK54" i="3"/>
  <c r="BK270" i="3" s="1"/>
  <c r="BJ54" i="3"/>
  <c r="BJ270" i="3" s="1"/>
  <c r="BI54" i="3"/>
  <c r="BI270" i="3" s="1"/>
  <c r="BH54" i="3"/>
  <c r="BH270" i="3" s="1"/>
  <c r="BG54" i="3"/>
  <c r="BG270" i="3" s="1"/>
  <c r="BF54" i="3"/>
  <c r="BF270" i="3" s="1"/>
  <c r="BE54" i="3"/>
  <c r="BE270" i="3" s="1"/>
  <c r="BD54" i="3"/>
  <c r="BD270" i="3" s="1"/>
  <c r="BC54" i="3"/>
  <c r="BC270" i="3" s="1"/>
  <c r="BA54" i="3"/>
  <c r="BA270" i="3" s="1"/>
  <c r="AT54" i="3"/>
  <c r="AT270" i="3" s="1"/>
  <c r="AS54" i="3"/>
  <c r="AS270" i="3" s="1"/>
  <c r="AP54" i="3"/>
  <c r="AP270" i="3" s="1"/>
  <c r="AK54" i="3"/>
  <c r="AK270" i="3" s="1"/>
  <c r="AH54" i="3"/>
  <c r="AD54" i="3"/>
  <c r="U54" i="3"/>
  <c r="R54" i="3"/>
  <c r="L54" i="3"/>
  <c r="J54" i="3"/>
  <c r="I54" i="3"/>
  <c r="DG53" i="3"/>
  <c r="DF53" i="3"/>
  <c r="CY53" i="3"/>
  <c r="CY269" i="3" s="1"/>
  <c r="CX53" i="3"/>
  <c r="CX269" i="3" s="1"/>
  <c r="BY53" i="3"/>
  <c r="BY269" i="3" s="1"/>
  <c r="BW53" i="3"/>
  <c r="BW269" i="3" s="1"/>
  <c r="BV53" i="3"/>
  <c r="BV269" i="3" s="1"/>
  <c r="BU53" i="3"/>
  <c r="BU269" i="3" s="1"/>
  <c r="BT53" i="3"/>
  <c r="BT269" i="3" s="1"/>
  <c r="BS53" i="3"/>
  <c r="BS269" i="3" s="1"/>
  <c r="BR53" i="3"/>
  <c r="BR269" i="3" s="1"/>
  <c r="BP53" i="3"/>
  <c r="BP269" i="3" s="1"/>
  <c r="BO53" i="3"/>
  <c r="BO269" i="3" s="1"/>
  <c r="BN53" i="3"/>
  <c r="BN269" i="3" s="1"/>
  <c r="BM53" i="3"/>
  <c r="BM269" i="3" s="1"/>
  <c r="BL53" i="3"/>
  <c r="BL269" i="3" s="1"/>
  <c r="BK53" i="3"/>
  <c r="BK269" i="3" s="1"/>
  <c r="BJ53" i="3"/>
  <c r="BJ269" i="3" s="1"/>
  <c r="BI53" i="3"/>
  <c r="BI269" i="3" s="1"/>
  <c r="BH53" i="3"/>
  <c r="BH269" i="3" s="1"/>
  <c r="BG53" i="3"/>
  <c r="BG269" i="3" s="1"/>
  <c r="BF53" i="3"/>
  <c r="BF269" i="3" s="1"/>
  <c r="BE53" i="3"/>
  <c r="BE269" i="3" s="1"/>
  <c r="BD53" i="3"/>
  <c r="BD269" i="3" s="1"/>
  <c r="BC53" i="3"/>
  <c r="BC269" i="3" s="1"/>
  <c r="BA53" i="3"/>
  <c r="BA269" i="3" s="1"/>
  <c r="AZ53" i="3"/>
  <c r="AZ269" i="3" s="1"/>
  <c r="AT53" i="3"/>
  <c r="AT269" i="3" s="1"/>
  <c r="AS53" i="3"/>
  <c r="AS269" i="3" s="1"/>
  <c r="AP53" i="3"/>
  <c r="AP269" i="3" s="1"/>
  <c r="AK53" i="3"/>
  <c r="AK269" i="3" s="1"/>
  <c r="U53" i="3"/>
  <c r="R53" i="3"/>
  <c r="J53" i="3"/>
  <c r="I53" i="3"/>
  <c r="DG52" i="3"/>
  <c r="DF52" i="3"/>
  <c r="CY52" i="3"/>
  <c r="CY268" i="3" s="1"/>
  <c r="CX52" i="3"/>
  <c r="CX268" i="3" s="1"/>
  <c r="BY52" i="3"/>
  <c r="BY268" i="3" s="1"/>
  <c r="BW52" i="3"/>
  <c r="BW268" i="3" s="1"/>
  <c r="BV52" i="3"/>
  <c r="BV268" i="3" s="1"/>
  <c r="BU52" i="3"/>
  <c r="BU268" i="3" s="1"/>
  <c r="BT52" i="3"/>
  <c r="BT268" i="3" s="1"/>
  <c r="BS52" i="3"/>
  <c r="BS268" i="3" s="1"/>
  <c r="BR52" i="3"/>
  <c r="BR268" i="3" s="1"/>
  <c r="BP52" i="3"/>
  <c r="BP268" i="3" s="1"/>
  <c r="BO52" i="3"/>
  <c r="BO268" i="3" s="1"/>
  <c r="BN52" i="3"/>
  <c r="BN268" i="3" s="1"/>
  <c r="BM52" i="3"/>
  <c r="BM268" i="3" s="1"/>
  <c r="BL52" i="3"/>
  <c r="BL268" i="3" s="1"/>
  <c r="BK52" i="3"/>
  <c r="BK268" i="3" s="1"/>
  <c r="BI52" i="3"/>
  <c r="BI268" i="3" s="1"/>
  <c r="BH52" i="3"/>
  <c r="BH268" i="3" s="1"/>
  <c r="BG52" i="3"/>
  <c r="BG268" i="3" s="1"/>
  <c r="BF52" i="3"/>
  <c r="BF268" i="3" s="1"/>
  <c r="BE52" i="3"/>
  <c r="BE268" i="3" s="1"/>
  <c r="BC52" i="3"/>
  <c r="BC268" i="3" s="1"/>
  <c r="BA52" i="3"/>
  <c r="BA268" i="3" s="1"/>
  <c r="AZ52" i="3"/>
  <c r="AZ268" i="3" s="1"/>
  <c r="AY52" i="3"/>
  <c r="AY268" i="3" s="1"/>
  <c r="AX52" i="3"/>
  <c r="AX268" i="3" s="1"/>
  <c r="AW52" i="3"/>
  <c r="AW268" i="3" s="1"/>
  <c r="AV52" i="3"/>
  <c r="AV268" i="3" s="1"/>
  <c r="AU52" i="3"/>
  <c r="AU268" i="3" s="1"/>
  <c r="AT52" i="3"/>
  <c r="AT268" i="3" s="1"/>
  <c r="AS52" i="3"/>
  <c r="AS268" i="3" s="1"/>
  <c r="AQ52" i="3"/>
  <c r="AQ268" i="3" s="1"/>
  <c r="AP52" i="3"/>
  <c r="AP268" i="3" s="1"/>
  <c r="AO52" i="3"/>
  <c r="AO268" i="3" s="1"/>
  <c r="AN52" i="3"/>
  <c r="AN268" i="3" s="1"/>
  <c r="AM52" i="3"/>
  <c r="AM268" i="3" s="1"/>
  <c r="AK52" i="3"/>
  <c r="AK268" i="3" s="1"/>
  <c r="AJ52" i="3"/>
  <c r="AJ268" i="3" s="1"/>
  <c r="AI52" i="3"/>
  <c r="AI268" i="3" s="1"/>
  <c r="U52" i="3"/>
  <c r="R52" i="3"/>
  <c r="L52" i="3"/>
  <c r="J52" i="3"/>
  <c r="I52" i="3"/>
  <c r="DG51" i="3"/>
  <c r="DF51" i="3"/>
  <c r="CY51" i="3"/>
  <c r="CY267" i="3" s="1"/>
  <c r="CX51" i="3"/>
  <c r="CX267" i="3" s="1"/>
  <c r="BY51" i="3"/>
  <c r="BY267" i="3" s="1"/>
  <c r="BW51" i="3"/>
  <c r="BW267" i="3" s="1"/>
  <c r="BV51" i="3"/>
  <c r="BV267" i="3" s="1"/>
  <c r="BU51" i="3"/>
  <c r="BU267" i="3" s="1"/>
  <c r="BT51" i="3"/>
  <c r="BT267" i="3" s="1"/>
  <c r="BS51" i="3"/>
  <c r="BS267" i="3" s="1"/>
  <c r="BR51" i="3"/>
  <c r="BR267" i="3" s="1"/>
  <c r="BP51" i="3"/>
  <c r="BP267" i="3" s="1"/>
  <c r="BO51" i="3"/>
  <c r="BO267" i="3" s="1"/>
  <c r="BN51" i="3"/>
  <c r="BN267" i="3" s="1"/>
  <c r="BM51" i="3"/>
  <c r="BM267" i="3" s="1"/>
  <c r="BL51" i="3"/>
  <c r="BL267" i="3" s="1"/>
  <c r="BK51" i="3"/>
  <c r="BK267" i="3" s="1"/>
  <c r="BJ51" i="3"/>
  <c r="BJ267" i="3" s="1"/>
  <c r="BI51" i="3"/>
  <c r="BI267" i="3" s="1"/>
  <c r="BH51" i="3"/>
  <c r="BH267" i="3" s="1"/>
  <c r="BG51" i="3"/>
  <c r="BG267" i="3" s="1"/>
  <c r="BF51" i="3"/>
  <c r="BF267" i="3" s="1"/>
  <c r="BE51" i="3"/>
  <c r="BE267" i="3" s="1"/>
  <c r="BD51" i="3"/>
  <c r="BD267" i="3" s="1"/>
  <c r="BC51" i="3"/>
  <c r="BC267" i="3" s="1"/>
  <c r="BA51" i="3"/>
  <c r="BA267" i="3" s="1"/>
  <c r="AI51" i="3"/>
  <c r="AI267" i="3" s="1"/>
  <c r="U51" i="3"/>
  <c r="R51" i="3"/>
  <c r="L51" i="3"/>
  <c r="J51" i="3"/>
  <c r="I51" i="3"/>
  <c r="DG50" i="3"/>
  <c r="DF50" i="3"/>
  <c r="CY50" i="3"/>
  <c r="CY266" i="3" s="1"/>
  <c r="CX50" i="3"/>
  <c r="CX266" i="3" s="1"/>
  <c r="BY50" i="3"/>
  <c r="BY266" i="3" s="1"/>
  <c r="BW50" i="3"/>
  <c r="BW266" i="3" s="1"/>
  <c r="BV50" i="3"/>
  <c r="BV266" i="3" s="1"/>
  <c r="BU50" i="3"/>
  <c r="BU266" i="3" s="1"/>
  <c r="BT50" i="3"/>
  <c r="BT266" i="3" s="1"/>
  <c r="BS50" i="3"/>
  <c r="BS266" i="3" s="1"/>
  <c r="BR50" i="3"/>
  <c r="BR266" i="3" s="1"/>
  <c r="BP50" i="3"/>
  <c r="BP266" i="3" s="1"/>
  <c r="BO50" i="3"/>
  <c r="BO266" i="3" s="1"/>
  <c r="BN50" i="3"/>
  <c r="BN266" i="3" s="1"/>
  <c r="BM50" i="3"/>
  <c r="BM266" i="3" s="1"/>
  <c r="BL50" i="3"/>
  <c r="BL266" i="3" s="1"/>
  <c r="BK50" i="3"/>
  <c r="BK266" i="3" s="1"/>
  <c r="BJ50" i="3"/>
  <c r="BJ266" i="3" s="1"/>
  <c r="BI50" i="3"/>
  <c r="BI266" i="3" s="1"/>
  <c r="BH50" i="3"/>
  <c r="BH266" i="3" s="1"/>
  <c r="BG50" i="3"/>
  <c r="BG266" i="3" s="1"/>
  <c r="BF50" i="3"/>
  <c r="BF266" i="3" s="1"/>
  <c r="BE50" i="3"/>
  <c r="BE266" i="3" s="1"/>
  <c r="BD50" i="3"/>
  <c r="BD266" i="3" s="1"/>
  <c r="BC50" i="3"/>
  <c r="BC266" i="3" s="1"/>
  <c r="BA50" i="3"/>
  <c r="BA266" i="3" s="1"/>
  <c r="AZ50" i="3"/>
  <c r="AZ266" i="3" s="1"/>
  <c r="AT50" i="3"/>
  <c r="AT266" i="3" s="1"/>
  <c r="AS50" i="3"/>
  <c r="AS266" i="3" s="1"/>
  <c r="AP50" i="3"/>
  <c r="AP266" i="3" s="1"/>
  <c r="AK50" i="3"/>
  <c r="AK266" i="3" s="1"/>
  <c r="AF50" i="3"/>
  <c r="U50" i="3"/>
  <c r="R50" i="3"/>
  <c r="I50" i="3"/>
  <c r="DG49" i="3"/>
  <c r="DF49" i="3"/>
  <c r="DE49" i="3"/>
  <c r="DE265" i="3" s="1"/>
  <c r="DD49" i="3"/>
  <c r="DD265" i="3" s="1"/>
  <c r="DC49" i="3"/>
  <c r="DC265" i="3" s="1"/>
  <c r="DB49" i="3"/>
  <c r="DB265" i="3" s="1"/>
  <c r="DA49" i="3"/>
  <c r="DA265" i="3" s="1"/>
  <c r="CY49" i="3"/>
  <c r="CY265" i="3" s="1"/>
  <c r="CX49" i="3"/>
  <c r="CX265" i="3" s="1"/>
  <c r="CW49" i="3"/>
  <c r="CW265" i="3" s="1"/>
  <c r="CV49" i="3"/>
  <c r="CV265" i="3" s="1"/>
  <c r="CU49" i="3"/>
  <c r="CU265" i="3" s="1"/>
  <c r="CT49" i="3"/>
  <c r="CT265" i="3" s="1"/>
  <c r="CS49" i="3"/>
  <c r="CS265" i="3" s="1"/>
  <c r="CQ49" i="3"/>
  <c r="CQ265" i="3" s="1"/>
  <c r="CP49" i="3"/>
  <c r="CP265" i="3" s="1"/>
  <c r="CO49" i="3"/>
  <c r="CO265" i="3" s="1"/>
  <c r="CN49" i="3"/>
  <c r="CN265" i="3" s="1"/>
  <c r="CM49" i="3"/>
  <c r="CM265" i="3" s="1"/>
  <c r="CL49" i="3"/>
  <c r="CL265" i="3" s="1"/>
  <c r="CK49" i="3"/>
  <c r="CK265" i="3" s="1"/>
  <c r="CI49" i="3"/>
  <c r="CI265" i="3" s="1"/>
  <c r="CH49" i="3"/>
  <c r="CH265" i="3" s="1"/>
  <c r="CG49" i="3"/>
  <c r="CG265" i="3" s="1"/>
  <c r="CF49" i="3"/>
  <c r="CF265" i="3" s="1"/>
  <c r="CE49" i="3"/>
  <c r="CE265" i="3" s="1"/>
  <c r="CD49" i="3"/>
  <c r="CD265" i="3" s="1"/>
  <c r="CC49" i="3"/>
  <c r="CC265" i="3" s="1"/>
  <c r="CB49" i="3"/>
  <c r="CB265" i="3" s="1"/>
  <c r="CA49" i="3"/>
  <c r="CA265" i="3" s="1"/>
  <c r="BZ49" i="3"/>
  <c r="BZ265" i="3" s="1"/>
  <c r="BY49" i="3"/>
  <c r="BY265" i="3" s="1"/>
  <c r="BW49" i="3"/>
  <c r="BW265" i="3" s="1"/>
  <c r="BV49" i="3"/>
  <c r="BV265" i="3" s="1"/>
  <c r="BU49" i="3"/>
  <c r="BU265" i="3" s="1"/>
  <c r="BT49" i="3"/>
  <c r="BT265" i="3" s="1"/>
  <c r="BS49" i="3"/>
  <c r="BS265" i="3" s="1"/>
  <c r="BR49" i="3"/>
  <c r="BR265" i="3" s="1"/>
  <c r="BP49" i="3"/>
  <c r="BP265" i="3" s="1"/>
  <c r="BO49" i="3"/>
  <c r="BO265" i="3" s="1"/>
  <c r="BN49" i="3"/>
  <c r="BN265" i="3" s="1"/>
  <c r="BM49" i="3"/>
  <c r="BM265" i="3" s="1"/>
  <c r="BL49" i="3"/>
  <c r="BL265" i="3" s="1"/>
  <c r="BK49" i="3"/>
  <c r="BK265" i="3" s="1"/>
  <c r="BJ49" i="3"/>
  <c r="BJ265" i="3" s="1"/>
  <c r="BI49" i="3"/>
  <c r="BI265" i="3" s="1"/>
  <c r="BH49" i="3"/>
  <c r="BH265" i="3" s="1"/>
  <c r="BG49" i="3"/>
  <c r="BG265" i="3" s="1"/>
  <c r="BF49" i="3"/>
  <c r="BF265" i="3" s="1"/>
  <c r="BE49" i="3"/>
  <c r="BE265" i="3" s="1"/>
  <c r="BD49" i="3"/>
  <c r="BD265" i="3" s="1"/>
  <c r="BC49" i="3"/>
  <c r="BC265" i="3" s="1"/>
  <c r="BA49" i="3"/>
  <c r="BA265" i="3" s="1"/>
  <c r="AP49" i="3"/>
  <c r="AP265" i="3" s="1"/>
  <c r="U49" i="3"/>
  <c r="R49" i="3"/>
  <c r="M49" i="3"/>
  <c r="L49" i="3"/>
  <c r="J49" i="3"/>
  <c r="I49" i="3"/>
  <c r="DG48" i="3"/>
  <c r="DF48" i="3"/>
  <c r="DE48" i="3"/>
  <c r="DE264" i="3" s="1"/>
  <c r="DD48" i="3"/>
  <c r="DD264" i="3" s="1"/>
  <c r="DC48" i="3"/>
  <c r="DC264" i="3" s="1"/>
  <c r="DB48" i="3"/>
  <c r="DB264" i="3" s="1"/>
  <c r="DA48" i="3"/>
  <c r="DA264" i="3" s="1"/>
  <c r="CY48" i="3"/>
  <c r="CY264" i="3" s="1"/>
  <c r="CX48" i="3"/>
  <c r="CX264" i="3" s="1"/>
  <c r="CW48" i="3"/>
  <c r="CW264" i="3" s="1"/>
  <c r="CV48" i="3"/>
  <c r="CV264" i="3" s="1"/>
  <c r="CU48" i="3"/>
  <c r="CU264" i="3" s="1"/>
  <c r="CT48" i="3"/>
  <c r="CT264" i="3" s="1"/>
  <c r="CS48" i="3"/>
  <c r="CS264" i="3" s="1"/>
  <c r="CQ48" i="3"/>
  <c r="CQ264" i="3" s="1"/>
  <c r="CP48" i="3"/>
  <c r="CP264" i="3" s="1"/>
  <c r="CO48" i="3"/>
  <c r="CO264" i="3" s="1"/>
  <c r="CN48" i="3"/>
  <c r="CN264" i="3" s="1"/>
  <c r="CM48" i="3"/>
  <c r="CM264" i="3" s="1"/>
  <c r="CL48" i="3"/>
  <c r="CL264" i="3" s="1"/>
  <c r="CK48" i="3"/>
  <c r="CK264" i="3" s="1"/>
  <c r="CI48" i="3"/>
  <c r="CI264" i="3" s="1"/>
  <c r="CH48" i="3"/>
  <c r="CH264" i="3" s="1"/>
  <c r="CG48" i="3"/>
  <c r="CG264" i="3" s="1"/>
  <c r="CF48" i="3"/>
  <c r="CF264" i="3" s="1"/>
  <c r="CE48" i="3"/>
  <c r="CE264" i="3" s="1"/>
  <c r="CD48" i="3"/>
  <c r="CD264" i="3" s="1"/>
  <c r="CC48" i="3"/>
  <c r="CC264" i="3" s="1"/>
  <c r="CB48" i="3"/>
  <c r="CB264" i="3" s="1"/>
  <c r="CA48" i="3"/>
  <c r="CA264" i="3" s="1"/>
  <c r="BY48" i="3"/>
  <c r="BY264" i="3" s="1"/>
  <c r="BW48" i="3"/>
  <c r="BW264" i="3" s="1"/>
  <c r="BV48" i="3"/>
  <c r="BV264" i="3" s="1"/>
  <c r="BU48" i="3"/>
  <c r="BU264" i="3" s="1"/>
  <c r="BT48" i="3"/>
  <c r="BT264" i="3" s="1"/>
  <c r="BS48" i="3"/>
  <c r="BS264" i="3" s="1"/>
  <c r="BR48" i="3"/>
  <c r="BR264" i="3" s="1"/>
  <c r="BP48" i="3"/>
  <c r="BP264" i="3" s="1"/>
  <c r="BO48" i="3"/>
  <c r="BO264" i="3" s="1"/>
  <c r="BN48" i="3"/>
  <c r="BN264" i="3" s="1"/>
  <c r="BM48" i="3"/>
  <c r="BM264" i="3" s="1"/>
  <c r="BL48" i="3"/>
  <c r="BL264" i="3" s="1"/>
  <c r="BK48" i="3"/>
  <c r="BK264" i="3" s="1"/>
  <c r="BJ48" i="3"/>
  <c r="BJ264" i="3" s="1"/>
  <c r="BI48" i="3"/>
  <c r="BI264" i="3" s="1"/>
  <c r="BH48" i="3"/>
  <c r="BH264" i="3" s="1"/>
  <c r="BG48" i="3"/>
  <c r="BG264" i="3" s="1"/>
  <c r="BF48" i="3"/>
  <c r="BF264" i="3" s="1"/>
  <c r="BE48" i="3"/>
  <c r="BE264" i="3" s="1"/>
  <c r="BD48" i="3"/>
  <c r="BD264" i="3" s="1"/>
  <c r="BC48" i="3"/>
  <c r="BC264" i="3" s="1"/>
  <c r="BA48" i="3"/>
  <c r="BA264" i="3" s="1"/>
  <c r="AZ48" i="3"/>
  <c r="AZ264" i="3" s="1"/>
  <c r="AW48" i="3"/>
  <c r="AW264" i="3" s="1"/>
  <c r="AT48" i="3"/>
  <c r="AT264" i="3" s="1"/>
  <c r="AS48" i="3"/>
  <c r="AS264" i="3" s="1"/>
  <c r="AR48" i="3"/>
  <c r="AR264" i="3" s="1"/>
  <c r="AP48" i="3"/>
  <c r="AP264" i="3" s="1"/>
  <c r="AK48" i="3"/>
  <c r="AK264" i="3" s="1"/>
  <c r="U48" i="3"/>
  <c r="R48" i="3"/>
  <c r="L48" i="3"/>
  <c r="J48" i="3"/>
  <c r="I48" i="3"/>
  <c r="DG47" i="3"/>
  <c r="DF47" i="3"/>
  <c r="DE47" i="3"/>
  <c r="DE263" i="3" s="1"/>
  <c r="DD47" i="3"/>
  <c r="DD263" i="3" s="1"/>
  <c r="DC47" i="3"/>
  <c r="DC263" i="3" s="1"/>
  <c r="DB47" i="3"/>
  <c r="DB263" i="3" s="1"/>
  <c r="DA47" i="3"/>
  <c r="DA263" i="3" s="1"/>
  <c r="CY47" i="3"/>
  <c r="CY263" i="3" s="1"/>
  <c r="CX47" i="3"/>
  <c r="CX263" i="3" s="1"/>
  <c r="CW47" i="3"/>
  <c r="CW263" i="3" s="1"/>
  <c r="CV47" i="3"/>
  <c r="CV263" i="3" s="1"/>
  <c r="CU47" i="3"/>
  <c r="CU263" i="3" s="1"/>
  <c r="CT47" i="3"/>
  <c r="CT263" i="3" s="1"/>
  <c r="CS47" i="3"/>
  <c r="CS263" i="3" s="1"/>
  <c r="CQ47" i="3"/>
  <c r="CQ263" i="3" s="1"/>
  <c r="CP47" i="3"/>
  <c r="CP263" i="3" s="1"/>
  <c r="CO47" i="3"/>
  <c r="CO263" i="3" s="1"/>
  <c r="CN47" i="3"/>
  <c r="CN263" i="3" s="1"/>
  <c r="CM47" i="3"/>
  <c r="CM263" i="3" s="1"/>
  <c r="CL47" i="3"/>
  <c r="CL263" i="3" s="1"/>
  <c r="CK47" i="3"/>
  <c r="CK263" i="3" s="1"/>
  <c r="CI47" i="3"/>
  <c r="CI263" i="3" s="1"/>
  <c r="CH47" i="3"/>
  <c r="CH263" i="3" s="1"/>
  <c r="CG47" i="3"/>
  <c r="CG263" i="3" s="1"/>
  <c r="CF47" i="3"/>
  <c r="CF263" i="3" s="1"/>
  <c r="CE47" i="3"/>
  <c r="CE263" i="3" s="1"/>
  <c r="CD47" i="3"/>
  <c r="CD263" i="3" s="1"/>
  <c r="CC47" i="3"/>
  <c r="CC263" i="3" s="1"/>
  <c r="CB47" i="3"/>
  <c r="CB263" i="3" s="1"/>
  <c r="CA47" i="3"/>
  <c r="CA263" i="3" s="1"/>
  <c r="BZ47" i="3"/>
  <c r="BZ263" i="3" s="1"/>
  <c r="BY47" i="3"/>
  <c r="BY263" i="3" s="1"/>
  <c r="BW47" i="3"/>
  <c r="BW263" i="3" s="1"/>
  <c r="BV47" i="3"/>
  <c r="BV263" i="3" s="1"/>
  <c r="BU47" i="3"/>
  <c r="BU263" i="3" s="1"/>
  <c r="BT47" i="3"/>
  <c r="BT263" i="3" s="1"/>
  <c r="BS47" i="3"/>
  <c r="BS263" i="3" s="1"/>
  <c r="BR47" i="3"/>
  <c r="BR263" i="3" s="1"/>
  <c r="BP47" i="3"/>
  <c r="BP263" i="3" s="1"/>
  <c r="BO47" i="3"/>
  <c r="BO263" i="3" s="1"/>
  <c r="BN47" i="3"/>
  <c r="BN263" i="3" s="1"/>
  <c r="BM47" i="3"/>
  <c r="BM263" i="3" s="1"/>
  <c r="BL47" i="3"/>
  <c r="BL263" i="3" s="1"/>
  <c r="BK47" i="3"/>
  <c r="BK263" i="3" s="1"/>
  <c r="BJ47" i="3"/>
  <c r="BJ263" i="3" s="1"/>
  <c r="BI47" i="3"/>
  <c r="BI263" i="3" s="1"/>
  <c r="BH47" i="3"/>
  <c r="BH263" i="3" s="1"/>
  <c r="BG47" i="3"/>
  <c r="BG263" i="3" s="1"/>
  <c r="BF47" i="3"/>
  <c r="BF263" i="3" s="1"/>
  <c r="BE47" i="3"/>
  <c r="BE263" i="3" s="1"/>
  <c r="BD47" i="3"/>
  <c r="BD263" i="3" s="1"/>
  <c r="BC47" i="3"/>
  <c r="BC263" i="3" s="1"/>
  <c r="BA47" i="3"/>
  <c r="BA263" i="3" s="1"/>
  <c r="AZ47" i="3"/>
  <c r="AZ263" i="3" s="1"/>
  <c r="AT47" i="3"/>
  <c r="AT263" i="3" s="1"/>
  <c r="AR47" i="3"/>
  <c r="AR263" i="3" s="1"/>
  <c r="AP47" i="3"/>
  <c r="AP263" i="3" s="1"/>
  <c r="AK47" i="3"/>
  <c r="AK263" i="3" s="1"/>
  <c r="U47" i="3"/>
  <c r="R47" i="3"/>
  <c r="L47" i="3"/>
  <c r="I47" i="3"/>
  <c r="DG46" i="3"/>
  <c r="DF46" i="3"/>
  <c r="DE46" i="3"/>
  <c r="DE262" i="3" s="1"/>
  <c r="DD46" i="3"/>
  <c r="DD262" i="3" s="1"/>
  <c r="DC46" i="3"/>
  <c r="DC262" i="3" s="1"/>
  <c r="DB46" i="3"/>
  <c r="DB262" i="3" s="1"/>
  <c r="DA46" i="3"/>
  <c r="DA262" i="3" s="1"/>
  <c r="CY46" i="3"/>
  <c r="CY262" i="3" s="1"/>
  <c r="CX46" i="3"/>
  <c r="CX262" i="3" s="1"/>
  <c r="CW46" i="3"/>
  <c r="CW262" i="3" s="1"/>
  <c r="CV46" i="3"/>
  <c r="CV262" i="3" s="1"/>
  <c r="CU46" i="3"/>
  <c r="CU262" i="3" s="1"/>
  <c r="CT46" i="3"/>
  <c r="CT262" i="3" s="1"/>
  <c r="CS46" i="3"/>
  <c r="CS262" i="3" s="1"/>
  <c r="CQ46" i="3"/>
  <c r="CQ262" i="3" s="1"/>
  <c r="CP46" i="3"/>
  <c r="CP262" i="3" s="1"/>
  <c r="CO46" i="3"/>
  <c r="CO262" i="3" s="1"/>
  <c r="CN46" i="3"/>
  <c r="CN262" i="3" s="1"/>
  <c r="CM46" i="3"/>
  <c r="CM262" i="3" s="1"/>
  <c r="CL46" i="3"/>
  <c r="CL262" i="3" s="1"/>
  <c r="CK46" i="3"/>
  <c r="CK262" i="3" s="1"/>
  <c r="CI46" i="3"/>
  <c r="CI262" i="3" s="1"/>
  <c r="CH46" i="3"/>
  <c r="CH262" i="3" s="1"/>
  <c r="CG46" i="3"/>
  <c r="CG262" i="3" s="1"/>
  <c r="CF46" i="3"/>
  <c r="CF262" i="3" s="1"/>
  <c r="CE46" i="3"/>
  <c r="CE262" i="3" s="1"/>
  <c r="CD46" i="3"/>
  <c r="CD262" i="3" s="1"/>
  <c r="CC46" i="3"/>
  <c r="CC262" i="3" s="1"/>
  <c r="CA46" i="3"/>
  <c r="CA262" i="3" s="1"/>
  <c r="BZ46" i="3"/>
  <c r="BZ262" i="3" s="1"/>
  <c r="BY46" i="3"/>
  <c r="BY262" i="3" s="1"/>
  <c r="BW46" i="3"/>
  <c r="BW262" i="3" s="1"/>
  <c r="BV46" i="3"/>
  <c r="BV262" i="3" s="1"/>
  <c r="BU46" i="3"/>
  <c r="BU262" i="3" s="1"/>
  <c r="BT46" i="3"/>
  <c r="BT262" i="3" s="1"/>
  <c r="BS46" i="3"/>
  <c r="BS262" i="3" s="1"/>
  <c r="BR46" i="3"/>
  <c r="BR262" i="3" s="1"/>
  <c r="BP46" i="3"/>
  <c r="BP262" i="3" s="1"/>
  <c r="BO46" i="3"/>
  <c r="BO262" i="3" s="1"/>
  <c r="BN46" i="3"/>
  <c r="BN262" i="3" s="1"/>
  <c r="BM46" i="3"/>
  <c r="BM262" i="3" s="1"/>
  <c r="BL46" i="3"/>
  <c r="BL262" i="3" s="1"/>
  <c r="BK46" i="3"/>
  <c r="BK262" i="3" s="1"/>
  <c r="BJ46" i="3"/>
  <c r="BJ262" i="3" s="1"/>
  <c r="BI46" i="3"/>
  <c r="BI262" i="3" s="1"/>
  <c r="BH46" i="3"/>
  <c r="BH262" i="3" s="1"/>
  <c r="BG46" i="3"/>
  <c r="BG262" i="3" s="1"/>
  <c r="BF46" i="3"/>
  <c r="BF262" i="3" s="1"/>
  <c r="BE46" i="3"/>
  <c r="BE262" i="3" s="1"/>
  <c r="BD46" i="3"/>
  <c r="BD262" i="3" s="1"/>
  <c r="BC46" i="3"/>
  <c r="BC262" i="3" s="1"/>
  <c r="BA46" i="3"/>
  <c r="BA262" i="3" s="1"/>
  <c r="AZ46" i="3"/>
  <c r="AZ262" i="3" s="1"/>
  <c r="AT46" i="3"/>
  <c r="AT262" i="3" s="1"/>
  <c r="AS46" i="3"/>
  <c r="AS262" i="3" s="1"/>
  <c r="AR46" i="3"/>
  <c r="AR262" i="3" s="1"/>
  <c r="AP46" i="3"/>
  <c r="AP262" i="3" s="1"/>
  <c r="AK46" i="3"/>
  <c r="AK262" i="3" s="1"/>
  <c r="U46" i="3"/>
  <c r="R46" i="3"/>
  <c r="L46" i="3"/>
  <c r="J46" i="3"/>
  <c r="I46" i="3"/>
  <c r="DG45" i="3"/>
  <c r="DF45" i="3"/>
  <c r="DE45" i="3"/>
  <c r="DE261" i="3" s="1"/>
  <c r="DD45" i="3"/>
  <c r="DD261" i="3" s="1"/>
  <c r="DC45" i="3"/>
  <c r="DC261" i="3" s="1"/>
  <c r="DB45" i="3"/>
  <c r="DB261" i="3" s="1"/>
  <c r="DA45" i="3"/>
  <c r="DA261" i="3" s="1"/>
  <c r="CY45" i="3"/>
  <c r="CY261" i="3" s="1"/>
  <c r="CX45" i="3"/>
  <c r="CX261" i="3" s="1"/>
  <c r="CW45" i="3"/>
  <c r="CW261" i="3" s="1"/>
  <c r="CV45" i="3"/>
  <c r="CV261" i="3" s="1"/>
  <c r="CU45" i="3"/>
  <c r="CU261" i="3" s="1"/>
  <c r="CT45" i="3"/>
  <c r="CT261" i="3" s="1"/>
  <c r="CS45" i="3"/>
  <c r="CS261" i="3" s="1"/>
  <c r="CQ45" i="3"/>
  <c r="CQ261" i="3" s="1"/>
  <c r="CP45" i="3"/>
  <c r="CP261" i="3" s="1"/>
  <c r="CO45" i="3"/>
  <c r="CO261" i="3" s="1"/>
  <c r="CN45" i="3"/>
  <c r="CN261" i="3" s="1"/>
  <c r="CM45" i="3"/>
  <c r="CM261" i="3" s="1"/>
  <c r="CL45" i="3"/>
  <c r="CL261" i="3" s="1"/>
  <c r="CK45" i="3"/>
  <c r="CK261" i="3" s="1"/>
  <c r="CI45" i="3"/>
  <c r="CI261" i="3" s="1"/>
  <c r="CH45" i="3"/>
  <c r="CH261" i="3" s="1"/>
  <c r="CG45" i="3"/>
  <c r="CG261" i="3" s="1"/>
  <c r="CF45" i="3"/>
  <c r="CF261" i="3" s="1"/>
  <c r="CE45" i="3"/>
  <c r="CE261" i="3" s="1"/>
  <c r="CD45" i="3"/>
  <c r="CD261" i="3" s="1"/>
  <c r="CC45" i="3"/>
  <c r="CC261" i="3" s="1"/>
  <c r="CA45" i="3"/>
  <c r="CA261" i="3" s="1"/>
  <c r="BZ45" i="3"/>
  <c r="BZ261" i="3" s="1"/>
  <c r="BY45" i="3"/>
  <c r="BY261" i="3" s="1"/>
  <c r="BW45" i="3"/>
  <c r="BW261" i="3" s="1"/>
  <c r="BV45" i="3"/>
  <c r="BV261" i="3" s="1"/>
  <c r="BU45" i="3"/>
  <c r="BU261" i="3" s="1"/>
  <c r="BT45" i="3"/>
  <c r="BT261" i="3" s="1"/>
  <c r="BS45" i="3"/>
  <c r="BS261" i="3" s="1"/>
  <c r="BR45" i="3"/>
  <c r="BR261" i="3" s="1"/>
  <c r="BP45" i="3"/>
  <c r="BP261" i="3" s="1"/>
  <c r="BO45" i="3"/>
  <c r="BO261" i="3" s="1"/>
  <c r="BN45" i="3"/>
  <c r="BN261" i="3" s="1"/>
  <c r="BM45" i="3"/>
  <c r="BM261" i="3" s="1"/>
  <c r="BL45" i="3"/>
  <c r="BL261" i="3" s="1"/>
  <c r="BK45" i="3"/>
  <c r="BK261" i="3" s="1"/>
  <c r="BJ45" i="3"/>
  <c r="BJ261" i="3" s="1"/>
  <c r="BI45" i="3"/>
  <c r="BI261" i="3" s="1"/>
  <c r="BH45" i="3"/>
  <c r="BH261" i="3" s="1"/>
  <c r="BG45" i="3"/>
  <c r="BG261" i="3" s="1"/>
  <c r="BF45" i="3"/>
  <c r="BF261" i="3" s="1"/>
  <c r="BE45" i="3"/>
  <c r="BE261" i="3" s="1"/>
  <c r="BD45" i="3"/>
  <c r="BD261" i="3" s="1"/>
  <c r="BC45" i="3"/>
  <c r="BC261" i="3" s="1"/>
  <c r="BA45" i="3"/>
  <c r="BA261" i="3" s="1"/>
  <c r="AZ45" i="3"/>
  <c r="AZ261" i="3" s="1"/>
  <c r="AT45" i="3"/>
  <c r="AT261" i="3" s="1"/>
  <c r="AS45" i="3"/>
  <c r="AS261" i="3" s="1"/>
  <c r="AR45" i="3"/>
  <c r="AR261" i="3" s="1"/>
  <c r="AP45" i="3"/>
  <c r="AP261" i="3" s="1"/>
  <c r="AK45" i="3"/>
  <c r="AK261" i="3" s="1"/>
  <c r="U45" i="3"/>
  <c r="R45" i="3"/>
  <c r="L45" i="3"/>
  <c r="J45" i="3"/>
  <c r="I45" i="3"/>
  <c r="DG44" i="3"/>
  <c r="DF44" i="3"/>
  <c r="DE44" i="3"/>
  <c r="DE260" i="3" s="1"/>
  <c r="DD44" i="3"/>
  <c r="DD260" i="3" s="1"/>
  <c r="DC44" i="3"/>
  <c r="DC260" i="3" s="1"/>
  <c r="DB44" i="3"/>
  <c r="DB260" i="3" s="1"/>
  <c r="DA44" i="3"/>
  <c r="DA260" i="3" s="1"/>
  <c r="CY44" i="3"/>
  <c r="CY260" i="3" s="1"/>
  <c r="CX44" i="3"/>
  <c r="CX260" i="3" s="1"/>
  <c r="CW44" i="3"/>
  <c r="CW260" i="3" s="1"/>
  <c r="CV44" i="3"/>
  <c r="CV260" i="3" s="1"/>
  <c r="CU44" i="3"/>
  <c r="CU260" i="3" s="1"/>
  <c r="CT44" i="3"/>
  <c r="CT260" i="3" s="1"/>
  <c r="CS44" i="3"/>
  <c r="CS260" i="3" s="1"/>
  <c r="CQ44" i="3"/>
  <c r="CQ260" i="3" s="1"/>
  <c r="CP44" i="3"/>
  <c r="CP260" i="3" s="1"/>
  <c r="CO44" i="3"/>
  <c r="CO260" i="3" s="1"/>
  <c r="CN44" i="3"/>
  <c r="CN260" i="3" s="1"/>
  <c r="CM44" i="3"/>
  <c r="CM260" i="3" s="1"/>
  <c r="CL44" i="3"/>
  <c r="CL260" i="3" s="1"/>
  <c r="CK44" i="3"/>
  <c r="CK260" i="3" s="1"/>
  <c r="CI44" i="3"/>
  <c r="CI260" i="3" s="1"/>
  <c r="CH44" i="3"/>
  <c r="CH260" i="3" s="1"/>
  <c r="CG44" i="3"/>
  <c r="CG260" i="3" s="1"/>
  <c r="CF44" i="3"/>
  <c r="CF260" i="3" s="1"/>
  <c r="CE44" i="3"/>
  <c r="CE260" i="3" s="1"/>
  <c r="CD44" i="3"/>
  <c r="CD260" i="3" s="1"/>
  <c r="CC44" i="3"/>
  <c r="CC260" i="3" s="1"/>
  <c r="CB44" i="3"/>
  <c r="CB260" i="3" s="1"/>
  <c r="CA44" i="3"/>
  <c r="CA260" i="3" s="1"/>
  <c r="BZ44" i="3"/>
  <c r="BZ260" i="3" s="1"/>
  <c r="BY44" i="3"/>
  <c r="BY260" i="3" s="1"/>
  <c r="BW44" i="3"/>
  <c r="BW260" i="3" s="1"/>
  <c r="BV44" i="3"/>
  <c r="BV260" i="3" s="1"/>
  <c r="BU44" i="3"/>
  <c r="BU260" i="3" s="1"/>
  <c r="BT44" i="3"/>
  <c r="BT260" i="3" s="1"/>
  <c r="BS44" i="3"/>
  <c r="BS260" i="3" s="1"/>
  <c r="BR44" i="3"/>
  <c r="BR260" i="3" s="1"/>
  <c r="BP44" i="3"/>
  <c r="BP260" i="3" s="1"/>
  <c r="BO44" i="3"/>
  <c r="BO260" i="3" s="1"/>
  <c r="BN44" i="3"/>
  <c r="BN260" i="3" s="1"/>
  <c r="BM44" i="3"/>
  <c r="BM260" i="3" s="1"/>
  <c r="BL44" i="3"/>
  <c r="BL260" i="3" s="1"/>
  <c r="BK44" i="3"/>
  <c r="BK260" i="3" s="1"/>
  <c r="BJ44" i="3"/>
  <c r="BJ260" i="3" s="1"/>
  <c r="BI44" i="3"/>
  <c r="BI260" i="3" s="1"/>
  <c r="BH44" i="3"/>
  <c r="BH260" i="3" s="1"/>
  <c r="BG44" i="3"/>
  <c r="BG260" i="3" s="1"/>
  <c r="BF44" i="3"/>
  <c r="BF260" i="3" s="1"/>
  <c r="BE44" i="3"/>
  <c r="BE260" i="3" s="1"/>
  <c r="BD44" i="3"/>
  <c r="BD260" i="3" s="1"/>
  <c r="BC44" i="3"/>
  <c r="BC260" i="3" s="1"/>
  <c r="BA44" i="3"/>
  <c r="BA260" i="3" s="1"/>
  <c r="AZ44" i="3"/>
  <c r="AZ260" i="3" s="1"/>
  <c r="AY44" i="3"/>
  <c r="AY260" i="3" s="1"/>
  <c r="AX44" i="3"/>
  <c r="AX260" i="3" s="1"/>
  <c r="AW44" i="3"/>
  <c r="AW260" i="3" s="1"/>
  <c r="AV44" i="3"/>
  <c r="AV260" i="3" s="1"/>
  <c r="AU44" i="3"/>
  <c r="AU260" i="3" s="1"/>
  <c r="AT44" i="3"/>
  <c r="AT260" i="3" s="1"/>
  <c r="AS44" i="3"/>
  <c r="AS260" i="3" s="1"/>
  <c r="AR44" i="3"/>
  <c r="AR260" i="3" s="1"/>
  <c r="AP44" i="3"/>
  <c r="AP260" i="3" s="1"/>
  <c r="AO44" i="3"/>
  <c r="AO260" i="3" s="1"/>
  <c r="AM44" i="3"/>
  <c r="AM260" i="3" s="1"/>
  <c r="AK44" i="3"/>
  <c r="AK260" i="3" s="1"/>
  <c r="AJ44" i="3"/>
  <c r="AJ260" i="3" s="1"/>
  <c r="U44" i="3"/>
  <c r="T44" i="3"/>
  <c r="R44" i="3"/>
  <c r="M44" i="3"/>
  <c r="J44" i="3"/>
  <c r="I44" i="3"/>
  <c r="DG43" i="3"/>
  <c r="DF43" i="3"/>
  <c r="DE43" i="3"/>
  <c r="DE259" i="3" s="1"/>
  <c r="DD43" i="3"/>
  <c r="DD259" i="3" s="1"/>
  <c r="DC43" i="3"/>
  <c r="DC259" i="3" s="1"/>
  <c r="DB43" i="3"/>
  <c r="DB259" i="3" s="1"/>
  <c r="DA43" i="3"/>
  <c r="DA259" i="3" s="1"/>
  <c r="CY43" i="3"/>
  <c r="CY259" i="3" s="1"/>
  <c r="CX43" i="3"/>
  <c r="CX259" i="3" s="1"/>
  <c r="CW43" i="3"/>
  <c r="CW259" i="3" s="1"/>
  <c r="CV43" i="3"/>
  <c r="CV259" i="3" s="1"/>
  <c r="CU43" i="3"/>
  <c r="CU259" i="3" s="1"/>
  <c r="CT43" i="3"/>
  <c r="CT259" i="3" s="1"/>
  <c r="CS43" i="3"/>
  <c r="CS259" i="3" s="1"/>
  <c r="CQ43" i="3"/>
  <c r="CQ259" i="3" s="1"/>
  <c r="CP43" i="3"/>
  <c r="CP259" i="3" s="1"/>
  <c r="CO43" i="3"/>
  <c r="CO259" i="3" s="1"/>
  <c r="CN43" i="3"/>
  <c r="CN259" i="3" s="1"/>
  <c r="CM43" i="3"/>
  <c r="CM259" i="3" s="1"/>
  <c r="CL43" i="3"/>
  <c r="CL259" i="3" s="1"/>
  <c r="CK43" i="3"/>
  <c r="CK259" i="3" s="1"/>
  <c r="CI43" i="3"/>
  <c r="CI259" i="3" s="1"/>
  <c r="CH43" i="3"/>
  <c r="CH259" i="3" s="1"/>
  <c r="CG43" i="3"/>
  <c r="CG259" i="3" s="1"/>
  <c r="CF43" i="3"/>
  <c r="CF259" i="3" s="1"/>
  <c r="CE43" i="3"/>
  <c r="CE259" i="3" s="1"/>
  <c r="CD43" i="3"/>
  <c r="CD259" i="3" s="1"/>
  <c r="CC43" i="3"/>
  <c r="CC259" i="3" s="1"/>
  <c r="CA43" i="3"/>
  <c r="CA259" i="3" s="1"/>
  <c r="BZ43" i="3"/>
  <c r="BZ259" i="3" s="1"/>
  <c r="BY43" i="3"/>
  <c r="BY259" i="3" s="1"/>
  <c r="BW43" i="3"/>
  <c r="BW259" i="3" s="1"/>
  <c r="BV43" i="3"/>
  <c r="BV259" i="3" s="1"/>
  <c r="BU43" i="3"/>
  <c r="BU259" i="3" s="1"/>
  <c r="BT43" i="3"/>
  <c r="BT259" i="3" s="1"/>
  <c r="BS43" i="3"/>
  <c r="BS259" i="3" s="1"/>
  <c r="BR43" i="3"/>
  <c r="BR259" i="3" s="1"/>
  <c r="BP43" i="3"/>
  <c r="BP259" i="3" s="1"/>
  <c r="BO43" i="3"/>
  <c r="BO259" i="3" s="1"/>
  <c r="BN43" i="3"/>
  <c r="BN259" i="3" s="1"/>
  <c r="BM43" i="3"/>
  <c r="BM259" i="3" s="1"/>
  <c r="BL43" i="3"/>
  <c r="BL259" i="3" s="1"/>
  <c r="BK43" i="3"/>
  <c r="BK259" i="3" s="1"/>
  <c r="BJ43" i="3"/>
  <c r="BJ259" i="3" s="1"/>
  <c r="BI43" i="3"/>
  <c r="BI259" i="3" s="1"/>
  <c r="BH43" i="3"/>
  <c r="BH259" i="3" s="1"/>
  <c r="BG43" i="3"/>
  <c r="BG259" i="3" s="1"/>
  <c r="BF43" i="3"/>
  <c r="BF259" i="3" s="1"/>
  <c r="BE43" i="3"/>
  <c r="BE259" i="3" s="1"/>
  <c r="BD43" i="3"/>
  <c r="BD259" i="3" s="1"/>
  <c r="BC43" i="3"/>
  <c r="BC259" i="3" s="1"/>
  <c r="BA43" i="3"/>
  <c r="BA259" i="3" s="1"/>
  <c r="AZ43" i="3"/>
  <c r="AZ259" i="3" s="1"/>
  <c r="AW43" i="3"/>
  <c r="AW259" i="3" s="1"/>
  <c r="AT43" i="3"/>
  <c r="AT259" i="3" s="1"/>
  <c r="AS43" i="3"/>
  <c r="AS259" i="3" s="1"/>
  <c r="AR43" i="3"/>
  <c r="AR259" i="3" s="1"/>
  <c r="AP43" i="3"/>
  <c r="AP259" i="3" s="1"/>
  <c r="AO43" i="3"/>
  <c r="AO259" i="3" s="1"/>
  <c r="AK43" i="3"/>
  <c r="AK259" i="3" s="1"/>
  <c r="AJ43" i="3"/>
  <c r="AJ259" i="3" s="1"/>
  <c r="U43" i="3"/>
  <c r="R43" i="3"/>
  <c r="J43" i="3"/>
  <c r="I43" i="3"/>
  <c r="DG42" i="3"/>
  <c r="DF42" i="3"/>
  <c r="DE42" i="3"/>
  <c r="DE258" i="3" s="1"/>
  <c r="DD42" i="3"/>
  <c r="DD258" i="3" s="1"/>
  <c r="DC42" i="3"/>
  <c r="DC258" i="3" s="1"/>
  <c r="DB42" i="3"/>
  <c r="DB258" i="3" s="1"/>
  <c r="DA42" i="3"/>
  <c r="DA258" i="3" s="1"/>
  <c r="CY42" i="3"/>
  <c r="CY258" i="3" s="1"/>
  <c r="CX42" i="3"/>
  <c r="CX258" i="3" s="1"/>
  <c r="CW42" i="3"/>
  <c r="CW258" i="3" s="1"/>
  <c r="CV42" i="3"/>
  <c r="CV258" i="3" s="1"/>
  <c r="CU42" i="3"/>
  <c r="CU258" i="3" s="1"/>
  <c r="CT42" i="3"/>
  <c r="CT258" i="3" s="1"/>
  <c r="CS42" i="3"/>
  <c r="CS258" i="3" s="1"/>
  <c r="CQ42" i="3"/>
  <c r="CQ258" i="3" s="1"/>
  <c r="CP42" i="3"/>
  <c r="CP258" i="3" s="1"/>
  <c r="CO42" i="3"/>
  <c r="CO258" i="3" s="1"/>
  <c r="CN42" i="3"/>
  <c r="CN258" i="3" s="1"/>
  <c r="CM42" i="3"/>
  <c r="CM258" i="3" s="1"/>
  <c r="CL42" i="3"/>
  <c r="CL258" i="3" s="1"/>
  <c r="CK42" i="3"/>
  <c r="CK258" i="3" s="1"/>
  <c r="CI42" i="3"/>
  <c r="CI258" i="3" s="1"/>
  <c r="CH42" i="3"/>
  <c r="CH258" i="3" s="1"/>
  <c r="CG42" i="3"/>
  <c r="CG258" i="3" s="1"/>
  <c r="CF42" i="3"/>
  <c r="CF258" i="3" s="1"/>
  <c r="CE42" i="3"/>
  <c r="CE258" i="3" s="1"/>
  <c r="CD42" i="3"/>
  <c r="CD258" i="3" s="1"/>
  <c r="CC42" i="3"/>
  <c r="CC258" i="3" s="1"/>
  <c r="CA42" i="3"/>
  <c r="CA258" i="3" s="1"/>
  <c r="BZ42" i="3"/>
  <c r="BZ258" i="3" s="1"/>
  <c r="BY42" i="3"/>
  <c r="BY258" i="3" s="1"/>
  <c r="BW42" i="3"/>
  <c r="BW258" i="3" s="1"/>
  <c r="BV42" i="3"/>
  <c r="BV258" i="3" s="1"/>
  <c r="BU42" i="3"/>
  <c r="BU258" i="3" s="1"/>
  <c r="BT42" i="3"/>
  <c r="BT258" i="3" s="1"/>
  <c r="BS42" i="3"/>
  <c r="BS258" i="3" s="1"/>
  <c r="BR42" i="3"/>
  <c r="BR258" i="3" s="1"/>
  <c r="BP42" i="3"/>
  <c r="BP258" i="3" s="1"/>
  <c r="BO42" i="3"/>
  <c r="BO258" i="3" s="1"/>
  <c r="BN42" i="3"/>
  <c r="BN258" i="3" s="1"/>
  <c r="BM42" i="3"/>
  <c r="BM258" i="3" s="1"/>
  <c r="BL42" i="3"/>
  <c r="BL258" i="3" s="1"/>
  <c r="BK42" i="3"/>
  <c r="BK258" i="3" s="1"/>
  <c r="BJ42" i="3"/>
  <c r="BJ258" i="3" s="1"/>
  <c r="BI42" i="3"/>
  <c r="BI258" i="3" s="1"/>
  <c r="BH42" i="3"/>
  <c r="BH258" i="3" s="1"/>
  <c r="BG42" i="3"/>
  <c r="BG258" i="3" s="1"/>
  <c r="BF42" i="3"/>
  <c r="BF258" i="3" s="1"/>
  <c r="BE42" i="3"/>
  <c r="BE258" i="3" s="1"/>
  <c r="BD42" i="3"/>
  <c r="BD258" i="3" s="1"/>
  <c r="BC42" i="3"/>
  <c r="BC258" i="3" s="1"/>
  <c r="BA42" i="3"/>
  <c r="BA258" i="3" s="1"/>
  <c r="AZ42" i="3"/>
  <c r="AZ258" i="3" s="1"/>
  <c r="AX42" i="3"/>
  <c r="AX258" i="3" s="1"/>
  <c r="AW42" i="3"/>
  <c r="AW258" i="3" s="1"/>
  <c r="AV42" i="3"/>
  <c r="AV258" i="3" s="1"/>
  <c r="AU42" i="3"/>
  <c r="AU258" i="3" s="1"/>
  <c r="AT42" i="3"/>
  <c r="AT258" i="3" s="1"/>
  <c r="AS42" i="3"/>
  <c r="AS258" i="3" s="1"/>
  <c r="AR42" i="3"/>
  <c r="AR258" i="3" s="1"/>
  <c r="AQ42" i="3"/>
  <c r="AQ258" i="3" s="1"/>
  <c r="AP42" i="3"/>
  <c r="AP258" i="3" s="1"/>
  <c r="AO42" i="3"/>
  <c r="AO258" i="3" s="1"/>
  <c r="AN42" i="3"/>
  <c r="AN258" i="3" s="1"/>
  <c r="AM42" i="3"/>
  <c r="AM258" i="3" s="1"/>
  <c r="AK42" i="3"/>
  <c r="AK258" i="3" s="1"/>
  <c r="U42" i="3"/>
  <c r="R42" i="3"/>
  <c r="L42" i="3"/>
  <c r="J42" i="3"/>
  <c r="I42" i="3"/>
  <c r="DG41" i="3"/>
  <c r="DF41" i="3"/>
  <c r="DE41" i="3"/>
  <c r="DE257" i="3" s="1"/>
  <c r="DD41" i="3"/>
  <c r="DD257" i="3" s="1"/>
  <c r="DC41" i="3"/>
  <c r="DC257" i="3" s="1"/>
  <c r="DB41" i="3"/>
  <c r="DB257" i="3" s="1"/>
  <c r="DA41" i="3"/>
  <c r="DA257" i="3" s="1"/>
  <c r="CY41" i="3"/>
  <c r="CY257" i="3" s="1"/>
  <c r="CX41" i="3"/>
  <c r="CX257" i="3" s="1"/>
  <c r="CW41" i="3"/>
  <c r="CW257" i="3" s="1"/>
  <c r="CV41" i="3"/>
  <c r="CV257" i="3" s="1"/>
  <c r="CU41" i="3"/>
  <c r="CU257" i="3" s="1"/>
  <c r="CT41" i="3"/>
  <c r="CT257" i="3" s="1"/>
  <c r="CS41" i="3"/>
  <c r="CS257" i="3" s="1"/>
  <c r="CQ41" i="3"/>
  <c r="CQ257" i="3" s="1"/>
  <c r="CP41" i="3"/>
  <c r="CP257" i="3" s="1"/>
  <c r="CO41" i="3"/>
  <c r="CO257" i="3" s="1"/>
  <c r="CN41" i="3"/>
  <c r="CN257" i="3" s="1"/>
  <c r="CM41" i="3"/>
  <c r="CM257" i="3" s="1"/>
  <c r="CL41" i="3"/>
  <c r="CL257" i="3" s="1"/>
  <c r="CK41" i="3"/>
  <c r="CK257" i="3" s="1"/>
  <c r="CI41" i="3"/>
  <c r="CI257" i="3" s="1"/>
  <c r="CH41" i="3"/>
  <c r="CH257" i="3" s="1"/>
  <c r="CG41" i="3"/>
  <c r="CG257" i="3" s="1"/>
  <c r="CF41" i="3"/>
  <c r="CF257" i="3" s="1"/>
  <c r="CE41" i="3"/>
  <c r="CE257" i="3" s="1"/>
  <c r="CD41" i="3"/>
  <c r="CD257" i="3" s="1"/>
  <c r="CC41" i="3"/>
  <c r="CC257" i="3" s="1"/>
  <c r="CA41" i="3"/>
  <c r="CA257" i="3" s="1"/>
  <c r="BZ41" i="3"/>
  <c r="BZ257" i="3" s="1"/>
  <c r="BY41" i="3"/>
  <c r="BY257" i="3" s="1"/>
  <c r="BW41" i="3"/>
  <c r="BW257" i="3" s="1"/>
  <c r="BV41" i="3"/>
  <c r="BV257" i="3" s="1"/>
  <c r="BU41" i="3"/>
  <c r="BU257" i="3" s="1"/>
  <c r="BT41" i="3"/>
  <c r="BT257" i="3" s="1"/>
  <c r="BS41" i="3"/>
  <c r="BS257" i="3" s="1"/>
  <c r="BR41" i="3"/>
  <c r="BR257" i="3" s="1"/>
  <c r="BP41" i="3"/>
  <c r="BP257" i="3" s="1"/>
  <c r="BO41" i="3"/>
  <c r="BO257" i="3" s="1"/>
  <c r="BN41" i="3"/>
  <c r="BN257" i="3" s="1"/>
  <c r="BM41" i="3"/>
  <c r="BM257" i="3" s="1"/>
  <c r="BL41" i="3"/>
  <c r="BL257" i="3" s="1"/>
  <c r="BK41" i="3"/>
  <c r="BK257" i="3" s="1"/>
  <c r="BJ41" i="3"/>
  <c r="BJ257" i="3" s="1"/>
  <c r="BI41" i="3"/>
  <c r="BI257" i="3" s="1"/>
  <c r="BH41" i="3"/>
  <c r="BH257" i="3" s="1"/>
  <c r="BG41" i="3"/>
  <c r="BG257" i="3" s="1"/>
  <c r="BF41" i="3"/>
  <c r="BF257" i="3" s="1"/>
  <c r="BE41" i="3"/>
  <c r="BE257" i="3" s="1"/>
  <c r="BD41" i="3"/>
  <c r="BD257" i="3" s="1"/>
  <c r="BC41" i="3"/>
  <c r="BC257" i="3" s="1"/>
  <c r="BA41" i="3"/>
  <c r="BA257" i="3" s="1"/>
  <c r="AZ41" i="3"/>
  <c r="AZ257" i="3" s="1"/>
  <c r="AT41" i="3"/>
  <c r="AT257" i="3" s="1"/>
  <c r="AS41" i="3"/>
  <c r="AS257" i="3" s="1"/>
  <c r="AR41" i="3"/>
  <c r="AR257" i="3" s="1"/>
  <c r="AP41" i="3"/>
  <c r="AP257" i="3" s="1"/>
  <c r="AK41" i="3"/>
  <c r="AK257" i="3" s="1"/>
  <c r="U41" i="3"/>
  <c r="R41" i="3"/>
  <c r="L41" i="3"/>
  <c r="J41" i="3"/>
  <c r="I41" i="3"/>
  <c r="DG40" i="3"/>
  <c r="DF40" i="3"/>
  <c r="DE40" i="3"/>
  <c r="DE256" i="3" s="1"/>
  <c r="DD40" i="3"/>
  <c r="DD256" i="3" s="1"/>
  <c r="DC40" i="3"/>
  <c r="DC256" i="3" s="1"/>
  <c r="DB40" i="3"/>
  <c r="DB256" i="3" s="1"/>
  <c r="DA40" i="3"/>
  <c r="DA256" i="3" s="1"/>
  <c r="CY40" i="3"/>
  <c r="CY256" i="3" s="1"/>
  <c r="CX40" i="3"/>
  <c r="CX256" i="3" s="1"/>
  <c r="CW40" i="3"/>
  <c r="CW256" i="3" s="1"/>
  <c r="CV40" i="3"/>
  <c r="CV256" i="3" s="1"/>
  <c r="CU40" i="3"/>
  <c r="CU256" i="3" s="1"/>
  <c r="CT40" i="3"/>
  <c r="CT256" i="3" s="1"/>
  <c r="CS40" i="3"/>
  <c r="CS256" i="3" s="1"/>
  <c r="CQ40" i="3"/>
  <c r="CQ256" i="3" s="1"/>
  <c r="CP40" i="3"/>
  <c r="CP256" i="3" s="1"/>
  <c r="CO40" i="3"/>
  <c r="CO256" i="3" s="1"/>
  <c r="CN40" i="3"/>
  <c r="CN256" i="3" s="1"/>
  <c r="CM40" i="3"/>
  <c r="CM256" i="3" s="1"/>
  <c r="CL40" i="3"/>
  <c r="CL256" i="3" s="1"/>
  <c r="CK40" i="3"/>
  <c r="CK256" i="3" s="1"/>
  <c r="CI40" i="3"/>
  <c r="CI256" i="3" s="1"/>
  <c r="CH40" i="3"/>
  <c r="CH256" i="3" s="1"/>
  <c r="CG40" i="3"/>
  <c r="CG256" i="3" s="1"/>
  <c r="CF40" i="3"/>
  <c r="CF256" i="3" s="1"/>
  <c r="CE40" i="3"/>
  <c r="CE256" i="3" s="1"/>
  <c r="CD40" i="3"/>
  <c r="CD256" i="3" s="1"/>
  <c r="CC40" i="3"/>
  <c r="CC256" i="3" s="1"/>
  <c r="CA40" i="3"/>
  <c r="CA256" i="3" s="1"/>
  <c r="BZ40" i="3"/>
  <c r="BZ256" i="3" s="1"/>
  <c r="BY40" i="3"/>
  <c r="BY256" i="3" s="1"/>
  <c r="BW40" i="3"/>
  <c r="BW256" i="3" s="1"/>
  <c r="BV40" i="3"/>
  <c r="BV256" i="3" s="1"/>
  <c r="BU40" i="3"/>
  <c r="BU256" i="3" s="1"/>
  <c r="BT40" i="3"/>
  <c r="BT256" i="3" s="1"/>
  <c r="BS40" i="3"/>
  <c r="BS256" i="3" s="1"/>
  <c r="BR40" i="3"/>
  <c r="BR256" i="3" s="1"/>
  <c r="BP40" i="3"/>
  <c r="BP256" i="3" s="1"/>
  <c r="BO40" i="3"/>
  <c r="BO256" i="3" s="1"/>
  <c r="BN40" i="3"/>
  <c r="BN256" i="3" s="1"/>
  <c r="BM40" i="3"/>
  <c r="BM256" i="3" s="1"/>
  <c r="BL40" i="3"/>
  <c r="BL256" i="3" s="1"/>
  <c r="BK40" i="3"/>
  <c r="BK256" i="3" s="1"/>
  <c r="BJ40" i="3"/>
  <c r="BJ256" i="3" s="1"/>
  <c r="BI40" i="3"/>
  <c r="BI256" i="3" s="1"/>
  <c r="BH40" i="3"/>
  <c r="BH256" i="3" s="1"/>
  <c r="BG40" i="3"/>
  <c r="BG256" i="3" s="1"/>
  <c r="BF40" i="3"/>
  <c r="BF256" i="3" s="1"/>
  <c r="BE40" i="3"/>
  <c r="BE256" i="3" s="1"/>
  <c r="BD40" i="3"/>
  <c r="BD256" i="3" s="1"/>
  <c r="BC40" i="3"/>
  <c r="BC256" i="3" s="1"/>
  <c r="BA40" i="3"/>
  <c r="BA256" i="3" s="1"/>
  <c r="AK40" i="3"/>
  <c r="AK256" i="3" s="1"/>
  <c r="U40" i="3"/>
  <c r="R40" i="3"/>
  <c r="J40" i="3"/>
  <c r="I40" i="3"/>
  <c r="DG39" i="3"/>
  <c r="DF39" i="3"/>
  <c r="DE39" i="3"/>
  <c r="DE255" i="3" s="1"/>
  <c r="DD39" i="3"/>
  <c r="DD255" i="3" s="1"/>
  <c r="DC39" i="3"/>
  <c r="DC255" i="3" s="1"/>
  <c r="DB39" i="3"/>
  <c r="DB255" i="3" s="1"/>
  <c r="DA39" i="3"/>
  <c r="DA255" i="3" s="1"/>
  <c r="CY39" i="3"/>
  <c r="CY255" i="3" s="1"/>
  <c r="CX39" i="3"/>
  <c r="CX255" i="3" s="1"/>
  <c r="CW39" i="3"/>
  <c r="CW255" i="3" s="1"/>
  <c r="CV39" i="3"/>
  <c r="CV255" i="3" s="1"/>
  <c r="CU39" i="3"/>
  <c r="CU255" i="3" s="1"/>
  <c r="CT39" i="3"/>
  <c r="CT255" i="3" s="1"/>
  <c r="CS39" i="3"/>
  <c r="CS255" i="3" s="1"/>
  <c r="CQ39" i="3"/>
  <c r="CQ255" i="3" s="1"/>
  <c r="CP39" i="3"/>
  <c r="CP255" i="3" s="1"/>
  <c r="CO39" i="3"/>
  <c r="CO255" i="3" s="1"/>
  <c r="CN39" i="3"/>
  <c r="CN255" i="3" s="1"/>
  <c r="CM39" i="3"/>
  <c r="CM255" i="3" s="1"/>
  <c r="CL39" i="3"/>
  <c r="CL255" i="3" s="1"/>
  <c r="CK39" i="3"/>
  <c r="CK255" i="3" s="1"/>
  <c r="CI39" i="3"/>
  <c r="CI255" i="3" s="1"/>
  <c r="CH39" i="3"/>
  <c r="CH255" i="3" s="1"/>
  <c r="CG39" i="3"/>
  <c r="CG255" i="3" s="1"/>
  <c r="CF39" i="3"/>
  <c r="CF255" i="3" s="1"/>
  <c r="CE39" i="3"/>
  <c r="CE255" i="3" s="1"/>
  <c r="CD39" i="3"/>
  <c r="CD255" i="3" s="1"/>
  <c r="CC39" i="3"/>
  <c r="CC255" i="3" s="1"/>
  <c r="CB39" i="3"/>
  <c r="CB255" i="3" s="1"/>
  <c r="CA39" i="3"/>
  <c r="CA255" i="3" s="1"/>
  <c r="BZ39" i="3"/>
  <c r="BZ255" i="3" s="1"/>
  <c r="BY39" i="3"/>
  <c r="BY255" i="3" s="1"/>
  <c r="BW39" i="3"/>
  <c r="BW255" i="3" s="1"/>
  <c r="BV39" i="3"/>
  <c r="BV255" i="3" s="1"/>
  <c r="BU39" i="3"/>
  <c r="BU255" i="3" s="1"/>
  <c r="BT39" i="3"/>
  <c r="BT255" i="3" s="1"/>
  <c r="BS39" i="3"/>
  <c r="BS255" i="3" s="1"/>
  <c r="BR39" i="3"/>
  <c r="BR255" i="3" s="1"/>
  <c r="BP39" i="3"/>
  <c r="BP255" i="3" s="1"/>
  <c r="BO39" i="3"/>
  <c r="BO255" i="3" s="1"/>
  <c r="BN39" i="3"/>
  <c r="BN255" i="3" s="1"/>
  <c r="BM39" i="3"/>
  <c r="BM255" i="3" s="1"/>
  <c r="BL39" i="3"/>
  <c r="BL255" i="3" s="1"/>
  <c r="BK39" i="3"/>
  <c r="BK255" i="3" s="1"/>
  <c r="BJ39" i="3"/>
  <c r="BJ255" i="3" s="1"/>
  <c r="BI39" i="3"/>
  <c r="BI255" i="3" s="1"/>
  <c r="BH39" i="3"/>
  <c r="BH255" i="3" s="1"/>
  <c r="BG39" i="3"/>
  <c r="BG255" i="3" s="1"/>
  <c r="BF39" i="3"/>
  <c r="BF255" i="3" s="1"/>
  <c r="BE39" i="3"/>
  <c r="BE255" i="3" s="1"/>
  <c r="BD39" i="3"/>
  <c r="BD255" i="3" s="1"/>
  <c r="BC39" i="3"/>
  <c r="BC255" i="3" s="1"/>
  <c r="BA39" i="3"/>
  <c r="BA255" i="3" s="1"/>
  <c r="AZ39" i="3"/>
  <c r="AZ255" i="3" s="1"/>
  <c r="AW39" i="3"/>
  <c r="AW255" i="3" s="1"/>
  <c r="AT39" i="3"/>
  <c r="AT255" i="3" s="1"/>
  <c r="AR39" i="3"/>
  <c r="AR255" i="3" s="1"/>
  <c r="AP39" i="3"/>
  <c r="AP255" i="3" s="1"/>
  <c r="AO39" i="3"/>
  <c r="AO255" i="3" s="1"/>
  <c r="AK39" i="3"/>
  <c r="AK255" i="3" s="1"/>
  <c r="U39" i="3"/>
  <c r="R39" i="3"/>
  <c r="L39" i="3"/>
  <c r="J39" i="3"/>
  <c r="I39" i="3"/>
  <c r="DG38" i="3"/>
  <c r="DF38" i="3"/>
  <c r="DE38" i="3"/>
  <c r="DE254" i="3" s="1"/>
  <c r="DD38" i="3"/>
  <c r="DD254" i="3" s="1"/>
  <c r="DC38" i="3"/>
  <c r="DC254" i="3" s="1"/>
  <c r="DB38" i="3"/>
  <c r="DB254" i="3" s="1"/>
  <c r="DA38" i="3"/>
  <c r="DA254" i="3" s="1"/>
  <c r="CY38" i="3"/>
  <c r="CY254" i="3" s="1"/>
  <c r="CX38" i="3"/>
  <c r="CX254" i="3" s="1"/>
  <c r="CW38" i="3"/>
  <c r="CW254" i="3" s="1"/>
  <c r="CV38" i="3"/>
  <c r="CV254" i="3" s="1"/>
  <c r="CU38" i="3"/>
  <c r="CU254" i="3" s="1"/>
  <c r="CT38" i="3"/>
  <c r="CT254" i="3" s="1"/>
  <c r="CS38" i="3"/>
  <c r="CS254" i="3" s="1"/>
  <c r="CQ38" i="3"/>
  <c r="CQ254" i="3" s="1"/>
  <c r="CP38" i="3"/>
  <c r="CP254" i="3" s="1"/>
  <c r="CO38" i="3"/>
  <c r="CO254" i="3" s="1"/>
  <c r="CN38" i="3"/>
  <c r="CN254" i="3" s="1"/>
  <c r="CM38" i="3"/>
  <c r="CM254" i="3" s="1"/>
  <c r="CL38" i="3"/>
  <c r="CL254" i="3" s="1"/>
  <c r="CK38" i="3"/>
  <c r="CK254" i="3" s="1"/>
  <c r="CI38" i="3"/>
  <c r="CI254" i="3" s="1"/>
  <c r="CH38" i="3"/>
  <c r="CH254" i="3" s="1"/>
  <c r="CG38" i="3"/>
  <c r="CG254" i="3" s="1"/>
  <c r="CF38" i="3"/>
  <c r="CF254" i="3" s="1"/>
  <c r="CE38" i="3"/>
  <c r="CE254" i="3" s="1"/>
  <c r="CD38" i="3"/>
  <c r="CD254" i="3" s="1"/>
  <c r="CC38" i="3"/>
  <c r="CC254" i="3" s="1"/>
  <c r="BZ38" i="3"/>
  <c r="BZ254" i="3" s="1"/>
  <c r="BY38" i="3"/>
  <c r="BY254" i="3" s="1"/>
  <c r="BW38" i="3"/>
  <c r="BW254" i="3" s="1"/>
  <c r="BV38" i="3"/>
  <c r="BV254" i="3" s="1"/>
  <c r="BU38" i="3"/>
  <c r="BU254" i="3" s="1"/>
  <c r="BT38" i="3"/>
  <c r="BT254" i="3" s="1"/>
  <c r="BS38" i="3"/>
  <c r="BS254" i="3" s="1"/>
  <c r="BR38" i="3"/>
  <c r="BR254" i="3" s="1"/>
  <c r="BP38" i="3"/>
  <c r="BP254" i="3" s="1"/>
  <c r="BO38" i="3"/>
  <c r="BO254" i="3" s="1"/>
  <c r="BN38" i="3"/>
  <c r="BN254" i="3" s="1"/>
  <c r="BM38" i="3"/>
  <c r="BM254" i="3" s="1"/>
  <c r="BL38" i="3"/>
  <c r="BL254" i="3" s="1"/>
  <c r="BK38" i="3"/>
  <c r="BK254" i="3" s="1"/>
  <c r="BJ38" i="3"/>
  <c r="BJ254" i="3" s="1"/>
  <c r="BI38" i="3"/>
  <c r="BI254" i="3" s="1"/>
  <c r="BH38" i="3"/>
  <c r="BH254" i="3" s="1"/>
  <c r="BG38" i="3"/>
  <c r="BG254" i="3" s="1"/>
  <c r="BF38" i="3"/>
  <c r="BF254" i="3" s="1"/>
  <c r="BE38" i="3"/>
  <c r="BE254" i="3" s="1"/>
  <c r="BD38" i="3"/>
  <c r="BD254" i="3" s="1"/>
  <c r="BC38" i="3"/>
  <c r="BC254" i="3" s="1"/>
  <c r="BA38" i="3"/>
  <c r="BA254" i="3" s="1"/>
  <c r="AR38" i="3"/>
  <c r="AR254" i="3" s="1"/>
  <c r="U38" i="3"/>
  <c r="R38" i="3"/>
  <c r="I38" i="3"/>
  <c r="DG37" i="3"/>
  <c r="DF37" i="3"/>
  <c r="DE37" i="3"/>
  <c r="DE253" i="3" s="1"/>
  <c r="DD37" i="3"/>
  <c r="DD253" i="3" s="1"/>
  <c r="DC37" i="3"/>
  <c r="DC253" i="3" s="1"/>
  <c r="DB37" i="3"/>
  <c r="DB253" i="3" s="1"/>
  <c r="DA37" i="3"/>
  <c r="DA253" i="3" s="1"/>
  <c r="CY37" i="3"/>
  <c r="CY253" i="3" s="1"/>
  <c r="CX37" i="3"/>
  <c r="CX253" i="3" s="1"/>
  <c r="CW37" i="3"/>
  <c r="CW253" i="3" s="1"/>
  <c r="CV37" i="3"/>
  <c r="CV253" i="3" s="1"/>
  <c r="CU37" i="3"/>
  <c r="CU253" i="3" s="1"/>
  <c r="CT37" i="3"/>
  <c r="CT253" i="3" s="1"/>
  <c r="CS37" i="3"/>
  <c r="CS253" i="3" s="1"/>
  <c r="CQ37" i="3"/>
  <c r="CQ253" i="3" s="1"/>
  <c r="CP37" i="3"/>
  <c r="CP253" i="3" s="1"/>
  <c r="CO37" i="3"/>
  <c r="CO253" i="3" s="1"/>
  <c r="CN37" i="3"/>
  <c r="CN253" i="3" s="1"/>
  <c r="CM37" i="3"/>
  <c r="CM253" i="3" s="1"/>
  <c r="CL37" i="3"/>
  <c r="CL253" i="3" s="1"/>
  <c r="CK37" i="3"/>
  <c r="CK253" i="3" s="1"/>
  <c r="CI37" i="3"/>
  <c r="CI253" i="3" s="1"/>
  <c r="CH37" i="3"/>
  <c r="CH253" i="3" s="1"/>
  <c r="CG37" i="3"/>
  <c r="CG253" i="3" s="1"/>
  <c r="CF37" i="3"/>
  <c r="CF253" i="3" s="1"/>
  <c r="CE37" i="3"/>
  <c r="CE253" i="3" s="1"/>
  <c r="CD37" i="3"/>
  <c r="CD253" i="3" s="1"/>
  <c r="CC37" i="3"/>
  <c r="CC253" i="3" s="1"/>
  <c r="CB37" i="3"/>
  <c r="CB253" i="3" s="1"/>
  <c r="CA37" i="3"/>
  <c r="CA253" i="3" s="1"/>
  <c r="BZ37" i="3"/>
  <c r="BZ253" i="3" s="1"/>
  <c r="BY37" i="3"/>
  <c r="BY253" i="3" s="1"/>
  <c r="BW37" i="3"/>
  <c r="BW253" i="3" s="1"/>
  <c r="BV37" i="3"/>
  <c r="BV253" i="3" s="1"/>
  <c r="BU37" i="3"/>
  <c r="BU253" i="3" s="1"/>
  <c r="BT37" i="3"/>
  <c r="BT253" i="3" s="1"/>
  <c r="BS37" i="3"/>
  <c r="BS253" i="3" s="1"/>
  <c r="BR37" i="3"/>
  <c r="BR253" i="3" s="1"/>
  <c r="BP37" i="3"/>
  <c r="BP253" i="3" s="1"/>
  <c r="BO37" i="3"/>
  <c r="BO253" i="3" s="1"/>
  <c r="BN37" i="3"/>
  <c r="BN253" i="3" s="1"/>
  <c r="BM37" i="3"/>
  <c r="BM253" i="3" s="1"/>
  <c r="BL37" i="3"/>
  <c r="BL253" i="3" s="1"/>
  <c r="BK37" i="3"/>
  <c r="BK253" i="3" s="1"/>
  <c r="BJ37" i="3"/>
  <c r="BJ253" i="3" s="1"/>
  <c r="BI37" i="3"/>
  <c r="BI253" i="3" s="1"/>
  <c r="BH37" i="3"/>
  <c r="BH253" i="3" s="1"/>
  <c r="BG37" i="3"/>
  <c r="BG253" i="3" s="1"/>
  <c r="BF37" i="3"/>
  <c r="BF253" i="3" s="1"/>
  <c r="BE37" i="3"/>
  <c r="BE253" i="3" s="1"/>
  <c r="BD37" i="3"/>
  <c r="BD253" i="3" s="1"/>
  <c r="BC37" i="3"/>
  <c r="BC253" i="3" s="1"/>
  <c r="BA37" i="3"/>
  <c r="BA253" i="3" s="1"/>
  <c r="AZ37" i="3"/>
  <c r="AZ253" i="3" s="1"/>
  <c r="AY37" i="3"/>
  <c r="AY253" i="3" s="1"/>
  <c r="AX37" i="3"/>
  <c r="AX253" i="3" s="1"/>
  <c r="AW37" i="3"/>
  <c r="AW253" i="3" s="1"/>
  <c r="AV37" i="3"/>
  <c r="AV253" i="3" s="1"/>
  <c r="AU37" i="3"/>
  <c r="AU253" i="3" s="1"/>
  <c r="AT37" i="3"/>
  <c r="AT253" i="3" s="1"/>
  <c r="AS37" i="3"/>
  <c r="AS253" i="3" s="1"/>
  <c r="AR37" i="3"/>
  <c r="AR253" i="3" s="1"/>
  <c r="AQ37" i="3"/>
  <c r="AQ253" i="3" s="1"/>
  <c r="AP37" i="3"/>
  <c r="AP253" i="3" s="1"/>
  <c r="AO37" i="3"/>
  <c r="AO253" i="3" s="1"/>
  <c r="AK37" i="3"/>
  <c r="AK253" i="3" s="1"/>
  <c r="U37" i="3"/>
  <c r="R37" i="3"/>
  <c r="O37" i="3"/>
  <c r="L37" i="3"/>
  <c r="J37" i="3"/>
  <c r="I37" i="3"/>
  <c r="DG36" i="3"/>
  <c r="DF36" i="3"/>
  <c r="DE36" i="3"/>
  <c r="DE252" i="3" s="1"/>
  <c r="DD36" i="3"/>
  <c r="DD252" i="3" s="1"/>
  <c r="DC36" i="3"/>
  <c r="DC252" i="3" s="1"/>
  <c r="DB36" i="3"/>
  <c r="DB252" i="3" s="1"/>
  <c r="DA36" i="3"/>
  <c r="DA252" i="3" s="1"/>
  <c r="CY36" i="3"/>
  <c r="CY252" i="3" s="1"/>
  <c r="CX36" i="3"/>
  <c r="CX252" i="3" s="1"/>
  <c r="CW36" i="3"/>
  <c r="CW252" i="3" s="1"/>
  <c r="CV36" i="3"/>
  <c r="CV252" i="3" s="1"/>
  <c r="CU36" i="3"/>
  <c r="CU252" i="3" s="1"/>
  <c r="CT36" i="3"/>
  <c r="CT252" i="3" s="1"/>
  <c r="CS36" i="3"/>
  <c r="CS252" i="3" s="1"/>
  <c r="CQ36" i="3"/>
  <c r="CQ252" i="3" s="1"/>
  <c r="CP36" i="3"/>
  <c r="CP252" i="3" s="1"/>
  <c r="CO36" i="3"/>
  <c r="CO252" i="3" s="1"/>
  <c r="CN36" i="3"/>
  <c r="CN252" i="3" s="1"/>
  <c r="CM36" i="3"/>
  <c r="CM252" i="3" s="1"/>
  <c r="CL36" i="3"/>
  <c r="CL252" i="3" s="1"/>
  <c r="CK36" i="3"/>
  <c r="CK252" i="3" s="1"/>
  <c r="CI36" i="3"/>
  <c r="CI252" i="3" s="1"/>
  <c r="CH36" i="3"/>
  <c r="CH252" i="3" s="1"/>
  <c r="CG36" i="3"/>
  <c r="CG252" i="3" s="1"/>
  <c r="CF36" i="3"/>
  <c r="CF252" i="3" s="1"/>
  <c r="CE36" i="3"/>
  <c r="CE252" i="3" s="1"/>
  <c r="CD36" i="3"/>
  <c r="CD252" i="3" s="1"/>
  <c r="CC36" i="3"/>
  <c r="CC252" i="3" s="1"/>
  <c r="CA36" i="3"/>
  <c r="CA252" i="3" s="1"/>
  <c r="BZ36" i="3"/>
  <c r="BZ252" i="3" s="1"/>
  <c r="BY36" i="3"/>
  <c r="BY252" i="3" s="1"/>
  <c r="BW36" i="3"/>
  <c r="BW252" i="3" s="1"/>
  <c r="BV36" i="3"/>
  <c r="BV252" i="3" s="1"/>
  <c r="BU36" i="3"/>
  <c r="BU252" i="3" s="1"/>
  <c r="BT36" i="3"/>
  <c r="BT252" i="3" s="1"/>
  <c r="BS36" i="3"/>
  <c r="BS252" i="3" s="1"/>
  <c r="BR36" i="3"/>
  <c r="BR252" i="3" s="1"/>
  <c r="BP36" i="3"/>
  <c r="BP252" i="3" s="1"/>
  <c r="BO36" i="3"/>
  <c r="BO252" i="3" s="1"/>
  <c r="BN36" i="3"/>
  <c r="BN252" i="3" s="1"/>
  <c r="BM36" i="3"/>
  <c r="BM252" i="3" s="1"/>
  <c r="BL36" i="3"/>
  <c r="BL252" i="3" s="1"/>
  <c r="BK36" i="3"/>
  <c r="BK252" i="3" s="1"/>
  <c r="BJ36" i="3"/>
  <c r="BJ252" i="3" s="1"/>
  <c r="BI36" i="3"/>
  <c r="BI252" i="3" s="1"/>
  <c r="BH36" i="3"/>
  <c r="BH252" i="3" s="1"/>
  <c r="BG36" i="3"/>
  <c r="BG252" i="3" s="1"/>
  <c r="BF36" i="3"/>
  <c r="BF252" i="3" s="1"/>
  <c r="BE36" i="3"/>
  <c r="BE252" i="3" s="1"/>
  <c r="BD36" i="3"/>
  <c r="BD252" i="3" s="1"/>
  <c r="BC36" i="3"/>
  <c r="BC252" i="3" s="1"/>
  <c r="BA36" i="3"/>
  <c r="BA252" i="3" s="1"/>
  <c r="AZ36" i="3"/>
  <c r="AZ252" i="3" s="1"/>
  <c r="AX36" i="3"/>
  <c r="AX252" i="3" s="1"/>
  <c r="AW36" i="3"/>
  <c r="AW252" i="3" s="1"/>
  <c r="AV36" i="3"/>
  <c r="AV252" i="3" s="1"/>
  <c r="AU36" i="3"/>
  <c r="AU252" i="3" s="1"/>
  <c r="AT36" i="3"/>
  <c r="AT252" i="3" s="1"/>
  <c r="AS36" i="3"/>
  <c r="AS252" i="3" s="1"/>
  <c r="AR36" i="3"/>
  <c r="AR252" i="3" s="1"/>
  <c r="AQ36" i="3"/>
  <c r="AQ252" i="3" s="1"/>
  <c r="AP36" i="3"/>
  <c r="AP252" i="3" s="1"/>
  <c r="AO36" i="3"/>
  <c r="AO252" i="3" s="1"/>
  <c r="AN36" i="3"/>
  <c r="AN252" i="3" s="1"/>
  <c r="AM36" i="3"/>
  <c r="AM252" i="3" s="1"/>
  <c r="AL36" i="3"/>
  <c r="AL252" i="3" s="1"/>
  <c r="AK36" i="3"/>
  <c r="AK252" i="3" s="1"/>
  <c r="AJ36" i="3"/>
  <c r="AJ252" i="3" s="1"/>
  <c r="U36" i="3"/>
  <c r="T36" i="3"/>
  <c r="R36" i="3"/>
  <c r="J36" i="3"/>
  <c r="I36" i="3"/>
  <c r="DG35" i="3"/>
  <c r="DF35" i="3"/>
  <c r="DE35" i="3"/>
  <c r="DE251" i="3" s="1"/>
  <c r="DD35" i="3"/>
  <c r="DD251" i="3" s="1"/>
  <c r="DC35" i="3"/>
  <c r="DC251" i="3" s="1"/>
  <c r="DB35" i="3"/>
  <c r="DB251" i="3" s="1"/>
  <c r="DA35" i="3"/>
  <c r="DA251" i="3" s="1"/>
  <c r="CY35" i="3"/>
  <c r="CY251" i="3" s="1"/>
  <c r="CX35" i="3"/>
  <c r="CX251" i="3" s="1"/>
  <c r="CW35" i="3"/>
  <c r="CW251" i="3" s="1"/>
  <c r="CV35" i="3"/>
  <c r="CV251" i="3" s="1"/>
  <c r="CU35" i="3"/>
  <c r="CU251" i="3" s="1"/>
  <c r="CT35" i="3"/>
  <c r="CT251" i="3" s="1"/>
  <c r="CS35" i="3"/>
  <c r="CS251" i="3" s="1"/>
  <c r="CP35" i="3"/>
  <c r="CP251" i="3" s="1"/>
  <c r="CO35" i="3"/>
  <c r="CO251" i="3" s="1"/>
  <c r="CN35" i="3"/>
  <c r="CN251" i="3" s="1"/>
  <c r="CM35" i="3"/>
  <c r="CM251" i="3" s="1"/>
  <c r="CL35" i="3"/>
  <c r="CL251" i="3" s="1"/>
  <c r="CK35" i="3"/>
  <c r="CK251" i="3" s="1"/>
  <c r="CI35" i="3"/>
  <c r="CI251" i="3" s="1"/>
  <c r="CH35" i="3"/>
  <c r="CH251" i="3" s="1"/>
  <c r="CG35" i="3"/>
  <c r="CG251" i="3" s="1"/>
  <c r="CF35" i="3"/>
  <c r="CF251" i="3" s="1"/>
  <c r="CE35" i="3"/>
  <c r="CE251" i="3" s="1"/>
  <c r="CD35" i="3"/>
  <c r="CD251" i="3" s="1"/>
  <c r="CC35" i="3"/>
  <c r="CC251" i="3" s="1"/>
  <c r="CB35" i="3"/>
  <c r="CB251" i="3" s="1"/>
  <c r="CA35" i="3"/>
  <c r="CA251" i="3" s="1"/>
  <c r="BZ35" i="3"/>
  <c r="BZ251" i="3" s="1"/>
  <c r="BY35" i="3"/>
  <c r="BY251" i="3" s="1"/>
  <c r="BW35" i="3"/>
  <c r="BW251" i="3" s="1"/>
  <c r="BV35" i="3"/>
  <c r="BV251" i="3" s="1"/>
  <c r="BU35" i="3"/>
  <c r="BU251" i="3" s="1"/>
  <c r="BT35" i="3"/>
  <c r="BT251" i="3" s="1"/>
  <c r="BS35" i="3"/>
  <c r="BS251" i="3" s="1"/>
  <c r="BR35" i="3"/>
  <c r="BR251" i="3" s="1"/>
  <c r="BP35" i="3"/>
  <c r="BP251" i="3" s="1"/>
  <c r="BO35" i="3"/>
  <c r="BO251" i="3" s="1"/>
  <c r="BN35" i="3"/>
  <c r="BN251" i="3" s="1"/>
  <c r="BM35" i="3"/>
  <c r="BM251" i="3" s="1"/>
  <c r="BL35" i="3"/>
  <c r="BL251" i="3" s="1"/>
  <c r="BK35" i="3"/>
  <c r="BK251" i="3" s="1"/>
  <c r="BJ35" i="3"/>
  <c r="BJ251" i="3" s="1"/>
  <c r="BI35" i="3"/>
  <c r="BI251" i="3" s="1"/>
  <c r="BH35" i="3"/>
  <c r="BH251" i="3" s="1"/>
  <c r="BG35" i="3"/>
  <c r="BG251" i="3" s="1"/>
  <c r="BF35" i="3"/>
  <c r="BF251" i="3" s="1"/>
  <c r="BE35" i="3"/>
  <c r="BE251" i="3" s="1"/>
  <c r="BD35" i="3"/>
  <c r="BD251" i="3" s="1"/>
  <c r="BC35" i="3"/>
  <c r="BC251" i="3" s="1"/>
  <c r="BA35" i="3"/>
  <c r="BA251" i="3" s="1"/>
  <c r="AZ35" i="3"/>
  <c r="AZ251" i="3" s="1"/>
  <c r="AT35" i="3"/>
  <c r="AT251" i="3" s="1"/>
  <c r="AS35" i="3"/>
  <c r="AS251" i="3" s="1"/>
  <c r="AP35" i="3"/>
  <c r="AP251" i="3" s="1"/>
  <c r="AK35" i="3"/>
  <c r="AK251" i="3" s="1"/>
  <c r="U35" i="3"/>
  <c r="R35" i="3"/>
  <c r="L35" i="3"/>
  <c r="J35" i="3"/>
  <c r="I35" i="3"/>
  <c r="DG34" i="3"/>
  <c r="DF34" i="3"/>
  <c r="DE34" i="3"/>
  <c r="DE250" i="3" s="1"/>
  <c r="DD34" i="3"/>
  <c r="DD250" i="3" s="1"/>
  <c r="DC34" i="3"/>
  <c r="DC250" i="3" s="1"/>
  <c r="DB34" i="3"/>
  <c r="DB250" i="3" s="1"/>
  <c r="DA34" i="3"/>
  <c r="DA250" i="3" s="1"/>
  <c r="CY34" i="3"/>
  <c r="CY250" i="3" s="1"/>
  <c r="CX34" i="3"/>
  <c r="CX250" i="3" s="1"/>
  <c r="CW34" i="3"/>
  <c r="CW250" i="3" s="1"/>
  <c r="CV34" i="3"/>
  <c r="CV250" i="3" s="1"/>
  <c r="CU34" i="3"/>
  <c r="CU250" i="3" s="1"/>
  <c r="CT34" i="3"/>
  <c r="CT250" i="3" s="1"/>
  <c r="CS34" i="3"/>
  <c r="CS250" i="3" s="1"/>
  <c r="CQ34" i="3"/>
  <c r="CQ250" i="3" s="1"/>
  <c r="CP34" i="3"/>
  <c r="CP250" i="3" s="1"/>
  <c r="CO34" i="3"/>
  <c r="CO250" i="3" s="1"/>
  <c r="CN34" i="3"/>
  <c r="CN250" i="3" s="1"/>
  <c r="CM34" i="3"/>
  <c r="CM250" i="3" s="1"/>
  <c r="CL34" i="3"/>
  <c r="CL250" i="3" s="1"/>
  <c r="CK34" i="3"/>
  <c r="CK250" i="3" s="1"/>
  <c r="CI34" i="3"/>
  <c r="CI250" i="3" s="1"/>
  <c r="CH34" i="3"/>
  <c r="CH250" i="3" s="1"/>
  <c r="CG34" i="3"/>
  <c r="CG250" i="3" s="1"/>
  <c r="CF34" i="3"/>
  <c r="CF250" i="3" s="1"/>
  <c r="CE34" i="3"/>
  <c r="CE250" i="3" s="1"/>
  <c r="CD34" i="3"/>
  <c r="CD250" i="3" s="1"/>
  <c r="CC34" i="3"/>
  <c r="CC250" i="3" s="1"/>
  <c r="CA34" i="3"/>
  <c r="CA250" i="3" s="1"/>
  <c r="BZ34" i="3"/>
  <c r="BZ250" i="3" s="1"/>
  <c r="BY34" i="3"/>
  <c r="BY250" i="3" s="1"/>
  <c r="BW34" i="3"/>
  <c r="BW250" i="3" s="1"/>
  <c r="BV34" i="3"/>
  <c r="BV250" i="3" s="1"/>
  <c r="BU34" i="3"/>
  <c r="BU250" i="3" s="1"/>
  <c r="BT34" i="3"/>
  <c r="BT250" i="3" s="1"/>
  <c r="BS34" i="3"/>
  <c r="BS250" i="3" s="1"/>
  <c r="BR34" i="3"/>
  <c r="BR250" i="3" s="1"/>
  <c r="BP34" i="3"/>
  <c r="BP250" i="3" s="1"/>
  <c r="BO34" i="3"/>
  <c r="BO250" i="3" s="1"/>
  <c r="BN34" i="3"/>
  <c r="BN250" i="3" s="1"/>
  <c r="BM34" i="3"/>
  <c r="BM250" i="3" s="1"/>
  <c r="BL34" i="3"/>
  <c r="BL250" i="3" s="1"/>
  <c r="BK34" i="3"/>
  <c r="BK250" i="3" s="1"/>
  <c r="BJ34" i="3"/>
  <c r="BJ250" i="3" s="1"/>
  <c r="BI34" i="3"/>
  <c r="BI250" i="3" s="1"/>
  <c r="BH34" i="3"/>
  <c r="BH250" i="3" s="1"/>
  <c r="BG34" i="3"/>
  <c r="BG250" i="3" s="1"/>
  <c r="BF34" i="3"/>
  <c r="BF250" i="3" s="1"/>
  <c r="BE34" i="3"/>
  <c r="BE250" i="3" s="1"/>
  <c r="BD34" i="3"/>
  <c r="BD250" i="3" s="1"/>
  <c r="BC34" i="3"/>
  <c r="BC250" i="3" s="1"/>
  <c r="BA34" i="3"/>
  <c r="BA250" i="3" s="1"/>
  <c r="AZ34" i="3"/>
  <c r="AZ250" i="3" s="1"/>
  <c r="AW34" i="3"/>
  <c r="AW250" i="3" s="1"/>
  <c r="AV34" i="3"/>
  <c r="AV250" i="3" s="1"/>
  <c r="AU34" i="3"/>
  <c r="AU250" i="3" s="1"/>
  <c r="AT34" i="3"/>
  <c r="AT250" i="3" s="1"/>
  <c r="AS34" i="3"/>
  <c r="AS250" i="3" s="1"/>
  <c r="AR34" i="3"/>
  <c r="AR250" i="3" s="1"/>
  <c r="AQ34" i="3"/>
  <c r="AQ250" i="3" s="1"/>
  <c r="AP34" i="3"/>
  <c r="AP250" i="3" s="1"/>
  <c r="AO34" i="3"/>
  <c r="AO250" i="3" s="1"/>
  <c r="AN34" i="3"/>
  <c r="AN250" i="3" s="1"/>
  <c r="AM34" i="3"/>
  <c r="AM250" i="3" s="1"/>
  <c r="AK34" i="3"/>
  <c r="AK250" i="3" s="1"/>
  <c r="AJ34" i="3"/>
  <c r="AJ250" i="3" s="1"/>
  <c r="AI34" i="3"/>
  <c r="AI250" i="3" s="1"/>
  <c r="U34" i="3"/>
  <c r="R34" i="3"/>
  <c r="J34" i="3"/>
  <c r="I34" i="3"/>
  <c r="DG33" i="3"/>
  <c r="DF33" i="3"/>
  <c r="DE33" i="3"/>
  <c r="DE249" i="3" s="1"/>
  <c r="DD33" i="3"/>
  <c r="DD249" i="3" s="1"/>
  <c r="DC33" i="3"/>
  <c r="DC249" i="3" s="1"/>
  <c r="DB33" i="3"/>
  <c r="DB249" i="3" s="1"/>
  <c r="DA33" i="3"/>
  <c r="DA249" i="3" s="1"/>
  <c r="CY33" i="3"/>
  <c r="CY249" i="3" s="1"/>
  <c r="CX33" i="3"/>
  <c r="CX249" i="3" s="1"/>
  <c r="CW33" i="3"/>
  <c r="CW249" i="3" s="1"/>
  <c r="CV33" i="3"/>
  <c r="CV249" i="3" s="1"/>
  <c r="CU33" i="3"/>
  <c r="CU249" i="3" s="1"/>
  <c r="CT33" i="3"/>
  <c r="CT249" i="3" s="1"/>
  <c r="CS33" i="3"/>
  <c r="CS249" i="3" s="1"/>
  <c r="CQ33" i="3"/>
  <c r="CQ249" i="3" s="1"/>
  <c r="CP33" i="3"/>
  <c r="CP249" i="3" s="1"/>
  <c r="CO33" i="3"/>
  <c r="CO249" i="3" s="1"/>
  <c r="CN33" i="3"/>
  <c r="CN249" i="3" s="1"/>
  <c r="CM33" i="3"/>
  <c r="CM249" i="3" s="1"/>
  <c r="CL33" i="3"/>
  <c r="CL249" i="3" s="1"/>
  <c r="CK33" i="3"/>
  <c r="CK249" i="3" s="1"/>
  <c r="CI33" i="3"/>
  <c r="CI249" i="3" s="1"/>
  <c r="CH33" i="3"/>
  <c r="CH249" i="3" s="1"/>
  <c r="CG33" i="3"/>
  <c r="CG249" i="3" s="1"/>
  <c r="CF33" i="3"/>
  <c r="CF249" i="3" s="1"/>
  <c r="CE33" i="3"/>
  <c r="CE249" i="3" s="1"/>
  <c r="CD33" i="3"/>
  <c r="CD249" i="3" s="1"/>
  <c r="CC33" i="3"/>
  <c r="CC249" i="3" s="1"/>
  <c r="CA33" i="3"/>
  <c r="CA249" i="3" s="1"/>
  <c r="BZ33" i="3"/>
  <c r="BZ249" i="3" s="1"/>
  <c r="BY33" i="3"/>
  <c r="BY249" i="3" s="1"/>
  <c r="BW33" i="3"/>
  <c r="BW249" i="3" s="1"/>
  <c r="BV33" i="3"/>
  <c r="BV249" i="3" s="1"/>
  <c r="BU33" i="3"/>
  <c r="BU249" i="3" s="1"/>
  <c r="BT33" i="3"/>
  <c r="BT249" i="3" s="1"/>
  <c r="BS33" i="3"/>
  <c r="BS249" i="3" s="1"/>
  <c r="BR33" i="3"/>
  <c r="BR249" i="3" s="1"/>
  <c r="BP33" i="3"/>
  <c r="BP249" i="3" s="1"/>
  <c r="BO33" i="3"/>
  <c r="BO249" i="3" s="1"/>
  <c r="BN33" i="3"/>
  <c r="BN249" i="3" s="1"/>
  <c r="BM33" i="3"/>
  <c r="BM249" i="3" s="1"/>
  <c r="BL33" i="3"/>
  <c r="BL249" i="3" s="1"/>
  <c r="BK33" i="3"/>
  <c r="BK249" i="3" s="1"/>
  <c r="BI33" i="3"/>
  <c r="BI249" i="3" s="1"/>
  <c r="BH33" i="3"/>
  <c r="BH249" i="3" s="1"/>
  <c r="BF33" i="3"/>
  <c r="BF249" i="3" s="1"/>
  <c r="BE33" i="3"/>
  <c r="BE249" i="3" s="1"/>
  <c r="BD33" i="3"/>
  <c r="BD249" i="3" s="1"/>
  <c r="BC33" i="3"/>
  <c r="BC249" i="3" s="1"/>
  <c r="BA33" i="3"/>
  <c r="BA249" i="3" s="1"/>
  <c r="AZ33" i="3"/>
  <c r="AZ249" i="3" s="1"/>
  <c r="AT33" i="3"/>
  <c r="AT249" i="3" s="1"/>
  <c r="AS33" i="3"/>
  <c r="AS249" i="3" s="1"/>
  <c r="AP33" i="3"/>
  <c r="AP249" i="3" s="1"/>
  <c r="AK33" i="3"/>
  <c r="AK249" i="3" s="1"/>
  <c r="AJ33" i="3"/>
  <c r="AJ249" i="3" s="1"/>
  <c r="U33" i="3"/>
  <c r="R33" i="3"/>
  <c r="J33" i="3"/>
  <c r="I33" i="3"/>
  <c r="DG32" i="3"/>
  <c r="DF32" i="3"/>
  <c r="DE32" i="3"/>
  <c r="DE248" i="3" s="1"/>
  <c r="DD32" i="3"/>
  <c r="DD248" i="3" s="1"/>
  <c r="DC32" i="3"/>
  <c r="DC248" i="3" s="1"/>
  <c r="DB32" i="3"/>
  <c r="DB248" i="3" s="1"/>
  <c r="DA32" i="3"/>
  <c r="DA248" i="3" s="1"/>
  <c r="CY32" i="3"/>
  <c r="CY248" i="3" s="1"/>
  <c r="CX32" i="3"/>
  <c r="CX248" i="3" s="1"/>
  <c r="CW32" i="3"/>
  <c r="CW248" i="3" s="1"/>
  <c r="CV32" i="3"/>
  <c r="CV248" i="3" s="1"/>
  <c r="CU32" i="3"/>
  <c r="CU248" i="3" s="1"/>
  <c r="CT32" i="3"/>
  <c r="CT248" i="3" s="1"/>
  <c r="CS32" i="3"/>
  <c r="CS248" i="3" s="1"/>
  <c r="CQ32" i="3"/>
  <c r="CQ248" i="3" s="1"/>
  <c r="CP32" i="3"/>
  <c r="CP248" i="3" s="1"/>
  <c r="CO32" i="3"/>
  <c r="CO248" i="3" s="1"/>
  <c r="CN32" i="3"/>
  <c r="CN248" i="3" s="1"/>
  <c r="CM32" i="3"/>
  <c r="CM248" i="3" s="1"/>
  <c r="CL32" i="3"/>
  <c r="CL248" i="3" s="1"/>
  <c r="CK32" i="3"/>
  <c r="CK248" i="3" s="1"/>
  <c r="CI32" i="3"/>
  <c r="CI248" i="3" s="1"/>
  <c r="CH32" i="3"/>
  <c r="CH248" i="3" s="1"/>
  <c r="CG32" i="3"/>
  <c r="CG248" i="3" s="1"/>
  <c r="CF32" i="3"/>
  <c r="CF248" i="3" s="1"/>
  <c r="CE32" i="3"/>
  <c r="CE248" i="3" s="1"/>
  <c r="CD32" i="3"/>
  <c r="CD248" i="3" s="1"/>
  <c r="CC32" i="3"/>
  <c r="CC248" i="3" s="1"/>
  <c r="CB32" i="3"/>
  <c r="CB248" i="3" s="1"/>
  <c r="CA32" i="3"/>
  <c r="CA248" i="3" s="1"/>
  <c r="BZ32" i="3"/>
  <c r="BZ248" i="3" s="1"/>
  <c r="BY32" i="3"/>
  <c r="BY248" i="3" s="1"/>
  <c r="BW32" i="3"/>
  <c r="BW248" i="3" s="1"/>
  <c r="BV32" i="3"/>
  <c r="BV248" i="3" s="1"/>
  <c r="BU32" i="3"/>
  <c r="BU248" i="3" s="1"/>
  <c r="BT32" i="3"/>
  <c r="BT248" i="3" s="1"/>
  <c r="BS32" i="3"/>
  <c r="BS248" i="3" s="1"/>
  <c r="BR32" i="3"/>
  <c r="BR248" i="3" s="1"/>
  <c r="BP32" i="3"/>
  <c r="BP248" i="3" s="1"/>
  <c r="BO32" i="3"/>
  <c r="BO248" i="3" s="1"/>
  <c r="BN32" i="3"/>
  <c r="BN248" i="3" s="1"/>
  <c r="BM32" i="3"/>
  <c r="BM248" i="3" s="1"/>
  <c r="BL32" i="3"/>
  <c r="BL248" i="3" s="1"/>
  <c r="BK32" i="3"/>
  <c r="BK248" i="3" s="1"/>
  <c r="BJ32" i="3"/>
  <c r="BJ248" i="3" s="1"/>
  <c r="BI32" i="3"/>
  <c r="BI248" i="3" s="1"/>
  <c r="BH32" i="3"/>
  <c r="BH248" i="3" s="1"/>
  <c r="BG32" i="3"/>
  <c r="BG248" i="3" s="1"/>
  <c r="BF32" i="3"/>
  <c r="BF248" i="3" s="1"/>
  <c r="BE32" i="3"/>
  <c r="BE248" i="3" s="1"/>
  <c r="BD32" i="3"/>
  <c r="BD248" i="3" s="1"/>
  <c r="BC32" i="3"/>
  <c r="BC248" i="3" s="1"/>
  <c r="BA32" i="3"/>
  <c r="BA248" i="3" s="1"/>
  <c r="AZ32" i="3"/>
  <c r="AZ248" i="3" s="1"/>
  <c r="AY32" i="3"/>
  <c r="AY248" i="3" s="1"/>
  <c r="AW32" i="3"/>
  <c r="AW248" i="3" s="1"/>
  <c r="AT32" i="3"/>
  <c r="AT248" i="3" s="1"/>
  <c r="AS32" i="3"/>
  <c r="AS248" i="3" s="1"/>
  <c r="AR32" i="3"/>
  <c r="AR248" i="3" s="1"/>
  <c r="AP32" i="3"/>
  <c r="AP248" i="3" s="1"/>
  <c r="AO32" i="3"/>
  <c r="AO248" i="3" s="1"/>
  <c r="AK32" i="3"/>
  <c r="AK248" i="3" s="1"/>
  <c r="AJ32" i="3"/>
  <c r="AJ248" i="3" s="1"/>
  <c r="U32" i="3"/>
  <c r="T32" i="3"/>
  <c r="R32" i="3"/>
  <c r="L32" i="3"/>
  <c r="J32" i="3"/>
  <c r="I32" i="3"/>
  <c r="DG31" i="3"/>
  <c r="DF31" i="3"/>
  <c r="DE31" i="3"/>
  <c r="DE247" i="3" s="1"/>
  <c r="DD31" i="3"/>
  <c r="DD247" i="3" s="1"/>
  <c r="DC31" i="3"/>
  <c r="DC247" i="3" s="1"/>
  <c r="DB31" i="3"/>
  <c r="DB247" i="3" s="1"/>
  <c r="DA31" i="3"/>
  <c r="DA247" i="3" s="1"/>
  <c r="CY31" i="3"/>
  <c r="CY247" i="3" s="1"/>
  <c r="CX31" i="3"/>
  <c r="CX247" i="3" s="1"/>
  <c r="CW31" i="3"/>
  <c r="CW247" i="3" s="1"/>
  <c r="CV31" i="3"/>
  <c r="CV247" i="3" s="1"/>
  <c r="CU31" i="3"/>
  <c r="CU247" i="3" s="1"/>
  <c r="CT31" i="3"/>
  <c r="CT247" i="3" s="1"/>
  <c r="CS31" i="3"/>
  <c r="CS247" i="3" s="1"/>
  <c r="CQ31" i="3"/>
  <c r="CQ247" i="3" s="1"/>
  <c r="CP31" i="3"/>
  <c r="CP247" i="3" s="1"/>
  <c r="CO31" i="3"/>
  <c r="CO247" i="3" s="1"/>
  <c r="CN31" i="3"/>
  <c r="CN247" i="3" s="1"/>
  <c r="CM31" i="3"/>
  <c r="CM247" i="3" s="1"/>
  <c r="CL31" i="3"/>
  <c r="CL247" i="3" s="1"/>
  <c r="CK31" i="3"/>
  <c r="CK247" i="3" s="1"/>
  <c r="CI31" i="3"/>
  <c r="CI247" i="3" s="1"/>
  <c r="CH31" i="3"/>
  <c r="CH247" i="3" s="1"/>
  <c r="CG31" i="3"/>
  <c r="CG247" i="3" s="1"/>
  <c r="CF31" i="3"/>
  <c r="CF247" i="3" s="1"/>
  <c r="CE31" i="3"/>
  <c r="CE247" i="3" s="1"/>
  <c r="CD31" i="3"/>
  <c r="CD247" i="3" s="1"/>
  <c r="CC31" i="3"/>
  <c r="CC247" i="3" s="1"/>
  <c r="CA31" i="3"/>
  <c r="CA247" i="3" s="1"/>
  <c r="BZ31" i="3"/>
  <c r="BZ247" i="3" s="1"/>
  <c r="BY31" i="3"/>
  <c r="BY247" i="3" s="1"/>
  <c r="BW31" i="3"/>
  <c r="BW247" i="3" s="1"/>
  <c r="BV31" i="3"/>
  <c r="BV247" i="3" s="1"/>
  <c r="BU31" i="3"/>
  <c r="BU247" i="3" s="1"/>
  <c r="BT31" i="3"/>
  <c r="BT247" i="3" s="1"/>
  <c r="BS31" i="3"/>
  <c r="BS247" i="3" s="1"/>
  <c r="BR31" i="3"/>
  <c r="BR247" i="3" s="1"/>
  <c r="BP31" i="3"/>
  <c r="BP247" i="3" s="1"/>
  <c r="BO31" i="3"/>
  <c r="BO247" i="3" s="1"/>
  <c r="BN31" i="3"/>
  <c r="BN247" i="3" s="1"/>
  <c r="BM31" i="3"/>
  <c r="BM247" i="3" s="1"/>
  <c r="BL31" i="3"/>
  <c r="BL247" i="3" s="1"/>
  <c r="BK31" i="3"/>
  <c r="BK247" i="3" s="1"/>
  <c r="BJ31" i="3"/>
  <c r="BJ247" i="3" s="1"/>
  <c r="BI31" i="3"/>
  <c r="BI247" i="3" s="1"/>
  <c r="BH31" i="3"/>
  <c r="BH247" i="3" s="1"/>
  <c r="BG31" i="3"/>
  <c r="BG247" i="3" s="1"/>
  <c r="BF31" i="3"/>
  <c r="BF247" i="3" s="1"/>
  <c r="BE31" i="3"/>
  <c r="BE247" i="3" s="1"/>
  <c r="BD31" i="3"/>
  <c r="BD247" i="3" s="1"/>
  <c r="BC31" i="3"/>
  <c r="BC247" i="3" s="1"/>
  <c r="BA31" i="3"/>
  <c r="BA247" i="3" s="1"/>
  <c r="U31" i="3"/>
  <c r="R31" i="3"/>
  <c r="J31" i="3"/>
  <c r="I31" i="3"/>
  <c r="DG30" i="3"/>
  <c r="DF30" i="3"/>
  <c r="DE30" i="3"/>
  <c r="DE246" i="3" s="1"/>
  <c r="DD30" i="3"/>
  <c r="DD246" i="3" s="1"/>
  <c r="DC30" i="3"/>
  <c r="DC246" i="3" s="1"/>
  <c r="DB30" i="3"/>
  <c r="DB246" i="3" s="1"/>
  <c r="DA30" i="3"/>
  <c r="DA246" i="3" s="1"/>
  <c r="CY30" i="3"/>
  <c r="CY246" i="3" s="1"/>
  <c r="CX30" i="3"/>
  <c r="CX246" i="3" s="1"/>
  <c r="CW30" i="3"/>
  <c r="CW246" i="3" s="1"/>
  <c r="CV30" i="3"/>
  <c r="CV246" i="3" s="1"/>
  <c r="CU30" i="3"/>
  <c r="CU246" i="3" s="1"/>
  <c r="CT30" i="3"/>
  <c r="CT246" i="3" s="1"/>
  <c r="CS30" i="3"/>
  <c r="CS246" i="3" s="1"/>
  <c r="CQ30" i="3"/>
  <c r="CQ246" i="3" s="1"/>
  <c r="CP30" i="3"/>
  <c r="CP246" i="3" s="1"/>
  <c r="CO30" i="3"/>
  <c r="CO246" i="3" s="1"/>
  <c r="CN30" i="3"/>
  <c r="CN246" i="3" s="1"/>
  <c r="CM30" i="3"/>
  <c r="CM246" i="3" s="1"/>
  <c r="CL30" i="3"/>
  <c r="CL246" i="3" s="1"/>
  <c r="CK30" i="3"/>
  <c r="CK246" i="3" s="1"/>
  <c r="CI30" i="3"/>
  <c r="CI246" i="3" s="1"/>
  <c r="CH30" i="3"/>
  <c r="CH246" i="3" s="1"/>
  <c r="CG30" i="3"/>
  <c r="CG246" i="3" s="1"/>
  <c r="CF30" i="3"/>
  <c r="CF246" i="3" s="1"/>
  <c r="CE30" i="3"/>
  <c r="CE246" i="3" s="1"/>
  <c r="CD30" i="3"/>
  <c r="CD246" i="3" s="1"/>
  <c r="CC30" i="3"/>
  <c r="CC246" i="3" s="1"/>
  <c r="CA30" i="3"/>
  <c r="CA246" i="3" s="1"/>
  <c r="BZ30" i="3"/>
  <c r="BZ246" i="3" s="1"/>
  <c r="BY30" i="3"/>
  <c r="BY246" i="3" s="1"/>
  <c r="BW30" i="3"/>
  <c r="BW246" i="3" s="1"/>
  <c r="BV30" i="3"/>
  <c r="BV246" i="3" s="1"/>
  <c r="BU30" i="3"/>
  <c r="BU246" i="3" s="1"/>
  <c r="BT30" i="3"/>
  <c r="BT246" i="3" s="1"/>
  <c r="BS30" i="3"/>
  <c r="BS246" i="3" s="1"/>
  <c r="BR30" i="3"/>
  <c r="BR246" i="3" s="1"/>
  <c r="BP30" i="3"/>
  <c r="BP246" i="3" s="1"/>
  <c r="BO30" i="3"/>
  <c r="BO246" i="3" s="1"/>
  <c r="BN30" i="3"/>
  <c r="BN246" i="3" s="1"/>
  <c r="BM30" i="3"/>
  <c r="BM246" i="3" s="1"/>
  <c r="BL30" i="3"/>
  <c r="BL246" i="3" s="1"/>
  <c r="BK30" i="3"/>
  <c r="BK246" i="3" s="1"/>
  <c r="BH30" i="3"/>
  <c r="BH246" i="3" s="1"/>
  <c r="BF30" i="3"/>
  <c r="BF246" i="3" s="1"/>
  <c r="BE30" i="3"/>
  <c r="BE246" i="3" s="1"/>
  <c r="BD30" i="3"/>
  <c r="BD246" i="3" s="1"/>
  <c r="BC30" i="3"/>
  <c r="BC246" i="3" s="1"/>
  <c r="BA30" i="3"/>
  <c r="BA246" i="3" s="1"/>
  <c r="U30" i="3"/>
  <c r="R30" i="3"/>
  <c r="I30" i="3"/>
  <c r="DG29" i="3"/>
  <c r="DF29" i="3"/>
  <c r="DE29" i="3"/>
  <c r="DE245" i="3" s="1"/>
  <c r="DD29" i="3"/>
  <c r="DD245" i="3" s="1"/>
  <c r="DC29" i="3"/>
  <c r="DC245" i="3" s="1"/>
  <c r="DB29" i="3"/>
  <c r="DB245" i="3" s="1"/>
  <c r="DA29" i="3"/>
  <c r="DA245" i="3" s="1"/>
  <c r="CY29" i="3"/>
  <c r="CY245" i="3" s="1"/>
  <c r="CX29" i="3"/>
  <c r="CX245" i="3" s="1"/>
  <c r="CW29" i="3"/>
  <c r="CW245" i="3" s="1"/>
  <c r="CV29" i="3"/>
  <c r="CV245" i="3" s="1"/>
  <c r="CU29" i="3"/>
  <c r="CU245" i="3" s="1"/>
  <c r="CT29" i="3"/>
  <c r="CT245" i="3" s="1"/>
  <c r="CS29" i="3"/>
  <c r="CS245" i="3" s="1"/>
  <c r="CQ29" i="3"/>
  <c r="CQ245" i="3" s="1"/>
  <c r="CO29" i="3"/>
  <c r="CO245" i="3" s="1"/>
  <c r="CN29" i="3"/>
  <c r="CN245" i="3" s="1"/>
  <c r="CM29" i="3"/>
  <c r="CM245" i="3" s="1"/>
  <c r="CL29" i="3"/>
  <c r="CL245" i="3" s="1"/>
  <c r="CK29" i="3"/>
  <c r="CK245" i="3" s="1"/>
  <c r="CI29" i="3"/>
  <c r="CI245" i="3" s="1"/>
  <c r="CH29" i="3"/>
  <c r="CH245" i="3" s="1"/>
  <c r="CG29" i="3"/>
  <c r="CG245" i="3" s="1"/>
  <c r="CF29" i="3"/>
  <c r="CF245" i="3" s="1"/>
  <c r="CE29" i="3"/>
  <c r="CE245" i="3" s="1"/>
  <c r="CD29" i="3"/>
  <c r="CD245" i="3" s="1"/>
  <c r="CC29" i="3"/>
  <c r="CC245" i="3" s="1"/>
  <c r="CB29" i="3"/>
  <c r="CB245" i="3" s="1"/>
  <c r="CA29" i="3"/>
  <c r="CA245" i="3" s="1"/>
  <c r="BY29" i="3"/>
  <c r="BY245" i="3" s="1"/>
  <c r="BW29" i="3"/>
  <c r="BW245" i="3" s="1"/>
  <c r="BV29" i="3"/>
  <c r="BV245" i="3" s="1"/>
  <c r="BU29" i="3"/>
  <c r="BU245" i="3" s="1"/>
  <c r="BT29" i="3"/>
  <c r="BT245" i="3" s="1"/>
  <c r="BS29" i="3"/>
  <c r="BS245" i="3" s="1"/>
  <c r="BR29" i="3"/>
  <c r="BR245" i="3" s="1"/>
  <c r="BP29" i="3"/>
  <c r="BP245" i="3" s="1"/>
  <c r="BO29" i="3"/>
  <c r="BO245" i="3" s="1"/>
  <c r="BN29" i="3"/>
  <c r="BN245" i="3" s="1"/>
  <c r="BM29" i="3"/>
  <c r="BM245" i="3" s="1"/>
  <c r="BL29" i="3"/>
  <c r="BL245" i="3" s="1"/>
  <c r="BK29" i="3"/>
  <c r="BK245" i="3" s="1"/>
  <c r="BH29" i="3"/>
  <c r="BH245" i="3" s="1"/>
  <c r="BF29" i="3"/>
  <c r="BF245" i="3" s="1"/>
  <c r="BE29" i="3"/>
  <c r="BE245" i="3" s="1"/>
  <c r="BD29" i="3"/>
  <c r="BD245" i="3" s="1"/>
  <c r="BC29" i="3"/>
  <c r="BC245" i="3" s="1"/>
  <c r="BA29" i="3"/>
  <c r="BA245" i="3" s="1"/>
  <c r="U29" i="3"/>
  <c r="R29" i="3"/>
  <c r="J29" i="3"/>
  <c r="I29" i="3"/>
  <c r="DG28" i="3"/>
  <c r="DF28" i="3"/>
  <c r="DE28" i="3"/>
  <c r="DE244" i="3" s="1"/>
  <c r="DD28" i="3"/>
  <c r="DD244" i="3" s="1"/>
  <c r="DC28" i="3"/>
  <c r="DC244" i="3" s="1"/>
  <c r="DB28" i="3"/>
  <c r="DB244" i="3" s="1"/>
  <c r="DA28" i="3"/>
  <c r="DA244" i="3" s="1"/>
  <c r="CY28" i="3"/>
  <c r="CY244" i="3" s="1"/>
  <c r="CX28" i="3"/>
  <c r="CX244" i="3" s="1"/>
  <c r="CW28" i="3"/>
  <c r="CW244" i="3" s="1"/>
  <c r="CV28" i="3"/>
  <c r="CV244" i="3" s="1"/>
  <c r="CU28" i="3"/>
  <c r="CU244" i="3" s="1"/>
  <c r="CT28" i="3"/>
  <c r="CT244" i="3" s="1"/>
  <c r="CS28" i="3"/>
  <c r="CS244" i="3" s="1"/>
  <c r="CQ28" i="3"/>
  <c r="CQ244" i="3" s="1"/>
  <c r="CP28" i="3"/>
  <c r="CP244" i="3" s="1"/>
  <c r="CO28" i="3"/>
  <c r="CO244" i="3" s="1"/>
  <c r="CN28" i="3"/>
  <c r="CN244" i="3" s="1"/>
  <c r="CM28" i="3"/>
  <c r="CM244" i="3" s="1"/>
  <c r="CL28" i="3"/>
  <c r="CL244" i="3" s="1"/>
  <c r="CK28" i="3"/>
  <c r="CK244" i="3" s="1"/>
  <c r="CI28" i="3"/>
  <c r="CI244" i="3" s="1"/>
  <c r="CH28" i="3"/>
  <c r="CH244" i="3" s="1"/>
  <c r="CG28" i="3"/>
  <c r="CG244" i="3" s="1"/>
  <c r="CF28" i="3"/>
  <c r="CF244" i="3" s="1"/>
  <c r="CE28" i="3"/>
  <c r="CE244" i="3" s="1"/>
  <c r="CD28" i="3"/>
  <c r="CD244" i="3" s="1"/>
  <c r="CC28" i="3"/>
  <c r="CC244" i="3" s="1"/>
  <c r="CB28" i="3"/>
  <c r="CB244" i="3" s="1"/>
  <c r="CA28" i="3"/>
  <c r="CA244" i="3" s="1"/>
  <c r="BY28" i="3"/>
  <c r="BY244" i="3" s="1"/>
  <c r="BW28" i="3"/>
  <c r="BW244" i="3" s="1"/>
  <c r="BV28" i="3"/>
  <c r="BV244" i="3" s="1"/>
  <c r="BU28" i="3"/>
  <c r="BU244" i="3" s="1"/>
  <c r="BT28" i="3"/>
  <c r="BT244" i="3" s="1"/>
  <c r="BS28" i="3"/>
  <c r="BS244" i="3" s="1"/>
  <c r="BR28" i="3"/>
  <c r="BR244" i="3" s="1"/>
  <c r="BP28" i="3"/>
  <c r="BP244" i="3" s="1"/>
  <c r="BO28" i="3"/>
  <c r="BO244" i="3" s="1"/>
  <c r="BN28" i="3"/>
  <c r="BN244" i="3" s="1"/>
  <c r="BM28" i="3"/>
  <c r="BM244" i="3" s="1"/>
  <c r="BL28" i="3"/>
  <c r="BL244" i="3" s="1"/>
  <c r="BK28" i="3"/>
  <c r="BK244" i="3" s="1"/>
  <c r="BJ28" i="3"/>
  <c r="BJ244" i="3" s="1"/>
  <c r="BI28" i="3"/>
  <c r="BI244" i="3" s="1"/>
  <c r="BH28" i="3"/>
  <c r="BH244" i="3" s="1"/>
  <c r="BG28" i="3"/>
  <c r="BG244" i="3" s="1"/>
  <c r="BF28" i="3"/>
  <c r="BF244" i="3" s="1"/>
  <c r="BE28" i="3"/>
  <c r="BE244" i="3" s="1"/>
  <c r="BD28" i="3"/>
  <c r="BD244" i="3" s="1"/>
  <c r="BC28" i="3"/>
  <c r="BC244" i="3" s="1"/>
  <c r="BA28" i="3"/>
  <c r="BA244" i="3" s="1"/>
  <c r="AZ28" i="3"/>
  <c r="AZ244" i="3" s="1"/>
  <c r="AR28" i="3"/>
  <c r="AR244" i="3" s="1"/>
  <c r="AP28" i="3"/>
  <c r="AP244" i="3" s="1"/>
  <c r="U28" i="3"/>
  <c r="T28" i="3"/>
  <c r="R28" i="3"/>
  <c r="J28" i="3"/>
  <c r="I28" i="3"/>
  <c r="DG27" i="3"/>
  <c r="DF27" i="3"/>
  <c r="DE27" i="3"/>
  <c r="DE243" i="3" s="1"/>
  <c r="DD27" i="3"/>
  <c r="DD243" i="3" s="1"/>
  <c r="DC27" i="3"/>
  <c r="DC243" i="3" s="1"/>
  <c r="DB27" i="3"/>
  <c r="DB243" i="3" s="1"/>
  <c r="DA27" i="3"/>
  <c r="DA243" i="3" s="1"/>
  <c r="CY27" i="3"/>
  <c r="CY243" i="3" s="1"/>
  <c r="CX27" i="3"/>
  <c r="CX243" i="3" s="1"/>
  <c r="CW27" i="3"/>
  <c r="CW243" i="3" s="1"/>
  <c r="CV27" i="3"/>
  <c r="CV243" i="3" s="1"/>
  <c r="CU27" i="3"/>
  <c r="CU243" i="3" s="1"/>
  <c r="CT27" i="3"/>
  <c r="CT243" i="3" s="1"/>
  <c r="CS27" i="3"/>
  <c r="CS243" i="3" s="1"/>
  <c r="CQ27" i="3"/>
  <c r="CQ243" i="3" s="1"/>
  <c r="CP27" i="3"/>
  <c r="CP243" i="3" s="1"/>
  <c r="CO27" i="3"/>
  <c r="CO243" i="3" s="1"/>
  <c r="CN27" i="3"/>
  <c r="CN243" i="3" s="1"/>
  <c r="CM27" i="3"/>
  <c r="CM243" i="3" s="1"/>
  <c r="CL27" i="3"/>
  <c r="CL243" i="3" s="1"/>
  <c r="CK27" i="3"/>
  <c r="CK243" i="3" s="1"/>
  <c r="CI27" i="3"/>
  <c r="CI243" i="3" s="1"/>
  <c r="CH27" i="3"/>
  <c r="CH243" i="3" s="1"/>
  <c r="CG27" i="3"/>
  <c r="CG243" i="3" s="1"/>
  <c r="CF27" i="3"/>
  <c r="CF243" i="3" s="1"/>
  <c r="CE27" i="3"/>
  <c r="CE243" i="3" s="1"/>
  <c r="CD27" i="3"/>
  <c r="CD243" i="3" s="1"/>
  <c r="CC27" i="3"/>
  <c r="CC243" i="3" s="1"/>
  <c r="CB27" i="3"/>
  <c r="CB243" i="3" s="1"/>
  <c r="CA27" i="3"/>
  <c r="CA243" i="3" s="1"/>
  <c r="BY27" i="3"/>
  <c r="BY243" i="3" s="1"/>
  <c r="BW27" i="3"/>
  <c r="BW243" i="3" s="1"/>
  <c r="BV27" i="3"/>
  <c r="BV243" i="3" s="1"/>
  <c r="BU27" i="3"/>
  <c r="BU243" i="3" s="1"/>
  <c r="BT27" i="3"/>
  <c r="BT243" i="3" s="1"/>
  <c r="BS27" i="3"/>
  <c r="BS243" i="3" s="1"/>
  <c r="BR27" i="3"/>
  <c r="BR243" i="3" s="1"/>
  <c r="BP27" i="3"/>
  <c r="BP243" i="3" s="1"/>
  <c r="BN27" i="3"/>
  <c r="BN243" i="3" s="1"/>
  <c r="BM27" i="3"/>
  <c r="BM243" i="3" s="1"/>
  <c r="BK27" i="3"/>
  <c r="BK243" i="3" s="1"/>
  <c r="BI27" i="3"/>
  <c r="BI243" i="3" s="1"/>
  <c r="BH27" i="3"/>
  <c r="BH243" i="3" s="1"/>
  <c r="BF27" i="3"/>
  <c r="BF243" i="3" s="1"/>
  <c r="BE27" i="3"/>
  <c r="BE243" i="3" s="1"/>
  <c r="BC27" i="3"/>
  <c r="BC243" i="3" s="1"/>
  <c r="BA27" i="3"/>
  <c r="BA243" i="3" s="1"/>
  <c r="U27" i="3"/>
  <c r="R27" i="3"/>
  <c r="I27" i="3"/>
  <c r="DG26" i="3"/>
  <c r="DF26" i="3"/>
  <c r="DE26" i="3"/>
  <c r="DE242" i="3" s="1"/>
  <c r="DD26" i="3"/>
  <c r="DD242" i="3" s="1"/>
  <c r="DC26" i="3"/>
  <c r="DC242" i="3" s="1"/>
  <c r="DB26" i="3"/>
  <c r="DB242" i="3" s="1"/>
  <c r="DA26" i="3"/>
  <c r="DA242" i="3" s="1"/>
  <c r="CY26" i="3"/>
  <c r="CY242" i="3" s="1"/>
  <c r="CX26" i="3"/>
  <c r="CX242" i="3" s="1"/>
  <c r="CW26" i="3"/>
  <c r="CW242" i="3" s="1"/>
  <c r="CV26" i="3"/>
  <c r="CV242" i="3" s="1"/>
  <c r="CU26" i="3"/>
  <c r="CU242" i="3" s="1"/>
  <c r="CT26" i="3"/>
  <c r="CT242" i="3" s="1"/>
  <c r="CS26" i="3"/>
  <c r="CS242" i="3" s="1"/>
  <c r="CQ26" i="3"/>
  <c r="CQ242" i="3" s="1"/>
  <c r="CP26" i="3"/>
  <c r="CP242" i="3" s="1"/>
  <c r="CO26" i="3"/>
  <c r="CO242" i="3" s="1"/>
  <c r="CN26" i="3"/>
  <c r="CN242" i="3" s="1"/>
  <c r="CM26" i="3"/>
  <c r="CM242" i="3" s="1"/>
  <c r="CL26" i="3"/>
  <c r="CL242" i="3" s="1"/>
  <c r="CK26" i="3"/>
  <c r="CK242" i="3" s="1"/>
  <c r="CI26" i="3"/>
  <c r="CI242" i="3" s="1"/>
  <c r="CH26" i="3"/>
  <c r="CH242" i="3" s="1"/>
  <c r="CF26" i="3"/>
  <c r="CF242" i="3" s="1"/>
  <c r="CE26" i="3"/>
  <c r="CE242" i="3" s="1"/>
  <c r="CD26" i="3"/>
  <c r="CD242" i="3" s="1"/>
  <c r="CC26" i="3"/>
  <c r="CC242" i="3" s="1"/>
  <c r="CB26" i="3"/>
  <c r="CB242" i="3" s="1"/>
  <c r="CA26" i="3"/>
  <c r="CA242" i="3" s="1"/>
  <c r="BW26" i="3"/>
  <c r="BW242" i="3" s="1"/>
  <c r="BV26" i="3"/>
  <c r="BV242" i="3" s="1"/>
  <c r="BU26" i="3"/>
  <c r="BU242" i="3" s="1"/>
  <c r="BT26" i="3"/>
  <c r="BT242" i="3" s="1"/>
  <c r="BS26" i="3"/>
  <c r="BS242" i="3" s="1"/>
  <c r="BR26" i="3"/>
  <c r="BR242" i="3" s="1"/>
  <c r="BP26" i="3"/>
  <c r="BP242" i="3" s="1"/>
  <c r="BO26" i="3"/>
  <c r="BO242" i="3" s="1"/>
  <c r="BN26" i="3"/>
  <c r="BN242" i="3" s="1"/>
  <c r="BM26" i="3"/>
  <c r="BM242" i="3" s="1"/>
  <c r="BL26" i="3"/>
  <c r="BL242" i="3" s="1"/>
  <c r="BK26" i="3"/>
  <c r="BK242" i="3" s="1"/>
  <c r="BI26" i="3"/>
  <c r="BI242" i="3" s="1"/>
  <c r="BH26" i="3"/>
  <c r="BH242" i="3" s="1"/>
  <c r="BG26" i="3"/>
  <c r="BG242" i="3" s="1"/>
  <c r="BF26" i="3"/>
  <c r="BF242" i="3" s="1"/>
  <c r="BC26" i="3"/>
  <c r="BC242" i="3" s="1"/>
  <c r="BA26" i="3"/>
  <c r="BA242" i="3" s="1"/>
  <c r="U26" i="3"/>
  <c r="R26" i="3"/>
  <c r="J26" i="3"/>
  <c r="I26" i="3"/>
  <c r="DG25" i="3"/>
  <c r="DF25" i="3"/>
  <c r="DE25" i="3"/>
  <c r="DE241" i="3" s="1"/>
  <c r="DD25" i="3"/>
  <c r="DD241" i="3" s="1"/>
  <c r="DC25" i="3"/>
  <c r="DC241" i="3" s="1"/>
  <c r="DB25" i="3"/>
  <c r="DB241" i="3" s="1"/>
  <c r="DA25" i="3"/>
  <c r="DA241" i="3" s="1"/>
  <c r="CY25" i="3"/>
  <c r="CY241" i="3" s="1"/>
  <c r="CX25" i="3"/>
  <c r="CX241" i="3" s="1"/>
  <c r="CW25" i="3"/>
  <c r="CW241" i="3" s="1"/>
  <c r="CV25" i="3"/>
  <c r="CV241" i="3" s="1"/>
  <c r="CU25" i="3"/>
  <c r="CU241" i="3" s="1"/>
  <c r="CT25" i="3"/>
  <c r="CT241" i="3" s="1"/>
  <c r="CS25" i="3"/>
  <c r="CS241" i="3" s="1"/>
  <c r="CQ25" i="3"/>
  <c r="CQ241" i="3" s="1"/>
  <c r="CP25" i="3"/>
  <c r="CP241" i="3" s="1"/>
  <c r="CO25" i="3"/>
  <c r="CO241" i="3" s="1"/>
  <c r="CN25" i="3"/>
  <c r="CN241" i="3" s="1"/>
  <c r="CM25" i="3"/>
  <c r="CM241" i="3" s="1"/>
  <c r="CL25" i="3"/>
  <c r="CL241" i="3" s="1"/>
  <c r="CK25" i="3"/>
  <c r="CK241" i="3" s="1"/>
  <c r="CI25" i="3"/>
  <c r="CI241" i="3" s="1"/>
  <c r="CH25" i="3"/>
  <c r="CH241" i="3" s="1"/>
  <c r="CG25" i="3"/>
  <c r="CG241" i="3" s="1"/>
  <c r="CF25" i="3"/>
  <c r="CF241" i="3" s="1"/>
  <c r="CE25" i="3"/>
  <c r="CE241" i="3" s="1"/>
  <c r="CD25" i="3"/>
  <c r="CD241" i="3" s="1"/>
  <c r="CC25" i="3"/>
  <c r="CC241" i="3" s="1"/>
  <c r="CB25" i="3"/>
  <c r="CB241" i="3" s="1"/>
  <c r="CA25" i="3"/>
  <c r="CA241" i="3" s="1"/>
  <c r="BY25" i="3"/>
  <c r="BY241" i="3" s="1"/>
  <c r="BW25" i="3"/>
  <c r="BW241" i="3" s="1"/>
  <c r="BV25" i="3"/>
  <c r="BV241" i="3" s="1"/>
  <c r="BU25" i="3"/>
  <c r="BU241" i="3" s="1"/>
  <c r="BT25" i="3"/>
  <c r="BT241" i="3" s="1"/>
  <c r="BS25" i="3"/>
  <c r="BS241" i="3" s="1"/>
  <c r="BR25" i="3"/>
  <c r="BR241" i="3" s="1"/>
  <c r="BP25" i="3"/>
  <c r="BP241" i="3" s="1"/>
  <c r="BO25" i="3"/>
  <c r="BO241" i="3" s="1"/>
  <c r="BN25" i="3"/>
  <c r="BN241" i="3" s="1"/>
  <c r="BM25" i="3"/>
  <c r="BM241" i="3" s="1"/>
  <c r="BL25" i="3"/>
  <c r="BL241" i="3" s="1"/>
  <c r="BK25" i="3"/>
  <c r="BK241" i="3" s="1"/>
  <c r="BJ25" i="3"/>
  <c r="BJ241" i="3" s="1"/>
  <c r="BI25" i="3"/>
  <c r="BI241" i="3" s="1"/>
  <c r="BH25" i="3"/>
  <c r="BH241" i="3" s="1"/>
  <c r="BG25" i="3"/>
  <c r="BG241" i="3" s="1"/>
  <c r="BF25" i="3"/>
  <c r="BF241" i="3" s="1"/>
  <c r="BE25" i="3"/>
  <c r="BE241" i="3" s="1"/>
  <c r="BD25" i="3"/>
  <c r="BD241" i="3" s="1"/>
  <c r="BC25" i="3"/>
  <c r="BC241" i="3" s="1"/>
  <c r="BA25" i="3"/>
  <c r="BA241" i="3" s="1"/>
  <c r="AZ25" i="3"/>
  <c r="AZ241" i="3" s="1"/>
  <c r="AW25" i="3"/>
  <c r="AW241" i="3" s="1"/>
  <c r="AV25" i="3"/>
  <c r="AV241" i="3" s="1"/>
  <c r="AU25" i="3"/>
  <c r="AU241" i="3" s="1"/>
  <c r="AT25" i="3"/>
  <c r="AT241" i="3" s="1"/>
  <c r="AS25" i="3"/>
  <c r="AS241" i="3" s="1"/>
  <c r="AR25" i="3"/>
  <c r="AR241" i="3" s="1"/>
  <c r="AQ25" i="3"/>
  <c r="AQ241" i="3" s="1"/>
  <c r="AP25" i="3"/>
  <c r="AP241" i="3" s="1"/>
  <c r="AO25" i="3"/>
  <c r="AO241" i="3" s="1"/>
  <c r="AN25" i="3"/>
  <c r="AN241" i="3" s="1"/>
  <c r="AM25" i="3"/>
  <c r="AM241" i="3" s="1"/>
  <c r="AL25" i="3"/>
  <c r="AL241" i="3" s="1"/>
  <c r="AK25" i="3"/>
  <c r="AK241" i="3" s="1"/>
  <c r="AJ25" i="3"/>
  <c r="AJ241" i="3" s="1"/>
  <c r="AI25" i="3"/>
  <c r="AI241" i="3" s="1"/>
  <c r="U25" i="3"/>
  <c r="R25" i="3"/>
  <c r="L25" i="3"/>
  <c r="J25" i="3"/>
  <c r="I25" i="3"/>
  <c r="DG24" i="3"/>
  <c r="DF24" i="3"/>
  <c r="DE24" i="3"/>
  <c r="DE240" i="3" s="1"/>
  <c r="DD24" i="3"/>
  <c r="DD240" i="3" s="1"/>
  <c r="DC24" i="3"/>
  <c r="DC240" i="3" s="1"/>
  <c r="DB24" i="3"/>
  <c r="DB240" i="3" s="1"/>
  <c r="DA24" i="3"/>
  <c r="DA240" i="3" s="1"/>
  <c r="CY24" i="3"/>
  <c r="CY240" i="3" s="1"/>
  <c r="CX24" i="3"/>
  <c r="CX240" i="3" s="1"/>
  <c r="CW24" i="3"/>
  <c r="CW240" i="3" s="1"/>
  <c r="CV24" i="3"/>
  <c r="CV240" i="3" s="1"/>
  <c r="CU24" i="3"/>
  <c r="CU240" i="3" s="1"/>
  <c r="CT24" i="3"/>
  <c r="CT240" i="3" s="1"/>
  <c r="CS24" i="3"/>
  <c r="CS240" i="3" s="1"/>
  <c r="CQ24" i="3"/>
  <c r="CQ240" i="3" s="1"/>
  <c r="CP24" i="3"/>
  <c r="CP240" i="3" s="1"/>
  <c r="CO24" i="3"/>
  <c r="CO240" i="3" s="1"/>
  <c r="CN24" i="3"/>
  <c r="CN240" i="3" s="1"/>
  <c r="CM24" i="3"/>
  <c r="CM240" i="3" s="1"/>
  <c r="CL24" i="3"/>
  <c r="CL240" i="3" s="1"/>
  <c r="CK24" i="3"/>
  <c r="CK240" i="3" s="1"/>
  <c r="CI24" i="3"/>
  <c r="CI240" i="3" s="1"/>
  <c r="CH24" i="3"/>
  <c r="CH240" i="3" s="1"/>
  <c r="CG24" i="3"/>
  <c r="CG240" i="3" s="1"/>
  <c r="CF24" i="3"/>
  <c r="CF240" i="3" s="1"/>
  <c r="CE24" i="3"/>
  <c r="CE240" i="3" s="1"/>
  <c r="CD24" i="3"/>
  <c r="CD240" i="3" s="1"/>
  <c r="CC24" i="3"/>
  <c r="CC240" i="3" s="1"/>
  <c r="CB24" i="3"/>
  <c r="CB240" i="3" s="1"/>
  <c r="CA24" i="3"/>
  <c r="CA240" i="3" s="1"/>
  <c r="BZ24" i="3"/>
  <c r="BZ240" i="3" s="1"/>
  <c r="BY24" i="3"/>
  <c r="BY240" i="3" s="1"/>
  <c r="BW24" i="3"/>
  <c r="BW240" i="3" s="1"/>
  <c r="BV24" i="3"/>
  <c r="BV240" i="3" s="1"/>
  <c r="BU24" i="3"/>
  <c r="BU240" i="3" s="1"/>
  <c r="BT24" i="3"/>
  <c r="BT240" i="3" s="1"/>
  <c r="BS24" i="3"/>
  <c r="BS240" i="3" s="1"/>
  <c r="BR24" i="3"/>
  <c r="BR240" i="3" s="1"/>
  <c r="BP24" i="3"/>
  <c r="BP240" i="3" s="1"/>
  <c r="BO24" i="3"/>
  <c r="BO240" i="3" s="1"/>
  <c r="BN24" i="3"/>
  <c r="BN240" i="3" s="1"/>
  <c r="BM24" i="3"/>
  <c r="BM240" i="3" s="1"/>
  <c r="BL24" i="3"/>
  <c r="BL240" i="3" s="1"/>
  <c r="BK24" i="3"/>
  <c r="BK240" i="3" s="1"/>
  <c r="BJ24" i="3"/>
  <c r="BJ240" i="3" s="1"/>
  <c r="BI24" i="3"/>
  <c r="BI240" i="3" s="1"/>
  <c r="BH24" i="3"/>
  <c r="BH240" i="3" s="1"/>
  <c r="BG24" i="3"/>
  <c r="BG240" i="3" s="1"/>
  <c r="BF24" i="3"/>
  <c r="BF240" i="3" s="1"/>
  <c r="BE24" i="3"/>
  <c r="BE240" i="3" s="1"/>
  <c r="BD24" i="3"/>
  <c r="BD240" i="3" s="1"/>
  <c r="BC24" i="3"/>
  <c r="BC240" i="3" s="1"/>
  <c r="BA24" i="3"/>
  <c r="BA240" i="3" s="1"/>
  <c r="AZ24" i="3"/>
  <c r="AZ240" i="3" s="1"/>
  <c r="AY24" i="3"/>
  <c r="AY240" i="3" s="1"/>
  <c r="AW24" i="3"/>
  <c r="AW240" i="3" s="1"/>
  <c r="AV24" i="3"/>
  <c r="AV240" i="3" s="1"/>
  <c r="AU24" i="3"/>
  <c r="AU240" i="3" s="1"/>
  <c r="AT24" i="3"/>
  <c r="AT240" i="3" s="1"/>
  <c r="AS24" i="3"/>
  <c r="AS240" i="3" s="1"/>
  <c r="AR24" i="3"/>
  <c r="AR240" i="3" s="1"/>
  <c r="AP24" i="3"/>
  <c r="AP240" i="3" s="1"/>
  <c r="AO24" i="3"/>
  <c r="AO240" i="3" s="1"/>
  <c r="AM24" i="3"/>
  <c r="AM240" i="3" s="1"/>
  <c r="AK24" i="3"/>
  <c r="AK240" i="3" s="1"/>
  <c r="AJ24" i="3"/>
  <c r="AJ240" i="3" s="1"/>
  <c r="AI24" i="3"/>
  <c r="AI240" i="3" s="1"/>
  <c r="U24" i="3"/>
  <c r="R24" i="3"/>
  <c r="J24" i="3"/>
  <c r="I24" i="3"/>
  <c r="DG23" i="3"/>
  <c r="DF23" i="3"/>
  <c r="DE23" i="3"/>
  <c r="DE239" i="3" s="1"/>
  <c r="DD23" i="3"/>
  <c r="DD239" i="3" s="1"/>
  <c r="DC23" i="3"/>
  <c r="DC239" i="3" s="1"/>
  <c r="DB23" i="3"/>
  <c r="DB239" i="3" s="1"/>
  <c r="DA23" i="3"/>
  <c r="DA239" i="3" s="1"/>
  <c r="CY23" i="3"/>
  <c r="CY239" i="3" s="1"/>
  <c r="CX23" i="3"/>
  <c r="CX239" i="3" s="1"/>
  <c r="CW23" i="3"/>
  <c r="CW239" i="3" s="1"/>
  <c r="CV23" i="3"/>
  <c r="CV239" i="3" s="1"/>
  <c r="CU23" i="3"/>
  <c r="CU239" i="3" s="1"/>
  <c r="CT23" i="3"/>
  <c r="CT239" i="3" s="1"/>
  <c r="CS23" i="3"/>
  <c r="CS239" i="3" s="1"/>
  <c r="CQ23" i="3"/>
  <c r="CQ239" i="3" s="1"/>
  <c r="CP23" i="3"/>
  <c r="CP239" i="3" s="1"/>
  <c r="CO23" i="3"/>
  <c r="CO239" i="3" s="1"/>
  <c r="CN23" i="3"/>
  <c r="CN239" i="3" s="1"/>
  <c r="CM23" i="3"/>
  <c r="CM239" i="3" s="1"/>
  <c r="CL23" i="3"/>
  <c r="CL239" i="3" s="1"/>
  <c r="CK23" i="3"/>
  <c r="CK239" i="3" s="1"/>
  <c r="CI23" i="3"/>
  <c r="CI239" i="3" s="1"/>
  <c r="CH23" i="3"/>
  <c r="CH239" i="3" s="1"/>
  <c r="CG23" i="3"/>
  <c r="CG239" i="3" s="1"/>
  <c r="CF23" i="3"/>
  <c r="CF239" i="3" s="1"/>
  <c r="CE23" i="3"/>
  <c r="CE239" i="3" s="1"/>
  <c r="CD23" i="3"/>
  <c r="CD239" i="3" s="1"/>
  <c r="CC23" i="3"/>
  <c r="CC239" i="3" s="1"/>
  <c r="CB23" i="3"/>
  <c r="CB239" i="3" s="1"/>
  <c r="CA23" i="3"/>
  <c r="CA239" i="3" s="1"/>
  <c r="BY23" i="3"/>
  <c r="BY239" i="3" s="1"/>
  <c r="BW23" i="3"/>
  <c r="BW239" i="3" s="1"/>
  <c r="BV23" i="3"/>
  <c r="BV239" i="3" s="1"/>
  <c r="BU23" i="3"/>
  <c r="BU239" i="3" s="1"/>
  <c r="BT23" i="3"/>
  <c r="BT239" i="3" s="1"/>
  <c r="BS23" i="3"/>
  <c r="BS239" i="3" s="1"/>
  <c r="BR23" i="3"/>
  <c r="BR239" i="3" s="1"/>
  <c r="BP23" i="3"/>
  <c r="BP239" i="3" s="1"/>
  <c r="BN23" i="3"/>
  <c r="BN239" i="3" s="1"/>
  <c r="BL23" i="3"/>
  <c r="BL239" i="3" s="1"/>
  <c r="BK23" i="3"/>
  <c r="BK239" i="3" s="1"/>
  <c r="BJ23" i="3"/>
  <c r="BJ239" i="3" s="1"/>
  <c r="BI23" i="3"/>
  <c r="BI239" i="3" s="1"/>
  <c r="BH23" i="3"/>
  <c r="BH239" i="3" s="1"/>
  <c r="BG23" i="3"/>
  <c r="BG239" i="3" s="1"/>
  <c r="BF23" i="3"/>
  <c r="BF239" i="3" s="1"/>
  <c r="BE23" i="3"/>
  <c r="BE239" i="3" s="1"/>
  <c r="BD23" i="3"/>
  <c r="BD239" i="3" s="1"/>
  <c r="BC23" i="3"/>
  <c r="BC239" i="3" s="1"/>
  <c r="BA23" i="3"/>
  <c r="BA239" i="3" s="1"/>
  <c r="AT23" i="3"/>
  <c r="AT239" i="3" s="1"/>
  <c r="AS23" i="3"/>
  <c r="AS239" i="3" s="1"/>
  <c r="AP23" i="3"/>
  <c r="AP239" i="3" s="1"/>
  <c r="U23" i="3"/>
  <c r="R23" i="3"/>
  <c r="I23" i="3"/>
  <c r="DG22" i="3"/>
  <c r="DF22" i="3"/>
  <c r="DE22" i="3"/>
  <c r="DE238" i="3" s="1"/>
  <c r="DD22" i="3"/>
  <c r="DD238" i="3" s="1"/>
  <c r="DC22" i="3"/>
  <c r="DC238" i="3" s="1"/>
  <c r="DB22" i="3"/>
  <c r="DB238" i="3" s="1"/>
  <c r="DA22" i="3"/>
  <c r="DA238" i="3" s="1"/>
  <c r="CY22" i="3"/>
  <c r="CY238" i="3" s="1"/>
  <c r="CX22" i="3"/>
  <c r="CX238" i="3" s="1"/>
  <c r="CW22" i="3"/>
  <c r="CW238" i="3" s="1"/>
  <c r="CV22" i="3"/>
  <c r="CV238" i="3" s="1"/>
  <c r="CU22" i="3"/>
  <c r="CU238" i="3" s="1"/>
  <c r="CT22" i="3"/>
  <c r="CT238" i="3" s="1"/>
  <c r="CS22" i="3"/>
  <c r="CS238" i="3" s="1"/>
  <c r="CQ22" i="3"/>
  <c r="CQ238" i="3" s="1"/>
  <c r="CP22" i="3"/>
  <c r="CP238" i="3" s="1"/>
  <c r="CO22" i="3"/>
  <c r="CO238" i="3" s="1"/>
  <c r="CN22" i="3"/>
  <c r="CN238" i="3" s="1"/>
  <c r="CM22" i="3"/>
  <c r="CM238" i="3" s="1"/>
  <c r="CL22" i="3"/>
  <c r="CL238" i="3" s="1"/>
  <c r="CK22" i="3"/>
  <c r="CK238" i="3" s="1"/>
  <c r="CI22" i="3"/>
  <c r="CI238" i="3" s="1"/>
  <c r="CH22" i="3"/>
  <c r="CH238" i="3" s="1"/>
  <c r="CG22" i="3"/>
  <c r="CG238" i="3" s="1"/>
  <c r="CF22" i="3"/>
  <c r="CF238" i="3" s="1"/>
  <c r="CD22" i="3"/>
  <c r="CD238" i="3" s="1"/>
  <c r="CC22" i="3"/>
  <c r="CC238" i="3" s="1"/>
  <c r="CB22" i="3"/>
  <c r="CB238" i="3" s="1"/>
  <c r="CA22" i="3"/>
  <c r="CA238" i="3" s="1"/>
  <c r="BZ22" i="3"/>
  <c r="BZ238" i="3" s="1"/>
  <c r="BY22" i="3"/>
  <c r="BY238" i="3" s="1"/>
  <c r="BW22" i="3"/>
  <c r="BW238" i="3" s="1"/>
  <c r="BV22" i="3"/>
  <c r="BV238" i="3" s="1"/>
  <c r="BU22" i="3"/>
  <c r="BU238" i="3" s="1"/>
  <c r="BT22" i="3"/>
  <c r="BT238" i="3" s="1"/>
  <c r="BS22" i="3"/>
  <c r="BS238" i="3" s="1"/>
  <c r="BR22" i="3"/>
  <c r="BR238" i="3" s="1"/>
  <c r="BP22" i="3"/>
  <c r="BP238" i="3" s="1"/>
  <c r="BO22" i="3"/>
  <c r="BO238" i="3" s="1"/>
  <c r="BN22" i="3"/>
  <c r="BN238" i="3" s="1"/>
  <c r="BM22" i="3"/>
  <c r="BM238" i="3" s="1"/>
  <c r="BL22" i="3"/>
  <c r="BL238" i="3" s="1"/>
  <c r="BK22" i="3"/>
  <c r="BK238" i="3" s="1"/>
  <c r="BJ22" i="3"/>
  <c r="BJ238" i="3" s="1"/>
  <c r="BI22" i="3"/>
  <c r="BI238" i="3" s="1"/>
  <c r="BH22" i="3"/>
  <c r="BH238" i="3" s="1"/>
  <c r="BG22" i="3"/>
  <c r="BG238" i="3" s="1"/>
  <c r="BF22" i="3"/>
  <c r="BF238" i="3" s="1"/>
  <c r="BE22" i="3"/>
  <c r="BE238" i="3" s="1"/>
  <c r="BD22" i="3"/>
  <c r="BD238" i="3" s="1"/>
  <c r="BC22" i="3"/>
  <c r="BC238" i="3" s="1"/>
  <c r="BA22" i="3"/>
  <c r="BA238" i="3" s="1"/>
  <c r="AZ22" i="3"/>
  <c r="AZ238" i="3" s="1"/>
  <c r="AY22" i="3"/>
  <c r="AY238" i="3" s="1"/>
  <c r="AX22" i="3"/>
  <c r="AX238" i="3" s="1"/>
  <c r="AW22" i="3"/>
  <c r="AW238" i="3" s="1"/>
  <c r="AV22" i="3"/>
  <c r="AV238" i="3" s="1"/>
  <c r="AT22" i="3"/>
  <c r="AT238" i="3" s="1"/>
  <c r="AS22" i="3"/>
  <c r="AS238" i="3" s="1"/>
  <c r="AR22" i="3"/>
  <c r="AR238" i="3" s="1"/>
  <c r="AQ22" i="3"/>
  <c r="AQ238" i="3" s="1"/>
  <c r="AP22" i="3"/>
  <c r="AP238" i="3" s="1"/>
  <c r="AO22" i="3"/>
  <c r="AO238" i="3" s="1"/>
  <c r="AN22" i="3"/>
  <c r="AN238" i="3" s="1"/>
  <c r="AM22" i="3"/>
  <c r="AM238" i="3" s="1"/>
  <c r="AK22" i="3"/>
  <c r="AK238" i="3" s="1"/>
  <c r="AJ22" i="3"/>
  <c r="AJ238" i="3" s="1"/>
  <c r="AI22" i="3"/>
  <c r="AI238" i="3" s="1"/>
  <c r="U22" i="3"/>
  <c r="T22" i="3"/>
  <c r="R22" i="3"/>
  <c r="O22" i="3"/>
  <c r="L22" i="3"/>
  <c r="J22" i="3"/>
  <c r="I22" i="3"/>
  <c r="DG21" i="3"/>
  <c r="DF21" i="3"/>
  <c r="DE21" i="3"/>
  <c r="DE237" i="3" s="1"/>
  <c r="DD21" i="3"/>
  <c r="DD237" i="3" s="1"/>
  <c r="DC21" i="3"/>
  <c r="DC237" i="3" s="1"/>
  <c r="DB21" i="3"/>
  <c r="DB237" i="3" s="1"/>
  <c r="DA21" i="3"/>
  <c r="DA237" i="3" s="1"/>
  <c r="CY21" i="3"/>
  <c r="CY237" i="3" s="1"/>
  <c r="CX21" i="3"/>
  <c r="CX237" i="3" s="1"/>
  <c r="CW21" i="3"/>
  <c r="CW237" i="3" s="1"/>
  <c r="CV21" i="3"/>
  <c r="CV237" i="3" s="1"/>
  <c r="CU21" i="3"/>
  <c r="CU237" i="3" s="1"/>
  <c r="CT21" i="3"/>
  <c r="CT237" i="3" s="1"/>
  <c r="CS21" i="3"/>
  <c r="CS237" i="3" s="1"/>
  <c r="CQ21" i="3"/>
  <c r="CQ237" i="3" s="1"/>
  <c r="CP21" i="3"/>
  <c r="CP237" i="3" s="1"/>
  <c r="CO21" i="3"/>
  <c r="CO237" i="3" s="1"/>
  <c r="CN21" i="3"/>
  <c r="CN237" i="3" s="1"/>
  <c r="CM21" i="3"/>
  <c r="CM237" i="3" s="1"/>
  <c r="CL21" i="3"/>
  <c r="CL237" i="3" s="1"/>
  <c r="CK21" i="3"/>
  <c r="CK237" i="3" s="1"/>
  <c r="CI21" i="3"/>
  <c r="CI237" i="3" s="1"/>
  <c r="CH21" i="3"/>
  <c r="CH237" i="3" s="1"/>
  <c r="CG21" i="3"/>
  <c r="CG237" i="3" s="1"/>
  <c r="CF21" i="3"/>
  <c r="CF237" i="3" s="1"/>
  <c r="CE21" i="3"/>
  <c r="CE237" i="3" s="1"/>
  <c r="CD21" i="3"/>
  <c r="CD237" i="3" s="1"/>
  <c r="CC21" i="3"/>
  <c r="CC237" i="3" s="1"/>
  <c r="CB21" i="3"/>
  <c r="CB237" i="3" s="1"/>
  <c r="CA21" i="3"/>
  <c r="CA237" i="3" s="1"/>
  <c r="BZ21" i="3"/>
  <c r="BZ237" i="3" s="1"/>
  <c r="BY21" i="3"/>
  <c r="BY237" i="3" s="1"/>
  <c r="BW21" i="3"/>
  <c r="BW237" i="3" s="1"/>
  <c r="BV21" i="3"/>
  <c r="BV237" i="3" s="1"/>
  <c r="BU21" i="3"/>
  <c r="BU237" i="3" s="1"/>
  <c r="BT21" i="3"/>
  <c r="BT237" i="3" s="1"/>
  <c r="BS21" i="3"/>
  <c r="BS237" i="3" s="1"/>
  <c r="BR21" i="3"/>
  <c r="BR237" i="3" s="1"/>
  <c r="BP21" i="3"/>
  <c r="BP237" i="3" s="1"/>
  <c r="BO21" i="3"/>
  <c r="BO237" i="3" s="1"/>
  <c r="BN21" i="3"/>
  <c r="BN237" i="3" s="1"/>
  <c r="BM21" i="3"/>
  <c r="BM237" i="3" s="1"/>
  <c r="BL21" i="3"/>
  <c r="BL237" i="3" s="1"/>
  <c r="BK21" i="3"/>
  <c r="BK237" i="3" s="1"/>
  <c r="BJ21" i="3"/>
  <c r="BJ237" i="3" s="1"/>
  <c r="BI21" i="3"/>
  <c r="BI237" i="3" s="1"/>
  <c r="BH21" i="3"/>
  <c r="BH237" i="3" s="1"/>
  <c r="BG21" i="3"/>
  <c r="BG237" i="3" s="1"/>
  <c r="BF21" i="3"/>
  <c r="BF237" i="3" s="1"/>
  <c r="BE21" i="3"/>
  <c r="BE237" i="3" s="1"/>
  <c r="BD21" i="3"/>
  <c r="BD237" i="3" s="1"/>
  <c r="BC21" i="3"/>
  <c r="BC237" i="3" s="1"/>
  <c r="BA21" i="3"/>
  <c r="BA237" i="3" s="1"/>
  <c r="AZ21" i="3"/>
  <c r="AZ237" i="3" s="1"/>
  <c r="AW21" i="3"/>
  <c r="AW237" i="3" s="1"/>
  <c r="AT21" i="3"/>
  <c r="AT237" i="3" s="1"/>
  <c r="AR21" i="3"/>
  <c r="AR237" i="3" s="1"/>
  <c r="AP21" i="3"/>
  <c r="AP237" i="3" s="1"/>
  <c r="AK21" i="3"/>
  <c r="AK237" i="3" s="1"/>
  <c r="AI21" i="3"/>
  <c r="AI237" i="3" s="1"/>
  <c r="U21" i="3"/>
  <c r="R21" i="3"/>
  <c r="L21" i="3"/>
  <c r="J21" i="3"/>
  <c r="I21" i="3"/>
  <c r="DG20" i="3"/>
  <c r="DF20" i="3"/>
  <c r="DE20" i="3"/>
  <c r="DE236" i="3" s="1"/>
  <c r="DD20" i="3"/>
  <c r="DD236" i="3" s="1"/>
  <c r="DC20" i="3"/>
  <c r="DC236" i="3" s="1"/>
  <c r="DB20" i="3"/>
  <c r="DB236" i="3" s="1"/>
  <c r="DA20" i="3"/>
  <c r="DA236" i="3" s="1"/>
  <c r="CY20" i="3"/>
  <c r="CY236" i="3" s="1"/>
  <c r="CX20" i="3"/>
  <c r="CX236" i="3" s="1"/>
  <c r="CW20" i="3"/>
  <c r="CW236" i="3" s="1"/>
  <c r="CV20" i="3"/>
  <c r="CV236" i="3" s="1"/>
  <c r="CU20" i="3"/>
  <c r="CU236" i="3" s="1"/>
  <c r="CT20" i="3"/>
  <c r="CT236" i="3" s="1"/>
  <c r="CS20" i="3"/>
  <c r="CS236" i="3" s="1"/>
  <c r="CQ20" i="3"/>
  <c r="CQ236" i="3" s="1"/>
  <c r="CP20" i="3"/>
  <c r="CP236" i="3" s="1"/>
  <c r="CO20" i="3"/>
  <c r="CO236" i="3" s="1"/>
  <c r="CN20" i="3"/>
  <c r="CN236" i="3" s="1"/>
  <c r="CM20" i="3"/>
  <c r="CM236" i="3" s="1"/>
  <c r="CL20" i="3"/>
  <c r="CL236" i="3" s="1"/>
  <c r="CK20" i="3"/>
  <c r="CK236" i="3" s="1"/>
  <c r="CI20" i="3"/>
  <c r="CI236" i="3" s="1"/>
  <c r="CH20" i="3"/>
  <c r="CH236" i="3" s="1"/>
  <c r="CG20" i="3"/>
  <c r="CG236" i="3" s="1"/>
  <c r="CF20" i="3"/>
  <c r="CF236" i="3" s="1"/>
  <c r="CE20" i="3"/>
  <c r="CE236" i="3" s="1"/>
  <c r="CD20" i="3"/>
  <c r="CD236" i="3" s="1"/>
  <c r="CC20" i="3"/>
  <c r="CC236" i="3" s="1"/>
  <c r="CA20" i="3"/>
  <c r="CA236" i="3" s="1"/>
  <c r="BZ20" i="3"/>
  <c r="BZ236" i="3" s="1"/>
  <c r="BY20" i="3"/>
  <c r="BY236" i="3" s="1"/>
  <c r="BW20" i="3"/>
  <c r="BW236" i="3" s="1"/>
  <c r="BV20" i="3"/>
  <c r="BV236" i="3" s="1"/>
  <c r="BU20" i="3"/>
  <c r="BU236" i="3" s="1"/>
  <c r="BT20" i="3"/>
  <c r="BT236" i="3" s="1"/>
  <c r="BS20" i="3"/>
  <c r="BS236" i="3" s="1"/>
  <c r="BR20" i="3"/>
  <c r="BR236" i="3" s="1"/>
  <c r="BP20" i="3"/>
  <c r="BP236" i="3" s="1"/>
  <c r="BO20" i="3"/>
  <c r="BO236" i="3" s="1"/>
  <c r="BN20" i="3"/>
  <c r="BN236" i="3" s="1"/>
  <c r="BM20" i="3"/>
  <c r="BM236" i="3" s="1"/>
  <c r="BL20" i="3"/>
  <c r="BL236" i="3" s="1"/>
  <c r="BK20" i="3"/>
  <c r="BK236" i="3" s="1"/>
  <c r="BJ20" i="3"/>
  <c r="BJ236" i="3" s="1"/>
  <c r="BI20" i="3"/>
  <c r="BI236" i="3" s="1"/>
  <c r="BH20" i="3"/>
  <c r="BH236" i="3" s="1"/>
  <c r="BG20" i="3"/>
  <c r="BG236" i="3" s="1"/>
  <c r="BF20" i="3"/>
  <c r="BF236" i="3" s="1"/>
  <c r="BE20" i="3"/>
  <c r="BE236" i="3" s="1"/>
  <c r="BD20" i="3"/>
  <c r="BD236" i="3" s="1"/>
  <c r="BC20" i="3"/>
  <c r="BC236" i="3" s="1"/>
  <c r="BA20" i="3"/>
  <c r="BA236" i="3" s="1"/>
  <c r="AZ20" i="3"/>
  <c r="AZ236" i="3" s="1"/>
  <c r="AT20" i="3"/>
  <c r="AT236" i="3" s="1"/>
  <c r="AR20" i="3"/>
  <c r="AR236" i="3" s="1"/>
  <c r="AP20" i="3"/>
  <c r="AP236" i="3" s="1"/>
  <c r="AK20" i="3"/>
  <c r="AK236" i="3" s="1"/>
  <c r="AI20" i="3"/>
  <c r="AI236" i="3" s="1"/>
  <c r="U20" i="3"/>
  <c r="R20" i="3"/>
  <c r="J20" i="3"/>
  <c r="I20" i="3"/>
  <c r="DG19" i="3"/>
  <c r="DF19" i="3"/>
  <c r="DE19" i="3"/>
  <c r="DE235" i="3" s="1"/>
  <c r="DD19" i="3"/>
  <c r="DD235" i="3" s="1"/>
  <c r="DC19" i="3"/>
  <c r="DC235" i="3" s="1"/>
  <c r="DB19" i="3"/>
  <c r="DB235" i="3" s="1"/>
  <c r="DA19" i="3"/>
  <c r="DA235" i="3" s="1"/>
  <c r="CY19" i="3"/>
  <c r="CY235" i="3" s="1"/>
  <c r="CX19" i="3"/>
  <c r="CX235" i="3" s="1"/>
  <c r="CW19" i="3"/>
  <c r="CW235" i="3" s="1"/>
  <c r="CV19" i="3"/>
  <c r="CV235" i="3" s="1"/>
  <c r="CU19" i="3"/>
  <c r="CU235" i="3" s="1"/>
  <c r="CT19" i="3"/>
  <c r="CT235" i="3" s="1"/>
  <c r="CS19" i="3"/>
  <c r="CS235" i="3" s="1"/>
  <c r="CQ19" i="3"/>
  <c r="CQ235" i="3" s="1"/>
  <c r="CP19" i="3"/>
  <c r="CP235" i="3" s="1"/>
  <c r="CO19" i="3"/>
  <c r="CO235" i="3" s="1"/>
  <c r="CN19" i="3"/>
  <c r="CN235" i="3" s="1"/>
  <c r="CM19" i="3"/>
  <c r="CM235" i="3" s="1"/>
  <c r="CL19" i="3"/>
  <c r="CL235" i="3" s="1"/>
  <c r="CK19" i="3"/>
  <c r="CK235" i="3" s="1"/>
  <c r="CI19" i="3"/>
  <c r="CI235" i="3" s="1"/>
  <c r="CH19" i="3"/>
  <c r="CH235" i="3" s="1"/>
  <c r="CG19" i="3"/>
  <c r="CG235" i="3" s="1"/>
  <c r="CF19" i="3"/>
  <c r="CF235" i="3" s="1"/>
  <c r="CE19" i="3"/>
  <c r="CE235" i="3" s="1"/>
  <c r="CD19" i="3"/>
  <c r="CD235" i="3" s="1"/>
  <c r="CC19" i="3"/>
  <c r="CC235" i="3" s="1"/>
  <c r="CB19" i="3"/>
  <c r="CB235" i="3" s="1"/>
  <c r="BZ19" i="3"/>
  <c r="BZ235" i="3" s="1"/>
  <c r="BY19" i="3"/>
  <c r="BY235" i="3" s="1"/>
  <c r="BW19" i="3"/>
  <c r="BW235" i="3" s="1"/>
  <c r="BV19" i="3"/>
  <c r="BV235" i="3" s="1"/>
  <c r="BU19" i="3"/>
  <c r="BU235" i="3" s="1"/>
  <c r="BT19" i="3"/>
  <c r="BT235" i="3" s="1"/>
  <c r="BS19" i="3"/>
  <c r="BS235" i="3" s="1"/>
  <c r="BR19" i="3"/>
  <c r="BR235" i="3" s="1"/>
  <c r="BP19" i="3"/>
  <c r="BP235" i="3" s="1"/>
  <c r="BO19" i="3"/>
  <c r="BO235" i="3" s="1"/>
  <c r="BN19" i="3"/>
  <c r="BN235" i="3" s="1"/>
  <c r="BM19" i="3"/>
  <c r="BM235" i="3" s="1"/>
  <c r="BL19" i="3"/>
  <c r="BL235" i="3" s="1"/>
  <c r="BK19" i="3"/>
  <c r="BK235" i="3" s="1"/>
  <c r="BJ19" i="3"/>
  <c r="BJ235" i="3" s="1"/>
  <c r="BI19" i="3"/>
  <c r="BI235" i="3" s="1"/>
  <c r="BH19" i="3"/>
  <c r="BH235" i="3" s="1"/>
  <c r="BG19" i="3"/>
  <c r="BG235" i="3" s="1"/>
  <c r="BF19" i="3"/>
  <c r="BF235" i="3" s="1"/>
  <c r="BE19" i="3"/>
  <c r="BE235" i="3" s="1"/>
  <c r="BD19" i="3"/>
  <c r="BD235" i="3" s="1"/>
  <c r="BC19" i="3"/>
  <c r="BC235" i="3" s="1"/>
  <c r="BA19" i="3"/>
  <c r="BA235" i="3" s="1"/>
  <c r="AZ19" i="3"/>
  <c r="AZ235" i="3" s="1"/>
  <c r="AR19" i="3"/>
  <c r="AR235" i="3" s="1"/>
  <c r="AP19" i="3"/>
  <c r="AP235" i="3" s="1"/>
  <c r="AK19" i="3"/>
  <c r="AK235" i="3" s="1"/>
  <c r="U19" i="3"/>
  <c r="R19" i="3"/>
  <c r="I19" i="3"/>
  <c r="DG18" i="3"/>
  <c r="DF18" i="3"/>
  <c r="DE18" i="3"/>
  <c r="DE234" i="3" s="1"/>
  <c r="DD18" i="3"/>
  <c r="DD234" i="3" s="1"/>
  <c r="DC18" i="3"/>
  <c r="DC234" i="3" s="1"/>
  <c r="DB18" i="3"/>
  <c r="DB234" i="3" s="1"/>
  <c r="DA18" i="3"/>
  <c r="DA234" i="3" s="1"/>
  <c r="CY18" i="3"/>
  <c r="CY234" i="3" s="1"/>
  <c r="CX18" i="3"/>
  <c r="CX234" i="3" s="1"/>
  <c r="CW18" i="3"/>
  <c r="CW234" i="3" s="1"/>
  <c r="CV18" i="3"/>
  <c r="CV234" i="3" s="1"/>
  <c r="CU18" i="3"/>
  <c r="CU234" i="3" s="1"/>
  <c r="CT18" i="3"/>
  <c r="CT234" i="3" s="1"/>
  <c r="CS18" i="3"/>
  <c r="CS234" i="3" s="1"/>
  <c r="CP18" i="3"/>
  <c r="CP234" i="3" s="1"/>
  <c r="CO18" i="3"/>
  <c r="CO234" i="3" s="1"/>
  <c r="CN18" i="3"/>
  <c r="CN234" i="3" s="1"/>
  <c r="CM18" i="3"/>
  <c r="CM234" i="3" s="1"/>
  <c r="CL18" i="3"/>
  <c r="CL234" i="3" s="1"/>
  <c r="CK18" i="3"/>
  <c r="CK234" i="3" s="1"/>
  <c r="CI18" i="3"/>
  <c r="CI234" i="3" s="1"/>
  <c r="CH18" i="3"/>
  <c r="CH234" i="3" s="1"/>
  <c r="CG18" i="3"/>
  <c r="CG234" i="3" s="1"/>
  <c r="CF18" i="3"/>
  <c r="CF234" i="3" s="1"/>
  <c r="CE18" i="3"/>
  <c r="CE234" i="3" s="1"/>
  <c r="CD18" i="3"/>
  <c r="CD234" i="3" s="1"/>
  <c r="CC18" i="3"/>
  <c r="CC234" i="3" s="1"/>
  <c r="CB18" i="3"/>
  <c r="CB234" i="3" s="1"/>
  <c r="BZ18" i="3"/>
  <c r="BZ234" i="3" s="1"/>
  <c r="BY18" i="3"/>
  <c r="BY234" i="3" s="1"/>
  <c r="BW18" i="3"/>
  <c r="BW234" i="3" s="1"/>
  <c r="BV18" i="3"/>
  <c r="BV234" i="3" s="1"/>
  <c r="BU18" i="3"/>
  <c r="BU234" i="3" s="1"/>
  <c r="BT18" i="3"/>
  <c r="BT234" i="3" s="1"/>
  <c r="BS18" i="3"/>
  <c r="BS234" i="3" s="1"/>
  <c r="BR18" i="3"/>
  <c r="BR234" i="3" s="1"/>
  <c r="BP18" i="3"/>
  <c r="BP234" i="3" s="1"/>
  <c r="BO18" i="3"/>
  <c r="BO234" i="3" s="1"/>
  <c r="BN18" i="3"/>
  <c r="BN234" i="3" s="1"/>
  <c r="BM18" i="3"/>
  <c r="BM234" i="3" s="1"/>
  <c r="BL18" i="3"/>
  <c r="BL234" i="3" s="1"/>
  <c r="BK18" i="3"/>
  <c r="BK234" i="3" s="1"/>
  <c r="BJ18" i="3"/>
  <c r="BJ234" i="3" s="1"/>
  <c r="BI18" i="3"/>
  <c r="BI234" i="3" s="1"/>
  <c r="BH18" i="3"/>
  <c r="BH234" i="3" s="1"/>
  <c r="BG18" i="3"/>
  <c r="BG234" i="3" s="1"/>
  <c r="BF18" i="3"/>
  <c r="BF234" i="3" s="1"/>
  <c r="BE18" i="3"/>
  <c r="BE234" i="3" s="1"/>
  <c r="BD18" i="3"/>
  <c r="BD234" i="3" s="1"/>
  <c r="BC18" i="3"/>
  <c r="BC234" i="3" s="1"/>
  <c r="BA18" i="3"/>
  <c r="BA234" i="3" s="1"/>
  <c r="AZ18" i="3"/>
  <c r="AZ234" i="3" s="1"/>
  <c r="AT18" i="3"/>
  <c r="AT234" i="3" s="1"/>
  <c r="AS18" i="3"/>
  <c r="AS234" i="3" s="1"/>
  <c r="AP18" i="3"/>
  <c r="AP234" i="3" s="1"/>
  <c r="AK18" i="3"/>
  <c r="AK234" i="3" s="1"/>
  <c r="U18" i="3"/>
  <c r="R18" i="3"/>
  <c r="L18" i="3"/>
  <c r="J18" i="3"/>
  <c r="I18" i="3"/>
  <c r="DG17" i="3"/>
  <c r="DF17" i="3"/>
  <c r="DE17" i="3"/>
  <c r="DE233" i="3" s="1"/>
  <c r="DD17" i="3"/>
  <c r="DD233" i="3" s="1"/>
  <c r="DC17" i="3"/>
  <c r="DC233" i="3" s="1"/>
  <c r="DB17" i="3"/>
  <c r="DB233" i="3" s="1"/>
  <c r="DA17" i="3"/>
  <c r="DA233" i="3" s="1"/>
  <c r="CY17" i="3"/>
  <c r="CY233" i="3" s="1"/>
  <c r="CX17" i="3"/>
  <c r="CX233" i="3" s="1"/>
  <c r="CW17" i="3"/>
  <c r="CW233" i="3" s="1"/>
  <c r="CV17" i="3"/>
  <c r="CV233" i="3" s="1"/>
  <c r="CU17" i="3"/>
  <c r="CU233" i="3" s="1"/>
  <c r="CT17" i="3"/>
  <c r="CT233" i="3" s="1"/>
  <c r="CS17" i="3"/>
  <c r="CS233" i="3" s="1"/>
  <c r="CQ17" i="3"/>
  <c r="CQ233" i="3" s="1"/>
  <c r="CP17" i="3"/>
  <c r="CP233" i="3" s="1"/>
  <c r="CO17" i="3"/>
  <c r="CO233" i="3" s="1"/>
  <c r="CN17" i="3"/>
  <c r="CN233" i="3" s="1"/>
  <c r="CM17" i="3"/>
  <c r="CM233" i="3" s="1"/>
  <c r="CL17" i="3"/>
  <c r="CL233" i="3" s="1"/>
  <c r="CK17" i="3"/>
  <c r="CK233" i="3" s="1"/>
  <c r="CI17" i="3"/>
  <c r="CI233" i="3" s="1"/>
  <c r="CH17" i="3"/>
  <c r="CH233" i="3" s="1"/>
  <c r="CG17" i="3"/>
  <c r="CG233" i="3" s="1"/>
  <c r="CF17" i="3"/>
  <c r="CF233" i="3" s="1"/>
  <c r="CE17" i="3"/>
  <c r="CE233" i="3" s="1"/>
  <c r="CD17" i="3"/>
  <c r="CD233" i="3" s="1"/>
  <c r="CC17" i="3"/>
  <c r="CC233" i="3" s="1"/>
  <c r="CA17" i="3"/>
  <c r="CA233" i="3" s="1"/>
  <c r="BZ17" i="3"/>
  <c r="BZ233" i="3" s="1"/>
  <c r="BY17" i="3"/>
  <c r="BY233" i="3" s="1"/>
  <c r="BW17" i="3"/>
  <c r="BW233" i="3" s="1"/>
  <c r="BV17" i="3"/>
  <c r="BV233" i="3" s="1"/>
  <c r="BU17" i="3"/>
  <c r="BU233" i="3" s="1"/>
  <c r="BT17" i="3"/>
  <c r="BT233" i="3" s="1"/>
  <c r="BS17" i="3"/>
  <c r="BS233" i="3" s="1"/>
  <c r="BR17" i="3"/>
  <c r="BR233" i="3" s="1"/>
  <c r="BP17" i="3"/>
  <c r="BP233" i="3" s="1"/>
  <c r="BO17" i="3"/>
  <c r="BO233" i="3" s="1"/>
  <c r="BN17" i="3"/>
  <c r="BN233" i="3" s="1"/>
  <c r="BM17" i="3"/>
  <c r="BM233" i="3" s="1"/>
  <c r="BL17" i="3"/>
  <c r="BL233" i="3" s="1"/>
  <c r="BK17" i="3"/>
  <c r="BK233" i="3" s="1"/>
  <c r="BJ17" i="3"/>
  <c r="BJ233" i="3" s="1"/>
  <c r="BI17" i="3"/>
  <c r="BI233" i="3" s="1"/>
  <c r="BH17" i="3"/>
  <c r="BH233" i="3" s="1"/>
  <c r="BG17" i="3"/>
  <c r="BG233" i="3" s="1"/>
  <c r="BF17" i="3"/>
  <c r="BF233" i="3" s="1"/>
  <c r="BE17" i="3"/>
  <c r="BE233" i="3" s="1"/>
  <c r="BD17" i="3"/>
  <c r="BD233" i="3" s="1"/>
  <c r="BC17" i="3"/>
  <c r="BC233" i="3" s="1"/>
  <c r="BA17" i="3"/>
  <c r="BA233" i="3" s="1"/>
  <c r="AZ17" i="3"/>
  <c r="AZ233" i="3" s="1"/>
  <c r="AY17" i="3"/>
  <c r="AY233" i="3" s="1"/>
  <c r="AW17" i="3"/>
  <c r="AW233" i="3" s="1"/>
  <c r="AV17" i="3"/>
  <c r="AV233" i="3" s="1"/>
  <c r="AU17" i="3"/>
  <c r="AU233" i="3" s="1"/>
  <c r="AR17" i="3"/>
  <c r="AR233" i="3" s="1"/>
  <c r="AQ17" i="3"/>
  <c r="AQ233" i="3" s="1"/>
  <c r="AP17" i="3"/>
  <c r="AP233" i="3" s="1"/>
  <c r="AO17" i="3"/>
  <c r="AO233" i="3" s="1"/>
  <c r="AN17" i="3"/>
  <c r="AN233" i="3" s="1"/>
  <c r="AM17" i="3"/>
  <c r="AM233" i="3" s="1"/>
  <c r="AK17" i="3"/>
  <c r="AK233" i="3" s="1"/>
  <c r="U17" i="3"/>
  <c r="T17" i="3"/>
  <c r="R17" i="3"/>
  <c r="O17" i="3"/>
  <c r="M17" i="3"/>
  <c r="L17" i="3"/>
  <c r="J17" i="3"/>
  <c r="I17" i="3"/>
  <c r="DG16" i="3"/>
  <c r="DF16" i="3"/>
  <c r="DE16" i="3"/>
  <c r="DE232" i="3" s="1"/>
  <c r="DD16" i="3"/>
  <c r="DD232" i="3" s="1"/>
  <c r="DC16" i="3"/>
  <c r="DC232" i="3" s="1"/>
  <c r="DB16" i="3"/>
  <c r="DB232" i="3" s="1"/>
  <c r="DA16" i="3"/>
  <c r="DA232" i="3" s="1"/>
  <c r="CY16" i="3"/>
  <c r="CY232" i="3" s="1"/>
  <c r="CX16" i="3"/>
  <c r="CX232" i="3" s="1"/>
  <c r="CW16" i="3"/>
  <c r="CW232" i="3" s="1"/>
  <c r="CV16" i="3"/>
  <c r="CV232" i="3" s="1"/>
  <c r="CU16" i="3"/>
  <c r="CU232" i="3" s="1"/>
  <c r="CT16" i="3"/>
  <c r="CT232" i="3" s="1"/>
  <c r="CS16" i="3"/>
  <c r="CS232" i="3" s="1"/>
  <c r="CP16" i="3"/>
  <c r="CP232" i="3" s="1"/>
  <c r="CO16" i="3"/>
  <c r="CO232" i="3" s="1"/>
  <c r="CN16" i="3"/>
  <c r="CN232" i="3" s="1"/>
  <c r="CM16" i="3"/>
  <c r="CM232" i="3" s="1"/>
  <c r="CL16" i="3"/>
  <c r="CL232" i="3" s="1"/>
  <c r="CK16" i="3"/>
  <c r="CK232" i="3" s="1"/>
  <c r="CI16" i="3"/>
  <c r="CI232" i="3" s="1"/>
  <c r="CH16" i="3"/>
  <c r="CH232" i="3" s="1"/>
  <c r="CG16" i="3"/>
  <c r="CG232" i="3" s="1"/>
  <c r="CF16" i="3"/>
  <c r="CF232" i="3" s="1"/>
  <c r="CE16" i="3"/>
  <c r="CE232" i="3" s="1"/>
  <c r="CD16" i="3"/>
  <c r="CD232" i="3" s="1"/>
  <c r="CC16" i="3"/>
  <c r="CC232" i="3" s="1"/>
  <c r="CB16" i="3"/>
  <c r="CB232" i="3" s="1"/>
  <c r="BY16" i="3"/>
  <c r="BY232" i="3" s="1"/>
  <c r="BW16" i="3"/>
  <c r="BW232" i="3" s="1"/>
  <c r="BV16" i="3"/>
  <c r="BV232" i="3" s="1"/>
  <c r="BU16" i="3"/>
  <c r="BU232" i="3" s="1"/>
  <c r="BT16" i="3"/>
  <c r="BT232" i="3" s="1"/>
  <c r="BS16" i="3"/>
  <c r="BS232" i="3" s="1"/>
  <c r="BR16" i="3"/>
  <c r="BR232" i="3" s="1"/>
  <c r="BP16" i="3"/>
  <c r="BP232" i="3" s="1"/>
  <c r="BO16" i="3"/>
  <c r="BO232" i="3" s="1"/>
  <c r="BN16" i="3"/>
  <c r="BN232" i="3" s="1"/>
  <c r="BM16" i="3"/>
  <c r="BM232" i="3" s="1"/>
  <c r="BL16" i="3"/>
  <c r="BL232" i="3" s="1"/>
  <c r="BK16" i="3"/>
  <c r="BK232" i="3" s="1"/>
  <c r="BJ16" i="3"/>
  <c r="BJ232" i="3" s="1"/>
  <c r="BI16" i="3"/>
  <c r="BI232" i="3" s="1"/>
  <c r="BH16" i="3"/>
  <c r="BH232" i="3" s="1"/>
  <c r="BG16" i="3"/>
  <c r="BG232" i="3" s="1"/>
  <c r="BF16" i="3"/>
  <c r="BF232" i="3" s="1"/>
  <c r="BE16" i="3"/>
  <c r="BE232" i="3" s="1"/>
  <c r="BD16" i="3"/>
  <c r="BD232" i="3" s="1"/>
  <c r="BC16" i="3"/>
  <c r="BC232" i="3" s="1"/>
  <c r="BA16" i="3"/>
  <c r="BA232" i="3" s="1"/>
  <c r="AK16" i="3"/>
  <c r="AK232" i="3" s="1"/>
  <c r="U16" i="3"/>
  <c r="R16" i="3"/>
  <c r="J16" i="3"/>
  <c r="I16" i="3"/>
  <c r="DG15" i="3"/>
  <c r="DF15" i="3"/>
  <c r="DE15" i="3"/>
  <c r="DE231" i="3" s="1"/>
  <c r="DD15" i="3"/>
  <c r="DD231" i="3" s="1"/>
  <c r="DC15" i="3"/>
  <c r="DC231" i="3" s="1"/>
  <c r="DB15" i="3"/>
  <c r="DB231" i="3" s="1"/>
  <c r="DA15" i="3"/>
  <c r="DA231" i="3" s="1"/>
  <c r="CY15" i="3"/>
  <c r="CY231" i="3" s="1"/>
  <c r="CX15" i="3"/>
  <c r="CX231" i="3" s="1"/>
  <c r="CW15" i="3"/>
  <c r="CW231" i="3" s="1"/>
  <c r="CV15" i="3"/>
  <c r="CV231" i="3" s="1"/>
  <c r="CU15" i="3"/>
  <c r="CU231" i="3" s="1"/>
  <c r="CT15" i="3"/>
  <c r="CT231" i="3" s="1"/>
  <c r="CS15" i="3"/>
  <c r="CS231" i="3" s="1"/>
  <c r="CQ15" i="3"/>
  <c r="CQ231" i="3" s="1"/>
  <c r="CP15" i="3"/>
  <c r="CP231" i="3" s="1"/>
  <c r="CO15" i="3"/>
  <c r="CO231" i="3" s="1"/>
  <c r="CN15" i="3"/>
  <c r="CN231" i="3" s="1"/>
  <c r="CM15" i="3"/>
  <c r="CM231" i="3" s="1"/>
  <c r="CL15" i="3"/>
  <c r="CL231" i="3" s="1"/>
  <c r="CK15" i="3"/>
  <c r="CK231" i="3" s="1"/>
  <c r="CI15" i="3"/>
  <c r="CI231" i="3" s="1"/>
  <c r="CH15" i="3"/>
  <c r="CH231" i="3" s="1"/>
  <c r="CG15" i="3"/>
  <c r="CG231" i="3" s="1"/>
  <c r="CF15" i="3"/>
  <c r="CF231" i="3" s="1"/>
  <c r="CE15" i="3"/>
  <c r="CE231" i="3" s="1"/>
  <c r="CD15" i="3"/>
  <c r="CD231" i="3" s="1"/>
  <c r="CC15" i="3"/>
  <c r="CC231" i="3" s="1"/>
  <c r="CB15" i="3"/>
  <c r="CB231" i="3" s="1"/>
  <c r="BY15" i="3"/>
  <c r="BY231" i="3" s="1"/>
  <c r="BW15" i="3"/>
  <c r="BW231" i="3" s="1"/>
  <c r="BV15" i="3"/>
  <c r="BV231" i="3" s="1"/>
  <c r="BU15" i="3"/>
  <c r="BU231" i="3" s="1"/>
  <c r="BT15" i="3"/>
  <c r="BT231" i="3" s="1"/>
  <c r="BS15" i="3"/>
  <c r="BS231" i="3" s="1"/>
  <c r="BR15" i="3"/>
  <c r="BR231" i="3" s="1"/>
  <c r="BP15" i="3"/>
  <c r="BP231" i="3" s="1"/>
  <c r="BO15" i="3"/>
  <c r="BO231" i="3" s="1"/>
  <c r="BN15" i="3"/>
  <c r="BN231" i="3" s="1"/>
  <c r="BM15" i="3"/>
  <c r="BM231" i="3" s="1"/>
  <c r="BL15" i="3"/>
  <c r="BL231" i="3" s="1"/>
  <c r="BK15" i="3"/>
  <c r="BK231" i="3" s="1"/>
  <c r="BJ15" i="3"/>
  <c r="BJ231" i="3" s="1"/>
  <c r="BI15" i="3"/>
  <c r="BI231" i="3" s="1"/>
  <c r="BH15" i="3"/>
  <c r="BH231" i="3" s="1"/>
  <c r="BG15" i="3"/>
  <c r="BG231" i="3" s="1"/>
  <c r="BF15" i="3"/>
  <c r="BF231" i="3" s="1"/>
  <c r="BE15" i="3"/>
  <c r="BE231" i="3" s="1"/>
  <c r="BD15" i="3"/>
  <c r="BD231" i="3" s="1"/>
  <c r="BC15" i="3"/>
  <c r="BC231" i="3" s="1"/>
  <c r="BA15" i="3"/>
  <c r="BA231" i="3" s="1"/>
  <c r="AZ15" i="3"/>
  <c r="AZ231" i="3" s="1"/>
  <c r="AT15" i="3"/>
  <c r="AT231" i="3" s="1"/>
  <c r="AS15" i="3"/>
  <c r="AS231" i="3" s="1"/>
  <c r="AP15" i="3"/>
  <c r="AP231" i="3" s="1"/>
  <c r="U15" i="3"/>
  <c r="R15" i="3"/>
  <c r="M15" i="3"/>
  <c r="L15" i="3"/>
  <c r="J15" i="3"/>
  <c r="I15" i="3"/>
  <c r="DG14" i="3"/>
  <c r="DF14" i="3"/>
  <c r="DE14" i="3"/>
  <c r="DE230" i="3" s="1"/>
  <c r="DD14" i="3"/>
  <c r="DD230" i="3" s="1"/>
  <c r="DC14" i="3"/>
  <c r="DC230" i="3" s="1"/>
  <c r="DB14" i="3"/>
  <c r="DB230" i="3" s="1"/>
  <c r="DA14" i="3"/>
  <c r="DA230" i="3" s="1"/>
  <c r="CY14" i="3"/>
  <c r="CY230" i="3" s="1"/>
  <c r="CX14" i="3"/>
  <c r="CX230" i="3" s="1"/>
  <c r="CW14" i="3"/>
  <c r="CW230" i="3" s="1"/>
  <c r="CV14" i="3"/>
  <c r="CV230" i="3" s="1"/>
  <c r="CU14" i="3"/>
  <c r="CU230" i="3" s="1"/>
  <c r="CT14" i="3"/>
  <c r="CT230" i="3" s="1"/>
  <c r="CS14" i="3"/>
  <c r="CS230" i="3" s="1"/>
  <c r="CQ14" i="3"/>
  <c r="CQ230" i="3" s="1"/>
  <c r="CP14" i="3"/>
  <c r="CP230" i="3" s="1"/>
  <c r="CO14" i="3"/>
  <c r="CO230" i="3" s="1"/>
  <c r="CN14" i="3"/>
  <c r="CN230" i="3" s="1"/>
  <c r="CM14" i="3"/>
  <c r="CM230" i="3" s="1"/>
  <c r="CL14" i="3"/>
  <c r="CL230" i="3" s="1"/>
  <c r="CK14" i="3"/>
  <c r="CK230" i="3" s="1"/>
  <c r="CI14" i="3"/>
  <c r="CI230" i="3" s="1"/>
  <c r="CH14" i="3"/>
  <c r="CH230" i="3" s="1"/>
  <c r="CG14" i="3"/>
  <c r="CG230" i="3" s="1"/>
  <c r="CF14" i="3"/>
  <c r="CF230" i="3" s="1"/>
  <c r="CE14" i="3"/>
  <c r="CE230" i="3" s="1"/>
  <c r="CD14" i="3"/>
  <c r="CD230" i="3" s="1"/>
  <c r="CC14" i="3"/>
  <c r="CC230" i="3" s="1"/>
  <c r="CB14" i="3"/>
  <c r="CB230" i="3" s="1"/>
  <c r="CA14" i="3"/>
  <c r="CA230" i="3" s="1"/>
  <c r="BZ14" i="3"/>
  <c r="BZ230" i="3" s="1"/>
  <c r="BY14" i="3"/>
  <c r="BY230" i="3" s="1"/>
  <c r="BW14" i="3"/>
  <c r="BW230" i="3" s="1"/>
  <c r="BV14" i="3"/>
  <c r="BV230" i="3" s="1"/>
  <c r="BU14" i="3"/>
  <c r="BU230" i="3" s="1"/>
  <c r="BT14" i="3"/>
  <c r="BT230" i="3" s="1"/>
  <c r="BS14" i="3"/>
  <c r="BS230" i="3" s="1"/>
  <c r="BR14" i="3"/>
  <c r="BR230" i="3" s="1"/>
  <c r="BP14" i="3"/>
  <c r="BP230" i="3" s="1"/>
  <c r="BO14" i="3"/>
  <c r="BO230" i="3" s="1"/>
  <c r="BN14" i="3"/>
  <c r="BN230" i="3" s="1"/>
  <c r="BM14" i="3"/>
  <c r="BM230" i="3" s="1"/>
  <c r="BL14" i="3"/>
  <c r="BL230" i="3" s="1"/>
  <c r="BK14" i="3"/>
  <c r="BK230" i="3" s="1"/>
  <c r="BJ14" i="3"/>
  <c r="BJ230" i="3" s="1"/>
  <c r="BI14" i="3"/>
  <c r="BI230" i="3" s="1"/>
  <c r="BH14" i="3"/>
  <c r="BH230" i="3" s="1"/>
  <c r="BG14" i="3"/>
  <c r="BG230" i="3" s="1"/>
  <c r="BF14" i="3"/>
  <c r="BF230" i="3" s="1"/>
  <c r="BE14" i="3"/>
  <c r="BE230" i="3" s="1"/>
  <c r="BD14" i="3"/>
  <c r="BD230" i="3" s="1"/>
  <c r="BC14" i="3"/>
  <c r="BC230" i="3" s="1"/>
  <c r="BA14" i="3"/>
  <c r="BA230" i="3" s="1"/>
  <c r="AZ14" i="3"/>
  <c r="AZ230" i="3" s="1"/>
  <c r="AY14" i="3"/>
  <c r="AY230" i="3" s="1"/>
  <c r="AX14" i="3"/>
  <c r="AX230" i="3" s="1"/>
  <c r="AW14" i="3"/>
  <c r="AW230" i="3" s="1"/>
  <c r="AV14" i="3"/>
  <c r="AV230" i="3" s="1"/>
  <c r="AR14" i="3"/>
  <c r="AR230" i="3" s="1"/>
  <c r="AQ14" i="3"/>
  <c r="AQ230" i="3" s="1"/>
  <c r="AP14" i="3"/>
  <c r="AP230" i="3" s="1"/>
  <c r="AO14" i="3"/>
  <c r="AO230" i="3" s="1"/>
  <c r="AN14" i="3"/>
  <c r="AN230" i="3" s="1"/>
  <c r="AM14" i="3"/>
  <c r="AM230" i="3" s="1"/>
  <c r="AK14" i="3"/>
  <c r="AK230" i="3" s="1"/>
  <c r="U14" i="3"/>
  <c r="R14" i="3"/>
  <c r="M14" i="3"/>
  <c r="J14" i="3"/>
  <c r="I14" i="3"/>
  <c r="DG13" i="3"/>
  <c r="DF13" i="3"/>
  <c r="DE13" i="3"/>
  <c r="DE229" i="3" s="1"/>
  <c r="DD13" i="3"/>
  <c r="DD229" i="3" s="1"/>
  <c r="DC13" i="3"/>
  <c r="DC229" i="3" s="1"/>
  <c r="DB13" i="3"/>
  <c r="DB229" i="3" s="1"/>
  <c r="DA13" i="3"/>
  <c r="DA229" i="3" s="1"/>
  <c r="CY13" i="3"/>
  <c r="CY229" i="3" s="1"/>
  <c r="CX13" i="3"/>
  <c r="CX229" i="3" s="1"/>
  <c r="CW13" i="3"/>
  <c r="CW229" i="3" s="1"/>
  <c r="CV13" i="3"/>
  <c r="CV229" i="3" s="1"/>
  <c r="CU13" i="3"/>
  <c r="CU229" i="3" s="1"/>
  <c r="CT13" i="3"/>
  <c r="CT229" i="3" s="1"/>
  <c r="CS13" i="3"/>
  <c r="CS229" i="3" s="1"/>
  <c r="CQ13" i="3"/>
  <c r="CQ229" i="3" s="1"/>
  <c r="CP13" i="3"/>
  <c r="CP229" i="3" s="1"/>
  <c r="CO13" i="3"/>
  <c r="CO229" i="3" s="1"/>
  <c r="CN13" i="3"/>
  <c r="CN229" i="3" s="1"/>
  <c r="CM13" i="3"/>
  <c r="CM229" i="3" s="1"/>
  <c r="CL13" i="3"/>
  <c r="CL229" i="3" s="1"/>
  <c r="CK13" i="3"/>
  <c r="CK229" i="3" s="1"/>
  <c r="CI13" i="3"/>
  <c r="CI229" i="3" s="1"/>
  <c r="CH13" i="3"/>
  <c r="CH229" i="3" s="1"/>
  <c r="CG13" i="3"/>
  <c r="CG229" i="3" s="1"/>
  <c r="CF13" i="3"/>
  <c r="CF229" i="3" s="1"/>
  <c r="CE13" i="3"/>
  <c r="CE229" i="3" s="1"/>
  <c r="CD13" i="3"/>
  <c r="CD229" i="3" s="1"/>
  <c r="CC13" i="3"/>
  <c r="CC229" i="3" s="1"/>
  <c r="CA13" i="3"/>
  <c r="CA229" i="3" s="1"/>
  <c r="BZ13" i="3"/>
  <c r="BZ229" i="3" s="1"/>
  <c r="BY13" i="3"/>
  <c r="BY229" i="3" s="1"/>
  <c r="BW13" i="3"/>
  <c r="BW229" i="3" s="1"/>
  <c r="BV13" i="3"/>
  <c r="BV229" i="3" s="1"/>
  <c r="BU13" i="3"/>
  <c r="BU229" i="3" s="1"/>
  <c r="BT13" i="3"/>
  <c r="BT229" i="3" s="1"/>
  <c r="BS13" i="3"/>
  <c r="BS229" i="3" s="1"/>
  <c r="BR13" i="3"/>
  <c r="BR229" i="3" s="1"/>
  <c r="BP13" i="3"/>
  <c r="BP229" i="3" s="1"/>
  <c r="BO13" i="3"/>
  <c r="BO229" i="3" s="1"/>
  <c r="BN13" i="3"/>
  <c r="BN229" i="3" s="1"/>
  <c r="BM13" i="3"/>
  <c r="BM229" i="3" s="1"/>
  <c r="BL13" i="3"/>
  <c r="BL229" i="3" s="1"/>
  <c r="BK13" i="3"/>
  <c r="BK229" i="3" s="1"/>
  <c r="BJ13" i="3"/>
  <c r="BJ229" i="3" s="1"/>
  <c r="BI13" i="3"/>
  <c r="BI229" i="3" s="1"/>
  <c r="BH13" i="3"/>
  <c r="BH229" i="3" s="1"/>
  <c r="BG13" i="3"/>
  <c r="BG229" i="3" s="1"/>
  <c r="BF13" i="3"/>
  <c r="BF229" i="3" s="1"/>
  <c r="BE13" i="3"/>
  <c r="BE229" i="3" s="1"/>
  <c r="BD13" i="3"/>
  <c r="BD229" i="3" s="1"/>
  <c r="BC13" i="3"/>
  <c r="BC229" i="3" s="1"/>
  <c r="BA13" i="3"/>
  <c r="BA229" i="3" s="1"/>
  <c r="U13" i="3"/>
  <c r="R13" i="3"/>
  <c r="J13" i="3"/>
  <c r="I13" i="3"/>
  <c r="DG12" i="3"/>
  <c r="DF12" i="3"/>
  <c r="DE12" i="3"/>
  <c r="DE228" i="3" s="1"/>
  <c r="DD12" i="3"/>
  <c r="DD228" i="3" s="1"/>
  <c r="DC12" i="3"/>
  <c r="DC228" i="3" s="1"/>
  <c r="DB12" i="3"/>
  <c r="DB228" i="3" s="1"/>
  <c r="DA12" i="3"/>
  <c r="DA228" i="3" s="1"/>
  <c r="CY12" i="3"/>
  <c r="CY228" i="3" s="1"/>
  <c r="CX12" i="3"/>
  <c r="CX228" i="3" s="1"/>
  <c r="CW12" i="3"/>
  <c r="CW228" i="3" s="1"/>
  <c r="CV12" i="3"/>
  <c r="CV228" i="3" s="1"/>
  <c r="CU12" i="3"/>
  <c r="CU228" i="3" s="1"/>
  <c r="CT12" i="3"/>
  <c r="CT228" i="3" s="1"/>
  <c r="CS12" i="3"/>
  <c r="CS228" i="3" s="1"/>
  <c r="CQ12" i="3"/>
  <c r="CQ228" i="3" s="1"/>
  <c r="CP12" i="3"/>
  <c r="CP228" i="3" s="1"/>
  <c r="CO12" i="3"/>
  <c r="CO228" i="3" s="1"/>
  <c r="CN12" i="3"/>
  <c r="CN228" i="3" s="1"/>
  <c r="CM12" i="3"/>
  <c r="CM228" i="3" s="1"/>
  <c r="CL12" i="3"/>
  <c r="CL228" i="3" s="1"/>
  <c r="CK12" i="3"/>
  <c r="CK228" i="3" s="1"/>
  <c r="CI12" i="3"/>
  <c r="CI228" i="3" s="1"/>
  <c r="CH12" i="3"/>
  <c r="CH228" i="3" s="1"/>
  <c r="CG12" i="3"/>
  <c r="CG228" i="3" s="1"/>
  <c r="CF12" i="3"/>
  <c r="CF228" i="3" s="1"/>
  <c r="CE12" i="3"/>
  <c r="CE228" i="3" s="1"/>
  <c r="CD12" i="3"/>
  <c r="CD228" i="3" s="1"/>
  <c r="CC12" i="3"/>
  <c r="CC228" i="3" s="1"/>
  <c r="CA12" i="3"/>
  <c r="CA228" i="3" s="1"/>
  <c r="BZ12" i="3"/>
  <c r="BZ228" i="3" s="1"/>
  <c r="BY12" i="3"/>
  <c r="BY228" i="3" s="1"/>
  <c r="BW12" i="3"/>
  <c r="BW228" i="3" s="1"/>
  <c r="BV12" i="3"/>
  <c r="BV228" i="3" s="1"/>
  <c r="BU12" i="3"/>
  <c r="BU228" i="3" s="1"/>
  <c r="BT12" i="3"/>
  <c r="BT228" i="3" s="1"/>
  <c r="BS12" i="3"/>
  <c r="BS228" i="3" s="1"/>
  <c r="BR12" i="3"/>
  <c r="BR228" i="3" s="1"/>
  <c r="BP12" i="3"/>
  <c r="BP228" i="3" s="1"/>
  <c r="BO12" i="3"/>
  <c r="BO228" i="3" s="1"/>
  <c r="BN12" i="3"/>
  <c r="BN228" i="3" s="1"/>
  <c r="BM12" i="3"/>
  <c r="BM228" i="3" s="1"/>
  <c r="BL12" i="3"/>
  <c r="BL228" i="3" s="1"/>
  <c r="BK12" i="3"/>
  <c r="BK228" i="3" s="1"/>
  <c r="BJ12" i="3"/>
  <c r="BJ228" i="3" s="1"/>
  <c r="BI12" i="3"/>
  <c r="BI228" i="3" s="1"/>
  <c r="BH12" i="3"/>
  <c r="BH228" i="3" s="1"/>
  <c r="BG12" i="3"/>
  <c r="BG228" i="3" s="1"/>
  <c r="BF12" i="3"/>
  <c r="BF228" i="3" s="1"/>
  <c r="BE12" i="3"/>
  <c r="BE228" i="3" s="1"/>
  <c r="BD12" i="3"/>
  <c r="BD228" i="3" s="1"/>
  <c r="BC12" i="3"/>
  <c r="BC228" i="3" s="1"/>
  <c r="BA12" i="3"/>
  <c r="BA228" i="3" s="1"/>
  <c r="U12" i="3"/>
  <c r="R12" i="3"/>
  <c r="L12" i="3"/>
  <c r="J12" i="3"/>
  <c r="I12" i="3"/>
  <c r="DG11" i="3"/>
  <c r="DF11" i="3"/>
  <c r="DE11" i="3"/>
  <c r="DE227" i="3" s="1"/>
  <c r="DD11" i="3"/>
  <c r="DD227" i="3" s="1"/>
  <c r="DC11" i="3"/>
  <c r="DC227" i="3" s="1"/>
  <c r="DB11" i="3"/>
  <c r="DB227" i="3" s="1"/>
  <c r="DA11" i="3"/>
  <c r="DA227" i="3" s="1"/>
  <c r="CY11" i="3"/>
  <c r="CY227" i="3" s="1"/>
  <c r="CX11" i="3"/>
  <c r="CX227" i="3" s="1"/>
  <c r="CW11" i="3"/>
  <c r="CW227" i="3" s="1"/>
  <c r="CV11" i="3"/>
  <c r="CV227" i="3" s="1"/>
  <c r="CU11" i="3"/>
  <c r="CU227" i="3" s="1"/>
  <c r="CT11" i="3"/>
  <c r="CT227" i="3" s="1"/>
  <c r="CS11" i="3"/>
  <c r="CS227" i="3" s="1"/>
  <c r="CQ11" i="3"/>
  <c r="CQ227" i="3" s="1"/>
  <c r="CP11" i="3"/>
  <c r="CP227" i="3" s="1"/>
  <c r="CO11" i="3"/>
  <c r="CO227" i="3" s="1"/>
  <c r="CN11" i="3"/>
  <c r="CN227" i="3" s="1"/>
  <c r="CM11" i="3"/>
  <c r="CM227" i="3" s="1"/>
  <c r="CL11" i="3"/>
  <c r="CL227" i="3" s="1"/>
  <c r="CK11" i="3"/>
  <c r="CK227" i="3" s="1"/>
  <c r="CI11" i="3"/>
  <c r="CI227" i="3" s="1"/>
  <c r="CH11" i="3"/>
  <c r="CH227" i="3" s="1"/>
  <c r="CG11" i="3"/>
  <c r="CG227" i="3" s="1"/>
  <c r="CF11" i="3"/>
  <c r="CF227" i="3" s="1"/>
  <c r="CE11" i="3"/>
  <c r="CE227" i="3" s="1"/>
  <c r="CD11" i="3"/>
  <c r="CD227" i="3" s="1"/>
  <c r="CC11" i="3"/>
  <c r="CC227" i="3" s="1"/>
  <c r="BZ11" i="3"/>
  <c r="BZ227" i="3" s="1"/>
  <c r="BY11" i="3"/>
  <c r="BY227" i="3" s="1"/>
  <c r="BW11" i="3"/>
  <c r="BW227" i="3" s="1"/>
  <c r="BV11" i="3"/>
  <c r="BV227" i="3" s="1"/>
  <c r="BU11" i="3"/>
  <c r="BU227" i="3" s="1"/>
  <c r="BT11" i="3"/>
  <c r="BT227" i="3" s="1"/>
  <c r="BS11" i="3"/>
  <c r="BS227" i="3" s="1"/>
  <c r="BR11" i="3"/>
  <c r="BR227" i="3" s="1"/>
  <c r="BP11" i="3"/>
  <c r="BP227" i="3" s="1"/>
  <c r="BO11" i="3"/>
  <c r="BO227" i="3" s="1"/>
  <c r="BN11" i="3"/>
  <c r="BN227" i="3" s="1"/>
  <c r="BM11" i="3"/>
  <c r="BM227" i="3" s="1"/>
  <c r="BL11" i="3"/>
  <c r="BL227" i="3" s="1"/>
  <c r="BK11" i="3"/>
  <c r="BK227" i="3" s="1"/>
  <c r="BJ11" i="3"/>
  <c r="BJ227" i="3" s="1"/>
  <c r="BI11" i="3"/>
  <c r="BI227" i="3" s="1"/>
  <c r="BH11" i="3"/>
  <c r="BH227" i="3" s="1"/>
  <c r="BG11" i="3"/>
  <c r="BG227" i="3" s="1"/>
  <c r="BF11" i="3"/>
  <c r="BF227" i="3" s="1"/>
  <c r="BE11" i="3"/>
  <c r="BE227" i="3" s="1"/>
  <c r="BD11" i="3"/>
  <c r="BD227" i="3" s="1"/>
  <c r="BC11" i="3"/>
  <c r="BC227" i="3" s="1"/>
  <c r="BA11" i="3"/>
  <c r="BA227" i="3" s="1"/>
  <c r="AZ11" i="3"/>
  <c r="AZ227" i="3" s="1"/>
  <c r="AX11" i="3"/>
  <c r="AX227" i="3" s="1"/>
  <c r="AW11" i="3"/>
  <c r="AW227" i="3" s="1"/>
  <c r="AV11" i="3"/>
  <c r="AV227" i="3" s="1"/>
  <c r="AU11" i="3"/>
  <c r="AU227" i="3" s="1"/>
  <c r="AT11" i="3"/>
  <c r="AT227" i="3" s="1"/>
  <c r="AS11" i="3"/>
  <c r="AS227" i="3" s="1"/>
  <c r="AR11" i="3"/>
  <c r="AR227" i="3" s="1"/>
  <c r="AP11" i="3"/>
  <c r="AP227" i="3" s="1"/>
  <c r="AO11" i="3"/>
  <c r="AO227" i="3" s="1"/>
  <c r="AN11" i="3"/>
  <c r="AN227" i="3" s="1"/>
  <c r="AM11" i="3"/>
  <c r="AM227" i="3" s="1"/>
  <c r="AK11" i="3"/>
  <c r="AK227" i="3" s="1"/>
  <c r="AJ11" i="3"/>
  <c r="AJ227" i="3" s="1"/>
  <c r="U11" i="3"/>
  <c r="T11" i="3"/>
  <c r="R11" i="3"/>
  <c r="M11" i="3"/>
  <c r="L11" i="3"/>
  <c r="J11" i="3"/>
  <c r="I11" i="3"/>
  <c r="DG10" i="3"/>
  <c r="DF10" i="3"/>
  <c r="DE10" i="3"/>
  <c r="DE226" i="3" s="1"/>
  <c r="DD10" i="3"/>
  <c r="DD226" i="3" s="1"/>
  <c r="DC10" i="3"/>
  <c r="DC226" i="3" s="1"/>
  <c r="DB10" i="3"/>
  <c r="DB226" i="3" s="1"/>
  <c r="DA10" i="3"/>
  <c r="DA226" i="3" s="1"/>
  <c r="CY10" i="3"/>
  <c r="CY226" i="3" s="1"/>
  <c r="CX10" i="3"/>
  <c r="CX226" i="3" s="1"/>
  <c r="CW10" i="3"/>
  <c r="CW226" i="3" s="1"/>
  <c r="CV10" i="3"/>
  <c r="CV226" i="3" s="1"/>
  <c r="CU10" i="3"/>
  <c r="CU226" i="3" s="1"/>
  <c r="CT10" i="3"/>
  <c r="CT226" i="3" s="1"/>
  <c r="CS10" i="3"/>
  <c r="CS226" i="3" s="1"/>
  <c r="CQ10" i="3"/>
  <c r="CQ226" i="3" s="1"/>
  <c r="CP10" i="3"/>
  <c r="CP226" i="3" s="1"/>
  <c r="CO10" i="3"/>
  <c r="CO226" i="3" s="1"/>
  <c r="CN10" i="3"/>
  <c r="CN226" i="3" s="1"/>
  <c r="CM10" i="3"/>
  <c r="CM226" i="3" s="1"/>
  <c r="CL10" i="3"/>
  <c r="CL226" i="3" s="1"/>
  <c r="CK10" i="3"/>
  <c r="CK226" i="3" s="1"/>
  <c r="CI10" i="3"/>
  <c r="CI226" i="3" s="1"/>
  <c r="CH10" i="3"/>
  <c r="CH226" i="3" s="1"/>
  <c r="CG10" i="3"/>
  <c r="CG226" i="3" s="1"/>
  <c r="CF10" i="3"/>
  <c r="CF226" i="3" s="1"/>
  <c r="CE10" i="3"/>
  <c r="CE226" i="3" s="1"/>
  <c r="CD10" i="3"/>
  <c r="CD226" i="3" s="1"/>
  <c r="CC10" i="3"/>
  <c r="CC226" i="3" s="1"/>
  <c r="CB10" i="3"/>
  <c r="CB226" i="3" s="1"/>
  <c r="CA10" i="3"/>
  <c r="CA226" i="3" s="1"/>
  <c r="BZ10" i="3"/>
  <c r="BZ226" i="3" s="1"/>
  <c r="BY10" i="3"/>
  <c r="BY226" i="3" s="1"/>
  <c r="BW10" i="3"/>
  <c r="BW226" i="3" s="1"/>
  <c r="BV10" i="3"/>
  <c r="BV226" i="3" s="1"/>
  <c r="BU10" i="3"/>
  <c r="BU226" i="3" s="1"/>
  <c r="BT10" i="3"/>
  <c r="BT226" i="3" s="1"/>
  <c r="BS10" i="3"/>
  <c r="BS226" i="3" s="1"/>
  <c r="BR10" i="3"/>
  <c r="BR226" i="3" s="1"/>
  <c r="BP10" i="3"/>
  <c r="BP226" i="3" s="1"/>
  <c r="BO10" i="3"/>
  <c r="BO226" i="3" s="1"/>
  <c r="BN10" i="3"/>
  <c r="BN226" i="3" s="1"/>
  <c r="BM10" i="3"/>
  <c r="BM226" i="3" s="1"/>
  <c r="BL10" i="3"/>
  <c r="BL226" i="3" s="1"/>
  <c r="BK10" i="3"/>
  <c r="BK226" i="3" s="1"/>
  <c r="BJ10" i="3"/>
  <c r="BJ226" i="3" s="1"/>
  <c r="BI10" i="3"/>
  <c r="BI226" i="3" s="1"/>
  <c r="BH10" i="3"/>
  <c r="BH226" i="3" s="1"/>
  <c r="BG10" i="3"/>
  <c r="BG226" i="3" s="1"/>
  <c r="BF10" i="3"/>
  <c r="BF226" i="3" s="1"/>
  <c r="BE10" i="3"/>
  <c r="BE226" i="3" s="1"/>
  <c r="BD10" i="3"/>
  <c r="BD226" i="3" s="1"/>
  <c r="BC10" i="3"/>
  <c r="BC226" i="3" s="1"/>
  <c r="BA10" i="3"/>
  <c r="BA226" i="3" s="1"/>
  <c r="AZ10" i="3"/>
  <c r="AZ226" i="3" s="1"/>
  <c r="AY10" i="3"/>
  <c r="AY226" i="3" s="1"/>
  <c r="AX10" i="3"/>
  <c r="AX226" i="3" s="1"/>
  <c r="AW10" i="3"/>
  <c r="AW226" i="3" s="1"/>
  <c r="AV10" i="3"/>
  <c r="AV226" i="3" s="1"/>
  <c r="AR10" i="3"/>
  <c r="AR226" i="3" s="1"/>
  <c r="AQ10" i="3"/>
  <c r="AQ226" i="3" s="1"/>
  <c r="AP10" i="3"/>
  <c r="AP226" i="3" s="1"/>
  <c r="AO10" i="3"/>
  <c r="AO226" i="3" s="1"/>
  <c r="AN10" i="3"/>
  <c r="AN226" i="3" s="1"/>
  <c r="AK10" i="3"/>
  <c r="AK226" i="3" s="1"/>
  <c r="U10" i="3"/>
  <c r="T10" i="3"/>
  <c r="R10" i="3"/>
  <c r="O10" i="3"/>
  <c r="M10" i="3"/>
  <c r="L10" i="3"/>
  <c r="J10" i="3"/>
  <c r="I10" i="3"/>
  <c r="DG9" i="3"/>
  <c r="DF9" i="3"/>
  <c r="DE9" i="3"/>
  <c r="DE225" i="3" s="1"/>
  <c r="DD9" i="3"/>
  <c r="DD225" i="3" s="1"/>
  <c r="DC9" i="3"/>
  <c r="DC225" i="3" s="1"/>
  <c r="DB9" i="3"/>
  <c r="DB225" i="3" s="1"/>
  <c r="DA9" i="3"/>
  <c r="DA225" i="3" s="1"/>
  <c r="CY9" i="3"/>
  <c r="CY225" i="3" s="1"/>
  <c r="CX9" i="3"/>
  <c r="CX225" i="3" s="1"/>
  <c r="CW9" i="3"/>
  <c r="CW225" i="3" s="1"/>
  <c r="CV9" i="3"/>
  <c r="CV225" i="3" s="1"/>
  <c r="CU9" i="3"/>
  <c r="CU225" i="3" s="1"/>
  <c r="CT9" i="3"/>
  <c r="CT225" i="3" s="1"/>
  <c r="CS9" i="3"/>
  <c r="CS225" i="3" s="1"/>
  <c r="CQ9" i="3"/>
  <c r="CQ225" i="3" s="1"/>
  <c r="CP9" i="3"/>
  <c r="CP225" i="3" s="1"/>
  <c r="CO9" i="3"/>
  <c r="CO225" i="3" s="1"/>
  <c r="CN9" i="3"/>
  <c r="CN225" i="3" s="1"/>
  <c r="CM9" i="3"/>
  <c r="CM225" i="3" s="1"/>
  <c r="CL9" i="3"/>
  <c r="CL225" i="3" s="1"/>
  <c r="CK9" i="3"/>
  <c r="CK225" i="3" s="1"/>
  <c r="CI9" i="3"/>
  <c r="CI225" i="3" s="1"/>
  <c r="CH9" i="3"/>
  <c r="CH225" i="3" s="1"/>
  <c r="CG9" i="3"/>
  <c r="CG225" i="3" s="1"/>
  <c r="CF9" i="3"/>
  <c r="CF225" i="3" s="1"/>
  <c r="CE9" i="3"/>
  <c r="CE225" i="3" s="1"/>
  <c r="CD9" i="3"/>
  <c r="CD225" i="3" s="1"/>
  <c r="CC9" i="3"/>
  <c r="CC225" i="3" s="1"/>
  <c r="CA9" i="3"/>
  <c r="CA225" i="3" s="1"/>
  <c r="BZ9" i="3"/>
  <c r="BZ225" i="3" s="1"/>
  <c r="BY9" i="3"/>
  <c r="BY225" i="3" s="1"/>
  <c r="BW9" i="3"/>
  <c r="BW225" i="3" s="1"/>
  <c r="BV9" i="3"/>
  <c r="BV225" i="3" s="1"/>
  <c r="BU9" i="3"/>
  <c r="BU225" i="3" s="1"/>
  <c r="BT9" i="3"/>
  <c r="BT225" i="3" s="1"/>
  <c r="BS9" i="3"/>
  <c r="BS225" i="3" s="1"/>
  <c r="BR9" i="3"/>
  <c r="BR225" i="3" s="1"/>
  <c r="BP9" i="3"/>
  <c r="BP225" i="3" s="1"/>
  <c r="BO9" i="3"/>
  <c r="BO225" i="3" s="1"/>
  <c r="BN9" i="3"/>
  <c r="BN225" i="3" s="1"/>
  <c r="BM9" i="3"/>
  <c r="BM225" i="3" s="1"/>
  <c r="BL9" i="3"/>
  <c r="BL225" i="3" s="1"/>
  <c r="BK9" i="3"/>
  <c r="BK225" i="3" s="1"/>
  <c r="BJ9" i="3"/>
  <c r="BJ225" i="3" s="1"/>
  <c r="BI9" i="3"/>
  <c r="BI225" i="3" s="1"/>
  <c r="BH9" i="3"/>
  <c r="BH225" i="3" s="1"/>
  <c r="BG9" i="3"/>
  <c r="BG225" i="3" s="1"/>
  <c r="BF9" i="3"/>
  <c r="BF225" i="3" s="1"/>
  <c r="BE9" i="3"/>
  <c r="BE225" i="3" s="1"/>
  <c r="BD9" i="3"/>
  <c r="BD225" i="3" s="1"/>
  <c r="BC9" i="3"/>
  <c r="BC225" i="3" s="1"/>
  <c r="BA9" i="3"/>
  <c r="BA225" i="3" s="1"/>
  <c r="AZ9" i="3"/>
  <c r="AZ225" i="3" s="1"/>
  <c r="AW9" i="3"/>
  <c r="AW225" i="3" s="1"/>
  <c r="AT9" i="3"/>
  <c r="AT225" i="3" s="1"/>
  <c r="AS9" i="3"/>
  <c r="AS225" i="3" s="1"/>
  <c r="AR9" i="3"/>
  <c r="AR225" i="3" s="1"/>
  <c r="AP9" i="3"/>
  <c r="AP225" i="3" s="1"/>
  <c r="AK9" i="3"/>
  <c r="AK225" i="3" s="1"/>
  <c r="U9" i="3"/>
  <c r="R9" i="3"/>
  <c r="L9" i="3"/>
  <c r="J9" i="3"/>
  <c r="I9" i="3"/>
  <c r="DG8" i="3"/>
  <c r="DF8" i="3"/>
  <c r="DE8" i="3"/>
  <c r="DE224" i="3" s="1"/>
  <c r="DD8" i="3"/>
  <c r="DD224" i="3" s="1"/>
  <c r="DC8" i="3"/>
  <c r="DC224" i="3" s="1"/>
  <c r="DB8" i="3"/>
  <c r="DB224" i="3" s="1"/>
  <c r="DA8" i="3"/>
  <c r="DA224" i="3" s="1"/>
  <c r="CY8" i="3"/>
  <c r="CY224" i="3" s="1"/>
  <c r="CX8" i="3"/>
  <c r="CX224" i="3" s="1"/>
  <c r="CW8" i="3"/>
  <c r="CW224" i="3" s="1"/>
  <c r="CV8" i="3"/>
  <c r="CV224" i="3" s="1"/>
  <c r="CU8" i="3"/>
  <c r="CU224" i="3" s="1"/>
  <c r="CT8" i="3"/>
  <c r="CT224" i="3" s="1"/>
  <c r="CS8" i="3"/>
  <c r="CS224" i="3" s="1"/>
  <c r="CQ8" i="3"/>
  <c r="CQ224" i="3" s="1"/>
  <c r="CP8" i="3"/>
  <c r="CP224" i="3" s="1"/>
  <c r="CO8" i="3"/>
  <c r="CO224" i="3" s="1"/>
  <c r="CN8" i="3"/>
  <c r="CN224" i="3" s="1"/>
  <c r="CM8" i="3"/>
  <c r="CM224" i="3" s="1"/>
  <c r="CL8" i="3"/>
  <c r="CL224" i="3" s="1"/>
  <c r="CK8" i="3"/>
  <c r="CK224" i="3" s="1"/>
  <c r="CI8" i="3"/>
  <c r="CI224" i="3" s="1"/>
  <c r="CH8" i="3"/>
  <c r="CH224" i="3" s="1"/>
  <c r="CG8" i="3"/>
  <c r="CG224" i="3" s="1"/>
  <c r="CF8" i="3"/>
  <c r="CF224" i="3" s="1"/>
  <c r="CE8" i="3"/>
  <c r="CE224" i="3" s="1"/>
  <c r="CD8" i="3"/>
  <c r="CD224" i="3" s="1"/>
  <c r="CC8" i="3"/>
  <c r="CC224" i="3" s="1"/>
  <c r="CB8" i="3"/>
  <c r="CB224" i="3" s="1"/>
  <c r="CA8" i="3"/>
  <c r="CA224" i="3" s="1"/>
  <c r="BZ8" i="3"/>
  <c r="BZ224" i="3" s="1"/>
  <c r="BY8" i="3"/>
  <c r="BY224" i="3" s="1"/>
  <c r="BW8" i="3"/>
  <c r="BW224" i="3" s="1"/>
  <c r="BV8" i="3"/>
  <c r="BV224" i="3" s="1"/>
  <c r="BU8" i="3"/>
  <c r="BU224" i="3" s="1"/>
  <c r="BT8" i="3"/>
  <c r="BT224" i="3" s="1"/>
  <c r="BS8" i="3"/>
  <c r="BS224" i="3" s="1"/>
  <c r="BR8" i="3"/>
  <c r="BR224" i="3" s="1"/>
  <c r="BP8" i="3"/>
  <c r="BP224" i="3" s="1"/>
  <c r="BO8" i="3"/>
  <c r="BO224" i="3" s="1"/>
  <c r="BN8" i="3"/>
  <c r="BN224" i="3" s="1"/>
  <c r="BM8" i="3"/>
  <c r="BM224" i="3" s="1"/>
  <c r="BL8" i="3"/>
  <c r="BL224" i="3" s="1"/>
  <c r="BK8" i="3"/>
  <c r="BK224" i="3" s="1"/>
  <c r="BI8" i="3"/>
  <c r="BI224" i="3" s="1"/>
  <c r="BH8" i="3"/>
  <c r="BH224" i="3" s="1"/>
  <c r="BF8" i="3"/>
  <c r="BF224" i="3" s="1"/>
  <c r="BE8" i="3"/>
  <c r="BE224" i="3" s="1"/>
  <c r="BD8" i="3"/>
  <c r="BD224" i="3" s="1"/>
  <c r="BC8" i="3"/>
  <c r="BC224" i="3" s="1"/>
  <c r="BA8" i="3"/>
  <c r="BA224" i="3" s="1"/>
  <c r="AT8" i="3"/>
  <c r="AT224" i="3" s="1"/>
  <c r="AR8" i="3"/>
  <c r="AR224" i="3" s="1"/>
  <c r="AP8" i="3"/>
  <c r="AP224" i="3" s="1"/>
  <c r="AK8" i="3"/>
  <c r="AK224" i="3" s="1"/>
  <c r="U8" i="3"/>
  <c r="R8" i="3"/>
  <c r="J8" i="3"/>
  <c r="I8" i="3"/>
  <c r="DG7" i="3"/>
  <c r="DF7" i="3"/>
  <c r="DE7" i="3"/>
  <c r="DE223" i="3" s="1"/>
  <c r="DD7" i="3"/>
  <c r="DD223" i="3" s="1"/>
  <c r="DC7" i="3"/>
  <c r="DC223" i="3" s="1"/>
  <c r="DB7" i="3"/>
  <c r="DB223" i="3" s="1"/>
  <c r="DA7" i="3"/>
  <c r="DA223" i="3" s="1"/>
  <c r="CY7" i="3"/>
  <c r="CY223" i="3" s="1"/>
  <c r="CX7" i="3"/>
  <c r="CX223" i="3" s="1"/>
  <c r="CW7" i="3"/>
  <c r="CW223" i="3" s="1"/>
  <c r="CV7" i="3"/>
  <c r="CV223" i="3" s="1"/>
  <c r="CU7" i="3"/>
  <c r="CU223" i="3" s="1"/>
  <c r="CT7" i="3"/>
  <c r="CT223" i="3" s="1"/>
  <c r="CS7" i="3"/>
  <c r="CS223" i="3" s="1"/>
  <c r="CQ7" i="3"/>
  <c r="CQ223" i="3" s="1"/>
  <c r="CP7" i="3"/>
  <c r="CP223" i="3" s="1"/>
  <c r="CO7" i="3"/>
  <c r="CO223" i="3" s="1"/>
  <c r="CN7" i="3"/>
  <c r="CN223" i="3" s="1"/>
  <c r="CM7" i="3"/>
  <c r="CM223" i="3" s="1"/>
  <c r="CL7" i="3"/>
  <c r="CL223" i="3" s="1"/>
  <c r="CK7" i="3"/>
  <c r="CK223" i="3" s="1"/>
  <c r="CI7" i="3"/>
  <c r="CI223" i="3" s="1"/>
  <c r="CH7" i="3"/>
  <c r="CH223" i="3" s="1"/>
  <c r="CG7" i="3"/>
  <c r="CG223" i="3" s="1"/>
  <c r="CF7" i="3"/>
  <c r="CF223" i="3" s="1"/>
  <c r="CE7" i="3"/>
  <c r="CE223" i="3" s="1"/>
  <c r="CD7" i="3"/>
  <c r="CD223" i="3" s="1"/>
  <c r="CC7" i="3"/>
  <c r="CC223" i="3" s="1"/>
  <c r="CA7" i="3"/>
  <c r="CA223" i="3" s="1"/>
  <c r="BY7" i="3"/>
  <c r="BY223" i="3" s="1"/>
  <c r="BW7" i="3"/>
  <c r="BW223" i="3" s="1"/>
  <c r="BV7" i="3"/>
  <c r="BV223" i="3" s="1"/>
  <c r="BU7" i="3"/>
  <c r="BU223" i="3" s="1"/>
  <c r="BT7" i="3"/>
  <c r="BT223" i="3" s="1"/>
  <c r="BS7" i="3"/>
  <c r="BS223" i="3" s="1"/>
  <c r="BR7" i="3"/>
  <c r="BR223" i="3" s="1"/>
  <c r="BP7" i="3"/>
  <c r="BP223" i="3" s="1"/>
  <c r="BO7" i="3"/>
  <c r="BO223" i="3" s="1"/>
  <c r="BN7" i="3"/>
  <c r="BN223" i="3" s="1"/>
  <c r="BM7" i="3"/>
  <c r="BM223" i="3" s="1"/>
  <c r="BL7" i="3"/>
  <c r="BL223" i="3" s="1"/>
  <c r="BK7" i="3"/>
  <c r="BK223" i="3" s="1"/>
  <c r="BJ7" i="3"/>
  <c r="BJ223" i="3" s="1"/>
  <c r="BI7" i="3"/>
  <c r="BI223" i="3" s="1"/>
  <c r="BH7" i="3"/>
  <c r="BH223" i="3" s="1"/>
  <c r="BG7" i="3"/>
  <c r="BG223" i="3" s="1"/>
  <c r="BF7" i="3"/>
  <c r="BF223" i="3" s="1"/>
  <c r="BE7" i="3"/>
  <c r="BE223" i="3" s="1"/>
  <c r="BD7" i="3"/>
  <c r="BD223" i="3" s="1"/>
  <c r="BC7" i="3"/>
  <c r="BC223" i="3" s="1"/>
  <c r="BA7" i="3"/>
  <c r="BA223" i="3" s="1"/>
  <c r="AZ7" i="3"/>
  <c r="AZ223" i="3" s="1"/>
  <c r="AW7" i="3"/>
  <c r="AW223" i="3" s="1"/>
  <c r="AV7" i="3"/>
  <c r="AV223" i="3" s="1"/>
  <c r="AU7" i="3"/>
  <c r="AU223" i="3" s="1"/>
  <c r="AT7" i="3"/>
  <c r="AT223" i="3" s="1"/>
  <c r="AS7" i="3"/>
  <c r="AS223" i="3" s="1"/>
  <c r="AR7" i="3"/>
  <c r="AR223" i="3" s="1"/>
  <c r="AP7" i="3"/>
  <c r="AP223" i="3" s="1"/>
  <c r="AO7" i="3"/>
  <c r="AO223" i="3" s="1"/>
  <c r="AN7" i="3"/>
  <c r="AN223" i="3" s="1"/>
  <c r="AM7" i="3"/>
  <c r="AM223" i="3" s="1"/>
  <c r="AK7" i="3"/>
  <c r="AK223" i="3" s="1"/>
  <c r="AJ7" i="3"/>
  <c r="AJ223" i="3" s="1"/>
  <c r="AI7" i="3"/>
  <c r="AI223" i="3" s="1"/>
  <c r="U7" i="3"/>
  <c r="R7" i="3"/>
  <c r="L7" i="3"/>
  <c r="J7" i="3"/>
  <c r="I7" i="3"/>
  <c r="DG6" i="3"/>
  <c r="DF6" i="3"/>
  <c r="DE6" i="3"/>
  <c r="DE222" i="3" s="1"/>
  <c r="DD6" i="3"/>
  <c r="DD222" i="3" s="1"/>
  <c r="DC6" i="3"/>
  <c r="DC222" i="3" s="1"/>
  <c r="DB6" i="3"/>
  <c r="DB222" i="3" s="1"/>
  <c r="DA6" i="3"/>
  <c r="DA222" i="3" s="1"/>
  <c r="CY6" i="3"/>
  <c r="CY222" i="3" s="1"/>
  <c r="CX6" i="3"/>
  <c r="CX222" i="3" s="1"/>
  <c r="CW6" i="3"/>
  <c r="CW222" i="3" s="1"/>
  <c r="CV6" i="3"/>
  <c r="CV222" i="3" s="1"/>
  <c r="CU6" i="3"/>
  <c r="CU222" i="3" s="1"/>
  <c r="CT6" i="3"/>
  <c r="CT222" i="3" s="1"/>
  <c r="CS6" i="3"/>
  <c r="CS222" i="3" s="1"/>
  <c r="CQ6" i="3"/>
  <c r="CQ222" i="3" s="1"/>
  <c r="CP6" i="3"/>
  <c r="CP222" i="3" s="1"/>
  <c r="CO6" i="3"/>
  <c r="CO222" i="3" s="1"/>
  <c r="CN6" i="3"/>
  <c r="CN222" i="3" s="1"/>
  <c r="CM6" i="3"/>
  <c r="CM222" i="3" s="1"/>
  <c r="CL6" i="3"/>
  <c r="CL222" i="3" s="1"/>
  <c r="CK6" i="3"/>
  <c r="CK222" i="3" s="1"/>
  <c r="CI6" i="3"/>
  <c r="CI222" i="3" s="1"/>
  <c r="CH6" i="3"/>
  <c r="CH222" i="3" s="1"/>
  <c r="CG6" i="3"/>
  <c r="CG222" i="3" s="1"/>
  <c r="CF6" i="3"/>
  <c r="CF222" i="3" s="1"/>
  <c r="CE6" i="3"/>
  <c r="CE222" i="3" s="1"/>
  <c r="CD6" i="3"/>
  <c r="CD222" i="3" s="1"/>
  <c r="CC6" i="3"/>
  <c r="CC222" i="3" s="1"/>
  <c r="CB6" i="3"/>
  <c r="CB222" i="3" s="1"/>
  <c r="CA6" i="3"/>
  <c r="CA222" i="3" s="1"/>
  <c r="BZ6" i="3"/>
  <c r="BZ222" i="3" s="1"/>
  <c r="BY6" i="3"/>
  <c r="BY222" i="3" s="1"/>
  <c r="BW6" i="3"/>
  <c r="BW222" i="3" s="1"/>
  <c r="BV6" i="3"/>
  <c r="BV222" i="3" s="1"/>
  <c r="BU6" i="3"/>
  <c r="BU222" i="3" s="1"/>
  <c r="BT6" i="3"/>
  <c r="BT222" i="3" s="1"/>
  <c r="BS6" i="3"/>
  <c r="BS222" i="3" s="1"/>
  <c r="BR6" i="3"/>
  <c r="BR222" i="3" s="1"/>
  <c r="BP6" i="3"/>
  <c r="BP222" i="3" s="1"/>
  <c r="BO6" i="3"/>
  <c r="BO222" i="3" s="1"/>
  <c r="BN6" i="3"/>
  <c r="BN222" i="3" s="1"/>
  <c r="BM6" i="3"/>
  <c r="BM222" i="3" s="1"/>
  <c r="BL6" i="3"/>
  <c r="BL222" i="3" s="1"/>
  <c r="BK6" i="3"/>
  <c r="BK222" i="3" s="1"/>
  <c r="BJ6" i="3"/>
  <c r="BJ222" i="3" s="1"/>
  <c r="BI6" i="3"/>
  <c r="BI222" i="3" s="1"/>
  <c r="BH6" i="3"/>
  <c r="BH222" i="3" s="1"/>
  <c r="BG6" i="3"/>
  <c r="BG222" i="3" s="1"/>
  <c r="BF6" i="3"/>
  <c r="BF222" i="3" s="1"/>
  <c r="BE6" i="3"/>
  <c r="BE222" i="3" s="1"/>
  <c r="BD6" i="3"/>
  <c r="BD222" i="3" s="1"/>
  <c r="BC6" i="3"/>
  <c r="BC222" i="3" s="1"/>
  <c r="BA6" i="3"/>
  <c r="BA222" i="3" s="1"/>
  <c r="AZ6" i="3"/>
  <c r="AZ222" i="3" s="1"/>
  <c r="AW6" i="3"/>
  <c r="AW222" i="3" s="1"/>
  <c r="AT6" i="3"/>
  <c r="AT222" i="3" s="1"/>
  <c r="AS6" i="3"/>
  <c r="AS222" i="3" s="1"/>
  <c r="AR6" i="3"/>
  <c r="AR222" i="3" s="1"/>
  <c r="AP6" i="3"/>
  <c r="AP222" i="3" s="1"/>
  <c r="AK6" i="3"/>
  <c r="AK222" i="3" s="1"/>
  <c r="U6" i="3"/>
  <c r="R6" i="3"/>
  <c r="L6" i="3"/>
  <c r="J6" i="3"/>
  <c r="I6" i="3"/>
  <c r="DG5" i="3"/>
  <c r="DF5" i="3"/>
  <c r="DE5" i="3"/>
  <c r="DE221" i="3" s="1"/>
  <c r="DD5" i="3"/>
  <c r="DD221" i="3" s="1"/>
  <c r="DC5" i="3"/>
  <c r="DC221" i="3" s="1"/>
  <c r="DB5" i="3"/>
  <c r="DB221" i="3" s="1"/>
  <c r="DA5" i="3"/>
  <c r="DA221" i="3" s="1"/>
  <c r="CY5" i="3"/>
  <c r="CY221" i="3" s="1"/>
  <c r="CX5" i="3"/>
  <c r="CX221" i="3" s="1"/>
  <c r="CW5" i="3"/>
  <c r="CW221" i="3" s="1"/>
  <c r="CV5" i="3"/>
  <c r="CV221" i="3" s="1"/>
  <c r="CU5" i="3"/>
  <c r="CU221" i="3" s="1"/>
  <c r="CT5" i="3"/>
  <c r="CT221" i="3" s="1"/>
  <c r="CS5" i="3"/>
  <c r="CS221" i="3" s="1"/>
  <c r="CQ5" i="3"/>
  <c r="CQ221" i="3" s="1"/>
  <c r="CP5" i="3"/>
  <c r="CP221" i="3" s="1"/>
  <c r="CO5" i="3"/>
  <c r="CO221" i="3" s="1"/>
  <c r="CN5" i="3"/>
  <c r="CN221" i="3" s="1"/>
  <c r="CM5" i="3"/>
  <c r="CM221" i="3" s="1"/>
  <c r="CL5" i="3"/>
  <c r="CL221" i="3" s="1"/>
  <c r="CK5" i="3"/>
  <c r="CK221" i="3" s="1"/>
  <c r="CI5" i="3"/>
  <c r="CI221" i="3" s="1"/>
  <c r="CH5" i="3"/>
  <c r="CH221" i="3" s="1"/>
  <c r="CG5" i="3"/>
  <c r="CG221" i="3" s="1"/>
  <c r="CF5" i="3"/>
  <c r="CF221" i="3" s="1"/>
  <c r="CE5" i="3"/>
  <c r="CE221" i="3" s="1"/>
  <c r="CD5" i="3"/>
  <c r="CD221" i="3" s="1"/>
  <c r="CC5" i="3"/>
  <c r="CC221" i="3" s="1"/>
  <c r="CB5" i="3"/>
  <c r="CB221" i="3" s="1"/>
  <c r="CA5" i="3"/>
  <c r="CA221" i="3" s="1"/>
  <c r="BZ5" i="3"/>
  <c r="BZ221" i="3" s="1"/>
  <c r="BY5" i="3"/>
  <c r="BY221" i="3" s="1"/>
  <c r="BW5" i="3"/>
  <c r="BW221" i="3" s="1"/>
  <c r="BV5" i="3"/>
  <c r="BV221" i="3" s="1"/>
  <c r="BU5" i="3"/>
  <c r="BU221" i="3" s="1"/>
  <c r="BT5" i="3"/>
  <c r="BT221" i="3" s="1"/>
  <c r="BS5" i="3"/>
  <c r="BS221" i="3" s="1"/>
  <c r="BR5" i="3"/>
  <c r="BR221" i="3" s="1"/>
  <c r="BP5" i="3"/>
  <c r="BP221" i="3" s="1"/>
  <c r="BO5" i="3"/>
  <c r="BO221" i="3" s="1"/>
  <c r="BN5" i="3"/>
  <c r="BN221" i="3" s="1"/>
  <c r="BM5" i="3"/>
  <c r="BM221" i="3" s="1"/>
  <c r="BK5" i="3"/>
  <c r="BK221" i="3" s="1"/>
  <c r="BJ5" i="3"/>
  <c r="BJ221" i="3" s="1"/>
  <c r="BI5" i="3"/>
  <c r="BI221" i="3" s="1"/>
  <c r="BH5" i="3"/>
  <c r="BH221" i="3" s="1"/>
  <c r="BG5" i="3"/>
  <c r="BG221" i="3" s="1"/>
  <c r="BF5" i="3"/>
  <c r="BF221" i="3" s="1"/>
  <c r="BE5" i="3"/>
  <c r="BE221" i="3" s="1"/>
  <c r="BD5" i="3"/>
  <c r="BD221" i="3" s="1"/>
  <c r="BC5" i="3"/>
  <c r="BC221" i="3" s="1"/>
  <c r="BA5" i="3"/>
  <c r="BA221" i="3" s="1"/>
  <c r="AZ5" i="3"/>
  <c r="AZ221" i="3" s="1"/>
  <c r="AY5" i="3"/>
  <c r="AY221" i="3" s="1"/>
  <c r="AW5" i="3"/>
  <c r="AW221" i="3" s="1"/>
  <c r="AV5" i="3"/>
  <c r="AV221" i="3" s="1"/>
  <c r="AU5" i="3"/>
  <c r="AU221" i="3" s="1"/>
  <c r="AT5" i="3"/>
  <c r="AT221" i="3" s="1"/>
  <c r="AS5" i="3"/>
  <c r="AS221" i="3" s="1"/>
  <c r="AR5" i="3"/>
  <c r="AR221" i="3" s="1"/>
  <c r="AP5" i="3"/>
  <c r="AP221" i="3" s="1"/>
  <c r="AO5" i="3"/>
  <c r="AO221" i="3" s="1"/>
  <c r="AN5" i="3"/>
  <c r="AN221" i="3" s="1"/>
  <c r="AM5" i="3"/>
  <c r="AM221" i="3" s="1"/>
  <c r="AK5" i="3"/>
  <c r="AK221" i="3" s="1"/>
  <c r="AJ5" i="3"/>
  <c r="AJ221" i="3" s="1"/>
  <c r="AI5" i="3"/>
  <c r="AI221" i="3" s="1"/>
  <c r="U5" i="3"/>
  <c r="T5" i="3"/>
  <c r="R5" i="3"/>
  <c r="O5" i="3"/>
  <c r="L5" i="3"/>
  <c r="J5" i="3"/>
  <c r="I5" i="3"/>
  <c r="DG4" i="3"/>
  <c r="DF4" i="3"/>
  <c r="DE4" i="3"/>
  <c r="DE220" i="3" s="1"/>
  <c r="DD4" i="3"/>
  <c r="DD220" i="3" s="1"/>
  <c r="DC4" i="3"/>
  <c r="DC220" i="3" s="1"/>
  <c r="DB4" i="3"/>
  <c r="DB220" i="3" s="1"/>
  <c r="DA4" i="3"/>
  <c r="DA220" i="3" s="1"/>
  <c r="CY4" i="3"/>
  <c r="CY220" i="3" s="1"/>
  <c r="CX4" i="3"/>
  <c r="CX220" i="3" s="1"/>
  <c r="CW4" i="3"/>
  <c r="CW220" i="3" s="1"/>
  <c r="CV4" i="3"/>
  <c r="CV220" i="3" s="1"/>
  <c r="CU4" i="3"/>
  <c r="CU220" i="3" s="1"/>
  <c r="CT4" i="3"/>
  <c r="CT220" i="3" s="1"/>
  <c r="CS4" i="3"/>
  <c r="CS220" i="3" s="1"/>
  <c r="CQ4" i="3"/>
  <c r="CQ220" i="3" s="1"/>
  <c r="CP4" i="3"/>
  <c r="CP220" i="3" s="1"/>
  <c r="CO4" i="3"/>
  <c r="CO220" i="3" s="1"/>
  <c r="CN4" i="3"/>
  <c r="CN220" i="3" s="1"/>
  <c r="CM4" i="3"/>
  <c r="CM220" i="3" s="1"/>
  <c r="CL4" i="3"/>
  <c r="CL220" i="3" s="1"/>
  <c r="CK4" i="3"/>
  <c r="CK220" i="3" s="1"/>
  <c r="CI4" i="3"/>
  <c r="CI220" i="3" s="1"/>
  <c r="CH4" i="3"/>
  <c r="CH220" i="3" s="1"/>
  <c r="CG4" i="3"/>
  <c r="CG220" i="3" s="1"/>
  <c r="CF4" i="3"/>
  <c r="CF220" i="3" s="1"/>
  <c r="CE4" i="3"/>
  <c r="CE220" i="3" s="1"/>
  <c r="CD4" i="3"/>
  <c r="CD220" i="3" s="1"/>
  <c r="CC4" i="3"/>
  <c r="CC220" i="3" s="1"/>
  <c r="CB4" i="3"/>
  <c r="CB220" i="3" s="1"/>
  <c r="CA4" i="3"/>
  <c r="CA220" i="3" s="1"/>
  <c r="BZ4" i="3"/>
  <c r="BZ220" i="3" s="1"/>
  <c r="BY4" i="3"/>
  <c r="BY220" i="3" s="1"/>
  <c r="BW4" i="3"/>
  <c r="BW220" i="3" s="1"/>
  <c r="BV4" i="3"/>
  <c r="BV220" i="3" s="1"/>
  <c r="BU4" i="3"/>
  <c r="BU220" i="3" s="1"/>
  <c r="BT4" i="3"/>
  <c r="BT220" i="3" s="1"/>
  <c r="BS4" i="3"/>
  <c r="BS220" i="3" s="1"/>
  <c r="BR4" i="3"/>
  <c r="BR220" i="3" s="1"/>
  <c r="BP4" i="3"/>
  <c r="BP220" i="3" s="1"/>
  <c r="BO4" i="3"/>
  <c r="BO220" i="3" s="1"/>
  <c r="BN4" i="3"/>
  <c r="BN220" i="3" s="1"/>
  <c r="BM4" i="3"/>
  <c r="BM220" i="3" s="1"/>
  <c r="BL4" i="3"/>
  <c r="BL220" i="3" s="1"/>
  <c r="BK4" i="3"/>
  <c r="BK220" i="3" s="1"/>
  <c r="BI4" i="3"/>
  <c r="BI220" i="3" s="1"/>
  <c r="BH4" i="3"/>
  <c r="BH220" i="3" s="1"/>
  <c r="BG4" i="3"/>
  <c r="BG220" i="3" s="1"/>
  <c r="BF4" i="3"/>
  <c r="BF220" i="3" s="1"/>
  <c r="BE4" i="3"/>
  <c r="BE220" i="3" s="1"/>
  <c r="BC4" i="3"/>
  <c r="BC220" i="3" s="1"/>
  <c r="BA4" i="3"/>
  <c r="BA220" i="3" s="1"/>
  <c r="AI4" i="3"/>
  <c r="AI220" i="3" s="1"/>
  <c r="U4" i="3"/>
  <c r="R4" i="3"/>
  <c r="J4" i="3"/>
  <c r="I4" i="3"/>
</calcChain>
</file>

<file path=xl/sharedStrings.xml><?xml version="1.0" encoding="utf-8"?>
<sst xmlns="http://schemas.openxmlformats.org/spreadsheetml/2006/main" count="22069" uniqueCount="1852">
  <si>
    <t>Numer próbki</t>
  </si>
  <si>
    <t>Punkt pobierania</t>
  </si>
  <si>
    <t>pH</t>
  </si>
  <si>
    <t>Przewodność elektryczna właściwa</t>
  </si>
  <si>
    <t>Arsen / As</t>
  </si>
  <si>
    <t>Kadm / Cd</t>
  </si>
  <si>
    <t>Chrom ogólny / Cr</t>
  </si>
  <si>
    <t>Miedź / Cu</t>
  </si>
  <si>
    <t>Nikiel / Ni</t>
  </si>
  <si>
    <t>Ołów / Pb</t>
  </si>
  <si>
    <t>Cynk / Zn</t>
  </si>
  <si>
    <t>Siarka / S</t>
  </si>
  <si>
    <t>Naftalen</t>
  </si>
  <si>
    <t>Fenantren</t>
  </si>
  <si>
    <t>Antracen</t>
  </si>
  <si>
    <t>Fluoranten</t>
  </si>
  <si>
    <t>Chryzen</t>
  </si>
  <si>
    <t>Benzo(a)antracen</t>
  </si>
  <si>
    <t>Benzo(a)piren</t>
  </si>
  <si>
    <t>Benzo(b)fluoranten</t>
  </si>
  <si>
    <t>Benzo(ghi)perylen</t>
  </si>
  <si>
    <t>Acenaften</t>
  </si>
  <si>
    <t>Fluoren</t>
  </si>
  <si>
    <t>Piren</t>
  </si>
  <si>
    <t>Benzo(k)fluoranten</t>
  </si>
  <si>
    <t>Benzo(e)piren</t>
  </si>
  <si>
    <t>Indeno(123cd)piren</t>
  </si>
  <si>
    <t>Dibenzo(ah)antracen</t>
  </si>
  <si>
    <t>Polichlorowane bifenyle / PCB- suma</t>
  </si>
  <si>
    <t>PCB 28</t>
  </si>
  <si>
    <t>PCB 52</t>
  </si>
  <si>
    <t>PCB 101</t>
  </si>
  <si>
    <t>PCB 118</t>
  </si>
  <si>
    <t>PCB 138</t>
  </si>
  <si>
    <t>PCB 153</t>
  </si>
  <si>
    <t>PCB 180</t>
  </si>
  <si>
    <t>Heptachlor</t>
  </si>
  <si>
    <t>Epoksyd heptachloru - suma</t>
  </si>
  <si>
    <t>Dieldryna</t>
  </si>
  <si>
    <t>Izodryna</t>
  </si>
  <si>
    <t>p,p'-dichlorodifenylotrichloroetan / p,p'-DDT</t>
  </si>
  <si>
    <t>p,p'-dichlorodifenylodichloroetan /p,p'-DDD</t>
  </si>
  <si>
    <t>p,p'-dichlorodifenylodichloroetylen /p,p'-DDE</t>
  </si>
  <si>
    <t>Aldryna</t>
  </si>
  <si>
    <t>Endryna</t>
  </si>
  <si>
    <t>Srebro / Ag</t>
  </si>
  <si>
    <t>Bar / Ba</t>
  </si>
  <si>
    <t>Kobalt / Co</t>
  </si>
  <si>
    <t>Magnez / Mg</t>
  </si>
  <si>
    <t>Molibden / Mo</t>
  </si>
  <si>
    <t>Cyna / Sn</t>
  </si>
  <si>
    <t>Stront / Sr</t>
  </si>
  <si>
    <t>Wanad / V</t>
  </si>
  <si>
    <t>Wapń / Ca</t>
  </si>
  <si>
    <t>Żelazo ogólne / Fe</t>
  </si>
  <si>
    <t>Mangan / Mn</t>
  </si>
  <si>
    <t>Fosfor ogólny / P</t>
  </si>
  <si>
    <t>Tytan / Ti</t>
  </si>
  <si>
    <t>Potas / K</t>
  </si>
  <si>
    <t>Rtęć / Hg</t>
  </si>
  <si>
    <t>Pentachlorobenzen / PeCB</t>
  </si>
  <si>
    <t>Perylen</t>
  </si>
  <si>
    <t>Dichlorodifenylotrichloroetan / DDT</t>
  </si>
  <si>
    <t>Endosulfan - suma</t>
  </si>
  <si>
    <t>Azot ogólny Kjeldahla</t>
  </si>
  <si>
    <t>Acenaftylen</t>
  </si>
  <si>
    <t>Fluorki / F</t>
  </si>
  <si>
    <t>Heksachlorobutadien / HCBD</t>
  </si>
  <si>
    <t>1,2,4-Trichlorobenzen</t>
  </si>
  <si>
    <t>Chlorfenwinfos</t>
  </si>
  <si>
    <t>Chloroalkany (C10-C13)</t>
  </si>
  <si>
    <t>Tributylocyna (kation tributylocyny)</t>
  </si>
  <si>
    <t>Bromowane difenyloetery (PBDE) suma 6 kongenerów (28, 47, 99, 100, 153, 154)</t>
  </si>
  <si>
    <t>4-Nonylofenol</t>
  </si>
  <si>
    <t>Oktylofenol</t>
  </si>
  <si>
    <t>Trifluralina</t>
  </si>
  <si>
    <t>Dikofol</t>
  </si>
  <si>
    <t>Kwas perfluorooktanosulfonowy / PFOS</t>
  </si>
  <si>
    <t>Chinoksyfen / 5,7-dichloro-4-(p-fluorofenoksy)chinolina</t>
  </si>
  <si>
    <t>Dioksyny i furany</t>
  </si>
  <si>
    <t>Cypermetryna</t>
  </si>
  <si>
    <t>Heksabromocyklododekan</t>
  </si>
  <si>
    <t>Chlordekon</t>
  </si>
  <si>
    <t>Toksafen</t>
  </si>
  <si>
    <t>Alachlor</t>
  </si>
  <si>
    <t>Chlorpiryfos</t>
  </si>
  <si>
    <t>Aklonifen</t>
  </si>
  <si>
    <t>Bifenoks</t>
  </si>
  <si>
    <t>Cybutryna / Irgarol</t>
  </si>
  <si>
    <t>1,2,3-Trichlorobenzen</t>
  </si>
  <si>
    <t>1,3,5-Trichlorobenzen</t>
  </si>
  <si>
    <t>Heksabromodifenol</t>
  </si>
  <si>
    <t>Ftalan di-2etyloheksylu / DEHP</t>
  </si>
  <si>
    <t>Benzo(a)fluoranten</t>
  </si>
  <si>
    <t>Pentachlorofenol / PCP</t>
  </si>
  <si>
    <t>0000423/18</t>
  </si>
  <si>
    <t>Jezioro Trzesiecko - gleboczek - 11,8m</t>
  </si>
  <si>
    <t>0000422/18</t>
  </si>
  <si>
    <t/>
  </si>
  <si>
    <t>Jezioro Tomasznie  - stanowisko 01</t>
  </si>
  <si>
    <t>0000421/18</t>
  </si>
  <si>
    <t>Jezioro Sumin - stanowisko 01</t>
  </si>
  <si>
    <t>0000420/18</t>
  </si>
  <si>
    <t>Jezioro Łukie - stanowisko 01</t>
  </si>
  <si>
    <t>0000419/18</t>
  </si>
  <si>
    <t>Jezioro Uściwierz - stanowisko 01</t>
  </si>
  <si>
    <t>0000418/18</t>
  </si>
  <si>
    <t>Jezioro Bikcze - stanowisko 01</t>
  </si>
  <si>
    <t>0000417/18</t>
  </si>
  <si>
    <t>Jezioro Kleszczów - stanowisko 01</t>
  </si>
  <si>
    <t>0000416/18</t>
  </si>
  <si>
    <t>Jezioro Uścimowskie - stanowisko 01</t>
  </si>
  <si>
    <t>0000415/18</t>
  </si>
  <si>
    <t>Jezioro Piaseczno - stanowisko 01</t>
  </si>
  <si>
    <t>0000414/18</t>
  </si>
  <si>
    <t>Jezioro Rogóźno - stanowisko 01</t>
  </si>
  <si>
    <t>0000413/18</t>
  </si>
  <si>
    <t>Jezioro Zelwa - stanowisko 01</t>
  </si>
  <si>
    <t>0000412/18</t>
  </si>
  <si>
    <t>Jezioro Pomorze - stanowisko 02</t>
  </si>
  <si>
    <t>0000411/18</t>
  </si>
  <si>
    <t>Jezioro Białe koło Białogóry - stanowisko 01</t>
  </si>
  <si>
    <t>0000410/18</t>
  </si>
  <si>
    <t>Jezioro Boczne koło Przerośli - stanowisko 01</t>
  </si>
  <si>
    <t>0000409/18</t>
  </si>
  <si>
    <t>Jezioro Krzywe Filipowskie - stanowisko 01</t>
  </si>
  <si>
    <t>0000408/18</t>
  </si>
  <si>
    <t>Jezioro Wiżajny- stanowisko 01</t>
  </si>
  <si>
    <t>0000407/18</t>
  </si>
  <si>
    <t>Jezioro Gołdap - stanowisko 01</t>
  </si>
  <si>
    <t>0000406/18</t>
  </si>
  <si>
    <t>Jezioro Pozezdrze - stanowisko 01</t>
  </si>
  <si>
    <t>0000405/18</t>
  </si>
  <si>
    <t>Jezioro Gołdopiwo - stanowisko 01</t>
  </si>
  <si>
    <t>0000404/18</t>
  </si>
  <si>
    <t>Jezioro Kruklin - stanowisko 01</t>
  </si>
  <si>
    <t>0000403/18</t>
  </si>
  <si>
    <t>Jezioro Sołmany - stanowisko 01</t>
  </si>
  <si>
    <t>0000402/18</t>
  </si>
  <si>
    <t>Jezioro Święcajny - stanowisko 01</t>
  </si>
  <si>
    <t>0000401/18</t>
  </si>
  <si>
    <t>Jezioro Juksty - stanowisko 02</t>
  </si>
  <si>
    <t>0000400/18</t>
  </si>
  <si>
    <t>Jezioro Czos - stanowisko 03</t>
  </si>
  <si>
    <t>0000399/18</t>
  </si>
  <si>
    <t>Jezioro Luterskie - stanowisko 02</t>
  </si>
  <si>
    <t>0000398/18</t>
  </si>
  <si>
    <t>Jezioro Skanda - stanowisko 01</t>
  </si>
  <si>
    <t>0000397/18</t>
  </si>
  <si>
    <t>Jezioro Purdy - stanowisko 01</t>
  </si>
  <si>
    <t>0000396/18</t>
  </si>
  <si>
    <t>Jezioro Kośno - stanowisko 02</t>
  </si>
  <si>
    <t>0000395/18</t>
  </si>
  <si>
    <t>Jezioro Jełmuń - stanowisko 01</t>
  </si>
  <si>
    <t>0000394/18</t>
  </si>
  <si>
    <t>Jezioro Ukiel - stanowisko 03</t>
  </si>
  <si>
    <t>0000393/18</t>
  </si>
  <si>
    <t>Jezioro Tauty - stanowisko 02</t>
  </si>
  <si>
    <t>0000392/18</t>
  </si>
  <si>
    <t>Jezioro Isąg - stanowisko 01</t>
  </si>
  <si>
    <t>0000391/18</t>
  </si>
  <si>
    <t>Jezioro Kownatki - stanowisko 02</t>
  </si>
  <si>
    <t>0000390/18</t>
  </si>
  <si>
    <t>Jezioro Mokre - stanowisko 02</t>
  </si>
  <si>
    <t>0000389/18</t>
  </si>
  <si>
    <t>Jezioro Babięty Wielkie - stanowisko 02</t>
  </si>
  <si>
    <t>0000388/18</t>
  </si>
  <si>
    <t>Jezioro Lampackie - stanowisko 01</t>
  </si>
  <si>
    <t>0000387/18</t>
  </si>
  <si>
    <t>Jezioro Bełdany - stanowisko 02</t>
  </si>
  <si>
    <t>0000386/18</t>
  </si>
  <si>
    <t>Jezioro Nidzkie - stanowisko 02</t>
  </si>
  <si>
    <t>0000385/18</t>
  </si>
  <si>
    <t>Jezioro Jagodne - stanowisko 01</t>
  </si>
  <si>
    <t>0000384/18</t>
  </si>
  <si>
    <t xml:space="preserve">Jezioro Łękuk - stanowisko 01 </t>
  </si>
  <si>
    <t>0000383/18</t>
  </si>
  <si>
    <t>Jezioro Dręstwo - stanowisko 02</t>
  </si>
  <si>
    <t>0000382/18</t>
  </si>
  <si>
    <t>Jezioro Rajgrodzkie - stanowisko 06 (Opartowo)</t>
  </si>
  <si>
    <t>0000381/18</t>
  </si>
  <si>
    <t>Jezioro Selmęt Wielki - stanowisko 01</t>
  </si>
  <si>
    <t>0000380/18</t>
  </si>
  <si>
    <t>Jezioro Oleckie Małe - stanowisko 01</t>
  </si>
  <si>
    <t>0000379/18</t>
  </si>
  <si>
    <t>Jezioro Kolno - stanowisko 01</t>
  </si>
  <si>
    <t>0000378/18</t>
  </si>
  <si>
    <t>Jezioro Sajno - stanowisko 02</t>
  </si>
  <si>
    <t>0000377/18</t>
  </si>
  <si>
    <t>Jezioro Białe Augustowskie - stanowisko 02</t>
  </si>
  <si>
    <t>0000376/18</t>
  </si>
  <si>
    <t>Jezioro Necko - stanowisko 01</t>
  </si>
  <si>
    <t>0000375/18</t>
  </si>
  <si>
    <t>Jezioro Jemieloste - stanowisko 01</t>
  </si>
  <si>
    <t>0000374/18</t>
  </si>
  <si>
    <t>0000373/18</t>
  </si>
  <si>
    <t>0000372/18</t>
  </si>
  <si>
    <t>0000371/18</t>
  </si>
  <si>
    <t>Jezioro Sianowskie - Sianowo</t>
  </si>
  <si>
    <t>0000370/18</t>
  </si>
  <si>
    <t>0000369/18</t>
  </si>
  <si>
    <t>0000368/18</t>
  </si>
  <si>
    <t>0000367/18</t>
  </si>
  <si>
    <t>Jezioro Mausz - Ostrów Mausz</t>
  </si>
  <si>
    <t>0000366/18</t>
  </si>
  <si>
    <t>Jezioro Węgorzyno - Sulęczyno</t>
  </si>
  <si>
    <t>0000365/18</t>
  </si>
  <si>
    <t>0000364/18</t>
  </si>
  <si>
    <t>Jezioro Zajezierskie (sztumskie, Zajezierze) - Szturm</t>
  </si>
  <si>
    <t>0000363/18</t>
  </si>
  <si>
    <t>Jezioro Klasztorne Duże - Kartuzy</t>
  </si>
  <si>
    <t>0000362/18</t>
  </si>
  <si>
    <t>Jezioro Raduskie Dolne - Sznurki</t>
  </si>
  <si>
    <t>0000361/18</t>
  </si>
  <si>
    <t>Jezioro Godziszewskie - Godziszewo</t>
  </si>
  <si>
    <t>0000360/18</t>
  </si>
  <si>
    <t>Jezioro Wierzysko - Kośscierzyna</t>
  </si>
  <si>
    <t>0000359/18</t>
  </si>
  <si>
    <t>Jezioro Łąkosz - stanowisko 01</t>
  </si>
  <si>
    <t>0000358/18</t>
  </si>
  <si>
    <t>Jezioro Nogat - stanowisko 01</t>
  </si>
  <si>
    <t>0000357/18</t>
  </si>
  <si>
    <t>Jezioro Łasińskie - stanowisko 03</t>
  </si>
  <si>
    <t>0000356/18</t>
  </si>
  <si>
    <t>Jezioro Mełno - stanowisko 01</t>
  </si>
  <si>
    <t>0000355/18</t>
  </si>
  <si>
    <t>Jezioro Płowęż - stanowisko 01</t>
  </si>
  <si>
    <t>0000354/18</t>
  </si>
  <si>
    <t>Jezioro Karaś - stanowisko 02</t>
  </si>
  <si>
    <t>0000353/18</t>
  </si>
  <si>
    <t>Jezioro Gardzień - stanowisko 01</t>
  </si>
  <si>
    <t>0000352/18</t>
  </si>
  <si>
    <t>Jezioro Rudnickie Wielkie - stanowisko 04</t>
  </si>
  <si>
    <t>0000351/18</t>
  </si>
  <si>
    <t>Jezioro Branickie Duże - stanowisko 01</t>
  </si>
  <si>
    <t>0000350/18</t>
  </si>
  <si>
    <t>Jezioro Ocypel Wielki  - Ocypel</t>
  </si>
  <si>
    <t>0000349/18</t>
  </si>
  <si>
    <t>Jezioro Kałębie - Radogoszcz</t>
  </si>
  <si>
    <t>0000348/18</t>
  </si>
  <si>
    <t>0000347/18</t>
  </si>
  <si>
    <t>Jezioro Wdzydze Północne (Radolne, Gołuń, Jelenie) - Czarlina</t>
  </si>
  <si>
    <t>0000346/18</t>
  </si>
  <si>
    <t>Jezioro Świekatowskie - stanowisko 01</t>
  </si>
  <si>
    <t>0000345/18</t>
  </si>
  <si>
    <t>Jezioro Suskie Wielkie - stanowisko 01</t>
  </si>
  <si>
    <t>0000344/18</t>
  </si>
  <si>
    <t>Jezioro Wierzchucińskie Małe - stanowisko 02</t>
  </si>
  <si>
    <t>0000343/18</t>
  </si>
  <si>
    <t>Jezioro Strzyżyny - stanowisko 01</t>
  </si>
  <si>
    <t>0000342/18</t>
  </si>
  <si>
    <t>Jezioro Bysławskie - stanowisko 01</t>
  </si>
  <si>
    <t>0000341/18</t>
  </si>
  <si>
    <t>Jezioro Zamarte - stanowisko 02</t>
  </si>
  <si>
    <t>0000340/18</t>
  </si>
  <si>
    <t>Jezioro Gwiazda - stanowisko 01</t>
  </si>
  <si>
    <t>0000339/18</t>
  </si>
  <si>
    <t>Jezioro Żalińskie - stanowisko 01</t>
  </si>
  <si>
    <t>0000338/18</t>
  </si>
  <si>
    <t>Jezioro Białe - stanowisko 01</t>
  </si>
  <si>
    <t>0000337/18</t>
  </si>
  <si>
    <t>Jezioro Śpierewnik - stanowisko 01</t>
  </si>
  <si>
    <t>0000336/18</t>
  </si>
  <si>
    <t>0000335/18</t>
  </si>
  <si>
    <t>0000334/18</t>
  </si>
  <si>
    <t>Jezioro Borzyszkowskie - na zachód od miasta Borzyszkowy</t>
  </si>
  <si>
    <t>0000333/18</t>
  </si>
  <si>
    <t>0000332/18</t>
  </si>
  <si>
    <t>0000331/18</t>
  </si>
  <si>
    <t>0000330/18</t>
  </si>
  <si>
    <t>Jezioro Wielgie - stanowisko 01</t>
  </si>
  <si>
    <t>0000329/18</t>
  </si>
  <si>
    <t>Jezioro Steklińskie - stanowisko 02</t>
  </si>
  <si>
    <t>0000328/18</t>
  </si>
  <si>
    <t>Jezioro Sumińskie - stanowisko 02</t>
  </si>
  <si>
    <t>0000327/18</t>
  </si>
  <si>
    <t>Jezioro Ostrowickie (koło Rypina)  - stanowisko 02</t>
  </si>
  <si>
    <t>0000326/18</t>
  </si>
  <si>
    <t>Jezioro Zamkowe (Wąbrzeskie) - stanowisko 02</t>
  </si>
  <si>
    <t>0000325/18</t>
  </si>
  <si>
    <t>Jezioro Długie (koło Rypina) - stanowisko 01</t>
  </si>
  <si>
    <t>0000324/18</t>
  </si>
  <si>
    <t>Jezioro Niskie Brodno - stanowisko 01</t>
  </si>
  <si>
    <t>0000323/18</t>
  </si>
  <si>
    <t>Jezioro Sosno - stanowisko 02</t>
  </si>
  <si>
    <t>0000322/18</t>
  </si>
  <si>
    <t>Jezioro Wielkie Partęczyny - stanowisko 05</t>
  </si>
  <si>
    <t>0000321/18</t>
  </si>
  <si>
    <t>Jezioro Skarlińskie - stanowisko 03</t>
  </si>
  <si>
    <t>0000320/18</t>
  </si>
  <si>
    <t>Jezioro Samińskie - stanowisko 01</t>
  </si>
  <si>
    <t>0000319/18</t>
  </si>
  <si>
    <t>Jezioro Hartowieckie - stanowisko 01</t>
  </si>
  <si>
    <t>0000318/18</t>
  </si>
  <si>
    <t>Jezioro Dąbrowa Wielka - stanowisko 01</t>
  </si>
  <si>
    <t>0000317/18</t>
  </si>
  <si>
    <t>Jezioro Jeziorak Duży - stanowisko 06</t>
  </si>
  <si>
    <t>0000316/18</t>
  </si>
  <si>
    <t>Jezioro Łąkie - stanowisko 01</t>
  </si>
  <si>
    <t>0000315/18</t>
  </si>
  <si>
    <t>Jezioro Rakutowskie - stanowisko 01</t>
  </si>
  <si>
    <t>0000314/18</t>
  </si>
  <si>
    <t>Jezioro Lubieńskie - stanowisko 02</t>
  </si>
  <si>
    <t>0000313/18</t>
  </si>
  <si>
    <t>Jezioro Kromszewskie - stanowisko 01</t>
  </si>
  <si>
    <t>0000312/18</t>
  </si>
  <si>
    <t>Jezioro Głuszyńskie - stanowisko 03</t>
  </si>
  <si>
    <t>0000311/18</t>
  </si>
  <si>
    <t>Jezioro Wikaryjskie - stanowisko 01</t>
  </si>
  <si>
    <t>0000310/18</t>
  </si>
  <si>
    <t>Jezioro Orłowskie  - stanowisko 02</t>
  </si>
  <si>
    <t>0000309/18</t>
  </si>
  <si>
    <t>Jezioro Skrwilno- stanowisko 01</t>
  </si>
  <si>
    <t>0000308/18</t>
  </si>
  <si>
    <t>Jezioro Zdworskie - głęboczek</t>
  </si>
  <si>
    <t>0000307/18</t>
  </si>
  <si>
    <t>Jezioro Miedwie -  głęboczek - 43,8m</t>
  </si>
  <si>
    <t>0000306/18</t>
  </si>
  <si>
    <t>Jezioro Wielkie (koło Witnicy) - stanowisko 01</t>
  </si>
  <si>
    <t>0000305/18</t>
  </si>
  <si>
    <t>Jezioro Lubie (Lipy Duże)  - stanowisko 01</t>
  </si>
  <si>
    <t>0000304/18</t>
  </si>
  <si>
    <t>0000303/18</t>
  </si>
  <si>
    <t>Jezioro Kruteckie - stanowisko 01</t>
  </si>
  <si>
    <t>0000302/18</t>
  </si>
  <si>
    <t>Jezioro Łubiewo - stanowisko 01</t>
  </si>
  <si>
    <t>0000301/18</t>
  </si>
  <si>
    <t>Jezioro Ostrowica - stanowisko 01</t>
  </si>
  <si>
    <t>0000300/18</t>
  </si>
  <si>
    <t>Jezioro Słowa - stanowisko 01</t>
  </si>
  <si>
    <t>0000299/18</t>
  </si>
  <si>
    <t>Jezioro Lipie - stanowisko 03</t>
  </si>
  <si>
    <t>0000298/18</t>
  </si>
  <si>
    <t>Jezioro Osiek - stanowisko 03</t>
  </si>
  <si>
    <t>0000297/18</t>
  </si>
  <si>
    <t>Jezioro Ostrowite (Ostrowiec_ stanowisko 04</t>
  </si>
  <si>
    <t>0000296/18</t>
  </si>
  <si>
    <t>Jezioro Radęcino - stanowisko 01</t>
  </si>
  <si>
    <t>0000295/18</t>
  </si>
  <si>
    <t>Jezioro Drawsko - głęboczek - 79,7m</t>
  </si>
  <si>
    <t>0000294/18</t>
  </si>
  <si>
    <t>Jezioro Wapieńskie - stanowisko 01</t>
  </si>
  <si>
    <t>0000293/18</t>
  </si>
  <si>
    <t>Jezioro Borówno - stanowisko 01</t>
  </si>
  <si>
    <t>0000292/18</t>
  </si>
  <si>
    <t>Jezioro Śmiadowo - głęboczek - 15,0m</t>
  </si>
  <si>
    <t>0000291/18</t>
  </si>
  <si>
    <t>Jezioro Komorze - głęboczek - 34,7m</t>
  </si>
  <si>
    <t>0000290/18</t>
  </si>
  <si>
    <t>Jezioro Wilczkowo - głęboczek - 26,7m</t>
  </si>
  <si>
    <t>0000289/18</t>
  </si>
  <si>
    <t>0000288/18</t>
  </si>
  <si>
    <t>Jezioro Studnica - głęboczek - 24,9m</t>
  </si>
  <si>
    <t>0000287/18</t>
  </si>
  <si>
    <t>Jezioro Czarmuńskie - stanowisko 02</t>
  </si>
  <si>
    <t>0000286/18</t>
  </si>
  <si>
    <t>Jezioro Juchacz - stanowisko 01</t>
  </si>
  <si>
    <t>0000285/18</t>
  </si>
  <si>
    <t>Jezioro Wiele - stanowisko 01</t>
  </si>
  <si>
    <t>0000284/18</t>
  </si>
  <si>
    <t>Jezioro Żędowskie - stanowisko 01</t>
  </si>
  <si>
    <t>0000283/18</t>
  </si>
  <si>
    <t>Jezioro Wąsoskie - stanowisko 02</t>
  </si>
  <si>
    <t>0000282/18</t>
  </si>
  <si>
    <t>Jezioro Dobrylewskie - stanowisko 01</t>
  </si>
  <si>
    <t>0000281/18</t>
  </si>
  <si>
    <t>Jezioro Skarbińskie - stanowisko 01</t>
  </si>
  <si>
    <t>0000280/18</t>
  </si>
  <si>
    <t>Jezioro Pakowskie Północne - stanowisko 02</t>
  </si>
  <si>
    <t>0000279/18</t>
  </si>
  <si>
    <t>Jezioro Pakowskie Południowe - stanowisko 02</t>
  </si>
  <si>
    <t>0000278/18</t>
  </si>
  <si>
    <t>Jezioro Wiecanowskie - stanowisko 01</t>
  </si>
  <si>
    <t>0000277/18</t>
  </si>
  <si>
    <t>Jezioro Gopło - stanowisko 05</t>
  </si>
  <si>
    <t>0000276/18</t>
  </si>
  <si>
    <t>Jezioro Skulska Wieś - stanowisko 01</t>
  </si>
  <si>
    <t>0000275/18</t>
  </si>
  <si>
    <t>Jezioro Lubotyn - stanowisko 01</t>
  </si>
  <si>
    <t>0000274/18</t>
  </si>
  <si>
    <t>Jezioro Brdowskie - stanowisko 01</t>
  </si>
  <si>
    <t>0000273/18</t>
  </si>
  <si>
    <t>Jezioro Długie koło Chyciny - stanowisko 01</t>
  </si>
  <si>
    <t>0000272/18</t>
  </si>
  <si>
    <t>Jezioro Buszno - stanowisko 01</t>
  </si>
  <si>
    <t>0000271/18</t>
  </si>
  <si>
    <t>Jezioro Bukowieckie - stanowisko 01</t>
  </si>
  <si>
    <t>0000270/18</t>
  </si>
  <si>
    <t>Jezioro Paklicko Wielkie  - stanowisko 03</t>
  </si>
  <si>
    <t>0000269/18</t>
  </si>
  <si>
    <t>Jezioro Wędromierz - stanowisko 01</t>
  </si>
  <si>
    <t>0000268/18</t>
  </si>
  <si>
    <t>Jezioro Kochle (Pszczewskie) - stanowisko 01</t>
  </si>
  <si>
    <t>0000267/18</t>
  </si>
  <si>
    <t>Jezioro Wielkie (Obrzańskie) - stanowisko 01</t>
  </si>
  <si>
    <t>0000266/18</t>
  </si>
  <si>
    <t>Jezioro Zbąszyńskie - stanowisko 01</t>
  </si>
  <si>
    <t>0000265/18</t>
  </si>
  <si>
    <t>Jezioro Kuźnickie - stanowisko 01</t>
  </si>
  <si>
    <t>0000264/18</t>
  </si>
  <si>
    <t>Jezioro Rokitno - stanowisko 01</t>
  </si>
  <si>
    <t>0000263/18</t>
  </si>
  <si>
    <t>Jezioro Lubikowskie - stanowisko 02</t>
  </si>
  <si>
    <t>0000262/18</t>
  </si>
  <si>
    <t>0000261/18</t>
  </si>
  <si>
    <t>Jezioro Szarcz - stanowisko 01</t>
  </si>
  <si>
    <t>0000260/18</t>
  </si>
  <si>
    <t>Jezioro Tuczno - stanowisko 01</t>
  </si>
  <si>
    <t>0000259/18</t>
  </si>
  <si>
    <t>Jezioro Kubek - stanowisko 01</t>
  </si>
  <si>
    <t>0000258/18</t>
  </si>
  <si>
    <t>Jezioro Lutomskie - stanowisko 01</t>
  </si>
  <si>
    <t>0000257/18</t>
  </si>
  <si>
    <t>Jezioro Wielkie (Strzyżmińskie) - stanowisko 01</t>
  </si>
  <si>
    <t>0000256/18</t>
  </si>
  <si>
    <t>Jezioro Białokoskie - stanowisko 01</t>
  </si>
  <si>
    <t>0000255/18</t>
  </si>
  <si>
    <t>Jezioro Pamiątkowskie - stanowisko 01</t>
  </si>
  <si>
    <t>0000254/18</t>
  </si>
  <si>
    <t>Jezioro Bytyńskie - stanowisko 01</t>
  </si>
  <si>
    <t>0000253/18</t>
  </si>
  <si>
    <t>Jezioro Kłeckie - stanowisko 02</t>
  </si>
  <si>
    <t>0000252/18</t>
  </si>
  <si>
    <t>Jezioro Kaliszańskie - stanowisko 01</t>
  </si>
  <si>
    <t>0000251/18</t>
  </si>
  <si>
    <t>Jezioro Czeszewskie - stanowisko 01</t>
  </si>
  <si>
    <t>0000250/18</t>
  </si>
  <si>
    <t>Jezioro Zioło - satnowisko 01</t>
  </si>
  <si>
    <t>0000249/18</t>
  </si>
  <si>
    <t>Jezioro Góreckie - stanowisko 01</t>
  </si>
  <si>
    <t>0000248/18</t>
  </si>
  <si>
    <t>Jezioro Strykowskie - stanowisko 01</t>
  </si>
  <si>
    <t>0000247/18</t>
  </si>
  <si>
    <t>Jezioro Wonieść - stanowisko 01</t>
  </si>
  <si>
    <t>0000246/18</t>
  </si>
  <si>
    <t>Jezioro Powidzkie - stanowisko 01</t>
  </si>
  <si>
    <t>0000245/18</t>
  </si>
  <si>
    <t>Jezioro Powidzkie Małe - stanowisko 01</t>
  </si>
  <si>
    <t>0000244/18</t>
  </si>
  <si>
    <t>Jezioro Gosławskie - stanowisko 01</t>
  </si>
  <si>
    <t>0000243/18</t>
  </si>
  <si>
    <t>Jezioro Mikorzyńskie - stanowisko 01</t>
  </si>
  <si>
    <t>0000242/18</t>
  </si>
  <si>
    <t>Jezioro Wilkowskie (Wilkowo) - stanowisko 01</t>
  </si>
  <si>
    <t>0000241/18</t>
  </si>
  <si>
    <t>Jezioro Niesłysz (Niesulickie) - stanowisko 07</t>
  </si>
  <si>
    <t>0000240/18</t>
  </si>
  <si>
    <t>Jezioro Wojnowskie Zachodnie - stanowisko 01</t>
  </si>
  <si>
    <t>0000239/18</t>
  </si>
  <si>
    <t>Jezioro Wojnowskie Wschodnie - stanowsko 01</t>
  </si>
  <si>
    <t>0000238/18</t>
  </si>
  <si>
    <t>Jezioro Lgiń Duży (Lgińsko) - stanowisko 01</t>
  </si>
  <si>
    <t>0000237/18</t>
  </si>
  <si>
    <t>Jezioro Sławskie (Sława) - stanowisko 04</t>
  </si>
  <si>
    <t>0000236/18</t>
  </si>
  <si>
    <t>Moskawa - Kępa Wielka</t>
  </si>
  <si>
    <t>0000235/18</t>
  </si>
  <si>
    <t>Ner - Podłęże</t>
  </si>
  <si>
    <t>0000234/18</t>
  </si>
  <si>
    <t>Pichna - Pęczniew</t>
  </si>
  <si>
    <t>0000233/18</t>
  </si>
  <si>
    <t>0000232/18</t>
  </si>
  <si>
    <t>Kaczawa - ujście do Odry</t>
  </si>
  <si>
    <t>0000231/18</t>
  </si>
  <si>
    <t>Bystrzyca - powyżej ujścia Strzegomki</t>
  </si>
  <si>
    <t>0000230/18</t>
  </si>
  <si>
    <t>0000229/18</t>
  </si>
  <si>
    <t>Gowienica - ujście do Roztoki Odrzańskiej (Stepnica)</t>
  </si>
  <si>
    <t>0000228/18</t>
  </si>
  <si>
    <t>Lutynia - Śmiełów</t>
  </si>
  <si>
    <t>0000227/18</t>
  </si>
  <si>
    <t>Prosna - Ruda Komorska</t>
  </si>
  <si>
    <t>0000226/18</t>
  </si>
  <si>
    <t>Prosna - Giżyce</t>
  </si>
  <si>
    <t>0000225/18</t>
  </si>
  <si>
    <t>Prosna - Mirków</t>
  </si>
  <si>
    <t>0000224/18</t>
  </si>
  <si>
    <t>Warta - Dobrów</t>
  </si>
  <si>
    <t>0000223/18</t>
  </si>
  <si>
    <t>Widawka - Podgórze</t>
  </si>
  <si>
    <t>0000222/18</t>
  </si>
  <si>
    <t>Grabia - Zamość</t>
  </si>
  <si>
    <t>0000221/18</t>
  </si>
  <si>
    <t>Warta - Burzenin</t>
  </si>
  <si>
    <t>0000220/18</t>
  </si>
  <si>
    <t>Oleśnica - Niechmirów</t>
  </si>
  <si>
    <t>0000219/18</t>
  </si>
  <si>
    <t>Warta - Kamion</t>
  </si>
  <si>
    <t>0000218/18</t>
  </si>
  <si>
    <t>Warta - Działoszyn</t>
  </si>
  <si>
    <t>0000217/18</t>
  </si>
  <si>
    <t>Liswarta - wodowskaz Kule</t>
  </si>
  <si>
    <t>0000216/18</t>
  </si>
  <si>
    <t>Warta - miejscowość Mstów</t>
  </si>
  <si>
    <t>0000215/18</t>
  </si>
  <si>
    <t>Rudna - powyżej Cukrowni "Głogów"</t>
  </si>
  <si>
    <t>0000214/18</t>
  </si>
  <si>
    <t>Barycz - ujście do Odry</t>
  </si>
  <si>
    <t>0000213/18</t>
  </si>
  <si>
    <t>Barycz - powyżej Żmigrodu i ujścia Sąsiecznicy</t>
  </si>
  <si>
    <t>0000212/18</t>
  </si>
  <si>
    <t>Nysa Kłodzka - Skorogoszcz</t>
  </si>
  <si>
    <t>0000211/18</t>
  </si>
  <si>
    <t>Ścinawa niemodlińska - Oldrzyszowice</t>
  </si>
  <si>
    <t>0000210/18</t>
  </si>
  <si>
    <t>Ruda - Piła</t>
  </si>
  <si>
    <t>0000209/18</t>
  </si>
  <si>
    <t>Debrzynka - Lędyczek</t>
  </si>
  <si>
    <t>0000208/18</t>
  </si>
  <si>
    <t>Prosna - Praszka</t>
  </si>
  <si>
    <t>0000207/18</t>
  </si>
  <si>
    <t>Wrześnica - Cegielnia</t>
  </si>
  <si>
    <t>0000206/18</t>
  </si>
  <si>
    <t>0000205/18</t>
  </si>
  <si>
    <t>0000204/18</t>
  </si>
  <si>
    <t>Sama - Szamotuły</t>
  </si>
  <si>
    <t>0000203/18</t>
  </si>
  <si>
    <t>Stradomka - ujście do Warty</t>
  </si>
  <si>
    <t>0000202/18</t>
  </si>
  <si>
    <t>0000201/18</t>
  </si>
  <si>
    <t>Maszówek (Kanał Maszówek) - przepompownia Warniki</t>
  </si>
  <si>
    <t>0000200/18</t>
  </si>
  <si>
    <t>Otok (Kanał Otok) - miasto Santok</t>
  </si>
  <si>
    <t>0000199/18</t>
  </si>
  <si>
    <t>Obra - miasto Skwierzyna</t>
  </si>
  <si>
    <t>0000198/18</t>
  </si>
  <si>
    <t>0000197/18</t>
  </si>
  <si>
    <t>Kanał Mosiński - Mosina</t>
  </si>
  <si>
    <t>0000196/18</t>
  </si>
  <si>
    <t>Trojanówka - kalisz</t>
  </si>
  <si>
    <t>0000195/18</t>
  </si>
  <si>
    <t>Zbiornik Poraj - w rejonie zapory</t>
  </si>
  <si>
    <t>0000194/18</t>
  </si>
  <si>
    <t>Zbiornik Sosnówka - stanowisko 1</t>
  </si>
  <si>
    <t>0000193/18</t>
  </si>
  <si>
    <t>Zbiornik Bukówka - stanowisko 1</t>
  </si>
  <si>
    <t>0000192/18</t>
  </si>
  <si>
    <t>Kanał Psarski Potok - ujście do Oławy</t>
  </si>
  <si>
    <t>0000191/18</t>
  </si>
  <si>
    <t>Czarna Maleniecka - Ostrów</t>
  </si>
  <si>
    <t>0000190/18</t>
  </si>
  <si>
    <t>Czarna Włoszczowska - Ciemiętniki</t>
  </si>
  <si>
    <t>0000189/18</t>
  </si>
  <si>
    <t>0000188/18</t>
  </si>
  <si>
    <t>Wieprz - Deszkowice</t>
  </si>
  <si>
    <t>0000187/18</t>
  </si>
  <si>
    <t>Wiar - Przemyśl</t>
  </si>
  <si>
    <t>0000186/18</t>
  </si>
  <si>
    <t>Mierzawa - Pawłowice</t>
  </si>
  <si>
    <t>0000185/18</t>
  </si>
  <si>
    <t>Czarna Nida - Tokarnia</t>
  </si>
  <si>
    <t>0000184/18</t>
  </si>
  <si>
    <t>Nida - Żerniki</t>
  </si>
  <si>
    <t>0000183/18</t>
  </si>
  <si>
    <t>Iłownica - ujście do Małej Wisły</t>
  </si>
  <si>
    <t>0000182/18</t>
  </si>
  <si>
    <t>Kanał Palemona - Kwidzyn</t>
  </si>
  <si>
    <t>0000181/18</t>
  </si>
  <si>
    <t>Wda - Porębska Huta</t>
  </si>
  <si>
    <t>0000180/18</t>
  </si>
  <si>
    <t>Pisa (Kanał Jegliński) - Kobusy</t>
  </si>
  <si>
    <t>0000179/18</t>
  </si>
  <si>
    <t>Ełk (Łaźnia Struga) - Malinówka</t>
  </si>
  <si>
    <t>0000178/18</t>
  </si>
  <si>
    <t>Bzura - Wyszogród, przy moście</t>
  </si>
  <si>
    <t>0000177/18</t>
  </si>
  <si>
    <t>Wkra - Pomiechówek, most</t>
  </si>
  <si>
    <t>0000176/18</t>
  </si>
  <si>
    <t>Wkra - Działdowo (Kisiny)</t>
  </si>
  <si>
    <t>0000175/18</t>
  </si>
  <si>
    <t>Liwiec - Wólka Proszewska</t>
  </si>
  <si>
    <t>0000174/18</t>
  </si>
  <si>
    <t>Krzna - Neple</t>
  </si>
  <si>
    <t>0000173/18</t>
  </si>
  <si>
    <t>Włodawka - Włodawa</t>
  </si>
  <si>
    <t>0000172/18</t>
  </si>
  <si>
    <t>Biebrza - Burzyn - Rutkowskie</t>
  </si>
  <si>
    <t>0000171/18</t>
  </si>
  <si>
    <t>Narew - Strękowa Góra</t>
  </si>
  <si>
    <t>0000170/18</t>
  </si>
  <si>
    <t>Tyśmienica - Górka</t>
  </si>
  <si>
    <t>0000169/18</t>
  </si>
  <si>
    <t>Łasica - Aleksandrów, most</t>
  </si>
  <si>
    <t>0000168/18</t>
  </si>
  <si>
    <t>Łabuńka - Pniówek</t>
  </si>
  <si>
    <t>0000167/18</t>
  </si>
  <si>
    <t>Wisła - Przechowo</t>
  </si>
  <si>
    <t>0000166/18</t>
  </si>
  <si>
    <t>Wisła - Płock, poniżej starego mostu, prawa strona rzeki</t>
  </si>
  <si>
    <t>0000165/18</t>
  </si>
  <si>
    <t>Narew - Nowy Dwór Mazowiecki, most</t>
  </si>
  <si>
    <t>0000164/18</t>
  </si>
  <si>
    <t>Bug - Barcice, brzeg</t>
  </si>
  <si>
    <t>0000163/18</t>
  </si>
  <si>
    <t>Bug - Glina Nadbużna, brzeg</t>
  </si>
  <si>
    <t>0000162/18</t>
  </si>
  <si>
    <t>Bug - Frankopol</t>
  </si>
  <si>
    <t>0000161/18</t>
  </si>
  <si>
    <t>Bug - Kózki</t>
  </si>
  <si>
    <t>0000160/18</t>
  </si>
  <si>
    <t>Narew - Ostrołęka (</t>
  </si>
  <si>
    <t>0000159/18</t>
  </si>
  <si>
    <t>Narew - Nowogród (powyżej ujścia Pisy)</t>
  </si>
  <si>
    <t>0000158/18</t>
  </si>
  <si>
    <t>Wisła - Kępa Zawadowska, brzeg</t>
  </si>
  <si>
    <t>0000157/18</t>
  </si>
  <si>
    <t>Wisła - Gołąb</t>
  </si>
  <si>
    <t>0000156/18</t>
  </si>
  <si>
    <t>San - Wrzawy</t>
  </si>
  <si>
    <t>0000155/18</t>
  </si>
  <si>
    <t>San - Krzeszów</t>
  </si>
  <si>
    <t>0000154/18</t>
  </si>
  <si>
    <t>San - Stare Miasto</t>
  </si>
  <si>
    <t>0000153/18</t>
  </si>
  <si>
    <t>Wisła - Sandomierz</t>
  </si>
  <si>
    <t>0000152/18</t>
  </si>
  <si>
    <t>Wisła - Opatowiec</t>
  </si>
  <si>
    <t>0000151/18</t>
  </si>
  <si>
    <t>Wałsza - Stygajny</t>
  </si>
  <si>
    <t>0000150/18</t>
  </si>
  <si>
    <t>Bauda - Frombork</t>
  </si>
  <si>
    <t>0000149/18</t>
  </si>
  <si>
    <t>Brda - Jaz Czersko Polskie, Bydgoszcz</t>
  </si>
  <si>
    <t>0000148/18</t>
  </si>
  <si>
    <t>Drwęca - ujście do Wisły, Zlotoria</t>
  </si>
  <si>
    <t>0000147/18</t>
  </si>
  <si>
    <t>Wel - Bratian</t>
  </si>
  <si>
    <t>0000146/18</t>
  </si>
  <si>
    <t>Słupia - Gałęźnia Mała</t>
  </si>
  <si>
    <t>0000145/18</t>
  </si>
  <si>
    <t>Wierzyca - Stara Kiszewa</t>
  </si>
  <si>
    <t>0000144/18</t>
  </si>
  <si>
    <t>Gardęga - ujście do osy, Rogóźno - Zamek</t>
  </si>
  <si>
    <t>0000143/18</t>
  </si>
  <si>
    <t>Wkra- gutarzewo, most - Kępa</t>
  </si>
  <si>
    <t>0000142/18</t>
  </si>
  <si>
    <t>Orzyc - Szelków</t>
  </si>
  <si>
    <t>0000141/18</t>
  </si>
  <si>
    <t>Omulew - Grabowo</t>
  </si>
  <si>
    <t>0000140/18</t>
  </si>
  <si>
    <t>Narew - miasto Suraż</t>
  </si>
  <si>
    <t>0000139/18</t>
  </si>
  <si>
    <t>Orlanka - Chraboły</t>
  </si>
  <si>
    <t>0000138/18</t>
  </si>
  <si>
    <t>Narew - powyżej ujścia Narewki</t>
  </si>
  <si>
    <t>0000137/18</t>
  </si>
  <si>
    <t>Pilica - Ostrówek</t>
  </si>
  <si>
    <t>0000136/18</t>
  </si>
  <si>
    <t>Drzewiczka - Wólka Magierowa, ujście do Pilicy</t>
  </si>
  <si>
    <t>0000135/18</t>
  </si>
  <si>
    <t>Pilica - powyżej Nowego Miasta</t>
  </si>
  <si>
    <t>0000134/18</t>
  </si>
  <si>
    <t xml:space="preserve">Wolbórka - Tomaszów Mazowiecki </t>
  </si>
  <si>
    <t>0000133/18</t>
  </si>
  <si>
    <t>Pilica - Smardzewice</t>
  </si>
  <si>
    <t>0000132/18</t>
  </si>
  <si>
    <t>Luciąża - Przygłów</t>
  </si>
  <si>
    <t>0000131/18</t>
  </si>
  <si>
    <t>Radomka - Lisów</t>
  </si>
  <si>
    <t>0000130/18</t>
  </si>
  <si>
    <t>Wieprz - Drążgów</t>
  </si>
  <si>
    <t>0000129/18</t>
  </si>
  <si>
    <t>Wieprz - Borowica</t>
  </si>
  <si>
    <t>0000128/18</t>
  </si>
  <si>
    <t>0000127/18</t>
  </si>
  <si>
    <t>Bukowa - Chłopska Wola</t>
  </si>
  <si>
    <t>0000126/18</t>
  </si>
  <si>
    <t>Tanew - Wólka Tanewska</t>
  </si>
  <si>
    <t>0000125/18</t>
  </si>
  <si>
    <t>Wisłok - Tryńcza</t>
  </si>
  <si>
    <t>0000124/18</t>
  </si>
  <si>
    <t>San - Ubieszyn</t>
  </si>
  <si>
    <t>0000123/18</t>
  </si>
  <si>
    <t>Wisznia - Michałówka</t>
  </si>
  <si>
    <t>0000122/18</t>
  </si>
  <si>
    <t>Wisłoka - Gawłuszowice</t>
  </si>
  <si>
    <t>0000121/18</t>
  </si>
  <si>
    <t>Wisłoka - Rzochów</t>
  </si>
  <si>
    <t>0000120/18</t>
  </si>
  <si>
    <t>Dunajec - Ujście Jezuickie</t>
  </si>
  <si>
    <t>0000119/18</t>
  </si>
  <si>
    <t>Wisła - Niedary, Stanowisko PZW</t>
  </si>
  <si>
    <t>0000118/18</t>
  </si>
  <si>
    <t>Wisła - Grabie</t>
  </si>
  <si>
    <t>0000117/18</t>
  </si>
  <si>
    <t>Wisła - Jankowice</t>
  </si>
  <si>
    <t>0000116/18</t>
  </si>
  <si>
    <t>Fryba - ujście do Wisy, Chełmno</t>
  </si>
  <si>
    <t>0000115/18</t>
  </si>
  <si>
    <t>Wisłok - Zwięczyca</t>
  </si>
  <si>
    <t>0000114/18</t>
  </si>
  <si>
    <t>San - Ostrów</t>
  </si>
  <si>
    <t>0000113/18</t>
  </si>
  <si>
    <t>San - Mrzygłód</t>
  </si>
  <si>
    <t>0000112/18</t>
  </si>
  <si>
    <t>Skawa - Zator</t>
  </si>
  <si>
    <t>0000111/18</t>
  </si>
  <si>
    <t>Sola - Oświęcim</t>
  </si>
  <si>
    <t>0000110/18</t>
  </si>
  <si>
    <t>Wisłok - Dobrzechów</t>
  </si>
  <si>
    <t>0000109/18</t>
  </si>
  <si>
    <t>Wisłok - Odrzykoń</t>
  </si>
  <si>
    <t>0000108/18</t>
  </si>
  <si>
    <t>Osława - Zagórz</t>
  </si>
  <si>
    <t>0000107/18</t>
  </si>
  <si>
    <t>Solinka - Bukowiec</t>
  </si>
  <si>
    <t>0000106/18</t>
  </si>
  <si>
    <t>San - Rajskie</t>
  </si>
  <si>
    <t>0000105/18</t>
  </si>
  <si>
    <t>Jasiołka - Jasło</t>
  </si>
  <si>
    <t>0000104/18</t>
  </si>
  <si>
    <t>Ropa - Topoliny</t>
  </si>
  <si>
    <t>0000103/18</t>
  </si>
  <si>
    <t>Białka - Dębno</t>
  </si>
  <si>
    <t>0000102/18</t>
  </si>
  <si>
    <t>Ropa - Ujście Gorlickie</t>
  </si>
  <si>
    <t>0000101/18</t>
  </si>
  <si>
    <t>Skawa - poniżej Jordanowa</t>
  </si>
  <si>
    <t>0000100/18</t>
  </si>
  <si>
    <t>Pilica - Sulejów</t>
  </si>
  <si>
    <t>0000099/18</t>
  </si>
  <si>
    <t>Pilica - Maluszyn</t>
  </si>
  <si>
    <t>0000098/18</t>
  </si>
  <si>
    <t>Nida - Nowy Korczyn</t>
  </si>
  <si>
    <t>0000097/18</t>
  </si>
  <si>
    <t>Elbląg - Nowakowo</t>
  </si>
  <si>
    <t>0000096/18</t>
  </si>
  <si>
    <t>Nogat - Kepa Dolna/ Kępiny</t>
  </si>
  <si>
    <t>0000095/18</t>
  </si>
  <si>
    <t>Motława - Gdańsk</t>
  </si>
  <si>
    <t>0000094/18</t>
  </si>
  <si>
    <t>Wda - Gródek</t>
  </si>
  <si>
    <t>0000093/18</t>
  </si>
  <si>
    <t>0000092/18</t>
  </si>
  <si>
    <t>Kanał Wieprz - Krzna - Żelizna</t>
  </si>
  <si>
    <t>0000091/18</t>
  </si>
  <si>
    <t>Kanał Kuwasy - ujście</t>
  </si>
  <si>
    <t>0000090/18</t>
  </si>
  <si>
    <t>Netta - Jaziewo</t>
  </si>
  <si>
    <t>0000089/18</t>
  </si>
  <si>
    <t>0000088/18</t>
  </si>
  <si>
    <t>0000087/18</t>
  </si>
  <si>
    <t>Zbiornik Besko - Sieniawa</t>
  </si>
  <si>
    <t>0000086/18</t>
  </si>
  <si>
    <t>Zbiornik Rożnów - powyżej zapory</t>
  </si>
  <si>
    <t>0000085/18</t>
  </si>
  <si>
    <t>Zbiornik Czorsztyn - powyżej zapory</t>
  </si>
  <si>
    <t>0000084/18</t>
  </si>
  <si>
    <t>Białe Włodawskie - stanowisko 1</t>
  </si>
  <si>
    <t>0000083/18</t>
  </si>
  <si>
    <t>Jezioro Długie Wigierskie - stanowisko 01</t>
  </si>
  <si>
    <t>0000082/18</t>
  </si>
  <si>
    <t>Jezioro Kortowskie - stanowisko 02</t>
  </si>
  <si>
    <t>0000081/18</t>
  </si>
  <si>
    <t>Jezioro Wukśniki - stanowisko 01</t>
  </si>
  <si>
    <t>0000080/18</t>
  </si>
  <si>
    <t>Jezioro Jegocin - stanowisko 01</t>
  </si>
  <si>
    <t>0000079/18</t>
  </si>
  <si>
    <t>Jezioro Mikołajskie - stanowisko 01</t>
  </si>
  <si>
    <t>0000078/18</t>
  </si>
  <si>
    <t>0000077/18</t>
  </si>
  <si>
    <t>0000076/18</t>
  </si>
  <si>
    <t>Jezioro Sumińskie - Sumin</t>
  </si>
  <si>
    <t>0000075/18</t>
  </si>
  <si>
    <t>Jezioro Stelchno - stanowisko 01</t>
  </si>
  <si>
    <t>0000074/18</t>
  </si>
  <si>
    <t>Jezioro Chełmżyńskie - stanowisko 02</t>
  </si>
  <si>
    <t>0000073/18</t>
  </si>
  <si>
    <t>Jezioro Płaskie - stanowisko 02</t>
  </si>
  <si>
    <t>0000072/18</t>
  </si>
  <si>
    <t>Jezioro Borzymowskie - stanowisko 01</t>
  </si>
  <si>
    <t>0000071/18</t>
  </si>
  <si>
    <t>Jezioro Białe (na Pn od Gostynina)  - głęboczek</t>
  </si>
  <si>
    <t>0000070/18</t>
  </si>
  <si>
    <t>Jezioro Morzycko - głęboczek - 60,0m</t>
  </si>
  <si>
    <t>0000069/18</t>
  </si>
  <si>
    <t>Jezioro Wielkie Dąbie  - glęboczek - 8,1m</t>
  </si>
  <si>
    <t>0000068/18</t>
  </si>
  <si>
    <t>Jezioro Krąpsko Długie - stanowisko 01</t>
  </si>
  <si>
    <t>0000067/18</t>
  </si>
  <si>
    <t>Jezioro Śremskie - stanowisko 01</t>
  </si>
  <si>
    <t>0000066/18</t>
  </si>
  <si>
    <t>Jezioro Mąkolno - stanowisko 01</t>
  </si>
  <si>
    <t>0000065/18</t>
  </si>
  <si>
    <t>Jezioro Tarnowskie Duże (Tarnowskie Wielkie) - stanowisko 01</t>
  </si>
  <si>
    <t>0000064/18</t>
  </si>
  <si>
    <t>0000063/18</t>
  </si>
  <si>
    <t>Ina - poniżej Goleniowa</t>
  </si>
  <si>
    <t>0000062/18</t>
  </si>
  <si>
    <t>Warta - Wiórek</t>
  </si>
  <si>
    <t>0000061/18</t>
  </si>
  <si>
    <t>0000060/18</t>
  </si>
  <si>
    <t>0000059/18</t>
  </si>
  <si>
    <t>0000058/18</t>
  </si>
  <si>
    <t>Rega  - w Trzebiatowie</t>
  </si>
  <si>
    <t>0000057/18</t>
  </si>
  <si>
    <t>Zbiornik Jeziorsko - powyżej zapory</t>
  </si>
  <si>
    <t>0000056/18</t>
  </si>
  <si>
    <t>Łeba - Cecenowo</t>
  </si>
  <si>
    <t>0000055/18</t>
  </si>
  <si>
    <t>Bug - Wyszków</t>
  </si>
  <si>
    <t>0000054/18</t>
  </si>
  <si>
    <t>Narew - Pułtusk, kładka</t>
  </si>
  <si>
    <t>0000053/18</t>
  </si>
  <si>
    <t>Wisła - Warszawa, most Łazienkowski, brzeg</t>
  </si>
  <si>
    <t>0000052/18</t>
  </si>
  <si>
    <t>Pasłęka - Nowa Pasłęka</t>
  </si>
  <si>
    <t>0000051/18</t>
  </si>
  <si>
    <t>Łupawa - Smołdzino</t>
  </si>
  <si>
    <t>0000050/18</t>
  </si>
  <si>
    <t>Słupia - Charnowo</t>
  </si>
  <si>
    <t>0000049/18</t>
  </si>
  <si>
    <t>Wisła - Kopanka</t>
  </si>
  <si>
    <t>0000048/18</t>
  </si>
  <si>
    <t>Zbiornik Dębe - Dębe, zapora</t>
  </si>
  <si>
    <t>0000047/18</t>
  </si>
  <si>
    <t>Obrzański Kanał Środkowy - Zacisze</t>
  </si>
  <si>
    <t>0000046/18</t>
  </si>
  <si>
    <t>Bachorza - ujście do Zgłowiączki, Kolonia Falborz</t>
  </si>
  <si>
    <t>0000045/18</t>
  </si>
  <si>
    <t>Bug - Kryłów</t>
  </si>
  <si>
    <t>0000044/18</t>
  </si>
  <si>
    <t>Bug - Zosin</t>
  </si>
  <si>
    <t>0000043/18</t>
  </si>
  <si>
    <t>Bug - Dorohusk</t>
  </si>
  <si>
    <t>0000042/18</t>
  </si>
  <si>
    <t>Bug - Kuzawka</t>
  </si>
  <si>
    <t>0000041/18</t>
  </si>
  <si>
    <t>Bug - Krzyczew</t>
  </si>
  <si>
    <t>0000040/18</t>
  </si>
  <si>
    <t>Leśna - profil graniczny Topiło</t>
  </si>
  <si>
    <t>0000039/18</t>
  </si>
  <si>
    <t>Bug - Horodło</t>
  </si>
  <si>
    <t>0000038/18</t>
  </si>
  <si>
    <t>Huczwa - Gródek</t>
  </si>
  <si>
    <t>0000037/18</t>
  </si>
  <si>
    <t>Narewka - profil graniczny Białowieża</t>
  </si>
  <si>
    <t>0000036/18</t>
  </si>
  <si>
    <t>Nysa Łużycka - powyżej ujścia Miedzianki</t>
  </si>
  <si>
    <t>0000035/18</t>
  </si>
  <si>
    <t>Marycha - Stanowisko</t>
  </si>
  <si>
    <t>0000034/18</t>
  </si>
  <si>
    <t>Świsłocz - profil graniczny Bobrowniki</t>
  </si>
  <si>
    <t>0000033/18</t>
  </si>
  <si>
    <t>Stare koryto Węgorapy - Mieduniszki</t>
  </si>
  <si>
    <t>0000032/18</t>
  </si>
  <si>
    <t>Wisła - Łopoczno</t>
  </si>
  <si>
    <t>0000031/18</t>
  </si>
  <si>
    <t>Szkło - Budzyń</t>
  </si>
  <si>
    <t>0000030/18</t>
  </si>
  <si>
    <t>Poprad - Piwniczna</t>
  </si>
  <si>
    <t>0000029/18</t>
  </si>
  <si>
    <t>Lubaczówka - Szczutków</t>
  </si>
  <si>
    <t>0000028/18</t>
  </si>
  <si>
    <t>Kanał Bucowski - Stubno</t>
  </si>
  <si>
    <t>0000027/18</t>
  </si>
  <si>
    <t>0000026/18</t>
  </si>
  <si>
    <t>Odra - Klodnica, poniżej ujścia Kłodnicy</t>
  </si>
  <si>
    <t>0000025/18</t>
  </si>
  <si>
    <t>Odra - Obrowiec</t>
  </si>
  <si>
    <t>0000024/18</t>
  </si>
  <si>
    <t>Odra - w Chałupkach</t>
  </si>
  <si>
    <t>0000023/18</t>
  </si>
  <si>
    <t>Wisła - poniżej zapory we Włocławku</t>
  </si>
  <si>
    <t>0000022/18</t>
  </si>
  <si>
    <t>Wisła - Widlice</t>
  </si>
  <si>
    <t>0000021/18</t>
  </si>
  <si>
    <t>Kanał Bydgoski - ujście do Brdy, Bydgoszcz</t>
  </si>
  <si>
    <t>0000020/18</t>
  </si>
  <si>
    <t>Reda - Mrzezino</t>
  </si>
  <si>
    <t>0000019/18</t>
  </si>
  <si>
    <t>0000018/18</t>
  </si>
  <si>
    <t>0000017/18</t>
  </si>
  <si>
    <t>0000016/18</t>
  </si>
  <si>
    <t>0000015/18</t>
  </si>
  <si>
    <t>0000014/18</t>
  </si>
  <si>
    <t>0000013/18</t>
  </si>
  <si>
    <t>0000012/18</t>
  </si>
  <si>
    <t>0000011/18</t>
  </si>
  <si>
    <t>Odra - w Widuchowej</t>
  </si>
  <si>
    <t>0000010/18</t>
  </si>
  <si>
    <t>Kurzyca - ujście do odry (poniżej Kłosowa)</t>
  </si>
  <si>
    <t>0000009/18</t>
  </si>
  <si>
    <t>Kanał Luboński - przepompownia Cybinka</t>
  </si>
  <si>
    <t>0000008/18</t>
  </si>
  <si>
    <t>0000007/18</t>
  </si>
  <si>
    <t>Strwiąż  - Krościenko</t>
  </si>
  <si>
    <t>0000006/18</t>
  </si>
  <si>
    <t>Mszaniec - Bystre</t>
  </si>
  <si>
    <t>0000005/18</t>
  </si>
  <si>
    <t>0000004/18</t>
  </si>
  <si>
    <t>Krzywań - ujście do Zbiornika Orawskiego</t>
  </si>
  <si>
    <t>0000003/18</t>
  </si>
  <si>
    <t>Chyżny graniczny - przy granicy PL-SK</t>
  </si>
  <si>
    <t>0000002/18</t>
  </si>
  <si>
    <t>Czarna Orawa -  Jabłonka</t>
  </si>
  <si>
    <t>Heksachlorobenzen</t>
  </si>
  <si>
    <t>α-heksachlorocykloheksan</t>
  </si>
  <si>
    <t>β-heksachlorocykloheksan</t>
  </si>
  <si>
    <t>ɣ-heksachlorocykloheksan</t>
  </si>
  <si>
    <t>ɗ- heksachlorocykloheksan</t>
  </si>
  <si>
    <t>uS/cm</t>
  </si>
  <si>
    <t>mg/kg sm</t>
  </si>
  <si>
    <t>µg/kg sm</t>
  </si>
  <si>
    <t>ng/kg sm</t>
  </si>
  <si>
    <t>Glin / Al,</t>
  </si>
  <si>
    <t>&lt;3,00</t>
  </si>
  <si>
    <t>&lt;0,05</t>
  </si>
  <si>
    <t>&lt;0,40</t>
  </si>
  <si>
    <t>&lt;1,00</t>
  </si>
  <si>
    <t>&lt;0,005</t>
  </si>
  <si>
    <t>&lt;0,001</t>
  </si>
  <si>
    <t>&lt;0,0008</t>
  </si>
  <si>
    <t>&lt;0,0001</t>
  </si>
  <si>
    <t>&lt;0,10</t>
  </si>
  <si>
    <t>&lt;2,00</t>
  </si>
  <si>
    <t>&lt;0,00001</t>
  </si>
  <si>
    <t>&lt;0,0002</t>
  </si>
  <si>
    <t>&lt;0,0003</t>
  </si>
  <si>
    <t>&lt;0,003</t>
  </si>
  <si>
    <t>&lt;1,0</t>
  </si>
  <si>
    <t>&lt;0,00002</t>
  </si>
  <si>
    <t>&lt;0,1</t>
  </si>
  <si>
    <t>&lt;0,00005</t>
  </si>
  <si>
    <t>&lt;0,0006</t>
  </si>
  <si>
    <t>&lt;0,010</t>
  </si>
  <si>
    <t>&lt;28,1</t>
  </si>
  <si>
    <t>&lt;0,01</t>
  </si>
  <si>
    <t>&lt;0,0005</t>
  </si>
  <si>
    <t>&lt;49,3</t>
  </si>
  <si>
    <t>Czadeczka - m, Istebna Jaworzynka</t>
  </si>
  <si>
    <t>&lt;21,1</t>
  </si>
  <si>
    <t>Warta - m, Kostrzyn</t>
  </si>
  <si>
    <t>&lt;0,20</t>
  </si>
  <si>
    <t>Myśliborka - uj, do jez, Nowowarpieńskiego</t>
  </si>
  <si>
    <t>Kanał Wydrzany A – uj, do Zalewu Szczecińskiego</t>
  </si>
  <si>
    <t>Odra Zachodnia - autostrada (m, Siadło Dolne)</t>
  </si>
  <si>
    <t>Malechowska Struga - uj, do Morza Bałtyckiego</t>
  </si>
  <si>
    <t>&lt;27,1</t>
  </si>
  <si>
    <t>Rega - ujście do morza (m, Mrzeżyno)</t>
  </si>
  <si>
    <t>Parsęta - ujście do morza (m, Kołobrzeg)</t>
  </si>
  <si>
    <t>Nysa Łużycka - poniżej Gubina (m, Żytowań)</t>
  </si>
  <si>
    <t>Odra - m, Połęcko</t>
  </si>
  <si>
    <t>&lt;30,4</t>
  </si>
  <si>
    <t>&lt;30,5</t>
  </si>
  <si>
    <t>Kanał Gliwicki - ul, Kłodnicka most</t>
  </si>
  <si>
    <t>&lt;25,8</t>
  </si>
  <si>
    <t>&lt;27,8</t>
  </si>
  <si>
    <t>&lt;28,2</t>
  </si>
  <si>
    <t>&lt;33,3</t>
  </si>
  <si>
    <t>&lt;27,4</t>
  </si>
  <si>
    <t>&lt;44,6</t>
  </si>
  <si>
    <t>&lt;26,7</t>
  </si>
  <si>
    <t>&lt;27,6</t>
  </si>
  <si>
    <t>&lt;28,4</t>
  </si>
  <si>
    <t>&lt;26,4</t>
  </si>
  <si>
    <t>&lt;28,8</t>
  </si>
  <si>
    <t>Parsęta - m, Bardy</t>
  </si>
  <si>
    <t>Wieprza - m, Stary Kraków</t>
  </si>
  <si>
    <t>Odra - powyżej m, Wrocławia</t>
  </si>
  <si>
    <t>&lt;0,30</t>
  </si>
  <si>
    <t>Grabowo - m, Grabowo</t>
  </si>
  <si>
    <t>Jezioro Jasień Południowy - na wschód od m,Łupawsko</t>
  </si>
  <si>
    <t>Jezioro Jasień Północny - na północny-zachód od m,Jasień</t>
  </si>
  <si>
    <t>Kanał Gniewoszowsko-Kozienicki - Wójtostwo, uj, do Zagożdżonki</t>
  </si>
  <si>
    <t>Zb, Sulejów - Zarzęcin</t>
  </si>
  <si>
    <t>&lt;5,00</t>
  </si>
  <si>
    <t>Kanał Elbląski - powyżej Jez, Drwęckiego, Liwa</t>
  </si>
  <si>
    <t>&lt;0,0010</t>
  </si>
  <si>
    <t>Iłżanka - Chotcza, uj, do Wisły</t>
  </si>
  <si>
    <t>&lt;0,50</t>
  </si>
  <si>
    <t>&lt;0,4</t>
  </si>
  <si>
    <t>Pilica - powyżej dopływu spod Nakła m, Łąkietka</t>
  </si>
  <si>
    <t>Główna - janikowo, ul, Podgórna</t>
  </si>
  <si>
    <t>Dzierżęcinka - ujście do jeziora Jamno (m, Dobiesławiec)</t>
  </si>
  <si>
    <t>Kanał Sowina - ujście do Baryczy (m, Żmigród)</t>
  </si>
  <si>
    <t>Obrzyca - powyżej ujścia Ciekącej (m, Konotop)</t>
  </si>
  <si>
    <t>Radew - ujście dp Parsęty (m, Karlino)</t>
  </si>
  <si>
    <t>Bóbr - ujście do Odry (m, Stary Raduszec)</t>
  </si>
  <si>
    <t>Jezioro Urzędowe (Człuchowskie) - na południe od m, Człuchów</t>
  </si>
  <si>
    <t>Jezioro Głębokie (Pietrzykowskie Duże) - na północ od m, Ostrówek</t>
  </si>
  <si>
    <t xml:space="preserve">Jezioro Charzykowskie (Łukomie) - na zachód od m,Funka </t>
  </si>
  <si>
    <t>Jezioro Ostrowite (Józefowo, na wschód od jeziora Charzykowskiego)  - na zachód od wyb, Józefowo</t>
  </si>
  <si>
    <t>Jezioro Studzienickie (Kłączno, Ryńskie, Studzieniczno) - na SW od m, Studzienice</t>
  </si>
  <si>
    <t>Jezioro Kielsk (Kielskie) - na SE od m, Homer Młyn</t>
  </si>
  <si>
    <t>Jezioro Skąpe (na NE od m, Brusy) - na NE od m, Młode Gliśno</t>
  </si>
  <si>
    <t>Jezioro Skąpe (na NE od Miastka) - na E od m, Dretynek</t>
  </si>
  <si>
    <t>Jezioro Glinno (Glinowskie) - na NW od m, Nakla</t>
  </si>
  <si>
    <t xml:space="preserve">Jezioro Boruja Duża - na północ od m, Rekowo </t>
  </si>
  <si>
    <t>Jezioro Skotawsko Wielkie - na południe od wyb, Skotawsko</t>
  </si>
  <si>
    <t>Jezioro Kozie (kozy) - na zachód od m, Kozin</t>
  </si>
  <si>
    <t>Jezioro Łebsko - na północ od m, Izbica</t>
  </si>
  <si>
    <t>Jezioro Sarbsko - na NW od m, Sarbsk</t>
  </si>
  <si>
    <t>&lt;0,5</t>
  </si>
  <si>
    <t>&lt;100</t>
  </si>
  <si>
    <t>%sm</t>
  </si>
  <si>
    <t>TOC</t>
  </si>
  <si>
    <t>&lt;23,0</t>
  </si>
  <si>
    <t>&lt;8,24</t>
  </si>
  <si>
    <t>&lt;8,29</t>
  </si>
  <si>
    <t>&lt;29,0</t>
  </si>
  <si>
    <t>&lt;28,3</t>
  </si>
  <si>
    <t>&lt;24,0</t>
  </si>
  <si>
    <t xml:space="preserve"> PL04S1301_0001 </t>
  </si>
  <si>
    <t xml:space="preserve"> PL04S1501_0002 </t>
  </si>
  <si>
    <t xml:space="preserve"> PL04S1501_3004 </t>
  </si>
  <si>
    <t xml:space="preserve"> PL04S1501_3001 </t>
  </si>
  <si>
    <t xml:space="preserve"> PL03S1601_0004 </t>
  </si>
  <si>
    <t xml:space="preserve"> PL03S1601_0001 </t>
  </si>
  <si>
    <t xml:space="preserve"> PL02S0401_0682 </t>
  </si>
  <si>
    <t xml:space="preserve"> PL02S0401_0666 </t>
  </si>
  <si>
    <t xml:space="preserve"> PL02S0101_0453 </t>
  </si>
  <si>
    <t xml:space="preserve"> PL02S0101_0455 </t>
  </si>
  <si>
    <t xml:space="preserve"> PL02S0101_0500 </t>
  </si>
  <si>
    <t xml:space="preserve"> PL02S0101_0278 </t>
  </si>
  <si>
    <t xml:space="preserve"> PL02S0101_0463 </t>
  </si>
  <si>
    <t xml:space="preserve"> PL02S0101_0386 </t>
  </si>
  <si>
    <t xml:space="preserve"> PL02S0101_0527 </t>
  </si>
  <si>
    <t xml:space="preserve"> PL02S0101_0547 </t>
  </si>
  <si>
    <t xml:space="preserve"> PL02S0401_3480 </t>
  </si>
  <si>
    <t xml:space="preserve"> PL02S0401_0638 </t>
  </si>
  <si>
    <t xml:space="preserve"> PL01S0201_0784 </t>
  </si>
  <si>
    <t xml:space="preserve"> PL01S0601_1036 </t>
  </si>
  <si>
    <t xml:space="preserve"> PL01S0201_0346 </t>
  </si>
  <si>
    <t xml:space="preserve"> PL01S0601_0979 </t>
  </si>
  <si>
    <t xml:space="preserve"> PL02S1301_1123 </t>
  </si>
  <si>
    <t xml:space="preserve"> PL02S1201_1055 </t>
  </si>
  <si>
    <t xml:space="preserve"> PL02S1201_1054 </t>
  </si>
  <si>
    <t xml:space="preserve"> PL02S1201_1017 </t>
  </si>
  <si>
    <t xml:space="preserve"> PL01S1601_2226 </t>
  </si>
  <si>
    <t xml:space="preserve"> PL01S1601_1948 </t>
  </si>
  <si>
    <t xml:space="preserve"> PL01S1501_1854 </t>
  </si>
  <si>
    <t xml:space="preserve"> PL01S1601_1946 </t>
  </si>
  <si>
    <t xml:space="preserve"> PL01S1101_3866 </t>
  </si>
  <si>
    <t xml:space="preserve"> PL08S0301_0095 </t>
  </si>
  <si>
    <t xml:space="preserve"> PL07S0801_0084 </t>
  </si>
  <si>
    <t xml:space="preserve"> PL07S0801_0086 </t>
  </si>
  <si>
    <t xml:space="preserve"> PL02S1401_3224 </t>
  </si>
  <si>
    <t xml:space="preserve"> PL01S0801_1369 </t>
  </si>
  <si>
    <t xml:space="preserve"> PL01S1101_1537 </t>
  </si>
  <si>
    <t xml:space="preserve"> PL01S1101_1524 </t>
  </si>
  <si>
    <t xml:space="preserve"> PL01S0801_1358 </t>
  </si>
  <si>
    <t xml:space="preserve"> PL01S1101_1529 </t>
  </si>
  <si>
    <t xml:space="preserve"> PL01S1101_3508 </t>
  </si>
  <si>
    <t xml:space="preserve"> PL01S1101_1525 </t>
  </si>
  <si>
    <t xml:space="preserve"> PL02S0402_0133 </t>
  </si>
  <si>
    <t xml:space="preserve"> PL02S0402_0136 </t>
  </si>
  <si>
    <t xml:space="preserve"> PL02S0402_2138 </t>
  </si>
  <si>
    <t xml:space="preserve"> PL02S0402_0149 </t>
  </si>
  <si>
    <t xml:space="preserve"> PL02S0502_0223 </t>
  </si>
  <si>
    <t xml:space="preserve"> PL02S0502_2246 </t>
  </si>
  <si>
    <t xml:space="preserve"> PL02S0502_2192 </t>
  </si>
  <si>
    <t xml:space="preserve"> PL02S0502_0209 </t>
  </si>
  <si>
    <t xml:space="preserve"> PL02S0502_0212 </t>
  </si>
  <si>
    <t xml:space="preserve"> PL02S0502_0337 </t>
  </si>
  <si>
    <t xml:space="preserve"> PL02S0502_3003 </t>
  </si>
  <si>
    <t xml:space="preserve"> PL02S0502_3092 </t>
  </si>
  <si>
    <t xml:space="preserve"> PL02S0602_0346 </t>
  </si>
  <si>
    <t xml:space="preserve"> PL02S0502_2184 </t>
  </si>
  <si>
    <t xml:space="preserve"> PL02S0502_0227 </t>
  </si>
  <si>
    <t xml:space="preserve"> PL02S0502_0161 </t>
  </si>
  <si>
    <t xml:space="preserve"> PL02S0502_0185 </t>
  </si>
  <si>
    <t xml:space="preserve"> PL02S0502_0199 </t>
  </si>
  <si>
    <t xml:space="preserve"> PL02S0502_2172 </t>
  </si>
  <si>
    <t xml:space="preserve"> PL02S0502_0176 </t>
  </si>
  <si>
    <t xml:space="preserve"> PL02S0502_0191 </t>
  </si>
  <si>
    <t xml:space="preserve"> PL02S0502_3099 </t>
  </si>
  <si>
    <t xml:space="preserve"> PL02S0502_0182 </t>
  </si>
  <si>
    <t xml:space="preserve"> PL02S0502_3089 </t>
  </si>
  <si>
    <t xml:space="preserve"> PL02S0402_2155 </t>
  </si>
  <si>
    <t xml:space="preserve"> PL02S0402_2099 </t>
  </si>
  <si>
    <t xml:space="preserve"> PL02S0402_2125 </t>
  </si>
  <si>
    <t xml:space="preserve"> PL02S0402_2147 </t>
  </si>
  <si>
    <t xml:space="preserve"> PL02S0502_0284 </t>
  </si>
  <si>
    <t xml:space="preserve"> PL02S0502_0272 </t>
  </si>
  <si>
    <t xml:space="preserve"> PL02S0402_2167 </t>
  </si>
  <si>
    <t xml:space="preserve"> PL02S0402_2115 </t>
  </si>
  <si>
    <t xml:space="preserve"> PL02S0402_2170 </t>
  </si>
  <si>
    <t xml:space="preserve"> PL02S0402_2141 </t>
  </si>
  <si>
    <t xml:space="preserve"> PL02S0402_2102 </t>
  </si>
  <si>
    <t xml:space="preserve"> PL02S0402_2104 </t>
  </si>
  <si>
    <t xml:space="preserve"> PL02S0402_2110 </t>
  </si>
  <si>
    <t xml:space="preserve"> PL02S0502_0218 </t>
  </si>
  <si>
    <t xml:space="preserve"> PL02S0502_2212 </t>
  </si>
  <si>
    <t xml:space="preserve"> PL02S0502_2233 </t>
  </si>
  <si>
    <t xml:space="preserve"> PL02S0602_0362 </t>
  </si>
  <si>
    <t xml:space="preserve"> PL02S0602_0378 </t>
  </si>
  <si>
    <t xml:space="preserve"> PL02S0602_3169 </t>
  </si>
  <si>
    <t xml:space="preserve"> PL02S0602_3171 </t>
  </si>
  <si>
    <t xml:space="preserve"> PL02S0602_3173 </t>
  </si>
  <si>
    <t xml:space="preserve"> PL02S0602_3174 </t>
  </si>
  <si>
    <t xml:space="preserve"> PL02S0602_3176 </t>
  </si>
  <si>
    <t xml:space="preserve"> PL02S0602_3178 </t>
  </si>
  <si>
    <t xml:space="preserve"> PL02S0602_3179 </t>
  </si>
  <si>
    <t xml:space="preserve"> PL02S0602_3180 </t>
  </si>
  <si>
    <t xml:space="preserve"> PL02S0602_3181 </t>
  </si>
  <si>
    <t xml:space="preserve"> PL02S0102_3324 </t>
  </si>
  <si>
    <t xml:space="preserve"> PL02S0202_0108 </t>
  </si>
  <si>
    <t xml:space="preserve"> PL02S0502_0294 </t>
  </si>
  <si>
    <t xml:space="preserve"> PL02S0102_3323 </t>
  </si>
  <si>
    <t xml:space="preserve"> PL02S0102_2073 </t>
  </si>
  <si>
    <t xml:space="preserve"> PL02S0502_0256 </t>
  </si>
  <si>
    <t xml:space="preserve"> PL02S0102_2038 </t>
  </si>
  <si>
    <t xml:space="preserve"> PL02S0102_3365 </t>
  </si>
  <si>
    <t xml:space="preserve"> PL02S0102_2067 </t>
  </si>
  <si>
    <t xml:space="preserve"> PL02S0402_2145 </t>
  </si>
  <si>
    <t xml:space="preserve"> PL02S0402_1418 </t>
  </si>
  <si>
    <t xml:space="preserve"> PL02S0402_1427 </t>
  </si>
  <si>
    <t xml:space="preserve"> PL02S0402_2118 </t>
  </si>
  <si>
    <t xml:space="preserve"> PL02S0402_2153 </t>
  </si>
  <si>
    <t xml:space="preserve"> PL02S0402_2139 </t>
  </si>
  <si>
    <t xml:space="preserve"> PL02S0402_2122 </t>
  </si>
  <si>
    <t xml:space="preserve"> PL02S0502_0232 </t>
  </si>
  <si>
    <t xml:space="preserve"> PL02S0502_0252 </t>
  </si>
  <si>
    <t xml:space="preserve"> PL02S0402_1392 </t>
  </si>
  <si>
    <t xml:space="preserve"> PL02S0402_2169 </t>
  </si>
  <si>
    <t xml:space="preserve"> PL02S0102_2082 </t>
  </si>
  <si>
    <t xml:space="preserve"> PL02S0102_2081 </t>
  </si>
  <si>
    <t xml:space="preserve"> PL01S0702_0547 </t>
  </si>
  <si>
    <t xml:space="preserve"> PL01S0702_0538 </t>
  </si>
  <si>
    <t xml:space="preserve"> PL01S0602_0449 </t>
  </si>
  <si>
    <t xml:space="preserve"> PL01S0602_0365 </t>
  </si>
  <si>
    <t xml:space="preserve"> PL01S0602_0419 </t>
  </si>
  <si>
    <t xml:space="preserve"> PL01S0602_0459 </t>
  </si>
  <si>
    <t xml:space="preserve"> PL01S0602_0409 </t>
  </si>
  <si>
    <t xml:space="preserve"> PL01S0602_0350 </t>
  </si>
  <si>
    <t xml:space="preserve"> PL01S0602_0368 </t>
  </si>
  <si>
    <t xml:space="preserve"> PL01S0602_0371 </t>
  </si>
  <si>
    <t xml:space="preserve"> PL01S0602_0413 </t>
  </si>
  <si>
    <t xml:space="preserve"> PL01S0302_3529 </t>
  </si>
  <si>
    <t xml:space="preserve"> PL01S0302_0250 </t>
  </si>
  <si>
    <t xml:space="preserve"> PL01S0302_0203 </t>
  </si>
  <si>
    <t xml:space="preserve"> PL01S0302_2284 </t>
  </si>
  <si>
    <t xml:space="preserve"> PL01S0602_0382 </t>
  </si>
  <si>
    <t xml:space="preserve"> PL01S0302_0268 </t>
  </si>
  <si>
    <t xml:space="preserve"> PL01S0302_0276 </t>
  </si>
  <si>
    <t xml:space="preserve"> PL01S0602_0440 </t>
  </si>
  <si>
    <t xml:space="preserve"> PL01S0602_0444 </t>
  </si>
  <si>
    <t xml:space="preserve"> PL01S0602_0453 </t>
  </si>
  <si>
    <t xml:space="preserve"> PL01S0602_0493 </t>
  </si>
  <si>
    <t xml:space="preserve"> PL01S0602_3028 </t>
  </si>
  <si>
    <t xml:space="preserve"> PL01S0602_0374 </t>
  </si>
  <si>
    <t xml:space="preserve"> PL01S0602_0422 </t>
  </si>
  <si>
    <t xml:space="preserve"> PL01S0602_0388 </t>
  </si>
  <si>
    <t xml:space="preserve"> PL01S0202_0088 </t>
  </si>
  <si>
    <t xml:space="preserve"> PL01S0202_0096 </t>
  </si>
  <si>
    <t xml:space="preserve"> PL01S0202_0072 </t>
  </si>
  <si>
    <t xml:space="preserve"> PL01S0202_3362 </t>
  </si>
  <si>
    <t xml:space="preserve"> PL01S0202_3361 </t>
  </si>
  <si>
    <t xml:space="preserve"> PL01S0202_3363 </t>
  </si>
  <si>
    <t xml:space="preserve"> PL01S0602_3576 </t>
  </si>
  <si>
    <t xml:space="preserve"> PL01S0602_3186 </t>
  </si>
  <si>
    <t xml:space="preserve"> PL01S0602_3177 </t>
  </si>
  <si>
    <t xml:space="preserve"> PL01S0602_3181 </t>
  </si>
  <si>
    <t xml:space="preserve"> PL01S0602_3169 </t>
  </si>
  <si>
    <t xml:space="preserve"> PL01S0602_3189 </t>
  </si>
  <si>
    <t xml:space="preserve"> PL01S0602_3182 </t>
  </si>
  <si>
    <t xml:space="preserve"> PL01S0602_3179 </t>
  </si>
  <si>
    <t xml:space="preserve"> PL01S0602_3197 </t>
  </si>
  <si>
    <t xml:space="preserve"> PL01S0302_0355 </t>
  </si>
  <si>
    <t xml:space="preserve"> PL01S0202_3354 </t>
  </si>
  <si>
    <t xml:space="preserve"> PL01S0202_0069 </t>
  </si>
  <si>
    <t xml:space="preserve"> PL01S0202_3097 </t>
  </si>
  <si>
    <t xml:space="preserve"> PL01S0202_3357 </t>
  </si>
  <si>
    <t xml:space="preserve"> PL01S0302_3049 </t>
  </si>
  <si>
    <t xml:space="preserve"> PL01S0602_3203 </t>
  </si>
  <si>
    <t xml:space="preserve"> PL01S0602_0480 </t>
  </si>
  <si>
    <t xml:space="preserve"> PL01S0302_3098 </t>
  </si>
  <si>
    <t xml:space="preserve"> PL01S0302_3249 </t>
  </si>
  <si>
    <t xml:space="preserve"> PL01S0602_0431 </t>
  </si>
  <si>
    <t xml:space="preserve"> PL01S0602_0472 </t>
  </si>
  <si>
    <t xml:space="preserve"> PL01S0602_0428 </t>
  </si>
  <si>
    <t xml:space="preserve"> PL01S0602_0468 </t>
  </si>
  <si>
    <t xml:space="preserve"> PL01S0602_3208 </t>
  </si>
  <si>
    <t xml:space="preserve"> PL01S0202_0016 </t>
  </si>
  <si>
    <t xml:space="preserve"> PL01S0202_0001 </t>
  </si>
  <si>
    <t xml:space="preserve"> PL01S0202_0042 </t>
  </si>
  <si>
    <t xml:space="preserve"> PL01S0202_3346 </t>
  </si>
  <si>
    <t xml:space="preserve"> PL01S0202_0011 </t>
  </si>
  <si>
    <t xml:space="preserve"> PL01S0202_3344 </t>
  </si>
  <si>
    <t xml:space="preserve"> PL02S0202_3072 </t>
  </si>
  <si>
    <t xml:space="preserve"> PL01S0202_0026 </t>
  </si>
  <si>
    <t xml:space="preserve"> PL01S0202_0035 </t>
  </si>
  <si>
    <t xml:space="preserve"> PL01S0202_3360 </t>
  </si>
  <si>
    <t xml:space="preserve"> PL01S0202_0065 </t>
  </si>
  <si>
    <t xml:space="preserve"> PL01S0202_0078 </t>
  </si>
  <si>
    <t xml:space="preserve"> PL01S0202_0057 </t>
  </si>
  <si>
    <t xml:space="preserve"> PL01S0202_0061 </t>
  </si>
  <si>
    <t xml:space="preserve"> PL01S0202_3350 </t>
  </si>
  <si>
    <t xml:space="preserve"> PL01S0202_3359 </t>
  </si>
  <si>
    <t xml:space="preserve"> PL01S0202_0081 </t>
  </si>
  <si>
    <t xml:space="preserve"> PL01S0202_3370 </t>
  </si>
  <si>
    <t xml:space="preserve"> PL07S0802_0009 </t>
  </si>
  <si>
    <t xml:space="preserve"> PL01S0802_0597 </t>
  </si>
  <si>
    <t xml:space="preserve"> PL01S0802_0593 </t>
  </si>
  <si>
    <t xml:space="preserve"> PL01S0802_0604 </t>
  </si>
  <si>
    <t xml:space="preserve"> PL01S0802_0611 </t>
  </si>
  <si>
    <t xml:space="preserve"> PL01S0302_0126 </t>
  </si>
  <si>
    <t xml:space="preserve"> PL01S0302_3923 </t>
  </si>
  <si>
    <t xml:space="preserve"> PL01S0802_0583 </t>
  </si>
  <si>
    <t xml:space="preserve"> PL01S0802_0638 </t>
  </si>
  <si>
    <t xml:space="preserve"> PL01S0302_3917 </t>
  </si>
  <si>
    <t xml:space="preserve"> PL01S0302_3914 </t>
  </si>
  <si>
    <t xml:space="preserve"> PL01S0302_0182 </t>
  </si>
  <si>
    <t xml:space="preserve"> PL01S0302_3530 </t>
  </si>
  <si>
    <t xml:space="preserve"> PL01S0302_3531 </t>
  </si>
  <si>
    <t xml:space="preserve"> PL01S0302_3906 </t>
  </si>
  <si>
    <t xml:space="preserve"> PL01S0302_0197 </t>
  </si>
  <si>
    <t xml:space="preserve"> PL01S0302_3115 </t>
  </si>
  <si>
    <t xml:space="preserve"> PL01S0302_0193 </t>
  </si>
  <si>
    <t xml:space="preserve"> PL01S0302_0217 </t>
  </si>
  <si>
    <t xml:space="preserve"> PL01S0302_3532 </t>
  </si>
  <si>
    <t xml:space="preserve"> PL01S0302_0232 </t>
  </si>
  <si>
    <t xml:space="preserve"> PL01S0302_0238 </t>
  </si>
  <si>
    <t xml:space="preserve"> PL08S0302_3036 </t>
  </si>
  <si>
    <t xml:space="preserve"> PL08S0302_3015 </t>
  </si>
  <si>
    <t xml:space="preserve"> PL08S0302_0058 </t>
  </si>
  <si>
    <t xml:space="preserve"> PL08S0302_0070 </t>
  </si>
  <si>
    <t xml:space="preserve"> PL08S0302_3027 </t>
  </si>
  <si>
    <t xml:space="preserve"> PL08S0302_3013 </t>
  </si>
  <si>
    <t xml:space="preserve"> PL08S0302_0032 </t>
  </si>
  <si>
    <t xml:space="preserve"> PL08S0302_3061 </t>
  </si>
  <si>
    <t xml:space="preserve"> PL08S0302_3029 </t>
  </si>
  <si>
    <t xml:space="preserve"> PL08S0302_0025 </t>
  </si>
  <si>
    <t xml:space="preserve"> PL08S0302_0018 </t>
  </si>
  <si>
    <t xml:space="preserve"> PL08S0302_0009 </t>
  </si>
  <si>
    <t xml:space="preserve"> PL08S0302_0005 </t>
  </si>
  <si>
    <t xml:space="preserve"> PL08S0302_3023 </t>
  </si>
  <si>
    <t xml:space="preserve"> PL08S0802_0093 </t>
  </si>
  <si>
    <t xml:space="preserve"> PL08S0802_0172 </t>
  </si>
  <si>
    <t xml:space="preserve"> PL08S0802_0088 </t>
  </si>
  <si>
    <t xml:space="preserve"> PL07S0802_0001 </t>
  </si>
  <si>
    <t xml:space="preserve"> PL07S0802_0012 </t>
  </si>
  <si>
    <t xml:space="preserve"> PL07S0802_0017 </t>
  </si>
  <si>
    <t xml:space="preserve"> PL07S0802_0023 </t>
  </si>
  <si>
    <t xml:space="preserve"> PL01S1102_0663 </t>
  </si>
  <si>
    <t xml:space="preserve"> PL01S1102_0659 </t>
  </si>
  <si>
    <t xml:space="preserve"> PL01S1102_0651 </t>
  </si>
  <si>
    <t xml:space="preserve"> PL01S1102_0650 </t>
  </si>
  <si>
    <t xml:space="preserve"> PL01S1102_0660 </t>
  </si>
  <si>
    <t xml:space="preserve"> PL01S1102_0662 </t>
  </si>
  <si>
    <t xml:space="preserve"> PL01S1102_0656 </t>
  </si>
  <si>
    <t xml:space="preserve"> PL01S1102_0661 </t>
  </si>
  <si>
    <t xml:space="preserve"> PL01S1102_0646 </t>
  </si>
  <si>
    <t xml:space="preserve"> PL01S1102_3343 </t>
  </si>
  <si>
    <t xml:space="preserve"> PL01S1501_1872 </t>
  </si>
  <si>
    <t xml:space="preserve"> PL01S1501_1870 </t>
  </si>
  <si>
    <t xml:space="preserve"> PL01S1601_1968 </t>
  </si>
  <si>
    <t xml:space="preserve"> PL01S0701_1071 </t>
  </si>
  <si>
    <t xml:space="preserve"> PL01S0901_2087 </t>
  </si>
  <si>
    <t xml:space="preserve"> PL01S0801_2296 </t>
  </si>
  <si>
    <t xml:space="preserve"> PL01S0801_3768 </t>
  </si>
  <si>
    <t xml:space="preserve"> PL01S1101_1633 </t>
  </si>
  <si>
    <t xml:space="preserve"> PL01S0701_1190 </t>
  </si>
  <si>
    <t xml:space="preserve"> PL01S0301_0899 </t>
  </si>
  <si>
    <t xml:space="preserve"> PL01S0601_1050 </t>
  </si>
  <si>
    <t xml:space="preserve"> PL01S0201_3318 </t>
  </si>
  <si>
    <t xml:space="preserve"> PL01S0301_0914 </t>
  </si>
  <si>
    <t xml:space="preserve"> PL01S0301_0882 </t>
  </si>
  <si>
    <t xml:space="preserve"> PL01S1001_1480 </t>
  </si>
  <si>
    <t xml:space="preserve"> PL01S0901_1390 </t>
  </si>
  <si>
    <t xml:space="preserve"> PL01S0901_1391 </t>
  </si>
  <si>
    <t xml:space="preserve"> PL01S1501_3231 </t>
  </si>
  <si>
    <t xml:space="preserve"> PL01S1501_1863 </t>
  </si>
  <si>
    <t xml:space="preserve"> PL01S1501_3068 </t>
  </si>
  <si>
    <t xml:space="preserve"> PL01S1601_1891 </t>
  </si>
  <si>
    <t xml:space="preserve"> PL01S1601_1896 </t>
  </si>
  <si>
    <t xml:space="preserve"> PL01S1601_1905 </t>
  </si>
  <si>
    <t xml:space="preserve"> PL01S1601_1907 </t>
  </si>
  <si>
    <t xml:space="preserve"> PL01S1601_3655 </t>
  </si>
  <si>
    <t xml:space="preserve"> PL01S1601_3309 </t>
  </si>
  <si>
    <t xml:space="preserve"> PL01S1601_1933 </t>
  </si>
  <si>
    <t xml:space="preserve"> PL01S1501_1744 </t>
  </si>
  <si>
    <t xml:space="preserve"> PL01S1501_1761 </t>
  </si>
  <si>
    <t xml:space="preserve"> PL01S1601_1909 </t>
  </si>
  <si>
    <t xml:space="preserve"> PL01S1601_1916 </t>
  </si>
  <si>
    <t xml:space="preserve"> PL01S1601_1934 </t>
  </si>
  <si>
    <t xml:space="preserve"> PL01S0601_0997 </t>
  </si>
  <si>
    <t xml:space="preserve"> PL01S1501_1749 </t>
  </si>
  <si>
    <t xml:space="preserve"> PL1S1501_1765 </t>
  </si>
  <si>
    <t xml:space="preserve"> PL01S1501_1785 </t>
  </si>
  <si>
    <t xml:space="preserve"> PL01S1501_1796 </t>
  </si>
  <si>
    <t xml:space="preserve"> PL01S1501_1828 </t>
  </si>
  <si>
    <t xml:space="preserve"> PL01S1601_3693 </t>
  </si>
  <si>
    <t xml:space="preserve"> PL01S1601_1904 </t>
  </si>
  <si>
    <t xml:space="preserve"> PL01S1601_1945 </t>
  </si>
  <si>
    <t xml:space="preserve"> PL01S1601_1922 </t>
  </si>
  <si>
    <t xml:space="preserve"> PL01S1601_1940 </t>
  </si>
  <si>
    <t xml:space="preserve"> PL01S1601_1958 </t>
  </si>
  <si>
    <t xml:space="preserve"> PL01S1601_1959 </t>
  </si>
  <si>
    <t xml:space="preserve"> PL01S0701_1067 </t>
  </si>
  <si>
    <t xml:space="preserve"> PL01S1101_1602 </t>
  </si>
  <si>
    <t xml:space="preserve"> PL01S1101_3868 </t>
  </si>
  <si>
    <t xml:space="preserve"> PL01S0701_1076 </t>
  </si>
  <si>
    <t xml:space="preserve"> PL01S0901_1399 </t>
  </si>
  <si>
    <t xml:space="preserve"> PL01S0901_2079 </t>
  </si>
  <si>
    <t xml:space="preserve"> PL01S0901_1408 </t>
  </si>
  <si>
    <t xml:space="preserve"> PL01S0701_1094 </t>
  </si>
  <si>
    <t xml:space="preserve"> PL01S0701_1098 </t>
  </si>
  <si>
    <t xml:space="preserve"> PL01S0701_1095 </t>
  </si>
  <si>
    <t xml:space="preserve"> PL01S0801_3815 </t>
  </si>
  <si>
    <t xml:space="preserve"> PL01S0801_1356 </t>
  </si>
  <si>
    <t xml:space="preserve"> PL01S0801_1346 </t>
  </si>
  <si>
    <t xml:space="preserve"> PL01S0701_1197 </t>
  </si>
  <si>
    <t xml:space="preserve"> PL01S0701_1206 </t>
  </si>
  <si>
    <t xml:space="preserve"> PL01S0701_1270 </t>
  </si>
  <si>
    <t xml:space="preserve"> PL01S0601_0998 </t>
  </si>
  <si>
    <t xml:space="preserve"> PL01S0201_3327 </t>
  </si>
  <si>
    <t xml:space="preserve"> PL01S0101_0810 </t>
  </si>
  <si>
    <t xml:space="preserve"> PL01S0201_0813 </t>
  </si>
  <si>
    <t xml:space="preserve"> PL01S0301_0950 </t>
  </si>
  <si>
    <t xml:space="preserve"> PL01S0601_0996 </t>
  </si>
  <si>
    <t xml:space="preserve"> PL01S0601_1031 </t>
  </si>
  <si>
    <t xml:space="preserve"> PL01S0101_0821 </t>
  </si>
  <si>
    <t xml:space="preserve"> PL01S0301_0868 </t>
  </si>
  <si>
    <t xml:space="preserve"> PL01S0301_0947 </t>
  </si>
  <si>
    <t xml:space="preserve"> PL01S0301_0923 </t>
  </si>
  <si>
    <t xml:space="preserve"> PL01S1001_1492 </t>
  </si>
  <si>
    <t xml:space="preserve"> PL01S1001_1493 </t>
  </si>
  <si>
    <t xml:space="preserve"> PL01S1601_1950 </t>
  </si>
  <si>
    <t xml:space="preserve"> PL01S1601_3308 </t>
  </si>
  <si>
    <t xml:space="preserve"> PL01S1601_1955 </t>
  </si>
  <si>
    <t xml:space="preserve"> PL01S1101_1574 </t>
  </si>
  <si>
    <t xml:space="preserve"> PL01S0701_1060 </t>
  </si>
  <si>
    <t xml:space="preserve"> PL01S0701_1061 </t>
  </si>
  <si>
    <t xml:space="preserve"> PL01S0801_2295 </t>
  </si>
  <si>
    <t xml:space="preserve"> PL01S0701_1187 </t>
  </si>
  <si>
    <t xml:space="preserve"> PL01S0701_3704 </t>
  </si>
  <si>
    <t xml:space="preserve"> PL01S0701_1217 </t>
  </si>
  <si>
    <t xml:space="preserve"> PL01S0701_1218 </t>
  </si>
  <si>
    <t xml:space="preserve"> PL01S0701_1219 </t>
  </si>
  <si>
    <t xml:space="preserve"> PL01S0701_1220 </t>
  </si>
  <si>
    <t xml:space="preserve"> PL01S0701_1221 </t>
  </si>
  <si>
    <t xml:space="preserve"> PL01S0701_1191 </t>
  </si>
  <si>
    <t xml:space="preserve"> PL01S0701_1064 </t>
  </si>
  <si>
    <t xml:space="preserve"> PL01S0601_3382 </t>
  </si>
  <si>
    <t xml:space="preserve"> PL01S1101_3525 </t>
  </si>
  <si>
    <t xml:space="preserve"> PL01S0701_1150 </t>
  </si>
  <si>
    <t xml:space="preserve"> PL01S1101_1643 </t>
  </si>
  <si>
    <t xml:space="preserve"> PL01S0801_1344 </t>
  </si>
  <si>
    <t xml:space="preserve"> PL01S0801_1340 </t>
  </si>
  <si>
    <t xml:space="preserve"> PL01S1101_1552 </t>
  </si>
  <si>
    <t xml:space="preserve"> PL01S1101_1562 </t>
  </si>
  <si>
    <t xml:space="preserve"> PL01S0701_3940 </t>
  </si>
  <si>
    <t xml:space="preserve"> PL01S0301_0954 </t>
  </si>
  <si>
    <t xml:space="preserve"> PL01S0701_1271 </t>
  </si>
  <si>
    <t xml:space="preserve"> PL01S0701_1133 </t>
  </si>
  <si>
    <t xml:space="preserve"> PL01S0201_0818 </t>
  </si>
  <si>
    <t xml:space="preserve"> PL01S0301_3884 </t>
  </si>
  <si>
    <t xml:space="preserve"> PL01S0301_3564 </t>
  </si>
  <si>
    <t xml:space="preserve"> PL01S0201_3321 </t>
  </si>
  <si>
    <t xml:space="preserve"> PL01S0201_0759 </t>
  </si>
  <si>
    <t xml:space="preserve"> PL01S1301_1678 </t>
  </si>
  <si>
    <t xml:space="preserve"> PL01S1001_1478 </t>
  </si>
  <si>
    <t xml:space="preserve"> PL01S1001_1473 </t>
  </si>
  <si>
    <t xml:space="preserve"> PL01S1001_1477 </t>
  </si>
  <si>
    <t xml:space="preserve"> PL01S1601_1920 </t>
  </si>
  <si>
    <t xml:space="preserve"> PL01S1101_3872 </t>
  </si>
  <si>
    <t xml:space="preserve"> PL01S1301_1734 </t>
  </si>
  <si>
    <t xml:space="preserve"> PL01S1001_1516 </t>
  </si>
  <si>
    <t xml:space="preserve"> PL01S0901_1396 </t>
  </si>
  <si>
    <t xml:space="preserve"> PL02S1401_1249 </t>
  </si>
  <si>
    <t xml:space="preserve"> PL02S1401_2008 </t>
  </si>
  <si>
    <t xml:space="preserve"> PL02S1401_2016 </t>
  </si>
  <si>
    <t xml:space="preserve"> PL02S1302_1831 </t>
  </si>
  <si>
    <t xml:space="preserve"> PL02S0901_1816 </t>
  </si>
  <si>
    <t xml:space="preserve"> PL02S0501_0892 </t>
  </si>
  <si>
    <t xml:space="preserve"> PL02S0501_0764 </t>
  </si>
  <si>
    <t xml:space="preserve"> PL02S0501_3381 </t>
  </si>
  <si>
    <t xml:space="preserve"> PL02S0401_0671 </t>
  </si>
  <si>
    <t xml:space="preserve"> PL02S0401_0681 </t>
  </si>
  <si>
    <t xml:space="preserve"> PL02S0401_0688 </t>
  </si>
  <si>
    <t xml:space="preserve"> PL02S0101_0550 </t>
  </si>
  <si>
    <t xml:space="preserve"> PL02S1301_1197 </t>
  </si>
  <si>
    <t xml:space="preserve"> PL02S0501_0870 </t>
  </si>
  <si>
    <t xml:space="preserve"> PL02S1401_2281 </t>
  </si>
  <si>
    <t xml:space="preserve"> PL02S0401_0610 </t>
  </si>
  <si>
    <t xml:space="preserve"> PL02S0501_0915 </t>
  </si>
  <si>
    <t xml:space="preserve"> PL02S1201_1101 </t>
  </si>
  <si>
    <t xml:space="preserve"> PL02S0501_0715 </t>
  </si>
  <si>
    <t xml:space="preserve"> PL02S0501_0866 </t>
  </si>
  <si>
    <t xml:space="preserve"> PL02S1201_1040 </t>
  </si>
  <si>
    <t xml:space="preserve"> PL02S1201_1035 </t>
  </si>
  <si>
    <t xml:space="preserve"> PL02S1401_1322 </t>
  </si>
  <si>
    <t xml:space="preserve"> PL02S1401_1324 </t>
  </si>
  <si>
    <t xml:space="preserve"> PL02S1201_1341 </t>
  </si>
  <si>
    <t xml:space="preserve"> PL02S1301_1199 </t>
  </si>
  <si>
    <t xml:space="preserve"> PL02S1301_1211 </t>
  </si>
  <si>
    <t xml:space="preserve"> PL02S0901_3212 </t>
  </si>
  <si>
    <t xml:space="preserve"> PL02S0901_3213 </t>
  </si>
  <si>
    <t xml:space="preserve"> PL02S0901_0957 </t>
  </si>
  <si>
    <t xml:space="preserve"> PL02S0901_0945 </t>
  </si>
  <si>
    <t xml:space="preserve"> PL02S0901_0996 </t>
  </si>
  <si>
    <t xml:space="preserve"> PL02S0901_0986 </t>
  </si>
  <si>
    <t xml:space="preserve"> PL02S0501_1665 </t>
  </si>
  <si>
    <t xml:space="preserve"> PL02S0901_0974 </t>
  </si>
  <si>
    <t xml:space="preserve"> PL02S0501_0855 </t>
  </si>
  <si>
    <t xml:space="preserve"> PL02S0501_0858 </t>
  </si>
  <si>
    <t xml:space="preserve"> PL02S0501_0979 </t>
  </si>
  <si>
    <t xml:space="preserve"> PL02S0101_0502 </t>
  </si>
  <si>
    <t xml:space="preserve"> PL02S0101_0526 </t>
  </si>
  <si>
    <t xml:space="preserve"> PL02S0101_0543 </t>
  </si>
  <si>
    <t xml:space="preserve"> PL02S0101_0545 </t>
  </si>
  <si>
    <t xml:space="preserve"> PL02S0101_0558 </t>
  </si>
  <si>
    <t xml:space="preserve"> PL02S1401_1265 </t>
  </si>
  <si>
    <t xml:space="preserve"> PL02S1401_1303 </t>
  </si>
  <si>
    <t xml:space="preserve"> PL02S0401_0635 </t>
  </si>
  <si>
    <t xml:space="preserve"> PL02S0901_0969 </t>
  </si>
  <si>
    <t xml:space="preserve"> PL02S0901_1006 </t>
  </si>
  <si>
    <t xml:space="preserve"> PL02S0501_0817 </t>
  </si>
  <si>
    <t xml:space="preserve"> PL02S1401_1215 </t>
  </si>
  <si>
    <t xml:space="preserve"> PL02S0501_0904 </t>
  </si>
  <si>
    <t xml:space="preserve"> PL02S0101_0493 </t>
  </si>
  <si>
    <t xml:space="preserve"> PL02S0101_0563 </t>
  </si>
  <si>
    <t xml:space="preserve"> PL02S0102_2063 </t>
  </si>
  <si>
    <t xml:space="preserve"> PL01S1101_1523 </t>
  </si>
  <si>
    <t xml:space="preserve"> PL01S1101_1521 </t>
  </si>
  <si>
    <t xml:space="preserve"> PL01S0601_0957 </t>
  </si>
  <si>
    <t xml:space="preserve"> PL02S0501_0833 </t>
  </si>
  <si>
    <t xml:space="preserve"> PL02S0402_0115 </t>
  </si>
  <si>
    <t xml:space="preserve"> PL02S0402_0141 </t>
  </si>
  <si>
    <t xml:space="preserve"> PL02S0402_0126 </t>
  </si>
  <si>
    <t xml:space="preserve"> PLRW120012824229</t>
  </si>
  <si>
    <t xml:space="preserve"> PLRW120014822279</t>
  </si>
  <si>
    <t xml:space="preserve"> PLRW1200128222929</t>
  </si>
  <si>
    <t xml:space="preserve"> PLRW1200128222949</t>
  </si>
  <si>
    <t xml:space="preserve"> PLRW9000012748</t>
  </si>
  <si>
    <t xml:space="preserve"> PLRW9000127691</t>
  </si>
  <si>
    <t xml:space="preserve"> PLRW6000211899</t>
  </si>
  <si>
    <t xml:space="preserve"> PLRW6000017569</t>
  </si>
  <si>
    <t xml:space="preserve"> PLRW60002319147</t>
  </si>
  <si>
    <t xml:space="preserve"> PLRW60002119199</t>
  </si>
  <si>
    <t xml:space="preserve"> PLRW60001731129</t>
  </si>
  <si>
    <t xml:space="preserve"> PLRW60000317929</t>
  </si>
  <si>
    <t xml:space="preserve"> PLRW6000211971</t>
  </si>
  <si>
    <t xml:space="preserve"> PLRW600017452</t>
  </si>
  <si>
    <t xml:space="preserve"> PLRW60002242999</t>
  </si>
  <si>
    <t xml:space="preserve"> PLRW60002244999</t>
  </si>
  <si>
    <t xml:space="preserve"> PLRW600019174999</t>
  </si>
  <si>
    <t xml:space="preserve"> PLRW6000211739</t>
  </si>
  <si>
    <t xml:space="preserve"> PLRW20002247899</t>
  </si>
  <si>
    <t xml:space="preserve"> PLRW2000292989</t>
  </si>
  <si>
    <t xml:space="preserve"> PLRW20002129999</t>
  </si>
  <si>
    <t xml:space="preserve"> PLRW20002127911</t>
  </si>
  <si>
    <t xml:space="preserve"> PLRW6000191139</t>
  </si>
  <si>
    <t xml:space="preserve"> PLRW60001911759</t>
  </si>
  <si>
    <t xml:space="preserve"> PLRW600019117159</t>
  </si>
  <si>
    <t xml:space="preserve"> PLRW60000117169</t>
  </si>
  <si>
    <t xml:space="preserve"> PLRW200017225269</t>
  </si>
  <si>
    <t xml:space="preserve"> PLRW200019225659</t>
  </si>
  <si>
    <t xml:space="preserve"> PLRW200015214239</t>
  </si>
  <si>
    <t xml:space="preserve"> PLRW200019225499</t>
  </si>
  <si>
    <t xml:space="preserve"> PLRW2000212339</t>
  </si>
  <si>
    <t xml:space="preserve"> PLRW700018582529</t>
  </si>
  <si>
    <t xml:space="preserve"> PLRW80001962591</t>
  </si>
  <si>
    <t xml:space="preserve"> PLRW80002064875</t>
  </si>
  <si>
    <t xml:space="preserve"> PLRW60008174159</t>
  </si>
  <si>
    <t xml:space="preserve"> PLWR200024261253</t>
  </si>
  <si>
    <t xml:space="preserve"> PLRW200024266299</t>
  </si>
  <si>
    <t xml:space="preserve"> PLRW2000212663133</t>
  </si>
  <si>
    <t xml:space="preserve"> PLRW2000232665249</t>
  </si>
  <si>
    <t xml:space="preserve"> PLRW2000212665533</t>
  </si>
  <si>
    <t xml:space="preserve"> PLRW2000212663939</t>
  </si>
  <si>
    <t xml:space="preserve"> PLRW2000212663319</t>
  </si>
  <si>
    <t xml:space="preserve"> PLLW10034</t>
  </si>
  <si>
    <t xml:space="preserve"> PLLW10035</t>
  </si>
  <si>
    <t xml:space="preserve"> PLLW10038</t>
  </si>
  <si>
    <t xml:space="preserve"> PLLW10039</t>
  </si>
  <si>
    <t xml:space="preserve"> PLLW10084</t>
  </si>
  <si>
    <t xml:space="preserve"> PLLW10089</t>
  </si>
  <si>
    <t xml:space="preserve"> PLLW10094</t>
  </si>
  <si>
    <t xml:space="preserve"> PLLW10101</t>
  </si>
  <si>
    <t xml:space="preserve"> PLLW10102</t>
  </si>
  <si>
    <t xml:space="preserve"> PLLW10120</t>
  </si>
  <si>
    <t xml:space="preserve"> PLLW10133</t>
  </si>
  <si>
    <t xml:space="preserve"> PLLW10141</t>
  </si>
  <si>
    <t xml:space="preserve"> PLLW10193</t>
  </si>
  <si>
    <t xml:space="preserve"> PLLW10215</t>
  </si>
  <si>
    <t xml:space="preserve"> PLLW10227</t>
  </si>
  <si>
    <t xml:space="preserve"> PLLW10258</t>
  </si>
  <si>
    <t xml:space="preserve"> PLLW10259</t>
  </si>
  <si>
    <t xml:space="preserve"> PLLW10274</t>
  </si>
  <si>
    <t xml:space="preserve"> PLLW10276</t>
  </si>
  <si>
    <t xml:space="preserve"> PLLW10285</t>
  </si>
  <si>
    <t xml:space="preserve"> PLLW10286</t>
  </si>
  <si>
    <t xml:space="preserve"> PLLW10292</t>
  </si>
  <si>
    <t xml:space="preserve"> PLLW10317</t>
  </si>
  <si>
    <t xml:space="preserve"> PLLW10327</t>
  </si>
  <si>
    <t xml:space="preserve"> PLLW10329</t>
  </si>
  <si>
    <t xml:space="preserve"> PLLW10332</t>
  </si>
  <si>
    <t xml:space="preserve"> PLLW10333</t>
  </si>
  <si>
    <t xml:space="preserve"> PLLW10346</t>
  </si>
  <si>
    <t xml:space="preserve"> PLLW10349</t>
  </si>
  <si>
    <t xml:space="preserve"> PLLW10353</t>
  </si>
  <si>
    <t xml:space="preserve"> PLLW10359</t>
  </si>
  <si>
    <t xml:space="preserve"> PLLW10362</t>
  </si>
  <si>
    <t xml:space="preserve"> PLLW10374</t>
  </si>
  <si>
    <t xml:space="preserve"> PLLW10377</t>
  </si>
  <si>
    <t xml:space="preserve"> PLLW10380</t>
  </si>
  <si>
    <t xml:space="preserve"> PLLW10382</t>
  </si>
  <si>
    <t xml:space="preserve"> PLLW10390</t>
  </si>
  <si>
    <t xml:space="preserve"> PLLW10391</t>
  </si>
  <si>
    <t xml:space="preserve"> PLLW10394</t>
  </si>
  <si>
    <t xml:space="preserve"> PLLW10396</t>
  </si>
  <si>
    <t xml:space="preserve"> PLLW10423</t>
  </si>
  <si>
    <t xml:space="preserve"> PLLW10433</t>
  </si>
  <si>
    <t xml:space="preserve"> PLLW10436</t>
  </si>
  <si>
    <t xml:space="preserve"> PLLW10461</t>
  </si>
  <si>
    <t xml:space="preserve"> PLLW10464</t>
  </si>
  <si>
    <t xml:space="preserve"> PLLW10468</t>
  </si>
  <si>
    <t xml:space="preserve"> PLLW10469</t>
  </si>
  <si>
    <t xml:space="preserve"> PLLW10475</t>
  </si>
  <si>
    <t xml:space="preserve"> PLLW10480</t>
  </si>
  <si>
    <t xml:space="preserve"> PLLW10504 </t>
  </si>
  <si>
    <t xml:space="preserve"> PLLW10518</t>
  </si>
  <si>
    <t xml:space="preserve"> PLLW10555</t>
  </si>
  <si>
    <t xml:space="preserve"> PLLW10574</t>
  </si>
  <si>
    <t xml:space="preserve"> PLLW10579</t>
  </si>
  <si>
    <t xml:space="preserve"> PLLW10594</t>
  </si>
  <si>
    <t xml:space="preserve"> PLLW10653</t>
  </si>
  <si>
    <t xml:space="preserve"> PLLW10662</t>
  </si>
  <si>
    <t xml:space="preserve"> PLLW10684</t>
  </si>
  <si>
    <t xml:space="preserve"> PLLW10695</t>
  </si>
  <si>
    <t xml:space="preserve"> PLLW10726</t>
  </si>
  <si>
    <t xml:space="preserve"> PLLW10769</t>
  </si>
  <si>
    <t xml:space="preserve"> PLLW10787</t>
  </si>
  <si>
    <t xml:space="preserve"> PLLW10802</t>
  </si>
  <si>
    <t xml:space="preserve"> PLLW10804</t>
  </si>
  <si>
    <t xml:space="preserve"> PLLW10805</t>
  </si>
  <si>
    <t xml:space="preserve"> PLLW10808</t>
  </si>
  <si>
    <t xml:space="preserve"> PLLW10851</t>
  </si>
  <si>
    <t xml:space="preserve"> PLLW10857</t>
  </si>
  <si>
    <t xml:space="preserve"> PLLW10858</t>
  </si>
  <si>
    <t xml:space="preserve"> PLLW10892</t>
  </si>
  <si>
    <t xml:space="preserve"> PLLW10908</t>
  </si>
  <si>
    <t xml:space="preserve"> PLLW10983</t>
  </si>
  <si>
    <t xml:space="preserve"> PLLW11034</t>
  </si>
  <si>
    <t xml:space="preserve"> PLLW20001</t>
  </si>
  <si>
    <t xml:space="preserve"> PLLW20010</t>
  </si>
  <si>
    <t xml:space="preserve"> PLLW20012</t>
  </si>
  <si>
    <t xml:space="preserve"> PLLW20022</t>
  </si>
  <si>
    <t xml:space="preserve"> PLLW20030</t>
  </si>
  <si>
    <t xml:space="preserve"> PLLW20035</t>
  </si>
  <si>
    <t xml:space="preserve"> PLLW20042</t>
  </si>
  <si>
    <t xml:space="preserve"> PLLW20047</t>
  </si>
  <si>
    <t xml:space="preserve"> PLLW20049</t>
  </si>
  <si>
    <t xml:space="preserve"> PLLW20059</t>
  </si>
  <si>
    <t xml:space="preserve"> PLLW20063</t>
  </si>
  <si>
    <t xml:space="preserve"> PLLW20116</t>
  </si>
  <si>
    <t xml:space="preserve"> PLLW20120</t>
  </si>
  <si>
    <t xml:space="preserve"> PLLW20134</t>
  </si>
  <si>
    <t xml:space="preserve"> PLLW20151</t>
  </si>
  <si>
    <t xml:space="preserve"> PLLW20169</t>
  </si>
  <si>
    <t xml:space="preserve"> PLLW20174</t>
  </si>
  <si>
    <t xml:space="preserve"> PLLW20175</t>
  </si>
  <si>
    <t xml:space="preserve"> PLLW20194</t>
  </si>
  <si>
    <t xml:space="preserve"> PLLW20197</t>
  </si>
  <si>
    <t xml:space="preserve"> PLLW20201</t>
  </si>
  <si>
    <t xml:space="preserve"> PLLW20203</t>
  </si>
  <si>
    <t xml:space="preserve"> PLLW20208</t>
  </si>
  <si>
    <t xml:space="preserve"> PLLW20231</t>
  </si>
  <si>
    <t xml:space="preserve"> PLLW20235</t>
  </si>
  <si>
    <t xml:space="preserve"> PLLW20238</t>
  </si>
  <si>
    <t xml:space="preserve"> PLLW20257</t>
  </si>
  <si>
    <t xml:space="preserve"> PLLW20290</t>
  </si>
  <si>
    <t xml:space="preserve"> PLLW20299</t>
  </si>
  <si>
    <t xml:space="preserve"> PLLW20313</t>
  </si>
  <si>
    <t xml:space="preserve"> PLLW20346</t>
  </si>
  <si>
    <t xml:space="preserve"> PLLW20349</t>
  </si>
  <si>
    <t xml:space="preserve"> PLLW20371</t>
  </si>
  <si>
    <t xml:space="preserve"> PLLW20383</t>
  </si>
  <si>
    <t xml:space="preserve"> PLLW20388</t>
  </si>
  <si>
    <t xml:space="preserve"> PLLW20397</t>
  </si>
  <si>
    <t xml:space="preserve"> PLLW20400</t>
  </si>
  <si>
    <t xml:space="preserve"> PLLW20410</t>
  </si>
  <si>
    <t xml:space="preserve"> PLLW20420</t>
  </si>
  <si>
    <t xml:space="preserve"> PLLW20425</t>
  </si>
  <si>
    <t xml:space="preserve"> PLLW20437</t>
  </si>
  <si>
    <t xml:space="preserve"> PLLW20439</t>
  </si>
  <si>
    <t xml:space="preserve"> PLLW20451</t>
  </si>
  <si>
    <t xml:space="preserve"> PLLW20500</t>
  </si>
  <si>
    <t xml:space="preserve"> PLLW20510</t>
  </si>
  <si>
    <t xml:space="preserve"> PLLW20522</t>
  </si>
  <si>
    <t xml:space="preserve"> PLLW20527</t>
  </si>
  <si>
    <t xml:space="preserve"> PLLW20542</t>
  </si>
  <si>
    <t xml:space="preserve"> PLLW20549</t>
  </si>
  <si>
    <t xml:space="preserve"> PLLW20562</t>
  </si>
  <si>
    <t xml:space="preserve"> PLLW20566</t>
  </si>
  <si>
    <t xml:space="preserve"> PLLW20575</t>
  </si>
  <si>
    <t xml:space="preserve"> PLLW20588</t>
  </si>
  <si>
    <t xml:space="preserve"> PLLW20610</t>
  </si>
  <si>
    <t xml:space="preserve"> PLLW20611</t>
  </si>
  <si>
    <t xml:space="preserve"> PLLW20622</t>
  </si>
  <si>
    <t xml:space="preserve"> PLLW20631</t>
  </si>
  <si>
    <t xml:space="preserve"> PLLW40647</t>
  </si>
  <si>
    <t xml:space="preserve"> PLLW20697</t>
  </si>
  <si>
    <t xml:space="preserve"> PLLW20711</t>
  </si>
  <si>
    <t xml:space="preserve"> PLLW20715</t>
  </si>
  <si>
    <t xml:space="preserve"> PLLW20734</t>
  </si>
  <si>
    <t xml:space="preserve"> PLLW20772</t>
  </si>
  <si>
    <t xml:space="preserve"> PLLW20926</t>
  </si>
  <si>
    <t xml:space="preserve"> PLLW20962</t>
  </si>
  <si>
    <t xml:space="preserve"> PLLW20967</t>
  </si>
  <si>
    <t xml:space="preserve"> PLLW20987</t>
  </si>
  <si>
    <t xml:space="preserve"> PLLW21000</t>
  </si>
  <si>
    <t xml:space="preserve"> PLLW21008</t>
  </si>
  <si>
    <t xml:space="preserve"> PLLW21009</t>
  </si>
  <si>
    <t xml:space="preserve"> PLLW21034</t>
  </si>
  <si>
    <t xml:space="preserve"> PLLW21043</t>
  </si>
  <si>
    <t xml:space="preserve"> PLLW21045</t>
  </si>
  <si>
    <t xml:space="preserve"> PLLW21047</t>
  </si>
  <si>
    <t xml:space="preserve"> PLLW30019</t>
  </si>
  <si>
    <t xml:space="preserve"> PLLW30031</t>
  </si>
  <si>
    <t xml:space="preserve"> PLLW30034</t>
  </si>
  <si>
    <t xml:space="preserve"> PLLW30037</t>
  </si>
  <si>
    <t xml:space="preserve"> PLLW30038</t>
  </si>
  <si>
    <t xml:space="preserve"> PLLW30046</t>
  </si>
  <si>
    <t xml:space="preserve"> PLLW30047</t>
  </si>
  <si>
    <t xml:space="preserve"> PLLW30052</t>
  </si>
  <si>
    <t xml:space="preserve"> PLLW30060</t>
  </si>
  <si>
    <t xml:space="preserve"> PLLW30097</t>
  </si>
  <si>
    <t xml:space="preserve"> PLLW30153</t>
  </si>
  <si>
    <t xml:space="preserve"> PLLW30175</t>
  </si>
  <si>
    <t xml:space="preserve"> PLLW30179</t>
  </si>
  <si>
    <t xml:space="preserve"> PLLW30185</t>
  </si>
  <si>
    <t xml:space="preserve"> PLLW30191</t>
  </si>
  <si>
    <t xml:space="preserve"> PLLW30205</t>
  </si>
  <si>
    <t xml:space="preserve"> PLLW30219</t>
  </si>
  <si>
    <t xml:space="preserve"> PLLW30265</t>
  </si>
  <si>
    <t xml:space="preserve"> PLLW30329</t>
  </si>
  <si>
    <t xml:space="preserve"> PLLW30338</t>
  </si>
  <si>
    <t xml:space="preserve"> PLLW30359</t>
  </si>
  <si>
    <t xml:space="preserve"> PLLW30362</t>
  </si>
  <si>
    <t xml:space="preserve"> PLLW30402</t>
  </si>
  <si>
    <t xml:space="preserve"> PLLW30408</t>
  </si>
  <si>
    <t xml:space="preserve"> PLLW30441</t>
  </si>
  <si>
    <t xml:space="preserve"> PLLW30446</t>
  </si>
  <si>
    <t xml:space="preserve"> PLLW30447</t>
  </si>
  <si>
    <t xml:space="preserve"> PLLW30465</t>
  </si>
  <si>
    <t xml:space="preserve"> PLLW30487</t>
  </si>
  <si>
    <t xml:space="preserve"> PLLW30497</t>
  </si>
  <si>
    <t xml:space="preserve"> PLLW30545</t>
  </si>
  <si>
    <t xml:space="preserve"> PLLW30548</t>
  </si>
  <si>
    <t xml:space="preserve"> PLLW30551</t>
  </si>
  <si>
    <t xml:space="preserve"> PLLW30552</t>
  </si>
  <si>
    <t xml:space="preserve"> PLLW30560</t>
  </si>
  <si>
    <t xml:space="preserve"> PLLW30576</t>
  </si>
  <si>
    <t xml:space="preserve"> PLLW30579</t>
  </si>
  <si>
    <t xml:space="preserve"> PLLW30585</t>
  </si>
  <si>
    <t xml:space="preserve"> PLLW30588</t>
  </si>
  <si>
    <t xml:space="preserve"> PLLW30619</t>
  </si>
  <si>
    <t xml:space="preserve"> PLLW30646</t>
  </si>
  <si>
    <t xml:space="preserve"> PLLW30670</t>
  </si>
  <si>
    <t xml:space="preserve"> PLLW30685</t>
  </si>
  <si>
    <t xml:space="preserve"> PLLW30689</t>
  </si>
  <si>
    <t xml:space="preserve"> PLLW30692</t>
  </si>
  <si>
    <t xml:space="preserve"> PLLW30694</t>
  </si>
  <si>
    <t xml:space="preserve"> PLLW30700</t>
  </si>
  <si>
    <t xml:space="preserve"> PLLW30703</t>
  </si>
  <si>
    <t xml:space="preserve"> PLLW30704</t>
  </si>
  <si>
    <t xml:space="preserve"> PLLW30706</t>
  </si>
  <si>
    <t xml:space="preserve"> PLLW30718</t>
  </si>
  <si>
    <t xml:space="preserve"> PLLW30728</t>
  </si>
  <si>
    <t xml:space="preserve"> PLLW90036</t>
  </si>
  <si>
    <t xml:space="preserve"> PLRW20000214179</t>
  </si>
  <si>
    <t xml:space="preserve"> PLRW20000214739</t>
  </si>
  <si>
    <t xml:space="preserve"> PLRW20000226159</t>
  </si>
  <si>
    <t xml:space="preserve"> PLRW20000251249</t>
  </si>
  <si>
    <t xml:space="preserve"> PLRW200002545399</t>
  </si>
  <si>
    <t xml:space="preserve"> PLRW200002622989</t>
  </si>
  <si>
    <t xml:space="preserve"> PLRW200002628989</t>
  </si>
  <si>
    <t xml:space="preserve"> PLRW2000026642815</t>
  </si>
  <si>
    <t xml:space="preserve"> PLRW200002671999</t>
  </si>
  <si>
    <t xml:space="preserve"> PLRW2000028369</t>
  </si>
  <si>
    <t xml:space="preserve"> PLRW2000029477</t>
  </si>
  <si>
    <t xml:space="preserve"> PLRW2000048699</t>
  </si>
  <si>
    <t xml:space="preserve"> PLRW200005299</t>
  </si>
  <si>
    <t xml:space="preserve"> PLRW200005499</t>
  </si>
  <si>
    <t xml:space="preserve"> PLRW20001021699</t>
  </si>
  <si>
    <t xml:space="preserve"> PLRW200010254179</t>
  </si>
  <si>
    <t xml:space="preserve"> PLRW20001025451</t>
  </si>
  <si>
    <t xml:space="preserve"> PLRW2000122134299</t>
  </si>
  <si>
    <t xml:space="preserve"> PLRW200012218219</t>
  </si>
  <si>
    <t xml:space="preserve"> PLRW2000142141549</t>
  </si>
  <si>
    <t xml:space="preserve"> PLRW200014218299</t>
  </si>
  <si>
    <t xml:space="preserve"> PLRW200014218499</t>
  </si>
  <si>
    <t xml:space="preserve"> PLRW200014221199</t>
  </si>
  <si>
    <t xml:space="preserve"> PLRW200014221299</t>
  </si>
  <si>
    <t xml:space="preserve"> PLRW20001422299 </t>
  </si>
  <si>
    <t xml:space="preserve"> PLRW2000142263337</t>
  </si>
  <si>
    <t xml:space="preserve"> PLRW14226399</t>
  </si>
  <si>
    <t xml:space="preserve"> PLRW200015213299</t>
  </si>
  <si>
    <t xml:space="preserve"> PLRW200015213499</t>
  </si>
  <si>
    <t xml:space="preserve"> PLRW200015223319</t>
  </si>
  <si>
    <t xml:space="preserve"> PLRW200015223999</t>
  </si>
  <si>
    <t xml:space="preserve"> PLRW200015226559</t>
  </si>
  <si>
    <t xml:space="preserve"> PLRW20001729389</t>
  </si>
  <si>
    <t xml:space="preserve"> PLRW20001921339</t>
  </si>
  <si>
    <t xml:space="preserve"> PLRW2000192135599</t>
  </si>
  <si>
    <t xml:space="preserve"> PLRW2000192137759</t>
  </si>
  <si>
    <t xml:space="preserve"> PLRW200019213799</t>
  </si>
  <si>
    <t xml:space="preserve"> PLRW20001921499</t>
  </si>
  <si>
    <t xml:space="preserve"> PLRW20001921895</t>
  </si>
  <si>
    <t xml:space="preserve"> PLRW20001921899</t>
  </si>
  <si>
    <t xml:space="preserve"> PLRW200019225299</t>
  </si>
  <si>
    <t xml:space="preserve"> PLRW2000192259</t>
  </si>
  <si>
    <t xml:space="preserve"> PLRW20001922699</t>
  </si>
  <si>
    <t xml:space="preserve"> PLRW20001922899</t>
  </si>
  <si>
    <t xml:space="preserve"> PLRW200019229499</t>
  </si>
  <si>
    <t xml:space="preserve"> PLRW2000192369</t>
  </si>
  <si>
    <t xml:space="preserve"> PLRW200019243931</t>
  </si>
  <si>
    <t xml:space="preserve"> PLRW20001924999</t>
  </si>
  <si>
    <t xml:space="preserve"> PLRW200019252599</t>
  </si>
  <si>
    <t xml:space="preserve"> PLRW200019254529</t>
  </si>
  <si>
    <t xml:space="preserve"> PLRW20001925459</t>
  </si>
  <si>
    <t xml:space="preserve"> PLRW20001925469</t>
  </si>
  <si>
    <t xml:space="preserve"> PLRW200019254799</t>
  </si>
  <si>
    <t xml:space="preserve"> PLRW200019254899</t>
  </si>
  <si>
    <t xml:space="preserve"> PLRW200019254999</t>
  </si>
  <si>
    <t xml:space="preserve"> PLRW20001926119</t>
  </si>
  <si>
    <t xml:space="preserve"> PLRW20001926149</t>
  </si>
  <si>
    <t xml:space="preserve"> PLRW200019261539</t>
  </si>
  <si>
    <t xml:space="preserve"> PLRW200019265499</t>
  </si>
  <si>
    <t xml:space="preserve"> PLRW200019265899</t>
  </si>
  <si>
    <t xml:space="preserve"> PLRW200019268599</t>
  </si>
  <si>
    <t xml:space="preserve"> PLRW200019296899</t>
  </si>
  <si>
    <t xml:space="preserve"> PLRW20001929819</t>
  </si>
  <si>
    <t xml:space="preserve"> PLRW20001947255</t>
  </si>
  <si>
    <t xml:space="preserve"> PLRW20001947297</t>
  </si>
  <si>
    <t xml:space="preserve"> PLRW2000202869</t>
  </si>
  <si>
    <t xml:space="preserve"> PLRW20002028999</t>
  </si>
  <si>
    <t xml:space="preserve"> PLRW200020282999</t>
  </si>
  <si>
    <t xml:space="preserve"> PLRW20002047459</t>
  </si>
  <si>
    <t xml:space="preserve"> PLRW2000205589</t>
  </si>
  <si>
    <t xml:space="preserve"> PLRW2000205689</t>
  </si>
  <si>
    <t xml:space="preserve"> PLRW20002056999</t>
  </si>
  <si>
    <t xml:space="preserve"> PLRW200021213999</t>
  </si>
  <si>
    <t xml:space="preserve"> PLRW20002121999</t>
  </si>
  <si>
    <t xml:space="preserve"> PLRW20002122733</t>
  </si>
  <si>
    <t xml:space="preserve"> PLRW20002122779</t>
  </si>
  <si>
    <t xml:space="preserve"> PLRW20002122999</t>
  </si>
  <si>
    <t xml:space="preserve"> PLRW2000212399</t>
  </si>
  <si>
    <t xml:space="preserve"> PLRW200021257</t>
  </si>
  <si>
    <t xml:space="preserve"> PLRW20002125971</t>
  </si>
  <si>
    <t xml:space="preserve"> PLRW20002126399</t>
  </si>
  <si>
    <t xml:space="preserve"> PLRW20002126539</t>
  </si>
  <si>
    <t xml:space="preserve"> PLRW20002126599</t>
  </si>
  <si>
    <t xml:space="preserve"> PLRW200021266559</t>
  </si>
  <si>
    <t xml:space="preserve"> PLRW200021266591</t>
  </si>
  <si>
    <t xml:space="preserve"> PLRW200021266759</t>
  </si>
  <si>
    <t xml:space="preserve"> PLRW200021266979</t>
  </si>
  <si>
    <t xml:space="preserve"> PLRW20002126699</t>
  </si>
  <si>
    <t xml:space="preserve"> PLRW200021269</t>
  </si>
  <si>
    <t xml:space="preserve"> PLRW2000212739</t>
  </si>
  <si>
    <t xml:space="preserve"> PLRW2000212939</t>
  </si>
  <si>
    <t xml:space="preserve"> PLRW20002324249</t>
  </si>
  <si>
    <t xml:space="preserve"> PLRW2000232729649</t>
  </si>
  <si>
    <t xml:space="preserve"> PLRW2000242489</t>
  </si>
  <si>
    <t xml:space="preserve"> PLRW20002426199</t>
  </si>
  <si>
    <t xml:space="preserve"> PLRW200024262999</t>
  </si>
  <si>
    <t xml:space="preserve"> PLRW200024266369</t>
  </si>
  <si>
    <t xml:space="preserve"> PLRW200024266499</t>
  </si>
  <si>
    <t xml:space="preserve"> PLRW200024266839</t>
  </si>
  <si>
    <t xml:space="preserve"> PLRW20002426819</t>
  </si>
  <si>
    <t xml:space="preserve"> PLRW200024268999</t>
  </si>
  <si>
    <t xml:space="preserve"> PLRW20002427299</t>
  </si>
  <si>
    <t xml:space="preserve"> PLRW200024476799</t>
  </si>
  <si>
    <t xml:space="preserve"> PLRW200025262879</t>
  </si>
  <si>
    <t xml:space="preserve"> PLRW20002526473</t>
  </si>
  <si>
    <t xml:space="preserve"> PLRW20002529379</t>
  </si>
  <si>
    <t xml:space="preserve"> PLRW20002652269</t>
  </si>
  <si>
    <t xml:space="preserve"> PLRW20006211299</t>
  </si>
  <si>
    <t xml:space="preserve"> PLRW2000921639</t>
  </si>
  <si>
    <t xml:space="preserve"> PLRW2000921649</t>
  </si>
  <si>
    <t xml:space="preserve"> PLRW2000921669</t>
  </si>
  <si>
    <t xml:space="preserve"> PLRW2000922499</t>
  </si>
  <si>
    <t xml:space="preserve"> PLRW2000924159</t>
  </si>
  <si>
    <t xml:space="preserve"> PLRW20009254157</t>
  </si>
  <si>
    <t xml:space="preserve"> PLRW2000925429</t>
  </si>
  <si>
    <t xml:space="preserve"> PLRW20009254499</t>
  </si>
  <si>
    <t xml:space="preserve"> PLRW60000133469</t>
  </si>
  <si>
    <t xml:space="preserve"> PLRW60000161159</t>
  </si>
  <si>
    <t xml:space="preserve"> PLRW60000162889</t>
  </si>
  <si>
    <t xml:space="preserve"> PLRW60000181159</t>
  </si>
  <si>
    <t xml:space="preserve"> PLRW60000183179</t>
  </si>
  <si>
    <t xml:space="preserve"> PLRW60000184699</t>
  </si>
  <si>
    <t xml:space="preserve"> PLRW60000185699</t>
  </si>
  <si>
    <t xml:space="preserve"> PLRW600001859299</t>
  </si>
  <si>
    <t xml:space="preserve"> PLRW60000187899</t>
  </si>
  <si>
    <t xml:space="preserve"> PLRW60000188989</t>
  </si>
  <si>
    <t xml:space="preserve"> PLRW6000018949</t>
  </si>
  <si>
    <t xml:space="preserve"> PLRW60000456149</t>
  </si>
  <si>
    <t xml:space="preserve"> PLRW60001618129</t>
  </si>
  <si>
    <t xml:space="preserve"> PLWR600016187289</t>
  </si>
  <si>
    <t xml:space="preserve"> PLRW60001714389</t>
  </si>
  <si>
    <t xml:space="preserve"> PLRW60001715632</t>
  </si>
  <si>
    <t xml:space="preserve"> PLRW60001718389</t>
  </si>
  <si>
    <t xml:space="preserve"> PLRW600017184129</t>
  </si>
  <si>
    <t xml:space="preserve"> PLRW6000181886529</t>
  </si>
  <si>
    <t xml:space="preserve"> PLRW600018188692</t>
  </si>
  <si>
    <t>P PLRW60001912899</t>
  </si>
  <si>
    <t xml:space="preserve"> PLRW6000191299</t>
  </si>
  <si>
    <t xml:space="preserve"> PLRW6000191439</t>
  </si>
  <si>
    <t xml:space="preserve"> PLRW600019149</t>
  </si>
  <si>
    <t xml:space="preserve"> PLRW60001915299</t>
  </si>
  <si>
    <t xml:space="preserve"> PLRW60001918133</t>
  </si>
  <si>
    <t xml:space="preserve"> PLRW60001918169</t>
  </si>
  <si>
    <t xml:space="preserve"> PLRW60001918171</t>
  </si>
  <si>
    <t xml:space="preserve"> PLRW600019181759</t>
  </si>
  <si>
    <t xml:space="preserve"> PLRW600019181899</t>
  </si>
  <si>
    <t xml:space="preserve"> PLRW600019181999</t>
  </si>
  <si>
    <t xml:space="preserve"> PLRW600019182899</t>
  </si>
  <si>
    <t xml:space="preserve"> PLRW60001918299</t>
  </si>
  <si>
    <t xml:space="preserve"> PLRW600019183199</t>
  </si>
  <si>
    <t xml:space="preserve"> PLRW600019184311</t>
  </si>
  <si>
    <t xml:space="preserve"> PLRW600019184359</t>
  </si>
  <si>
    <t xml:space="preserve"> PLRW600019184999</t>
  </si>
  <si>
    <t xml:space="preserve"> PLRW60001918529</t>
  </si>
  <si>
    <t xml:space="preserve"> PLRW6000193149</t>
  </si>
  <si>
    <t xml:space="preserve"> PLRW60001942993</t>
  </si>
  <si>
    <t xml:space="preserve"> PLRW60001944899</t>
  </si>
  <si>
    <t xml:space="preserve"> PLRW60001944979</t>
  </si>
  <si>
    <t xml:space="preserve"> PLRW60001946791</t>
  </si>
  <si>
    <t xml:space="preserve"> PLRW60002013479</t>
  </si>
  <si>
    <t xml:space="preserve"> PLRW600020138999</t>
  </si>
  <si>
    <t xml:space="preserve"> PLRW6000201699</t>
  </si>
  <si>
    <t xml:space="preserve"> PLRW6000201831789</t>
  </si>
  <si>
    <t xml:space="preserve"> PLRW600020183275</t>
  </si>
  <si>
    <t xml:space="preserve"> PLRW600020185499</t>
  </si>
  <si>
    <t xml:space="preserve"> PLRW50002113337</t>
  </si>
  <si>
    <t xml:space="preserve"> PLRW60002118573</t>
  </si>
  <si>
    <t xml:space="preserve"> PLRW60002419899</t>
  </si>
  <si>
    <t xml:space="preserve"> PLRW60002446891</t>
  </si>
  <si>
    <t xml:space="preserve"> PLLW10533</t>
  </si>
  <si>
    <t xml:space="preserve"> PLRW2000212663113</t>
  </si>
  <si>
    <t xml:space="preserve"> PLRW200021266199</t>
  </si>
  <si>
    <t xml:space="preserve"> PLRW200017278749</t>
  </si>
  <si>
    <t xml:space="preserve"> PLRW600001878329</t>
  </si>
  <si>
    <t xml:space="preserve"> PLLW10002</t>
  </si>
  <si>
    <t xml:space="preserve"> PLLW10007</t>
  </si>
  <si>
    <t xml:space="preserve"> PLLW10025</t>
  </si>
  <si>
    <t>kod PPK</t>
  </si>
  <si>
    <t>JCWP</t>
  </si>
  <si>
    <t>Nr SIWZ</t>
  </si>
  <si>
    <t>Sr/Ca</t>
  </si>
  <si>
    <t>WWA - suma</t>
  </si>
  <si>
    <t>suma</t>
  </si>
  <si>
    <t>HCH - suma</t>
  </si>
  <si>
    <t>DDT DDD DDE</t>
  </si>
  <si>
    <t>Lp</t>
  </si>
  <si>
    <t>&lt;22,3</t>
  </si>
  <si>
    <t>&lt;23,6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</si>
</sst>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4">
    <font>
      <sz val="11"/>
      <color theme="1"/>
      <name val="Calibri"/>
    </font>
    <font>
      <sz val="11"/>
      <color theme="1"/>
      <name val="Czcionka tekstu podstawowego"/>
      <family val="2"/>
      <charset val="238"/>
    </font>
    <font>
      <sz val="10"/>
      <color theme="1"/>
      <name val="Arial Nova Cond"/>
      <family val="2"/>
      <charset val="238"/>
    </font>
    <font>
      <b/>
      <sz val="10"/>
      <color theme="1"/>
      <name val="Arial Nova Cond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1" xfId="0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es/GIOS-osady/praca-rozdzielona/metodyki%20&#8212;%20Mir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STANOWISKA"/>
      <sheetName val="Komentarz"/>
      <sheetName val="POBIERANIE"/>
      <sheetName val="PRÓBKA"/>
      <sheetName val="SL_PRACE_TEREN"/>
      <sheetName val="WYNIKI"/>
      <sheetName val="SL_LISTA WSKAŹNIKÓW"/>
      <sheetName val="Sl_UTRWALENIE"/>
      <sheetName val="SL_LISTA WIOŚ"/>
      <sheetName val="SL_WYKONAWCA"/>
      <sheetName val="SL_CEL BADAŃ"/>
      <sheetName val="SL_FITOBEN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1.1.5. Chlorofil a</v>
          </cell>
        </row>
        <row r="3">
          <cell r="A3" t="str">
            <v>1.1.6. Feofityna</v>
          </cell>
        </row>
        <row r="4">
          <cell r="A4" t="str">
            <v>3.1.1. Temperatura wody</v>
          </cell>
        </row>
        <row r="5">
          <cell r="A5" t="str">
            <v>3.1.2. Zapach</v>
          </cell>
        </row>
        <row r="6">
          <cell r="A6" t="str">
            <v>3.1.3. Barwa</v>
          </cell>
        </row>
        <row r="7">
          <cell r="A7" t="str">
            <v>3.1.4. Przeźroczystość</v>
          </cell>
        </row>
        <row r="8">
          <cell r="A8" t="str">
            <v>3.1.5. Zawiesina ogólna</v>
          </cell>
        </row>
        <row r="9">
          <cell r="A9" t="str">
            <v>3.1.6. Mętność</v>
          </cell>
        </row>
        <row r="10">
          <cell r="A10" t="str">
            <v>3.2.1. Tlen rozpuszczony</v>
          </cell>
        </row>
        <row r="11">
          <cell r="A11" t="str">
            <v>3.2.2. BZT5</v>
          </cell>
        </row>
        <row r="12">
          <cell r="A12" t="str">
            <v xml:space="preserve">3.2.3. ChZT - Mn </v>
          </cell>
        </row>
        <row r="13">
          <cell r="A13" t="str">
            <v>3.2.4. Ogólny węgiel organiczny</v>
          </cell>
        </row>
        <row r="14">
          <cell r="A14" t="str">
            <v>3.2.5. Nasycenie wód tlenem</v>
          </cell>
        </row>
        <row r="15">
          <cell r="A15" t="str">
            <v>3.2.6. ChZT - Cr</v>
          </cell>
        </row>
        <row r="16">
          <cell r="A16" t="str">
            <v>3.2.7. Siarkowodór</v>
          </cell>
        </row>
        <row r="17">
          <cell r="A17" t="str">
            <v>3.3.1. Zasolenie</v>
          </cell>
        </row>
        <row r="18">
          <cell r="A18" t="str">
            <v>3.3.2. Przewodność w 20 °C</v>
          </cell>
        </row>
        <row r="19">
          <cell r="A19" t="str">
            <v>3.3.3. Substancje rozpuszczone</v>
          </cell>
        </row>
        <row r="20">
          <cell r="A20" t="str">
            <v>3.3.4. Siarczany</v>
          </cell>
        </row>
        <row r="21">
          <cell r="A21" t="str">
            <v>3.3.5. Chlorki</v>
          </cell>
        </row>
        <row r="22">
          <cell r="A22" t="str">
            <v>3.3.6. Wapń</v>
          </cell>
        </row>
        <row r="23">
          <cell r="A23" t="str">
            <v>3.3.7. Magnez</v>
          </cell>
        </row>
        <row r="24">
          <cell r="A24" t="str">
            <v>3.3.8. Twardość ogólna</v>
          </cell>
        </row>
        <row r="25">
          <cell r="A25" t="str">
            <v>3.3.9. Twardość węglanowa</v>
          </cell>
        </row>
        <row r="26">
          <cell r="A26" t="str">
            <v>3.4.1. Odczyn pH</v>
          </cell>
        </row>
        <row r="27">
          <cell r="A27" t="str">
            <v>3.4.2. Zasadowość ogólna</v>
          </cell>
        </row>
        <row r="28">
          <cell r="A28" t="str">
            <v>3.5.1. Azot amonowy</v>
          </cell>
        </row>
        <row r="29">
          <cell r="A29" t="str">
            <v>3.5.2. Azot Kjeldahla</v>
          </cell>
        </row>
        <row r="30">
          <cell r="A30" t="str">
            <v>3.5.3. Azot azotanowy</v>
          </cell>
        </row>
        <row r="31">
          <cell r="A31" t="str">
            <v>3.5.4. Azot azotynowy</v>
          </cell>
        </row>
        <row r="32">
          <cell r="A32" t="str">
            <v>3.5.5. Azot ogólny</v>
          </cell>
        </row>
        <row r="33">
          <cell r="A33" t="str">
            <v>3.5.6. Fosfor fosforanowy (V)</v>
          </cell>
        </row>
        <row r="34">
          <cell r="A34" t="str">
            <v>3.5.7. Fosfor ogólny</v>
          </cell>
        </row>
        <row r="35">
          <cell r="A35" t="str">
            <v>3.5.8. Krzemionka</v>
          </cell>
        </row>
        <row r="36">
          <cell r="A36" t="str">
            <v>3.5.9. Azot mineralny</v>
          </cell>
        </row>
        <row r="37">
          <cell r="A37" t="str">
            <v>3.5.10. Sód</v>
          </cell>
        </row>
        <row r="38">
          <cell r="A38" t="str">
            <v>3.5.11. Siarka</v>
          </cell>
        </row>
        <row r="39">
          <cell r="A39" t="str">
            <v>3.5.12. Potas</v>
          </cell>
        </row>
        <row r="40">
          <cell r="A40" t="str">
            <v>3.6.1. Aldehyd mrówkowy</v>
          </cell>
        </row>
        <row r="41">
          <cell r="A41" t="str">
            <v>3.6.2. Arsen</v>
          </cell>
        </row>
        <row r="42">
          <cell r="A42" t="str">
            <v>3.6.3. Bar</v>
          </cell>
        </row>
        <row r="43">
          <cell r="A43" t="str">
            <v>3.6.4. Bor</v>
          </cell>
        </row>
        <row r="44">
          <cell r="A44" t="str">
            <v>3.6.5. Chrom sześciowartościowy</v>
          </cell>
        </row>
        <row r="45">
          <cell r="A45" t="str">
            <v>3.6.6. Chrom ogólny</v>
          </cell>
        </row>
        <row r="46">
          <cell r="A46" t="str">
            <v>3.6.7. Cynk</v>
          </cell>
        </row>
        <row r="47">
          <cell r="A47" t="str">
            <v>3.6.8. Miedź</v>
          </cell>
        </row>
        <row r="48">
          <cell r="A48" t="str">
            <v>3.6.9. Fenole lotne – indeks fenolowy</v>
          </cell>
        </row>
        <row r="49">
          <cell r="A49" t="str">
            <v>3.6.10. Węglowodory ropopochodne – indeks olejowy</v>
          </cell>
        </row>
        <row r="50">
          <cell r="A50" t="str">
            <v>3.6.11. Glin</v>
          </cell>
        </row>
        <row r="51">
          <cell r="A51" t="str">
            <v>3.6.12. Cyjanki wolne</v>
          </cell>
        </row>
        <row r="52">
          <cell r="A52" t="str">
            <v>3.6.13. Cyjanki związane</v>
          </cell>
        </row>
        <row r="53">
          <cell r="A53" t="str">
            <v>3.6.14. Molibden</v>
          </cell>
        </row>
        <row r="54">
          <cell r="A54" t="str">
            <v>3.6.15. Selen</v>
          </cell>
        </row>
        <row r="55">
          <cell r="A55" t="str">
            <v>3.6.16. Srebro</v>
          </cell>
        </row>
        <row r="56">
          <cell r="A56" t="str">
            <v>3.6.17. Tal</v>
          </cell>
        </row>
        <row r="57">
          <cell r="A57" t="str">
            <v>3.6.18. Tytan</v>
          </cell>
        </row>
        <row r="58">
          <cell r="A58" t="str">
            <v>3.6.19. Wanad</v>
          </cell>
        </row>
        <row r="59">
          <cell r="A59" t="str">
            <v>3.6.20. Antymon</v>
          </cell>
        </row>
        <row r="60">
          <cell r="A60" t="str">
            <v>3.6.21. Fluorki</v>
          </cell>
        </row>
        <row r="61">
          <cell r="A61" t="str">
            <v>3.6.22. Beryl</v>
          </cell>
        </row>
        <row r="62">
          <cell r="A62" t="str">
            <v>3.6.23. Kobalt</v>
          </cell>
        </row>
        <row r="63">
          <cell r="A63" t="str">
            <v>3.6.24. Cyna</v>
          </cell>
        </row>
        <row r="64">
          <cell r="A64" t="str">
            <v>4.1.1. Alachlor</v>
          </cell>
        </row>
        <row r="65">
          <cell r="A65" t="str">
            <v>4.1.2. Antracen</v>
          </cell>
        </row>
        <row r="66">
          <cell r="A66" t="str">
            <v>4.1.3. Atrazyna</v>
          </cell>
        </row>
        <row r="67">
          <cell r="A67" t="str">
            <v>4.1.4. Benzen</v>
          </cell>
        </row>
        <row r="68">
          <cell r="A68" t="str">
            <v>4.1.5. Bromowane difenyloetery</v>
          </cell>
        </row>
        <row r="69">
          <cell r="A69" t="str">
            <v>4.1.6. Kadm i jego związki</v>
          </cell>
        </row>
        <row r="70">
          <cell r="A70" t="str">
            <v>4.1.7. C10-13 – chloroalkany</v>
          </cell>
        </row>
        <row r="71">
          <cell r="A71" t="str">
            <v>4.1.8. Chlorfenwinfos</v>
          </cell>
        </row>
        <row r="72">
          <cell r="A72" t="str">
            <v>4.1.9. Chlorpyrifos</v>
          </cell>
        </row>
        <row r="73">
          <cell r="A73" t="str">
            <v>4.1.10. 1,2-dichloroetan (EDC)</v>
          </cell>
        </row>
        <row r="74">
          <cell r="A74" t="str">
            <v>4.1.11. Dichlorometan</v>
          </cell>
        </row>
        <row r="75">
          <cell r="A75" t="str">
            <v>4.1.12. Di (2-etyloheksyl) ftalan (DEHP)</v>
          </cell>
        </row>
        <row r="76">
          <cell r="A76" t="str">
            <v>4.1.13. Diuron</v>
          </cell>
        </row>
        <row r="77">
          <cell r="A77" t="str">
            <v>4.1.14. Endosulfan</v>
          </cell>
        </row>
        <row r="78">
          <cell r="A78" t="str">
            <v>4.1.15. Fluoranten</v>
          </cell>
        </row>
        <row r="79">
          <cell r="A79" t="str">
            <v>4.1.15.B Fluoranten - biota</v>
          </cell>
        </row>
        <row r="80">
          <cell r="A80" t="str">
            <v>4.1.16. Heksachlorobenzen (HCB)</v>
          </cell>
        </row>
        <row r="81">
          <cell r="A81" t="str">
            <v>4.1.16.B Heksachlorobenzen (HCB) - biota</v>
          </cell>
        </row>
        <row r="82">
          <cell r="A82" t="str">
            <v>4.1.17. Heksachlorobutadien (HCBD)</v>
          </cell>
        </row>
        <row r="83">
          <cell r="A83" t="str">
            <v>4.1.17.B Heksachlorobutadien (HCBD) - biota</v>
          </cell>
        </row>
        <row r="84">
          <cell r="A84" t="str">
            <v>4.1.18. Heksachlorocykloheksan (HCH)</v>
          </cell>
        </row>
        <row r="85">
          <cell r="A85" t="str">
            <v>4.1.19. Izoproturon</v>
          </cell>
        </row>
        <row r="86">
          <cell r="A86" t="str">
            <v>4.1.20. Ołów i jego związki</v>
          </cell>
        </row>
        <row r="87">
          <cell r="A87" t="str">
            <v>4.1.21. Rtęć i jej związki</v>
          </cell>
        </row>
        <row r="88">
          <cell r="A88" t="str">
            <v>4.1.21.B Rtęć i jej związki</v>
          </cell>
        </row>
        <row r="89">
          <cell r="A89" t="str">
            <v>4.1.22. Naftalen</v>
          </cell>
        </row>
        <row r="90">
          <cell r="A90" t="str">
            <v>4.1.23. Nikiel i jego związki</v>
          </cell>
        </row>
        <row r="91">
          <cell r="A91" t="str">
            <v>4.1.24. Nonylofenole</v>
          </cell>
        </row>
        <row r="92">
          <cell r="A92" t="str">
            <v>4.1.25. Oktylofenole</v>
          </cell>
        </row>
        <row r="93">
          <cell r="A93" t="str">
            <v>4.1.26. Pentachlorobenzen</v>
          </cell>
        </row>
        <row r="94">
          <cell r="A94" t="str">
            <v>4.1.27. Pentachlorofenol (PCP)</v>
          </cell>
        </row>
        <row r="95">
          <cell r="A95" t="str">
            <v>4.1.28.a. Benzo(a)piren</v>
          </cell>
        </row>
        <row r="96">
          <cell r="A96" t="str">
            <v>4.1.28.a.B Benzo(a)piren - biota</v>
          </cell>
        </row>
        <row r="97">
          <cell r="A97" t="str">
            <v>4.1.28.b. Benzo(b)fluoranten</v>
          </cell>
        </row>
        <row r="98">
          <cell r="A98" t="str">
            <v>4.1.28.c. Benzo(k)fluoranten</v>
          </cell>
        </row>
        <row r="99">
          <cell r="A99" t="str">
            <v>4.1.28.d. Benzo(g,h,i)perylen</v>
          </cell>
        </row>
        <row r="100">
          <cell r="A100" t="str">
            <v>4.1.28.e. Indeno(1,2,3-cd)piren</v>
          </cell>
        </row>
        <row r="101">
          <cell r="A101" t="str">
            <v>4.1.29. Symazyna</v>
          </cell>
        </row>
        <row r="102">
          <cell r="A102" t="str">
            <v>4.1.30. Związki tributylocyny</v>
          </cell>
        </row>
        <row r="103">
          <cell r="A103" t="str">
            <v>4.1.31. Trichlorobenzeny (TCB)</v>
          </cell>
        </row>
        <row r="104">
          <cell r="A104" t="str">
            <v>4.1.32. Trichlorometan (chloroform)</v>
          </cell>
        </row>
        <row r="105">
          <cell r="A105" t="str">
            <v>4.1.33. Trifluralina</v>
          </cell>
        </row>
        <row r="106">
          <cell r="A106" t="str">
            <v>4.1.34. Dikofol</v>
          </cell>
        </row>
        <row r="107">
          <cell r="A107" t="str">
            <v>4.1.34.B Dikofol - biota</v>
          </cell>
        </row>
        <row r="108">
          <cell r="A108" t="str">
            <v>4.1.35. Kwas perfluorooktanosulfonowy i jego pochodne (PFOS)</v>
          </cell>
        </row>
        <row r="109">
          <cell r="A109" t="str">
            <v>4.1.35.B Kwas perfluorooktanosulfonowy i jego pochodne (PFOS) - biota</v>
          </cell>
        </row>
        <row r="110">
          <cell r="A110" t="str">
            <v>4.1.36. Chinoksyfen</v>
          </cell>
        </row>
        <row r="111">
          <cell r="A111" t="str">
            <v>4.1.37. Dioksyny i związki dioksynopodobne</v>
          </cell>
        </row>
        <row r="112">
          <cell r="A112" t="str">
            <v>4.1.37.B Dioksyny i związki dioksynopodobne - biota</v>
          </cell>
        </row>
        <row r="113">
          <cell r="A113" t="str">
            <v>4.1.38. Aklonifen</v>
          </cell>
        </row>
        <row r="114">
          <cell r="A114" t="str">
            <v>4.1.39. Bifenoks</v>
          </cell>
        </row>
        <row r="115">
          <cell r="A115" t="str">
            <v>4.1.40. Cybutryna</v>
          </cell>
        </row>
        <row r="116">
          <cell r="A116" t="str">
            <v>4.1.41. Cypermetryna</v>
          </cell>
        </row>
        <row r="117">
          <cell r="A117" t="str">
            <v>4.1.42. Dichlorfos</v>
          </cell>
        </row>
        <row r="118">
          <cell r="A118" t="str">
            <v>4.1.43. Heksabromocyklododekan (HBCDD)</v>
          </cell>
        </row>
        <row r="119">
          <cell r="A119" t="str">
            <v>4.1.43.B Heksabromocyklododekan (HBCDD) - biota</v>
          </cell>
        </row>
        <row r="120">
          <cell r="A120" t="str">
            <v>4.1.44. Heptachlor i epoksyd heptachloru</v>
          </cell>
        </row>
        <row r="121">
          <cell r="A121" t="str">
            <v>4.1.44.B Heptachlor i epoksyd heptachloru - biota</v>
          </cell>
        </row>
        <row r="122">
          <cell r="A122" t="str">
            <v>4.1.45. Terbutryna</v>
          </cell>
        </row>
        <row r="123">
          <cell r="A123" t="str">
            <v>4.2.1. Tetrachlorometan</v>
          </cell>
        </row>
        <row r="124">
          <cell r="A124" t="str">
            <v>4.2.2. Aldryna (C12H8Cl6)</v>
          </cell>
        </row>
        <row r="125">
          <cell r="A125" t="str">
            <v>4.2.3. Dieldryna (C12H8Cl6O)</v>
          </cell>
        </row>
        <row r="126">
          <cell r="A126" t="str">
            <v>4.2.4. Endryna (C12H8Cl6O)</v>
          </cell>
        </row>
        <row r="127">
          <cell r="A127" t="str">
            <v>4.2.5. Izodryna (C12H8Cl6)</v>
          </cell>
        </row>
        <row r="128">
          <cell r="A128" t="str">
            <v>4.2.6.a. DDT – izomer para-para</v>
          </cell>
        </row>
        <row r="129">
          <cell r="A129" t="str">
            <v>4.2.6.b. DDT całkowity</v>
          </cell>
        </row>
        <row r="130">
          <cell r="A130" t="str">
            <v>4.2.7. Trichloroetylen (TRI)</v>
          </cell>
        </row>
        <row r="131">
          <cell r="A131" t="str">
            <v>4.2.8. Tetrachloroetylen (PER)</v>
          </cell>
        </row>
        <row r="132">
          <cell r="A132" t="str">
            <v>4.3.1. Żelazo</v>
          </cell>
        </row>
        <row r="133">
          <cell r="A133" t="str">
            <v>4.3.2. Mangan</v>
          </cell>
        </row>
        <row r="134">
          <cell r="A134" t="str">
            <v>4.3.6. Substancje powierzchniowo czynne anionowe</v>
          </cell>
        </row>
        <row r="135">
          <cell r="A135" t="str">
            <v>4.3.7. Substancje powierzchniowo czynne niejonowe</v>
          </cell>
        </row>
        <row r="136">
          <cell r="A136" t="str">
            <v>4.5.1. Oksadiazon</v>
          </cell>
        </row>
        <row r="137">
          <cell r="A137" t="str">
            <v>4.5.2. Trialat</v>
          </cell>
        </row>
        <row r="138">
          <cell r="A138" t="str">
            <v>4.5.3. 2,6-ditert-butylo-4-metylofenol</v>
          </cell>
        </row>
        <row r="139">
          <cell r="A139" t="str">
            <v>4.5.4. 4-metoksycynamonian 2-etyloheksylu</v>
          </cell>
        </row>
        <row r="140">
          <cell r="A140" t="str">
            <v>4.5.5. Diklofenak</v>
          </cell>
        </row>
        <row r="141">
          <cell r="A141" t="str">
            <v>4.5.6. 17-alfa-etynyloestradiol (EE2)</v>
          </cell>
        </row>
        <row r="142">
          <cell r="A142" t="str">
            <v>4.5.7. 17-beta-estradiol (E2), estron (E1)</v>
          </cell>
        </row>
        <row r="143">
          <cell r="A143" t="str">
            <v>4.5.8. Antybiotyki makrolidowe</v>
          </cell>
        </row>
        <row r="144">
          <cell r="A144" t="str">
            <v>4.5.9. Metiokarb</v>
          </cell>
        </row>
        <row r="145">
          <cell r="A145" t="str">
            <v>4.5.10. Neonikotynoidy</v>
          </cell>
        </row>
        <row r="146">
          <cell r="A146" t="str">
            <v>4.5.11. Metaflumizon</v>
          </cell>
        </row>
        <row r="147">
          <cell r="A147" t="str">
            <v>4.5.12. Amoksycylina</v>
          </cell>
        </row>
        <row r="148">
          <cell r="A148" t="str">
            <v>4.5.13. Cyprofloksacyna</v>
          </cell>
        </row>
        <row r="149">
          <cell r="A149" t="str">
            <v>5.1. Bakterie grupy coli (liczba lub NPL)</v>
          </cell>
        </row>
        <row r="150">
          <cell r="A150" t="str">
            <v>5.2. Bakterie grupy coli typu kałowego (liczba lub NPL)</v>
          </cell>
        </row>
        <row r="151">
          <cell r="A151" t="str">
            <v>5.3. Paciorkowce kałowe - enterokoki (liczba lub NPL)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73"/>
  <sheetViews>
    <sheetView zoomScaleNormal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/>
    </sheetView>
  </sheetViews>
  <sheetFormatPr defaultColWidth="24.140625" defaultRowHeight="15"/>
  <cols>
    <col min="1" max="1" width="4" style="11" bestFit="1" customWidth="1"/>
    <col min="2" max="2" width="11.42578125" style="11" bestFit="1" customWidth="1"/>
    <col min="3" max="3" width="7.28515625" style="11" bestFit="1" customWidth="1"/>
    <col min="4" max="4" width="16.28515625" style="11" bestFit="1" customWidth="1"/>
    <col min="5" max="5" width="19.28515625" style="11" bestFit="1" customWidth="1"/>
    <col min="6" max="6" width="52.85546875" style="11" bestFit="1" customWidth="1"/>
    <col min="7" max="7" width="4.42578125" style="11" bestFit="1" customWidth="1"/>
    <col min="8" max="8" width="28.42578125" style="11" bestFit="1" customWidth="1"/>
    <col min="9" max="9" width="9.5703125" style="11" bestFit="1" customWidth="1"/>
    <col min="10" max="10" width="8.7109375" style="11" bestFit="1" customWidth="1"/>
    <col min="11" max="11" width="8.28515625" style="11" bestFit="1" customWidth="1"/>
    <col min="12" max="12" width="8.7109375" style="11" bestFit="1" customWidth="1"/>
    <col min="13" max="13" width="9.28515625" style="11" bestFit="1" customWidth="1"/>
    <col min="14" max="14" width="14.85546875" style="11" bestFit="1" customWidth="1"/>
    <col min="15" max="15" width="9" style="11" bestFit="1" customWidth="1"/>
    <col min="16" max="16" width="8.28515625" style="11" bestFit="1" customWidth="1"/>
    <col min="17" max="17" width="10.85546875" style="11" bestFit="1" customWidth="1"/>
    <col min="18" max="18" width="12.140625" style="11" bestFit="1" customWidth="1"/>
    <col min="19" max="19" width="8.28515625" style="11" bestFit="1" customWidth="1"/>
    <col min="20" max="20" width="8.42578125" style="11" bestFit="1" customWidth="1"/>
    <col min="21" max="21" width="8.28515625" style="11" bestFit="1" customWidth="1"/>
    <col min="22" max="22" width="5" style="11" bestFit="1" customWidth="1"/>
    <col min="23" max="24" width="8.7109375" style="11" bestFit="1" customWidth="1"/>
    <col min="25" max="25" width="8.28515625" style="11" bestFit="1" customWidth="1"/>
    <col min="26" max="26" width="8.7109375" style="11" bestFit="1" customWidth="1"/>
    <col min="27" max="27" width="4.5703125" style="11" bestFit="1" customWidth="1"/>
    <col min="28" max="28" width="15.42578125" style="11" bestFit="1" customWidth="1"/>
    <col min="29" max="29" width="11" style="11" bestFit="1" customWidth="1"/>
    <col min="30" max="30" width="14.28515625" style="11" bestFit="1" customWidth="1"/>
    <col min="31" max="35" width="8.28515625" style="11" bestFit="1" customWidth="1"/>
    <col min="36" max="36" width="9" style="11" bestFit="1" customWidth="1"/>
    <col min="37" max="37" width="8.28515625" style="11" bestFit="1" customWidth="1"/>
    <col min="38" max="38" width="9.42578125" style="11" bestFit="1" customWidth="1"/>
    <col min="39" max="39" width="8.28515625" style="11" bestFit="1" customWidth="1"/>
    <col min="40" max="40" width="14.5703125" style="11" bestFit="1" customWidth="1"/>
    <col min="41" max="41" width="11.7109375" style="11" bestFit="1" customWidth="1"/>
    <col min="42" max="42" width="15.85546875" style="11" bestFit="1" customWidth="1"/>
    <col min="43" max="43" width="15.28515625" style="11" bestFit="1" customWidth="1"/>
    <col min="44" max="44" width="10.140625" style="11" bestFit="1" customWidth="1"/>
    <col min="45" max="45" width="8.85546875" style="11" bestFit="1" customWidth="1"/>
    <col min="46" max="47" width="8.28515625" style="11" bestFit="1" customWidth="1"/>
    <col min="48" max="48" width="16" style="11" bestFit="1" customWidth="1"/>
    <col min="49" max="49" width="15.85546875" style="11" bestFit="1" customWidth="1"/>
    <col min="50" max="50" width="11.85546875" style="11" bestFit="1" customWidth="1"/>
    <col min="51" max="51" width="16.7109375" style="11" bestFit="1" customWidth="1"/>
    <col min="52" max="52" width="17.28515625" style="11" bestFit="1" customWidth="1"/>
    <col min="53" max="53" width="8.28515625" style="11" bestFit="1" customWidth="1"/>
    <col min="54" max="54" width="10.7109375" style="11" bestFit="1" customWidth="1"/>
    <col min="55" max="61" width="8.28515625" style="11" bestFit="1" customWidth="1"/>
    <col min="62" max="62" width="29.85546875" style="11" bestFit="1" customWidth="1"/>
    <col min="63" max="63" width="21.85546875" style="11" bestFit="1" customWidth="1"/>
    <col min="64" max="64" width="16.42578125" style="11" bestFit="1" customWidth="1"/>
    <col min="65" max="66" width="22" style="11" bestFit="1" customWidth="1"/>
    <col min="67" max="67" width="21.85546875" style="11" bestFit="1" customWidth="1"/>
    <col min="68" max="68" width="22.42578125" style="11" bestFit="1" customWidth="1"/>
    <col min="69" max="69" width="9.85546875" style="11" bestFit="1" customWidth="1"/>
    <col min="70" max="70" width="9.42578125" style="11" bestFit="1" customWidth="1"/>
    <col min="71" max="72" width="8.28515625" style="11" bestFit="1" customWidth="1"/>
    <col min="73" max="73" width="28.85546875" style="11" bestFit="1" customWidth="1"/>
    <col min="74" max="74" width="37" style="11" bestFit="1" customWidth="1"/>
    <col min="75" max="75" width="35.7109375" style="11" bestFit="1" customWidth="1"/>
    <col min="76" max="76" width="11.85546875" style="11" bestFit="1" customWidth="1"/>
    <col min="77" max="77" width="25.85546875" style="11" customWidth="1"/>
    <col min="78" max="78" width="25.140625" style="11" bestFit="1" customWidth="1"/>
    <col min="79" max="79" width="19.28515625" style="11" bestFit="1" customWidth="1"/>
    <col min="80" max="80" width="8.7109375" style="11" bestFit="1" customWidth="1"/>
    <col min="81" max="81" width="12.7109375" style="11" bestFit="1" customWidth="1"/>
    <col min="82" max="82" width="66.140625" style="11" bestFit="1" customWidth="1"/>
    <col min="83" max="83" width="28.7109375" style="11" bestFit="1" customWidth="1"/>
    <col min="84" max="84" width="23.5703125" style="11" bestFit="1" customWidth="1"/>
    <col min="85" max="87" width="18.5703125" style="11" bestFit="1" customWidth="1"/>
    <col min="88" max="88" width="5.140625" style="11" bestFit="1" customWidth="1"/>
    <col min="89" max="89" width="12" style="11" bestFit="1" customWidth="1"/>
    <col min="90" max="90" width="9.85546875" style="11" bestFit="1" customWidth="1"/>
    <col min="91" max="91" width="19" style="11" bestFit="1" customWidth="1"/>
    <col min="92" max="92" width="9.140625" style="11" bestFit="1" customWidth="1"/>
    <col min="93" max="93" width="8.28515625" style="11" bestFit="1" customWidth="1"/>
    <col min="94" max="94" width="32.140625" style="11" bestFit="1" customWidth="1"/>
    <col min="95" max="95" width="45.140625" style="11" bestFit="1" customWidth="1"/>
    <col min="96" max="96" width="14.28515625" style="2" bestFit="1" customWidth="1"/>
    <col min="97" max="97" width="11.7109375" style="11" bestFit="1" customWidth="1"/>
    <col min="98" max="98" width="21.85546875" style="11" bestFit="1" customWidth="1"/>
    <col min="99" max="99" width="9.85546875" style="11" bestFit="1" customWidth="1"/>
    <col min="100" max="100" width="16.28515625" style="11" bestFit="1" customWidth="1"/>
    <col min="101" max="103" width="8.28515625" style="11" bestFit="1" customWidth="1"/>
    <col min="104" max="104" width="17.7109375" style="11" bestFit="1" customWidth="1"/>
    <col min="105" max="105" width="8.28515625" style="11" bestFit="1" customWidth="1"/>
    <col min="106" max="106" width="10.28515625" style="11" bestFit="1" customWidth="1"/>
    <col min="107" max="108" width="8.28515625" style="11" bestFit="1" customWidth="1"/>
    <col min="109" max="109" width="15.28515625" style="11" bestFit="1" customWidth="1"/>
    <col min="110" max="110" width="23.28515625" style="11" bestFit="1" customWidth="1"/>
    <col min="111" max="111" width="36.140625" style="11" bestFit="1" customWidth="1"/>
    <col min="112" max="112" width="24.140625" style="25"/>
    <col min="118" max="16384" width="24.140625" style="11"/>
  </cols>
  <sheetData>
    <row r="1" spans="1:117">
      <c r="G1" s="11">
        <v>1</v>
      </c>
      <c r="H1" s="11">
        <v>2</v>
      </c>
      <c r="I1" s="11">
        <v>3</v>
      </c>
      <c r="J1" s="11">
        <v>4</v>
      </c>
      <c r="K1" s="11">
        <v>5</v>
      </c>
      <c r="L1" s="11">
        <v>6</v>
      </c>
      <c r="M1" s="11">
        <v>7</v>
      </c>
      <c r="N1" s="11">
        <v>8</v>
      </c>
      <c r="O1" s="11">
        <v>9</v>
      </c>
      <c r="P1" s="11">
        <v>10</v>
      </c>
      <c r="Q1" s="11">
        <v>11</v>
      </c>
      <c r="R1" s="11">
        <v>12</v>
      </c>
      <c r="S1" s="11">
        <v>13</v>
      </c>
      <c r="T1" s="11">
        <v>14</v>
      </c>
      <c r="U1" s="11">
        <v>15</v>
      </c>
      <c r="W1" s="11">
        <v>16</v>
      </c>
      <c r="X1" s="11">
        <v>17</v>
      </c>
      <c r="Y1" s="11">
        <v>18</v>
      </c>
      <c r="Z1" s="11">
        <v>19</v>
      </c>
      <c r="AA1" s="11">
        <v>20</v>
      </c>
      <c r="AB1" s="11">
        <v>21</v>
      </c>
      <c r="AC1" s="11">
        <v>22</v>
      </c>
      <c r="AD1" s="11">
        <v>23</v>
      </c>
      <c r="AE1" s="11">
        <v>24</v>
      </c>
      <c r="AF1" s="11">
        <v>25</v>
      </c>
      <c r="AG1" s="11">
        <v>26</v>
      </c>
      <c r="AH1" s="11">
        <v>27</v>
      </c>
      <c r="AI1" s="11">
        <v>28</v>
      </c>
      <c r="AJ1" s="11">
        <v>29</v>
      </c>
      <c r="AK1" s="11">
        <v>30</v>
      </c>
      <c r="AL1" s="11">
        <v>31</v>
      </c>
      <c r="AM1" s="11">
        <v>32</v>
      </c>
      <c r="AN1" s="11">
        <v>33</v>
      </c>
      <c r="AO1" s="11">
        <v>34</v>
      </c>
      <c r="AP1" s="11">
        <v>35</v>
      </c>
      <c r="AQ1" s="11">
        <v>36</v>
      </c>
      <c r="AR1" s="11">
        <v>37</v>
      </c>
      <c r="AS1" s="11">
        <v>38</v>
      </c>
      <c r="AT1" s="11">
        <v>39</v>
      </c>
      <c r="AU1" s="11">
        <v>40</v>
      </c>
      <c r="AV1" s="11">
        <v>41</v>
      </c>
      <c r="AW1" s="11">
        <v>42</v>
      </c>
      <c r="AX1" s="11">
        <v>43</v>
      </c>
      <c r="AY1" s="11">
        <v>44</v>
      </c>
      <c r="AZ1" s="11">
        <v>45</v>
      </c>
      <c r="BA1" s="11">
        <v>46</v>
      </c>
      <c r="BJ1" s="11">
        <v>47</v>
      </c>
      <c r="BK1" s="11">
        <v>48</v>
      </c>
      <c r="BL1" s="11">
        <v>49</v>
      </c>
      <c r="BM1" s="11">
        <v>50</v>
      </c>
      <c r="BN1" s="11">
        <v>51</v>
      </c>
      <c r="BO1" s="11">
        <v>52</v>
      </c>
      <c r="BP1" s="11">
        <v>53</v>
      </c>
      <c r="BR1" s="16">
        <v>54</v>
      </c>
      <c r="BS1" s="11">
        <v>55</v>
      </c>
      <c r="BT1" s="11">
        <v>56</v>
      </c>
      <c r="BU1" s="11">
        <v>57</v>
      </c>
      <c r="BV1" s="11">
        <v>58</v>
      </c>
      <c r="BW1" s="11">
        <v>59</v>
      </c>
      <c r="BY1" s="11">
        <v>60</v>
      </c>
      <c r="BZ1" s="11">
        <v>61</v>
      </c>
      <c r="CA1" s="11">
        <v>62</v>
      </c>
      <c r="CB1" s="11">
        <v>63</v>
      </c>
      <c r="CC1" s="11">
        <v>64</v>
      </c>
      <c r="CD1" s="11">
        <v>65</v>
      </c>
      <c r="CE1" s="11">
        <v>66</v>
      </c>
      <c r="CF1" s="11">
        <v>67</v>
      </c>
      <c r="CG1" s="11">
        <v>68</v>
      </c>
      <c r="CH1" s="11">
        <v>69</v>
      </c>
      <c r="CI1" s="11">
        <v>70</v>
      </c>
      <c r="CK1" s="11">
        <v>71</v>
      </c>
      <c r="CL1" s="11">
        <v>72</v>
      </c>
      <c r="CM1" s="11">
        <v>73</v>
      </c>
      <c r="CN1" s="11">
        <v>74</v>
      </c>
      <c r="CO1" s="11">
        <v>75</v>
      </c>
      <c r="CP1" s="11">
        <v>76</v>
      </c>
      <c r="CQ1" s="11">
        <v>77</v>
      </c>
      <c r="CR1" s="11">
        <v>78</v>
      </c>
      <c r="CS1" s="11">
        <v>79</v>
      </c>
      <c r="CT1" s="11">
        <v>80</v>
      </c>
      <c r="CU1" s="11">
        <v>81</v>
      </c>
      <c r="CV1" s="11">
        <v>82</v>
      </c>
      <c r="CW1" s="11">
        <v>83</v>
      </c>
      <c r="CX1" s="11">
        <v>84</v>
      </c>
      <c r="CY1" s="11">
        <v>85</v>
      </c>
      <c r="CZ1" s="11">
        <v>86</v>
      </c>
      <c r="DA1" s="11">
        <v>87</v>
      </c>
      <c r="DB1" s="11">
        <v>88</v>
      </c>
      <c r="DC1" s="11">
        <v>89</v>
      </c>
      <c r="DD1" s="11">
        <v>90</v>
      </c>
      <c r="DE1" s="11">
        <v>91</v>
      </c>
      <c r="DI1" s="22"/>
      <c r="DJ1" s="11"/>
      <c r="DK1" s="11"/>
      <c r="DL1" s="11"/>
      <c r="DM1" s="11"/>
    </row>
    <row r="2" spans="1:117" s="1" customFormat="1" ht="12.75">
      <c r="H2" s="1" t="s">
        <v>901</v>
      </c>
      <c r="I2" s="1" t="s">
        <v>902</v>
      </c>
      <c r="J2" s="1" t="s">
        <v>902</v>
      </c>
      <c r="K2" s="1" t="s">
        <v>902</v>
      </c>
      <c r="L2" s="1" t="s">
        <v>902</v>
      </c>
      <c r="M2" s="1" t="s">
        <v>902</v>
      </c>
      <c r="N2" s="1" t="s">
        <v>902</v>
      </c>
      <c r="O2" s="1" t="s">
        <v>902</v>
      </c>
      <c r="P2" s="1" t="s">
        <v>902</v>
      </c>
      <c r="Q2" s="1" t="s">
        <v>902</v>
      </c>
      <c r="R2" s="1" t="s">
        <v>902</v>
      </c>
      <c r="S2" s="1" t="s">
        <v>902</v>
      </c>
      <c r="T2" s="1" t="s">
        <v>902</v>
      </c>
      <c r="U2" s="1" t="s">
        <v>902</v>
      </c>
      <c r="W2" s="1" t="s">
        <v>902</v>
      </c>
      <c r="X2" s="1" t="s">
        <v>902</v>
      </c>
      <c r="Y2" s="1" t="s">
        <v>902</v>
      </c>
      <c r="Z2" s="1" t="s">
        <v>902</v>
      </c>
      <c r="AA2" s="1" t="s">
        <v>995</v>
      </c>
      <c r="AB2" s="1" t="s">
        <v>902</v>
      </c>
      <c r="AC2" s="1" t="s">
        <v>902</v>
      </c>
      <c r="AD2" s="1" t="s">
        <v>902</v>
      </c>
      <c r="AE2" s="1" t="s">
        <v>902</v>
      </c>
      <c r="AF2" s="1" t="s">
        <v>902</v>
      </c>
      <c r="AG2" s="1" t="s">
        <v>902</v>
      </c>
      <c r="AH2" s="1" t="s">
        <v>902</v>
      </c>
      <c r="AI2" s="1" t="s">
        <v>902</v>
      </c>
      <c r="AJ2" s="1" t="s">
        <v>902</v>
      </c>
      <c r="AK2" s="1" t="s">
        <v>902</v>
      </c>
      <c r="AL2" s="1" t="s">
        <v>902</v>
      </c>
      <c r="AM2" s="1" t="s">
        <v>902</v>
      </c>
      <c r="AN2" s="1" t="s">
        <v>902</v>
      </c>
      <c r="AO2" s="1" t="s">
        <v>902</v>
      </c>
      <c r="AP2" s="1" t="s">
        <v>902</v>
      </c>
      <c r="AQ2" s="1" t="s">
        <v>902</v>
      </c>
      <c r="AR2" s="1" t="s">
        <v>902</v>
      </c>
      <c r="AS2" s="1" t="s">
        <v>902</v>
      </c>
      <c r="AT2" s="1" t="s">
        <v>902</v>
      </c>
      <c r="AU2" s="1" t="s">
        <v>902</v>
      </c>
      <c r="AV2" s="1" t="s">
        <v>902</v>
      </c>
      <c r="AW2" s="1" t="s">
        <v>902</v>
      </c>
      <c r="AX2" s="1" t="s">
        <v>902</v>
      </c>
      <c r="AY2" s="1" t="s">
        <v>902</v>
      </c>
      <c r="AZ2" s="1" t="s">
        <v>902</v>
      </c>
      <c r="BA2" s="1" t="s">
        <v>902</v>
      </c>
      <c r="BC2" s="1" t="s">
        <v>902</v>
      </c>
      <c r="BD2" s="1" t="s">
        <v>902</v>
      </c>
      <c r="BE2" s="1" t="s">
        <v>902</v>
      </c>
      <c r="BF2" s="1" t="s">
        <v>902</v>
      </c>
      <c r="BG2" s="1" t="s">
        <v>902</v>
      </c>
      <c r="BH2" s="1" t="s">
        <v>902</v>
      </c>
      <c r="BI2" s="1" t="s">
        <v>902</v>
      </c>
      <c r="BJ2" s="1" t="s">
        <v>902</v>
      </c>
      <c r="BK2" s="1" t="s">
        <v>902</v>
      </c>
      <c r="BL2" s="1" t="s">
        <v>902</v>
      </c>
      <c r="BM2" s="1" t="s">
        <v>902</v>
      </c>
      <c r="BN2" s="1" t="s">
        <v>902</v>
      </c>
      <c r="BO2" s="1" t="s">
        <v>902</v>
      </c>
      <c r="BP2" s="1" t="s">
        <v>902</v>
      </c>
      <c r="BR2" s="1" t="s">
        <v>902</v>
      </c>
      <c r="BS2" s="1" t="s">
        <v>902</v>
      </c>
      <c r="BT2" s="1" t="s">
        <v>902</v>
      </c>
      <c r="BU2" s="1" t="s">
        <v>902</v>
      </c>
      <c r="BV2" s="1" t="s">
        <v>902</v>
      </c>
      <c r="BW2" s="1" t="s">
        <v>902</v>
      </c>
      <c r="BY2" s="1" t="s">
        <v>902</v>
      </c>
      <c r="BZ2" s="1" t="s">
        <v>902</v>
      </c>
      <c r="CA2" s="1" t="s">
        <v>902</v>
      </c>
      <c r="CB2" s="1" t="s">
        <v>902</v>
      </c>
      <c r="CC2" s="1" t="s">
        <v>902</v>
      </c>
      <c r="CD2" s="1" t="s">
        <v>902</v>
      </c>
      <c r="CE2" s="1" t="s">
        <v>903</v>
      </c>
      <c r="CF2" s="1" t="s">
        <v>902</v>
      </c>
      <c r="CG2" s="1" t="s">
        <v>902</v>
      </c>
      <c r="CH2" s="1" t="s">
        <v>902</v>
      </c>
      <c r="CI2" s="1" t="s">
        <v>902</v>
      </c>
      <c r="CK2" s="1" t="s">
        <v>902</v>
      </c>
      <c r="CL2" s="1" t="s">
        <v>902</v>
      </c>
      <c r="CM2" s="1" t="s">
        <v>902</v>
      </c>
      <c r="CN2" s="1" t="s">
        <v>902</v>
      </c>
      <c r="CO2" s="1" t="s">
        <v>902</v>
      </c>
      <c r="CP2" s="1" t="s">
        <v>902</v>
      </c>
      <c r="CQ2" s="1" t="s">
        <v>902</v>
      </c>
      <c r="CR2" s="1" t="s">
        <v>904</v>
      </c>
      <c r="CS2" s="1" t="s">
        <v>902</v>
      </c>
      <c r="CT2" s="1" t="s">
        <v>902</v>
      </c>
      <c r="CU2" s="1" t="s">
        <v>902</v>
      </c>
      <c r="CV2" s="1" t="s">
        <v>902</v>
      </c>
      <c r="CW2" s="1" t="s">
        <v>902</v>
      </c>
      <c r="CX2" s="1" t="s">
        <v>902</v>
      </c>
      <c r="CY2" s="1" t="s">
        <v>902</v>
      </c>
      <c r="CZ2" s="1" t="s">
        <v>902</v>
      </c>
      <c r="DA2" s="1" t="s">
        <v>902</v>
      </c>
      <c r="DB2" s="1" t="s">
        <v>902</v>
      </c>
      <c r="DC2" s="1" t="s">
        <v>902</v>
      </c>
      <c r="DD2" s="1" t="s">
        <v>902</v>
      </c>
      <c r="DE2" s="1" t="s">
        <v>902</v>
      </c>
      <c r="DF2" s="1" t="s">
        <v>902</v>
      </c>
      <c r="DG2" s="1" t="s">
        <v>902</v>
      </c>
      <c r="DI2" s="23"/>
    </row>
    <row r="3" spans="1:117" s="5" customFormat="1" ht="12.75">
      <c r="A3" s="3" t="s">
        <v>1849</v>
      </c>
      <c r="B3" s="3" t="s">
        <v>0</v>
      </c>
      <c r="C3" s="3" t="s">
        <v>1843</v>
      </c>
      <c r="D3" s="3" t="s">
        <v>1841</v>
      </c>
      <c r="E3" s="3" t="s">
        <v>1842</v>
      </c>
      <c r="F3" s="3" t="s">
        <v>1</v>
      </c>
      <c r="G3" s="3" t="s">
        <v>2</v>
      </c>
      <c r="H3" s="3" t="s">
        <v>3</v>
      </c>
      <c r="I3" s="3" t="s">
        <v>45</v>
      </c>
      <c r="J3" s="3" t="s">
        <v>4</v>
      </c>
      <c r="K3" s="3" t="s">
        <v>46</v>
      </c>
      <c r="L3" s="3" t="s">
        <v>5</v>
      </c>
      <c r="M3" s="3" t="s">
        <v>47</v>
      </c>
      <c r="N3" s="3" t="s">
        <v>6</v>
      </c>
      <c r="O3" s="3" t="s">
        <v>7</v>
      </c>
      <c r="P3" s="3" t="s">
        <v>59</v>
      </c>
      <c r="Q3" s="3" t="s">
        <v>48</v>
      </c>
      <c r="R3" s="3" t="s">
        <v>49</v>
      </c>
      <c r="S3" s="3" t="s">
        <v>8</v>
      </c>
      <c r="T3" s="3" t="s">
        <v>9</v>
      </c>
      <c r="U3" s="3" t="s">
        <v>50</v>
      </c>
      <c r="V3" s="3" t="s">
        <v>1844</v>
      </c>
      <c r="W3" s="3" t="s">
        <v>51</v>
      </c>
      <c r="X3" s="3" t="s">
        <v>52</v>
      </c>
      <c r="Y3" s="3" t="s">
        <v>10</v>
      </c>
      <c r="Z3" s="3" t="s">
        <v>53</v>
      </c>
      <c r="AA3" s="3" t="s">
        <v>996</v>
      </c>
      <c r="AB3" s="3" t="s">
        <v>54</v>
      </c>
      <c r="AC3" s="3" t="s">
        <v>55</v>
      </c>
      <c r="AD3" s="3" t="s">
        <v>56</v>
      </c>
      <c r="AE3" s="3" t="s">
        <v>11</v>
      </c>
      <c r="AF3" s="3" t="s">
        <v>57</v>
      </c>
      <c r="AG3" s="3" t="s">
        <v>905</v>
      </c>
      <c r="AH3" s="3" t="s">
        <v>58</v>
      </c>
      <c r="AI3" s="3" t="s">
        <v>12</v>
      </c>
      <c r="AJ3" s="3" t="s">
        <v>13</v>
      </c>
      <c r="AK3" s="3" t="s">
        <v>14</v>
      </c>
      <c r="AL3" s="3" t="s">
        <v>15</v>
      </c>
      <c r="AM3" s="3" t="s">
        <v>16</v>
      </c>
      <c r="AN3" s="3" t="s">
        <v>17</v>
      </c>
      <c r="AO3" s="3" t="s">
        <v>18</v>
      </c>
      <c r="AP3" s="3" t="s">
        <v>93</v>
      </c>
      <c r="AQ3" s="3" t="s">
        <v>20</v>
      </c>
      <c r="AR3" s="3" t="s">
        <v>65</v>
      </c>
      <c r="AS3" s="3" t="s">
        <v>21</v>
      </c>
      <c r="AT3" s="3" t="s">
        <v>22</v>
      </c>
      <c r="AU3" s="3" t="s">
        <v>23</v>
      </c>
      <c r="AV3" s="3" t="s">
        <v>19</v>
      </c>
      <c r="AW3" s="3" t="s">
        <v>24</v>
      </c>
      <c r="AX3" s="3" t="s">
        <v>25</v>
      </c>
      <c r="AY3" s="3" t="s">
        <v>26</v>
      </c>
      <c r="AZ3" s="3" t="s">
        <v>27</v>
      </c>
      <c r="BA3" s="3" t="s">
        <v>61</v>
      </c>
      <c r="BB3" s="3" t="s">
        <v>1845</v>
      </c>
      <c r="BC3" s="3" t="s">
        <v>29</v>
      </c>
      <c r="BD3" s="3" t="s">
        <v>30</v>
      </c>
      <c r="BE3" s="3" t="s">
        <v>31</v>
      </c>
      <c r="BF3" s="3" t="s">
        <v>32</v>
      </c>
      <c r="BG3" s="3" t="s">
        <v>33</v>
      </c>
      <c r="BH3" s="3" t="s">
        <v>34</v>
      </c>
      <c r="BI3" s="3" t="s">
        <v>35</v>
      </c>
      <c r="BJ3" s="3" t="s">
        <v>28</v>
      </c>
      <c r="BK3" s="3" t="s">
        <v>60</v>
      </c>
      <c r="BL3" s="3" t="s">
        <v>896</v>
      </c>
      <c r="BM3" s="3" t="s">
        <v>897</v>
      </c>
      <c r="BN3" s="3" t="s">
        <v>898</v>
      </c>
      <c r="BO3" s="3" t="s">
        <v>899</v>
      </c>
      <c r="BP3" s="3" t="s">
        <v>900</v>
      </c>
      <c r="BQ3" s="3" t="s">
        <v>1847</v>
      </c>
      <c r="BR3" s="3" t="s">
        <v>36</v>
      </c>
      <c r="BS3" s="3" t="s">
        <v>38</v>
      </c>
      <c r="BT3" s="3" t="s">
        <v>39</v>
      </c>
      <c r="BU3" s="3" t="s">
        <v>62</v>
      </c>
      <c r="BV3" s="3" t="s">
        <v>42</v>
      </c>
      <c r="BW3" s="3" t="s">
        <v>41</v>
      </c>
      <c r="BX3" s="3" t="s">
        <v>1848</v>
      </c>
      <c r="BY3" s="3" t="s">
        <v>63</v>
      </c>
      <c r="BZ3" s="3" t="s">
        <v>92</v>
      </c>
      <c r="CA3" s="3" t="s">
        <v>70</v>
      </c>
      <c r="CB3" s="3" t="s">
        <v>66</v>
      </c>
      <c r="CC3" s="3" t="s">
        <v>69</v>
      </c>
      <c r="CD3" s="3" t="s">
        <v>72</v>
      </c>
      <c r="CE3" s="3" t="s">
        <v>71</v>
      </c>
      <c r="CF3" s="3" t="s">
        <v>67</v>
      </c>
      <c r="CG3" s="3" t="s">
        <v>89</v>
      </c>
      <c r="CH3" s="3" t="s">
        <v>68</v>
      </c>
      <c r="CI3" s="3" t="s">
        <v>90</v>
      </c>
      <c r="CJ3" s="3" t="s">
        <v>1846</v>
      </c>
      <c r="CK3" s="3" t="s">
        <v>73</v>
      </c>
      <c r="CL3" s="3" t="s">
        <v>74</v>
      </c>
      <c r="CM3" s="3" t="s">
        <v>94</v>
      </c>
      <c r="CN3" s="3" t="s">
        <v>75</v>
      </c>
      <c r="CO3" s="3" t="s">
        <v>76</v>
      </c>
      <c r="CP3" s="3" t="s">
        <v>77</v>
      </c>
      <c r="CQ3" s="3" t="s">
        <v>78</v>
      </c>
      <c r="CR3" s="3" t="s">
        <v>79</v>
      </c>
      <c r="CS3" s="3" t="s">
        <v>80</v>
      </c>
      <c r="CT3" s="3" t="s">
        <v>81</v>
      </c>
      <c r="CU3" s="3" t="s">
        <v>82</v>
      </c>
      <c r="CV3" s="3" t="s">
        <v>91</v>
      </c>
      <c r="CW3" s="3" t="s">
        <v>83</v>
      </c>
      <c r="CX3" s="3" t="s">
        <v>44</v>
      </c>
      <c r="CY3" s="3" t="s">
        <v>43</v>
      </c>
      <c r="CZ3" s="3" t="s">
        <v>64</v>
      </c>
      <c r="DA3" s="3" t="s">
        <v>84</v>
      </c>
      <c r="DB3" s="3" t="s">
        <v>85</v>
      </c>
      <c r="DC3" s="3" t="s">
        <v>86</v>
      </c>
      <c r="DD3" s="3" t="s">
        <v>87</v>
      </c>
      <c r="DE3" s="3" t="s">
        <v>88</v>
      </c>
      <c r="DF3" s="3" t="s">
        <v>37</v>
      </c>
      <c r="DG3" s="3" t="s">
        <v>40</v>
      </c>
      <c r="DI3" s="24"/>
    </row>
    <row r="4" spans="1:117">
      <c r="A4" s="11">
        <v>1</v>
      </c>
      <c r="B4" s="6" t="s">
        <v>889</v>
      </c>
      <c r="C4" s="6">
        <v>1</v>
      </c>
      <c r="D4" s="6" t="s">
        <v>1003</v>
      </c>
      <c r="E4" s="6" t="s">
        <v>1422</v>
      </c>
      <c r="F4" s="6" t="s">
        <v>930</v>
      </c>
      <c r="G4" s="6">
        <v>7.9</v>
      </c>
      <c r="H4" s="7">
        <v>62</v>
      </c>
      <c r="I4" s="6" t="s">
        <v>914</v>
      </c>
      <c r="J4" s="6" t="s">
        <v>906</v>
      </c>
      <c r="K4" s="7">
        <v>25</v>
      </c>
      <c r="L4" s="8">
        <v>7.0000000000000007E-2</v>
      </c>
      <c r="M4" s="9">
        <v>6.3</v>
      </c>
      <c r="N4" s="6">
        <v>1.1200000000000001</v>
      </c>
      <c r="O4" s="6">
        <v>6.28</v>
      </c>
      <c r="P4" s="10">
        <v>2.9000000000000001E-2</v>
      </c>
      <c r="Q4" s="6">
        <v>560</v>
      </c>
      <c r="R4" s="6" t="s">
        <v>908</v>
      </c>
      <c r="S4" s="6">
        <v>2.77</v>
      </c>
      <c r="T4" s="9">
        <v>1.2</v>
      </c>
      <c r="U4" s="6" t="s">
        <v>915</v>
      </c>
      <c r="V4" s="6"/>
      <c r="W4" s="9">
        <v>4.2</v>
      </c>
      <c r="X4" s="9">
        <v>1.3</v>
      </c>
      <c r="Y4" s="6">
        <v>80.8</v>
      </c>
      <c r="Z4" s="6">
        <v>1300</v>
      </c>
      <c r="AA4" s="9">
        <v>0.51</v>
      </c>
      <c r="AB4" s="6">
        <v>2400</v>
      </c>
      <c r="AC4" s="6">
        <v>200</v>
      </c>
      <c r="AD4" s="6">
        <v>79</v>
      </c>
      <c r="AE4" s="6">
        <v>82.3</v>
      </c>
      <c r="AF4" s="7">
        <v>31</v>
      </c>
      <c r="AG4" s="6">
        <v>1700</v>
      </c>
      <c r="AH4" s="6">
        <v>300</v>
      </c>
      <c r="AI4" s="6" t="s">
        <v>910</v>
      </c>
      <c r="AJ4" s="6">
        <v>0.16600000000000001</v>
      </c>
      <c r="AK4" s="6">
        <v>6.9000000000000006E-2</v>
      </c>
      <c r="AL4" s="6">
        <v>0.51500000000000001</v>
      </c>
      <c r="AM4" s="6">
        <v>0.17899999999999999</v>
      </c>
      <c r="AN4" s="6">
        <v>0.21199999999999999</v>
      </c>
      <c r="AO4" s="6">
        <v>0.111</v>
      </c>
      <c r="AP4" s="6">
        <v>2.7E-2</v>
      </c>
      <c r="AQ4" s="6">
        <v>8.5999999999999993E-2</v>
      </c>
      <c r="AR4" s="6">
        <v>2.9000000000000001E-2</v>
      </c>
      <c r="AS4" s="6">
        <v>2.4E-2</v>
      </c>
      <c r="AT4" s="6">
        <v>2.8000000000000001E-2</v>
      </c>
      <c r="AU4" s="6">
        <v>0.27800000000000002</v>
      </c>
      <c r="AV4" s="6">
        <v>0.14099999999999999</v>
      </c>
      <c r="AW4" s="6">
        <v>7.0999999999999994E-2</v>
      </c>
      <c r="AX4" s="8">
        <v>0.09</v>
      </c>
      <c r="AY4" s="6">
        <v>7.0999999999999994E-2</v>
      </c>
      <c r="AZ4" s="6">
        <v>2.5999999999999999E-2</v>
      </c>
      <c r="BA4" s="6" t="s">
        <v>910</v>
      </c>
      <c r="BB4" s="6"/>
      <c r="BC4" s="6" t="s">
        <v>911</v>
      </c>
      <c r="BD4" s="6">
        <v>1.6E-2</v>
      </c>
      <c r="BE4" s="6" t="s">
        <v>911</v>
      </c>
      <c r="BF4" s="6" t="s">
        <v>911</v>
      </c>
      <c r="BG4" s="6" t="s">
        <v>911</v>
      </c>
      <c r="BH4" s="6" t="s">
        <v>911</v>
      </c>
      <c r="BI4" s="6" t="s">
        <v>911</v>
      </c>
      <c r="BJ4" s="6">
        <v>1.6E-2</v>
      </c>
      <c r="BK4" s="6" t="s">
        <v>916</v>
      </c>
      <c r="BL4" s="11" t="s">
        <v>911</v>
      </c>
      <c r="BM4" s="11" t="s">
        <v>913</v>
      </c>
      <c r="BN4" s="11" t="s">
        <v>913</v>
      </c>
      <c r="BO4" s="11" t="s">
        <v>913</v>
      </c>
      <c r="BP4" s="11" t="s">
        <v>913</v>
      </c>
      <c r="BQ4" s="6"/>
      <c r="BR4" s="6" t="s">
        <v>912</v>
      </c>
      <c r="BS4" s="6" t="s">
        <v>913</v>
      </c>
      <c r="BT4" s="6" t="s">
        <v>913</v>
      </c>
      <c r="BU4" s="6" t="s">
        <v>917</v>
      </c>
      <c r="BV4" s="6" t="s">
        <v>913</v>
      </c>
      <c r="BW4" s="6" t="s">
        <v>913</v>
      </c>
      <c r="BX4" s="6"/>
      <c r="BY4" s="6" t="s">
        <v>918</v>
      </c>
      <c r="BZ4" s="6" t="s">
        <v>907</v>
      </c>
      <c r="CA4" s="6" t="s">
        <v>922</v>
      </c>
      <c r="CB4" s="6" t="s">
        <v>920</v>
      </c>
      <c r="CC4" s="6" t="s">
        <v>921</v>
      </c>
      <c r="CD4" s="6" t="s">
        <v>923</v>
      </c>
      <c r="CE4" s="6" t="s">
        <v>916</v>
      </c>
      <c r="CF4" s="6" t="s">
        <v>918</v>
      </c>
      <c r="CG4" s="6" t="s">
        <v>911</v>
      </c>
      <c r="CH4" s="6" t="s">
        <v>911</v>
      </c>
      <c r="CI4" s="6" t="s">
        <v>911</v>
      </c>
      <c r="CJ4" s="6"/>
      <c r="CK4" s="6" t="s">
        <v>924</v>
      </c>
      <c r="CL4" s="6" t="s">
        <v>925</v>
      </c>
      <c r="CM4" s="6" t="s">
        <v>911</v>
      </c>
      <c r="CN4" s="6" t="s">
        <v>911</v>
      </c>
      <c r="CO4" s="6" t="s">
        <v>913</v>
      </c>
      <c r="CP4" s="6" t="s">
        <v>913</v>
      </c>
      <c r="CQ4" s="6" t="s">
        <v>913</v>
      </c>
      <c r="CR4" s="11">
        <v>144</v>
      </c>
      <c r="CS4" s="6" t="s">
        <v>913</v>
      </c>
      <c r="CT4" s="6" t="s">
        <v>913</v>
      </c>
      <c r="CU4" s="6" t="s">
        <v>913</v>
      </c>
      <c r="CV4" s="6" t="s">
        <v>913</v>
      </c>
      <c r="CW4" s="6" t="s">
        <v>913</v>
      </c>
      <c r="CX4" s="6" t="s">
        <v>913</v>
      </c>
      <c r="CY4" s="6" t="s">
        <v>913</v>
      </c>
      <c r="CZ4" s="6">
        <v>37</v>
      </c>
      <c r="DA4" s="6" t="s">
        <v>911</v>
      </c>
      <c r="DB4" s="6" t="s">
        <v>913</v>
      </c>
      <c r="DC4" s="6" t="s">
        <v>927</v>
      </c>
      <c r="DD4" s="6" t="s">
        <v>928</v>
      </c>
      <c r="DE4" s="6" t="s">
        <v>913</v>
      </c>
      <c r="DF4" s="6" t="s">
        <v>912</v>
      </c>
      <c r="DG4" s="6" t="s">
        <v>913</v>
      </c>
      <c r="DI4" s="22"/>
      <c r="DJ4" s="11"/>
      <c r="DK4" s="11"/>
      <c r="DL4" s="11"/>
      <c r="DM4" s="11"/>
    </row>
    <row r="5" spans="1:117">
      <c r="A5" s="11">
        <v>2</v>
      </c>
      <c r="B5" s="6" t="s">
        <v>894</v>
      </c>
      <c r="C5" s="6">
        <v>2</v>
      </c>
      <c r="D5" s="6" t="s">
        <v>1004</v>
      </c>
      <c r="E5" s="6" t="s">
        <v>1423</v>
      </c>
      <c r="F5" s="6" t="s">
        <v>895</v>
      </c>
      <c r="G5" s="6">
        <v>7.2</v>
      </c>
      <c r="H5" s="7">
        <v>51</v>
      </c>
      <c r="I5" s="6" t="s">
        <v>914</v>
      </c>
      <c r="J5" s="6" t="s">
        <v>906</v>
      </c>
      <c r="K5" s="6">
        <v>28.3</v>
      </c>
      <c r="L5" s="6" t="s">
        <v>907</v>
      </c>
      <c r="M5" s="9">
        <v>6.7</v>
      </c>
      <c r="N5" s="6">
        <v>10.4</v>
      </c>
      <c r="O5" s="6" t="s">
        <v>908</v>
      </c>
      <c r="P5" s="6">
        <v>7.6E-3</v>
      </c>
      <c r="Q5" s="6">
        <v>1390</v>
      </c>
      <c r="R5" s="6" t="s">
        <v>908</v>
      </c>
      <c r="S5" s="6">
        <v>10.5</v>
      </c>
      <c r="T5" s="6" t="s">
        <v>909</v>
      </c>
      <c r="U5" s="6" t="s">
        <v>915</v>
      </c>
      <c r="V5" s="6"/>
      <c r="W5" s="6">
        <v>5.49</v>
      </c>
      <c r="X5" s="6">
        <v>8.43</v>
      </c>
      <c r="Y5" s="6">
        <v>21.8</v>
      </c>
      <c r="Z5" s="6">
        <v>778</v>
      </c>
      <c r="AA5" s="9">
        <v>0.55000000000000004</v>
      </c>
      <c r="AB5" s="6">
        <v>5500</v>
      </c>
      <c r="AC5" s="6">
        <v>94.5</v>
      </c>
      <c r="AD5" s="6">
        <v>112</v>
      </c>
      <c r="AE5" s="6">
        <v>102</v>
      </c>
      <c r="AF5" s="7">
        <v>33</v>
      </c>
      <c r="AG5" s="6">
        <v>4120</v>
      </c>
      <c r="AH5" s="6">
        <v>843</v>
      </c>
      <c r="AI5" s="6" t="s">
        <v>910</v>
      </c>
      <c r="AJ5" s="6" t="s">
        <v>910</v>
      </c>
      <c r="AK5" s="6" t="s">
        <v>910</v>
      </c>
      <c r="AL5" s="6">
        <v>8.0000000000000002E-3</v>
      </c>
      <c r="AM5" s="6" t="s">
        <v>910</v>
      </c>
      <c r="AN5" s="6" t="s">
        <v>910</v>
      </c>
      <c r="AO5" s="6" t="s">
        <v>910</v>
      </c>
      <c r="AP5" s="6" t="s">
        <v>910</v>
      </c>
      <c r="AQ5" s="6">
        <v>5.0000000000000001E-3</v>
      </c>
      <c r="AR5" s="6" t="s">
        <v>919</v>
      </c>
      <c r="AS5" s="6" t="s">
        <v>910</v>
      </c>
      <c r="AT5" s="6" t="s">
        <v>910</v>
      </c>
      <c r="AU5" s="6" t="s">
        <v>910</v>
      </c>
      <c r="AV5" s="6" t="s">
        <v>910</v>
      </c>
      <c r="AW5" s="6" t="s">
        <v>910</v>
      </c>
      <c r="AX5" s="6">
        <v>7.0000000000000001E-3</v>
      </c>
      <c r="AY5" s="6" t="s">
        <v>910</v>
      </c>
      <c r="AZ5" s="6" t="s">
        <v>910</v>
      </c>
      <c r="BA5" s="6" t="s">
        <v>910</v>
      </c>
      <c r="BB5" s="6"/>
      <c r="BC5" s="6" t="s">
        <v>911</v>
      </c>
      <c r="BD5" s="6" t="s">
        <v>911</v>
      </c>
      <c r="BE5" s="6" t="s">
        <v>911</v>
      </c>
      <c r="BF5" s="6" t="s">
        <v>911</v>
      </c>
      <c r="BG5" s="6" t="s">
        <v>911</v>
      </c>
      <c r="BH5" s="6" t="s">
        <v>911</v>
      </c>
      <c r="BI5" s="6" t="s">
        <v>911</v>
      </c>
      <c r="BJ5" s="6" t="s">
        <v>911</v>
      </c>
      <c r="BK5" s="6" t="s">
        <v>916</v>
      </c>
      <c r="BL5" s="11">
        <v>8.0000000000000002E-3</v>
      </c>
      <c r="BM5" s="11" t="s">
        <v>913</v>
      </c>
      <c r="BN5" s="11" t="s">
        <v>913</v>
      </c>
      <c r="BO5" s="11" t="s">
        <v>913</v>
      </c>
      <c r="BP5" s="11" t="s">
        <v>913</v>
      </c>
      <c r="BQ5" s="6"/>
      <c r="BR5" s="6" t="s">
        <v>912</v>
      </c>
      <c r="BS5" s="6" t="s">
        <v>913</v>
      </c>
      <c r="BT5" s="6" t="s">
        <v>913</v>
      </c>
      <c r="BU5" s="6" t="s">
        <v>917</v>
      </c>
      <c r="BV5" s="6" t="s">
        <v>913</v>
      </c>
      <c r="BW5" s="6" t="s">
        <v>913</v>
      </c>
      <c r="BX5" s="6"/>
      <c r="BY5" s="6" t="s">
        <v>918</v>
      </c>
      <c r="BZ5" s="6" t="s">
        <v>907</v>
      </c>
      <c r="CA5" s="6" t="s">
        <v>922</v>
      </c>
      <c r="CB5" s="6" t="s">
        <v>920</v>
      </c>
      <c r="CC5" s="6" t="s">
        <v>921</v>
      </c>
      <c r="CD5" s="6" t="s">
        <v>923</v>
      </c>
      <c r="CE5" s="6" t="s">
        <v>916</v>
      </c>
      <c r="CF5" s="6" t="s">
        <v>918</v>
      </c>
      <c r="CG5" s="6" t="s">
        <v>911</v>
      </c>
      <c r="CH5" s="6" t="s">
        <v>911</v>
      </c>
      <c r="CI5" s="6" t="s">
        <v>911</v>
      </c>
      <c r="CJ5" s="6"/>
      <c r="CK5" s="6" t="s">
        <v>924</v>
      </c>
      <c r="CL5" s="6" t="s">
        <v>925</v>
      </c>
      <c r="CM5" s="6" t="s">
        <v>911</v>
      </c>
      <c r="CN5" s="6" t="s">
        <v>911</v>
      </c>
      <c r="CO5" s="6" t="s">
        <v>913</v>
      </c>
      <c r="CP5" s="6" t="s">
        <v>913</v>
      </c>
      <c r="CQ5" s="6" t="s">
        <v>913</v>
      </c>
      <c r="CR5" s="11" t="s">
        <v>926</v>
      </c>
      <c r="CS5" s="6" t="s">
        <v>913</v>
      </c>
      <c r="CT5" s="6" t="s">
        <v>913</v>
      </c>
      <c r="CU5" s="6" t="s">
        <v>913</v>
      </c>
      <c r="CV5" s="6" t="s">
        <v>913</v>
      </c>
      <c r="CW5" s="6" t="s">
        <v>913</v>
      </c>
      <c r="CX5" s="6" t="s">
        <v>913</v>
      </c>
      <c r="CY5" s="6" t="s">
        <v>913</v>
      </c>
      <c r="CZ5" s="6">
        <v>206</v>
      </c>
      <c r="DA5" s="6" t="s">
        <v>911</v>
      </c>
      <c r="DB5" s="6" t="s">
        <v>913</v>
      </c>
      <c r="DC5" s="6" t="s">
        <v>927</v>
      </c>
      <c r="DD5" s="6" t="s">
        <v>928</v>
      </c>
      <c r="DE5" s="6" t="s">
        <v>913</v>
      </c>
      <c r="DF5" s="6" t="s">
        <v>912</v>
      </c>
      <c r="DG5" s="6" t="s">
        <v>913</v>
      </c>
      <c r="DI5" s="22"/>
      <c r="DJ5" s="11"/>
      <c r="DK5" s="11"/>
      <c r="DL5" s="11"/>
      <c r="DM5" s="11"/>
    </row>
    <row r="6" spans="1:117">
      <c r="A6" s="11">
        <v>3</v>
      </c>
      <c r="B6" s="6" t="s">
        <v>892</v>
      </c>
      <c r="C6" s="6">
        <v>3</v>
      </c>
      <c r="D6" s="6" t="s">
        <v>1005</v>
      </c>
      <c r="E6" s="6" t="s">
        <v>1424</v>
      </c>
      <c r="F6" s="6" t="s">
        <v>893</v>
      </c>
      <c r="G6" s="6">
        <v>6.6</v>
      </c>
      <c r="H6" s="7">
        <v>95</v>
      </c>
      <c r="I6" s="6" t="s">
        <v>914</v>
      </c>
      <c r="J6" s="6" t="s">
        <v>906</v>
      </c>
      <c r="K6" s="6">
        <v>44.3</v>
      </c>
      <c r="L6" s="6" t="s">
        <v>907</v>
      </c>
      <c r="M6" s="7">
        <v>13.6</v>
      </c>
      <c r="N6" s="6">
        <v>13.5</v>
      </c>
      <c r="O6" s="6">
        <v>19.3</v>
      </c>
      <c r="P6" s="10">
        <v>2.5000000000000001E-2</v>
      </c>
      <c r="Q6" s="6">
        <v>1430</v>
      </c>
      <c r="R6" s="6" t="s">
        <v>908</v>
      </c>
      <c r="S6" s="6">
        <v>16.899999999999999</v>
      </c>
      <c r="T6" s="6">
        <v>5.14</v>
      </c>
      <c r="U6" s="6" t="s">
        <v>915</v>
      </c>
      <c r="V6" s="6"/>
      <c r="W6" s="6">
        <v>7.95</v>
      </c>
      <c r="X6" s="6">
        <v>13.4</v>
      </c>
      <c r="Y6" s="6">
        <v>54.9</v>
      </c>
      <c r="Z6" s="6">
        <v>1590</v>
      </c>
      <c r="AA6" s="9">
        <v>4.0999999999999996</v>
      </c>
      <c r="AB6" s="6">
        <v>9430</v>
      </c>
      <c r="AC6" s="6">
        <v>280</v>
      </c>
      <c r="AD6" s="6">
        <v>210</v>
      </c>
      <c r="AE6" s="6">
        <v>225</v>
      </c>
      <c r="AF6" s="7">
        <v>81.599999999999994</v>
      </c>
      <c r="AG6" s="6">
        <v>5650</v>
      </c>
      <c r="AH6" s="6">
        <v>917</v>
      </c>
      <c r="AI6" s="6">
        <v>2.7E-2</v>
      </c>
      <c r="AJ6" s="8">
        <v>0.01</v>
      </c>
      <c r="AK6" s="6" t="s">
        <v>910</v>
      </c>
      <c r="AL6" s="6">
        <v>2.5999999999999999E-2</v>
      </c>
      <c r="AM6" s="6">
        <v>8.9999999999999993E-3</v>
      </c>
      <c r="AN6" s="8">
        <v>0.01</v>
      </c>
      <c r="AO6" s="6">
        <v>6.0000000000000001E-3</v>
      </c>
      <c r="AP6" s="6" t="s">
        <v>910</v>
      </c>
      <c r="AQ6" s="6">
        <v>7.0000000000000001E-3</v>
      </c>
      <c r="AR6" s="6" t="s">
        <v>919</v>
      </c>
      <c r="AS6" s="6" t="s">
        <v>910</v>
      </c>
      <c r="AT6" s="6" t="s">
        <v>910</v>
      </c>
      <c r="AU6" s="6">
        <v>1.4999999999999999E-2</v>
      </c>
      <c r="AV6" s="8">
        <v>0.01</v>
      </c>
      <c r="AW6" s="6" t="s">
        <v>910</v>
      </c>
      <c r="AX6" s="6">
        <v>1.0999999999999999E-2</v>
      </c>
      <c r="AY6" s="6">
        <v>6.0000000000000001E-3</v>
      </c>
      <c r="AZ6" s="6" t="s">
        <v>910</v>
      </c>
      <c r="BA6" s="6" t="s">
        <v>910</v>
      </c>
      <c r="BB6" s="6"/>
      <c r="BC6" s="6" t="s">
        <v>911</v>
      </c>
      <c r="BD6" s="6" t="s">
        <v>911</v>
      </c>
      <c r="BE6" s="6" t="s">
        <v>911</v>
      </c>
      <c r="BF6" s="6" t="s">
        <v>911</v>
      </c>
      <c r="BG6" s="6" t="s">
        <v>911</v>
      </c>
      <c r="BH6" s="6" t="s">
        <v>911</v>
      </c>
      <c r="BI6" s="6" t="s">
        <v>911</v>
      </c>
      <c r="BJ6" s="6" t="s">
        <v>911</v>
      </c>
      <c r="BK6" s="6" t="s">
        <v>916</v>
      </c>
      <c r="BL6" s="11" t="s">
        <v>911</v>
      </c>
      <c r="BM6" s="11" t="s">
        <v>913</v>
      </c>
      <c r="BN6" s="11" t="s">
        <v>913</v>
      </c>
      <c r="BO6" s="11" t="s">
        <v>913</v>
      </c>
      <c r="BP6" s="11" t="s">
        <v>913</v>
      </c>
      <c r="BQ6" s="6"/>
      <c r="BR6" s="6" t="s">
        <v>912</v>
      </c>
      <c r="BS6" s="6" t="s">
        <v>913</v>
      </c>
      <c r="BT6" s="6" t="s">
        <v>913</v>
      </c>
      <c r="BU6" s="6" t="s">
        <v>917</v>
      </c>
      <c r="BV6" s="6" t="s">
        <v>913</v>
      </c>
      <c r="BW6" s="6" t="s">
        <v>913</v>
      </c>
      <c r="BX6" s="6"/>
      <c r="BY6" s="6" t="s">
        <v>918</v>
      </c>
      <c r="BZ6" s="6" t="s">
        <v>907</v>
      </c>
      <c r="CA6" s="6" t="s">
        <v>922</v>
      </c>
      <c r="CB6" s="6" t="s">
        <v>920</v>
      </c>
      <c r="CC6" s="6" t="s">
        <v>921</v>
      </c>
      <c r="CD6" s="6" t="s">
        <v>923</v>
      </c>
      <c r="CE6" s="6" t="s">
        <v>916</v>
      </c>
      <c r="CF6" s="6" t="s">
        <v>918</v>
      </c>
      <c r="CG6" s="6" t="s">
        <v>911</v>
      </c>
      <c r="CH6" s="6" t="s">
        <v>911</v>
      </c>
      <c r="CI6" s="6" t="s">
        <v>911</v>
      </c>
      <c r="CJ6" s="6"/>
      <c r="CK6" s="6" t="s">
        <v>924</v>
      </c>
      <c r="CL6" s="6" t="s">
        <v>925</v>
      </c>
      <c r="CM6" s="6" t="s">
        <v>911</v>
      </c>
      <c r="CN6" s="6" t="s">
        <v>911</v>
      </c>
      <c r="CO6" s="6" t="s">
        <v>913</v>
      </c>
      <c r="CP6" s="6" t="s">
        <v>913</v>
      </c>
      <c r="CQ6" s="6" t="s">
        <v>913</v>
      </c>
      <c r="CR6" s="11">
        <v>205</v>
      </c>
      <c r="CS6" s="6" t="s">
        <v>913</v>
      </c>
      <c r="CT6" s="6" t="s">
        <v>913</v>
      </c>
      <c r="CU6" s="6" t="s">
        <v>913</v>
      </c>
      <c r="CV6" s="6" t="s">
        <v>913</v>
      </c>
      <c r="CW6" s="6" t="s">
        <v>913</v>
      </c>
      <c r="CX6" s="6" t="s">
        <v>913</v>
      </c>
      <c r="CY6" s="6" t="s">
        <v>913</v>
      </c>
      <c r="CZ6" s="6">
        <v>622</v>
      </c>
      <c r="DA6" s="6" t="s">
        <v>911</v>
      </c>
      <c r="DB6" s="6" t="s">
        <v>913</v>
      </c>
      <c r="DC6" s="6" t="s">
        <v>927</v>
      </c>
      <c r="DD6" s="6" t="s">
        <v>928</v>
      </c>
      <c r="DE6" s="6" t="s">
        <v>913</v>
      </c>
      <c r="DF6" s="6" t="s">
        <v>912</v>
      </c>
      <c r="DG6" s="6" t="s">
        <v>913</v>
      </c>
      <c r="DI6" s="22"/>
      <c r="DJ6" s="11"/>
      <c r="DK6" s="11"/>
      <c r="DL6" s="11"/>
      <c r="DM6" s="11"/>
    </row>
    <row r="7" spans="1:117">
      <c r="A7" s="11">
        <v>4</v>
      </c>
      <c r="B7" s="6" t="s">
        <v>890</v>
      </c>
      <c r="C7" s="6">
        <v>4</v>
      </c>
      <c r="D7" s="6" t="s">
        <v>1006</v>
      </c>
      <c r="E7" s="6" t="s">
        <v>1425</v>
      </c>
      <c r="F7" s="6" t="s">
        <v>891</v>
      </c>
      <c r="G7" s="6">
        <v>8.6999999999999993</v>
      </c>
      <c r="H7" s="7">
        <v>82</v>
      </c>
      <c r="I7" s="6" t="s">
        <v>914</v>
      </c>
      <c r="J7" s="6" t="s">
        <v>906</v>
      </c>
      <c r="K7" s="7">
        <v>47</v>
      </c>
      <c r="L7" s="6" t="s">
        <v>907</v>
      </c>
      <c r="M7" s="9">
        <v>4.8</v>
      </c>
      <c r="N7" s="6">
        <v>13.5</v>
      </c>
      <c r="O7" s="6">
        <v>8.86</v>
      </c>
      <c r="P7" s="10">
        <v>2.1999999999999999E-2</v>
      </c>
      <c r="Q7" s="6">
        <v>2700</v>
      </c>
      <c r="R7" s="6" t="s">
        <v>908</v>
      </c>
      <c r="S7" s="6">
        <v>17.2</v>
      </c>
      <c r="T7" s="6">
        <v>5.77</v>
      </c>
      <c r="U7" s="6" t="s">
        <v>915</v>
      </c>
      <c r="V7" s="6"/>
      <c r="W7" s="7">
        <v>51</v>
      </c>
      <c r="X7" s="7">
        <v>16</v>
      </c>
      <c r="Y7" s="6">
        <v>27.8</v>
      </c>
      <c r="Z7" s="6">
        <v>14000</v>
      </c>
      <c r="AA7" s="9">
        <v>3.2</v>
      </c>
      <c r="AB7" s="6">
        <v>12000</v>
      </c>
      <c r="AC7" s="6">
        <v>350</v>
      </c>
      <c r="AD7" s="6">
        <v>100</v>
      </c>
      <c r="AE7" s="6">
        <v>303</v>
      </c>
      <c r="AF7" s="7">
        <v>49</v>
      </c>
      <c r="AG7" s="6">
        <v>6700</v>
      </c>
      <c r="AH7" s="6">
        <v>1200</v>
      </c>
      <c r="AI7" s="6" t="s">
        <v>910</v>
      </c>
      <c r="AJ7" s="6" t="s">
        <v>910</v>
      </c>
      <c r="AK7" s="6" t="s">
        <v>910</v>
      </c>
      <c r="AL7" s="6">
        <v>5.0000000000000001E-3</v>
      </c>
      <c r="AM7" s="6" t="s">
        <v>910</v>
      </c>
      <c r="AN7" s="6" t="s">
        <v>910</v>
      </c>
      <c r="AO7" s="6" t="s">
        <v>910</v>
      </c>
      <c r="AP7" s="6" t="s">
        <v>910</v>
      </c>
      <c r="AQ7" s="6">
        <v>5.0000000000000001E-3</v>
      </c>
      <c r="AR7" s="6" t="s">
        <v>919</v>
      </c>
      <c r="AS7" s="6" t="s">
        <v>910</v>
      </c>
      <c r="AT7" s="6" t="s">
        <v>910</v>
      </c>
      <c r="AU7" s="6" t="s">
        <v>910</v>
      </c>
      <c r="AV7" s="6" t="s">
        <v>910</v>
      </c>
      <c r="AW7" s="6" t="s">
        <v>910</v>
      </c>
      <c r="AX7" s="6">
        <v>6.0000000000000001E-3</v>
      </c>
      <c r="AY7" s="6">
        <v>6.0000000000000001E-3</v>
      </c>
      <c r="AZ7" s="6" t="s">
        <v>910</v>
      </c>
      <c r="BA7" s="6" t="s">
        <v>910</v>
      </c>
      <c r="BB7" s="6"/>
      <c r="BC7" s="6" t="s">
        <v>911</v>
      </c>
      <c r="BD7" s="6" t="s">
        <v>911</v>
      </c>
      <c r="BE7" s="6" t="s">
        <v>911</v>
      </c>
      <c r="BF7" s="6" t="s">
        <v>911</v>
      </c>
      <c r="BG7" s="6" t="s">
        <v>911</v>
      </c>
      <c r="BH7" s="6" t="s">
        <v>911</v>
      </c>
      <c r="BI7" s="6" t="s">
        <v>911</v>
      </c>
      <c r="BJ7" s="6" t="s">
        <v>911</v>
      </c>
      <c r="BK7" s="6" t="s">
        <v>916</v>
      </c>
      <c r="BL7" s="11" t="s">
        <v>911</v>
      </c>
      <c r="BM7" s="11" t="s">
        <v>913</v>
      </c>
      <c r="BN7" s="11" t="s">
        <v>913</v>
      </c>
      <c r="BO7" s="11" t="s">
        <v>913</v>
      </c>
      <c r="BP7" s="11" t="s">
        <v>913</v>
      </c>
      <c r="BQ7" s="6"/>
      <c r="BR7" s="6" t="s">
        <v>912</v>
      </c>
      <c r="BS7" s="6" t="s">
        <v>913</v>
      </c>
      <c r="BT7" s="6" t="s">
        <v>913</v>
      </c>
      <c r="BU7" s="6" t="s">
        <v>917</v>
      </c>
      <c r="BV7" s="6" t="s">
        <v>913</v>
      </c>
      <c r="BW7" s="6" t="s">
        <v>913</v>
      </c>
      <c r="BX7" s="6"/>
      <c r="BY7" s="6" t="s">
        <v>918</v>
      </c>
      <c r="BZ7" s="6">
        <v>0.06</v>
      </c>
      <c r="CA7" s="6" t="s">
        <v>922</v>
      </c>
      <c r="CB7" s="6">
        <v>1.64</v>
      </c>
      <c r="CC7" s="6" t="s">
        <v>921</v>
      </c>
      <c r="CD7" s="6" t="s">
        <v>923</v>
      </c>
      <c r="CE7" s="6" t="s">
        <v>916</v>
      </c>
      <c r="CF7" s="6" t="s">
        <v>918</v>
      </c>
      <c r="CG7" s="6" t="s">
        <v>911</v>
      </c>
      <c r="CH7" s="6" t="s">
        <v>911</v>
      </c>
      <c r="CI7" s="6" t="s">
        <v>911</v>
      </c>
      <c r="CJ7" s="6"/>
      <c r="CK7" s="6" t="s">
        <v>924</v>
      </c>
      <c r="CL7" s="6" t="s">
        <v>925</v>
      </c>
      <c r="CM7" s="6" t="s">
        <v>911</v>
      </c>
      <c r="CN7" s="6" t="s">
        <v>911</v>
      </c>
      <c r="CO7" s="6" t="s">
        <v>913</v>
      </c>
      <c r="CP7" s="6" t="s">
        <v>913</v>
      </c>
      <c r="CQ7" s="6" t="s">
        <v>913</v>
      </c>
      <c r="CR7" s="11" t="s">
        <v>929</v>
      </c>
      <c r="CS7" s="6" t="s">
        <v>913</v>
      </c>
      <c r="CT7" s="6" t="s">
        <v>913</v>
      </c>
      <c r="CU7" s="6" t="s">
        <v>913</v>
      </c>
      <c r="CV7" s="6" t="s">
        <v>913</v>
      </c>
      <c r="CW7" s="6" t="s">
        <v>913</v>
      </c>
      <c r="CX7" s="6" t="s">
        <v>913</v>
      </c>
      <c r="CY7" s="6" t="s">
        <v>913</v>
      </c>
      <c r="CZ7" s="6">
        <v>118</v>
      </c>
      <c r="DA7" s="6" t="s">
        <v>911</v>
      </c>
      <c r="DB7" s="6" t="s">
        <v>913</v>
      </c>
      <c r="DC7" s="6" t="s">
        <v>927</v>
      </c>
      <c r="DD7" s="6" t="s">
        <v>928</v>
      </c>
      <c r="DE7" s="6" t="s">
        <v>913</v>
      </c>
      <c r="DF7" s="6" t="s">
        <v>912</v>
      </c>
      <c r="DG7" s="6" t="s">
        <v>913</v>
      </c>
      <c r="DI7" s="22"/>
      <c r="DJ7" s="11"/>
      <c r="DK7" s="11"/>
      <c r="DL7" s="11"/>
      <c r="DM7" s="11"/>
    </row>
    <row r="8" spans="1:117">
      <c r="A8" s="11">
        <v>5</v>
      </c>
      <c r="B8" s="6" t="s">
        <v>887</v>
      </c>
      <c r="C8" s="6">
        <v>5</v>
      </c>
      <c r="D8" s="6" t="s">
        <v>1007</v>
      </c>
      <c r="E8" s="6" t="s">
        <v>1426</v>
      </c>
      <c r="F8" s="6" t="s">
        <v>888</v>
      </c>
      <c r="G8" s="6">
        <v>7.9</v>
      </c>
      <c r="H8" s="7">
        <v>60</v>
      </c>
      <c r="I8" s="6" t="s">
        <v>914</v>
      </c>
      <c r="J8" s="6" t="s">
        <v>906</v>
      </c>
      <c r="K8" s="7">
        <v>17</v>
      </c>
      <c r="L8" s="6">
        <v>6.0999999999999999E-2</v>
      </c>
      <c r="M8" s="9">
        <v>1.8</v>
      </c>
      <c r="N8" s="6">
        <v>6.47</v>
      </c>
      <c r="O8" s="6">
        <v>2.23</v>
      </c>
      <c r="P8" s="6">
        <v>6.4000000000000003E-3</v>
      </c>
      <c r="Q8" s="6">
        <v>4900</v>
      </c>
      <c r="R8" s="6" t="s">
        <v>908</v>
      </c>
      <c r="S8" s="6">
        <v>6.62</v>
      </c>
      <c r="T8" s="6">
        <v>5.16</v>
      </c>
      <c r="U8" s="6" t="s">
        <v>915</v>
      </c>
      <c r="V8" s="6"/>
      <c r="W8" s="7">
        <v>14</v>
      </c>
      <c r="X8" s="9">
        <v>8.8000000000000007</v>
      </c>
      <c r="Y8" s="6">
        <v>25.9</v>
      </c>
      <c r="Z8" s="6">
        <v>9800</v>
      </c>
      <c r="AA8" s="9">
        <v>0.44000000000000006</v>
      </c>
      <c r="AB8" s="6">
        <v>6500</v>
      </c>
      <c r="AC8" s="6">
        <v>220</v>
      </c>
      <c r="AD8" s="6">
        <v>170</v>
      </c>
      <c r="AE8" s="6">
        <v>506</v>
      </c>
      <c r="AF8" s="7">
        <v>76</v>
      </c>
      <c r="AG8" s="6">
        <v>3600</v>
      </c>
      <c r="AH8" s="6">
        <v>530</v>
      </c>
      <c r="AI8" s="6">
        <v>1.2999999999999999E-2</v>
      </c>
      <c r="AJ8" s="6">
        <v>8.9999999999999993E-3</v>
      </c>
      <c r="AK8" s="6" t="s">
        <v>910</v>
      </c>
      <c r="AL8" s="6">
        <v>0.03</v>
      </c>
      <c r="AM8" s="6">
        <v>1.4E-2</v>
      </c>
      <c r="AN8" s="6">
        <v>1.6E-2</v>
      </c>
      <c r="AO8" s="6">
        <v>1.4E-2</v>
      </c>
      <c r="AP8" s="6" t="s">
        <v>910</v>
      </c>
      <c r="AQ8" s="6">
        <v>1.6E-2</v>
      </c>
      <c r="AR8" s="6" t="s">
        <v>919</v>
      </c>
      <c r="AS8" s="6">
        <v>7.0000000000000001E-3</v>
      </c>
      <c r="AT8" s="6" t="s">
        <v>910</v>
      </c>
      <c r="AU8" s="6">
        <v>1.7000000000000001E-2</v>
      </c>
      <c r="AV8" s="6">
        <v>2.1000000000000001E-2</v>
      </c>
      <c r="AW8" s="6">
        <v>8.0000000000000002E-3</v>
      </c>
      <c r="AX8" s="6">
        <v>0.01</v>
      </c>
      <c r="AY8" s="6">
        <v>1.6E-2</v>
      </c>
      <c r="AZ8" s="6">
        <v>5.0000000000000001E-3</v>
      </c>
      <c r="BA8" s="6" t="s">
        <v>910</v>
      </c>
      <c r="BB8" s="6"/>
      <c r="BC8" s="6" t="s">
        <v>911</v>
      </c>
      <c r="BD8" s="6" t="s">
        <v>911</v>
      </c>
      <c r="BE8" s="6" t="s">
        <v>911</v>
      </c>
      <c r="BF8" s="6" t="s">
        <v>911</v>
      </c>
      <c r="BG8" s="6">
        <v>1.5E-3</v>
      </c>
      <c r="BH8" s="6" t="s">
        <v>911</v>
      </c>
      <c r="BI8" s="6" t="s">
        <v>911</v>
      </c>
      <c r="BJ8" s="6">
        <v>1.5E-3</v>
      </c>
      <c r="BK8" s="6" t="s">
        <v>916</v>
      </c>
      <c r="BL8" s="11" t="s">
        <v>911</v>
      </c>
      <c r="BM8" s="11" t="s">
        <v>913</v>
      </c>
      <c r="BN8" s="11" t="s">
        <v>913</v>
      </c>
      <c r="BO8" s="11" t="s">
        <v>913</v>
      </c>
      <c r="BP8" s="11" t="s">
        <v>913</v>
      </c>
      <c r="BQ8" s="6"/>
      <c r="BR8" s="6" t="s">
        <v>912</v>
      </c>
      <c r="BS8" s="6" t="s">
        <v>913</v>
      </c>
      <c r="BT8" s="6" t="s">
        <v>913</v>
      </c>
      <c r="BU8" s="6" t="s">
        <v>917</v>
      </c>
      <c r="BV8" s="6" t="s">
        <v>913</v>
      </c>
      <c r="BW8" s="6" t="s">
        <v>913</v>
      </c>
      <c r="BX8" s="6"/>
      <c r="BY8" s="6" t="s">
        <v>918</v>
      </c>
      <c r="BZ8" s="6" t="s">
        <v>907</v>
      </c>
      <c r="CA8" s="6" t="s">
        <v>922</v>
      </c>
      <c r="CB8" s="6" t="s">
        <v>920</v>
      </c>
      <c r="CC8" s="6" t="s">
        <v>921</v>
      </c>
      <c r="CD8" s="6" t="s">
        <v>923</v>
      </c>
      <c r="CE8" s="6" t="s">
        <v>916</v>
      </c>
      <c r="CF8" s="6" t="s">
        <v>918</v>
      </c>
      <c r="CG8" s="6" t="s">
        <v>911</v>
      </c>
      <c r="CH8" s="6" t="s">
        <v>911</v>
      </c>
      <c r="CI8" s="6" t="s">
        <v>911</v>
      </c>
      <c r="CJ8" s="6"/>
      <c r="CK8" s="6" t="s">
        <v>924</v>
      </c>
      <c r="CL8" s="6" t="s">
        <v>925</v>
      </c>
      <c r="CM8" s="6" t="s">
        <v>911</v>
      </c>
      <c r="CN8" s="6" t="s">
        <v>911</v>
      </c>
      <c r="CO8" s="6" t="s">
        <v>913</v>
      </c>
      <c r="CP8" s="6" t="s">
        <v>913</v>
      </c>
      <c r="CQ8" s="6" t="s">
        <v>913</v>
      </c>
      <c r="CR8" s="11" t="s">
        <v>931</v>
      </c>
      <c r="CS8" s="6" t="s">
        <v>913</v>
      </c>
      <c r="CT8" s="6" t="s">
        <v>913</v>
      </c>
      <c r="CU8" s="6" t="s">
        <v>913</v>
      </c>
      <c r="CV8" s="6" t="s">
        <v>913</v>
      </c>
      <c r="CW8" s="6" t="s">
        <v>913</v>
      </c>
      <c r="CX8" s="6" t="s">
        <v>913</v>
      </c>
      <c r="CY8" s="6" t="s">
        <v>913</v>
      </c>
      <c r="CZ8" s="6">
        <v>337.99999999999994</v>
      </c>
      <c r="DA8" s="6" t="s">
        <v>911</v>
      </c>
      <c r="DB8" s="6" t="s">
        <v>913</v>
      </c>
      <c r="DC8" s="6" t="s">
        <v>927</v>
      </c>
      <c r="DD8" s="6" t="s">
        <v>928</v>
      </c>
      <c r="DE8" s="6" t="s">
        <v>913</v>
      </c>
      <c r="DF8" s="6" t="s">
        <v>912</v>
      </c>
      <c r="DG8" s="6" t="s">
        <v>913</v>
      </c>
      <c r="DI8" s="22"/>
      <c r="DJ8" s="11"/>
      <c r="DK8" s="11"/>
      <c r="DL8" s="11"/>
      <c r="DM8" s="11"/>
    </row>
    <row r="9" spans="1:117">
      <c r="A9" s="11">
        <v>6</v>
      </c>
      <c r="B9" s="6" t="s">
        <v>885</v>
      </c>
      <c r="C9" s="6">
        <v>6</v>
      </c>
      <c r="D9" s="6" t="s">
        <v>1008</v>
      </c>
      <c r="E9" s="6" t="s">
        <v>1427</v>
      </c>
      <c r="F9" s="6" t="s">
        <v>886</v>
      </c>
      <c r="G9" s="6">
        <v>7.8</v>
      </c>
      <c r="H9" s="6">
        <v>85.1</v>
      </c>
      <c r="I9" s="6" t="s">
        <v>914</v>
      </c>
      <c r="J9" s="6" t="s">
        <v>906</v>
      </c>
      <c r="K9" s="7">
        <v>38</v>
      </c>
      <c r="L9" s="6" t="s">
        <v>907</v>
      </c>
      <c r="M9" s="9">
        <v>2.8</v>
      </c>
      <c r="N9" s="7">
        <v>12</v>
      </c>
      <c r="O9" s="6">
        <v>23.4</v>
      </c>
      <c r="P9" s="10">
        <v>2.4E-2</v>
      </c>
      <c r="Q9" s="6">
        <v>2300</v>
      </c>
      <c r="R9" s="6" t="s">
        <v>908</v>
      </c>
      <c r="S9" s="6">
        <v>12.2</v>
      </c>
      <c r="T9" s="6">
        <v>7.28</v>
      </c>
      <c r="U9" s="6" t="s">
        <v>915</v>
      </c>
      <c r="V9" s="6"/>
      <c r="W9" s="7">
        <v>30</v>
      </c>
      <c r="X9" s="7">
        <v>15</v>
      </c>
      <c r="Y9" s="6">
        <v>26.9</v>
      </c>
      <c r="Z9" s="6">
        <v>9400</v>
      </c>
      <c r="AA9" s="9">
        <v>2.6</v>
      </c>
      <c r="AB9" s="6">
        <v>9600</v>
      </c>
      <c r="AC9" s="6">
        <v>210</v>
      </c>
      <c r="AD9" s="6">
        <v>130</v>
      </c>
      <c r="AE9" s="6">
        <v>657</v>
      </c>
      <c r="AF9" s="7">
        <v>18</v>
      </c>
      <c r="AG9" s="6">
        <v>5400</v>
      </c>
      <c r="AH9" s="6">
        <v>1500</v>
      </c>
      <c r="AI9" s="6">
        <v>1.0999999999999999E-2</v>
      </c>
      <c r="AJ9" s="6">
        <v>8.0000000000000002E-3</v>
      </c>
      <c r="AK9" s="6" t="s">
        <v>910</v>
      </c>
      <c r="AL9" s="6">
        <v>2.1999999999999999E-2</v>
      </c>
      <c r="AM9" s="8">
        <v>0.01</v>
      </c>
      <c r="AN9" s="8">
        <v>0.01</v>
      </c>
      <c r="AO9" s="6">
        <v>7.0000000000000001E-3</v>
      </c>
      <c r="AP9" s="6" t="s">
        <v>910</v>
      </c>
      <c r="AQ9" s="6">
        <v>8.9999999999999993E-3</v>
      </c>
      <c r="AR9" s="6" t="s">
        <v>919</v>
      </c>
      <c r="AS9" s="6" t="s">
        <v>910</v>
      </c>
      <c r="AT9" s="6" t="s">
        <v>910</v>
      </c>
      <c r="AU9" s="6">
        <v>1.2E-2</v>
      </c>
      <c r="AV9" s="6">
        <v>1.0999999999999999E-2</v>
      </c>
      <c r="AW9" s="6" t="s">
        <v>910</v>
      </c>
      <c r="AX9" s="6">
        <v>6.0000000000000001E-3</v>
      </c>
      <c r="AY9" s="6">
        <v>0.01</v>
      </c>
      <c r="AZ9" s="6" t="s">
        <v>910</v>
      </c>
      <c r="BA9" s="6" t="s">
        <v>910</v>
      </c>
      <c r="BB9" s="6"/>
      <c r="BC9" s="6" t="s">
        <v>911</v>
      </c>
      <c r="BD9" s="6" t="s">
        <v>911</v>
      </c>
      <c r="BE9" s="6" t="s">
        <v>911</v>
      </c>
      <c r="BF9" s="6" t="s">
        <v>911</v>
      </c>
      <c r="BG9" s="6" t="s">
        <v>911</v>
      </c>
      <c r="BH9" s="6" t="s">
        <v>911</v>
      </c>
      <c r="BI9" s="6" t="s">
        <v>911</v>
      </c>
      <c r="BJ9" s="6" t="s">
        <v>911</v>
      </c>
      <c r="BK9" s="6" t="s">
        <v>916</v>
      </c>
      <c r="BL9" s="11" t="s">
        <v>911</v>
      </c>
      <c r="BM9" s="11" t="s">
        <v>913</v>
      </c>
      <c r="BN9" s="11" t="s">
        <v>913</v>
      </c>
      <c r="BO9" s="11" t="s">
        <v>913</v>
      </c>
      <c r="BP9" s="11" t="s">
        <v>913</v>
      </c>
      <c r="BQ9" s="6"/>
      <c r="BR9" s="6" t="s">
        <v>912</v>
      </c>
      <c r="BS9" s="6" t="s">
        <v>913</v>
      </c>
      <c r="BT9" s="6" t="s">
        <v>913</v>
      </c>
      <c r="BU9" s="6" t="s">
        <v>917</v>
      </c>
      <c r="BV9" s="6" t="s">
        <v>913</v>
      </c>
      <c r="BW9" s="6" t="s">
        <v>913</v>
      </c>
      <c r="BX9" s="6"/>
      <c r="BY9" s="6" t="s">
        <v>918</v>
      </c>
      <c r="BZ9" s="6" t="s">
        <v>907</v>
      </c>
      <c r="CA9" s="6" t="s">
        <v>922</v>
      </c>
      <c r="CB9" s="6">
        <v>1.96</v>
      </c>
      <c r="CC9" s="6" t="s">
        <v>921</v>
      </c>
      <c r="CD9" s="6" t="s">
        <v>923</v>
      </c>
      <c r="CE9" s="6" t="s">
        <v>916</v>
      </c>
      <c r="CF9" s="6" t="s">
        <v>918</v>
      </c>
      <c r="CG9" s="6" t="s">
        <v>911</v>
      </c>
      <c r="CH9" s="6" t="s">
        <v>911</v>
      </c>
      <c r="CI9" s="6" t="s">
        <v>911</v>
      </c>
      <c r="CJ9" s="6"/>
      <c r="CK9" s="6" t="s">
        <v>924</v>
      </c>
      <c r="CL9" s="6" t="s">
        <v>925</v>
      </c>
      <c r="CM9" s="6" t="s">
        <v>911</v>
      </c>
      <c r="CN9" s="6" t="s">
        <v>911</v>
      </c>
      <c r="CO9" s="6" t="s">
        <v>913</v>
      </c>
      <c r="CP9" s="6" t="s">
        <v>913</v>
      </c>
      <c r="CQ9" s="6" t="s">
        <v>913</v>
      </c>
      <c r="CR9" s="11" t="s">
        <v>997</v>
      </c>
      <c r="CS9" s="6" t="s">
        <v>913</v>
      </c>
      <c r="CT9" s="6" t="s">
        <v>913</v>
      </c>
      <c r="CU9" s="6" t="s">
        <v>913</v>
      </c>
      <c r="CV9" s="6" t="s">
        <v>913</v>
      </c>
      <c r="CW9" s="6" t="s">
        <v>913</v>
      </c>
      <c r="CX9" s="6" t="s">
        <v>913</v>
      </c>
      <c r="CY9" s="6" t="s">
        <v>913</v>
      </c>
      <c r="CZ9" s="6">
        <v>310</v>
      </c>
      <c r="DA9" s="6" t="s">
        <v>911</v>
      </c>
      <c r="DB9" s="6" t="s">
        <v>913</v>
      </c>
      <c r="DC9" s="6" t="s">
        <v>927</v>
      </c>
      <c r="DD9" s="6" t="s">
        <v>928</v>
      </c>
      <c r="DE9" s="6" t="s">
        <v>913</v>
      </c>
      <c r="DF9" s="6" t="s">
        <v>912</v>
      </c>
      <c r="DG9" s="6" t="s">
        <v>913</v>
      </c>
      <c r="DI9" s="22"/>
      <c r="DJ9" s="11"/>
      <c r="DK9" s="11"/>
      <c r="DL9" s="11"/>
      <c r="DM9" s="11"/>
    </row>
    <row r="10" spans="1:117">
      <c r="A10" s="11">
        <v>7</v>
      </c>
      <c r="B10" s="6" t="s">
        <v>884</v>
      </c>
      <c r="C10" s="6">
        <v>7</v>
      </c>
      <c r="D10" s="6" t="s">
        <v>1009</v>
      </c>
      <c r="E10" s="6" t="s">
        <v>1428</v>
      </c>
      <c r="F10" s="6" t="s">
        <v>932</v>
      </c>
      <c r="G10" s="6">
        <v>8.4</v>
      </c>
      <c r="H10" s="7">
        <v>55</v>
      </c>
      <c r="I10" s="6" t="s">
        <v>914</v>
      </c>
      <c r="J10" s="6" t="s">
        <v>906</v>
      </c>
      <c r="K10" s="9">
        <v>5.9</v>
      </c>
      <c r="L10" s="6" t="s">
        <v>907</v>
      </c>
      <c r="M10" s="9" t="s">
        <v>933</v>
      </c>
      <c r="N10" s="6">
        <v>2.16</v>
      </c>
      <c r="O10" s="6" t="s">
        <v>908</v>
      </c>
      <c r="P10" s="6">
        <v>8.8999999999999999E-3</v>
      </c>
      <c r="Q10" s="6">
        <v>170</v>
      </c>
      <c r="R10" s="6" t="s">
        <v>908</v>
      </c>
      <c r="S10" s="9">
        <v>1.2</v>
      </c>
      <c r="T10" s="6" t="s">
        <v>909</v>
      </c>
      <c r="U10" s="6" t="s">
        <v>915</v>
      </c>
      <c r="V10" s="6"/>
      <c r="W10" s="9">
        <v>4.5</v>
      </c>
      <c r="X10" s="6">
        <v>0.92</v>
      </c>
      <c r="Y10" s="6">
        <v>10.5</v>
      </c>
      <c r="Z10" s="6">
        <v>2300</v>
      </c>
      <c r="AA10" s="9">
        <v>2</v>
      </c>
      <c r="AB10" s="6">
        <v>1400</v>
      </c>
      <c r="AC10" s="6">
        <v>120</v>
      </c>
      <c r="AD10" s="6">
        <v>110</v>
      </c>
      <c r="AE10" s="6">
        <v>178</v>
      </c>
      <c r="AF10" s="7">
        <v>27</v>
      </c>
      <c r="AG10" s="6">
        <v>500</v>
      </c>
      <c r="AH10" s="6">
        <v>120</v>
      </c>
      <c r="AI10" s="6">
        <v>1.0999999999999999E-2</v>
      </c>
      <c r="AJ10" s="6">
        <v>2.1999999999999999E-2</v>
      </c>
      <c r="AK10" s="6" t="s">
        <v>910</v>
      </c>
      <c r="AL10" s="6">
        <v>1.9E-2</v>
      </c>
      <c r="AM10" s="6">
        <v>6.0000000000000001E-3</v>
      </c>
      <c r="AN10" s="6" t="s">
        <v>910</v>
      </c>
      <c r="AO10" s="6" t="s">
        <v>910</v>
      </c>
      <c r="AP10" s="6" t="s">
        <v>910</v>
      </c>
      <c r="AQ10" s="6" t="s">
        <v>910</v>
      </c>
      <c r="AR10" s="6" t="s">
        <v>919</v>
      </c>
      <c r="AS10" s="6">
        <v>2.8000000000000001E-2</v>
      </c>
      <c r="AT10" s="6">
        <v>1.4999999999999999E-2</v>
      </c>
      <c r="AU10" s="6">
        <v>8.9999999999999993E-3</v>
      </c>
      <c r="AV10" s="6" t="s">
        <v>910</v>
      </c>
      <c r="AW10" s="6" t="s">
        <v>910</v>
      </c>
      <c r="AX10" s="6" t="s">
        <v>910</v>
      </c>
      <c r="AY10" s="6" t="s">
        <v>910</v>
      </c>
      <c r="AZ10" s="6" t="s">
        <v>910</v>
      </c>
      <c r="BA10" s="6" t="s">
        <v>910</v>
      </c>
      <c r="BB10" s="6"/>
      <c r="BC10" s="6" t="s">
        <v>911</v>
      </c>
      <c r="BD10" s="6" t="s">
        <v>911</v>
      </c>
      <c r="BE10" s="6" t="s">
        <v>911</v>
      </c>
      <c r="BF10" s="6" t="s">
        <v>911</v>
      </c>
      <c r="BG10" s="6" t="s">
        <v>911</v>
      </c>
      <c r="BH10" s="6" t="s">
        <v>911</v>
      </c>
      <c r="BI10" s="6" t="s">
        <v>911</v>
      </c>
      <c r="BJ10" s="6" t="s">
        <v>911</v>
      </c>
      <c r="BK10" s="6" t="s">
        <v>916</v>
      </c>
      <c r="BL10" s="11" t="s">
        <v>911</v>
      </c>
      <c r="BM10" s="11" t="s">
        <v>913</v>
      </c>
      <c r="BN10" s="11" t="s">
        <v>913</v>
      </c>
      <c r="BO10" s="11" t="s">
        <v>913</v>
      </c>
      <c r="BP10" s="11" t="s">
        <v>913</v>
      </c>
      <c r="BQ10" s="6"/>
      <c r="BR10" s="6" t="s">
        <v>912</v>
      </c>
      <c r="BS10" s="6" t="s">
        <v>913</v>
      </c>
      <c r="BT10" s="6" t="s">
        <v>913</v>
      </c>
      <c r="BU10" s="6" t="s">
        <v>917</v>
      </c>
      <c r="BV10" s="6" t="s">
        <v>913</v>
      </c>
      <c r="BW10" s="6" t="s">
        <v>913</v>
      </c>
      <c r="BX10" s="6"/>
      <c r="BY10" s="6" t="s">
        <v>918</v>
      </c>
      <c r="BZ10" s="6" t="s">
        <v>907</v>
      </c>
      <c r="CA10" s="6" t="s">
        <v>922</v>
      </c>
      <c r="CB10" s="6" t="s">
        <v>920</v>
      </c>
      <c r="CC10" s="6" t="s">
        <v>921</v>
      </c>
      <c r="CD10" s="6" t="s">
        <v>923</v>
      </c>
      <c r="CE10" s="6" t="s">
        <v>916</v>
      </c>
      <c r="CF10" s="6" t="s">
        <v>918</v>
      </c>
      <c r="CG10" s="6" t="s">
        <v>911</v>
      </c>
      <c r="CH10" s="6" t="s">
        <v>911</v>
      </c>
      <c r="CI10" s="6" t="s">
        <v>911</v>
      </c>
      <c r="CJ10" s="6"/>
      <c r="CK10" s="6" t="s">
        <v>924</v>
      </c>
      <c r="CL10" s="6" t="s">
        <v>925</v>
      </c>
      <c r="CM10" s="6" t="s">
        <v>911</v>
      </c>
      <c r="CN10" s="6" t="s">
        <v>911</v>
      </c>
      <c r="CO10" s="6" t="s">
        <v>913</v>
      </c>
      <c r="CP10" s="6" t="s">
        <v>913</v>
      </c>
      <c r="CQ10" s="6" t="s">
        <v>913</v>
      </c>
      <c r="CR10" s="11" t="s">
        <v>998</v>
      </c>
      <c r="CS10" s="6" t="s">
        <v>913</v>
      </c>
      <c r="CT10" s="6" t="s">
        <v>913</v>
      </c>
      <c r="CU10" s="6" t="s">
        <v>913</v>
      </c>
      <c r="CV10" s="6" t="s">
        <v>913</v>
      </c>
      <c r="CW10" s="6" t="s">
        <v>913</v>
      </c>
      <c r="CX10" s="6" t="s">
        <v>913</v>
      </c>
      <c r="CY10" s="6" t="s">
        <v>913</v>
      </c>
      <c r="CZ10" s="6">
        <v>128</v>
      </c>
      <c r="DA10" s="6" t="s">
        <v>911</v>
      </c>
      <c r="DB10" s="6" t="s">
        <v>913</v>
      </c>
      <c r="DC10" s="6" t="s">
        <v>927</v>
      </c>
      <c r="DD10" s="6" t="s">
        <v>928</v>
      </c>
      <c r="DE10" s="6" t="s">
        <v>913</v>
      </c>
      <c r="DF10" s="6" t="s">
        <v>912</v>
      </c>
      <c r="DG10" s="6" t="s">
        <v>913</v>
      </c>
      <c r="DI10" s="22"/>
      <c r="DJ10" s="11"/>
      <c r="DK10" s="11"/>
      <c r="DL10" s="11"/>
      <c r="DM10" s="11"/>
    </row>
    <row r="11" spans="1:117">
      <c r="A11" s="11">
        <v>8</v>
      </c>
      <c r="B11" s="6" t="s">
        <v>882</v>
      </c>
      <c r="C11" s="6">
        <v>8</v>
      </c>
      <c r="D11" s="6" t="s">
        <v>1010</v>
      </c>
      <c r="E11" s="6" t="s">
        <v>1429</v>
      </c>
      <c r="F11" s="6" t="s">
        <v>883</v>
      </c>
      <c r="G11" s="6">
        <v>7.5</v>
      </c>
      <c r="H11" s="6">
        <v>191</v>
      </c>
      <c r="I11" s="6" t="s">
        <v>914</v>
      </c>
      <c r="J11" s="6" t="s">
        <v>906</v>
      </c>
      <c r="K11" s="7">
        <v>23</v>
      </c>
      <c r="L11" s="6" t="s">
        <v>907</v>
      </c>
      <c r="M11" s="9" t="s">
        <v>933</v>
      </c>
      <c r="N11" s="9">
        <v>1.6</v>
      </c>
      <c r="O11" s="9">
        <v>0.6</v>
      </c>
      <c r="P11" s="6">
        <v>9.1000000000000004E-3</v>
      </c>
      <c r="Q11" s="6">
        <v>95</v>
      </c>
      <c r="R11" s="6" t="s">
        <v>908</v>
      </c>
      <c r="S11" s="6">
        <v>1.44</v>
      </c>
      <c r="T11" s="6" t="s">
        <v>909</v>
      </c>
      <c r="U11" s="6" t="s">
        <v>915</v>
      </c>
      <c r="V11" s="6"/>
      <c r="W11" s="9">
        <v>3.8</v>
      </c>
      <c r="X11" s="9">
        <v>1.9</v>
      </c>
      <c r="Y11" s="6">
        <v>12.2</v>
      </c>
      <c r="Z11" s="6">
        <v>1500</v>
      </c>
      <c r="AA11" s="9">
        <v>1.3</v>
      </c>
      <c r="AB11" s="6">
        <v>4600</v>
      </c>
      <c r="AC11" s="6">
        <v>320</v>
      </c>
      <c r="AD11" s="6">
        <v>180</v>
      </c>
      <c r="AE11" s="6">
        <v>701</v>
      </c>
      <c r="AF11" s="7">
        <v>22</v>
      </c>
      <c r="AG11" s="6">
        <v>610</v>
      </c>
      <c r="AH11" s="6">
        <v>110</v>
      </c>
      <c r="AI11" s="6">
        <v>1.4999999999999999E-2</v>
      </c>
      <c r="AJ11" s="6" t="s">
        <v>910</v>
      </c>
      <c r="AK11" s="6" t="s">
        <v>910</v>
      </c>
      <c r="AL11" s="6">
        <v>6.0000000000000001E-3</v>
      </c>
      <c r="AM11" s="6" t="s">
        <v>910</v>
      </c>
      <c r="AN11" s="6" t="s">
        <v>910</v>
      </c>
      <c r="AO11" s="6" t="s">
        <v>910</v>
      </c>
      <c r="AP11" s="6" t="s">
        <v>910</v>
      </c>
      <c r="AQ11" s="6">
        <v>6.0000000000000001E-3</v>
      </c>
      <c r="AR11" s="6" t="s">
        <v>919</v>
      </c>
      <c r="AS11" s="6" t="s">
        <v>910</v>
      </c>
      <c r="AT11" s="6" t="s">
        <v>910</v>
      </c>
      <c r="AU11" s="6" t="s">
        <v>910</v>
      </c>
      <c r="AV11" s="6" t="s">
        <v>910</v>
      </c>
      <c r="AW11" s="6" t="s">
        <v>910</v>
      </c>
      <c r="AX11" s="6" t="s">
        <v>910</v>
      </c>
      <c r="AY11" s="6">
        <v>6.0000000000000001E-3</v>
      </c>
      <c r="AZ11" s="6" t="s">
        <v>910</v>
      </c>
      <c r="BA11" s="6" t="s">
        <v>910</v>
      </c>
      <c r="BB11" s="6"/>
      <c r="BC11" s="6" t="s">
        <v>911</v>
      </c>
      <c r="BD11" s="6" t="s">
        <v>911</v>
      </c>
      <c r="BE11" s="6" t="s">
        <v>911</v>
      </c>
      <c r="BF11" s="6" t="s">
        <v>911</v>
      </c>
      <c r="BG11" s="6" t="s">
        <v>911</v>
      </c>
      <c r="BH11" s="6" t="s">
        <v>911</v>
      </c>
      <c r="BI11" s="6" t="s">
        <v>911</v>
      </c>
      <c r="BJ11" s="6" t="s">
        <v>911</v>
      </c>
      <c r="BK11" s="6" t="s">
        <v>916</v>
      </c>
      <c r="BL11" s="11" t="s">
        <v>911</v>
      </c>
      <c r="BM11" s="11" t="s">
        <v>913</v>
      </c>
      <c r="BN11" s="11" t="s">
        <v>913</v>
      </c>
      <c r="BO11" s="11" t="s">
        <v>913</v>
      </c>
      <c r="BP11" s="11" t="s">
        <v>913</v>
      </c>
      <c r="BQ11" s="6"/>
      <c r="BR11" s="6" t="s">
        <v>912</v>
      </c>
      <c r="BS11" s="6" t="s">
        <v>913</v>
      </c>
      <c r="BT11" s="6" t="s">
        <v>913</v>
      </c>
      <c r="BU11" s="6" t="s">
        <v>917</v>
      </c>
      <c r="BV11" s="6" t="s">
        <v>913</v>
      </c>
      <c r="BW11" s="6" t="s">
        <v>913</v>
      </c>
      <c r="BX11" s="6"/>
      <c r="BY11" s="6" t="s">
        <v>918</v>
      </c>
      <c r="BZ11" s="6" t="s">
        <v>907</v>
      </c>
      <c r="CA11" s="6">
        <v>0.25</v>
      </c>
      <c r="CB11" s="6">
        <v>1.18</v>
      </c>
      <c r="CC11" s="6" t="s">
        <v>921</v>
      </c>
      <c r="CD11" s="6" t="s">
        <v>923</v>
      </c>
      <c r="CE11" s="6" t="s">
        <v>916</v>
      </c>
      <c r="CF11" s="6" t="s">
        <v>918</v>
      </c>
      <c r="CG11" s="6" t="s">
        <v>911</v>
      </c>
      <c r="CH11" s="6" t="s">
        <v>911</v>
      </c>
      <c r="CI11" s="6" t="s">
        <v>911</v>
      </c>
      <c r="CJ11" s="6"/>
      <c r="CK11" s="6" t="s">
        <v>924</v>
      </c>
      <c r="CL11" s="6" t="s">
        <v>925</v>
      </c>
      <c r="CM11" s="6" t="s">
        <v>911</v>
      </c>
      <c r="CN11" s="6" t="s">
        <v>911</v>
      </c>
      <c r="CO11" s="6" t="s">
        <v>913</v>
      </c>
      <c r="CP11" s="6" t="s">
        <v>913</v>
      </c>
      <c r="CQ11" s="6" t="s">
        <v>913</v>
      </c>
      <c r="CR11" s="11">
        <v>34.299999999999997</v>
      </c>
      <c r="CS11" s="6" t="s">
        <v>913</v>
      </c>
      <c r="CT11" s="6" t="s">
        <v>913</v>
      </c>
      <c r="CU11" s="6" t="s">
        <v>913</v>
      </c>
      <c r="CV11" s="6" t="s">
        <v>913</v>
      </c>
      <c r="CW11" s="6" t="s">
        <v>913</v>
      </c>
      <c r="CX11" s="6" t="s">
        <v>913</v>
      </c>
      <c r="CY11" s="6" t="s">
        <v>913</v>
      </c>
      <c r="CZ11" s="6">
        <v>859.99999999999989</v>
      </c>
      <c r="DA11" s="6" t="s">
        <v>911</v>
      </c>
      <c r="DB11" s="6" t="s">
        <v>913</v>
      </c>
      <c r="DC11" s="6" t="s">
        <v>927</v>
      </c>
      <c r="DD11" s="6" t="s">
        <v>928</v>
      </c>
      <c r="DE11" s="6" t="s">
        <v>913</v>
      </c>
      <c r="DF11" s="6" t="s">
        <v>912</v>
      </c>
      <c r="DG11" s="6" t="s">
        <v>913</v>
      </c>
      <c r="DI11" s="22"/>
      <c r="DJ11" s="11"/>
      <c r="DK11" s="11"/>
      <c r="DL11" s="11"/>
      <c r="DM11" s="11"/>
    </row>
    <row r="12" spans="1:117">
      <c r="A12" s="11">
        <v>9</v>
      </c>
      <c r="B12" s="6" t="s">
        <v>880</v>
      </c>
      <c r="C12" s="6">
        <v>9</v>
      </c>
      <c r="D12" s="6" t="s">
        <v>1011</v>
      </c>
      <c r="E12" s="6" t="s">
        <v>1430</v>
      </c>
      <c r="F12" s="6" t="s">
        <v>881</v>
      </c>
      <c r="G12" s="6">
        <v>7.5</v>
      </c>
      <c r="H12" s="6">
        <v>136</v>
      </c>
      <c r="I12" s="6" t="s">
        <v>914</v>
      </c>
      <c r="J12" s="6" t="s">
        <v>906</v>
      </c>
      <c r="K12" s="7">
        <v>24</v>
      </c>
      <c r="L12" s="6" t="s">
        <v>907</v>
      </c>
      <c r="M12" s="9">
        <v>0.64</v>
      </c>
      <c r="N12" s="6">
        <v>3.96</v>
      </c>
      <c r="O12" s="6">
        <v>7.36</v>
      </c>
      <c r="P12" s="10">
        <v>1.0999999999999999E-2</v>
      </c>
      <c r="Q12" s="6">
        <v>400</v>
      </c>
      <c r="R12" s="6" t="s">
        <v>908</v>
      </c>
      <c r="S12" s="9">
        <v>2.2000000000000002</v>
      </c>
      <c r="T12" s="6">
        <v>5.31</v>
      </c>
      <c r="U12" s="6" t="s">
        <v>915</v>
      </c>
      <c r="V12" s="6"/>
      <c r="W12" s="7">
        <v>13</v>
      </c>
      <c r="X12" s="9">
        <v>3.9</v>
      </c>
      <c r="Y12" s="6">
        <v>34.299999999999997</v>
      </c>
      <c r="Z12" s="6">
        <v>5400</v>
      </c>
      <c r="AA12" s="9">
        <v>0.93</v>
      </c>
      <c r="AB12" s="6">
        <v>3400</v>
      </c>
      <c r="AC12" s="6">
        <v>240</v>
      </c>
      <c r="AD12" s="6">
        <v>340</v>
      </c>
      <c r="AE12" s="6">
        <v>381</v>
      </c>
      <c r="AF12" s="7">
        <v>95</v>
      </c>
      <c r="AG12" s="6">
        <v>1200</v>
      </c>
      <c r="AH12" s="6">
        <v>310</v>
      </c>
      <c r="AI12" s="6">
        <v>2.7E-2</v>
      </c>
      <c r="AJ12" s="6">
        <v>5.7000000000000002E-2</v>
      </c>
      <c r="AK12" s="6">
        <v>6.0000000000000001E-3</v>
      </c>
      <c r="AL12" s="6">
        <v>0.154</v>
      </c>
      <c r="AM12" s="8">
        <v>0.09</v>
      </c>
      <c r="AN12" s="6">
        <v>6.2E-2</v>
      </c>
      <c r="AO12" s="6">
        <v>5.2999999999999999E-2</v>
      </c>
      <c r="AP12" s="6">
        <v>7.0000000000000001E-3</v>
      </c>
      <c r="AQ12" s="6">
        <v>6.4000000000000001E-2</v>
      </c>
      <c r="AR12" s="6">
        <v>1.2999999999999999E-2</v>
      </c>
      <c r="AS12" s="6">
        <v>1.7000000000000001E-2</v>
      </c>
      <c r="AT12" s="6">
        <v>1.2E-2</v>
      </c>
      <c r="AU12" s="6">
        <v>8.6999999999999994E-2</v>
      </c>
      <c r="AV12" s="6">
        <v>8.3000000000000004E-2</v>
      </c>
      <c r="AW12" s="6">
        <v>3.7999999999999999E-2</v>
      </c>
      <c r="AX12" s="6">
        <v>5.6000000000000001E-2</v>
      </c>
      <c r="AY12" s="6">
        <v>5.5E-2</v>
      </c>
      <c r="AZ12" s="6">
        <v>1.4E-2</v>
      </c>
      <c r="BA12" s="6" t="s">
        <v>910</v>
      </c>
      <c r="BB12" s="6"/>
      <c r="BC12" s="6" t="s">
        <v>911</v>
      </c>
      <c r="BD12" s="6" t="s">
        <v>911</v>
      </c>
      <c r="BE12" s="6" t="s">
        <v>911</v>
      </c>
      <c r="BF12" s="6" t="s">
        <v>911</v>
      </c>
      <c r="BG12" s="6" t="s">
        <v>911</v>
      </c>
      <c r="BH12" s="6" t="s">
        <v>911</v>
      </c>
      <c r="BI12" s="6" t="s">
        <v>911</v>
      </c>
      <c r="BJ12" s="6" t="s">
        <v>911</v>
      </c>
      <c r="BK12" s="6" t="s">
        <v>916</v>
      </c>
      <c r="BL12" s="11" t="s">
        <v>911</v>
      </c>
      <c r="BM12" s="11" t="s">
        <v>913</v>
      </c>
      <c r="BN12" s="11" t="s">
        <v>913</v>
      </c>
      <c r="BO12" s="11" t="s">
        <v>913</v>
      </c>
      <c r="BP12" s="11" t="s">
        <v>913</v>
      </c>
      <c r="BQ12" s="6"/>
      <c r="BR12" s="6" t="s">
        <v>912</v>
      </c>
      <c r="BS12" s="6" t="s">
        <v>913</v>
      </c>
      <c r="BT12" s="6" t="s">
        <v>913</v>
      </c>
      <c r="BU12" s="6" t="s">
        <v>917</v>
      </c>
      <c r="BV12" s="6" t="s">
        <v>913</v>
      </c>
      <c r="BW12" s="6" t="s">
        <v>913</v>
      </c>
      <c r="BX12" s="6"/>
      <c r="BY12" s="6" t="s">
        <v>918</v>
      </c>
      <c r="BZ12" s="6" t="s">
        <v>907</v>
      </c>
      <c r="CA12" s="6" t="s">
        <v>922</v>
      </c>
      <c r="CB12" s="6">
        <v>1.38</v>
      </c>
      <c r="CC12" s="6" t="s">
        <v>921</v>
      </c>
      <c r="CD12" s="6" t="s">
        <v>923</v>
      </c>
      <c r="CE12" s="6" t="s">
        <v>916</v>
      </c>
      <c r="CF12" s="6" t="s">
        <v>918</v>
      </c>
      <c r="CG12" s="6" t="s">
        <v>911</v>
      </c>
      <c r="CH12" s="6" t="s">
        <v>911</v>
      </c>
      <c r="CI12" s="6" t="s">
        <v>911</v>
      </c>
      <c r="CJ12" s="6"/>
      <c r="CK12" s="6" t="s">
        <v>924</v>
      </c>
      <c r="CL12" s="6" t="s">
        <v>925</v>
      </c>
      <c r="CM12" s="6" t="s">
        <v>911</v>
      </c>
      <c r="CN12" s="6" t="s">
        <v>911</v>
      </c>
      <c r="CO12" s="6" t="s">
        <v>913</v>
      </c>
      <c r="CP12" s="6" t="s">
        <v>913</v>
      </c>
      <c r="CQ12" s="6" t="s">
        <v>913</v>
      </c>
      <c r="CR12" s="11">
        <v>320</v>
      </c>
      <c r="CS12" s="6" t="s">
        <v>913</v>
      </c>
      <c r="CT12" s="6" t="s">
        <v>913</v>
      </c>
      <c r="CU12" s="6" t="s">
        <v>913</v>
      </c>
      <c r="CV12" s="6" t="s">
        <v>913</v>
      </c>
      <c r="CW12" s="6" t="s">
        <v>913</v>
      </c>
      <c r="CX12" s="6" t="s">
        <v>913</v>
      </c>
      <c r="CY12" s="6" t="s">
        <v>913</v>
      </c>
      <c r="CZ12" s="6">
        <v>757</v>
      </c>
      <c r="DA12" s="6" t="s">
        <v>911</v>
      </c>
      <c r="DB12" s="6" t="s">
        <v>913</v>
      </c>
      <c r="DC12" s="6" t="s">
        <v>927</v>
      </c>
      <c r="DD12" s="6" t="s">
        <v>928</v>
      </c>
      <c r="DE12" s="6" t="s">
        <v>913</v>
      </c>
      <c r="DF12" s="6" t="s">
        <v>912</v>
      </c>
      <c r="DG12" s="6" t="s">
        <v>913</v>
      </c>
      <c r="DI12" s="22"/>
      <c r="DJ12" s="11"/>
      <c r="DK12" s="11"/>
      <c r="DL12" s="11"/>
      <c r="DM12" s="11"/>
    </row>
    <row r="13" spans="1:117">
      <c r="A13" s="11">
        <v>10</v>
      </c>
      <c r="B13" s="6" t="s">
        <v>878</v>
      </c>
      <c r="C13" s="6">
        <v>10</v>
      </c>
      <c r="D13" s="6" t="s">
        <v>1012</v>
      </c>
      <c r="E13" s="6" t="s">
        <v>1431</v>
      </c>
      <c r="F13" s="6" t="s">
        <v>879</v>
      </c>
      <c r="G13" s="6">
        <v>8.6999999999999993</v>
      </c>
      <c r="H13" s="6">
        <v>180</v>
      </c>
      <c r="I13" s="6" t="s">
        <v>914</v>
      </c>
      <c r="J13" s="6" t="s">
        <v>906</v>
      </c>
      <c r="K13" s="7">
        <v>17</v>
      </c>
      <c r="L13" s="6">
        <v>0.82099999999999995</v>
      </c>
      <c r="M13" s="9">
        <v>1.1000000000000001</v>
      </c>
      <c r="N13" s="6">
        <v>4.53</v>
      </c>
      <c r="O13" s="6">
        <v>17.899999999999999</v>
      </c>
      <c r="P13" s="6">
        <v>6.7000000000000002E-3</v>
      </c>
      <c r="Q13" s="6">
        <v>600</v>
      </c>
      <c r="R13" s="6" t="s">
        <v>908</v>
      </c>
      <c r="S13" s="6">
        <v>4.55</v>
      </c>
      <c r="T13" s="6">
        <v>4.3600000000000003</v>
      </c>
      <c r="U13" s="6" t="s">
        <v>915</v>
      </c>
      <c r="V13" s="6"/>
      <c r="W13" s="7">
        <v>20</v>
      </c>
      <c r="X13" s="9">
        <v>2.6</v>
      </c>
      <c r="Y13" s="6">
        <v>33.799999999999997</v>
      </c>
      <c r="Z13" s="6">
        <v>9500</v>
      </c>
      <c r="AA13" s="9">
        <v>0.4</v>
      </c>
      <c r="AB13" s="6">
        <v>2400</v>
      </c>
      <c r="AC13" s="6">
        <v>86</v>
      </c>
      <c r="AD13" s="6">
        <v>200</v>
      </c>
      <c r="AE13" s="6">
        <v>311</v>
      </c>
      <c r="AF13" s="7">
        <v>90</v>
      </c>
      <c r="AG13" s="6">
        <v>1100</v>
      </c>
      <c r="AH13" s="6">
        <v>220</v>
      </c>
      <c r="AI13" s="6">
        <v>4.2999999999999997E-2</v>
      </c>
      <c r="AJ13" s="6">
        <v>0.501</v>
      </c>
      <c r="AK13" s="6">
        <v>4.3999999999999997E-2</v>
      </c>
      <c r="AL13" s="6">
        <v>2.66</v>
      </c>
      <c r="AM13" s="6">
        <v>1.31</v>
      </c>
      <c r="AN13" s="6">
        <v>1.1100000000000001</v>
      </c>
      <c r="AO13" s="6">
        <v>1.08</v>
      </c>
      <c r="AP13" s="8">
        <v>0.06</v>
      </c>
      <c r="AQ13" s="6">
        <v>0.99399999999999999</v>
      </c>
      <c r="AR13" s="6">
        <v>0.186</v>
      </c>
      <c r="AS13" s="6">
        <v>0.02</v>
      </c>
      <c r="AT13" s="6">
        <v>4.2999999999999997E-2</v>
      </c>
      <c r="AU13" s="6">
        <v>2.056</v>
      </c>
      <c r="AV13" s="6">
        <v>1.31</v>
      </c>
      <c r="AW13" s="6">
        <v>0.76500000000000001</v>
      </c>
      <c r="AX13" s="6">
        <v>1.04</v>
      </c>
      <c r="AY13" s="6">
        <v>0.90600000000000003</v>
      </c>
      <c r="AZ13" s="6">
        <v>0.20499999999999999</v>
      </c>
      <c r="BA13" s="6" t="s">
        <v>910</v>
      </c>
      <c r="BB13" s="6"/>
      <c r="BC13" s="6" t="s">
        <v>911</v>
      </c>
      <c r="BD13" s="6" t="s">
        <v>911</v>
      </c>
      <c r="BE13" s="6" t="s">
        <v>911</v>
      </c>
      <c r="BF13" s="6" t="s">
        <v>911</v>
      </c>
      <c r="BG13" s="6" t="s">
        <v>911</v>
      </c>
      <c r="BH13" s="6" t="s">
        <v>911</v>
      </c>
      <c r="BI13" s="6" t="s">
        <v>911</v>
      </c>
      <c r="BJ13" s="6" t="s">
        <v>911</v>
      </c>
      <c r="BK13" s="6" t="s">
        <v>916</v>
      </c>
      <c r="BL13" s="11" t="s">
        <v>911</v>
      </c>
      <c r="BM13" s="11" t="s">
        <v>913</v>
      </c>
      <c r="BN13" s="11" t="s">
        <v>913</v>
      </c>
      <c r="BO13" s="11" t="s">
        <v>913</v>
      </c>
      <c r="BP13" s="11" t="s">
        <v>913</v>
      </c>
      <c r="BQ13" s="6"/>
      <c r="BR13" s="6" t="s">
        <v>912</v>
      </c>
      <c r="BS13" s="6" t="s">
        <v>913</v>
      </c>
      <c r="BT13" s="6" t="s">
        <v>913</v>
      </c>
      <c r="BU13" s="6" t="s">
        <v>917</v>
      </c>
      <c r="BV13" s="6" t="s">
        <v>913</v>
      </c>
      <c r="BW13" s="6" t="s">
        <v>913</v>
      </c>
      <c r="BX13" s="6"/>
      <c r="BY13" s="6" t="s">
        <v>918</v>
      </c>
      <c r="BZ13" s="6" t="s">
        <v>907</v>
      </c>
      <c r="CA13" s="6" t="s">
        <v>922</v>
      </c>
      <c r="CB13" s="6">
        <v>1.04</v>
      </c>
      <c r="CC13" s="6" t="s">
        <v>921</v>
      </c>
      <c r="CD13" s="6" t="s">
        <v>923</v>
      </c>
      <c r="CE13" s="6" t="s">
        <v>916</v>
      </c>
      <c r="CF13" s="6" t="s">
        <v>918</v>
      </c>
      <c r="CG13" s="6" t="s">
        <v>911</v>
      </c>
      <c r="CH13" s="6" t="s">
        <v>911</v>
      </c>
      <c r="CI13" s="6" t="s">
        <v>911</v>
      </c>
      <c r="CJ13" s="6"/>
      <c r="CK13" s="6" t="s">
        <v>924</v>
      </c>
      <c r="CL13" s="6" t="s">
        <v>925</v>
      </c>
      <c r="CM13" s="6" t="s">
        <v>911</v>
      </c>
      <c r="CN13" s="6" t="s">
        <v>911</v>
      </c>
      <c r="CO13" s="6" t="s">
        <v>913</v>
      </c>
      <c r="CP13" s="6" t="s">
        <v>913</v>
      </c>
      <c r="CQ13" s="6" t="s">
        <v>913</v>
      </c>
      <c r="CR13" s="11">
        <v>92.1</v>
      </c>
      <c r="CS13" s="6" t="s">
        <v>913</v>
      </c>
      <c r="CT13" s="6" t="s">
        <v>913</v>
      </c>
      <c r="CU13" s="6" t="s">
        <v>913</v>
      </c>
      <c r="CV13" s="6" t="s">
        <v>913</v>
      </c>
      <c r="CW13" s="6" t="s">
        <v>913</v>
      </c>
      <c r="CX13" s="6" t="s">
        <v>913</v>
      </c>
      <c r="CY13" s="6" t="s">
        <v>913</v>
      </c>
      <c r="CZ13" s="6">
        <v>180</v>
      </c>
      <c r="DA13" s="6" t="s">
        <v>911</v>
      </c>
      <c r="DB13" s="6" t="s">
        <v>913</v>
      </c>
      <c r="DC13" s="6" t="s">
        <v>927</v>
      </c>
      <c r="DD13" s="6" t="s">
        <v>928</v>
      </c>
      <c r="DE13" s="6" t="s">
        <v>913</v>
      </c>
      <c r="DF13" s="6" t="s">
        <v>912</v>
      </c>
      <c r="DG13" s="6" t="s">
        <v>913</v>
      </c>
      <c r="DI13" s="22"/>
      <c r="DJ13" s="11"/>
      <c r="DK13" s="11"/>
      <c r="DL13" s="11"/>
      <c r="DM13" s="11"/>
    </row>
    <row r="14" spans="1:117">
      <c r="A14" s="11">
        <v>11</v>
      </c>
      <c r="B14" s="6" t="s">
        <v>877</v>
      </c>
      <c r="C14" s="6">
        <v>11</v>
      </c>
      <c r="D14" s="6" t="s">
        <v>1013</v>
      </c>
      <c r="E14" s="6" t="s">
        <v>1432</v>
      </c>
      <c r="F14" s="6" t="s">
        <v>934</v>
      </c>
      <c r="G14" s="6">
        <v>7.5</v>
      </c>
      <c r="H14" s="6">
        <v>130</v>
      </c>
      <c r="I14" s="6" t="s">
        <v>914</v>
      </c>
      <c r="J14" s="6" t="s">
        <v>906</v>
      </c>
      <c r="K14" s="7">
        <v>18</v>
      </c>
      <c r="L14" s="6">
        <v>0.29399999999999998</v>
      </c>
      <c r="M14" s="9" t="s">
        <v>933</v>
      </c>
      <c r="N14" s="6">
        <v>1.46</v>
      </c>
      <c r="O14" s="6">
        <v>7.76</v>
      </c>
      <c r="P14" s="6">
        <v>4.7999999999999996E-3</v>
      </c>
      <c r="Q14" s="6">
        <v>170</v>
      </c>
      <c r="R14" s="6" t="s">
        <v>908</v>
      </c>
      <c r="S14" s="6">
        <v>1.64</v>
      </c>
      <c r="T14" s="6">
        <v>3.13</v>
      </c>
      <c r="U14" s="6" t="s">
        <v>915</v>
      </c>
      <c r="V14" s="6"/>
      <c r="W14" s="9">
        <v>2.9</v>
      </c>
      <c r="X14" s="9">
        <v>1.2</v>
      </c>
      <c r="Y14" s="6">
        <v>8.5500000000000007</v>
      </c>
      <c r="Z14" s="6">
        <v>860</v>
      </c>
      <c r="AA14" s="9">
        <v>2.1</v>
      </c>
      <c r="AB14" s="6">
        <v>1600</v>
      </c>
      <c r="AC14" s="6">
        <v>26</v>
      </c>
      <c r="AD14" s="6">
        <v>120</v>
      </c>
      <c r="AE14" s="6">
        <v>794</v>
      </c>
      <c r="AF14" s="7">
        <v>44</v>
      </c>
      <c r="AG14" s="6">
        <v>740</v>
      </c>
      <c r="AH14" s="6">
        <v>160</v>
      </c>
      <c r="AI14" s="6">
        <v>0.02</v>
      </c>
      <c r="AJ14" s="6">
        <v>1.7000000000000001E-2</v>
      </c>
      <c r="AK14" s="6" t="s">
        <v>910</v>
      </c>
      <c r="AL14" s="8">
        <v>0.01</v>
      </c>
      <c r="AM14" s="6" t="s">
        <v>910</v>
      </c>
      <c r="AN14" s="6" t="s">
        <v>910</v>
      </c>
      <c r="AO14" s="6" t="s">
        <v>910</v>
      </c>
      <c r="AP14" s="6" t="s">
        <v>910</v>
      </c>
      <c r="AQ14" s="6" t="s">
        <v>910</v>
      </c>
      <c r="AR14" s="6" t="s">
        <v>919</v>
      </c>
      <c r="AS14" s="6">
        <v>2.7E-2</v>
      </c>
      <c r="AT14" s="6">
        <v>1.2E-2</v>
      </c>
      <c r="AU14" s="6">
        <v>7.0000000000000001E-3</v>
      </c>
      <c r="AV14" s="6" t="s">
        <v>910</v>
      </c>
      <c r="AW14" s="6" t="s">
        <v>910</v>
      </c>
      <c r="AX14" s="6" t="s">
        <v>910</v>
      </c>
      <c r="AY14" s="6" t="s">
        <v>910</v>
      </c>
      <c r="AZ14" s="6" t="s">
        <v>910</v>
      </c>
      <c r="BA14" s="6" t="s">
        <v>910</v>
      </c>
      <c r="BB14" s="6"/>
      <c r="BC14" s="6" t="s">
        <v>911</v>
      </c>
      <c r="BD14" s="6" t="s">
        <v>911</v>
      </c>
      <c r="BE14" s="6" t="s">
        <v>911</v>
      </c>
      <c r="BF14" s="6" t="s">
        <v>911</v>
      </c>
      <c r="BG14" s="6" t="s">
        <v>911</v>
      </c>
      <c r="BH14" s="6" t="s">
        <v>911</v>
      </c>
      <c r="BI14" s="6" t="s">
        <v>911</v>
      </c>
      <c r="BJ14" s="6" t="s">
        <v>911</v>
      </c>
      <c r="BK14" s="6" t="s">
        <v>916</v>
      </c>
      <c r="BL14" s="11" t="s">
        <v>911</v>
      </c>
      <c r="BM14" s="11" t="s">
        <v>913</v>
      </c>
      <c r="BN14" s="11" t="s">
        <v>913</v>
      </c>
      <c r="BO14" s="11" t="s">
        <v>913</v>
      </c>
      <c r="BP14" s="11" t="s">
        <v>913</v>
      </c>
      <c r="BQ14" s="6"/>
      <c r="BR14" s="6" t="s">
        <v>912</v>
      </c>
      <c r="BS14" s="6" t="s">
        <v>913</v>
      </c>
      <c r="BT14" s="6" t="s">
        <v>913</v>
      </c>
      <c r="BU14" s="6" t="s">
        <v>917</v>
      </c>
      <c r="BV14" s="6" t="s">
        <v>913</v>
      </c>
      <c r="BW14" s="6" t="s">
        <v>913</v>
      </c>
      <c r="BX14" s="6"/>
      <c r="BY14" s="6" t="s">
        <v>918</v>
      </c>
      <c r="BZ14" s="6" t="s">
        <v>907</v>
      </c>
      <c r="CA14" s="6" t="s">
        <v>922</v>
      </c>
      <c r="CB14" s="6" t="s">
        <v>920</v>
      </c>
      <c r="CC14" s="6" t="s">
        <v>921</v>
      </c>
      <c r="CD14" s="6" t="s">
        <v>923</v>
      </c>
      <c r="CE14" s="6" t="s">
        <v>916</v>
      </c>
      <c r="CF14" s="6" t="s">
        <v>918</v>
      </c>
      <c r="CG14" s="6" t="s">
        <v>911</v>
      </c>
      <c r="CH14" s="6" t="s">
        <v>911</v>
      </c>
      <c r="CI14" s="6" t="s">
        <v>911</v>
      </c>
      <c r="CJ14" s="6"/>
      <c r="CK14" s="6" t="s">
        <v>924</v>
      </c>
      <c r="CL14" s="6" t="s">
        <v>925</v>
      </c>
      <c r="CM14" s="6" t="s">
        <v>911</v>
      </c>
      <c r="CN14" s="6" t="s">
        <v>911</v>
      </c>
      <c r="CO14" s="6" t="s">
        <v>913</v>
      </c>
      <c r="CP14" s="6" t="s">
        <v>913</v>
      </c>
      <c r="CQ14" s="6" t="s">
        <v>913</v>
      </c>
      <c r="CR14" s="11" t="s">
        <v>999</v>
      </c>
      <c r="CS14" s="6" t="s">
        <v>913</v>
      </c>
      <c r="CT14" s="6" t="s">
        <v>913</v>
      </c>
      <c r="CU14" s="6" t="s">
        <v>913</v>
      </c>
      <c r="CV14" s="6" t="s">
        <v>913</v>
      </c>
      <c r="CW14" s="6" t="s">
        <v>913</v>
      </c>
      <c r="CX14" s="6" t="s">
        <v>913</v>
      </c>
      <c r="CY14" s="6" t="s">
        <v>913</v>
      </c>
      <c r="CZ14" s="6">
        <v>1128</v>
      </c>
      <c r="DA14" s="6" t="s">
        <v>911</v>
      </c>
      <c r="DB14" s="6" t="s">
        <v>913</v>
      </c>
      <c r="DC14" s="6" t="s">
        <v>927</v>
      </c>
      <c r="DD14" s="6" t="s">
        <v>928</v>
      </c>
      <c r="DE14" s="6" t="s">
        <v>913</v>
      </c>
      <c r="DF14" s="6" t="s">
        <v>912</v>
      </c>
      <c r="DG14" s="6" t="s">
        <v>913</v>
      </c>
      <c r="DI14" s="22"/>
      <c r="DJ14" s="11"/>
      <c r="DK14" s="11"/>
      <c r="DL14" s="11"/>
      <c r="DM14" s="11"/>
    </row>
    <row r="15" spans="1:117">
      <c r="A15" s="11">
        <v>12</v>
      </c>
      <c r="B15" s="6" t="s">
        <v>876</v>
      </c>
      <c r="C15" s="6">
        <v>12</v>
      </c>
      <c r="D15" s="6" t="s">
        <v>1014</v>
      </c>
      <c r="E15" s="6" t="s">
        <v>1433</v>
      </c>
      <c r="F15" s="6" t="s">
        <v>935</v>
      </c>
      <c r="G15" s="6">
        <v>7.2</v>
      </c>
      <c r="H15" s="6">
        <v>248</v>
      </c>
      <c r="I15" s="6" t="s">
        <v>914</v>
      </c>
      <c r="J15" s="6" t="s">
        <v>906</v>
      </c>
      <c r="K15" s="7">
        <v>11</v>
      </c>
      <c r="L15" s="6" t="s">
        <v>907</v>
      </c>
      <c r="M15" s="9" t="s">
        <v>933</v>
      </c>
      <c r="N15" s="6">
        <v>1.82</v>
      </c>
      <c r="O15" s="6">
        <v>1.65</v>
      </c>
      <c r="P15" s="10">
        <v>2.7E-2</v>
      </c>
      <c r="Q15" s="6">
        <v>240</v>
      </c>
      <c r="R15" s="6" t="s">
        <v>908</v>
      </c>
      <c r="S15" s="6">
        <v>1.18</v>
      </c>
      <c r="T15" s="6">
        <v>11.4</v>
      </c>
      <c r="U15" s="6" t="s">
        <v>915</v>
      </c>
      <c r="V15" s="6"/>
      <c r="W15" s="9">
        <v>9.3000000000000007</v>
      </c>
      <c r="X15" s="9">
        <v>1.5</v>
      </c>
      <c r="Y15" s="6">
        <v>28.2</v>
      </c>
      <c r="Z15" s="6">
        <v>1900</v>
      </c>
      <c r="AA15" s="9">
        <v>5.9</v>
      </c>
      <c r="AB15" s="6">
        <v>1800</v>
      </c>
      <c r="AC15" s="6">
        <v>45</v>
      </c>
      <c r="AD15" s="6">
        <v>110</v>
      </c>
      <c r="AE15" s="6">
        <v>1280</v>
      </c>
      <c r="AF15" s="7">
        <v>46</v>
      </c>
      <c r="AG15" s="6">
        <v>660</v>
      </c>
      <c r="AH15" s="6">
        <v>160</v>
      </c>
      <c r="AI15" s="6">
        <v>2.5000000000000001E-2</v>
      </c>
      <c r="AJ15" s="6">
        <v>4.8000000000000001E-2</v>
      </c>
      <c r="AK15" s="8">
        <v>0.01</v>
      </c>
      <c r="AL15" s="6">
        <v>0.122</v>
      </c>
      <c r="AM15" s="6">
        <v>5.8000000000000003E-2</v>
      </c>
      <c r="AN15" s="8">
        <v>0.04</v>
      </c>
      <c r="AO15" s="6">
        <v>2.3E-2</v>
      </c>
      <c r="AP15" s="6" t="s">
        <v>910</v>
      </c>
      <c r="AQ15" s="6">
        <v>1.7999999999999999E-2</v>
      </c>
      <c r="AR15" s="6">
        <v>5.0000000000000001E-3</v>
      </c>
      <c r="AS15" s="6" t="s">
        <v>910</v>
      </c>
      <c r="AT15" s="6" t="s">
        <v>910</v>
      </c>
      <c r="AU15" s="6">
        <v>6.8000000000000005E-2</v>
      </c>
      <c r="AV15" s="6">
        <v>2.7E-2</v>
      </c>
      <c r="AW15" s="6">
        <v>1.4E-2</v>
      </c>
      <c r="AX15" s="6">
        <v>2.1000000000000001E-2</v>
      </c>
      <c r="AY15" s="6">
        <v>1.6E-2</v>
      </c>
      <c r="AZ15" s="6" t="s">
        <v>910</v>
      </c>
      <c r="BA15" s="6" t="s">
        <v>910</v>
      </c>
      <c r="BB15" s="6"/>
      <c r="BC15" s="6" t="s">
        <v>911</v>
      </c>
      <c r="BD15" s="6" t="s">
        <v>911</v>
      </c>
      <c r="BE15" s="6" t="s">
        <v>911</v>
      </c>
      <c r="BF15" s="6" t="s">
        <v>911</v>
      </c>
      <c r="BG15" s="6" t="s">
        <v>911</v>
      </c>
      <c r="BH15" s="6" t="s">
        <v>911</v>
      </c>
      <c r="BI15" s="6" t="s">
        <v>911</v>
      </c>
      <c r="BJ15" s="6" t="s">
        <v>911</v>
      </c>
      <c r="BK15" s="6" t="s">
        <v>916</v>
      </c>
      <c r="BL15" s="11" t="s">
        <v>911</v>
      </c>
      <c r="BM15" s="11" t="s">
        <v>913</v>
      </c>
      <c r="BN15" s="11" t="s">
        <v>913</v>
      </c>
      <c r="BO15" s="11" t="s">
        <v>913</v>
      </c>
      <c r="BP15" s="11" t="s">
        <v>913</v>
      </c>
      <c r="BQ15" s="6"/>
      <c r="BR15" s="6" t="s">
        <v>912</v>
      </c>
      <c r="BS15" s="6" t="s">
        <v>913</v>
      </c>
      <c r="BT15" s="6" t="s">
        <v>913</v>
      </c>
      <c r="BU15" s="6" t="s">
        <v>917</v>
      </c>
      <c r="BV15" s="6" t="s">
        <v>913</v>
      </c>
      <c r="BW15" s="6" t="s">
        <v>913</v>
      </c>
      <c r="BX15" s="6"/>
      <c r="BY15" s="6" t="s">
        <v>918</v>
      </c>
      <c r="BZ15" s="6">
        <v>0.11</v>
      </c>
      <c r="CA15" s="6">
        <v>0.18</v>
      </c>
      <c r="CB15" s="6" t="s">
        <v>920</v>
      </c>
      <c r="CC15" s="6" t="s">
        <v>921</v>
      </c>
      <c r="CD15" s="6" t="s">
        <v>923</v>
      </c>
      <c r="CE15" s="6" t="s">
        <v>916</v>
      </c>
      <c r="CF15" s="6" t="s">
        <v>918</v>
      </c>
      <c r="CG15" s="6" t="s">
        <v>911</v>
      </c>
      <c r="CH15" s="6" t="s">
        <v>911</v>
      </c>
      <c r="CI15" s="6" t="s">
        <v>911</v>
      </c>
      <c r="CJ15" s="6"/>
      <c r="CK15" s="6" t="s">
        <v>924</v>
      </c>
      <c r="CL15" s="6" t="s">
        <v>925</v>
      </c>
      <c r="CM15" s="6" t="s">
        <v>911</v>
      </c>
      <c r="CN15" s="6" t="s">
        <v>911</v>
      </c>
      <c r="CO15" s="6" t="s">
        <v>913</v>
      </c>
      <c r="CP15" s="6" t="s">
        <v>913</v>
      </c>
      <c r="CQ15" s="6" t="s">
        <v>913</v>
      </c>
      <c r="CR15" s="11">
        <v>54.4</v>
      </c>
      <c r="CS15" s="6" t="s">
        <v>913</v>
      </c>
      <c r="CT15" s="6" t="s">
        <v>913</v>
      </c>
      <c r="CU15" s="6" t="s">
        <v>913</v>
      </c>
      <c r="CV15" s="6" t="s">
        <v>913</v>
      </c>
      <c r="CW15" s="6" t="s">
        <v>913</v>
      </c>
      <c r="CX15" s="6" t="s">
        <v>913</v>
      </c>
      <c r="CY15" s="6" t="s">
        <v>913</v>
      </c>
      <c r="CZ15" s="6">
        <v>1718</v>
      </c>
      <c r="DA15" s="6" t="s">
        <v>911</v>
      </c>
      <c r="DB15" s="6" t="s">
        <v>913</v>
      </c>
      <c r="DC15" s="6" t="s">
        <v>927</v>
      </c>
      <c r="DD15" s="6" t="s">
        <v>928</v>
      </c>
      <c r="DE15" s="6" t="s">
        <v>913</v>
      </c>
      <c r="DF15" s="6" t="s">
        <v>912</v>
      </c>
      <c r="DG15" s="6" t="s">
        <v>913</v>
      </c>
      <c r="DI15" s="22"/>
      <c r="DJ15" s="11"/>
      <c r="DK15" s="11"/>
      <c r="DL15" s="11"/>
      <c r="DM15" s="11"/>
    </row>
    <row r="16" spans="1:117">
      <c r="A16" s="11">
        <v>13</v>
      </c>
      <c r="B16" s="6" t="s">
        <v>875</v>
      </c>
      <c r="C16" s="6">
        <v>13</v>
      </c>
      <c r="D16" s="6" t="s">
        <v>1015</v>
      </c>
      <c r="E16" s="6" t="s">
        <v>1434</v>
      </c>
      <c r="F16" s="6" t="s">
        <v>936</v>
      </c>
      <c r="G16" s="7">
        <v>9</v>
      </c>
      <c r="H16" s="6">
        <v>140</v>
      </c>
      <c r="I16" s="6" t="s">
        <v>914</v>
      </c>
      <c r="J16" s="6" t="s">
        <v>906</v>
      </c>
      <c r="K16" s="7">
        <v>26</v>
      </c>
      <c r="L16" s="6">
        <v>0.13300000000000001</v>
      </c>
      <c r="M16" s="9">
        <v>3.3</v>
      </c>
      <c r="N16" s="6">
        <v>6.74</v>
      </c>
      <c r="O16" s="7">
        <v>48</v>
      </c>
      <c r="P16" s="10">
        <v>3.0000000000000001E-3</v>
      </c>
      <c r="Q16" s="6">
        <v>700</v>
      </c>
      <c r="R16" s="6" t="s">
        <v>908</v>
      </c>
      <c r="S16" s="6">
        <v>4.58</v>
      </c>
      <c r="T16" s="6">
        <v>185</v>
      </c>
      <c r="U16" s="6" t="s">
        <v>915</v>
      </c>
      <c r="V16" s="6"/>
      <c r="W16" s="9">
        <v>32</v>
      </c>
      <c r="X16" s="9">
        <v>7</v>
      </c>
      <c r="Y16" s="6">
        <v>226</v>
      </c>
      <c r="Z16" s="6">
        <v>21000</v>
      </c>
      <c r="AA16" s="9">
        <v>0.90999999999999992</v>
      </c>
      <c r="AB16" s="6">
        <v>2800</v>
      </c>
      <c r="AC16" s="6">
        <v>140</v>
      </c>
      <c r="AD16" s="6">
        <v>180</v>
      </c>
      <c r="AE16" s="6">
        <v>409</v>
      </c>
      <c r="AF16" s="6">
        <v>100</v>
      </c>
      <c r="AG16" s="6">
        <v>1300</v>
      </c>
      <c r="AH16" s="6">
        <v>330</v>
      </c>
      <c r="AI16" s="6">
        <v>5.0000000000000001E-3</v>
      </c>
      <c r="AJ16" s="6">
        <v>4.3999999999999997E-2</v>
      </c>
      <c r="AK16" s="6" t="s">
        <v>910</v>
      </c>
      <c r="AL16" s="6">
        <v>0.10100000000000001</v>
      </c>
      <c r="AM16" s="8">
        <v>0.05</v>
      </c>
      <c r="AN16" s="6">
        <v>5.3999999999999999E-2</v>
      </c>
      <c r="AO16" s="6">
        <v>5.0999999999999997E-2</v>
      </c>
      <c r="AP16" s="6">
        <v>7.0000000000000001E-3</v>
      </c>
      <c r="AQ16" s="6">
        <v>9.7000000000000003E-2</v>
      </c>
      <c r="AR16" s="6">
        <v>6.0000000000000001E-3</v>
      </c>
      <c r="AS16" s="8">
        <v>0.02</v>
      </c>
      <c r="AT16" s="6">
        <v>8.9999999999999993E-3</v>
      </c>
      <c r="AU16" s="6">
        <v>6.0999999999999999E-2</v>
      </c>
      <c r="AV16" s="6">
        <v>6.0999999999999999E-2</v>
      </c>
      <c r="AW16" s="8">
        <v>0.03</v>
      </c>
      <c r="AX16" s="6">
        <v>4.4999999999999998E-2</v>
      </c>
      <c r="AY16" s="6">
        <v>5.2999999999999999E-2</v>
      </c>
      <c r="AZ16" s="8">
        <v>0.03</v>
      </c>
      <c r="BA16" s="6" t="s">
        <v>910</v>
      </c>
      <c r="BB16" s="6"/>
      <c r="BC16" s="6" t="s">
        <v>911</v>
      </c>
      <c r="BD16" s="6" t="s">
        <v>911</v>
      </c>
      <c r="BE16" s="6" t="s">
        <v>911</v>
      </c>
      <c r="BF16" s="6" t="s">
        <v>911</v>
      </c>
      <c r="BG16" s="6" t="s">
        <v>911</v>
      </c>
      <c r="BH16" s="6" t="s">
        <v>911</v>
      </c>
      <c r="BI16" s="6" t="s">
        <v>911</v>
      </c>
      <c r="BJ16" s="6" t="s">
        <v>911</v>
      </c>
      <c r="BK16" s="6" t="s">
        <v>916</v>
      </c>
      <c r="BL16" s="11" t="s">
        <v>911</v>
      </c>
      <c r="BM16" s="11" t="s">
        <v>913</v>
      </c>
      <c r="BN16" s="11" t="s">
        <v>913</v>
      </c>
      <c r="BO16" s="11" t="s">
        <v>913</v>
      </c>
      <c r="BP16" s="11" t="s">
        <v>913</v>
      </c>
      <c r="BQ16" s="6"/>
      <c r="BR16" s="6" t="s">
        <v>912</v>
      </c>
      <c r="BS16" s="6" t="s">
        <v>913</v>
      </c>
      <c r="BT16" s="6" t="s">
        <v>913</v>
      </c>
      <c r="BU16" s="6" t="s">
        <v>917</v>
      </c>
      <c r="BV16" s="6" t="s">
        <v>913</v>
      </c>
      <c r="BW16" s="6" t="s">
        <v>913</v>
      </c>
      <c r="BX16" s="6"/>
      <c r="BY16" s="6" t="s">
        <v>918</v>
      </c>
      <c r="BZ16" s="6">
        <v>0.17</v>
      </c>
      <c r="CA16" s="6">
        <v>0.37</v>
      </c>
      <c r="CB16" s="6" t="s">
        <v>920</v>
      </c>
      <c r="CC16" s="6" t="s">
        <v>921</v>
      </c>
      <c r="CD16" s="6" t="s">
        <v>923</v>
      </c>
      <c r="CE16" s="6" t="s">
        <v>916</v>
      </c>
      <c r="CF16" s="6" t="s">
        <v>918</v>
      </c>
      <c r="CG16" s="6" t="s">
        <v>911</v>
      </c>
      <c r="CH16" s="6" t="s">
        <v>911</v>
      </c>
      <c r="CI16" s="6" t="s">
        <v>911</v>
      </c>
      <c r="CJ16" s="6"/>
      <c r="CK16" s="6" t="s">
        <v>924</v>
      </c>
      <c r="CL16" s="6" t="s">
        <v>925</v>
      </c>
      <c r="CM16" s="6" t="s">
        <v>911</v>
      </c>
      <c r="CN16" s="6" t="s">
        <v>911</v>
      </c>
      <c r="CO16" s="6" t="s">
        <v>913</v>
      </c>
      <c r="CP16" s="6" t="s">
        <v>913</v>
      </c>
      <c r="CQ16" s="6">
        <v>4.0000000000000002E-4</v>
      </c>
      <c r="CR16" s="11" t="s">
        <v>1000</v>
      </c>
      <c r="CS16" s="6" t="s">
        <v>913</v>
      </c>
      <c r="CT16" s="6" t="s">
        <v>913</v>
      </c>
      <c r="CU16" s="6" t="s">
        <v>913</v>
      </c>
      <c r="CV16" s="6" t="s">
        <v>913</v>
      </c>
      <c r="CW16" s="6" t="s">
        <v>913</v>
      </c>
      <c r="CX16" s="6" t="s">
        <v>913</v>
      </c>
      <c r="CY16" s="6" t="s">
        <v>913</v>
      </c>
      <c r="CZ16" s="6">
        <v>111</v>
      </c>
      <c r="DA16" s="6" t="s">
        <v>911</v>
      </c>
      <c r="DB16" s="6" t="s">
        <v>913</v>
      </c>
      <c r="DC16" s="6" t="s">
        <v>927</v>
      </c>
      <c r="DD16" s="6" t="s">
        <v>928</v>
      </c>
      <c r="DE16" s="6" t="s">
        <v>913</v>
      </c>
      <c r="DF16" s="6" t="s">
        <v>912</v>
      </c>
      <c r="DG16" s="6" t="s">
        <v>913</v>
      </c>
      <c r="DI16" s="22"/>
      <c r="DJ16" s="11"/>
      <c r="DK16" s="11"/>
      <c r="DL16" s="11"/>
      <c r="DM16" s="11"/>
    </row>
    <row r="17" spans="1:117">
      <c r="A17" s="11">
        <v>14</v>
      </c>
      <c r="B17" s="6" t="s">
        <v>874</v>
      </c>
      <c r="C17" s="6">
        <v>14</v>
      </c>
      <c r="D17" s="6" t="s">
        <v>1016</v>
      </c>
      <c r="E17" s="6" t="s">
        <v>1435</v>
      </c>
      <c r="F17" s="6" t="s">
        <v>937</v>
      </c>
      <c r="G17" s="6">
        <v>7.8</v>
      </c>
      <c r="H17" s="6">
        <v>67.3</v>
      </c>
      <c r="I17" s="6" t="s">
        <v>914</v>
      </c>
      <c r="J17" s="6" t="s">
        <v>906</v>
      </c>
      <c r="K17" s="7">
        <v>19</v>
      </c>
      <c r="L17" s="6" t="s">
        <v>907</v>
      </c>
      <c r="M17" s="9" t="s">
        <v>933</v>
      </c>
      <c r="N17" s="6">
        <v>1.83</v>
      </c>
      <c r="O17" s="6" t="s">
        <v>908</v>
      </c>
      <c r="P17" s="6">
        <v>7.3000000000000001E-3</v>
      </c>
      <c r="Q17" s="6">
        <v>300</v>
      </c>
      <c r="R17" s="6" t="s">
        <v>908</v>
      </c>
      <c r="S17" s="6">
        <v>1.1200000000000001</v>
      </c>
      <c r="T17" s="6" t="s">
        <v>909</v>
      </c>
      <c r="U17" s="6" t="s">
        <v>915</v>
      </c>
      <c r="V17" s="6"/>
      <c r="W17" s="9">
        <v>6.4</v>
      </c>
      <c r="X17" s="9">
        <v>2.1</v>
      </c>
      <c r="Y17" s="6">
        <v>9.8699999999999992</v>
      </c>
      <c r="Z17" s="6">
        <v>1800</v>
      </c>
      <c r="AA17" s="9">
        <v>0.18</v>
      </c>
      <c r="AB17" s="6">
        <v>2100</v>
      </c>
      <c r="AC17" s="6">
        <v>320</v>
      </c>
      <c r="AD17" s="6">
        <v>130</v>
      </c>
      <c r="AE17" s="6">
        <v>98.7</v>
      </c>
      <c r="AF17" s="7">
        <v>63</v>
      </c>
      <c r="AG17" s="6">
        <v>970</v>
      </c>
      <c r="AH17" s="6">
        <v>170</v>
      </c>
      <c r="AI17" s="6">
        <v>8.9999999999999993E-3</v>
      </c>
      <c r="AJ17" s="6">
        <v>5.0000000000000001E-3</v>
      </c>
      <c r="AK17" s="6" t="s">
        <v>910</v>
      </c>
      <c r="AL17" s="8">
        <v>0.01</v>
      </c>
      <c r="AM17" s="6" t="s">
        <v>910</v>
      </c>
      <c r="AN17" s="6" t="s">
        <v>910</v>
      </c>
      <c r="AO17" s="6" t="s">
        <v>910</v>
      </c>
      <c r="AP17" s="6" t="s">
        <v>910</v>
      </c>
      <c r="AQ17" s="6" t="s">
        <v>910</v>
      </c>
      <c r="AR17" s="6" t="s">
        <v>919</v>
      </c>
      <c r="AS17" s="6">
        <v>2.5999999999999999E-2</v>
      </c>
      <c r="AT17" s="6">
        <v>8.0000000000000002E-3</v>
      </c>
      <c r="AU17" s="6" t="s">
        <v>910</v>
      </c>
      <c r="AV17" s="6" t="s">
        <v>910</v>
      </c>
      <c r="AW17" s="6" t="s">
        <v>910</v>
      </c>
      <c r="AX17" s="6">
        <v>8.0000000000000002E-3</v>
      </c>
      <c r="AY17" s="6" t="s">
        <v>910</v>
      </c>
      <c r="AZ17" s="6" t="s">
        <v>910</v>
      </c>
      <c r="BA17" s="6" t="s">
        <v>910</v>
      </c>
      <c r="BB17" s="6"/>
      <c r="BC17" s="6" t="s">
        <v>911</v>
      </c>
      <c r="BD17" s="6" t="s">
        <v>911</v>
      </c>
      <c r="BE17" s="6" t="s">
        <v>911</v>
      </c>
      <c r="BF17" s="6" t="s">
        <v>911</v>
      </c>
      <c r="BG17" s="6" t="s">
        <v>911</v>
      </c>
      <c r="BH17" s="6" t="s">
        <v>911</v>
      </c>
      <c r="BI17" s="6" t="s">
        <v>911</v>
      </c>
      <c r="BJ17" s="6" t="s">
        <v>911</v>
      </c>
      <c r="BK17" s="6" t="s">
        <v>916</v>
      </c>
      <c r="BL17" s="11" t="s">
        <v>911</v>
      </c>
      <c r="BM17" s="11" t="s">
        <v>913</v>
      </c>
      <c r="BN17" s="11" t="s">
        <v>913</v>
      </c>
      <c r="BO17" s="11" t="s">
        <v>913</v>
      </c>
      <c r="BP17" s="11" t="s">
        <v>913</v>
      </c>
      <c r="BQ17" s="6"/>
      <c r="BR17" s="6" t="s">
        <v>912</v>
      </c>
      <c r="BS17" s="6" t="s">
        <v>913</v>
      </c>
      <c r="BT17" s="6" t="s">
        <v>913</v>
      </c>
      <c r="BU17" s="6" t="s">
        <v>917</v>
      </c>
      <c r="BV17" s="6" t="s">
        <v>913</v>
      </c>
      <c r="BW17" s="6" t="s">
        <v>913</v>
      </c>
      <c r="BX17" s="6"/>
      <c r="BY17" s="6" t="s">
        <v>918</v>
      </c>
      <c r="BZ17" s="6" t="s">
        <v>907</v>
      </c>
      <c r="CA17" s="6" t="s">
        <v>922</v>
      </c>
      <c r="CB17" s="6">
        <v>5.0999999999999996</v>
      </c>
      <c r="CC17" s="6" t="s">
        <v>921</v>
      </c>
      <c r="CD17" s="6" t="s">
        <v>923</v>
      </c>
      <c r="CE17" s="6" t="s">
        <v>916</v>
      </c>
      <c r="CF17" s="6" t="s">
        <v>918</v>
      </c>
      <c r="CG17" s="6" t="s">
        <v>911</v>
      </c>
      <c r="CH17" s="6" t="s">
        <v>911</v>
      </c>
      <c r="CI17" s="6" t="s">
        <v>911</v>
      </c>
      <c r="CJ17" s="6"/>
      <c r="CK17" s="6" t="s">
        <v>924</v>
      </c>
      <c r="CL17" s="6" t="s">
        <v>925</v>
      </c>
      <c r="CM17" s="6" t="s">
        <v>911</v>
      </c>
      <c r="CN17" s="6" t="s">
        <v>911</v>
      </c>
      <c r="CO17" s="6" t="s">
        <v>913</v>
      </c>
      <c r="CP17" s="6" t="s">
        <v>913</v>
      </c>
      <c r="CQ17" s="6" t="s">
        <v>913</v>
      </c>
      <c r="CR17" s="11" t="s">
        <v>938</v>
      </c>
      <c r="CS17" s="6" t="s">
        <v>913</v>
      </c>
      <c r="CT17" s="6" t="s">
        <v>913</v>
      </c>
      <c r="CU17" s="6" t="s">
        <v>913</v>
      </c>
      <c r="CV17" s="6" t="s">
        <v>913</v>
      </c>
      <c r="CW17" s="6" t="s">
        <v>913</v>
      </c>
      <c r="CX17" s="6" t="s">
        <v>913</v>
      </c>
      <c r="CY17" s="6" t="s">
        <v>913</v>
      </c>
      <c r="CZ17" s="6">
        <v>284</v>
      </c>
      <c r="DA17" s="6" t="s">
        <v>911</v>
      </c>
      <c r="DB17" s="6" t="s">
        <v>913</v>
      </c>
      <c r="DC17" s="6" t="s">
        <v>927</v>
      </c>
      <c r="DD17" s="6" t="s">
        <v>928</v>
      </c>
      <c r="DE17" s="6" t="s">
        <v>913</v>
      </c>
      <c r="DF17" s="6" t="s">
        <v>912</v>
      </c>
      <c r="DG17" s="6" t="s">
        <v>913</v>
      </c>
      <c r="DI17" s="22"/>
      <c r="DJ17" s="11"/>
      <c r="DK17" s="11"/>
      <c r="DL17" s="11"/>
      <c r="DM17" s="11"/>
    </row>
    <row r="18" spans="1:117">
      <c r="A18" s="11">
        <v>15</v>
      </c>
      <c r="B18" s="6" t="s">
        <v>873</v>
      </c>
      <c r="C18" s="6">
        <v>15</v>
      </c>
      <c r="D18" s="6" t="s">
        <v>1017</v>
      </c>
      <c r="E18" s="6" t="s">
        <v>1436</v>
      </c>
      <c r="F18" s="6" t="s">
        <v>939</v>
      </c>
      <c r="G18" s="6">
        <v>7.6</v>
      </c>
      <c r="H18" s="6">
        <v>963</v>
      </c>
      <c r="I18" s="6" t="s">
        <v>914</v>
      </c>
      <c r="J18" s="6" t="s">
        <v>906</v>
      </c>
      <c r="K18" s="7">
        <v>74</v>
      </c>
      <c r="L18" s="6" t="s">
        <v>907</v>
      </c>
      <c r="M18" s="9">
        <v>1.5</v>
      </c>
      <c r="N18" s="6">
        <v>7.57</v>
      </c>
      <c r="O18" s="6">
        <v>3.81</v>
      </c>
      <c r="P18" s="10">
        <v>4.2999999999999997E-2</v>
      </c>
      <c r="Q18" s="6">
        <v>1700</v>
      </c>
      <c r="R18" s="6" t="s">
        <v>908</v>
      </c>
      <c r="S18" s="6">
        <v>4.71</v>
      </c>
      <c r="T18" s="6">
        <v>11.1</v>
      </c>
      <c r="U18" s="6" t="s">
        <v>915</v>
      </c>
      <c r="V18" s="6"/>
      <c r="W18" s="7">
        <v>30</v>
      </c>
      <c r="X18" s="7">
        <v>11</v>
      </c>
      <c r="Y18" s="6">
        <v>63.2</v>
      </c>
      <c r="Z18" s="6">
        <v>8000</v>
      </c>
      <c r="AA18" s="9">
        <v>5.7</v>
      </c>
      <c r="AB18" s="6">
        <v>13000</v>
      </c>
      <c r="AC18" s="6">
        <v>750</v>
      </c>
      <c r="AD18" s="6">
        <v>620</v>
      </c>
      <c r="AE18" s="6">
        <v>3110</v>
      </c>
      <c r="AF18" s="6">
        <v>150</v>
      </c>
      <c r="AG18" s="6">
        <v>3700</v>
      </c>
      <c r="AH18" s="6">
        <v>760</v>
      </c>
      <c r="AI18" s="6">
        <v>2.7E-2</v>
      </c>
      <c r="AJ18" s="6">
        <v>2.9000000000000001E-2</v>
      </c>
      <c r="AK18" s="6" t="s">
        <v>910</v>
      </c>
      <c r="AL18" s="6">
        <v>8.2000000000000003E-2</v>
      </c>
      <c r="AM18" s="6">
        <v>3.3000000000000002E-2</v>
      </c>
      <c r="AN18" s="6">
        <v>2.5999999999999999E-2</v>
      </c>
      <c r="AO18" s="6">
        <v>1.4999999999999999E-2</v>
      </c>
      <c r="AP18" s="6" t="s">
        <v>910</v>
      </c>
      <c r="AQ18" s="6">
        <v>1.7000000000000001E-2</v>
      </c>
      <c r="AR18" s="6">
        <v>8.0000000000000002E-3</v>
      </c>
      <c r="AS18" s="6" t="s">
        <v>910</v>
      </c>
      <c r="AT18" s="6" t="s">
        <v>910</v>
      </c>
      <c r="AU18" s="6">
        <v>0.05</v>
      </c>
      <c r="AV18" s="6">
        <v>2.7E-2</v>
      </c>
      <c r="AW18" s="6">
        <v>1.2E-2</v>
      </c>
      <c r="AX18" s="6">
        <v>2.1999999999999999E-2</v>
      </c>
      <c r="AY18" s="6">
        <v>1.2999999999999999E-2</v>
      </c>
      <c r="AZ18" s="6" t="s">
        <v>910</v>
      </c>
      <c r="BA18" s="6" t="s">
        <v>910</v>
      </c>
      <c r="BB18" s="6"/>
      <c r="BC18" s="6" t="s">
        <v>911</v>
      </c>
      <c r="BD18" s="6" t="s">
        <v>911</v>
      </c>
      <c r="BE18" s="6" t="s">
        <v>911</v>
      </c>
      <c r="BF18" s="6" t="s">
        <v>911</v>
      </c>
      <c r="BG18" s="6" t="s">
        <v>911</v>
      </c>
      <c r="BH18" s="6" t="s">
        <v>911</v>
      </c>
      <c r="BI18" s="6" t="s">
        <v>911</v>
      </c>
      <c r="BJ18" s="6" t="s">
        <v>911</v>
      </c>
      <c r="BK18" s="6" t="s">
        <v>916</v>
      </c>
      <c r="BL18" s="11" t="s">
        <v>911</v>
      </c>
      <c r="BM18" s="11" t="s">
        <v>913</v>
      </c>
      <c r="BN18" s="11" t="s">
        <v>913</v>
      </c>
      <c r="BO18" s="11" t="s">
        <v>913</v>
      </c>
      <c r="BP18" s="11" t="s">
        <v>913</v>
      </c>
      <c r="BQ18" s="6"/>
      <c r="BR18" s="6" t="s">
        <v>912</v>
      </c>
      <c r="BS18" s="6" t="s">
        <v>913</v>
      </c>
      <c r="BT18" s="6" t="s">
        <v>913</v>
      </c>
      <c r="BU18" s="6" t="s">
        <v>917</v>
      </c>
      <c r="BV18" s="6" t="s">
        <v>913</v>
      </c>
      <c r="BW18" s="6" t="s">
        <v>913</v>
      </c>
      <c r="BX18" s="6"/>
      <c r="BY18" s="6" t="s">
        <v>918</v>
      </c>
      <c r="BZ18" s="6" t="s">
        <v>907</v>
      </c>
      <c r="CA18" s="6">
        <v>0.15</v>
      </c>
      <c r="CB18" s="6" t="s">
        <v>920</v>
      </c>
      <c r="CC18" s="6" t="s">
        <v>921</v>
      </c>
      <c r="CD18" s="6" t="s">
        <v>923</v>
      </c>
      <c r="CE18" s="6" t="s">
        <v>916</v>
      </c>
      <c r="CF18" s="6" t="s">
        <v>918</v>
      </c>
      <c r="CG18" s="6" t="s">
        <v>911</v>
      </c>
      <c r="CH18" s="6" t="s">
        <v>911</v>
      </c>
      <c r="CI18" s="6" t="s">
        <v>911</v>
      </c>
      <c r="CJ18" s="6"/>
      <c r="CK18" s="6" t="s">
        <v>924</v>
      </c>
      <c r="CL18" s="6" t="s">
        <v>925</v>
      </c>
      <c r="CM18" s="6" t="s">
        <v>911</v>
      </c>
      <c r="CN18" s="6" t="s">
        <v>911</v>
      </c>
      <c r="CO18" s="6" t="s">
        <v>913</v>
      </c>
      <c r="CP18" s="6" t="s">
        <v>913</v>
      </c>
      <c r="CQ18" s="6">
        <v>2.0000000000000001E-4</v>
      </c>
      <c r="CR18" s="11">
        <v>269</v>
      </c>
      <c r="CS18" s="6" t="s">
        <v>913</v>
      </c>
      <c r="CT18" s="6" t="s">
        <v>913</v>
      </c>
      <c r="CU18" s="6" t="s">
        <v>913</v>
      </c>
      <c r="CV18" s="6" t="s">
        <v>913</v>
      </c>
      <c r="CW18" s="6" t="s">
        <v>913</v>
      </c>
      <c r="CX18" s="6" t="s">
        <v>913</v>
      </c>
      <c r="CY18" s="6" t="s">
        <v>913</v>
      </c>
      <c r="CZ18" s="6">
        <v>3111.9999999999995</v>
      </c>
      <c r="DA18" s="6" t="s">
        <v>911</v>
      </c>
      <c r="DB18" s="6" t="s">
        <v>913</v>
      </c>
      <c r="DC18" s="6" t="s">
        <v>927</v>
      </c>
      <c r="DD18" s="6" t="s">
        <v>928</v>
      </c>
      <c r="DE18" s="6" t="s">
        <v>913</v>
      </c>
      <c r="DF18" s="6" t="s">
        <v>912</v>
      </c>
      <c r="DG18" s="6" t="s">
        <v>913</v>
      </c>
      <c r="DI18" s="22"/>
      <c r="DJ18" s="11"/>
      <c r="DK18" s="11"/>
      <c r="DL18" s="11"/>
      <c r="DM18" s="11"/>
    </row>
    <row r="19" spans="1:117">
      <c r="A19" s="11">
        <v>16</v>
      </c>
      <c r="B19" s="6" t="s">
        <v>872</v>
      </c>
      <c r="C19" s="6">
        <v>16</v>
      </c>
      <c r="D19" s="6" t="s">
        <v>1018</v>
      </c>
      <c r="E19" s="6" t="s">
        <v>1437</v>
      </c>
      <c r="F19" s="6" t="s">
        <v>940</v>
      </c>
      <c r="G19" s="6">
        <v>7.4</v>
      </c>
      <c r="H19" s="6">
        <v>959</v>
      </c>
      <c r="I19" s="6" t="s">
        <v>914</v>
      </c>
      <c r="J19" s="6">
        <v>6.86</v>
      </c>
      <c r="K19" s="6">
        <v>160</v>
      </c>
      <c r="L19" s="6">
        <v>1.08</v>
      </c>
      <c r="M19" s="9">
        <v>2.8</v>
      </c>
      <c r="N19" s="6">
        <v>24.3</v>
      </c>
      <c r="O19" s="6">
        <v>40.4</v>
      </c>
      <c r="P19" s="10">
        <v>6.8000000000000005E-2</v>
      </c>
      <c r="Q19" s="6">
        <v>2300</v>
      </c>
      <c r="R19" s="6" t="s">
        <v>908</v>
      </c>
      <c r="S19" s="6">
        <v>12.1</v>
      </c>
      <c r="T19" s="6">
        <v>72.900000000000006</v>
      </c>
      <c r="U19" s="6" t="s">
        <v>915</v>
      </c>
      <c r="V19" s="6"/>
      <c r="W19" s="7">
        <v>93</v>
      </c>
      <c r="X19" s="7">
        <v>23</v>
      </c>
      <c r="Y19" s="6">
        <v>134</v>
      </c>
      <c r="Z19" s="6">
        <v>9700</v>
      </c>
      <c r="AA19" s="9">
        <v>2.1</v>
      </c>
      <c r="AB19" s="6">
        <v>22000</v>
      </c>
      <c r="AC19" s="6">
        <v>2200</v>
      </c>
      <c r="AD19" s="6">
        <v>1900</v>
      </c>
      <c r="AE19" s="6">
        <v>250</v>
      </c>
      <c r="AF19" s="6">
        <v>230</v>
      </c>
      <c r="AG19" s="6">
        <v>8000</v>
      </c>
      <c r="AH19" s="6">
        <v>1400</v>
      </c>
      <c r="AI19" s="6">
        <v>0.05</v>
      </c>
      <c r="AJ19" s="8">
        <v>0.05</v>
      </c>
      <c r="AK19" s="6" t="s">
        <v>910</v>
      </c>
      <c r="AL19" s="6">
        <v>0.11899999999999999</v>
      </c>
      <c r="AM19" s="6">
        <v>8.8999999999999996E-2</v>
      </c>
      <c r="AN19" s="8">
        <v>0.04</v>
      </c>
      <c r="AO19" s="6">
        <v>1.9E-2</v>
      </c>
      <c r="AP19" s="6" t="s">
        <v>910</v>
      </c>
      <c r="AQ19" s="6">
        <v>2.5000000000000001E-2</v>
      </c>
      <c r="AR19" s="6" t="s">
        <v>919</v>
      </c>
      <c r="AS19" s="6">
        <v>1.6E-2</v>
      </c>
      <c r="AT19" s="6">
        <v>1.2999999999999999E-2</v>
      </c>
      <c r="AU19" s="6">
        <v>7.4999999999999997E-2</v>
      </c>
      <c r="AV19" s="6">
        <v>4.2999999999999997E-2</v>
      </c>
      <c r="AW19" s="6">
        <v>1.7000000000000001E-2</v>
      </c>
      <c r="AX19" s="8">
        <v>0.03</v>
      </c>
      <c r="AY19" s="6">
        <v>2.5999999999999999E-2</v>
      </c>
      <c r="AZ19" s="6" t="s">
        <v>910</v>
      </c>
      <c r="BA19" s="6" t="s">
        <v>910</v>
      </c>
      <c r="BB19" s="6"/>
      <c r="BC19" s="6" t="s">
        <v>911</v>
      </c>
      <c r="BD19" s="6" t="s">
        <v>911</v>
      </c>
      <c r="BE19" s="6" t="s">
        <v>911</v>
      </c>
      <c r="BF19" s="6" t="s">
        <v>911</v>
      </c>
      <c r="BG19" s="6" t="s">
        <v>911</v>
      </c>
      <c r="BH19" s="6" t="s">
        <v>911</v>
      </c>
      <c r="BI19" s="6" t="s">
        <v>911</v>
      </c>
      <c r="BJ19" s="6" t="s">
        <v>911</v>
      </c>
      <c r="BK19" s="6" t="s">
        <v>916</v>
      </c>
      <c r="BL19" s="11" t="s">
        <v>911</v>
      </c>
      <c r="BM19" s="11" t="s">
        <v>913</v>
      </c>
      <c r="BN19" s="11" t="s">
        <v>913</v>
      </c>
      <c r="BO19" s="11" t="s">
        <v>913</v>
      </c>
      <c r="BP19" s="11" t="s">
        <v>913</v>
      </c>
      <c r="BQ19" s="6"/>
      <c r="BR19" s="6" t="s">
        <v>912</v>
      </c>
      <c r="BS19" s="6" t="s">
        <v>913</v>
      </c>
      <c r="BT19" s="6" t="s">
        <v>913</v>
      </c>
      <c r="BU19" s="6" t="s">
        <v>917</v>
      </c>
      <c r="BV19" s="6" t="s">
        <v>913</v>
      </c>
      <c r="BW19" s="6" t="s">
        <v>913</v>
      </c>
      <c r="BX19" s="6"/>
      <c r="BY19" s="6" t="s">
        <v>918</v>
      </c>
      <c r="BZ19" s="6" t="s">
        <v>907</v>
      </c>
      <c r="CA19" s="6">
        <v>0.26</v>
      </c>
      <c r="CB19" s="6" t="s">
        <v>920</v>
      </c>
      <c r="CC19" s="6" t="s">
        <v>921</v>
      </c>
      <c r="CD19" s="6" t="s">
        <v>923</v>
      </c>
      <c r="CE19" s="6" t="s">
        <v>916</v>
      </c>
      <c r="CF19" s="6" t="s">
        <v>918</v>
      </c>
      <c r="CG19" s="6" t="s">
        <v>911</v>
      </c>
      <c r="CH19" s="6" t="s">
        <v>911</v>
      </c>
      <c r="CI19" s="6" t="s">
        <v>911</v>
      </c>
      <c r="CJ19" s="6"/>
      <c r="CK19" s="6" t="s">
        <v>924</v>
      </c>
      <c r="CL19" s="6" t="s">
        <v>925</v>
      </c>
      <c r="CM19" s="6" t="s">
        <v>911</v>
      </c>
      <c r="CN19" s="6" t="s">
        <v>911</v>
      </c>
      <c r="CO19" s="6" t="s">
        <v>913</v>
      </c>
      <c r="CP19" s="6" t="s">
        <v>913</v>
      </c>
      <c r="CQ19" s="6" t="s">
        <v>913</v>
      </c>
      <c r="CR19" s="11">
        <v>2430</v>
      </c>
      <c r="CS19" s="6" t="s">
        <v>913</v>
      </c>
      <c r="CT19" s="6" t="s">
        <v>913</v>
      </c>
      <c r="CU19" s="6" t="s">
        <v>913</v>
      </c>
      <c r="CV19" s="6" t="s">
        <v>913</v>
      </c>
      <c r="CW19" s="6" t="s">
        <v>913</v>
      </c>
      <c r="CX19" s="6" t="s">
        <v>913</v>
      </c>
      <c r="CY19" s="6" t="s">
        <v>913</v>
      </c>
      <c r="CZ19" s="6">
        <v>5732</v>
      </c>
      <c r="DA19" s="6" t="s">
        <v>911</v>
      </c>
      <c r="DB19" s="6" t="s">
        <v>913</v>
      </c>
      <c r="DC19" s="6" t="s">
        <v>927</v>
      </c>
      <c r="DD19" s="6" t="s">
        <v>928</v>
      </c>
      <c r="DE19" s="6" t="s">
        <v>913</v>
      </c>
      <c r="DF19" s="6" t="s">
        <v>912</v>
      </c>
      <c r="DG19" s="6" t="s">
        <v>913</v>
      </c>
      <c r="DI19" s="22"/>
      <c r="DJ19" s="11"/>
      <c r="DK19" s="11"/>
      <c r="DL19" s="11"/>
      <c r="DM19" s="11"/>
    </row>
    <row r="20" spans="1:117">
      <c r="A20" s="11">
        <v>17</v>
      </c>
      <c r="B20" s="6" t="s">
        <v>871</v>
      </c>
      <c r="C20" s="6">
        <v>17</v>
      </c>
      <c r="D20" s="6" t="s">
        <v>1019</v>
      </c>
      <c r="E20" s="6" t="s">
        <v>1438</v>
      </c>
      <c r="F20" s="6" t="s">
        <v>941</v>
      </c>
      <c r="G20" s="6">
        <v>7.7</v>
      </c>
      <c r="H20" s="7">
        <v>52</v>
      </c>
      <c r="I20" s="6" t="s">
        <v>914</v>
      </c>
      <c r="J20" s="6" t="s">
        <v>906</v>
      </c>
      <c r="K20" s="7">
        <v>15</v>
      </c>
      <c r="L20" s="6">
        <v>0.218</v>
      </c>
      <c r="M20" s="9">
        <v>1.3</v>
      </c>
      <c r="N20" s="6">
        <v>4.66</v>
      </c>
      <c r="O20" s="6">
        <v>3.34</v>
      </c>
      <c r="P20" s="10">
        <v>1.6E-2</v>
      </c>
      <c r="Q20" s="6">
        <v>140</v>
      </c>
      <c r="R20" s="6" t="s">
        <v>908</v>
      </c>
      <c r="S20" s="6">
        <v>2.81</v>
      </c>
      <c r="T20" s="6">
        <v>4.8</v>
      </c>
      <c r="U20" s="6" t="s">
        <v>915</v>
      </c>
      <c r="V20" s="6"/>
      <c r="W20" s="9">
        <v>3.3</v>
      </c>
      <c r="X20" s="9">
        <v>2.6</v>
      </c>
      <c r="Y20" s="6">
        <v>22.4</v>
      </c>
      <c r="Z20" s="6">
        <v>280</v>
      </c>
      <c r="AA20" s="9">
        <v>1.2</v>
      </c>
      <c r="AB20" s="6">
        <v>2400</v>
      </c>
      <c r="AC20" s="6">
        <v>65</v>
      </c>
      <c r="AD20" s="6">
        <v>130</v>
      </c>
      <c r="AE20" s="6">
        <v>55.9</v>
      </c>
      <c r="AF20" s="6">
        <v>140</v>
      </c>
      <c r="AG20" s="6">
        <v>1100</v>
      </c>
      <c r="AH20" s="6">
        <v>180</v>
      </c>
      <c r="AI20" s="6" t="s">
        <v>910</v>
      </c>
      <c r="AJ20" s="6">
        <v>2.7E-2</v>
      </c>
      <c r="AK20" s="6" t="s">
        <v>910</v>
      </c>
      <c r="AL20" s="6">
        <v>4.4999999999999998E-2</v>
      </c>
      <c r="AM20" s="6">
        <v>1.6E-2</v>
      </c>
      <c r="AN20" s="6">
        <v>1.9E-2</v>
      </c>
      <c r="AO20" s="6">
        <v>1.2999999999999999E-2</v>
      </c>
      <c r="AP20" s="6" t="s">
        <v>910</v>
      </c>
      <c r="AQ20" s="6">
        <v>1.4E-2</v>
      </c>
      <c r="AR20" s="6" t="s">
        <v>919</v>
      </c>
      <c r="AS20" s="6">
        <v>8.9999999999999993E-3</v>
      </c>
      <c r="AT20" s="6" t="s">
        <v>910</v>
      </c>
      <c r="AU20" s="6">
        <v>2.5999999999999999E-2</v>
      </c>
      <c r="AV20" s="6">
        <v>1.9E-2</v>
      </c>
      <c r="AW20" s="6">
        <v>7.0000000000000001E-3</v>
      </c>
      <c r="AX20" s="8">
        <v>0.02</v>
      </c>
      <c r="AY20" s="6">
        <v>8.9999999999999993E-3</v>
      </c>
      <c r="AZ20" s="6" t="s">
        <v>910</v>
      </c>
      <c r="BA20" s="6" t="s">
        <v>910</v>
      </c>
      <c r="BB20" s="6"/>
      <c r="BC20" s="6" t="s">
        <v>911</v>
      </c>
      <c r="BD20" s="6" t="s">
        <v>911</v>
      </c>
      <c r="BE20" s="6" t="s">
        <v>911</v>
      </c>
      <c r="BF20" s="6" t="s">
        <v>911</v>
      </c>
      <c r="BG20" s="6" t="s">
        <v>911</v>
      </c>
      <c r="BH20" s="6" t="s">
        <v>911</v>
      </c>
      <c r="BI20" s="6" t="s">
        <v>911</v>
      </c>
      <c r="BJ20" s="6" t="s">
        <v>911</v>
      </c>
      <c r="BK20" s="6" t="s">
        <v>916</v>
      </c>
      <c r="BL20" s="11" t="s">
        <v>911</v>
      </c>
      <c r="BM20" s="11" t="s">
        <v>913</v>
      </c>
      <c r="BN20" s="11" t="s">
        <v>913</v>
      </c>
      <c r="BO20" s="11" t="s">
        <v>913</v>
      </c>
      <c r="BP20" s="11" t="s">
        <v>913</v>
      </c>
      <c r="BQ20" s="6"/>
      <c r="BR20" s="6" t="s">
        <v>912</v>
      </c>
      <c r="BS20" s="6" t="s">
        <v>913</v>
      </c>
      <c r="BT20" s="6" t="s">
        <v>913</v>
      </c>
      <c r="BU20" s="6" t="s">
        <v>917</v>
      </c>
      <c r="BV20" s="6" t="s">
        <v>913</v>
      </c>
      <c r="BW20" s="6" t="s">
        <v>913</v>
      </c>
      <c r="BX20" s="6"/>
      <c r="BY20" s="6" t="s">
        <v>918</v>
      </c>
      <c r="BZ20" s="6" t="s">
        <v>907</v>
      </c>
      <c r="CA20" s="6" t="s">
        <v>922</v>
      </c>
      <c r="CB20" s="6">
        <v>2.1800000000000002</v>
      </c>
      <c r="CC20" s="6" t="s">
        <v>921</v>
      </c>
      <c r="CD20" s="6" t="s">
        <v>923</v>
      </c>
      <c r="CE20" s="6" t="s">
        <v>916</v>
      </c>
      <c r="CF20" s="6" t="s">
        <v>918</v>
      </c>
      <c r="CG20" s="6" t="s">
        <v>911</v>
      </c>
      <c r="CH20" s="6" t="s">
        <v>911</v>
      </c>
      <c r="CI20" s="6" t="s">
        <v>911</v>
      </c>
      <c r="CJ20" s="6"/>
      <c r="CK20" s="6" t="s">
        <v>924</v>
      </c>
      <c r="CL20" s="6" t="s">
        <v>925</v>
      </c>
      <c r="CM20" s="6" t="s">
        <v>911</v>
      </c>
      <c r="CN20" s="6" t="s">
        <v>911</v>
      </c>
      <c r="CO20" s="6" t="s">
        <v>913</v>
      </c>
      <c r="CP20" s="6" t="s">
        <v>913</v>
      </c>
      <c r="CQ20" s="6" t="s">
        <v>913</v>
      </c>
      <c r="CR20" s="11">
        <v>114</v>
      </c>
      <c r="CS20" s="6" t="s">
        <v>913</v>
      </c>
      <c r="CT20" s="6" t="s">
        <v>913</v>
      </c>
      <c r="CU20" s="6" t="s">
        <v>913</v>
      </c>
      <c r="CV20" s="6" t="s">
        <v>913</v>
      </c>
      <c r="CW20" s="6" t="s">
        <v>913</v>
      </c>
      <c r="CX20" s="6" t="s">
        <v>913</v>
      </c>
      <c r="CY20" s="6" t="s">
        <v>913</v>
      </c>
      <c r="CZ20" s="6">
        <v>646</v>
      </c>
      <c r="DA20" s="6" t="s">
        <v>911</v>
      </c>
      <c r="DB20" s="6" t="s">
        <v>913</v>
      </c>
      <c r="DC20" s="6" t="s">
        <v>927</v>
      </c>
      <c r="DD20" s="6" t="s">
        <v>928</v>
      </c>
      <c r="DE20" s="6" t="s">
        <v>913</v>
      </c>
      <c r="DF20" s="6" t="s">
        <v>912</v>
      </c>
      <c r="DG20" s="6" t="s">
        <v>913</v>
      </c>
      <c r="DI20" s="22"/>
      <c r="DJ20" s="11"/>
      <c r="DK20" s="11"/>
      <c r="DL20" s="11"/>
      <c r="DM20" s="11"/>
    </row>
    <row r="21" spans="1:117">
      <c r="A21" s="11">
        <v>18</v>
      </c>
      <c r="B21" s="6" t="s">
        <v>870</v>
      </c>
      <c r="C21" s="6">
        <v>18</v>
      </c>
      <c r="D21" s="6" t="s">
        <v>1020</v>
      </c>
      <c r="E21" s="6" t="s">
        <v>1439</v>
      </c>
      <c r="F21" s="6" t="s">
        <v>942</v>
      </c>
      <c r="G21" s="6">
        <v>7.8</v>
      </c>
      <c r="H21" s="6">
        <v>110</v>
      </c>
      <c r="I21" s="6" t="s">
        <v>914</v>
      </c>
      <c r="J21" s="6" t="s">
        <v>906</v>
      </c>
      <c r="K21" s="7">
        <v>53</v>
      </c>
      <c r="L21" s="6" t="s">
        <v>907</v>
      </c>
      <c r="M21" s="9">
        <v>2.6</v>
      </c>
      <c r="N21" s="6">
        <v>4.09</v>
      </c>
      <c r="O21" s="6">
        <v>8.35</v>
      </c>
      <c r="P21" s="6">
        <v>8.5000000000000006E-3</v>
      </c>
      <c r="Q21" s="6">
        <v>200</v>
      </c>
      <c r="R21" s="6" t="s">
        <v>908</v>
      </c>
      <c r="S21" s="6">
        <v>4.5199999999999996</v>
      </c>
      <c r="T21" s="6">
        <v>13.1</v>
      </c>
      <c r="U21" s="6" t="s">
        <v>915</v>
      </c>
      <c r="V21" s="6"/>
      <c r="W21" s="7">
        <v>11</v>
      </c>
      <c r="X21" s="9">
        <v>3.8</v>
      </c>
      <c r="Y21" s="6">
        <v>56.1</v>
      </c>
      <c r="Z21" s="6">
        <v>2500</v>
      </c>
      <c r="AA21" s="9">
        <v>0.25</v>
      </c>
      <c r="AB21" s="6">
        <v>2800</v>
      </c>
      <c r="AC21" s="6">
        <v>560</v>
      </c>
      <c r="AD21" s="6">
        <v>230</v>
      </c>
      <c r="AE21" s="6">
        <v>249</v>
      </c>
      <c r="AF21" s="7">
        <v>87</v>
      </c>
      <c r="AG21" s="6">
        <v>880</v>
      </c>
      <c r="AH21" s="6">
        <v>180</v>
      </c>
      <c r="AI21" s="6" t="s">
        <v>910</v>
      </c>
      <c r="AJ21" s="6">
        <v>1.0999999999999999E-2</v>
      </c>
      <c r="AK21" s="6" t="s">
        <v>910</v>
      </c>
      <c r="AL21" s="8">
        <v>0.01</v>
      </c>
      <c r="AM21" s="6">
        <v>1.7000000000000001E-2</v>
      </c>
      <c r="AN21" s="6">
        <v>5.0000000000000001E-3</v>
      </c>
      <c r="AO21" s="6">
        <v>5.0000000000000001E-3</v>
      </c>
      <c r="AP21" s="6" t="s">
        <v>910</v>
      </c>
      <c r="AQ21" s="6">
        <v>7.0000000000000001E-3</v>
      </c>
      <c r="AR21" s="6" t="s">
        <v>919</v>
      </c>
      <c r="AS21" s="6">
        <v>6.0000000000000001E-3</v>
      </c>
      <c r="AT21" s="6" t="s">
        <v>910</v>
      </c>
      <c r="AU21" s="6">
        <v>6.0000000000000001E-3</v>
      </c>
      <c r="AV21" s="6">
        <v>7.0000000000000001E-3</v>
      </c>
      <c r="AW21" s="6" t="s">
        <v>910</v>
      </c>
      <c r="AX21" s="6">
        <v>5.0000000000000001E-3</v>
      </c>
      <c r="AY21" s="6">
        <v>7.0000000000000001E-3</v>
      </c>
      <c r="AZ21" s="6" t="s">
        <v>910</v>
      </c>
      <c r="BA21" s="6" t="s">
        <v>910</v>
      </c>
      <c r="BB21" s="6"/>
      <c r="BC21" s="6" t="s">
        <v>911</v>
      </c>
      <c r="BD21" s="6" t="s">
        <v>911</v>
      </c>
      <c r="BE21" s="6" t="s">
        <v>911</v>
      </c>
      <c r="BF21" s="6" t="s">
        <v>911</v>
      </c>
      <c r="BG21" s="6" t="s">
        <v>911</v>
      </c>
      <c r="BH21" s="6" t="s">
        <v>911</v>
      </c>
      <c r="BI21" s="6" t="s">
        <v>911</v>
      </c>
      <c r="BJ21" s="6" t="s">
        <v>911</v>
      </c>
      <c r="BK21" s="6" t="s">
        <v>916</v>
      </c>
      <c r="BL21" s="11" t="s">
        <v>911</v>
      </c>
      <c r="BM21" s="11" t="s">
        <v>913</v>
      </c>
      <c r="BN21" s="11" t="s">
        <v>913</v>
      </c>
      <c r="BO21" s="11" t="s">
        <v>913</v>
      </c>
      <c r="BP21" s="11" t="s">
        <v>913</v>
      </c>
      <c r="BQ21" s="6"/>
      <c r="BR21" s="6" t="s">
        <v>912</v>
      </c>
      <c r="BS21" s="6" t="s">
        <v>913</v>
      </c>
      <c r="BT21" s="6" t="s">
        <v>913</v>
      </c>
      <c r="BU21" s="6" t="s">
        <v>917</v>
      </c>
      <c r="BV21" s="6" t="s">
        <v>913</v>
      </c>
      <c r="BW21" s="6" t="s">
        <v>913</v>
      </c>
      <c r="BX21" s="6"/>
      <c r="BY21" s="6" t="s">
        <v>918</v>
      </c>
      <c r="BZ21" s="6" t="s">
        <v>907</v>
      </c>
      <c r="CA21" s="6" t="s">
        <v>922</v>
      </c>
      <c r="CB21" s="6" t="s">
        <v>920</v>
      </c>
      <c r="CC21" s="6" t="s">
        <v>921</v>
      </c>
      <c r="CD21" s="6" t="s">
        <v>923</v>
      </c>
      <c r="CE21" s="6" t="s">
        <v>916</v>
      </c>
      <c r="CF21" s="6" t="s">
        <v>918</v>
      </c>
      <c r="CG21" s="6" t="s">
        <v>911</v>
      </c>
      <c r="CH21" s="6" t="s">
        <v>911</v>
      </c>
      <c r="CI21" s="6" t="s">
        <v>911</v>
      </c>
      <c r="CJ21" s="6"/>
      <c r="CK21" s="6" t="s">
        <v>924</v>
      </c>
      <c r="CL21" s="6" t="s">
        <v>925</v>
      </c>
      <c r="CM21" s="6" t="s">
        <v>911</v>
      </c>
      <c r="CN21" s="6" t="s">
        <v>911</v>
      </c>
      <c r="CO21" s="6" t="s">
        <v>913</v>
      </c>
      <c r="CP21" s="6" t="s">
        <v>913</v>
      </c>
      <c r="CQ21" s="6" t="s">
        <v>913</v>
      </c>
      <c r="CR21" s="11" t="s">
        <v>1001</v>
      </c>
      <c r="CS21" s="6" t="s">
        <v>913</v>
      </c>
      <c r="CT21" s="6" t="s">
        <v>913</v>
      </c>
      <c r="CU21" s="6" t="s">
        <v>913</v>
      </c>
      <c r="CV21" s="6" t="s">
        <v>913</v>
      </c>
      <c r="CW21" s="6" t="s">
        <v>913</v>
      </c>
      <c r="CX21" s="6" t="s">
        <v>913</v>
      </c>
      <c r="CY21" s="6" t="s">
        <v>913</v>
      </c>
      <c r="CZ21" s="6">
        <v>89</v>
      </c>
      <c r="DA21" s="6" t="s">
        <v>911</v>
      </c>
      <c r="DB21" s="6" t="s">
        <v>913</v>
      </c>
      <c r="DC21" s="6" t="s">
        <v>927</v>
      </c>
      <c r="DD21" s="6" t="s">
        <v>928</v>
      </c>
      <c r="DE21" s="6" t="s">
        <v>913</v>
      </c>
      <c r="DF21" s="6" t="s">
        <v>912</v>
      </c>
      <c r="DG21" s="6" t="s">
        <v>913</v>
      </c>
      <c r="DI21" s="22"/>
      <c r="DJ21" s="11"/>
      <c r="DK21" s="11"/>
      <c r="DL21" s="11"/>
      <c r="DM21" s="11"/>
    </row>
    <row r="22" spans="1:117">
      <c r="A22" s="11">
        <v>19</v>
      </c>
      <c r="B22" s="6" t="s">
        <v>868</v>
      </c>
      <c r="C22" s="6">
        <v>19</v>
      </c>
      <c r="D22" s="6" t="s">
        <v>1021</v>
      </c>
      <c r="E22" s="6" t="s">
        <v>1440</v>
      </c>
      <c r="F22" s="6" t="s">
        <v>869</v>
      </c>
      <c r="G22" s="6">
        <v>7.7</v>
      </c>
      <c r="H22" s="7">
        <v>30</v>
      </c>
      <c r="I22" s="6" t="s">
        <v>914</v>
      </c>
      <c r="J22" s="6" t="s">
        <v>906</v>
      </c>
      <c r="K22" s="9">
        <v>7.1</v>
      </c>
      <c r="L22" s="6" t="s">
        <v>907</v>
      </c>
      <c r="M22" s="9">
        <v>0.51</v>
      </c>
      <c r="N22" s="9">
        <v>2.5</v>
      </c>
      <c r="O22" s="6" t="s">
        <v>908</v>
      </c>
      <c r="P22" s="6">
        <v>4.3E-3</v>
      </c>
      <c r="Q22" s="6">
        <v>130</v>
      </c>
      <c r="R22" s="6" t="s">
        <v>908</v>
      </c>
      <c r="S22" s="6">
        <v>1.1399999999999999</v>
      </c>
      <c r="T22" s="6" t="s">
        <v>909</v>
      </c>
      <c r="U22" s="6" t="s">
        <v>915</v>
      </c>
      <c r="V22" s="6"/>
      <c r="W22" s="9">
        <v>4.7</v>
      </c>
      <c r="X22" s="9">
        <v>2.4</v>
      </c>
      <c r="Y22" s="6">
        <v>13.5</v>
      </c>
      <c r="Z22" s="6">
        <v>1500</v>
      </c>
      <c r="AA22" s="9">
        <v>0.37</v>
      </c>
      <c r="AB22" s="6">
        <v>1400</v>
      </c>
      <c r="AC22" s="6">
        <v>240</v>
      </c>
      <c r="AD22" s="6">
        <v>150</v>
      </c>
      <c r="AE22" s="6">
        <v>176</v>
      </c>
      <c r="AF22" s="6">
        <v>150</v>
      </c>
      <c r="AG22" s="6">
        <v>590</v>
      </c>
      <c r="AH22" s="6">
        <v>140</v>
      </c>
      <c r="AI22" s="6" t="s">
        <v>910</v>
      </c>
      <c r="AJ22" s="6" t="s">
        <v>910</v>
      </c>
      <c r="AK22" s="6" t="s">
        <v>910</v>
      </c>
      <c r="AL22" s="6">
        <v>8.0000000000000002E-3</v>
      </c>
      <c r="AM22" s="6" t="s">
        <v>910</v>
      </c>
      <c r="AN22" s="6" t="s">
        <v>910</v>
      </c>
      <c r="AO22" s="6" t="s">
        <v>910</v>
      </c>
      <c r="AP22" s="6" t="s">
        <v>910</v>
      </c>
      <c r="AQ22" s="6" t="s">
        <v>910</v>
      </c>
      <c r="AR22" s="6" t="s">
        <v>919</v>
      </c>
      <c r="AS22" s="6" t="s">
        <v>910</v>
      </c>
      <c r="AT22" s="6" t="s">
        <v>910</v>
      </c>
      <c r="AU22" s="6">
        <v>5.0000000000000001E-3</v>
      </c>
      <c r="AV22" s="6" t="s">
        <v>910</v>
      </c>
      <c r="AW22" s="6" t="s">
        <v>910</v>
      </c>
      <c r="AX22" s="6" t="s">
        <v>910</v>
      </c>
      <c r="AY22" s="6" t="s">
        <v>910</v>
      </c>
      <c r="AZ22" s="6" t="s">
        <v>910</v>
      </c>
      <c r="BA22" s="6" t="s">
        <v>910</v>
      </c>
      <c r="BB22" s="6"/>
      <c r="BC22" s="6" t="s">
        <v>911</v>
      </c>
      <c r="BD22" s="6" t="s">
        <v>911</v>
      </c>
      <c r="BE22" s="6" t="s">
        <v>911</v>
      </c>
      <c r="BF22" s="6" t="s">
        <v>911</v>
      </c>
      <c r="BG22" s="6" t="s">
        <v>911</v>
      </c>
      <c r="BH22" s="6" t="s">
        <v>911</v>
      </c>
      <c r="BI22" s="6" t="s">
        <v>911</v>
      </c>
      <c r="BJ22" s="6" t="s">
        <v>911</v>
      </c>
      <c r="BK22" s="6" t="s">
        <v>916</v>
      </c>
      <c r="BL22" s="11" t="s">
        <v>911</v>
      </c>
      <c r="BM22" s="11" t="s">
        <v>913</v>
      </c>
      <c r="BN22" s="11" t="s">
        <v>913</v>
      </c>
      <c r="BO22" s="11" t="s">
        <v>913</v>
      </c>
      <c r="BP22" s="11" t="s">
        <v>913</v>
      </c>
      <c r="BQ22" s="6"/>
      <c r="BR22" s="6" t="s">
        <v>912</v>
      </c>
      <c r="BS22" s="6" t="s">
        <v>913</v>
      </c>
      <c r="BT22" s="6" t="s">
        <v>913</v>
      </c>
      <c r="BU22" s="6" t="s">
        <v>917</v>
      </c>
      <c r="BV22" s="6" t="s">
        <v>913</v>
      </c>
      <c r="BW22" s="6" t="s">
        <v>913</v>
      </c>
      <c r="BX22" s="6"/>
      <c r="BY22" s="6" t="s">
        <v>918</v>
      </c>
      <c r="BZ22" s="6" t="s">
        <v>907</v>
      </c>
      <c r="CA22" s="6" t="s">
        <v>922</v>
      </c>
      <c r="CB22" s="6" t="s">
        <v>920</v>
      </c>
      <c r="CC22" s="6" t="s">
        <v>921</v>
      </c>
      <c r="CD22" s="6" t="s">
        <v>923</v>
      </c>
      <c r="CE22" s="6">
        <v>1.0000000000000001E-5</v>
      </c>
      <c r="CF22" s="6" t="s">
        <v>918</v>
      </c>
      <c r="CG22" s="6" t="s">
        <v>911</v>
      </c>
      <c r="CH22" s="6" t="s">
        <v>911</v>
      </c>
      <c r="CI22" s="6" t="s">
        <v>911</v>
      </c>
      <c r="CJ22" s="6"/>
      <c r="CK22" s="6" t="s">
        <v>924</v>
      </c>
      <c r="CL22" s="6" t="s">
        <v>925</v>
      </c>
      <c r="CM22" s="6" t="s">
        <v>911</v>
      </c>
      <c r="CN22" s="6" t="s">
        <v>911</v>
      </c>
      <c r="CO22" s="6" t="s">
        <v>913</v>
      </c>
      <c r="CP22" s="6" t="s">
        <v>913</v>
      </c>
      <c r="CQ22" s="6" t="s">
        <v>913</v>
      </c>
      <c r="CR22" s="11" t="s">
        <v>943</v>
      </c>
      <c r="CS22" s="6" t="s">
        <v>913</v>
      </c>
      <c r="CT22" s="6" t="s">
        <v>913</v>
      </c>
      <c r="CU22" s="6" t="s">
        <v>913</v>
      </c>
      <c r="CV22" s="6" t="s">
        <v>913</v>
      </c>
      <c r="CW22" s="6" t="s">
        <v>913</v>
      </c>
      <c r="CX22" s="6" t="s">
        <v>913</v>
      </c>
      <c r="CY22" s="6" t="s">
        <v>913</v>
      </c>
      <c r="CZ22" s="6">
        <v>85</v>
      </c>
      <c r="DA22" s="6" t="s">
        <v>911</v>
      </c>
      <c r="DB22" s="6" t="s">
        <v>913</v>
      </c>
      <c r="DC22" s="6" t="s">
        <v>927</v>
      </c>
      <c r="DD22" s="6" t="s">
        <v>928</v>
      </c>
      <c r="DE22" s="6" t="s">
        <v>913</v>
      </c>
      <c r="DF22" s="6" t="s">
        <v>912</v>
      </c>
      <c r="DG22" s="6" t="s">
        <v>913</v>
      </c>
      <c r="DI22" s="22"/>
      <c r="DJ22" s="11"/>
      <c r="DK22" s="11"/>
      <c r="DL22" s="11"/>
      <c r="DM22" s="11"/>
    </row>
    <row r="23" spans="1:117">
      <c r="A23" s="11">
        <v>20</v>
      </c>
      <c r="B23" s="6" t="s">
        <v>866</v>
      </c>
      <c r="C23" s="6">
        <v>20</v>
      </c>
      <c r="D23" s="6" t="s">
        <v>1022</v>
      </c>
      <c r="E23" s="6" t="s">
        <v>1441</v>
      </c>
      <c r="F23" s="6" t="s">
        <v>867</v>
      </c>
      <c r="G23" s="7">
        <v>8</v>
      </c>
      <c r="H23" s="6">
        <v>296</v>
      </c>
      <c r="I23" s="6" t="s">
        <v>914</v>
      </c>
      <c r="J23" s="6">
        <v>5.82</v>
      </c>
      <c r="K23" s="7">
        <v>69</v>
      </c>
      <c r="L23" s="6">
        <v>0.58199999999999996</v>
      </c>
      <c r="M23" s="9">
        <v>0.72</v>
      </c>
      <c r="N23" s="6">
        <v>54.7</v>
      </c>
      <c r="O23" s="6">
        <v>43.9</v>
      </c>
      <c r="P23" s="10">
        <v>2.7E-2</v>
      </c>
      <c r="Q23" s="6">
        <v>1200</v>
      </c>
      <c r="R23" s="6" t="s">
        <v>908</v>
      </c>
      <c r="S23" s="6">
        <v>13.5</v>
      </c>
      <c r="T23" s="6">
        <v>25.9</v>
      </c>
      <c r="U23" s="6" t="s">
        <v>915</v>
      </c>
      <c r="V23" s="6"/>
      <c r="W23" s="7">
        <v>53</v>
      </c>
      <c r="X23" s="9">
        <v>8.8000000000000007</v>
      </c>
      <c r="Y23" s="6">
        <v>276</v>
      </c>
      <c r="Z23" s="6">
        <v>33000</v>
      </c>
      <c r="AA23" s="9">
        <v>1</v>
      </c>
      <c r="AB23" s="6">
        <v>9300</v>
      </c>
      <c r="AC23" s="6">
        <v>270</v>
      </c>
      <c r="AD23" s="6">
        <v>510</v>
      </c>
      <c r="AE23" s="6">
        <v>7960</v>
      </c>
      <c r="AF23" s="6">
        <v>120</v>
      </c>
      <c r="AG23" s="6">
        <v>2900</v>
      </c>
      <c r="AH23" s="6">
        <v>570</v>
      </c>
      <c r="AI23" s="6">
        <v>1.6E-2</v>
      </c>
      <c r="AJ23" s="6">
        <v>4.1000000000000002E-2</v>
      </c>
      <c r="AK23" s="6">
        <v>8.0000000000000002E-3</v>
      </c>
      <c r="AL23" s="6">
        <v>0.14599999999999999</v>
      </c>
      <c r="AM23" s="6">
        <v>9.7000000000000003E-2</v>
      </c>
      <c r="AN23" s="6">
        <v>4.2999999999999997E-2</v>
      </c>
      <c r="AO23" s="6">
        <v>2.5999999999999999E-2</v>
      </c>
      <c r="AP23" s="6" t="s">
        <v>910</v>
      </c>
      <c r="AQ23" s="6">
        <v>3.4000000000000002E-2</v>
      </c>
      <c r="AR23" s="8">
        <v>0.01</v>
      </c>
      <c r="AS23" s="6" t="s">
        <v>910</v>
      </c>
      <c r="AT23" s="6" t="s">
        <v>910</v>
      </c>
      <c r="AU23" s="6">
        <v>8.4000000000000005E-2</v>
      </c>
      <c r="AV23" s="6">
        <v>4.7E-2</v>
      </c>
      <c r="AW23" s="8">
        <v>0.02</v>
      </c>
      <c r="AX23" s="8">
        <v>0.04</v>
      </c>
      <c r="AY23" s="6">
        <v>1.6E-2</v>
      </c>
      <c r="AZ23" s="6">
        <v>8.0000000000000002E-3</v>
      </c>
      <c r="BA23" s="6" t="s">
        <v>910</v>
      </c>
      <c r="BB23" s="6"/>
      <c r="BC23" s="6" t="s">
        <v>911</v>
      </c>
      <c r="BD23" s="6" t="s">
        <v>911</v>
      </c>
      <c r="BE23" s="6" t="s">
        <v>911</v>
      </c>
      <c r="BF23" s="6" t="s">
        <v>911</v>
      </c>
      <c r="BG23" s="6" t="s">
        <v>911</v>
      </c>
      <c r="BH23" s="6" t="s">
        <v>911</v>
      </c>
      <c r="BI23" s="6" t="s">
        <v>911</v>
      </c>
      <c r="BJ23" s="6" t="s">
        <v>911</v>
      </c>
      <c r="BK23" s="6" t="s">
        <v>916</v>
      </c>
      <c r="BL23" s="11" t="s">
        <v>911</v>
      </c>
      <c r="BM23" s="11">
        <v>4.0000000000000002E-4</v>
      </c>
      <c r="BN23" s="11" t="s">
        <v>913</v>
      </c>
      <c r="BO23" s="11">
        <v>1.8E-3</v>
      </c>
      <c r="BP23" s="11" t="s">
        <v>913</v>
      </c>
      <c r="BQ23" s="6"/>
      <c r="BR23" s="6" t="s">
        <v>912</v>
      </c>
      <c r="BS23" s="6" t="s">
        <v>913</v>
      </c>
      <c r="BT23" s="6" t="s">
        <v>913</v>
      </c>
      <c r="BU23" s="6" t="s">
        <v>917</v>
      </c>
      <c r="BV23" s="6" t="s">
        <v>913</v>
      </c>
      <c r="BW23" s="6" t="s">
        <v>913</v>
      </c>
      <c r="BX23" s="6"/>
      <c r="BY23" s="6" t="s">
        <v>918</v>
      </c>
      <c r="BZ23" s="6">
        <v>0.11</v>
      </c>
      <c r="CA23" s="6" t="s">
        <v>922</v>
      </c>
      <c r="CB23" s="6" t="s">
        <v>920</v>
      </c>
      <c r="CC23" s="6" t="s">
        <v>921</v>
      </c>
      <c r="CD23" s="6" t="s">
        <v>923</v>
      </c>
      <c r="CE23" s="6" t="s">
        <v>916</v>
      </c>
      <c r="CF23" s="6" t="s">
        <v>918</v>
      </c>
      <c r="CG23" s="6" t="s">
        <v>911</v>
      </c>
      <c r="CH23" s="6" t="s">
        <v>911</v>
      </c>
      <c r="CI23" s="6" t="s">
        <v>911</v>
      </c>
      <c r="CJ23" s="6"/>
      <c r="CK23" s="6" t="s">
        <v>924</v>
      </c>
      <c r="CL23" s="6" t="s">
        <v>925</v>
      </c>
      <c r="CM23" s="6" t="s">
        <v>911</v>
      </c>
      <c r="CN23" s="6" t="s">
        <v>911</v>
      </c>
      <c r="CO23" s="6" t="s">
        <v>913</v>
      </c>
      <c r="CP23" s="6" t="s">
        <v>913</v>
      </c>
      <c r="CQ23" s="6" t="s">
        <v>913</v>
      </c>
      <c r="CR23" s="11">
        <v>324</v>
      </c>
      <c r="CS23" s="6" t="s">
        <v>913</v>
      </c>
      <c r="CT23" s="6" t="s">
        <v>913</v>
      </c>
      <c r="CU23" s="6" t="s">
        <v>913</v>
      </c>
      <c r="CV23" s="6" t="s">
        <v>913</v>
      </c>
      <c r="CW23" s="6" t="s">
        <v>913</v>
      </c>
      <c r="CX23" s="6" t="s">
        <v>913</v>
      </c>
      <c r="CY23" s="6" t="s">
        <v>913</v>
      </c>
      <c r="CZ23" s="6">
        <v>1465</v>
      </c>
      <c r="DA23" s="6" t="s">
        <v>911</v>
      </c>
      <c r="DB23" s="6" t="s">
        <v>913</v>
      </c>
      <c r="DC23" s="6" t="s">
        <v>927</v>
      </c>
      <c r="DD23" s="6" t="s">
        <v>928</v>
      </c>
      <c r="DE23" s="6" t="s">
        <v>913</v>
      </c>
      <c r="DF23" s="6" t="s">
        <v>912</v>
      </c>
      <c r="DG23" s="6" t="s">
        <v>913</v>
      </c>
      <c r="DI23" s="22"/>
      <c r="DJ23" s="11"/>
      <c r="DK23" s="11"/>
      <c r="DL23" s="11"/>
      <c r="DM23" s="11"/>
    </row>
    <row r="24" spans="1:117">
      <c r="A24" s="11">
        <v>21</v>
      </c>
      <c r="B24" s="6" t="s">
        <v>864</v>
      </c>
      <c r="C24" s="6">
        <v>21</v>
      </c>
      <c r="D24" s="6" t="s">
        <v>1023</v>
      </c>
      <c r="E24" s="6" t="s">
        <v>1442</v>
      </c>
      <c r="F24" s="6" t="s">
        <v>865</v>
      </c>
      <c r="G24" s="6">
        <v>8.5</v>
      </c>
      <c r="H24" s="6">
        <v>87.1</v>
      </c>
      <c r="I24" s="6" t="s">
        <v>914</v>
      </c>
      <c r="J24" s="6" t="s">
        <v>906</v>
      </c>
      <c r="K24" s="6">
        <v>7.6</v>
      </c>
      <c r="L24" s="6">
        <v>0.183</v>
      </c>
      <c r="M24" s="9">
        <v>0.94</v>
      </c>
      <c r="N24" s="6">
        <v>2.98</v>
      </c>
      <c r="O24" s="9">
        <v>7.3</v>
      </c>
      <c r="P24" s="6">
        <v>7.1999999999999998E-3</v>
      </c>
      <c r="Q24" s="6">
        <v>220</v>
      </c>
      <c r="R24" s="6" t="s">
        <v>908</v>
      </c>
      <c r="S24" s="9">
        <v>2.1</v>
      </c>
      <c r="T24" s="6">
        <v>2.72</v>
      </c>
      <c r="U24" s="6" t="s">
        <v>915</v>
      </c>
      <c r="V24" s="6"/>
      <c r="W24" s="9">
        <v>5.3</v>
      </c>
      <c r="X24" s="9">
        <v>0.9</v>
      </c>
      <c r="Y24" s="7">
        <v>21</v>
      </c>
      <c r="Z24" s="6">
        <v>2400</v>
      </c>
      <c r="AA24" s="9">
        <v>0.3</v>
      </c>
      <c r="AB24" s="6">
        <v>1900</v>
      </c>
      <c r="AC24" s="6">
        <v>85</v>
      </c>
      <c r="AD24" s="6">
        <v>86</v>
      </c>
      <c r="AE24" s="6">
        <v>130</v>
      </c>
      <c r="AF24" s="7">
        <v>53</v>
      </c>
      <c r="AG24" s="6">
        <v>700</v>
      </c>
      <c r="AH24" s="6">
        <v>180</v>
      </c>
      <c r="AI24" s="6" t="s">
        <v>910</v>
      </c>
      <c r="AJ24" s="6" t="s">
        <v>910</v>
      </c>
      <c r="AK24" s="6" t="s">
        <v>910</v>
      </c>
      <c r="AL24" s="8">
        <v>0.01</v>
      </c>
      <c r="AM24" s="6" t="s">
        <v>910</v>
      </c>
      <c r="AN24" s="6">
        <v>6.0000000000000001E-3</v>
      </c>
      <c r="AO24" s="6" t="s">
        <v>910</v>
      </c>
      <c r="AP24" s="6" t="s">
        <v>910</v>
      </c>
      <c r="AQ24" s="6">
        <v>6.0000000000000001E-3</v>
      </c>
      <c r="AR24" s="6" t="s">
        <v>919</v>
      </c>
      <c r="AS24" s="6" t="s">
        <v>910</v>
      </c>
      <c r="AT24" s="6" t="s">
        <v>910</v>
      </c>
      <c r="AU24" s="6" t="s">
        <v>910</v>
      </c>
      <c r="AV24" s="6" t="s">
        <v>910</v>
      </c>
      <c r="AW24" s="6" t="s">
        <v>910</v>
      </c>
      <c r="AX24" s="6">
        <v>8.0000000000000002E-3</v>
      </c>
      <c r="AY24" s="6" t="s">
        <v>910</v>
      </c>
      <c r="AZ24" s="6" t="s">
        <v>910</v>
      </c>
      <c r="BA24" s="6" t="s">
        <v>910</v>
      </c>
      <c r="BB24" s="6"/>
      <c r="BC24" s="6" t="s">
        <v>911</v>
      </c>
      <c r="BD24" s="6" t="s">
        <v>911</v>
      </c>
      <c r="BE24" s="6" t="s">
        <v>911</v>
      </c>
      <c r="BF24" s="6" t="s">
        <v>911</v>
      </c>
      <c r="BG24" s="6" t="s">
        <v>911</v>
      </c>
      <c r="BH24" s="6" t="s">
        <v>911</v>
      </c>
      <c r="BI24" s="6" t="s">
        <v>911</v>
      </c>
      <c r="BJ24" s="6" t="s">
        <v>911</v>
      </c>
      <c r="BK24" s="6" t="s">
        <v>916</v>
      </c>
      <c r="BL24" s="11" t="s">
        <v>911</v>
      </c>
      <c r="BM24" s="11" t="s">
        <v>913</v>
      </c>
      <c r="BN24" s="11" t="s">
        <v>913</v>
      </c>
      <c r="BO24" s="11" t="s">
        <v>913</v>
      </c>
      <c r="BP24" s="11" t="s">
        <v>913</v>
      </c>
      <c r="BQ24" s="6"/>
      <c r="BR24" s="6" t="s">
        <v>912</v>
      </c>
      <c r="BS24" s="6" t="s">
        <v>913</v>
      </c>
      <c r="BT24" s="6" t="s">
        <v>913</v>
      </c>
      <c r="BU24" s="6" t="s">
        <v>917</v>
      </c>
      <c r="BV24" s="6" t="s">
        <v>913</v>
      </c>
      <c r="BW24" s="6" t="s">
        <v>913</v>
      </c>
      <c r="BX24" s="6"/>
      <c r="BY24" s="6" t="s">
        <v>918</v>
      </c>
      <c r="BZ24" s="6" t="s">
        <v>907</v>
      </c>
      <c r="CA24" s="6" t="s">
        <v>922</v>
      </c>
      <c r="CB24" s="6" t="s">
        <v>920</v>
      </c>
      <c r="CC24" s="6" t="s">
        <v>921</v>
      </c>
      <c r="CD24" s="6" t="s">
        <v>923</v>
      </c>
      <c r="CE24" s="6" t="s">
        <v>916</v>
      </c>
      <c r="CF24" s="6" t="s">
        <v>918</v>
      </c>
      <c r="CG24" s="6" t="s">
        <v>911</v>
      </c>
      <c r="CH24" s="6" t="s">
        <v>911</v>
      </c>
      <c r="CI24" s="6" t="s">
        <v>911</v>
      </c>
      <c r="CJ24" s="6"/>
      <c r="CK24" s="6" t="s">
        <v>924</v>
      </c>
      <c r="CL24" s="6" t="s">
        <v>925</v>
      </c>
      <c r="CM24" s="6" t="s">
        <v>911</v>
      </c>
      <c r="CN24" s="6" t="s">
        <v>911</v>
      </c>
      <c r="CO24" s="6" t="s">
        <v>913</v>
      </c>
      <c r="CP24" s="6" t="s">
        <v>913</v>
      </c>
      <c r="CQ24" s="6" t="s">
        <v>913</v>
      </c>
      <c r="CR24" s="11" t="s">
        <v>944</v>
      </c>
      <c r="CS24" s="6" t="s">
        <v>913</v>
      </c>
      <c r="CT24" s="6" t="s">
        <v>913</v>
      </c>
      <c r="CU24" s="6" t="s">
        <v>913</v>
      </c>
      <c r="CV24" s="6" t="s">
        <v>913</v>
      </c>
      <c r="CW24" s="6" t="s">
        <v>913</v>
      </c>
      <c r="CX24" s="6" t="s">
        <v>913</v>
      </c>
      <c r="CY24" s="6" t="s">
        <v>913</v>
      </c>
      <c r="CZ24" s="6">
        <v>120</v>
      </c>
      <c r="DA24" s="6" t="s">
        <v>911</v>
      </c>
      <c r="DB24" s="6" t="s">
        <v>913</v>
      </c>
      <c r="DC24" s="6" t="s">
        <v>927</v>
      </c>
      <c r="DD24" s="6" t="s">
        <v>928</v>
      </c>
      <c r="DE24" s="6" t="s">
        <v>913</v>
      </c>
      <c r="DF24" s="6" t="s">
        <v>912</v>
      </c>
      <c r="DG24" s="6" t="s">
        <v>913</v>
      </c>
      <c r="DI24" s="22"/>
      <c r="DJ24" s="11"/>
      <c r="DK24" s="11"/>
      <c r="DL24" s="11"/>
      <c r="DM24" s="11"/>
    </row>
    <row r="25" spans="1:117">
      <c r="A25" s="11">
        <v>22</v>
      </c>
      <c r="B25" s="6" t="s">
        <v>862</v>
      </c>
      <c r="C25" s="6">
        <v>22</v>
      </c>
      <c r="D25" s="6" t="s">
        <v>1024</v>
      </c>
      <c r="E25" s="6" t="s">
        <v>1443</v>
      </c>
      <c r="F25" s="6" t="s">
        <v>863</v>
      </c>
      <c r="G25" s="6">
        <v>8.5</v>
      </c>
      <c r="H25" s="6">
        <v>180</v>
      </c>
      <c r="I25" s="6" t="s">
        <v>914</v>
      </c>
      <c r="J25" s="6" t="s">
        <v>906</v>
      </c>
      <c r="K25" s="7">
        <v>18</v>
      </c>
      <c r="L25" s="6" t="s">
        <v>907</v>
      </c>
      <c r="M25" s="9">
        <v>1.4</v>
      </c>
      <c r="N25" s="6">
        <v>6.11</v>
      </c>
      <c r="O25" s="6">
        <v>3.26</v>
      </c>
      <c r="P25" s="6">
        <v>9.1999999999999998E-3</v>
      </c>
      <c r="Q25" s="6">
        <v>520</v>
      </c>
      <c r="R25" s="6" t="s">
        <v>908</v>
      </c>
      <c r="S25" s="6">
        <v>5.73</v>
      </c>
      <c r="T25" s="6">
        <v>3.93</v>
      </c>
      <c r="U25" s="6" t="s">
        <v>915</v>
      </c>
      <c r="V25" s="6"/>
      <c r="W25" s="7">
        <v>18</v>
      </c>
      <c r="X25" s="9">
        <v>7.8</v>
      </c>
      <c r="Y25" s="6">
        <v>11.1</v>
      </c>
      <c r="Z25" s="6">
        <v>8000</v>
      </c>
      <c r="AA25" s="9">
        <v>0.7</v>
      </c>
      <c r="AB25" s="6">
        <v>4000</v>
      </c>
      <c r="AC25" s="6">
        <v>120</v>
      </c>
      <c r="AD25" s="6">
        <v>66</v>
      </c>
      <c r="AE25" s="6">
        <v>988</v>
      </c>
      <c r="AF25" s="7">
        <v>46</v>
      </c>
      <c r="AG25" s="6">
        <v>2600</v>
      </c>
      <c r="AH25" s="6">
        <v>540</v>
      </c>
      <c r="AI25" s="6" t="s">
        <v>910</v>
      </c>
      <c r="AJ25" s="6" t="s">
        <v>910</v>
      </c>
      <c r="AK25" s="6" t="s">
        <v>910</v>
      </c>
      <c r="AL25" s="6" t="s">
        <v>910</v>
      </c>
      <c r="AM25" s="6" t="s">
        <v>910</v>
      </c>
      <c r="AN25" s="6" t="s">
        <v>910</v>
      </c>
      <c r="AO25" s="6" t="s">
        <v>910</v>
      </c>
      <c r="AP25" s="6" t="s">
        <v>910</v>
      </c>
      <c r="AQ25" s="6" t="s">
        <v>910</v>
      </c>
      <c r="AR25" s="6" t="s">
        <v>919</v>
      </c>
      <c r="AS25" s="6" t="s">
        <v>910</v>
      </c>
      <c r="AT25" s="6" t="s">
        <v>910</v>
      </c>
      <c r="AU25" s="6" t="s">
        <v>910</v>
      </c>
      <c r="AV25" s="6" t="s">
        <v>910</v>
      </c>
      <c r="AW25" s="6" t="s">
        <v>910</v>
      </c>
      <c r="AX25" s="6">
        <v>7.0000000000000001E-3</v>
      </c>
      <c r="AY25" s="6">
        <v>5.0000000000000001E-3</v>
      </c>
      <c r="AZ25" s="6" t="s">
        <v>910</v>
      </c>
      <c r="BA25" s="6" t="s">
        <v>910</v>
      </c>
      <c r="BB25" s="6"/>
      <c r="BC25" s="6" t="s">
        <v>911</v>
      </c>
      <c r="BD25" s="6" t="s">
        <v>911</v>
      </c>
      <c r="BE25" s="6" t="s">
        <v>911</v>
      </c>
      <c r="BF25" s="6" t="s">
        <v>911</v>
      </c>
      <c r="BG25" s="6" t="s">
        <v>911</v>
      </c>
      <c r="BH25" s="6" t="s">
        <v>911</v>
      </c>
      <c r="BI25" s="6" t="s">
        <v>911</v>
      </c>
      <c r="BJ25" s="6" t="s">
        <v>911</v>
      </c>
      <c r="BK25" s="6" t="s">
        <v>916</v>
      </c>
      <c r="BL25" s="11" t="s">
        <v>911</v>
      </c>
      <c r="BM25" s="11" t="s">
        <v>913</v>
      </c>
      <c r="BN25" s="11" t="s">
        <v>913</v>
      </c>
      <c r="BO25" s="11" t="s">
        <v>913</v>
      </c>
      <c r="BP25" s="11" t="s">
        <v>913</v>
      </c>
      <c r="BQ25" s="6"/>
      <c r="BR25" s="6" t="s">
        <v>912</v>
      </c>
      <c r="BS25" s="6" t="s">
        <v>913</v>
      </c>
      <c r="BT25" s="6" t="s">
        <v>913</v>
      </c>
      <c r="BU25" s="6" t="s">
        <v>917</v>
      </c>
      <c r="BV25" s="6" t="s">
        <v>913</v>
      </c>
      <c r="BW25" s="6" t="s">
        <v>913</v>
      </c>
      <c r="BX25" s="6"/>
      <c r="BY25" s="6" t="s">
        <v>918</v>
      </c>
      <c r="BZ25" s="6">
        <v>7.0000000000000007E-2</v>
      </c>
      <c r="CA25" s="6" t="s">
        <v>922</v>
      </c>
      <c r="CB25" s="6" t="s">
        <v>920</v>
      </c>
      <c r="CC25" s="6" t="s">
        <v>921</v>
      </c>
      <c r="CD25" s="6" t="s">
        <v>923</v>
      </c>
      <c r="CE25" s="6" t="s">
        <v>916</v>
      </c>
      <c r="CF25" s="6" t="s">
        <v>918</v>
      </c>
      <c r="CG25" s="6" t="s">
        <v>911</v>
      </c>
      <c r="CH25" s="6" t="s">
        <v>911</v>
      </c>
      <c r="CI25" s="6" t="s">
        <v>911</v>
      </c>
      <c r="CJ25" s="6"/>
      <c r="CK25" s="6" t="s">
        <v>924</v>
      </c>
      <c r="CL25" s="6" t="s">
        <v>925</v>
      </c>
      <c r="CM25" s="6" t="s">
        <v>911</v>
      </c>
      <c r="CN25" s="6" t="s">
        <v>911</v>
      </c>
      <c r="CO25" s="6" t="s">
        <v>913</v>
      </c>
      <c r="CP25" s="6" t="s">
        <v>913</v>
      </c>
      <c r="CQ25" s="6" t="s">
        <v>913</v>
      </c>
      <c r="CR25" s="11">
        <v>711</v>
      </c>
      <c r="CS25" s="6" t="s">
        <v>913</v>
      </c>
      <c r="CT25" s="6" t="s">
        <v>913</v>
      </c>
      <c r="CU25" s="6" t="s">
        <v>913</v>
      </c>
      <c r="CV25" s="6" t="s">
        <v>913</v>
      </c>
      <c r="CW25" s="6" t="s">
        <v>913</v>
      </c>
      <c r="CX25" s="6" t="s">
        <v>913</v>
      </c>
      <c r="CY25" s="6" t="s">
        <v>913</v>
      </c>
      <c r="CZ25" s="6">
        <v>168</v>
      </c>
      <c r="DA25" s="6" t="s">
        <v>911</v>
      </c>
      <c r="DB25" s="6" t="s">
        <v>913</v>
      </c>
      <c r="DC25" s="6" t="s">
        <v>927</v>
      </c>
      <c r="DD25" s="6" t="s">
        <v>928</v>
      </c>
      <c r="DE25" s="6" t="s">
        <v>913</v>
      </c>
      <c r="DF25" s="6" t="s">
        <v>912</v>
      </c>
      <c r="DG25" s="6" t="s">
        <v>913</v>
      </c>
      <c r="DI25" s="22"/>
      <c r="DJ25" s="11"/>
      <c r="DK25" s="11"/>
      <c r="DL25" s="11"/>
      <c r="DM25" s="11"/>
    </row>
    <row r="26" spans="1:117">
      <c r="A26" s="11">
        <v>23</v>
      </c>
      <c r="B26" s="6" t="s">
        <v>860</v>
      </c>
      <c r="C26" s="6">
        <v>23</v>
      </c>
      <c r="D26" s="6" t="s">
        <v>1025</v>
      </c>
      <c r="E26" s="6" t="s">
        <v>1444</v>
      </c>
      <c r="F26" s="6" t="s">
        <v>861</v>
      </c>
      <c r="G26" s="6">
        <v>7.7</v>
      </c>
      <c r="H26" s="7">
        <v>52</v>
      </c>
      <c r="I26" s="6" t="s">
        <v>914</v>
      </c>
      <c r="J26" s="6" t="s">
        <v>906</v>
      </c>
      <c r="K26" s="7">
        <v>73</v>
      </c>
      <c r="L26" s="6">
        <v>0.28899999999999998</v>
      </c>
      <c r="M26" s="9">
        <v>4.2</v>
      </c>
      <c r="N26" s="6">
        <v>6.22</v>
      </c>
      <c r="O26" s="6">
        <v>18.7</v>
      </c>
      <c r="P26" s="10">
        <v>2.1999999999999999E-2</v>
      </c>
      <c r="Q26" s="6">
        <v>1400</v>
      </c>
      <c r="R26" s="6" t="s">
        <v>908</v>
      </c>
      <c r="S26" s="6">
        <v>11.3</v>
      </c>
      <c r="T26" s="6">
        <v>9.23</v>
      </c>
      <c r="U26" s="6" t="s">
        <v>915</v>
      </c>
      <c r="V26" s="6"/>
      <c r="W26" s="7">
        <v>14</v>
      </c>
      <c r="X26" s="9">
        <v>3.2</v>
      </c>
      <c r="Y26" s="6">
        <v>89.3</v>
      </c>
      <c r="Z26" s="6">
        <v>1900</v>
      </c>
      <c r="AA26" s="9">
        <v>0.41</v>
      </c>
      <c r="AB26" s="6">
        <v>7300</v>
      </c>
      <c r="AC26" s="6">
        <v>130</v>
      </c>
      <c r="AD26" s="6">
        <v>400</v>
      </c>
      <c r="AE26" s="6">
        <v>499</v>
      </c>
      <c r="AF26" s="7">
        <v>68</v>
      </c>
      <c r="AG26" s="6">
        <v>580</v>
      </c>
      <c r="AH26" s="6">
        <v>150</v>
      </c>
      <c r="AI26" s="6">
        <v>0.32100000000000001</v>
      </c>
      <c r="AJ26" s="6">
        <v>0.83199999999999996</v>
      </c>
      <c r="AK26" s="6">
        <v>0.38300000000000001</v>
      </c>
      <c r="AL26" s="6">
        <v>2.83</v>
      </c>
      <c r="AM26" s="6">
        <v>0.67200000000000004</v>
      </c>
      <c r="AN26" s="6">
        <v>0.91600000000000004</v>
      </c>
      <c r="AO26" s="6">
        <v>0.629</v>
      </c>
      <c r="AP26" s="6">
        <v>0.111</v>
      </c>
      <c r="AQ26" s="6">
        <v>0.59199999999999997</v>
      </c>
      <c r="AR26" s="6">
        <v>5.8000000000000003E-2</v>
      </c>
      <c r="AS26" s="6">
        <v>0.73899999999999999</v>
      </c>
      <c r="AT26" s="8">
        <v>0.32</v>
      </c>
      <c r="AU26" s="6">
        <v>1.46</v>
      </c>
      <c r="AV26" s="6">
        <v>0.67200000000000004</v>
      </c>
      <c r="AW26" s="8">
        <v>0.31</v>
      </c>
      <c r="AX26" s="6">
        <v>0.39900000000000002</v>
      </c>
      <c r="AY26" s="6">
        <v>0.56200000000000006</v>
      </c>
      <c r="AZ26" s="8">
        <v>0.17</v>
      </c>
      <c r="BA26" s="6" t="s">
        <v>910</v>
      </c>
      <c r="BB26" s="6"/>
      <c r="BC26" s="6" t="s">
        <v>911</v>
      </c>
      <c r="BD26" s="6">
        <v>8.0000000000000002E-3</v>
      </c>
      <c r="BE26" s="6">
        <v>6.9999999999999999E-4</v>
      </c>
      <c r="BF26" s="6" t="s">
        <v>911</v>
      </c>
      <c r="BG26" s="6" t="s">
        <v>911</v>
      </c>
      <c r="BH26" s="6" t="s">
        <v>911</v>
      </c>
      <c r="BI26" s="6" t="s">
        <v>911</v>
      </c>
      <c r="BJ26" s="6">
        <v>8.6999999999999994E-3</v>
      </c>
      <c r="BK26" s="6" t="s">
        <v>916</v>
      </c>
      <c r="BL26" s="11" t="s">
        <v>911</v>
      </c>
      <c r="BM26" s="11" t="s">
        <v>913</v>
      </c>
      <c r="BN26" s="11" t="s">
        <v>913</v>
      </c>
      <c r="BO26" s="11" t="s">
        <v>913</v>
      </c>
      <c r="BP26" s="11" t="s">
        <v>913</v>
      </c>
      <c r="BQ26" s="6"/>
      <c r="BR26" s="6" t="s">
        <v>912</v>
      </c>
      <c r="BS26" s="6" t="s">
        <v>913</v>
      </c>
      <c r="BT26" s="6" t="s">
        <v>913</v>
      </c>
      <c r="BU26" s="6" t="s">
        <v>917</v>
      </c>
      <c r="BV26" s="6" t="s">
        <v>913</v>
      </c>
      <c r="BW26" s="6" t="s">
        <v>913</v>
      </c>
      <c r="BX26" s="6"/>
      <c r="BY26" s="6">
        <v>1.9300000000000001E-2</v>
      </c>
      <c r="BZ26" s="6">
        <v>0.05</v>
      </c>
      <c r="CA26" s="6" t="s">
        <v>922</v>
      </c>
      <c r="CB26" s="6" t="s">
        <v>920</v>
      </c>
      <c r="CC26" s="6" t="s">
        <v>921</v>
      </c>
      <c r="CD26" s="6" t="s">
        <v>923</v>
      </c>
      <c r="CE26" s="6" t="s">
        <v>916</v>
      </c>
      <c r="CF26" s="6" t="s">
        <v>918</v>
      </c>
      <c r="CG26" s="6">
        <v>4.0000000000000001E-3</v>
      </c>
      <c r="CH26" s="6" t="s">
        <v>911</v>
      </c>
      <c r="CI26" s="6" t="s">
        <v>911</v>
      </c>
      <c r="CJ26" s="6"/>
      <c r="CK26" s="6" t="s">
        <v>924</v>
      </c>
      <c r="CL26" s="6" t="s">
        <v>925</v>
      </c>
      <c r="CM26" s="6" t="s">
        <v>911</v>
      </c>
      <c r="CN26" s="6" t="s">
        <v>911</v>
      </c>
      <c r="CO26" s="6" t="s">
        <v>913</v>
      </c>
      <c r="CP26" s="6" t="s">
        <v>913</v>
      </c>
      <c r="CQ26" s="6" t="s">
        <v>913</v>
      </c>
      <c r="CR26" s="11">
        <v>109</v>
      </c>
      <c r="CS26" s="6" t="s">
        <v>913</v>
      </c>
      <c r="CT26" s="6" t="s">
        <v>913</v>
      </c>
      <c r="CU26" s="6" t="s">
        <v>913</v>
      </c>
      <c r="CV26" s="6" t="s">
        <v>913</v>
      </c>
      <c r="CW26" s="6" t="s">
        <v>913</v>
      </c>
      <c r="CX26" s="6" t="s">
        <v>913</v>
      </c>
      <c r="CY26" s="6" t="s">
        <v>913</v>
      </c>
      <c r="CZ26" s="6">
        <v>47.999999999999993</v>
      </c>
      <c r="DA26" s="6" t="s">
        <v>911</v>
      </c>
      <c r="DB26" s="6" t="s">
        <v>913</v>
      </c>
      <c r="DC26" s="6" t="s">
        <v>927</v>
      </c>
      <c r="DD26" s="6" t="s">
        <v>928</v>
      </c>
      <c r="DE26" s="6" t="s">
        <v>913</v>
      </c>
      <c r="DF26" s="6" t="s">
        <v>912</v>
      </c>
      <c r="DG26" s="6" t="s">
        <v>913</v>
      </c>
      <c r="DI26" s="22"/>
      <c r="DJ26" s="11"/>
      <c r="DK26" s="11"/>
      <c r="DL26" s="11"/>
      <c r="DM26" s="11"/>
    </row>
    <row r="27" spans="1:117">
      <c r="A27" s="11">
        <v>24</v>
      </c>
      <c r="B27" s="6" t="s">
        <v>858</v>
      </c>
      <c r="C27" s="6">
        <v>24</v>
      </c>
      <c r="D27" s="6" t="s">
        <v>1026</v>
      </c>
      <c r="E27" s="6" t="s">
        <v>1445</v>
      </c>
      <c r="F27" s="6" t="s">
        <v>859</v>
      </c>
      <c r="G27" s="6">
        <v>7.6</v>
      </c>
      <c r="H27" s="7">
        <v>91</v>
      </c>
      <c r="I27" s="6" t="s">
        <v>914</v>
      </c>
      <c r="J27" s="6">
        <v>4.7300000000000004</v>
      </c>
      <c r="K27" s="6">
        <v>378</v>
      </c>
      <c r="L27" s="6">
        <v>2.88</v>
      </c>
      <c r="M27" s="7">
        <v>10.9</v>
      </c>
      <c r="N27" s="6">
        <v>39.9</v>
      </c>
      <c r="O27" s="6">
        <v>75.099999999999994</v>
      </c>
      <c r="P27" s="6">
        <v>0.38600000000000001</v>
      </c>
      <c r="Q27" s="6">
        <v>4440</v>
      </c>
      <c r="R27" s="6" t="s">
        <v>908</v>
      </c>
      <c r="S27" s="6">
        <v>39.4</v>
      </c>
      <c r="T27" s="6">
        <v>45.6</v>
      </c>
      <c r="U27" s="6" t="s">
        <v>915</v>
      </c>
      <c r="V27" s="6"/>
      <c r="W27" s="6">
        <v>98.1</v>
      </c>
      <c r="X27" s="7">
        <v>35</v>
      </c>
      <c r="Y27" s="6">
        <v>523</v>
      </c>
      <c r="Z27" s="6">
        <v>12500</v>
      </c>
      <c r="AA27" s="9">
        <v>5.9</v>
      </c>
      <c r="AB27" s="6">
        <v>28200</v>
      </c>
      <c r="AC27" s="6">
        <v>1110</v>
      </c>
      <c r="AD27" s="6">
        <v>2100</v>
      </c>
      <c r="AE27" s="6">
        <v>2940</v>
      </c>
      <c r="AF27" s="6">
        <v>165</v>
      </c>
      <c r="AG27" s="6">
        <v>15200</v>
      </c>
      <c r="AH27" s="6">
        <v>2450</v>
      </c>
      <c r="AI27" s="6">
        <v>0.59099999999999997</v>
      </c>
      <c r="AJ27" s="6">
        <v>0.41299999999999998</v>
      </c>
      <c r="AK27" s="6">
        <v>0.23499999999999999</v>
      </c>
      <c r="AL27" s="6">
        <v>2.0699999999999998</v>
      </c>
      <c r="AM27" s="6">
        <v>0.64600000000000002</v>
      </c>
      <c r="AN27" s="6">
        <v>0.93400000000000005</v>
      </c>
      <c r="AO27" s="6">
        <v>0.48499999999999999</v>
      </c>
      <c r="AP27" s="6">
        <v>0.109</v>
      </c>
      <c r="AQ27" s="6">
        <v>0.38600000000000001</v>
      </c>
      <c r="AR27" s="6">
        <v>9.7000000000000003E-2</v>
      </c>
      <c r="AS27" s="6">
        <v>0.35799999999999998</v>
      </c>
      <c r="AT27" s="6">
        <v>0.377</v>
      </c>
      <c r="AU27" s="6">
        <v>1.07</v>
      </c>
      <c r="AV27" s="6">
        <v>1.08</v>
      </c>
      <c r="AW27" s="6">
        <v>0.34200000000000003</v>
      </c>
      <c r="AX27" s="8">
        <v>0.39</v>
      </c>
      <c r="AY27" s="6">
        <v>0.26900000000000002</v>
      </c>
      <c r="AZ27" s="6">
        <v>0.17199999999999999</v>
      </c>
      <c r="BA27" s="6" t="s">
        <v>910</v>
      </c>
      <c r="BB27" s="6"/>
      <c r="BC27" s="6" t="s">
        <v>911</v>
      </c>
      <c r="BD27" s="6">
        <v>5.1999999999999998E-2</v>
      </c>
      <c r="BE27" s="6" t="s">
        <v>911</v>
      </c>
      <c r="BF27" s="6" t="s">
        <v>911</v>
      </c>
      <c r="BG27" s="6">
        <v>1E-3</v>
      </c>
      <c r="BH27" s="6" t="s">
        <v>911</v>
      </c>
      <c r="BI27" s="6" t="s">
        <v>911</v>
      </c>
      <c r="BJ27" s="6">
        <v>5.2999999999999999E-2</v>
      </c>
      <c r="BK27" s="6" t="s">
        <v>916</v>
      </c>
      <c r="BL27" s="11">
        <v>1.0999999999999999E-2</v>
      </c>
      <c r="BM27" s="11" t="s">
        <v>913</v>
      </c>
      <c r="BN27" s="11" t="s">
        <v>913</v>
      </c>
      <c r="BO27" s="11">
        <v>1.6000000000000001E-3</v>
      </c>
      <c r="BP27" s="11" t="s">
        <v>913</v>
      </c>
      <c r="BQ27" s="6"/>
      <c r="BR27" s="6" t="s">
        <v>912</v>
      </c>
      <c r="BS27" s="6" t="s">
        <v>913</v>
      </c>
      <c r="BT27" s="6" t="s">
        <v>913</v>
      </c>
      <c r="BU27" s="6" t="s">
        <v>917</v>
      </c>
      <c r="BV27" s="6" t="s">
        <v>913</v>
      </c>
      <c r="BW27" s="6" t="s">
        <v>913</v>
      </c>
      <c r="BX27" s="6"/>
      <c r="BY27" s="6" t="s">
        <v>918</v>
      </c>
      <c r="BZ27" s="6">
        <v>0.11</v>
      </c>
      <c r="CA27" s="6" t="s">
        <v>922</v>
      </c>
      <c r="CB27" s="6" t="s">
        <v>920</v>
      </c>
      <c r="CC27" s="6" t="s">
        <v>921</v>
      </c>
      <c r="CD27" s="6" t="s">
        <v>923</v>
      </c>
      <c r="CE27" s="6" t="s">
        <v>916</v>
      </c>
      <c r="CF27" s="6" t="s">
        <v>918</v>
      </c>
      <c r="CG27" s="6" t="s">
        <v>911</v>
      </c>
      <c r="CH27" s="6" t="s">
        <v>911</v>
      </c>
      <c r="CI27" s="6" t="s">
        <v>911</v>
      </c>
      <c r="CJ27" s="6"/>
      <c r="CK27" s="6" t="s">
        <v>924</v>
      </c>
      <c r="CL27" s="6" t="s">
        <v>925</v>
      </c>
      <c r="CM27" s="6" t="s">
        <v>911</v>
      </c>
      <c r="CN27" s="6" t="s">
        <v>911</v>
      </c>
      <c r="CO27" s="6" t="s">
        <v>913</v>
      </c>
      <c r="CP27" s="6" t="s">
        <v>913</v>
      </c>
      <c r="CQ27" s="6" t="s">
        <v>913</v>
      </c>
      <c r="CR27" s="11">
        <v>1364</v>
      </c>
      <c r="CS27" s="6" t="s">
        <v>913</v>
      </c>
      <c r="CT27" s="6" t="s">
        <v>913</v>
      </c>
      <c r="CU27" s="6" t="s">
        <v>913</v>
      </c>
      <c r="CV27" s="6" t="s">
        <v>913</v>
      </c>
      <c r="CW27" s="6" t="s">
        <v>913</v>
      </c>
      <c r="CX27" s="6" t="s">
        <v>913</v>
      </c>
      <c r="CY27" s="6" t="s">
        <v>913</v>
      </c>
      <c r="CZ27" s="6">
        <v>3567</v>
      </c>
      <c r="DA27" s="6" t="s">
        <v>911</v>
      </c>
      <c r="DB27" s="6" t="s">
        <v>913</v>
      </c>
      <c r="DC27" s="6" t="s">
        <v>927</v>
      </c>
      <c r="DD27" s="6" t="s">
        <v>928</v>
      </c>
      <c r="DE27" s="6" t="s">
        <v>913</v>
      </c>
      <c r="DF27" s="6" t="s">
        <v>912</v>
      </c>
      <c r="DG27" s="6" t="s">
        <v>913</v>
      </c>
      <c r="DI27" s="22"/>
      <c r="DJ27" s="11"/>
      <c r="DK27" s="11"/>
      <c r="DL27" s="11"/>
      <c r="DM27" s="11"/>
    </row>
    <row r="28" spans="1:117">
      <c r="A28" s="11">
        <v>25</v>
      </c>
      <c r="B28" s="6" t="s">
        <v>856</v>
      </c>
      <c r="C28" s="6">
        <v>25</v>
      </c>
      <c r="D28" s="6" t="s">
        <v>1027</v>
      </c>
      <c r="E28" s="6" t="s">
        <v>1446</v>
      </c>
      <c r="F28" s="6" t="s">
        <v>857</v>
      </c>
      <c r="G28" s="6">
        <v>8.4</v>
      </c>
      <c r="H28" s="6">
        <v>77.400000000000006</v>
      </c>
      <c r="I28" s="6" t="s">
        <v>914</v>
      </c>
      <c r="J28" s="6" t="s">
        <v>906</v>
      </c>
      <c r="K28" s="7">
        <v>52</v>
      </c>
      <c r="L28" s="6">
        <v>2.11</v>
      </c>
      <c r="M28" s="9">
        <v>1.1000000000000001</v>
      </c>
      <c r="N28" s="6">
        <v>2.5299999999999998</v>
      </c>
      <c r="O28" s="6">
        <v>15.2</v>
      </c>
      <c r="P28" s="6">
        <v>6.7999999999999996E-3</v>
      </c>
      <c r="Q28" s="6">
        <v>320</v>
      </c>
      <c r="R28" s="6" t="s">
        <v>908</v>
      </c>
      <c r="S28" s="6">
        <v>2.81</v>
      </c>
      <c r="T28" s="6" t="s">
        <v>909</v>
      </c>
      <c r="U28" s="6" t="s">
        <v>915</v>
      </c>
      <c r="V28" s="6"/>
      <c r="W28" s="9">
        <v>7</v>
      </c>
      <c r="X28" s="9">
        <v>2</v>
      </c>
      <c r="Y28" s="6">
        <v>13.6</v>
      </c>
      <c r="Z28" s="6">
        <v>1500</v>
      </c>
      <c r="AA28" s="9">
        <v>0.47000000000000003</v>
      </c>
      <c r="AB28" s="6">
        <v>3600</v>
      </c>
      <c r="AC28" s="6">
        <v>840</v>
      </c>
      <c r="AD28" s="6">
        <v>87</v>
      </c>
      <c r="AE28" s="6">
        <v>104</v>
      </c>
      <c r="AF28" s="7">
        <v>24</v>
      </c>
      <c r="AG28" s="6">
        <v>760</v>
      </c>
      <c r="AH28" s="6">
        <v>170</v>
      </c>
      <c r="AI28" s="6">
        <v>1.4999999999999999E-2</v>
      </c>
      <c r="AJ28" s="6">
        <v>0.11700000000000001</v>
      </c>
      <c r="AK28" s="6">
        <v>7.0000000000000001E-3</v>
      </c>
      <c r="AL28" s="6">
        <v>0.10100000000000001</v>
      </c>
      <c r="AM28" s="6">
        <v>1.2999999999999999E-2</v>
      </c>
      <c r="AN28" s="6">
        <v>1.7000000000000001E-2</v>
      </c>
      <c r="AO28" s="6">
        <v>1.0999999999999999E-2</v>
      </c>
      <c r="AP28" s="6" t="s">
        <v>910</v>
      </c>
      <c r="AQ28" s="6">
        <v>1.0999999999999999E-2</v>
      </c>
      <c r="AR28" s="6" t="s">
        <v>919</v>
      </c>
      <c r="AS28" s="6">
        <v>2.1999999999999999E-2</v>
      </c>
      <c r="AT28" s="6">
        <v>2.8000000000000001E-2</v>
      </c>
      <c r="AU28" s="6">
        <v>4.5999999999999999E-2</v>
      </c>
      <c r="AV28" s="6">
        <v>1.2999999999999999E-2</v>
      </c>
      <c r="AW28" s="6">
        <v>7.0000000000000001E-3</v>
      </c>
      <c r="AX28" s="6">
        <v>8.9999999999999993E-3</v>
      </c>
      <c r="AY28" s="6">
        <v>1.2E-2</v>
      </c>
      <c r="AZ28" s="6" t="s">
        <v>910</v>
      </c>
      <c r="BA28" s="6" t="s">
        <v>910</v>
      </c>
      <c r="BB28" s="6"/>
      <c r="BC28" s="6" t="s">
        <v>911</v>
      </c>
      <c r="BD28" s="6" t="s">
        <v>911</v>
      </c>
      <c r="BE28" s="6" t="s">
        <v>911</v>
      </c>
      <c r="BF28" s="6" t="s">
        <v>911</v>
      </c>
      <c r="BG28" s="6" t="s">
        <v>911</v>
      </c>
      <c r="BH28" s="6" t="s">
        <v>911</v>
      </c>
      <c r="BI28" s="6" t="s">
        <v>911</v>
      </c>
      <c r="BJ28" s="6" t="s">
        <v>911</v>
      </c>
      <c r="BK28" s="6" t="s">
        <v>916</v>
      </c>
      <c r="BL28" s="11" t="s">
        <v>911</v>
      </c>
      <c r="BM28" s="11" t="s">
        <v>913</v>
      </c>
      <c r="BN28" s="11" t="s">
        <v>913</v>
      </c>
      <c r="BO28" s="11" t="s">
        <v>913</v>
      </c>
      <c r="BP28" s="11" t="s">
        <v>913</v>
      </c>
      <c r="BQ28" s="6"/>
      <c r="BR28" s="6" t="s">
        <v>912</v>
      </c>
      <c r="BS28" s="6" t="s">
        <v>913</v>
      </c>
      <c r="BT28" s="6" t="s">
        <v>913</v>
      </c>
      <c r="BU28" s="6" t="s">
        <v>917</v>
      </c>
      <c r="BV28" s="6" t="s">
        <v>913</v>
      </c>
      <c r="BW28" s="6" t="s">
        <v>913</v>
      </c>
      <c r="BX28" s="6"/>
      <c r="BY28" s="6" t="s">
        <v>918</v>
      </c>
      <c r="BZ28" s="6">
        <v>0.21</v>
      </c>
      <c r="CA28" s="6" t="s">
        <v>922</v>
      </c>
      <c r="CB28" s="6" t="s">
        <v>920</v>
      </c>
      <c r="CC28" s="6" t="s">
        <v>921</v>
      </c>
      <c r="CD28" s="6" t="s">
        <v>923</v>
      </c>
      <c r="CE28" s="6" t="s">
        <v>916</v>
      </c>
      <c r="CF28" s="6" t="s">
        <v>918</v>
      </c>
      <c r="CG28" s="6" t="s">
        <v>911</v>
      </c>
      <c r="CH28" s="6" t="s">
        <v>911</v>
      </c>
      <c r="CI28" s="6" t="s">
        <v>911</v>
      </c>
      <c r="CJ28" s="6"/>
      <c r="CK28" s="6" t="s">
        <v>924</v>
      </c>
      <c r="CL28" s="6" t="s">
        <v>925</v>
      </c>
      <c r="CM28" s="6" t="s">
        <v>911</v>
      </c>
      <c r="CN28" s="6" t="s">
        <v>911</v>
      </c>
      <c r="CO28" s="6" t="s">
        <v>913</v>
      </c>
      <c r="CP28" s="6" t="s">
        <v>913</v>
      </c>
      <c r="CQ28" s="6" t="s">
        <v>913</v>
      </c>
      <c r="CR28" s="11">
        <v>241</v>
      </c>
      <c r="CS28" s="6" t="s">
        <v>913</v>
      </c>
      <c r="CT28" s="6" t="s">
        <v>913</v>
      </c>
      <c r="CU28" s="6" t="s">
        <v>913</v>
      </c>
      <c r="CV28" s="6" t="s">
        <v>913</v>
      </c>
      <c r="CW28" s="6" t="s">
        <v>913</v>
      </c>
      <c r="CX28" s="6" t="s">
        <v>913</v>
      </c>
      <c r="CY28" s="6" t="s">
        <v>913</v>
      </c>
      <c r="CZ28" s="6">
        <v>543</v>
      </c>
      <c r="DA28" s="6" t="s">
        <v>911</v>
      </c>
      <c r="DB28" s="6" t="s">
        <v>913</v>
      </c>
      <c r="DC28" s="6" t="s">
        <v>927</v>
      </c>
      <c r="DD28" s="6" t="s">
        <v>928</v>
      </c>
      <c r="DE28" s="6" t="s">
        <v>913</v>
      </c>
      <c r="DF28" s="6" t="s">
        <v>912</v>
      </c>
      <c r="DG28" s="6" t="s">
        <v>913</v>
      </c>
      <c r="DI28" s="22"/>
      <c r="DJ28" s="11"/>
      <c r="DK28" s="11"/>
      <c r="DL28" s="11"/>
      <c r="DM28" s="11"/>
    </row>
    <row r="29" spans="1:117">
      <c r="A29" s="11">
        <v>26</v>
      </c>
      <c r="B29" s="6" t="s">
        <v>855</v>
      </c>
      <c r="C29" s="6">
        <v>26</v>
      </c>
      <c r="D29" s="6" t="s">
        <v>1028</v>
      </c>
      <c r="E29" s="6" t="s">
        <v>1447</v>
      </c>
      <c r="F29" s="6" t="s">
        <v>945</v>
      </c>
      <c r="G29" s="6">
        <v>8.1999999999999993</v>
      </c>
      <c r="H29" s="7">
        <v>61</v>
      </c>
      <c r="I29" s="6" t="s">
        <v>914</v>
      </c>
      <c r="J29" s="6" t="s">
        <v>906</v>
      </c>
      <c r="K29" s="7">
        <v>50</v>
      </c>
      <c r="L29" s="6">
        <v>0.57699999999999996</v>
      </c>
      <c r="M29" s="9">
        <v>1.5</v>
      </c>
      <c r="N29" s="6">
        <v>2.06</v>
      </c>
      <c r="O29" s="6">
        <v>10.8</v>
      </c>
      <c r="P29" s="6">
        <v>6.3E-3</v>
      </c>
      <c r="Q29" s="6">
        <v>360</v>
      </c>
      <c r="R29" s="6" t="s">
        <v>908</v>
      </c>
      <c r="S29" s="6">
        <v>3.92</v>
      </c>
      <c r="T29" s="6">
        <v>1.85</v>
      </c>
      <c r="U29" s="6" t="s">
        <v>915</v>
      </c>
      <c r="V29" s="6"/>
      <c r="W29" s="9">
        <v>8.6999999999999993</v>
      </c>
      <c r="X29" s="9">
        <v>2.1</v>
      </c>
      <c r="Y29" s="6">
        <v>12.9</v>
      </c>
      <c r="Z29" s="6">
        <v>1700</v>
      </c>
      <c r="AA29" s="9">
        <v>0.35</v>
      </c>
      <c r="AB29" s="6">
        <v>4200</v>
      </c>
      <c r="AC29" s="6">
        <v>760</v>
      </c>
      <c r="AD29" s="6">
        <v>120</v>
      </c>
      <c r="AE29" s="6">
        <v>99.6</v>
      </c>
      <c r="AF29" s="7">
        <v>19</v>
      </c>
      <c r="AG29" s="6">
        <v>850</v>
      </c>
      <c r="AH29" s="6">
        <v>200</v>
      </c>
      <c r="AI29" s="6">
        <v>1.7999999999999999E-2</v>
      </c>
      <c r="AJ29" s="6">
        <v>0.193</v>
      </c>
      <c r="AK29" s="6">
        <v>2.1000000000000001E-2</v>
      </c>
      <c r="AL29" s="6">
        <v>0.252</v>
      </c>
      <c r="AM29" s="6">
        <v>7.3999999999999996E-2</v>
      </c>
      <c r="AN29" s="6">
        <v>8.6999999999999994E-2</v>
      </c>
      <c r="AO29" s="6">
        <v>6.9000000000000006E-2</v>
      </c>
      <c r="AP29" s="8">
        <v>0.01</v>
      </c>
      <c r="AQ29" s="6">
        <v>6.4000000000000001E-2</v>
      </c>
      <c r="AR29" s="6">
        <v>5.0000000000000001E-3</v>
      </c>
      <c r="AS29" s="6">
        <v>8.2000000000000003E-2</v>
      </c>
      <c r="AT29" s="6">
        <v>5.6000000000000001E-2</v>
      </c>
      <c r="AU29" s="6">
        <v>0.12</v>
      </c>
      <c r="AV29" s="6">
        <v>8.3000000000000004E-2</v>
      </c>
      <c r="AW29" s="6">
        <v>0.04</v>
      </c>
      <c r="AX29" s="6">
        <v>5.1999999999999998E-2</v>
      </c>
      <c r="AY29" s="6">
        <v>6.0999999999999999E-2</v>
      </c>
      <c r="AZ29" s="6">
        <v>2.3E-2</v>
      </c>
      <c r="BA29" s="6" t="s">
        <v>910</v>
      </c>
      <c r="BB29" s="6"/>
      <c r="BC29" s="6" t="s">
        <v>911</v>
      </c>
      <c r="BD29" s="6" t="s">
        <v>911</v>
      </c>
      <c r="BE29" s="6" t="s">
        <v>911</v>
      </c>
      <c r="BF29" s="6" t="s">
        <v>911</v>
      </c>
      <c r="BG29" s="6">
        <v>5.74E-2</v>
      </c>
      <c r="BH29" s="6" t="s">
        <v>911</v>
      </c>
      <c r="BI29" s="6">
        <v>1.3100000000000001E-2</v>
      </c>
      <c r="BJ29" s="6">
        <v>7.0499999999999993E-2</v>
      </c>
      <c r="BK29" s="6" t="s">
        <v>916</v>
      </c>
      <c r="BL29" s="11" t="s">
        <v>911</v>
      </c>
      <c r="BM29" s="11" t="s">
        <v>913</v>
      </c>
      <c r="BN29" s="11" t="s">
        <v>913</v>
      </c>
      <c r="BO29" s="11" t="s">
        <v>913</v>
      </c>
      <c r="BP29" s="11" t="s">
        <v>913</v>
      </c>
      <c r="BQ29" s="6"/>
      <c r="BR29" s="6" t="s">
        <v>912</v>
      </c>
      <c r="BS29" s="6" t="s">
        <v>913</v>
      </c>
      <c r="BT29" s="6" t="s">
        <v>913</v>
      </c>
      <c r="BU29" s="6" t="s">
        <v>917</v>
      </c>
      <c r="BV29" s="6" t="s">
        <v>913</v>
      </c>
      <c r="BW29" s="6" t="s">
        <v>913</v>
      </c>
      <c r="BX29" s="6"/>
      <c r="BY29" s="6" t="s">
        <v>918</v>
      </c>
      <c r="BZ29" s="6">
        <v>0.19</v>
      </c>
      <c r="CA29" s="6" t="s">
        <v>922</v>
      </c>
      <c r="CB29" s="6" t="s">
        <v>920</v>
      </c>
      <c r="CC29" s="6" t="s">
        <v>921</v>
      </c>
      <c r="CD29" s="6" t="s">
        <v>923</v>
      </c>
      <c r="CE29" s="6" t="s">
        <v>916</v>
      </c>
      <c r="CF29" s="6" t="s">
        <v>918</v>
      </c>
      <c r="CG29" s="6" t="s">
        <v>911</v>
      </c>
      <c r="CH29" s="6" t="s">
        <v>911</v>
      </c>
      <c r="CI29" s="6" t="s">
        <v>911</v>
      </c>
      <c r="CJ29" s="6"/>
      <c r="CK29" s="6" t="s">
        <v>924</v>
      </c>
      <c r="CL29" s="6" t="s">
        <v>925</v>
      </c>
      <c r="CM29" s="6" t="s">
        <v>911</v>
      </c>
      <c r="CN29" s="6" t="s">
        <v>911</v>
      </c>
      <c r="CO29" s="6" t="s">
        <v>913</v>
      </c>
      <c r="CP29" s="6">
        <v>1.1000000000000001E-3</v>
      </c>
      <c r="CQ29" s="6" t="s">
        <v>913</v>
      </c>
      <c r="CR29" s="11" t="s">
        <v>1850</v>
      </c>
      <c r="CS29" s="6" t="s">
        <v>913</v>
      </c>
      <c r="CT29" s="6" t="s">
        <v>913</v>
      </c>
      <c r="CU29" s="6" t="s">
        <v>913</v>
      </c>
      <c r="CV29" s="6" t="s">
        <v>913</v>
      </c>
      <c r="CW29" s="6" t="s">
        <v>913</v>
      </c>
      <c r="CX29" s="6" t="s">
        <v>913</v>
      </c>
      <c r="CY29" s="6" t="s">
        <v>913</v>
      </c>
      <c r="CZ29" s="6">
        <v>736</v>
      </c>
      <c r="DA29" s="6" t="s">
        <v>911</v>
      </c>
      <c r="DB29" s="6" t="s">
        <v>913</v>
      </c>
      <c r="DC29" s="6" t="s">
        <v>927</v>
      </c>
      <c r="DD29" s="6" t="s">
        <v>928</v>
      </c>
      <c r="DE29" s="6" t="s">
        <v>913</v>
      </c>
      <c r="DF29" s="6" t="s">
        <v>912</v>
      </c>
      <c r="DG29" s="6" t="s">
        <v>913</v>
      </c>
      <c r="DI29" s="22"/>
      <c r="DJ29" s="11"/>
      <c r="DK29" s="11"/>
      <c r="DL29" s="11"/>
      <c r="DM29" s="11"/>
    </row>
    <row r="30" spans="1:117">
      <c r="A30" s="11">
        <v>27</v>
      </c>
      <c r="B30" s="6" t="s">
        <v>853</v>
      </c>
      <c r="C30" s="6">
        <v>27</v>
      </c>
      <c r="D30" s="6" t="s">
        <v>1029</v>
      </c>
      <c r="E30" s="6" t="s">
        <v>1448</v>
      </c>
      <c r="F30" s="6" t="s">
        <v>854</v>
      </c>
      <c r="G30" s="6">
        <v>7.8</v>
      </c>
      <c r="H30" s="7">
        <v>85</v>
      </c>
      <c r="I30" s="6" t="s">
        <v>914</v>
      </c>
      <c r="J30" s="9">
        <v>6.1</v>
      </c>
      <c r="K30" s="6">
        <v>100</v>
      </c>
      <c r="L30" s="6">
        <v>0.378</v>
      </c>
      <c r="M30" s="9">
        <v>3.9</v>
      </c>
      <c r="N30" s="6">
        <v>16.5</v>
      </c>
      <c r="O30" s="6">
        <v>21.5</v>
      </c>
      <c r="P30" s="10">
        <v>1.7999999999999999E-2</v>
      </c>
      <c r="Q30" s="6">
        <v>5100</v>
      </c>
      <c r="R30" s="6" t="s">
        <v>908</v>
      </c>
      <c r="S30" s="6">
        <v>18.600000000000001</v>
      </c>
      <c r="T30" s="6">
        <v>27.4</v>
      </c>
      <c r="U30" s="6" t="s">
        <v>915</v>
      </c>
      <c r="V30" s="6"/>
      <c r="W30" s="7">
        <v>51</v>
      </c>
      <c r="X30" s="7">
        <v>22</v>
      </c>
      <c r="Y30" s="6">
        <v>91.5</v>
      </c>
      <c r="Z30" s="6">
        <v>23000</v>
      </c>
      <c r="AA30" s="9">
        <v>1.1000000000000001</v>
      </c>
      <c r="AB30" s="6">
        <v>17000</v>
      </c>
      <c r="AC30" s="6">
        <v>650</v>
      </c>
      <c r="AD30" s="6">
        <v>520</v>
      </c>
      <c r="AE30" s="6">
        <v>1390</v>
      </c>
      <c r="AF30" s="7">
        <v>87</v>
      </c>
      <c r="AG30" s="6">
        <v>8000</v>
      </c>
      <c r="AH30" s="6">
        <v>1500</v>
      </c>
      <c r="AI30" s="6">
        <v>6.6000000000000003E-2</v>
      </c>
      <c r="AJ30" s="6">
        <v>0.28199999999999997</v>
      </c>
      <c r="AK30" s="6">
        <v>8.3000000000000004E-2</v>
      </c>
      <c r="AL30" s="6">
        <v>0.69399999999999995</v>
      </c>
      <c r="AM30" s="6">
        <v>0.36299999999999999</v>
      </c>
      <c r="AN30" s="6">
        <v>0.46200000000000002</v>
      </c>
      <c r="AO30" s="6">
        <v>0.41199999999999998</v>
      </c>
      <c r="AP30" s="6">
        <v>9.8000000000000004E-2</v>
      </c>
      <c r="AQ30" s="6">
        <v>0.38</v>
      </c>
      <c r="AR30" s="6">
        <v>2.8000000000000001E-2</v>
      </c>
      <c r="AS30" s="6">
        <v>5.5E-2</v>
      </c>
      <c r="AT30" s="6">
        <v>0.13100000000000001</v>
      </c>
      <c r="AU30" s="6">
        <v>0.42199999999999999</v>
      </c>
      <c r="AV30" s="6">
        <v>0.435</v>
      </c>
      <c r="AW30" s="8">
        <v>0.23</v>
      </c>
      <c r="AX30" s="8">
        <v>0.26</v>
      </c>
      <c r="AY30" s="6">
        <v>0.32300000000000001</v>
      </c>
      <c r="AZ30" s="6">
        <v>9.9000000000000005E-2</v>
      </c>
      <c r="BA30" s="6" t="s">
        <v>910</v>
      </c>
      <c r="BB30" s="6"/>
      <c r="BC30" s="6" t="s">
        <v>911</v>
      </c>
      <c r="BD30" s="6" t="s">
        <v>911</v>
      </c>
      <c r="BE30" s="6" t="s">
        <v>911</v>
      </c>
      <c r="BF30" s="6" t="s">
        <v>911</v>
      </c>
      <c r="BG30" s="6">
        <v>5.74E-2</v>
      </c>
      <c r="BH30" s="6" t="s">
        <v>911</v>
      </c>
      <c r="BI30" s="6">
        <v>1.3100000000000001E-2</v>
      </c>
      <c r="BJ30" s="6">
        <v>7.0499999999999993E-2</v>
      </c>
      <c r="BK30" s="6" t="s">
        <v>916</v>
      </c>
      <c r="BL30" s="11" t="s">
        <v>911</v>
      </c>
      <c r="BM30" s="11" t="s">
        <v>913</v>
      </c>
      <c r="BN30" s="11" t="s">
        <v>913</v>
      </c>
      <c r="BO30" s="11" t="s">
        <v>913</v>
      </c>
      <c r="BP30" s="11" t="s">
        <v>913</v>
      </c>
      <c r="BQ30" s="6"/>
      <c r="BR30" s="6" t="s">
        <v>912</v>
      </c>
      <c r="BS30" s="6" t="s">
        <v>913</v>
      </c>
      <c r="BT30" s="6" t="s">
        <v>913</v>
      </c>
      <c r="BU30" s="6" t="s">
        <v>917</v>
      </c>
      <c r="BV30" s="6" t="s">
        <v>913</v>
      </c>
      <c r="BW30" s="6" t="s">
        <v>913</v>
      </c>
      <c r="BX30" s="6"/>
      <c r="BY30" s="6" t="s">
        <v>918</v>
      </c>
      <c r="BZ30" s="6" t="s">
        <v>907</v>
      </c>
      <c r="CA30" s="6" t="s">
        <v>922</v>
      </c>
      <c r="CB30" s="6">
        <v>2.1800000000000002</v>
      </c>
      <c r="CC30" s="6" t="s">
        <v>921</v>
      </c>
      <c r="CD30" s="6" t="s">
        <v>923</v>
      </c>
      <c r="CE30" s="6" t="s">
        <v>916</v>
      </c>
      <c r="CF30" s="6" t="s">
        <v>918</v>
      </c>
      <c r="CG30" s="6" t="s">
        <v>911</v>
      </c>
      <c r="CH30" s="6" t="s">
        <v>911</v>
      </c>
      <c r="CI30" s="6" t="s">
        <v>911</v>
      </c>
      <c r="CJ30" s="6"/>
      <c r="CK30" s="6" t="s">
        <v>924</v>
      </c>
      <c r="CL30" s="6" t="s">
        <v>925</v>
      </c>
      <c r="CM30" s="6" t="s">
        <v>911</v>
      </c>
      <c r="CN30" s="6" t="s">
        <v>911</v>
      </c>
      <c r="CO30" s="6" t="s">
        <v>913</v>
      </c>
      <c r="CP30" s="6" t="s">
        <v>913</v>
      </c>
      <c r="CQ30" s="6" t="s">
        <v>913</v>
      </c>
      <c r="CR30" s="11">
        <v>36.700000000000003</v>
      </c>
      <c r="CS30" s="6" t="s">
        <v>913</v>
      </c>
      <c r="CT30" s="6" t="s">
        <v>913</v>
      </c>
      <c r="CU30" s="6" t="s">
        <v>913</v>
      </c>
      <c r="CV30" s="6" t="s">
        <v>913</v>
      </c>
      <c r="CW30" s="6" t="s">
        <v>913</v>
      </c>
      <c r="CX30" s="6" t="s">
        <v>913</v>
      </c>
      <c r="CY30" s="6" t="s">
        <v>913</v>
      </c>
      <c r="CZ30" s="6">
        <v>425.00000000000006</v>
      </c>
      <c r="DA30" s="6" t="s">
        <v>911</v>
      </c>
      <c r="DB30" s="6" t="s">
        <v>913</v>
      </c>
      <c r="DC30" s="6" t="s">
        <v>927</v>
      </c>
      <c r="DD30" s="6" t="s">
        <v>928</v>
      </c>
      <c r="DE30" s="6" t="s">
        <v>913</v>
      </c>
      <c r="DF30" s="6" t="s">
        <v>912</v>
      </c>
      <c r="DG30" s="6" t="s">
        <v>913</v>
      </c>
      <c r="DI30" s="22"/>
      <c r="DJ30" s="11"/>
      <c r="DK30" s="11"/>
      <c r="DL30" s="11"/>
      <c r="DM30" s="11"/>
    </row>
    <row r="31" spans="1:117">
      <c r="A31" s="11">
        <v>28</v>
      </c>
      <c r="B31" s="6" t="s">
        <v>851</v>
      </c>
      <c r="C31" s="6">
        <v>28</v>
      </c>
      <c r="D31" s="6" t="s">
        <v>1030</v>
      </c>
      <c r="E31" s="6" t="s">
        <v>1449</v>
      </c>
      <c r="F31" s="6" t="s">
        <v>852</v>
      </c>
      <c r="G31" s="6">
        <v>7.2</v>
      </c>
      <c r="H31" s="7">
        <v>31</v>
      </c>
      <c r="I31" s="6" t="s">
        <v>914</v>
      </c>
      <c r="J31" s="6" t="s">
        <v>906</v>
      </c>
      <c r="K31" s="7">
        <v>14</v>
      </c>
      <c r="L31" s="6">
        <v>0.187</v>
      </c>
      <c r="M31" s="9">
        <v>0.64</v>
      </c>
      <c r="N31" s="6">
        <v>2.08</v>
      </c>
      <c r="O31" s="6">
        <v>21.6</v>
      </c>
      <c r="P31" s="10">
        <v>4.5999999999999999E-3</v>
      </c>
      <c r="Q31" s="6">
        <v>370</v>
      </c>
      <c r="R31" s="6" t="s">
        <v>908</v>
      </c>
      <c r="S31" s="6">
        <v>2.56</v>
      </c>
      <c r="T31" s="6">
        <v>2.77</v>
      </c>
      <c r="U31" s="6" t="s">
        <v>915</v>
      </c>
      <c r="V31" s="6"/>
      <c r="W31" s="9">
        <v>2.8</v>
      </c>
      <c r="X31" s="9">
        <v>2.1</v>
      </c>
      <c r="Y31" s="6">
        <v>114</v>
      </c>
      <c r="Z31" s="6">
        <v>720</v>
      </c>
      <c r="AA31" s="9">
        <v>2</v>
      </c>
      <c r="AB31" s="6">
        <v>2000</v>
      </c>
      <c r="AC31" s="6">
        <v>56</v>
      </c>
      <c r="AD31" s="6">
        <v>83</v>
      </c>
      <c r="AE31" s="6">
        <v>81.8</v>
      </c>
      <c r="AF31" s="7">
        <v>41</v>
      </c>
      <c r="AG31" s="6">
        <v>1300</v>
      </c>
      <c r="AH31" s="6">
        <v>170</v>
      </c>
      <c r="AI31" s="6">
        <v>1.6E-2</v>
      </c>
      <c r="AJ31" s="6">
        <v>4.8000000000000001E-2</v>
      </c>
      <c r="AK31" s="6">
        <v>1.2E-2</v>
      </c>
      <c r="AL31" s="9">
        <v>1.3</v>
      </c>
      <c r="AM31" s="6">
        <v>0.629</v>
      </c>
      <c r="AN31" s="6">
        <v>0.77800000000000002</v>
      </c>
      <c r="AO31" s="6">
        <v>0.71</v>
      </c>
      <c r="AP31" s="6">
        <v>2.5999999999999999E-2</v>
      </c>
      <c r="AQ31" s="6">
        <v>0.14399999999999999</v>
      </c>
      <c r="AR31" s="6">
        <v>1.2E-2</v>
      </c>
      <c r="AS31" s="6">
        <v>6.0000000000000001E-3</v>
      </c>
      <c r="AT31" s="6">
        <v>3.2000000000000001E-2</v>
      </c>
      <c r="AU31" s="6">
        <v>0.754</v>
      </c>
      <c r="AV31" s="6">
        <v>0.78700000000000003</v>
      </c>
      <c r="AW31" s="6">
        <v>7.6999999999999999E-2</v>
      </c>
      <c r="AX31" s="8">
        <v>0.48</v>
      </c>
      <c r="AY31" s="6">
        <v>0.64600000000000002</v>
      </c>
      <c r="AZ31" s="8">
        <v>0.05</v>
      </c>
      <c r="BA31" s="6" t="s">
        <v>910</v>
      </c>
      <c r="BB31" s="6"/>
      <c r="BC31" s="6" t="s">
        <v>911</v>
      </c>
      <c r="BD31" s="6" t="s">
        <v>911</v>
      </c>
      <c r="BE31" s="6" t="s">
        <v>911</v>
      </c>
      <c r="BF31" s="6" t="s">
        <v>911</v>
      </c>
      <c r="BG31" s="6" t="s">
        <v>911</v>
      </c>
      <c r="BH31" s="6" t="s">
        <v>911</v>
      </c>
      <c r="BI31" s="6" t="s">
        <v>911</v>
      </c>
      <c r="BJ31" s="6" t="s">
        <v>911</v>
      </c>
      <c r="BK31" s="6" t="s">
        <v>916</v>
      </c>
      <c r="BL31" s="11" t="s">
        <v>911</v>
      </c>
      <c r="BM31" s="11" t="s">
        <v>913</v>
      </c>
      <c r="BN31" s="11" t="s">
        <v>913</v>
      </c>
      <c r="BO31" s="11" t="s">
        <v>913</v>
      </c>
      <c r="BP31" s="11" t="s">
        <v>913</v>
      </c>
      <c r="BQ31" s="6"/>
      <c r="BR31" s="6" t="s">
        <v>912</v>
      </c>
      <c r="BS31" s="6" t="s">
        <v>913</v>
      </c>
      <c r="BT31" s="6" t="s">
        <v>913</v>
      </c>
      <c r="BU31" s="6" t="s">
        <v>917</v>
      </c>
      <c r="BV31" s="6" t="s">
        <v>913</v>
      </c>
      <c r="BW31" s="6" t="s">
        <v>913</v>
      </c>
      <c r="BX31" s="6"/>
      <c r="BY31" s="6" t="s">
        <v>918</v>
      </c>
      <c r="BZ31" s="6" t="s">
        <v>907</v>
      </c>
      <c r="CA31" s="6" t="s">
        <v>922</v>
      </c>
      <c r="CB31" s="6">
        <v>1.1000000000000001</v>
      </c>
      <c r="CC31" s="6" t="s">
        <v>921</v>
      </c>
      <c r="CD31" s="6" t="s">
        <v>923</v>
      </c>
      <c r="CE31" s="6" t="s">
        <v>916</v>
      </c>
      <c r="CF31" s="6" t="s">
        <v>918</v>
      </c>
      <c r="CG31" s="6" t="s">
        <v>911</v>
      </c>
      <c r="CH31" s="6" t="s">
        <v>911</v>
      </c>
      <c r="CI31" s="6" t="s">
        <v>911</v>
      </c>
      <c r="CJ31" s="6"/>
      <c r="CK31" s="6" t="s">
        <v>924</v>
      </c>
      <c r="CL31" s="6" t="s">
        <v>925</v>
      </c>
      <c r="CM31" s="6" t="s">
        <v>911</v>
      </c>
      <c r="CN31" s="6" t="s">
        <v>911</v>
      </c>
      <c r="CO31" s="6" t="s">
        <v>913</v>
      </c>
      <c r="CP31" s="6" t="s">
        <v>913</v>
      </c>
      <c r="CQ31" s="6" t="s">
        <v>913</v>
      </c>
      <c r="CR31" s="11" t="s">
        <v>946</v>
      </c>
      <c r="CS31" s="6" t="s">
        <v>913</v>
      </c>
      <c r="CT31" s="6" t="s">
        <v>913</v>
      </c>
      <c r="CU31" s="6" t="s">
        <v>913</v>
      </c>
      <c r="CV31" s="6" t="s">
        <v>913</v>
      </c>
      <c r="CW31" s="6" t="s">
        <v>913</v>
      </c>
      <c r="CX31" s="6" t="s">
        <v>913</v>
      </c>
      <c r="CY31" s="6" t="s">
        <v>913</v>
      </c>
      <c r="CZ31" s="6">
        <v>189</v>
      </c>
      <c r="DA31" s="6" t="s">
        <v>911</v>
      </c>
      <c r="DB31" s="6" t="s">
        <v>913</v>
      </c>
      <c r="DC31" s="6" t="s">
        <v>927</v>
      </c>
      <c r="DD31" s="6" t="s">
        <v>928</v>
      </c>
      <c r="DE31" s="6" t="s">
        <v>913</v>
      </c>
      <c r="DF31" s="6" t="s">
        <v>912</v>
      </c>
      <c r="DG31" s="6" t="s">
        <v>913</v>
      </c>
      <c r="DI31" s="22"/>
      <c r="DJ31" s="11"/>
      <c r="DK31" s="11"/>
      <c r="DL31" s="11"/>
      <c r="DM31" s="11"/>
    </row>
    <row r="32" spans="1:117">
      <c r="A32" s="11">
        <v>29</v>
      </c>
      <c r="B32" s="6" t="s">
        <v>849</v>
      </c>
      <c r="C32" s="6">
        <v>29</v>
      </c>
      <c r="D32" s="6" t="s">
        <v>1031</v>
      </c>
      <c r="E32" s="6" t="s">
        <v>1450</v>
      </c>
      <c r="F32" s="6" t="s">
        <v>850</v>
      </c>
      <c r="G32" s="6">
        <v>8.9</v>
      </c>
      <c r="H32" s="7">
        <v>93</v>
      </c>
      <c r="I32" s="6" t="s">
        <v>914</v>
      </c>
      <c r="J32" s="6" t="s">
        <v>906</v>
      </c>
      <c r="K32" s="7">
        <v>47</v>
      </c>
      <c r="L32" s="6" t="s">
        <v>907</v>
      </c>
      <c r="M32" s="9">
        <v>4</v>
      </c>
      <c r="N32" s="7">
        <v>10</v>
      </c>
      <c r="O32" s="6">
        <v>4.58</v>
      </c>
      <c r="P32" s="10">
        <v>1.7000000000000001E-2</v>
      </c>
      <c r="Q32" s="6">
        <v>3100</v>
      </c>
      <c r="R32" s="6" t="s">
        <v>908</v>
      </c>
      <c r="S32" s="6">
        <v>11.8</v>
      </c>
      <c r="T32" s="6" t="s">
        <v>909</v>
      </c>
      <c r="U32" s="6" t="s">
        <v>915</v>
      </c>
      <c r="V32" s="6"/>
      <c r="W32" s="7">
        <v>27</v>
      </c>
      <c r="X32" s="9">
        <v>8.4</v>
      </c>
      <c r="Y32" s="6">
        <v>29.2</v>
      </c>
      <c r="Z32" s="6">
        <v>10000</v>
      </c>
      <c r="AA32" s="9">
        <v>1.4</v>
      </c>
      <c r="AB32" s="6">
        <v>7100</v>
      </c>
      <c r="AC32" s="6">
        <v>210</v>
      </c>
      <c r="AD32" s="6">
        <v>180</v>
      </c>
      <c r="AE32" s="6">
        <v>417</v>
      </c>
      <c r="AF32" s="7">
        <v>59</v>
      </c>
      <c r="AG32" s="6">
        <v>3600</v>
      </c>
      <c r="AH32" s="6">
        <v>760</v>
      </c>
      <c r="AI32" s="6">
        <v>8.0000000000000002E-3</v>
      </c>
      <c r="AJ32" s="6" t="s">
        <v>910</v>
      </c>
      <c r="AK32" s="6" t="s">
        <v>910</v>
      </c>
      <c r="AL32" s="6">
        <v>3.3000000000000002E-2</v>
      </c>
      <c r="AM32" s="6">
        <v>7.0000000000000001E-3</v>
      </c>
      <c r="AN32" s="8">
        <v>0.01</v>
      </c>
      <c r="AO32" s="6" t="s">
        <v>910</v>
      </c>
      <c r="AP32" s="6" t="s">
        <v>910</v>
      </c>
      <c r="AQ32" s="6">
        <v>7.0000000000000001E-3</v>
      </c>
      <c r="AR32" s="6" t="s">
        <v>919</v>
      </c>
      <c r="AS32" s="6" t="s">
        <v>910</v>
      </c>
      <c r="AT32" s="6" t="s">
        <v>910</v>
      </c>
      <c r="AU32" s="6">
        <v>1.6E-2</v>
      </c>
      <c r="AV32" s="6">
        <v>6.0000000000000001E-3</v>
      </c>
      <c r="AW32" s="6" t="s">
        <v>910</v>
      </c>
      <c r="AX32" s="6">
        <v>7.0000000000000001E-3</v>
      </c>
      <c r="AY32" s="6" t="s">
        <v>910</v>
      </c>
      <c r="AZ32" s="6" t="s">
        <v>910</v>
      </c>
      <c r="BA32" s="6" t="s">
        <v>910</v>
      </c>
      <c r="BB32" s="6"/>
      <c r="BC32" s="6" t="s">
        <v>911</v>
      </c>
      <c r="BD32" s="6" t="s">
        <v>911</v>
      </c>
      <c r="BE32" s="6" t="s">
        <v>911</v>
      </c>
      <c r="BF32" s="6" t="s">
        <v>911</v>
      </c>
      <c r="BG32" s="6" t="s">
        <v>911</v>
      </c>
      <c r="BH32" s="6" t="s">
        <v>911</v>
      </c>
      <c r="BI32" s="6" t="s">
        <v>911</v>
      </c>
      <c r="BJ32" s="6" t="s">
        <v>911</v>
      </c>
      <c r="BK32" s="6" t="s">
        <v>916</v>
      </c>
      <c r="BL32" s="11" t="s">
        <v>911</v>
      </c>
      <c r="BM32" s="11" t="s">
        <v>913</v>
      </c>
      <c r="BN32" s="11" t="s">
        <v>913</v>
      </c>
      <c r="BO32" s="11" t="s">
        <v>913</v>
      </c>
      <c r="BP32" s="11" t="s">
        <v>913</v>
      </c>
      <c r="BQ32" s="6"/>
      <c r="BR32" s="6" t="s">
        <v>912</v>
      </c>
      <c r="BS32" s="6" t="s">
        <v>913</v>
      </c>
      <c r="BT32" s="6" t="s">
        <v>913</v>
      </c>
      <c r="BU32" s="6" t="s">
        <v>917</v>
      </c>
      <c r="BV32" s="6" t="s">
        <v>913</v>
      </c>
      <c r="BW32" s="6" t="s">
        <v>913</v>
      </c>
      <c r="BX32" s="6"/>
      <c r="BY32" s="6" t="s">
        <v>918</v>
      </c>
      <c r="BZ32" s="6" t="s">
        <v>907</v>
      </c>
      <c r="CA32" s="6" t="s">
        <v>922</v>
      </c>
      <c r="CB32" s="6" t="s">
        <v>920</v>
      </c>
      <c r="CC32" s="6" t="s">
        <v>921</v>
      </c>
      <c r="CD32" s="6" t="s">
        <v>923</v>
      </c>
      <c r="CE32" s="6" t="s">
        <v>916</v>
      </c>
      <c r="CF32" s="6" t="s">
        <v>918</v>
      </c>
      <c r="CG32" s="6" t="s">
        <v>911</v>
      </c>
      <c r="CH32" s="6" t="s">
        <v>911</v>
      </c>
      <c r="CI32" s="6" t="s">
        <v>911</v>
      </c>
      <c r="CJ32" s="6"/>
      <c r="CK32" s="6" t="s">
        <v>924</v>
      </c>
      <c r="CL32" s="6" t="s">
        <v>925</v>
      </c>
      <c r="CM32" s="6" t="s">
        <v>911</v>
      </c>
      <c r="CN32" s="6" t="s">
        <v>911</v>
      </c>
      <c r="CO32" s="6" t="s">
        <v>913</v>
      </c>
      <c r="CP32" s="6" t="s">
        <v>913</v>
      </c>
      <c r="CQ32" s="6" t="s">
        <v>913</v>
      </c>
      <c r="CR32" s="11">
        <v>158</v>
      </c>
      <c r="CS32" s="6" t="s">
        <v>913</v>
      </c>
      <c r="CT32" s="6" t="s">
        <v>913</v>
      </c>
      <c r="CU32" s="6" t="s">
        <v>913</v>
      </c>
      <c r="CV32" s="6" t="s">
        <v>913</v>
      </c>
      <c r="CW32" s="6" t="s">
        <v>913</v>
      </c>
      <c r="CX32" s="6" t="s">
        <v>913</v>
      </c>
      <c r="CY32" s="6" t="s">
        <v>913</v>
      </c>
      <c r="CZ32" s="6">
        <v>164</v>
      </c>
      <c r="DA32" s="6" t="s">
        <v>911</v>
      </c>
      <c r="DB32" s="6" t="s">
        <v>913</v>
      </c>
      <c r="DC32" s="6" t="s">
        <v>927</v>
      </c>
      <c r="DD32" s="6" t="s">
        <v>928</v>
      </c>
      <c r="DE32" s="6" t="s">
        <v>913</v>
      </c>
      <c r="DF32" s="6" t="s">
        <v>912</v>
      </c>
      <c r="DG32" s="6" t="s">
        <v>913</v>
      </c>
      <c r="DI32" s="22"/>
      <c r="DJ32" s="11"/>
      <c r="DK32" s="11"/>
      <c r="DL32" s="11"/>
      <c r="DM32" s="11"/>
    </row>
    <row r="33" spans="1:117">
      <c r="A33" s="11">
        <v>30</v>
      </c>
      <c r="B33" s="6" t="s">
        <v>847</v>
      </c>
      <c r="C33" s="6">
        <v>30</v>
      </c>
      <c r="D33" s="6" t="s">
        <v>1032</v>
      </c>
      <c r="E33" s="6" t="s">
        <v>1451</v>
      </c>
      <c r="F33" s="6" t="s">
        <v>848</v>
      </c>
      <c r="G33" s="6">
        <v>7.7</v>
      </c>
      <c r="H33" s="7">
        <v>30</v>
      </c>
      <c r="I33" s="6" t="s">
        <v>914</v>
      </c>
      <c r="J33" s="6" t="s">
        <v>906</v>
      </c>
      <c r="K33" s="7">
        <v>20</v>
      </c>
      <c r="L33" s="6">
        <v>0.11899999999999999</v>
      </c>
      <c r="M33" s="9">
        <v>0.7</v>
      </c>
      <c r="N33" s="6">
        <v>2.37</v>
      </c>
      <c r="O33" s="6">
        <v>11.9</v>
      </c>
      <c r="P33" s="10">
        <v>2.0999999999999999E-3</v>
      </c>
      <c r="Q33" s="6">
        <v>890</v>
      </c>
      <c r="R33" s="6" t="s">
        <v>908</v>
      </c>
      <c r="S33" s="6">
        <v>3.69</v>
      </c>
      <c r="T33" s="6">
        <v>3.02</v>
      </c>
      <c r="U33" s="6" t="s">
        <v>915</v>
      </c>
      <c r="V33" s="6"/>
      <c r="W33" s="7">
        <v>15</v>
      </c>
      <c r="X33" s="9">
        <v>3.8</v>
      </c>
      <c r="Y33" s="6">
        <v>58.3</v>
      </c>
      <c r="Z33" s="6">
        <v>2000</v>
      </c>
      <c r="AA33" s="9">
        <v>2.2000000000000002</v>
      </c>
      <c r="AB33" s="6">
        <v>8900</v>
      </c>
      <c r="AC33" s="6">
        <v>390</v>
      </c>
      <c r="AD33" s="6">
        <v>200</v>
      </c>
      <c r="AE33" s="6">
        <v>200</v>
      </c>
      <c r="AF33" s="7">
        <v>43</v>
      </c>
      <c r="AG33" s="6">
        <v>1700</v>
      </c>
      <c r="AH33" s="6">
        <v>270</v>
      </c>
      <c r="AI33" s="6">
        <v>5.0000000000000001E-3</v>
      </c>
      <c r="AJ33" s="6" t="s">
        <v>910</v>
      </c>
      <c r="AK33" s="6" t="s">
        <v>910</v>
      </c>
      <c r="AL33" s="6">
        <v>2.5999999999999999E-2</v>
      </c>
      <c r="AM33" s="6">
        <v>1.6E-2</v>
      </c>
      <c r="AN33" s="6">
        <v>1.4999999999999999E-2</v>
      </c>
      <c r="AO33" s="6">
        <v>1.0999999999999999E-2</v>
      </c>
      <c r="AP33" s="6" t="s">
        <v>910</v>
      </c>
      <c r="AQ33" s="6">
        <v>1.2E-2</v>
      </c>
      <c r="AR33" s="6">
        <v>5.0000000000000001E-3</v>
      </c>
      <c r="AS33" s="6" t="s">
        <v>910</v>
      </c>
      <c r="AT33" s="6" t="s">
        <v>910</v>
      </c>
      <c r="AU33" s="6">
        <v>2.1000000000000001E-2</v>
      </c>
      <c r="AV33" s="6">
        <v>1.7999999999999999E-2</v>
      </c>
      <c r="AW33" s="6">
        <v>1.0999999999999999E-2</v>
      </c>
      <c r="AX33" s="6">
        <v>1.2E-2</v>
      </c>
      <c r="AY33" s="6">
        <v>1.0999999999999999E-2</v>
      </c>
      <c r="AZ33" s="6" t="s">
        <v>910</v>
      </c>
      <c r="BA33" s="6" t="s">
        <v>910</v>
      </c>
      <c r="BB33" s="6"/>
      <c r="BC33" s="6" t="s">
        <v>911</v>
      </c>
      <c r="BD33" s="6" t="s">
        <v>911</v>
      </c>
      <c r="BE33" s="6" t="s">
        <v>911</v>
      </c>
      <c r="BF33" s="6" t="s">
        <v>911</v>
      </c>
      <c r="BG33" s="6">
        <v>1.2999999999999999E-3</v>
      </c>
      <c r="BH33" s="6" t="s">
        <v>911</v>
      </c>
      <c r="BI33" s="6" t="s">
        <v>911</v>
      </c>
      <c r="BJ33" s="6">
        <v>1.2999999999999999E-3</v>
      </c>
      <c r="BK33" s="6" t="s">
        <v>916</v>
      </c>
      <c r="BL33" s="11" t="s">
        <v>911</v>
      </c>
      <c r="BM33" s="11" t="s">
        <v>913</v>
      </c>
      <c r="BN33" s="11" t="s">
        <v>913</v>
      </c>
      <c r="BO33" s="11" t="s">
        <v>913</v>
      </c>
      <c r="BP33" s="11" t="s">
        <v>913</v>
      </c>
      <c r="BQ33" s="6"/>
      <c r="BR33" s="6" t="s">
        <v>912</v>
      </c>
      <c r="BS33" s="6" t="s">
        <v>913</v>
      </c>
      <c r="BT33" s="6" t="s">
        <v>913</v>
      </c>
      <c r="BU33" s="6" t="s">
        <v>917</v>
      </c>
      <c r="BV33" s="6" t="s">
        <v>913</v>
      </c>
      <c r="BW33" s="6" t="s">
        <v>913</v>
      </c>
      <c r="BX33" s="6"/>
      <c r="BY33" s="6" t="s">
        <v>918</v>
      </c>
      <c r="BZ33" s="6" t="s">
        <v>907</v>
      </c>
      <c r="CA33" s="6" t="s">
        <v>922</v>
      </c>
      <c r="CB33" s="6">
        <v>1.96</v>
      </c>
      <c r="CC33" s="6" t="s">
        <v>921</v>
      </c>
      <c r="CD33" s="6" t="s">
        <v>923</v>
      </c>
      <c r="CE33" s="6" t="s">
        <v>916</v>
      </c>
      <c r="CF33" s="6" t="s">
        <v>918</v>
      </c>
      <c r="CG33" s="6" t="s">
        <v>911</v>
      </c>
      <c r="CH33" s="6" t="s">
        <v>911</v>
      </c>
      <c r="CI33" s="6" t="s">
        <v>911</v>
      </c>
      <c r="CJ33" s="6"/>
      <c r="CK33" s="6" t="s">
        <v>924</v>
      </c>
      <c r="CL33" s="6" t="s">
        <v>925</v>
      </c>
      <c r="CM33" s="6" t="s">
        <v>911</v>
      </c>
      <c r="CN33" s="6" t="s">
        <v>911</v>
      </c>
      <c r="CO33" s="6" t="s">
        <v>913</v>
      </c>
      <c r="CP33" s="6" t="s">
        <v>913</v>
      </c>
      <c r="CQ33" s="6" t="s">
        <v>913</v>
      </c>
      <c r="CR33" s="11" t="s">
        <v>938</v>
      </c>
      <c r="CS33" s="6" t="s">
        <v>913</v>
      </c>
      <c r="CT33" s="6" t="s">
        <v>913</v>
      </c>
      <c r="CU33" s="6" t="s">
        <v>913</v>
      </c>
      <c r="CV33" s="6" t="s">
        <v>913</v>
      </c>
      <c r="CW33" s="6" t="s">
        <v>913</v>
      </c>
      <c r="CX33" s="6" t="s">
        <v>913</v>
      </c>
      <c r="CY33" s="6" t="s">
        <v>913</v>
      </c>
      <c r="CZ33" s="6">
        <v>201</v>
      </c>
      <c r="DA33" s="6" t="s">
        <v>911</v>
      </c>
      <c r="DB33" s="6" t="s">
        <v>913</v>
      </c>
      <c r="DC33" s="6" t="s">
        <v>927</v>
      </c>
      <c r="DD33" s="6" t="s">
        <v>928</v>
      </c>
      <c r="DE33" s="6" t="s">
        <v>913</v>
      </c>
      <c r="DF33" s="6" t="s">
        <v>912</v>
      </c>
      <c r="DG33" s="6" t="s">
        <v>913</v>
      </c>
      <c r="DI33" s="22"/>
      <c r="DJ33" s="11"/>
      <c r="DK33" s="11"/>
      <c r="DL33" s="11"/>
      <c r="DM33" s="11"/>
    </row>
    <row r="34" spans="1:117">
      <c r="A34" s="11">
        <v>31</v>
      </c>
      <c r="B34" s="6" t="s">
        <v>845</v>
      </c>
      <c r="C34" s="6">
        <v>31</v>
      </c>
      <c r="D34" s="6" t="s">
        <v>1033</v>
      </c>
      <c r="E34" s="6" t="s">
        <v>1452</v>
      </c>
      <c r="F34" s="6" t="s">
        <v>846</v>
      </c>
      <c r="G34" s="6">
        <v>8.1</v>
      </c>
      <c r="H34" s="6">
        <v>70.2</v>
      </c>
      <c r="I34" s="6" t="s">
        <v>914</v>
      </c>
      <c r="J34" s="6" t="s">
        <v>906</v>
      </c>
      <c r="K34" s="7">
        <v>11</v>
      </c>
      <c r="L34" s="6">
        <v>0.19700000000000001</v>
      </c>
      <c r="M34" s="9">
        <v>1.6</v>
      </c>
      <c r="N34" s="6">
        <v>3.82</v>
      </c>
      <c r="O34" s="7">
        <v>10</v>
      </c>
      <c r="P34" s="10">
        <v>1.4E-2</v>
      </c>
      <c r="Q34" s="6">
        <v>810</v>
      </c>
      <c r="R34" s="6" t="s">
        <v>908</v>
      </c>
      <c r="S34" s="6">
        <v>5.12</v>
      </c>
      <c r="T34" s="6">
        <v>3.34</v>
      </c>
      <c r="U34" s="6" t="s">
        <v>915</v>
      </c>
      <c r="V34" s="6"/>
      <c r="W34" s="9">
        <v>8.6</v>
      </c>
      <c r="X34" s="9">
        <v>3.3</v>
      </c>
      <c r="Y34" s="6">
        <v>74.400000000000006</v>
      </c>
      <c r="Z34" s="6">
        <v>3200</v>
      </c>
      <c r="AA34" s="9">
        <v>0.9</v>
      </c>
      <c r="AB34" s="6">
        <v>3100</v>
      </c>
      <c r="AC34" s="6">
        <v>93</v>
      </c>
      <c r="AD34" s="6">
        <v>100</v>
      </c>
      <c r="AE34" s="6">
        <v>166</v>
      </c>
      <c r="AF34" s="7">
        <v>33</v>
      </c>
      <c r="AG34" s="6">
        <v>1600</v>
      </c>
      <c r="AH34" s="6">
        <v>360</v>
      </c>
      <c r="AI34" s="6" t="s">
        <v>910</v>
      </c>
      <c r="AJ34" s="6" t="s">
        <v>910</v>
      </c>
      <c r="AK34" s="6" t="s">
        <v>910</v>
      </c>
      <c r="AL34" s="6">
        <v>7.0000000000000001E-3</v>
      </c>
      <c r="AM34" s="6" t="s">
        <v>910</v>
      </c>
      <c r="AN34" s="6" t="s">
        <v>910</v>
      </c>
      <c r="AO34" s="6" t="s">
        <v>910</v>
      </c>
      <c r="AP34" s="6" t="s">
        <v>910</v>
      </c>
      <c r="AQ34" s="6" t="s">
        <v>910</v>
      </c>
      <c r="AR34" s="6" t="s">
        <v>919</v>
      </c>
      <c r="AS34" s="6" t="s">
        <v>910</v>
      </c>
      <c r="AT34" s="6" t="s">
        <v>910</v>
      </c>
      <c r="AU34" s="6" t="s">
        <v>910</v>
      </c>
      <c r="AV34" s="6" t="s">
        <v>910</v>
      </c>
      <c r="AW34" s="6" t="s">
        <v>910</v>
      </c>
      <c r="AX34" s="6">
        <v>6.0000000000000001E-3</v>
      </c>
      <c r="AY34" s="6">
        <v>8.0000000000000002E-3</v>
      </c>
      <c r="AZ34" s="6" t="s">
        <v>910</v>
      </c>
      <c r="BA34" s="6" t="s">
        <v>910</v>
      </c>
      <c r="BB34" s="6"/>
      <c r="BC34" s="6" t="s">
        <v>911</v>
      </c>
      <c r="BD34" s="6" t="s">
        <v>911</v>
      </c>
      <c r="BE34" s="6" t="s">
        <v>911</v>
      </c>
      <c r="BF34" s="6" t="s">
        <v>911</v>
      </c>
      <c r="BG34" s="6" t="s">
        <v>911</v>
      </c>
      <c r="BH34" s="6" t="s">
        <v>911</v>
      </c>
      <c r="BI34" s="6" t="s">
        <v>911</v>
      </c>
      <c r="BJ34" s="6" t="s">
        <v>911</v>
      </c>
      <c r="BK34" s="6" t="s">
        <v>916</v>
      </c>
      <c r="BL34" s="11" t="s">
        <v>911</v>
      </c>
      <c r="BM34" s="11" t="s">
        <v>913</v>
      </c>
      <c r="BN34" s="11" t="s">
        <v>913</v>
      </c>
      <c r="BO34" s="11" t="s">
        <v>913</v>
      </c>
      <c r="BP34" s="11" t="s">
        <v>913</v>
      </c>
      <c r="BQ34" s="6"/>
      <c r="BR34" s="6" t="s">
        <v>912</v>
      </c>
      <c r="BS34" s="6" t="s">
        <v>913</v>
      </c>
      <c r="BT34" s="6" t="s">
        <v>913</v>
      </c>
      <c r="BU34" s="6" t="s">
        <v>917</v>
      </c>
      <c r="BV34" s="6" t="s">
        <v>913</v>
      </c>
      <c r="BW34" s="6" t="s">
        <v>913</v>
      </c>
      <c r="BX34" s="6"/>
      <c r="BY34" s="6" t="s">
        <v>918</v>
      </c>
      <c r="BZ34" s="6" t="s">
        <v>907</v>
      </c>
      <c r="CA34" s="6" t="s">
        <v>922</v>
      </c>
      <c r="CB34" s="6">
        <v>2.12</v>
      </c>
      <c r="CC34" s="6" t="s">
        <v>921</v>
      </c>
      <c r="CD34" s="6" t="s">
        <v>923</v>
      </c>
      <c r="CE34" s="6" t="s">
        <v>916</v>
      </c>
      <c r="CF34" s="6" t="s">
        <v>918</v>
      </c>
      <c r="CG34" s="6" t="s">
        <v>911</v>
      </c>
      <c r="CH34" s="6" t="s">
        <v>911</v>
      </c>
      <c r="CI34" s="6" t="s">
        <v>911</v>
      </c>
      <c r="CJ34" s="6"/>
      <c r="CK34" s="6" t="s">
        <v>924</v>
      </c>
      <c r="CL34" s="6" t="s">
        <v>925</v>
      </c>
      <c r="CM34" s="6" t="s">
        <v>911</v>
      </c>
      <c r="CN34" s="6" t="s">
        <v>911</v>
      </c>
      <c r="CO34" s="6" t="s">
        <v>913</v>
      </c>
      <c r="CP34" s="6" t="s">
        <v>913</v>
      </c>
      <c r="CQ34" s="6" t="s">
        <v>913</v>
      </c>
      <c r="CR34" s="11" t="s">
        <v>926</v>
      </c>
      <c r="CS34" s="6" t="s">
        <v>913</v>
      </c>
      <c r="CT34" s="6" t="s">
        <v>913</v>
      </c>
      <c r="CU34" s="6" t="s">
        <v>913</v>
      </c>
      <c r="CV34" s="6" t="s">
        <v>913</v>
      </c>
      <c r="CW34" s="6" t="s">
        <v>913</v>
      </c>
      <c r="CX34" s="6" t="s">
        <v>913</v>
      </c>
      <c r="CY34" s="6" t="s">
        <v>913</v>
      </c>
      <c r="CZ34" s="6">
        <v>112.99999999999999</v>
      </c>
      <c r="DA34" s="6" t="s">
        <v>911</v>
      </c>
      <c r="DB34" s="6" t="s">
        <v>913</v>
      </c>
      <c r="DC34" s="6" t="s">
        <v>927</v>
      </c>
      <c r="DD34" s="6" t="s">
        <v>928</v>
      </c>
      <c r="DE34" s="6" t="s">
        <v>913</v>
      </c>
      <c r="DF34" s="6" t="s">
        <v>912</v>
      </c>
      <c r="DG34" s="6" t="s">
        <v>913</v>
      </c>
      <c r="DI34" s="22"/>
      <c r="DJ34" s="11"/>
      <c r="DK34" s="11"/>
      <c r="DL34" s="11"/>
      <c r="DM34" s="11"/>
    </row>
    <row r="35" spans="1:117">
      <c r="A35" s="11">
        <v>32</v>
      </c>
      <c r="B35" s="6" t="s">
        <v>843</v>
      </c>
      <c r="C35" s="6">
        <v>32</v>
      </c>
      <c r="D35" s="6" t="s">
        <v>1034</v>
      </c>
      <c r="E35" s="6" t="s">
        <v>1453</v>
      </c>
      <c r="F35" s="6" t="s">
        <v>844</v>
      </c>
      <c r="G35" s="6">
        <v>8.1999999999999993</v>
      </c>
      <c r="H35" s="6">
        <v>166</v>
      </c>
      <c r="I35" s="6" t="s">
        <v>914</v>
      </c>
      <c r="J35" s="6" t="s">
        <v>906</v>
      </c>
      <c r="K35" s="7">
        <v>47</v>
      </c>
      <c r="L35" s="6" t="s">
        <v>907</v>
      </c>
      <c r="M35" s="9">
        <v>1.9</v>
      </c>
      <c r="N35" s="6">
        <v>11.9</v>
      </c>
      <c r="O35" s="7">
        <v>10.1</v>
      </c>
      <c r="P35" s="10">
        <v>9.1999999999999998E-2</v>
      </c>
      <c r="Q35" s="6">
        <v>3600</v>
      </c>
      <c r="R35" s="6" t="s">
        <v>908</v>
      </c>
      <c r="S35" s="6">
        <v>7.07</v>
      </c>
      <c r="T35" s="9">
        <v>6.1</v>
      </c>
      <c r="U35" s="6" t="s">
        <v>915</v>
      </c>
      <c r="V35" s="6"/>
      <c r="W35" s="7">
        <v>21</v>
      </c>
      <c r="X35" s="7">
        <v>13</v>
      </c>
      <c r="Y35" s="6">
        <v>32.6</v>
      </c>
      <c r="Z35" s="6">
        <v>15000</v>
      </c>
      <c r="AA35" s="9">
        <v>5.0999999999999996</v>
      </c>
      <c r="AB35" s="6">
        <v>9900</v>
      </c>
      <c r="AC35" s="6">
        <v>370</v>
      </c>
      <c r="AD35" s="6">
        <v>510</v>
      </c>
      <c r="AE35" s="6">
        <v>1240</v>
      </c>
      <c r="AF35" s="6">
        <v>170</v>
      </c>
      <c r="AG35" s="6">
        <v>5200</v>
      </c>
      <c r="AH35" s="6">
        <v>1500</v>
      </c>
      <c r="AI35" s="6">
        <v>2.7E-2</v>
      </c>
      <c r="AJ35" s="6">
        <v>1.2999999999999999E-2</v>
      </c>
      <c r="AK35" s="6" t="s">
        <v>910</v>
      </c>
      <c r="AL35" s="6">
        <v>2.5999999999999999E-2</v>
      </c>
      <c r="AM35" s="6">
        <v>1.2E-2</v>
      </c>
      <c r="AN35" s="8">
        <v>0.01</v>
      </c>
      <c r="AO35" s="6">
        <v>8.9999999999999993E-3</v>
      </c>
      <c r="AP35" s="6" t="s">
        <v>910</v>
      </c>
      <c r="AQ35" s="6">
        <v>1.2E-2</v>
      </c>
      <c r="AR35" s="6">
        <v>6.0000000000000001E-3</v>
      </c>
      <c r="AS35" s="6" t="s">
        <v>910</v>
      </c>
      <c r="AT35" s="6" t="s">
        <v>910</v>
      </c>
      <c r="AU35" s="6">
        <v>1.7999999999999999E-2</v>
      </c>
      <c r="AV35" s="6">
        <v>1.6E-2</v>
      </c>
      <c r="AW35" s="6">
        <v>7.0000000000000001E-3</v>
      </c>
      <c r="AX35" s="6">
        <v>1.4999999999999999E-2</v>
      </c>
      <c r="AY35" s="6">
        <v>1.4999999999999999E-2</v>
      </c>
      <c r="AZ35" s="6" t="s">
        <v>910</v>
      </c>
      <c r="BA35" s="6" t="s">
        <v>910</v>
      </c>
      <c r="BB35" s="6"/>
      <c r="BC35" s="6" t="s">
        <v>911</v>
      </c>
      <c r="BD35" s="6" t="s">
        <v>911</v>
      </c>
      <c r="BE35" s="6" t="s">
        <v>911</v>
      </c>
      <c r="BF35" s="6" t="s">
        <v>911</v>
      </c>
      <c r="BG35" s="6" t="s">
        <v>911</v>
      </c>
      <c r="BH35" s="6" t="s">
        <v>911</v>
      </c>
      <c r="BI35" s="6" t="s">
        <v>911</v>
      </c>
      <c r="BJ35" s="6" t="s">
        <v>911</v>
      </c>
      <c r="BK35" s="6" t="s">
        <v>916</v>
      </c>
      <c r="BL35" s="11" t="s">
        <v>911</v>
      </c>
      <c r="BM35" s="11" t="s">
        <v>913</v>
      </c>
      <c r="BN35" s="11" t="s">
        <v>913</v>
      </c>
      <c r="BO35" s="11" t="s">
        <v>913</v>
      </c>
      <c r="BP35" s="11" t="s">
        <v>913</v>
      </c>
      <c r="BQ35" s="6"/>
      <c r="BR35" s="6" t="s">
        <v>912</v>
      </c>
      <c r="BS35" s="6" t="s">
        <v>913</v>
      </c>
      <c r="BT35" s="6" t="s">
        <v>913</v>
      </c>
      <c r="BU35" s="6" t="s">
        <v>917</v>
      </c>
      <c r="BV35" s="6" t="s">
        <v>913</v>
      </c>
      <c r="BW35" s="6" t="s">
        <v>913</v>
      </c>
      <c r="BX35" s="6"/>
      <c r="BY35" s="6" t="s">
        <v>918</v>
      </c>
      <c r="BZ35" s="6" t="s">
        <v>907</v>
      </c>
      <c r="CA35" s="6" t="s">
        <v>922</v>
      </c>
      <c r="CB35" s="6" t="s">
        <v>920</v>
      </c>
      <c r="CC35" s="6" t="s">
        <v>921</v>
      </c>
      <c r="CD35" s="6" t="s">
        <v>923</v>
      </c>
      <c r="CE35" s="6" t="s">
        <v>916</v>
      </c>
      <c r="CF35" s="6" t="s">
        <v>918</v>
      </c>
      <c r="CG35" s="6" t="s">
        <v>911</v>
      </c>
      <c r="CH35" s="6" t="s">
        <v>911</v>
      </c>
      <c r="CI35" s="6" t="s">
        <v>911</v>
      </c>
      <c r="CJ35" s="6"/>
      <c r="CK35" s="6" t="s">
        <v>924</v>
      </c>
      <c r="CL35" s="6" t="s">
        <v>925</v>
      </c>
      <c r="CM35" s="6" t="s">
        <v>911</v>
      </c>
      <c r="CN35" s="6" t="s">
        <v>911</v>
      </c>
      <c r="CO35" s="6" t="s">
        <v>913</v>
      </c>
      <c r="CP35" s="6" t="s">
        <v>913</v>
      </c>
      <c r="CQ35" s="6">
        <v>6.9999999999999999E-4</v>
      </c>
      <c r="CR35" s="11">
        <v>75.400000000000006</v>
      </c>
      <c r="CS35" s="6" t="s">
        <v>913</v>
      </c>
      <c r="CT35" s="6" t="s">
        <v>913</v>
      </c>
      <c r="CU35" s="6" t="s">
        <v>913</v>
      </c>
      <c r="CV35" s="6" t="s">
        <v>913</v>
      </c>
      <c r="CW35" s="6" t="s">
        <v>913</v>
      </c>
      <c r="CX35" s="6" t="s">
        <v>913</v>
      </c>
      <c r="CY35" s="6" t="s">
        <v>913</v>
      </c>
      <c r="CZ35" s="6">
        <v>1681</v>
      </c>
      <c r="DA35" s="6" t="s">
        <v>911</v>
      </c>
      <c r="DB35" s="6" t="s">
        <v>913</v>
      </c>
      <c r="DC35" s="6" t="s">
        <v>927</v>
      </c>
      <c r="DD35" s="6" t="s">
        <v>928</v>
      </c>
      <c r="DE35" s="6" t="s">
        <v>913</v>
      </c>
      <c r="DF35" s="6" t="s">
        <v>912</v>
      </c>
      <c r="DG35" s="6" t="s">
        <v>913</v>
      </c>
      <c r="DI35" s="22"/>
      <c r="DJ35" s="11"/>
      <c r="DK35" s="11"/>
      <c r="DL35" s="11"/>
      <c r="DM35" s="11"/>
    </row>
    <row r="36" spans="1:117">
      <c r="A36" s="11">
        <v>33</v>
      </c>
      <c r="B36" s="6" t="s">
        <v>841</v>
      </c>
      <c r="C36" s="6">
        <v>33</v>
      </c>
      <c r="D36" s="6" t="s">
        <v>1035</v>
      </c>
      <c r="E36" s="6" t="s">
        <v>1454</v>
      </c>
      <c r="F36" s="6" t="s">
        <v>842</v>
      </c>
      <c r="G36" s="6">
        <v>7.3</v>
      </c>
      <c r="H36" s="7">
        <v>62</v>
      </c>
      <c r="I36" s="6" t="s">
        <v>914</v>
      </c>
      <c r="J36" s="6" t="s">
        <v>906</v>
      </c>
      <c r="K36" s="7">
        <v>23</v>
      </c>
      <c r="L36" s="6">
        <v>0.152</v>
      </c>
      <c r="M36" s="9">
        <v>0.64</v>
      </c>
      <c r="N36" s="6">
        <v>3.83</v>
      </c>
      <c r="O36" s="6">
        <v>3.15</v>
      </c>
      <c r="P36" s="10">
        <v>3.4000000000000002E-2</v>
      </c>
      <c r="Q36" s="6">
        <v>600</v>
      </c>
      <c r="R36" s="6" t="s">
        <v>908</v>
      </c>
      <c r="S36" s="6">
        <v>2.2200000000000002</v>
      </c>
      <c r="T36" s="6" t="s">
        <v>909</v>
      </c>
      <c r="U36" s="6" t="s">
        <v>915</v>
      </c>
      <c r="V36" s="6"/>
      <c r="W36" s="9">
        <v>8.1</v>
      </c>
      <c r="X36" s="9">
        <v>3.3</v>
      </c>
      <c r="Y36" s="7">
        <v>14</v>
      </c>
      <c r="Z36" s="6">
        <v>4400</v>
      </c>
      <c r="AA36" s="9">
        <v>2.8</v>
      </c>
      <c r="AB36" s="6">
        <v>3000</v>
      </c>
      <c r="AC36" s="6">
        <v>73</v>
      </c>
      <c r="AD36" s="6">
        <v>230</v>
      </c>
      <c r="AE36" s="6">
        <v>359</v>
      </c>
      <c r="AF36" s="7">
        <v>51</v>
      </c>
      <c r="AG36" s="6">
        <v>1600</v>
      </c>
      <c r="AH36" s="6">
        <v>230</v>
      </c>
      <c r="AI36" s="6">
        <v>5.0000000000000001E-3</v>
      </c>
      <c r="AJ36" s="6" t="s">
        <v>910</v>
      </c>
      <c r="AK36" s="6" t="s">
        <v>910</v>
      </c>
      <c r="AL36" s="6" t="s">
        <v>910</v>
      </c>
      <c r="AM36" s="6" t="s">
        <v>910</v>
      </c>
      <c r="AN36" s="6" t="s">
        <v>910</v>
      </c>
      <c r="AO36" s="6" t="s">
        <v>910</v>
      </c>
      <c r="AP36" s="6" t="s">
        <v>910</v>
      </c>
      <c r="AQ36" s="6" t="s">
        <v>910</v>
      </c>
      <c r="AR36" s="6" t="s">
        <v>919</v>
      </c>
      <c r="AS36" s="6" t="s">
        <v>910</v>
      </c>
      <c r="AT36" s="6" t="s">
        <v>910</v>
      </c>
      <c r="AU36" s="6" t="s">
        <v>910</v>
      </c>
      <c r="AV36" s="6" t="s">
        <v>910</v>
      </c>
      <c r="AW36" s="6" t="s">
        <v>910</v>
      </c>
      <c r="AX36" s="6" t="s">
        <v>910</v>
      </c>
      <c r="AY36" s="6">
        <v>5.0000000000000001E-3</v>
      </c>
      <c r="AZ36" s="6" t="s">
        <v>910</v>
      </c>
      <c r="BA36" s="6" t="s">
        <v>910</v>
      </c>
      <c r="BB36" s="6"/>
      <c r="BC36" s="6" t="s">
        <v>911</v>
      </c>
      <c r="BD36" s="6" t="s">
        <v>911</v>
      </c>
      <c r="BE36" s="6" t="s">
        <v>911</v>
      </c>
      <c r="BF36" s="6" t="s">
        <v>911</v>
      </c>
      <c r="BG36" s="6" t="s">
        <v>911</v>
      </c>
      <c r="BH36" s="6" t="s">
        <v>911</v>
      </c>
      <c r="BI36" s="6" t="s">
        <v>911</v>
      </c>
      <c r="BJ36" s="6" t="s">
        <v>911</v>
      </c>
      <c r="BK36" s="6" t="s">
        <v>916</v>
      </c>
      <c r="BL36" s="11" t="s">
        <v>911</v>
      </c>
      <c r="BM36" s="11" t="s">
        <v>913</v>
      </c>
      <c r="BN36" s="11" t="s">
        <v>913</v>
      </c>
      <c r="BO36" s="11" t="s">
        <v>913</v>
      </c>
      <c r="BP36" s="11" t="s">
        <v>913</v>
      </c>
      <c r="BQ36" s="6"/>
      <c r="BR36" s="6" t="s">
        <v>912</v>
      </c>
      <c r="BS36" s="6" t="s">
        <v>913</v>
      </c>
      <c r="BT36" s="6" t="s">
        <v>913</v>
      </c>
      <c r="BU36" s="6" t="s">
        <v>917</v>
      </c>
      <c r="BV36" s="6" t="s">
        <v>913</v>
      </c>
      <c r="BW36" s="6" t="s">
        <v>913</v>
      </c>
      <c r="BX36" s="6"/>
      <c r="BY36" s="6" t="s">
        <v>918</v>
      </c>
      <c r="BZ36" s="6" t="s">
        <v>907</v>
      </c>
      <c r="CA36" s="6" t="s">
        <v>922</v>
      </c>
      <c r="CB36" s="6">
        <v>1.25</v>
      </c>
      <c r="CC36" s="6" t="s">
        <v>921</v>
      </c>
      <c r="CD36" s="6" t="s">
        <v>923</v>
      </c>
      <c r="CE36" s="6" t="s">
        <v>916</v>
      </c>
      <c r="CF36" s="6" t="s">
        <v>918</v>
      </c>
      <c r="CG36" s="6" t="s">
        <v>911</v>
      </c>
      <c r="CH36" s="6" t="s">
        <v>911</v>
      </c>
      <c r="CI36" s="6" t="s">
        <v>911</v>
      </c>
      <c r="CJ36" s="6"/>
      <c r="CK36" s="6" t="s">
        <v>924</v>
      </c>
      <c r="CL36" s="6" t="s">
        <v>925</v>
      </c>
      <c r="CM36" s="6" t="s">
        <v>911</v>
      </c>
      <c r="CN36" s="6" t="s">
        <v>911</v>
      </c>
      <c r="CO36" s="6" t="s">
        <v>913</v>
      </c>
      <c r="CP36" s="6" t="s">
        <v>913</v>
      </c>
      <c r="CQ36" s="6" t="s">
        <v>913</v>
      </c>
      <c r="CR36" s="11" t="s">
        <v>947</v>
      </c>
      <c r="CS36" s="6" t="s">
        <v>913</v>
      </c>
      <c r="CT36" s="6" t="s">
        <v>913</v>
      </c>
      <c r="CU36" s="6" t="s">
        <v>913</v>
      </c>
      <c r="CV36" s="6" t="s">
        <v>913</v>
      </c>
      <c r="CW36" s="6" t="s">
        <v>913</v>
      </c>
      <c r="CX36" s="6" t="s">
        <v>913</v>
      </c>
      <c r="CY36" s="6" t="s">
        <v>913</v>
      </c>
      <c r="CZ36" s="6">
        <v>1244</v>
      </c>
      <c r="DA36" s="6" t="s">
        <v>911</v>
      </c>
      <c r="DB36" s="6" t="s">
        <v>913</v>
      </c>
      <c r="DC36" s="6" t="s">
        <v>927</v>
      </c>
      <c r="DD36" s="6" t="s">
        <v>928</v>
      </c>
      <c r="DE36" s="6" t="s">
        <v>913</v>
      </c>
      <c r="DF36" s="6" t="s">
        <v>912</v>
      </c>
      <c r="DG36" s="6" t="s">
        <v>913</v>
      </c>
      <c r="DI36" s="22"/>
      <c r="DJ36" s="11"/>
      <c r="DK36" s="11"/>
      <c r="DL36" s="11"/>
      <c r="DM36" s="11"/>
    </row>
    <row r="37" spans="1:117">
      <c r="A37" s="11">
        <v>34</v>
      </c>
      <c r="B37" s="6" t="s">
        <v>839</v>
      </c>
      <c r="C37" s="6">
        <v>34</v>
      </c>
      <c r="D37" s="6" t="s">
        <v>1036</v>
      </c>
      <c r="E37" s="6" t="s">
        <v>1455</v>
      </c>
      <c r="F37" s="6" t="s">
        <v>840</v>
      </c>
      <c r="G37" s="6">
        <v>7.7</v>
      </c>
      <c r="H37" s="6">
        <v>163</v>
      </c>
      <c r="I37" s="6" t="s">
        <v>914</v>
      </c>
      <c r="J37" s="6" t="s">
        <v>906</v>
      </c>
      <c r="K37" s="7">
        <v>13</v>
      </c>
      <c r="L37" s="6" t="s">
        <v>907</v>
      </c>
      <c r="M37" s="9">
        <v>0.47</v>
      </c>
      <c r="N37" s="6">
        <v>3.36</v>
      </c>
      <c r="O37" s="6" t="s">
        <v>908</v>
      </c>
      <c r="P37" s="10">
        <v>1.2E-2</v>
      </c>
      <c r="Q37" s="6">
        <v>690</v>
      </c>
      <c r="R37" s="6" t="s">
        <v>908</v>
      </c>
      <c r="S37" s="6">
        <v>1.56</v>
      </c>
      <c r="T37" s="6">
        <v>2.29</v>
      </c>
      <c r="U37" s="6" t="s">
        <v>915</v>
      </c>
      <c r="V37" s="6"/>
      <c r="W37" s="9">
        <v>5.7</v>
      </c>
      <c r="X37" s="9">
        <v>4</v>
      </c>
      <c r="Y37" s="6">
        <v>9.73</v>
      </c>
      <c r="Z37" s="6">
        <v>3300</v>
      </c>
      <c r="AA37" s="9">
        <v>1.5</v>
      </c>
      <c r="AB37" s="6">
        <v>2200</v>
      </c>
      <c r="AC37" s="6">
        <v>92</v>
      </c>
      <c r="AD37" s="6">
        <v>190</v>
      </c>
      <c r="AE37" s="6">
        <v>888</v>
      </c>
      <c r="AF37" s="7">
        <v>98</v>
      </c>
      <c r="AG37" s="6">
        <v>1500</v>
      </c>
      <c r="AH37" s="6">
        <v>340</v>
      </c>
      <c r="AI37" s="6">
        <v>0.01</v>
      </c>
      <c r="AJ37" s="6">
        <v>8.9999999999999993E-3</v>
      </c>
      <c r="AK37" s="6" t="s">
        <v>910</v>
      </c>
      <c r="AL37" s="6">
        <v>8.0000000000000002E-3</v>
      </c>
      <c r="AM37" s="6">
        <v>8.9999999999999993E-3</v>
      </c>
      <c r="AN37" s="6">
        <v>6.0000000000000001E-3</v>
      </c>
      <c r="AO37" s="6" t="s">
        <v>910</v>
      </c>
      <c r="AP37" s="6" t="s">
        <v>910</v>
      </c>
      <c r="AQ37" s="6" t="s">
        <v>910</v>
      </c>
      <c r="AR37" s="6" t="s">
        <v>919</v>
      </c>
      <c r="AS37" s="6" t="s">
        <v>910</v>
      </c>
      <c r="AT37" s="6" t="s">
        <v>910</v>
      </c>
      <c r="AU37" s="6" t="s">
        <v>910</v>
      </c>
      <c r="AV37" s="6" t="s">
        <v>910</v>
      </c>
      <c r="AW37" s="6" t="s">
        <v>910</v>
      </c>
      <c r="AX37" s="6" t="s">
        <v>910</v>
      </c>
      <c r="AY37" s="6" t="s">
        <v>910</v>
      </c>
      <c r="AZ37" s="6" t="s">
        <v>910</v>
      </c>
      <c r="BA37" s="6" t="s">
        <v>910</v>
      </c>
      <c r="BB37" s="6"/>
      <c r="BC37" s="6" t="s">
        <v>911</v>
      </c>
      <c r="BD37" s="6" t="s">
        <v>911</v>
      </c>
      <c r="BE37" s="6" t="s">
        <v>911</v>
      </c>
      <c r="BF37" s="6" t="s">
        <v>911</v>
      </c>
      <c r="BG37" s="6" t="s">
        <v>911</v>
      </c>
      <c r="BH37" s="6" t="s">
        <v>911</v>
      </c>
      <c r="BI37" s="6" t="s">
        <v>911</v>
      </c>
      <c r="BJ37" s="6" t="s">
        <v>911</v>
      </c>
      <c r="BK37" s="6" t="s">
        <v>916</v>
      </c>
      <c r="BL37" s="11" t="s">
        <v>911</v>
      </c>
      <c r="BM37" s="11" t="s">
        <v>913</v>
      </c>
      <c r="BN37" s="11" t="s">
        <v>913</v>
      </c>
      <c r="BO37" s="11" t="s">
        <v>913</v>
      </c>
      <c r="BP37" s="11" t="s">
        <v>913</v>
      </c>
      <c r="BQ37" s="6"/>
      <c r="BR37" s="6" t="s">
        <v>912</v>
      </c>
      <c r="BS37" s="6" t="s">
        <v>913</v>
      </c>
      <c r="BT37" s="6" t="s">
        <v>913</v>
      </c>
      <c r="BU37" s="6" t="s">
        <v>917</v>
      </c>
      <c r="BV37" s="6" t="s">
        <v>913</v>
      </c>
      <c r="BW37" s="6" t="s">
        <v>913</v>
      </c>
      <c r="BX37" s="6"/>
      <c r="BY37" s="6" t="s">
        <v>918</v>
      </c>
      <c r="BZ37" s="6" t="s">
        <v>907</v>
      </c>
      <c r="CA37" s="6" t="s">
        <v>922</v>
      </c>
      <c r="CB37" s="6" t="s">
        <v>920</v>
      </c>
      <c r="CC37" s="6" t="s">
        <v>921</v>
      </c>
      <c r="CD37" s="6" t="s">
        <v>923</v>
      </c>
      <c r="CE37" s="6" t="s">
        <v>916</v>
      </c>
      <c r="CF37" s="6" t="s">
        <v>918</v>
      </c>
      <c r="CG37" s="6" t="s">
        <v>911</v>
      </c>
      <c r="CH37" s="6" t="s">
        <v>911</v>
      </c>
      <c r="CI37" s="6" t="s">
        <v>911</v>
      </c>
      <c r="CJ37" s="6"/>
      <c r="CK37" s="6" t="s">
        <v>924</v>
      </c>
      <c r="CL37" s="6" t="s">
        <v>925</v>
      </c>
      <c r="CM37" s="6" t="s">
        <v>911</v>
      </c>
      <c r="CN37" s="6" t="s">
        <v>911</v>
      </c>
      <c r="CO37" s="6" t="s">
        <v>913</v>
      </c>
      <c r="CP37" s="6" t="s">
        <v>913</v>
      </c>
      <c r="CQ37" s="6" t="s">
        <v>913</v>
      </c>
      <c r="CR37" s="11" t="s">
        <v>948</v>
      </c>
      <c r="CS37" s="6" t="s">
        <v>913</v>
      </c>
      <c r="CT37" s="6" t="s">
        <v>913</v>
      </c>
      <c r="CU37" s="6" t="s">
        <v>913</v>
      </c>
      <c r="CV37" s="6" t="s">
        <v>913</v>
      </c>
      <c r="CW37" s="6" t="s">
        <v>913</v>
      </c>
      <c r="CX37" s="6" t="s">
        <v>913</v>
      </c>
      <c r="CY37" s="6" t="s">
        <v>913</v>
      </c>
      <c r="CZ37" s="6">
        <v>1511.0000000000002</v>
      </c>
      <c r="DA37" s="6" t="s">
        <v>911</v>
      </c>
      <c r="DB37" s="6" t="s">
        <v>913</v>
      </c>
      <c r="DC37" s="6" t="s">
        <v>927</v>
      </c>
      <c r="DD37" s="6" t="s">
        <v>928</v>
      </c>
      <c r="DE37" s="6" t="s">
        <v>913</v>
      </c>
      <c r="DF37" s="6" t="s">
        <v>912</v>
      </c>
      <c r="DG37" s="6" t="s">
        <v>913</v>
      </c>
      <c r="DI37" s="22"/>
      <c r="DJ37" s="11"/>
      <c r="DK37" s="11"/>
      <c r="DL37" s="11"/>
      <c r="DM37" s="11"/>
    </row>
    <row r="38" spans="1:117">
      <c r="A38" s="11">
        <v>35</v>
      </c>
      <c r="B38" s="6" t="s">
        <v>837</v>
      </c>
      <c r="C38" s="6">
        <v>35</v>
      </c>
      <c r="D38" s="6" t="s">
        <v>1037</v>
      </c>
      <c r="E38" s="6" t="s">
        <v>1456</v>
      </c>
      <c r="F38" s="6" t="s">
        <v>838</v>
      </c>
      <c r="G38" s="6">
        <v>7.6</v>
      </c>
      <c r="H38" s="7">
        <v>63</v>
      </c>
      <c r="I38" s="6" t="s">
        <v>914</v>
      </c>
      <c r="J38" s="6">
        <v>5.76</v>
      </c>
      <c r="K38" s="7">
        <v>88</v>
      </c>
      <c r="L38" s="6">
        <v>0.17599999999999999</v>
      </c>
      <c r="M38" s="7">
        <v>10</v>
      </c>
      <c r="N38" s="6">
        <v>26.7</v>
      </c>
      <c r="O38" s="6">
        <v>40.5</v>
      </c>
      <c r="P38" s="10">
        <v>1.4E-2</v>
      </c>
      <c r="Q38" s="6">
        <v>2300</v>
      </c>
      <c r="R38" s="6" t="s">
        <v>908</v>
      </c>
      <c r="S38" s="6">
        <v>23.7</v>
      </c>
      <c r="T38" s="6">
        <v>79.599999999999994</v>
      </c>
      <c r="U38" s="6" t="s">
        <v>915</v>
      </c>
      <c r="V38" s="6"/>
      <c r="W38" s="7">
        <v>23</v>
      </c>
      <c r="X38" s="7">
        <v>29</v>
      </c>
      <c r="Y38" s="6">
        <v>125</v>
      </c>
      <c r="Z38" s="6">
        <v>2300</v>
      </c>
      <c r="AA38" s="9">
        <v>0.38</v>
      </c>
      <c r="AB38" s="6">
        <v>22000</v>
      </c>
      <c r="AC38" s="6">
        <v>600</v>
      </c>
      <c r="AD38" s="6">
        <v>620</v>
      </c>
      <c r="AE38" s="6">
        <v>327</v>
      </c>
      <c r="AF38" s="6">
        <v>750</v>
      </c>
      <c r="AG38" s="6">
        <v>5600</v>
      </c>
      <c r="AH38" s="6">
        <v>770</v>
      </c>
      <c r="AI38" s="6">
        <v>1.7000000000000001E-2</v>
      </c>
      <c r="AJ38" s="6">
        <v>0.435</v>
      </c>
      <c r="AK38" s="6">
        <v>3.4000000000000002E-2</v>
      </c>
      <c r="AL38" s="8">
        <v>0.61</v>
      </c>
      <c r="AM38" s="6">
        <v>0.156</v>
      </c>
      <c r="AN38" s="8">
        <v>0.21</v>
      </c>
      <c r="AO38" s="6">
        <v>7.2999999999999995E-2</v>
      </c>
      <c r="AP38" s="8">
        <v>0.01</v>
      </c>
      <c r="AQ38" s="6">
        <v>7.6999999999999999E-2</v>
      </c>
      <c r="AR38" s="6" t="s">
        <v>919</v>
      </c>
      <c r="AS38" s="6">
        <v>2.8000000000000001E-2</v>
      </c>
      <c r="AT38" s="6">
        <v>3.5000000000000003E-2</v>
      </c>
      <c r="AU38" s="6">
        <v>0.45200000000000001</v>
      </c>
      <c r="AV38" s="6">
        <v>8.7999999999999995E-2</v>
      </c>
      <c r="AW38" s="6">
        <v>4.1000000000000002E-2</v>
      </c>
      <c r="AX38" s="8">
        <v>0.17</v>
      </c>
      <c r="AY38" s="6">
        <v>4.7E-2</v>
      </c>
      <c r="AZ38" s="8">
        <v>0.02</v>
      </c>
      <c r="BA38" s="6" t="s">
        <v>910</v>
      </c>
      <c r="BB38" s="6"/>
      <c r="BC38" s="6" t="s">
        <v>911</v>
      </c>
      <c r="BD38" s="6" t="s">
        <v>911</v>
      </c>
      <c r="BE38" s="6" t="s">
        <v>911</v>
      </c>
      <c r="BF38" s="6" t="s">
        <v>911</v>
      </c>
      <c r="BG38" s="6" t="s">
        <v>911</v>
      </c>
      <c r="BH38" s="6" t="s">
        <v>911</v>
      </c>
      <c r="BI38" s="6" t="s">
        <v>911</v>
      </c>
      <c r="BJ38" s="6" t="s">
        <v>911</v>
      </c>
      <c r="BK38" s="6" t="s">
        <v>916</v>
      </c>
      <c r="BL38" s="11" t="s">
        <v>911</v>
      </c>
      <c r="BM38" s="11" t="s">
        <v>913</v>
      </c>
      <c r="BN38" s="11" t="s">
        <v>913</v>
      </c>
      <c r="BO38" s="11" t="s">
        <v>913</v>
      </c>
      <c r="BP38" s="11" t="s">
        <v>913</v>
      </c>
      <c r="BQ38" s="6"/>
      <c r="BR38" s="6" t="s">
        <v>912</v>
      </c>
      <c r="BS38" s="6" t="s">
        <v>913</v>
      </c>
      <c r="BT38" s="6" t="s">
        <v>913</v>
      </c>
      <c r="BU38" s="6" t="s">
        <v>917</v>
      </c>
      <c r="BV38" s="6" t="s">
        <v>913</v>
      </c>
      <c r="BW38" s="6" t="s">
        <v>913</v>
      </c>
      <c r="BX38" s="6"/>
      <c r="BY38" s="6" t="s">
        <v>918</v>
      </c>
      <c r="BZ38" s="6" t="s">
        <v>907</v>
      </c>
      <c r="CA38" s="6">
        <v>0.33</v>
      </c>
      <c r="CB38" s="6">
        <v>1.75</v>
      </c>
      <c r="CC38" s="6" t="s">
        <v>921</v>
      </c>
      <c r="CD38" s="6" t="s">
        <v>923</v>
      </c>
      <c r="CE38" s="6" t="s">
        <v>916</v>
      </c>
      <c r="CF38" s="6" t="s">
        <v>918</v>
      </c>
      <c r="CG38" s="6" t="s">
        <v>911</v>
      </c>
      <c r="CH38" s="6" t="s">
        <v>911</v>
      </c>
      <c r="CI38" s="6" t="s">
        <v>911</v>
      </c>
      <c r="CJ38" s="6"/>
      <c r="CK38" s="6" t="s">
        <v>924</v>
      </c>
      <c r="CL38" s="6" t="s">
        <v>925</v>
      </c>
      <c r="CM38" s="6" t="s">
        <v>911</v>
      </c>
      <c r="CN38" s="6" t="s">
        <v>911</v>
      </c>
      <c r="CO38" s="6" t="s">
        <v>913</v>
      </c>
      <c r="CP38" s="6" t="s">
        <v>913</v>
      </c>
      <c r="CQ38" s="6" t="s">
        <v>913</v>
      </c>
      <c r="CR38" s="11" t="s">
        <v>1851</v>
      </c>
      <c r="CS38" s="6" t="s">
        <v>913</v>
      </c>
      <c r="CT38" s="6" t="s">
        <v>913</v>
      </c>
      <c r="CU38" s="6" t="s">
        <v>913</v>
      </c>
      <c r="CV38" s="6" t="s">
        <v>913</v>
      </c>
      <c r="CW38" s="6" t="s">
        <v>913</v>
      </c>
      <c r="CX38" s="6" t="s">
        <v>913</v>
      </c>
      <c r="CY38" s="6" t="s">
        <v>913</v>
      </c>
      <c r="CZ38" s="6">
        <v>378</v>
      </c>
      <c r="DA38" s="6" t="s">
        <v>911</v>
      </c>
      <c r="DB38" s="6" t="s">
        <v>913</v>
      </c>
      <c r="DC38" s="6" t="s">
        <v>927</v>
      </c>
      <c r="DD38" s="6" t="s">
        <v>928</v>
      </c>
      <c r="DE38" s="6" t="s">
        <v>913</v>
      </c>
      <c r="DF38" s="6" t="s">
        <v>912</v>
      </c>
      <c r="DG38" s="6" t="s">
        <v>913</v>
      </c>
      <c r="DI38" s="22"/>
      <c r="DJ38" s="11"/>
      <c r="DK38" s="11"/>
      <c r="DL38" s="11"/>
      <c r="DM38" s="11"/>
    </row>
    <row r="39" spans="1:117">
      <c r="A39" s="11">
        <v>36</v>
      </c>
      <c r="B39" s="6" t="s">
        <v>835</v>
      </c>
      <c r="C39" s="6">
        <v>36</v>
      </c>
      <c r="D39" s="6" t="s">
        <v>1038</v>
      </c>
      <c r="E39" s="6" t="s">
        <v>1457</v>
      </c>
      <c r="F39" s="6" t="s">
        <v>836</v>
      </c>
      <c r="G39" s="6">
        <v>7.7</v>
      </c>
      <c r="H39" s="6">
        <v>86.4</v>
      </c>
      <c r="I39" s="6" t="s">
        <v>914</v>
      </c>
      <c r="J39" s="6" t="s">
        <v>906</v>
      </c>
      <c r="K39" s="7">
        <v>55</v>
      </c>
      <c r="L39" s="6" t="s">
        <v>907</v>
      </c>
      <c r="M39" s="9">
        <v>0.92</v>
      </c>
      <c r="N39" s="6">
        <v>5.19</v>
      </c>
      <c r="O39" s="6">
        <v>2.86</v>
      </c>
      <c r="P39" s="10">
        <v>2.3E-2</v>
      </c>
      <c r="Q39" s="6">
        <v>560</v>
      </c>
      <c r="R39" s="6" t="s">
        <v>908</v>
      </c>
      <c r="S39" s="6">
        <v>3.16</v>
      </c>
      <c r="T39" s="6">
        <v>4.88</v>
      </c>
      <c r="U39" s="6" t="s">
        <v>915</v>
      </c>
      <c r="V39" s="6"/>
      <c r="W39" s="7">
        <v>10</v>
      </c>
      <c r="X39" s="9">
        <v>7.5</v>
      </c>
      <c r="Y39" s="6">
        <v>27.6</v>
      </c>
      <c r="Z39" s="6">
        <v>3800</v>
      </c>
      <c r="AA39" s="9">
        <v>7.1</v>
      </c>
      <c r="AB39" s="6">
        <v>10000</v>
      </c>
      <c r="AC39" s="6">
        <v>320</v>
      </c>
      <c r="AD39" s="6">
        <v>910</v>
      </c>
      <c r="AE39" s="6">
        <v>1040</v>
      </c>
      <c r="AF39" s="7">
        <v>90</v>
      </c>
      <c r="AG39" s="6">
        <v>2800</v>
      </c>
      <c r="AH39" s="6">
        <v>410</v>
      </c>
      <c r="AI39" s="6">
        <v>2.5000000000000001E-2</v>
      </c>
      <c r="AJ39" s="6">
        <v>6.5000000000000002E-2</v>
      </c>
      <c r="AK39" s="6" t="s">
        <v>910</v>
      </c>
      <c r="AL39" s="8">
        <v>0.04</v>
      </c>
      <c r="AM39" s="6">
        <v>8.9999999999999993E-3</v>
      </c>
      <c r="AN39" s="6">
        <v>2.1999999999999999E-2</v>
      </c>
      <c r="AO39" s="6" t="s">
        <v>910</v>
      </c>
      <c r="AP39" s="6" t="s">
        <v>910</v>
      </c>
      <c r="AQ39" s="6">
        <v>8.9999999999999993E-3</v>
      </c>
      <c r="AR39" s="6" t="s">
        <v>919</v>
      </c>
      <c r="AS39" s="6">
        <v>1.7000000000000001E-2</v>
      </c>
      <c r="AT39" s="6" t="s">
        <v>910</v>
      </c>
      <c r="AU39" s="8">
        <v>0.04</v>
      </c>
      <c r="AV39" s="6">
        <v>1.0999999999999999E-2</v>
      </c>
      <c r="AW39" s="6" t="s">
        <v>910</v>
      </c>
      <c r="AX39" s="6">
        <v>1.2E-2</v>
      </c>
      <c r="AY39" s="8">
        <v>0.02</v>
      </c>
      <c r="AZ39" s="6" t="s">
        <v>910</v>
      </c>
      <c r="BA39" s="6" t="s">
        <v>910</v>
      </c>
      <c r="BB39" s="6"/>
      <c r="BC39" s="6" t="s">
        <v>911</v>
      </c>
      <c r="BD39" s="6" t="s">
        <v>911</v>
      </c>
      <c r="BE39" s="6" t="s">
        <v>911</v>
      </c>
      <c r="BF39" s="6" t="s">
        <v>911</v>
      </c>
      <c r="BG39" s="6" t="s">
        <v>911</v>
      </c>
      <c r="BH39" s="6" t="s">
        <v>911</v>
      </c>
      <c r="BI39" s="6" t="s">
        <v>911</v>
      </c>
      <c r="BJ39" s="6" t="s">
        <v>911</v>
      </c>
      <c r="BK39" s="6" t="s">
        <v>916</v>
      </c>
      <c r="BL39" s="11" t="s">
        <v>911</v>
      </c>
      <c r="BM39" s="11" t="s">
        <v>913</v>
      </c>
      <c r="BN39" s="11" t="s">
        <v>913</v>
      </c>
      <c r="BO39" s="11" t="s">
        <v>913</v>
      </c>
      <c r="BP39" s="11" t="s">
        <v>913</v>
      </c>
      <c r="BQ39" s="6"/>
      <c r="BR39" s="6" t="s">
        <v>912</v>
      </c>
      <c r="BS39" s="6" t="s">
        <v>913</v>
      </c>
      <c r="BT39" s="6" t="s">
        <v>913</v>
      </c>
      <c r="BU39" s="6" t="s">
        <v>917</v>
      </c>
      <c r="BV39" s="6" t="s">
        <v>913</v>
      </c>
      <c r="BW39" s="6" t="s">
        <v>913</v>
      </c>
      <c r="BX39" s="6"/>
      <c r="BY39" s="6" t="s">
        <v>918</v>
      </c>
      <c r="BZ39" s="6" t="s">
        <v>907</v>
      </c>
      <c r="CA39" s="6" t="s">
        <v>922</v>
      </c>
      <c r="CB39" s="6" t="s">
        <v>920</v>
      </c>
      <c r="CC39" s="6" t="s">
        <v>921</v>
      </c>
      <c r="CD39" s="6" t="s">
        <v>923</v>
      </c>
      <c r="CE39" s="6" t="s">
        <v>916</v>
      </c>
      <c r="CF39" s="6" t="s">
        <v>918</v>
      </c>
      <c r="CG39" s="6" t="s">
        <v>911</v>
      </c>
      <c r="CH39" s="6" t="s">
        <v>911</v>
      </c>
      <c r="CI39" s="6" t="s">
        <v>911</v>
      </c>
      <c r="CJ39" s="6"/>
      <c r="CK39" s="6" t="s">
        <v>924</v>
      </c>
      <c r="CL39" s="6" t="s">
        <v>925</v>
      </c>
      <c r="CM39" s="6" t="s">
        <v>911</v>
      </c>
      <c r="CN39" s="6" t="s">
        <v>911</v>
      </c>
      <c r="CO39" s="6" t="s">
        <v>913</v>
      </c>
      <c r="CP39" s="6" t="s">
        <v>913</v>
      </c>
      <c r="CQ39" s="6" t="s">
        <v>913</v>
      </c>
      <c r="CR39" s="11" t="s">
        <v>949</v>
      </c>
      <c r="CS39" s="6" t="s">
        <v>913</v>
      </c>
      <c r="CT39" s="6" t="s">
        <v>913</v>
      </c>
      <c r="CU39" s="6" t="s">
        <v>913</v>
      </c>
      <c r="CV39" s="6" t="s">
        <v>913</v>
      </c>
      <c r="CW39" s="6" t="s">
        <v>913</v>
      </c>
      <c r="CX39" s="6" t="s">
        <v>913</v>
      </c>
      <c r="CY39" s="6" t="s">
        <v>913</v>
      </c>
      <c r="CZ39" s="6">
        <v>2688.9999999999995</v>
      </c>
      <c r="DA39" s="6" t="s">
        <v>911</v>
      </c>
      <c r="DB39" s="6" t="s">
        <v>913</v>
      </c>
      <c r="DC39" s="6" t="s">
        <v>927</v>
      </c>
      <c r="DD39" s="6" t="s">
        <v>928</v>
      </c>
      <c r="DE39" s="6" t="s">
        <v>913</v>
      </c>
      <c r="DF39" s="6" t="s">
        <v>912</v>
      </c>
      <c r="DG39" s="6" t="s">
        <v>913</v>
      </c>
      <c r="DI39" s="22"/>
      <c r="DJ39" s="11"/>
      <c r="DK39" s="11"/>
      <c r="DL39" s="11"/>
      <c r="DM39" s="11"/>
    </row>
    <row r="40" spans="1:117">
      <c r="A40" s="11">
        <v>37</v>
      </c>
      <c r="B40" s="6" t="s">
        <v>833</v>
      </c>
      <c r="C40" s="6">
        <v>37</v>
      </c>
      <c r="D40" s="6" t="s">
        <v>1039</v>
      </c>
      <c r="E40" s="6" t="s">
        <v>1458</v>
      </c>
      <c r="F40" s="6" t="s">
        <v>834</v>
      </c>
      <c r="G40" s="6">
        <v>7.9</v>
      </c>
      <c r="H40" s="6">
        <v>174</v>
      </c>
      <c r="I40" s="6" t="s">
        <v>914</v>
      </c>
      <c r="J40" s="6" t="s">
        <v>906</v>
      </c>
      <c r="K40" s="6">
        <v>440</v>
      </c>
      <c r="L40" s="6">
        <v>9.9000000000000005E-2</v>
      </c>
      <c r="M40" s="9">
        <v>4.9000000000000004</v>
      </c>
      <c r="N40" s="6">
        <v>10.199999999999999</v>
      </c>
      <c r="O40" s="6">
        <v>21.1</v>
      </c>
      <c r="P40" s="10">
        <v>2.4E-2</v>
      </c>
      <c r="Q40" s="6">
        <v>2000</v>
      </c>
      <c r="R40" s="6" t="s">
        <v>908</v>
      </c>
      <c r="S40" s="6">
        <v>7.83</v>
      </c>
      <c r="T40" s="6">
        <v>879</v>
      </c>
      <c r="U40" s="6" t="s">
        <v>915</v>
      </c>
      <c r="V40" s="6"/>
      <c r="W40" s="6">
        <v>140</v>
      </c>
      <c r="X40" s="7">
        <v>10</v>
      </c>
      <c r="Y40" s="6">
        <v>81.400000000000006</v>
      </c>
      <c r="Z40" s="6">
        <v>23000</v>
      </c>
      <c r="AA40" s="9">
        <v>3.3</v>
      </c>
      <c r="AB40" s="6">
        <v>8800</v>
      </c>
      <c r="AC40" s="6">
        <v>350</v>
      </c>
      <c r="AD40" s="6">
        <v>900</v>
      </c>
      <c r="AE40" s="6">
        <v>884</v>
      </c>
      <c r="AF40" s="6">
        <v>120</v>
      </c>
      <c r="AG40" s="6">
        <v>4100</v>
      </c>
      <c r="AH40" s="6">
        <v>1000</v>
      </c>
      <c r="AI40" s="6">
        <v>6.7000000000000004E-2</v>
      </c>
      <c r="AJ40" s="6">
        <v>0.23599999999999999</v>
      </c>
      <c r="AK40" s="6" t="s">
        <v>910</v>
      </c>
      <c r="AL40" s="6">
        <v>0.92400000000000004</v>
      </c>
      <c r="AM40" s="6">
        <v>0.32900000000000001</v>
      </c>
      <c r="AN40" s="6">
        <v>0.38200000000000001</v>
      </c>
      <c r="AO40" s="6">
        <v>0.28699999999999998</v>
      </c>
      <c r="AP40" s="6">
        <v>6.4000000000000001E-2</v>
      </c>
      <c r="AQ40" s="6">
        <v>4.1000000000000002E-2</v>
      </c>
      <c r="AR40" s="6">
        <v>6.3E-2</v>
      </c>
      <c r="AS40" s="6">
        <v>3.1E-2</v>
      </c>
      <c r="AT40" s="6">
        <v>2.7E-2</v>
      </c>
      <c r="AU40" s="6">
        <v>0.68200000000000005</v>
      </c>
      <c r="AV40" s="6">
        <v>0.498</v>
      </c>
      <c r="AW40" s="6">
        <v>0.22500000000000001</v>
      </c>
      <c r="AX40" s="6">
        <v>0.34499999999999997</v>
      </c>
      <c r="AY40" s="6">
        <v>2.5000000000000001E-2</v>
      </c>
      <c r="AZ40" s="6">
        <v>5.8999999999999997E-2</v>
      </c>
      <c r="BA40" s="6" t="s">
        <v>910</v>
      </c>
      <c r="BB40" s="6"/>
      <c r="BC40" s="6" t="s">
        <v>911</v>
      </c>
      <c r="BD40" s="6" t="s">
        <v>911</v>
      </c>
      <c r="BE40" s="6" t="s">
        <v>911</v>
      </c>
      <c r="BF40" s="6" t="s">
        <v>911</v>
      </c>
      <c r="BG40" s="6" t="s">
        <v>911</v>
      </c>
      <c r="BH40" s="6" t="s">
        <v>911</v>
      </c>
      <c r="BI40" s="6" t="s">
        <v>911</v>
      </c>
      <c r="BJ40" s="6" t="s">
        <v>911</v>
      </c>
      <c r="BK40" s="6" t="s">
        <v>916</v>
      </c>
      <c r="BL40" s="11" t="s">
        <v>911</v>
      </c>
      <c r="BM40" s="11" t="s">
        <v>913</v>
      </c>
      <c r="BN40" s="11" t="s">
        <v>913</v>
      </c>
      <c r="BO40" s="11" t="s">
        <v>913</v>
      </c>
      <c r="BP40" s="11" t="s">
        <v>913</v>
      </c>
      <c r="BQ40" s="6"/>
      <c r="BR40" s="6" t="s">
        <v>912</v>
      </c>
      <c r="BS40" s="6" t="s">
        <v>913</v>
      </c>
      <c r="BT40" s="6" t="s">
        <v>913</v>
      </c>
      <c r="BU40" s="6" t="s">
        <v>917</v>
      </c>
      <c r="BV40" s="6" t="s">
        <v>913</v>
      </c>
      <c r="BW40" s="6" t="s">
        <v>913</v>
      </c>
      <c r="BX40" s="6"/>
      <c r="BY40" s="6" t="s">
        <v>918</v>
      </c>
      <c r="BZ40" s="6" t="s">
        <v>907</v>
      </c>
      <c r="CA40" s="6" t="s">
        <v>922</v>
      </c>
      <c r="CB40" s="6">
        <v>1.1200000000000001</v>
      </c>
      <c r="CC40" s="6" t="s">
        <v>921</v>
      </c>
      <c r="CD40" s="6" t="s">
        <v>923</v>
      </c>
      <c r="CE40" s="6" t="s">
        <v>916</v>
      </c>
      <c r="CF40" s="6" t="s">
        <v>918</v>
      </c>
      <c r="CG40" s="6" t="s">
        <v>911</v>
      </c>
      <c r="CH40" s="6" t="s">
        <v>911</v>
      </c>
      <c r="CI40" s="6" t="s">
        <v>911</v>
      </c>
      <c r="CJ40" s="6"/>
      <c r="CK40" s="6" t="s">
        <v>924</v>
      </c>
      <c r="CL40" s="6" t="s">
        <v>925</v>
      </c>
      <c r="CM40" s="6" t="s">
        <v>911</v>
      </c>
      <c r="CN40" s="6" t="s">
        <v>911</v>
      </c>
      <c r="CO40" s="6" t="s">
        <v>913</v>
      </c>
      <c r="CP40" s="6" t="s">
        <v>913</v>
      </c>
      <c r="CQ40" s="6" t="s">
        <v>913</v>
      </c>
      <c r="CR40" s="11">
        <v>134</v>
      </c>
      <c r="CS40" s="6" t="s">
        <v>913</v>
      </c>
      <c r="CT40" s="6" t="s">
        <v>913</v>
      </c>
      <c r="CU40" s="6" t="s">
        <v>913</v>
      </c>
      <c r="CV40" s="6" t="s">
        <v>913</v>
      </c>
      <c r="CW40" s="6" t="s">
        <v>913</v>
      </c>
      <c r="CX40" s="6" t="s">
        <v>913</v>
      </c>
      <c r="CY40" s="6" t="s">
        <v>913</v>
      </c>
      <c r="CZ40" s="6">
        <v>1296</v>
      </c>
      <c r="DA40" s="6" t="s">
        <v>911</v>
      </c>
      <c r="DB40" s="6" t="s">
        <v>913</v>
      </c>
      <c r="DC40" s="6" t="s">
        <v>927</v>
      </c>
      <c r="DD40" s="6" t="s">
        <v>928</v>
      </c>
      <c r="DE40" s="6" t="s">
        <v>913</v>
      </c>
      <c r="DF40" s="6" t="s">
        <v>912</v>
      </c>
      <c r="DG40" s="6" t="s">
        <v>913</v>
      </c>
      <c r="DI40" s="22"/>
      <c r="DJ40" s="11"/>
      <c r="DK40" s="11"/>
      <c r="DL40" s="11"/>
      <c r="DM40" s="11"/>
    </row>
    <row r="41" spans="1:117">
      <c r="A41" s="11">
        <v>38</v>
      </c>
      <c r="B41" s="6" t="s">
        <v>831</v>
      </c>
      <c r="C41" s="6">
        <v>38</v>
      </c>
      <c r="D41" s="6" t="s">
        <v>1040</v>
      </c>
      <c r="E41" s="6" t="s">
        <v>1459</v>
      </c>
      <c r="F41" s="6" t="s">
        <v>832</v>
      </c>
      <c r="G41" s="6">
        <v>8.1</v>
      </c>
      <c r="H41" s="6">
        <v>219</v>
      </c>
      <c r="I41" s="6" t="s">
        <v>914</v>
      </c>
      <c r="J41" s="6" t="s">
        <v>906</v>
      </c>
      <c r="K41" s="7">
        <v>77</v>
      </c>
      <c r="L41" s="6" t="s">
        <v>907</v>
      </c>
      <c r="M41" s="9">
        <v>2.1</v>
      </c>
      <c r="N41" s="6">
        <v>13.1</v>
      </c>
      <c r="O41" s="6">
        <v>10.1</v>
      </c>
      <c r="P41" s="10">
        <v>2.5999999999999999E-2</v>
      </c>
      <c r="Q41" s="6">
        <v>2100</v>
      </c>
      <c r="R41" s="6" t="s">
        <v>908</v>
      </c>
      <c r="S41" s="6">
        <v>10.3</v>
      </c>
      <c r="T41" s="6">
        <v>7.61</v>
      </c>
      <c r="U41" s="6" t="s">
        <v>915</v>
      </c>
      <c r="V41" s="6"/>
      <c r="W41" s="6">
        <v>210</v>
      </c>
      <c r="X41" s="7">
        <v>12</v>
      </c>
      <c r="Y41" s="6">
        <v>49.6</v>
      </c>
      <c r="Z41" s="6">
        <v>43000</v>
      </c>
      <c r="AA41" s="9">
        <v>5.6</v>
      </c>
      <c r="AB41" s="6">
        <v>9800</v>
      </c>
      <c r="AC41" s="6">
        <v>910</v>
      </c>
      <c r="AD41" s="6">
        <v>1300</v>
      </c>
      <c r="AE41" s="6">
        <v>1615</v>
      </c>
      <c r="AF41" s="6">
        <v>130</v>
      </c>
      <c r="AG41" s="6">
        <v>5000</v>
      </c>
      <c r="AH41" s="6">
        <v>1100</v>
      </c>
      <c r="AI41" s="6">
        <v>4.7E-2</v>
      </c>
      <c r="AJ41" s="6">
        <v>0.01</v>
      </c>
      <c r="AK41" s="6" t="s">
        <v>910</v>
      </c>
      <c r="AL41" s="6">
        <v>4.1000000000000002E-2</v>
      </c>
      <c r="AM41" s="6">
        <v>1.7999999999999999E-2</v>
      </c>
      <c r="AN41" s="6">
        <v>1.9E-2</v>
      </c>
      <c r="AO41" s="6">
        <v>2.1999999999999999E-2</v>
      </c>
      <c r="AP41" s="6" t="s">
        <v>910</v>
      </c>
      <c r="AQ41" s="6">
        <v>2.1999999999999999E-2</v>
      </c>
      <c r="AR41" s="6" t="s">
        <v>919</v>
      </c>
      <c r="AS41" s="6" t="s">
        <v>910</v>
      </c>
      <c r="AT41" s="6" t="s">
        <v>910</v>
      </c>
      <c r="AU41" s="6">
        <v>2.4E-2</v>
      </c>
      <c r="AV41" s="6">
        <v>2.3E-2</v>
      </c>
      <c r="AW41" s="6">
        <v>2.1999999999999999E-2</v>
      </c>
      <c r="AX41" s="6">
        <v>1.7999999999999999E-2</v>
      </c>
      <c r="AY41" s="6">
        <v>1.4999999999999999E-2</v>
      </c>
      <c r="AZ41" s="6" t="s">
        <v>910</v>
      </c>
      <c r="BA41" s="6" t="s">
        <v>910</v>
      </c>
      <c r="BB41" s="6"/>
      <c r="BC41" s="6" t="s">
        <v>911</v>
      </c>
      <c r="BD41" s="6" t="s">
        <v>911</v>
      </c>
      <c r="BE41" s="6" t="s">
        <v>911</v>
      </c>
      <c r="BF41" s="6" t="s">
        <v>911</v>
      </c>
      <c r="BG41" s="6" t="s">
        <v>911</v>
      </c>
      <c r="BH41" s="6" t="s">
        <v>911</v>
      </c>
      <c r="BI41" s="6" t="s">
        <v>911</v>
      </c>
      <c r="BJ41" s="6" t="s">
        <v>911</v>
      </c>
      <c r="BK41" s="6" t="s">
        <v>916</v>
      </c>
      <c r="BL41" s="11" t="s">
        <v>911</v>
      </c>
      <c r="BM41" s="11" t="s">
        <v>913</v>
      </c>
      <c r="BN41" s="11" t="s">
        <v>913</v>
      </c>
      <c r="BO41" s="11" t="s">
        <v>913</v>
      </c>
      <c r="BP41" s="11" t="s">
        <v>913</v>
      </c>
      <c r="BQ41" s="6"/>
      <c r="BR41" s="6" t="s">
        <v>912</v>
      </c>
      <c r="BS41" s="6" t="s">
        <v>913</v>
      </c>
      <c r="BT41" s="6" t="s">
        <v>913</v>
      </c>
      <c r="BU41" s="6" t="s">
        <v>917</v>
      </c>
      <c r="BV41" s="6" t="s">
        <v>913</v>
      </c>
      <c r="BW41" s="6" t="s">
        <v>913</v>
      </c>
      <c r="BX41" s="6"/>
      <c r="BY41" s="6" t="s">
        <v>918</v>
      </c>
      <c r="BZ41" s="6" t="s">
        <v>907</v>
      </c>
      <c r="CA41" s="6" t="s">
        <v>922</v>
      </c>
      <c r="CB41" s="6">
        <v>1.34</v>
      </c>
      <c r="CC41" s="6" t="s">
        <v>921</v>
      </c>
      <c r="CD41" s="6" t="s">
        <v>923</v>
      </c>
      <c r="CE41" s="6" t="s">
        <v>916</v>
      </c>
      <c r="CF41" s="6" t="s">
        <v>918</v>
      </c>
      <c r="CG41" s="6" t="s">
        <v>911</v>
      </c>
      <c r="CH41" s="6" t="s">
        <v>911</v>
      </c>
      <c r="CI41" s="6" t="s">
        <v>911</v>
      </c>
      <c r="CJ41" s="6"/>
      <c r="CK41" s="6" t="s">
        <v>924</v>
      </c>
      <c r="CL41" s="6" t="s">
        <v>925</v>
      </c>
      <c r="CM41" s="6" t="s">
        <v>911</v>
      </c>
      <c r="CN41" s="6" t="s">
        <v>911</v>
      </c>
      <c r="CO41" s="6" t="s">
        <v>913</v>
      </c>
      <c r="CP41" s="6" t="s">
        <v>913</v>
      </c>
      <c r="CQ41" s="6" t="s">
        <v>913</v>
      </c>
      <c r="CR41" s="11">
        <v>224</v>
      </c>
      <c r="CS41" s="6" t="s">
        <v>913</v>
      </c>
      <c r="CT41" s="6" t="s">
        <v>913</v>
      </c>
      <c r="CU41" s="6" t="s">
        <v>913</v>
      </c>
      <c r="CV41" s="6" t="s">
        <v>913</v>
      </c>
      <c r="CW41" s="6" t="s">
        <v>913</v>
      </c>
      <c r="CX41" s="6" t="s">
        <v>913</v>
      </c>
      <c r="CY41" s="6" t="s">
        <v>913</v>
      </c>
      <c r="CZ41" s="6">
        <v>2424</v>
      </c>
      <c r="DA41" s="6" t="s">
        <v>911</v>
      </c>
      <c r="DB41" s="6" t="s">
        <v>913</v>
      </c>
      <c r="DC41" s="6" t="s">
        <v>927</v>
      </c>
      <c r="DD41" s="6" t="s">
        <v>928</v>
      </c>
      <c r="DE41" s="6" t="s">
        <v>913</v>
      </c>
      <c r="DF41" s="6" t="s">
        <v>912</v>
      </c>
      <c r="DG41" s="6" t="s">
        <v>913</v>
      </c>
      <c r="DI41" s="22"/>
      <c r="DJ41" s="11"/>
      <c r="DK41" s="11"/>
      <c r="DL41" s="11"/>
      <c r="DM41" s="11"/>
    </row>
    <row r="42" spans="1:117">
      <c r="A42" s="11">
        <v>39</v>
      </c>
      <c r="B42" s="6" t="s">
        <v>829</v>
      </c>
      <c r="C42" s="6">
        <v>39</v>
      </c>
      <c r="D42" s="6" t="s">
        <v>1041</v>
      </c>
      <c r="E42" s="6" t="s">
        <v>1460</v>
      </c>
      <c r="F42" s="6" t="s">
        <v>830</v>
      </c>
      <c r="G42" s="6">
        <v>7.6</v>
      </c>
      <c r="H42" s="6">
        <v>151</v>
      </c>
      <c r="I42" s="6" t="s">
        <v>914</v>
      </c>
      <c r="J42" s="6" t="s">
        <v>906</v>
      </c>
      <c r="K42" s="7">
        <v>17</v>
      </c>
      <c r="L42" s="6" t="s">
        <v>907</v>
      </c>
      <c r="M42" s="9">
        <v>0.36</v>
      </c>
      <c r="N42" s="9">
        <v>2.4</v>
      </c>
      <c r="O42" s="6">
        <v>4.91</v>
      </c>
      <c r="P42" s="10">
        <v>1.7999999999999999E-2</v>
      </c>
      <c r="Q42" s="6">
        <v>350</v>
      </c>
      <c r="R42" s="6" t="s">
        <v>908</v>
      </c>
      <c r="S42" s="6">
        <v>1.39</v>
      </c>
      <c r="T42" s="9">
        <v>3</v>
      </c>
      <c r="U42" s="6" t="s">
        <v>915</v>
      </c>
      <c r="V42" s="6"/>
      <c r="W42" s="9">
        <v>7.1</v>
      </c>
      <c r="X42" s="9">
        <v>2.6</v>
      </c>
      <c r="Y42" s="6">
        <v>16.100000000000001</v>
      </c>
      <c r="Z42" s="6">
        <v>3300</v>
      </c>
      <c r="AA42" s="9">
        <v>0.75</v>
      </c>
      <c r="AB42" s="6">
        <v>2300</v>
      </c>
      <c r="AC42" s="6">
        <v>86</v>
      </c>
      <c r="AD42" s="6">
        <v>210</v>
      </c>
      <c r="AE42" s="6">
        <v>884</v>
      </c>
      <c r="AF42" s="7">
        <v>49</v>
      </c>
      <c r="AG42" s="6">
        <v>1200</v>
      </c>
      <c r="AH42" s="6">
        <v>200</v>
      </c>
      <c r="AI42" s="6">
        <v>1.7999999999999999E-2</v>
      </c>
      <c r="AJ42" s="6">
        <v>8.0000000000000002E-3</v>
      </c>
      <c r="AK42" s="6" t="s">
        <v>910</v>
      </c>
      <c r="AL42" s="6">
        <v>8.0000000000000002E-3</v>
      </c>
      <c r="AM42" s="6" t="s">
        <v>910</v>
      </c>
      <c r="AN42" s="6" t="s">
        <v>910</v>
      </c>
      <c r="AO42" s="6" t="s">
        <v>910</v>
      </c>
      <c r="AP42" s="6" t="s">
        <v>910</v>
      </c>
      <c r="AQ42" s="6" t="s">
        <v>910</v>
      </c>
      <c r="AR42" s="6" t="s">
        <v>919</v>
      </c>
      <c r="AS42" s="6" t="s">
        <v>910</v>
      </c>
      <c r="AT42" s="6" t="s">
        <v>910</v>
      </c>
      <c r="AU42" s="6" t="s">
        <v>910</v>
      </c>
      <c r="AV42" s="6" t="s">
        <v>910</v>
      </c>
      <c r="AW42" s="6" t="s">
        <v>910</v>
      </c>
      <c r="AX42" s="6" t="s">
        <v>910</v>
      </c>
      <c r="AY42" s="6">
        <v>7.0000000000000001E-3</v>
      </c>
      <c r="AZ42" s="6" t="s">
        <v>910</v>
      </c>
      <c r="BA42" s="6" t="s">
        <v>910</v>
      </c>
      <c r="BB42" s="6"/>
      <c r="BC42" s="6" t="s">
        <v>911</v>
      </c>
      <c r="BD42" s="6" t="s">
        <v>911</v>
      </c>
      <c r="BE42" s="6" t="s">
        <v>911</v>
      </c>
      <c r="BF42" s="6" t="s">
        <v>911</v>
      </c>
      <c r="BG42" s="6" t="s">
        <v>911</v>
      </c>
      <c r="BH42" s="6" t="s">
        <v>911</v>
      </c>
      <c r="BI42" s="6" t="s">
        <v>911</v>
      </c>
      <c r="BJ42" s="6" t="s">
        <v>911</v>
      </c>
      <c r="BK42" s="6" t="s">
        <v>916</v>
      </c>
      <c r="BL42" s="11" t="s">
        <v>911</v>
      </c>
      <c r="BM42" s="11" t="s">
        <v>913</v>
      </c>
      <c r="BN42" s="11" t="s">
        <v>913</v>
      </c>
      <c r="BO42" s="11" t="s">
        <v>913</v>
      </c>
      <c r="BP42" s="11" t="s">
        <v>913</v>
      </c>
      <c r="BQ42" s="6"/>
      <c r="BR42" s="6" t="s">
        <v>912</v>
      </c>
      <c r="BS42" s="6" t="s">
        <v>913</v>
      </c>
      <c r="BT42" s="6" t="s">
        <v>913</v>
      </c>
      <c r="BU42" s="6" t="s">
        <v>917</v>
      </c>
      <c r="BV42" s="6" t="s">
        <v>913</v>
      </c>
      <c r="BW42" s="6" t="s">
        <v>913</v>
      </c>
      <c r="BX42" s="6"/>
      <c r="BY42" s="6" t="s">
        <v>918</v>
      </c>
      <c r="BZ42" s="6" t="s">
        <v>907</v>
      </c>
      <c r="CA42" s="6" t="s">
        <v>922</v>
      </c>
      <c r="CB42" s="6">
        <v>1.27</v>
      </c>
      <c r="CC42" s="6" t="s">
        <v>921</v>
      </c>
      <c r="CD42" s="6" t="s">
        <v>923</v>
      </c>
      <c r="CE42" s="6" t="s">
        <v>916</v>
      </c>
      <c r="CF42" s="6" t="s">
        <v>918</v>
      </c>
      <c r="CG42" s="6" t="s">
        <v>911</v>
      </c>
      <c r="CH42" s="6" t="s">
        <v>911</v>
      </c>
      <c r="CI42" s="6" t="s">
        <v>911</v>
      </c>
      <c r="CJ42" s="6"/>
      <c r="CK42" s="6" t="s">
        <v>924</v>
      </c>
      <c r="CL42" s="6" t="s">
        <v>925</v>
      </c>
      <c r="CM42" s="6" t="s">
        <v>911</v>
      </c>
      <c r="CN42" s="6" t="s">
        <v>911</v>
      </c>
      <c r="CO42" s="6" t="s">
        <v>913</v>
      </c>
      <c r="CP42" s="6" t="s">
        <v>913</v>
      </c>
      <c r="CQ42" s="6" t="s">
        <v>913</v>
      </c>
      <c r="CR42" s="11">
        <v>31.4</v>
      </c>
      <c r="CS42" s="6" t="s">
        <v>913</v>
      </c>
      <c r="CT42" s="6" t="s">
        <v>913</v>
      </c>
      <c r="CU42" s="6" t="s">
        <v>913</v>
      </c>
      <c r="CV42" s="6" t="s">
        <v>913</v>
      </c>
      <c r="CW42" s="6" t="s">
        <v>913</v>
      </c>
      <c r="CX42" s="6" t="s">
        <v>913</v>
      </c>
      <c r="CY42" s="6" t="s">
        <v>913</v>
      </c>
      <c r="CZ42" s="6">
        <v>1839</v>
      </c>
      <c r="DA42" s="6" t="s">
        <v>911</v>
      </c>
      <c r="DB42" s="6" t="s">
        <v>913</v>
      </c>
      <c r="DC42" s="6" t="s">
        <v>927</v>
      </c>
      <c r="DD42" s="6" t="s">
        <v>928</v>
      </c>
      <c r="DE42" s="6" t="s">
        <v>913</v>
      </c>
      <c r="DF42" s="6" t="s">
        <v>912</v>
      </c>
      <c r="DG42" s="6" t="s">
        <v>913</v>
      </c>
      <c r="DI42" s="22"/>
      <c r="DJ42" s="11"/>
      <c r="DK42" s="11"/>
      <c r="DL42" s="11"/>
      <c r="DM42" s="11"/>
    </row>
    <row r="43" spans="1:117">
      <c r="A43" s="11">
        <v>40</v>
      </c>
      <c r="B43" s="6" t="s">
        <v>827</v>
      </c>
      <c r="C43" s="6">
        <v>40</v>
      </c>
      <c r="D43" s="6" t="s">
        <v>1042</v>
      </c>
      <c r="E43" s="6" t="s">
        <v>1461</v>
      </c>
      <c r="F43" s="6" t="s">
        <v>828</v>
      </c>
      <c r="G43" s="6">
        <v>8.4</v>
      </c>
      <c r="H43" s="12">
        <v>151.19999999999999</v>
      </c>
      <c r="I43" s="6" t="s">
        <v>914</v>
      </c>
      <c r="J43" s="6" t="s">
        <v>906</v>
      </c>
      <c r="K43" s="7">
        <v>35</v>
      </c>
      <c r="L43" s="6">
        <v>0.20899999999999999</v>
      </c>
      <c r="M43" s="9">
        <v>0.7</v>
      </c>
      <c r="N43" s="6">
        <v>5.73</v>
      </c>
      <c r="O43" s="6">
        <v>9.4600000000000009</v>
      </c>
      <c r="P43" s="10">
        <v>1.4999999999999999E-2</v>
      </c>
      <c r="Q43" s="6">
        <v>540</v>
      </c>
      <c r="R43" s="6" t="s">
        <v>908</v>
      </c>
      <c r="S43" s="9">
        <v>3.5</v>
      </c>
      <c r="T43" s="6">
        <v>5.15</v>
      </c>
      <c r="U43" s="6" t="s">
        <v>915</v>
      </c>
      <c r="V43" s="6"/>
      <c r="W43" s="7">
        <v>76</v>
      </c>
      <c r="X43" s="9">
        <v>4.5</v>
      </c>
      <c r="Y43" s="6">
        <v>23.3</v>
      </c>
      <c r="Z43" s="6">
        <v>16000</v>
      </c>
      <c r="AA43" s="9">
        <v>3.4</v>
      </c>
      <c r="AB43" s="6">
        <v>4500</v>
      </c>
      <c r="AC43" s="6">
        <v>300</v>
      </c>
      <c r="AD43" s="6">
        <v>500</v>
      </c>
      <c r="AE43" s="6">
        <v>781</v>
      </c>
      <c r="AF43" s="7">
        <v>72</v>
      </c>
      <c r="AG43" s="6">
        <v>2000</v>
      </c>
      <c r="AH43" s="6">
        <v>390</v>
      </c>
      <c r="AI43" s="6">
        <v>6.4000000000000001E-2</v>
      </c>
      <c r="AJ43" s="6" t="s">
        <v>910</v>
      </c>
      <c r="AK43" s="6" t="s">
        <v>910</v>
      </c>
      <c r="AL43" s="6">
        <v>1.0999999999999999E-2</v>
      </c>
      <c r="AM43" s="6">
        <v>7.0000000000000001E-3</v>
      </c>
      <c r="AN43" s="6">
        <v>1.0999999999999999E-2</v>
      </c>
      <c r="AO43" s="6" t="s">
        <v>910</v>
      </c>
      <c r="AP43" s="6" t="s">
        <v>910</v>
      </c>
      <c r="AQ43" s="6">
        <v>7.0000000000000001E-3</v>
      </c>
      <c r="AR43" s="6" t="s">
        <v>919</v>
      </c>
      <c r="AS43" s="6" t="s">
        <v>910</v>
      </c>
      <c r="AT43" s="6" t="s">
        <v>910</v>
      </c>
      <c r="AU43" s="6">
        <v>7.0000000000000001E-3</v>
      </c>
      <c r="AV43" s="6">
        <v>6.0000000000000001E-3</v>
      </c>
      <c r="AW43" s="6" t="s">
        <v>910</v>
      </c>
      <c r="AX43" s="6">
        <v>8.0000000000000002E-3</v>
      </c>
      <c r="AY43" s="6">
        <v>7.0000000000000001E-3</v>
      </c>
      <c r="AZ43" s="6" t="s">
        <v>910</v>
      </c>
      <c r="BA43" s="6" t="s">
        <v>910</v>
      </c>
      <c r="BB43" s="6"/>
      <c r="BC43" s="6" t="s">
        <v>911</v>
      </c>
      <c r="BD43" s="6" t="s">
        <v>911</v>
      </c>
      <c r="BE43" s="6" t="s">
        <v>911</v>
      </c>
      <c r="BF43" s="6" t="s">
        <v>911</v>
      </c>
      <c r="BG43" s="6" t="s">
        <v>911</v>
      </c>
      <c r="BH43" s="6" t="s">
        <v>911</v>
      </c>
      <c r="BI43" s="6" t="s">
        <v>911</v>
      </c>
      <c r="BJ43" s="6" t="s">
        <v>911</v>
      </c>
      <c r="BK43" s="6" t="s">
        <v>916</v>
      </c>
      <c r="BL43" s="11" t="s">
        <v>911</v>
      </c>
      <c r="BM43" s="11" t="s">
        <v>913</v>
      </c>
      <c r="BN43" s="11" t="s">
        <v>913</v>
      </c>
      <c r="BO43" s="11" t="s">
        <v>913</v>
      </c>
      <c r="BP43" s="11" t="s">
        <v>913</v>
      </c>
      <c r="BQ43" s="6"/>
      <c r="BR43" s="6" t="s">
        <v>912</v>
      </c>
      <c r="BS43" s="6" t="s">
        <v>913</v>
      </c>
      <c r="BT43" s="6" t="s">
        <v>913</v>
      </c>
      <c r="BU43" s="6" t="s">
        <v>917</v>
      </c>
      <c r="BV43" s="6" t="s">
        <v>913</v>
      </c>
      <c r="BW43" s="6" t="s">
        <v>913</v>
      </c>
      <c r="BX43" s="6"/>
      <c r="BY43" s="6" t="s">
        <v>918</v>
      </c>
      <c r="BZ43" s="6" t="s">
        <v>907</v>
      </c>
      <c r="CA43" s="6" t="s">
        <v>922</v>
      </c>
      <c r="CB43" s="6">
        <v>1.26</v>
      </c>
      <c r="CC43" s="6" t="s">
        <v>921</v>
      </c>
      <c r="CD43" s="6" t="s">
        <v>923</v>
      </c>
      <c r="CE43" s="6" t="s">
        <v>916</v>
      </c>
      <c r="CF43" s="6" t="s">
        <v>918</v>
      </c>
      <c r="CG43" s="6" t="s">
        <v>911</v>
      </c>
      <c r="CH43" s="6" t="s">
        <v>911</v>
      </c>
      <c r="CI43" s="6" t="s">
        <v>911</v>
      </c>
      <c r="CJ43" s="6"/>
      <c r="CK43" s="6" t="s">
        <v>924</v>
      </c>
      <c r="CL43" s="6" t="s">
        <v>925</v>
      </c>
      <c r="CM43" s="6" t="s">
        <v>911</v>
      </c>
      <c r="CN43" s="6" t="s">
        <v>911</v>
      </c>
      <c r="CO43" s="6" t="s">
        <v>913</v>
      </c>
      <c r="CP43" s="6" t="s">
        <v>913</v>
      </c>
      <c r="CQ43" s="6" t="s">
        <v>913</v>
      </c>
      <c r="CR43" s="11">
        <v>147</v>
      </c>
      <c r="CS43" s="6" t="s">
        <v>913</v>
      </c>
      <c r="CT43" s="6" t="s">
        <v>913</v>
      </c>
      <c r="CU43" s="6" t="s">
        <v>913</v>
      </c>
      <c r="CV43" s="6" t="s">
        <v>913</v>
      </c>
      <c r="CW43" s="6" t="s">
        <v>913</v>
      </c>
      <c r="CX43" s="6" t="s">
        <v>913</v>
      </c>
      <c r="CY43" s="6" t="s">
        <v>913</v>
      </c>
      <c r="CZ43" s="6">
        <v>592</v>
      </c>
      <c r="DA43" s="6" t="s">
        <v>911</v>
      </c>
      <c r="DB43" s="6" t="s">
        <v>913</v>
      </c>
      <c r="DC43" s="6" t="s">
        <v>927</v>
      </c>
      <c r="DD43" s="6" t="s">
        <v>928</v>
      </c>
      <c r="DE43" s="6" t="s">
        <v>913</v>
      </c>
      <c r="DF43" s="6" t="s">
        <v>912</v>
      </c>
      <c r="DG43" s="6" t="s">
        <v>913</v>
      </c>
      <c r="DI43" s="22"/>
      <c r="DJ43" s="11"/>
      <c r="DK43" s="11"/>
      <c r="DL43" s="11"/>
      <c r="DM43" s="11"/>
    </row>
    <row r="44" spans="1:117">
      <c r="A44" s="11">
        <v>41</v>
      </c>
      <c r="B44" s="6" t="s">
        <v>825</v>
      </c>
      <c r="C44" s="6">
        <v>41</v>
      </c>
      <c r="D44" s="6" t="s">
        <v>1043</v>
      </c>
      <c r="E44" s="6" t="s">
        <v>1462</v>
      </c>
      <c r="F44" s="6" t="s">
        <v>826</v>
      </c>
      <c r="G44" s="6">
        <v>8.9</v>
      </c>
      <c r="H44" s="6">
        <v>104</v>
      </c>
      <c r="I44" s="6" t="s">
        <v>914</v>
      </c>
      <c r="J44" s="6" t="s">
        <v>906</v>
      </c>
      <c r="K44" s="7">
        <v>13</v>
      </c>
      <c r="L44" s="6">
        <v>0.61199999999999999</v>
      </c>
      <c r="M44" s="9" t="s">
        <v>933</v>
      </c>
      <c r="N44" s="9">
        <v>2.9</v>
      </c>
      <c r="O44" s="6">
        <v>19.100000000000001</v>
      </c>
      <c r="P44" s="10">
        <v>5.0000000000000001E-3</v>
      </c>
      <c r="Q44" s="6">
        <v>270</v>
      </c>
      <c r="R44" s="6" t="s">
        <v>908</v>
      </c>
      <c r="S44" s="6">
        <v>2.0299999999999998</v>
      </c>
      <c r="T44" s="6" t="s">
        <v>909</v>
      </c>
      <c r="U44" s="6" t="s">
        <v>915</v>
      </c>
      <c r="V44" s="6"/>
      <c r="W44" s="7">
        <v>28</v>
      </c>
      <c r="X44" s="9">
        <v>2</v>
      </c>
      <c r="Y44" s="6">
        <v>20.9</v>
      </c>
      <c r="Z44" s="6">
        <v>6500</v>
      </c>
      <c r="AA44" s="9">
        <v>1.4</v>
      </c>
      <c r="AB44" s="6">
        <v>1800</v>
      </c>
      <c r="AC44" s="6">
        <v>82</v>
      </c>
      <c r="AD44" s="6">
        <v>110</v>
      </c>
      <c r="AE44" s="6">
        <v>388</v>
      </c>
      <c r="AF44" s="7">
        <v>33</v>
      </c>
      <c r="AG44" s="6">
        <v>1100</v>
      </c>
      <c r="AH44" s="6">
        <v>240</v>
      </c>
      <c r="AI44" s="6">
        <v>7.0000000000000001E-3</v>
      </c>
      <c r="AJ44" s="6" t="s">
        <v>910</v>
      </c>
      <c r="AK44" s="6" t="s">
        <v>910</v>
      </c>
      <c r="AL44" s="6">
        <v>5.0000000000000001E-3</v>
      </c>
      <c r="AM44" s="6" t="s">
        <v>910</v>
      </c>
      <c r="AN44" s="6">
        <v>7.0000000000000001E-3</v>
      </c>
      <c r="AO44" s="6" t="s">
        <v>910</v>
      </c>
      <c r="AP44" s="6" t="s">
        <v>910</v>
      </c>
      <c r="AQ44" s="6">
        <v>4.0000000000000001E-3</v>
      </c>
      <c r="AR44" s="6" t="s">
        <v>919</v>
      </c>
      <c r="AS44" s="6" t="s">
        <v>910</v>
      </c>
      <c r="AT44" s="6" t="s">
        <v>910</v>
      </c>
      <c r="AU44" s="6" t="s">
        <v>910</v>
      </c>
      <c r="AV44" s="6" t="s">
        <v>910</v>
      </c>
      <c r="AW44" s="6" t="s">
        <v>910</v>
      </c>
      <c r="AX44" s="6" t="s">
        <v>910</v>
      </c>
      <c r="AY44" s="6" t="s">
        <v>910</v>
      </c>
      <c r="AZ44" s="6" t="s">
        <v>910</v>
      </c>
      <c r="BA44" s="6" t="s">
        <v>910</v>
      </c>
      <c r="BB44" s="6"/>
      <c r="BC44" s="6" t="s">
        <v>911</v>
      </c>
      <c r="BD44" s="6" t="s">
        <v>911</v>
      </c>
      <c r="BE44" s="6" t="s">
        <v>911</v>
      </c>
      <c r="BF44" s="6" t="s">
        <v>911</v>
      </c>
      <c r="BG44" s="6" t="s">
        <v>911</v>
      </c>
      <c r="BH44" s="6" t="s">
        <v>911</v>
      </c>
      <c r="BI44" s="6" t="s">
        <v>911</v>
      </c>
      <c r="BJ44" s="6" t="s">
        <v>911</v>
      </c>
      <c r="BK44" s="6" t="s">
        <v>916</v>
      </c>
      <c r="BL44" s="11" t="s">
        <v>911</v>
      </c>
      <c r="BM44" s="11" t="s">
        <v>913</v>
      </c>
      <c r="BN44" s="11" t="s">
        <v>913</v>
      </c>
      <c r="BO44" s="11" t="s">
        <v>913</v>
      </c>
      <c r="BP44" s="11" t="s">
        <v>913</v>
      </c>
      <c r="BQ44" s="6"/>
      <c r="BR44" s="6" t="s">
        <v>912</v>
      </c>
      <c r="BS44" s="6" t="s">
        <v>913</v>
      </c>
      <c r="BT44" s="6" t="s">
        <v>913</v>
      </c>
      <c r="BU44" s="6" t="s">
        <v>917</v>
      </c>
      <c r="BV44" s="6" t="s">
        <v>913</v>
      </c>
      <c r="BW44" s="6" t="s">
        <v>913</v>
      </c>
      <c r="BX44" s="6"/>
      <c r="BY44" s="6" t="s">
        <v>918</v>
      </c>
      <c r="BZ44" s="6" t="s">
        <v>907</v>
      </c>
      <c r="CA44" s="6" t="s">
        <v>922</v>
      </c>
      <c r="CB44" s="6" t="s">
        <v>920</v>
      </c>
      <c r="CC44" s="6" t="s">
        <v>921</v>
      </c>
      <c r="CD44" s="6" t="s">
        <v>923</v>
      </c>
      <c r="CE44" s="6" t="s">
        <v>916</v>
      </c>
      <c r="CF44" s="6" t="s">
        <v>918</v>
      </c>
      <c r="CG44" s="6" t="s">
        <v>911</v>
      </c>
      <c r="CH44" s="6" t="s">
        <v>911</v>
      </c>
      <c r="CI44" s="6" t="s">
        <v>911</v>
      </c>
      <c r="CJ44" s="6"/>
      <c r="CK44" s="6" t="s">
        <v>924</v>
      </c>
      <c r="CL44" s="6" t="s">
        <v>925</v>
      </c>
      <c r="CM44" s="6" t="s">
        <v>911</v>
      </c>
      <c r="CN44" s="6" t="s">
        <v>911</v>
      </c>
      <c r="CO44" s="6" t="s">
        <v>913</v>
      </c>
      <c r="CP44" s="6" t="s">
        <v>913</v>
      </c>
      <c r="CQ44" s="6" t="s">
        <v>913</v>
      </c>
      <c r="CR44" s="11" t="s">
        <v>926</v>
      </c>
      <c r="CS44" s="6" t="s">
        <v>913</v>
      </c>
      <c r="CT44" s="6" t="s">
        <v>913</v>
      </c>
      <c r="CU44" s="6" t="s">
        <v>913</v>
      </c>
      <c r="CV44" s="6" t="s">
        <v>913</v>
      </c>
      <c r="CW44" s="6" t="s">
        <v>913</v>
      </c>
      <c r="CX44" s="6" t="s">
        <v>913</v>
      </c>
      <c r="CY44" s="6" t="s">
        <v>913</v>
      </c>
      <c r="CZ44" s="6">
        <v>343</v>
      </c>
      <c r="DA44" s="6" t="s">
        <v>911</v>
      </c>
      <c r="DB44" s="6" t="s">
        <v>913</v>
      </c>
      <c r="DC44" s="6" t="s">
        <v>927</v>
      </c>
      <c r="DD44" s="6" t="s">
        <v>928</v>
      </c>
      <c r="DE44" s="6" t="s">
        <v>913</v>
      </c>
      <c r="DF44" s="6" t="s">
        <v>912</v>
      </c>
      <c r="DG44" s="6" t="s">
        <v>913</v>
      </c>
      <c r="DI44" s="22"/>
      <c r="DJ44" s="11"/>
      <c r="DK44" s="11"/>
      <c r="DL44" s="11"/>
      <c r="DM44" s="11"/>
    </row>
    <row r="45" spans="1:117">
      <c r="A45" s="11">
        <v>42</v>
      </c>
      <c r="B45" s="6" t="s">
        <v>823</v>
      </c>
      <c r="C45" s="6">
        <v>42</v>
      </c>
      <c r="D45" s="6" t="s">
        <v>1044</v>
      </c>
      <c r="E45" s="6" t="s">
        <v>1463</v>
      </c>
      <c r="F45" s="6" t="s">
        <v>824</v>
      </c>
      <c r="G45" s="7">
        <v>8</v>
      </c>
      <c r="H45" s="6">
        <v>178</v>
      </c>
      <c r="I45" s="6" t="s">
        <v>914</v>
      </c>
      <c r="J45" s="6" t="s">
        <v>906</v>
      </c>
      <c r="K45" s="7">
        <v>93</v>
      </c>
      <c r="L45" s="6" t="s">
        <v>907</v>
      </c>
      <c r="M45" s="9">
        <v>3.5</v>
      </c>
      <c r="N45" s="6">
        <v>12.8</v>
      </c>
      <c r="O45" s="6">
        <v>3.54</v>
      </c>
      <c r="P45" s="10">
        <v>1.6E-2</v>
      </c>
      <c r="Q45" s="6">
        <v>1700</v>
      </c>
      <c r="R45" s="6" t="s">
        <v>908</v>
      </c>
      <c r="S45" s="6">
        <v>8.65</v>
      </c>
      <c r="T45" s="7">
        <v>40</v>
      </c>
      <c r="U45" s="6" t="s">
        <v>915</v>
      </c>
      <c r="V45" s="6"/>
      <c r="W45" s="6">
        <v>110</v>
      </c>
      <c r="X45" s="7">
        <v>12</v>
      </c>
      <c r="Y45" s="7">
        <v>88</v>
      </c>
      <c r="Z45" s="6">
        <v>22000</v>
      </c>
      <c r="AA45" s="9">
        <v>2.9</v>
      </c>
      <c r="AB45" s="6">
        <v>11000</v>
      </c>
      <c r="AC45" s="6">
        <v>910</v>
      </c>
      <c r="AD45" s="6">
        <v>630</v>
      </c>
      <c r="AE45" s="6">
        <v>861</v>
      </c>
      <c r="AF45" s="6">
        <v>150</v>
      </c>
      <c r="AG45" s="6">
        <v>5500</v>
      </c>
      <c r="AH45" s="6">
        <v>980</v>
      </c>
      <c r="AI45" s="6">
        <v>1.4E-2</v>
      </c>
      <c r="AJ45" s="6">
        <v>7.0000000000000001E-3</v>
      </c>
      <c r="AK45" s="6" t="s">
        <v>910</v>
      </c>
      <c r="AL45" s="6">
        <v>2.5000000000000001E-2</v>
      </c>
      <c r="AM45" s="6">
        <v>1.2E-2</v>
      </c>
      <c r="AN45" s="6">
        <v>1.4E-2</v>
      </c>
      <c r="AO45" s="6">
        <v>8.0000000000000002E-3</v>
      </c>
      <c r="AP45" s="6" t="s">
        <v>910</v>
      </c>
      <c r="AQ45" s="6">
        <v>1.2999999999999999E-2</v>
      </c>
      <c r="AR45" s="6" t="s">
        <v>919</v>
      </c>
      <c r="AS45" s="6" t="s">
        <v>910</v>
      </c>
      <c r="AT45" s="6" t="s">
        <v>910</v>
      </c>
      <c r="AU45" s="6">
        <v>1.2999999999999999E-2</v>
      </c>
      <c r="AV45" s="6">
        <v>1.2999999999999999E-2</v>
      </c>
      <c r="AW45" s="6">
        <v>6.0000000000000001E-3</v>
      </c>
      <c r="AX45" s="6">
        <v>1.0999999999999999E-2</v>
      </c>
      <c r="AY45" s="8">
        <v>0.01</v>
      </c>
      <c r="AZ45" s="6" t="s">
        <v>910</v>
      </c>
      <c r="BA45" s="6" t="s">
        <v>910</v>
      </c>
      <c r="BB45" s="6"/>
      <c r="BC45" s="6" t="s">
        <v>911</v>
      </c>
      <c r="BD45" s="6" t="s">
        <v>911</v>
      </c>
      <c r="BE45" s="6" t="s">
        <v>911</v>
      </c>
      <c r="BF45" s="6" t="s">
        <v>911</v>
      </c>
      <c r="BG45" s="6" t="s">
        <v>911</v>
      </c>
      <c r="BH45" s="6" t="s">
        <v>911</v>
      </c>
      <c r="BI45" s="6" t="s">
        <v>911</v>
      </c>
      <c r="BJ45" s="6" t="s">
        <v>911</v>
      </c>
      <c r="BK45" s="6" t="s">
        <v>916</v>
      </c>
      <c r="BL45" s="11" t="s">
        <v>911</v>
      </c>
      <c r="BM45" s="11" t="s">
        <v>913</v>
      </c>
      <c r="BN45" s="11" t="s">
        <v>913</v>
      </c>
      <c r="BO45" s="11" t="s">
        <v>913</v>
      </c>
      <c r="BP45" s="11" t="s">
        <v>913</v>
      </c>
      <c r="BQ45" s="6"/>
      <c r="BR45" s="6" t="s">
        <v>912</v>
      </c>
      <c r="BS45" s="6" t="s">
        <v>913</v>
      </c>
      <c r="BT45" s="6" t="s">
        <v>913</v>
      </c>
      <c r="BU45" s="6" t="s">
        <v>917</v>
      </c>
      <c r="BV45" s="6" t="s">
        <v>913</v>
      </c>
      <c r="BW45" s="6" t="s">
        <v>913</v>
      </c>
      <c r="BX45" s="6"/>
      <c r="BY45" s="6" t="s">
        <v>918</v>
      </c>
      <c r="BZ45" s="6" t="s">
        <v>907</v>
      </c>
      <c r="CA45" s="6" t="s">
        <v>922</v>
      </c>
      <c r="CB45" s="6">
        <v>1.22</v>
      </c>
      <c r="CC45" s="6" t="s">
        <v>921</v>
      </c>
      <c r="CD45" s="6" t="s">
        <v>923</v>
      </c>
      <c r="CE45" s="6" t="s">
        <v>916</v>
      </c>
      <c r="CF45" s="6" t="s">
        <v>918</v>
      </c>
      <c r="CG45" s="6" t="s">
        <v>911</v>
      </c>
      <c r="CH45" s="6" t="s">
        <v>911</v>
      </c>
      <c r="CI45" s="6" t="s">
        <v>911</v>
      </c>
      <c r="CJ45" s="6"/>
      <c r="CK45" s="6" t="s">
        <v>924</v>
      </c>
      <c r="CL45" s="6" t="s">
        <v>925</v>
      </c>
      <c r="CM45" s="6" t="s">
        <v>911</v>
      </c>
      <c r="CN45" s="6" t="s">
        <v>911</v>
      </c>
      <c r="CO45" s="6" t="s">
        <v>913</v>
      </c>
      <c r="CP45" s="6" t="s">
        <v>913</v>
      </c>
      <c r="CQ45" s="6" t="s">
        <v>913</v>
      </c>
      <c r="CR45" s="11">
        <v>202</v>
      </c>
      <c r="CS45" s="6" t="s">
        <v>913</v>
      </c>
      <c r="CT45" s="6" t="s">
        <v>913</v>
      </c>
      <c r="CU45" s="6" t="s">
        <v>913</v>
      </c>
      <c r="CV45" s="6" t="s">
        <v>913</v>
      </c>
      <c r="CW45" s="6" t="s">
        <v>913</v>
      </c>
      <c r="CX45" s="6" t="s">
        <v>913</v>
      </c>
      <c r="CY45" s="6" t="s">
        <v>913</v>
      </c>
      <c r="CZ45" s="6">
        <v>1382</v>
      </c>
      <c r="DA45" s="6" t="s">
        <v>911</v>
      </c>
      <c r="DB45" s="6" t="s">
        <v>913</v>
      </c>
      <c r="DC45" s="6" t="s">
        <v>927</v>
      </c>
      <c r="DD45" s="6" t="s">
        <v>928</v>
      </c>
      <c r="DE45" s="6" t="s">
        <v>913</v>
      </c>
      <c r="DF45" s="6" t="s">
        <v>912</v>
      </c>
      <c r="DG45" s="6" t="s">
        <v>913</v>
      </c>
      <c r="DI45" s="22"/>
      <c r="DJ45" s="11"/>
      <c r="DK45" s="11"/>
      <c r="DL45" s="11"/>
      <c r="DM45" s="11"/>
    </row>
    <row r="46" spans="1:117">
      <c r="A46" s="11">
        <v>43</v>
      </c>
      <c r="B46" s="6" t="s">
        <v>821</v>
      </c>
      <c r="C46" s="6">
        <v>43</v>
      </c>
      <c r="D46" s="6" t="s">
        <v>1415</v>
      </c>
      <c r="E46" s="6" t="s">
        <v>1834</v>
      </c>
      <c r="F46" s="6" t="s">
        <v>822</v>
      </c>
      <c r="G46" s="6">
        <v>8.1</v>
      </c>
      <c r="H46" s="6">
        <v>120</v>
      </c>
      <c r="I46" s="6" t="s">
        <v>914</v>
      </c>
      <c r="J46" s="6" t="s">
        <v>906</v>
      </c>
      <c r="K46" s="6">
        <v>58.1</v>
      </c>
      <c r="L46" s="6" t="s">
        <v>907</v>
      </c>
      <c r="M46" s="9">
        <v>1.47</v>
      </c>
      <c r="N46" s="6">
        <v>11.5</v>
      </c>
      <c r="O46" s="6">
        <v>12.8</v>
      </c>
      <c r="P46" s="10">
        <v>0.04</v>
      </c>
      <c r="Q46" s="6">
        <v>1700</v>
      </c>
      <c r="R46" s="6" t="s">
        <v>908</v>
      </c>
      <c r="S46" s="6">
        <v>8.48</v>
      </c>
      <c r="T46" s="6">
        <v>7.13</v>
      </c>
      <c r="U46" s="6" t="s">
        <v>915</v>
      </c>
      <c r="V46" s="6"/>
      <c r="W46" s="6">
        <v>149</v>
      </c>
      <c r="X46" s="6">
        <v>10.8</v>
      </c>
      <c r="Y46" s="7">
        <v>36</v>
      </c>
      <c r="Z46" s="6">
        <v>32400</v>
      </c>
      <c r="AA46" s="9">
        <v>0.7</v>
      </c>
      <c r="AB46" s="6">
        <v>8470</v>
      </c>
      <c r="AC46" s="6">
        <v>527</v>
      </c>
      <c r="AD46" s="6">
        <v>783</v>
      </c>
      <c r="AE46" s="6">
        <v>863</v>
      </c>
      <c r="AF46" s="6">
        <v>156</v>
      </c>
      <c r="AG46" s="6">
        <v>4470</v>
      </c>
      <c r="AH46" s="6">
        <v>916</v>
      </c>
      <c r="AI46" s="6">
        <v>1.2E-2</v>
      </c>
      <c r="AJ46" s="6">
        <v>6.0000000000000001E-3</v>
      </c>
      <c r="AK46" s="6" t="s">
        <v>910</v>
      </c>
      <c r="AL46" s="6">
        <v>2.5999999999999999E-2</v>
      </c>
      <c r="AM46" s="6">
        <v>1.0999999999999999E-2</v>
      </c>
      <c r="AN46" s="6">
        <v>1.2999999999999999E-2</v>
      </c>
      <c r="AO46" s="6">
        <v>0.01</v>
      </c>
      <c r="AP46" s="6" t="s">
        <v>910</v>
      </c>
      <c r="AQ46" s="6">
        <v>1.0999999999999999E-2</v>
      </c>
      <c r="AR46" s="6" t="s">
        <v>919</v>
      </c>
      <c r="AS46" s="6" t="s">
        <v>910</v>
      </c>
      <c r="AT46" s="6" t="s">
        <v>910</v>
      </c>
      <c r="AU46" s="6">
        <v>1.4E-2</v>
      </c>
      <c r="AV46" s="6">
        <v>1.6E-2</v>
      </c>
      <c r="AW46" s="6">
        <v>6.0000000000000001E-3</v>
      </c>
      <c r="AX46" s="6">
        <v>1.6E-2</v>
      </c>
      <c r="AY46" s="8">
        <v>0.01</v>
      </c>
      <c r="AZ46" s="6" t="s">
        <v>910</v>
      </c>
      <c r="BA46" s="6" t="s">
        <v>910</v>
      </c>
      <c r="BB46" s="6"/>
      <c r="BC46" s="6" t="s">
        <v>911</v>
      </c>
      <c r="BD46" s="6" t="s">
        <v>911</v>
      </c>
      <c r="BE46" s="6" t="s">
        <v>911</v>
      </c>
      <c r="BF46" s="6" t="s">
        <v>911</v>
      </c>
      <c r="BG46" s="6" t="s">
        <v>911</v>
      </c>
      <c r="BH46" s="6" t="s">
        <v>911</v>
      </c>
      <c r="BI46" s="6" t="s">
        <v>911</v>
      </c>
      <c r="BJ46" s="6" t="s">
        <v>911</v>
      </c>
      <c r="BK46" s="6" t="s">
        <v>916</v>
      </c>
      <c r="BL46" s="11" t="s">
        <v>911</v>
      </c>
      <c r="BM46" s="11" t="s">
        <v>913</v>
      </c>
      <c r="BN46" s="11" t="s">
        <v>913</v>
      </c>
      <c r="BO46" s="11" t="s">
        <v>913</v>
      </c>
      <c r="BP46" s="11" t="s">
        <v>913</v>
      </c>
      <c r="BQ46" s="6"/>
      <c r="BR46" s="6" t="s">
        <v>912</v>
      </c>
      <c r="BS46" s="6" t="s">
        <v>913</v>
      </c>
      <c r="BT46" s="6" t="s">
        <v>913</v>
      </c>
      <c r="BU46" s="6" t="s">
        <v>917</v>
      </c>
      <c r="BV46" s="6" t="s">
        <v>913</v>
      </c>
      <c r="BW46" s="6" t="s">
        <v>913</v>
      </c>
      <c r="BX46" s="6"/>
      <c r="BY46" s="6" t="s">
        <v>918</v>
      </c>
      <c r="BZ46" s="6" t="s">
        <v>907</v>
      </c>
      <c r="CA46" s="6" t="s">
        <v>922</v>
      </c>
      <c r="CB46" s="6">
        <v>1.71</v>
      </c>
      <c r="CC46" s="6" t="s">
        <v>921</v>
      </c>
      <c r="CD46" s="6" t="s">
        <v>923</v>
      </c>
      <c r="CE46" s="6" t="s">
        <v>916</v>
      </c>
      <c r="CF46" s="6" t="s">
        <v>918</v>
      </c>
      <c r="CG46" s="6" t="s">
        <v>911</v>
      </c>
      <c r="CH46" s="6" t="s">
        <v>911</v>
      </c>
      <c r="CI46" s="6" t="s">
        <v>911</v>
      </c>
      <c r="CJ46" s="6"/>
      <c r="CK46" s="6" t="s">
        <v>924</v>
      </c>
      <c r="CL46" s="6" t="s">
        <v>925</v>
      </c>
      <c r="CM46" s="6" t="s">
        <v>911</v>
      </c>
      <c r="CN46" s="6" t="s">
        <v>911</v>
      </c>
      <c r="CO46" s="6" t="s">
        <v>913</v>
      </c>
      <c r="CP46" s="6" t="s">
        <v>913</v>
      </c>
      <c r="CQ46" s="6" t="s">
        <v>913</v>
      </c>
      <c r="CR46" s="11">
        <v>180</v>
      </c>
      <c r="CS46" s="6" t="s">
        <v>913</v>
      </c>
      <c r="CT46" s="6" t="s">
        <v>913</v>
      </c>
      <c r="CU46" s="6" t="s">
        <v>913</v>
      </c>
      <c r="CV46" s="6" t="s">
        <v>913</v>
      </c>
      <c r="CW46" s="6" t="s">
        <v>913</v>
      </c>
      <c r="CX46" s="6" t="s">
        <v>913</v>
      </c>
      <c r="CY46" s="6" t="s">
        <v>913</v>
      </c>
      <c r="CZ46" s="6">
        <v>1200</v>
      </c>
      <c r="DA46" s="6" t="s">
        <v>911</v>
      </c>
      <c r="DB46" s="6" t="s">
        <v>913</v>
      </c>
      <c r="DC46" s="6" t="s">
        <v>927</v>
      </c>
      <c r="DD46" s="6" t="s">
        <v>928</v>
      </c>
      <c r="DE46" s="6" t="s">
        <v>913</v>
      </c>
      <c r="DF46" s="6" t="s">
        <v>912</v>
      </c>
      <c r="DG46" s="6" t="s">
        <v>913</v>
      </c>
      <c r="DI46" s="22"/>
      <c r="DJ46" s="11"/>
      <c r="DK46" s="11"/>
      <c r="DL46" s="11"/>
      <c r="DM46" s="11"/>
    </row>
    <row r="47" spans="1:117">
      <c r="A47" s="11">
        <v>44</v>
      </c>
      <c r="B47" s="6" t="s">
        <v>819</v>
      </c>
      <c r="C47" s="6">
        <v>44</v>
      </c>
      <c r="D47" s="6" t="s">
        <v>1416</v>
      </c>
      <c r="E47" s="6" t="s">
        <v>1835</v>
      </c>
      <c r="F47" s="6" t="s">
        <v>820</v>
      </c>
      <c r="G47" s="9">
        <v>8</v>
      </c>
      <c r="H47" s="6">
        <v>234</v>
      </c>
      <c r="I47" s="6" t="s">
        <v>914</v>
      </c>
      <c r="J47" s="6">
        <v>5.85</v>
      </c>
      <c r="K47" s="6">
        <v>142</v>
      </c>
      <c r="L47" s="6" t="s">
        <v>907</v>
      </c>
      <c r="M47" s="9">
        <v>4.17</v>
      </c>
      <c r="N47" s="6">
        <v>17.7</v>
      </c>
      <c r="O47" s="6">
        <v>8.26</v>
      </c>
      <c r="P47" s="10">
        <v>3.7999999999999999E-2</v>
      </c>
      <c r="Q47" s="6">
        <v>2080</v>
      </c>
      <c r="R47" s="6" t="s">
        <v>908</v>
      </c>
      <c r="S47" s="6">
        <v>12.1</v>
      </c>
      <c r="T47" s="9">
        <v>8.6999999999999993</v>
      </c>
      <c r="U47" s="6" t="s">
        <v>915</v>
      </c>
      <c r="V47" s="6"/>
      <c r="W47" s="6">
        <v>213</v>
      </c>
      <c r="X47" s="6">
        <v>15.9</v>
      </c>
      <c r="Y47" s="7">
        <v>47</v>
      </c>
      <c r="Z47" s="6">
        <v>39800</v>
      </c>
      <c r="AA47" s="9">
        <v>2.4</v>
      </c>
      <c r="AB47" s="6">
        <v>12700</v>
      </c>
      <c r="AC47" s="6">
        <v>2280</v>
      </c>
      <c r="AD47" s="6">
        <v>1740</v>
      </c>
      <c r="AE47" s="6">
        <v>2070</v>
      </c>
      <c r="AF47" s="6">
        <v>75.8</v>
      </c>
      <c r="AG47" s="6">
        <v>6290</v>
      </c>
      <c r="AH47" s="6">
        <v>1270</v>
      </c>
      <c r="AI47" s="6">
        <v>6.5000000000000002E-2</v>
      </c>
      <c r="AJ47" s="6">
        <v>1.7000000000000001E-2</v>
      </c>
      <c r="AK47" s="6" t="s">
        <v>910</v>
      </c>
      <c r="AL47" s="6">
        <v>4.3999999999999997E-2</v>
      </c>
      <c r="AM47" s="6">
        <v>1.4999999999999999E-2</v>
      </c>
      <c r="AN47" s="6">
        <v>3.5999999999999997E-2</v>
      </c>
      <c r="AO47" s="6">
        <v>1.2999999999999999E-2</v>
      </c>
      <c r="AP47" s="6" t="s">
        <v>910</v>
      </c>
      <c r="AQ47" s="6">
        <v>1.4999999999999999E-2</v>
      </c>
      <c r="AR47" s="6" t="s">
        <v>919</v>
      </c>
      <c r="AS47" s="6">
        <v>1.4999999999999999E-2</v>
      </c>
      <c r="AT47" s="6" t="s">
        <v>910</v>
      </c>
      <c r="AU47" s="8">
        <v>0.02</v>
      </c>
      <c r="AV47" s="6">
        <v>2.4E-2</v>
      </c>
      <c r="AW47" s="6">
        <v>8.9999999999999993E-3</v>
      </c>
      <c r="AX47" s="8">
        <v>0.02</v>
      </c>
      <c r="AY47" s="6">
        <v>1.4999999999999999E-2</v>
      </c>
      <c r="AZ47" s="6" t="s">
        <v>910</v>
      </c>
      <c r="BA47" s="6" t="s">
        <v>910</v>
      </c>
      <c r="BB47" s="6"/>
      <c r="BC47" s="6" t="s">
        <v>911</v>
      </c>
      <c r="BD47" s="6" t="s">
        <v>911</v>
      </c>
      <c r="BE47" s="6" t="s">
        <v>911</v>
      </c>
      <c r="BF47" s="6" t="s">
        <v>911</v>
      </c>
      <c r="BG47" s="6" t="s">
        <v>911</v>
      </c>
      <c r="BH47" s="6" t="s">
        <v>911</v>
      </c>
      <c r="BI47" s="6" t="s">
        <v>911</v>
      </c>
      <c r="BJ47" s="6" t="s">
        <v>911</v>
      </c>
      <c r="BK47" s="6" t="s">
        <v>916</v>
      </c>
      <c r="BL47" s="11" t="s">
        <v>911</v>
      </c>
      <c r="BM47" s="11" t="s">
        <v>913</v>
      </c>
      <c r="BN47" s="11" t="s">
        <v>913</v>
      </c>
      <c r="BO47" s="11" t="s">
        <v>913</v>
      </c>
      <c r="BP47" s="11" t="s">
        <v>913</v>
      </c>
      <c r="BQ47" s="6"/>
      <c r="BR47" s="6" t="s">
        <v>912</v>
      </c>
      <c r="BS47" s="6" t="s">
        <v>913</v>
      </c>
      <c r="BT47" s="6" t="s">
        <v>913</v>
      </c>
      <c r="BU47" s="6" t="s">
        <v>917</v>
      </c>
      <c r="BV47" s="6" t="s">
        <v>913</v>
      </c>
      <c r="BW47" s="6" t="s">
        <v>913</v>
      </c>
      <c r="BX47" s="6"/>
      <c r="BY47" s="6" t="s">
        <v>918</v>
      </c>
      <c r="BZ47" s="6" t="s">
        <v>907</v>
      </c>
      <c r="CA47" s="6" t="s">
        <v>922</v>
      </c>
      <c r="CB47" s="6" t="s">
        <v>920</v>
      </c>
      <c r="CC47" s="6" t="s">
        <v>921</v>
      </c>
      <c r="CD47" s="6" t="s">
        <v>923</v>
      </c>
      <c r="CE47" s="6" t="s">
        <v>916</v>
      </c>
      <c r="CF47" s="6" t="s">
        <v>918</v>
      </c>
      <c r="CG47" s="6" t="s">
        <v>911</v>
      </c>
      <c r="CH47" s="6" t="s">
        <v>911</v>
      </c>
      <c r="CI47" s="6" t="s">
        <v>911</v>
      </c>
      <c r="CJ47" s="6"/>
      <c r="CK47" s="6" t="s">
        <v>924</v>
      </c>
      <c r="CL47" s="6" t="s">
        <v>925</v>
      </c>
      <c r="CM47" s="6" t="s">
        <v>911</v>
      </c>
      <c r="CN47" s="6" t="s">
        <v>911</v>
      </c>
      <c r="CO47" s="6" t="s">
        <v>913</v>
      </c>
      <c r="CP47" s="6" t="s">
        <v>913</v>
      </c>
      <c r="CQ47" s="6" t="s">
        <v>913</v>
      </c>
      <c r="CR47" s="11">
        <v>640</v>
      </c>
      <c r="CS47" s="6" t="s">
        <v>913</v>
      </c>
      <c r="CT47" s="6" t="s">
        <v>913</v>
      </c>
      <c r="CU47" s="6" t="s">
        <v>913</v>
      </c>
      <c r="CV47" s="6" t="s">
        <v>913</v>
      </c>
      <c r="CW47" s="6" t="s">
        <v>913</v>
      </c>
      <c r="CX47" s="6" t="s">
        <v>913</v>
      </c>
      <c r="CY47" s="6" t="s">
        <v>913</v>
      </c>
      <c r="CZ47" s="6">
        <v>2383</v>
      </c>
      <c r="DA47" s="6" t="s">
        <v>911</v>
      </c>
      <c r="DB47" s="6" t="s">
        <v>913</v>
      </c>
      <c r="DC47" s="6" t="s">
        <v>927</v>
      </c>
      <c r="DD47" s="6" t="s">
        <v>928</v>
      </c>
      <c r="DE47" s="6" t="s">
        <v>913</v>
      </c>
      <c r="DF47" s="6" t="s">
        <v>912</v>
      </c>
      <c r="DG47" s="6" t="s">
        <v>913</v>
      </c>
      <c r="DI47" s="22"/>
      <c r="DJ47" s="11"/>
      <c r="DK47" s="11"/>
      <c r="DL47" s="11"/>
      <c r="DM47" s="11"/>
    </row>
    <row r="48" spans="1:117">
      <c r="A48" s="11">
        <v>45</v>
      </c>
      <c r="B48" s="6" t="s">
        <v>817</v>
      </c>
      <c r="C48" s="6">
        <v>45</v>
      </c>
      <c r="D48" s="6" t="s">
        <v>1417</v>
      </c>
      <c r="E48" s="6" t="s">
        <v>1836</v>
      </c>
      <c r="F48" s="6" t="s">
        <v>818</v>
      </c>
      <c r="G48" s="6">
        <v>8.1999999999999993</v>
      </c>
      <c r="H48" s="7">
        <v>74</v>
      </c>
      <c r="I48" s="6" t="s">
        <v>914</v>
      </c>
      <c r="J48" s="6" t="s">
        <v>906</v>
      </c>
      <c r="K48" s="7">
        <v>12</v>
      </c>
      <c r="L48" s="6" t="s">
        <v>907</v>
      </c>
      <c r="M48" s="9">
        <v>0.41</v>
      </c>
      <c r="N48" s="9">
        <v>1.7</v>
      </c>
      <c r="O48" s="6">
        <v>2.13</v>
      </c>
      <c r="P48" s="10">
        <v>4.4999999999999997E-3</v>
      </c>
      <c r="Q48" s="6">
        <v>400</v>
      </c>
      <c r="R48" s="6" t="s">
        <v>908</v>
      </c>
      <c r="S48" s="6">
        <v>0.82</v>
      </c>
      <c r="T48" s="6">
        <v>3.03</v>
      </c>
      <c r="U48" s="6" t="s">
        <v>915</v>
      </c>
      <c r="V48" s="6"/>
      <c r="W48" s="9">
        <v>8.8000000000000007</v>
      </c>
      <c r="X48" s="9">
        <v>2</v>
      </c>
      <c r="Y48" s="6">
        <v>17.3</v>
      </c>
      <c r="Z48" s="6">
        <v>4700</v>
      </c>
      <c r="AA48" s="9">
        <v>5.8</v>
      </c>
      <c r="AB48" s="6">
        <v>1800</v>
      </c>
      <c r="AC48" s="6">
        <v>140</v>
      </c>
      <c r="AD48" s="6">
        <v>240</v>
      </c>
      <c r="AE48" s="6">
        <v>328</v>
      </c>
      <c r="AF48" s="7">
        <v>42</v>
      </c>
      <c r="AG48" s="6">
        <v>860</v>
      </c>
      <c r="AH48" s="6">
        <v>230</v>
      </c>
      <c r="AI48" s="6">
        <v>1.6E-2</v>
      </c>
      <c r="AJ48" s="6">
        <v>6.0000000000000001E-3</v>
      </c>
      <c r="AK48" s="6" t="s">
        <v>910</v>
      </c>
      <c r="AL48" s="6">
        <v>0.02</v>
      </c>
      <c r="AM48" s="6">
        <v>1.7000000000000001E-2</v>
      </c>
      <c r="AN48" s="6">
        <v>7.0000000000000001E-3</v>
      </c>
      <c r="AO48" s="6">
        <v>6.0000000000000001E-3</v>
      </c>
      <c r="AP48" s="6" t="s">
        <v>910</v>
      </c>
      <c r="AQ48" s="6">
        <v>8.9999999999999993E-3</v>
      </c>
      <c r="AR48" s="6" t="s">
        <v>919</v>
      </c>
      <c r="AS48" s="6" t="s">
        <v>910</v>
      </c>
      <c r="AT48" s="6" t="s">
        <v>910</v>
      </c>
      <c r="AU48" s="6">
        <v>1.0999999999999999E-2</v>
      </c>
      <c r="AV48" s="6">
        <v>7.0000000000000001E-3</v>
      </c>
      <c r="AW48" s="6" t="s">
        <v>910</v>
      </c>
      <c r="AX48" s="6">
        <v>6.0000000000000001E-3</v>
      </c>
      <c r="AY48" s="6">
        <v>8.0000000000000002E-3</v>
      </c>
      <c r="AZ48" s="6" t="s">
        <v>910</v>
      </c>
      <c r="BA48" s="6" t="s">
        <v>910</v>
      </c>
      <c r="BB48" s="6"/>
      <c r="BC48" s="6" t="s">
        <v>911</v>
      </c>
      <c r="BD48" s="6" t="s">
        <v>911</v>
      </c>
      <c r="BE48" s="6" t="s">
        <v>911</v>
      </c>
      <c r="BF48" s="6" t="s">
        <v>911</v>
      </c>
      <c r="BG48" s="6" t="s">
        <v>911</v>
      </c>
      <c r="BH48" s="6" t="s">
        <v>911</v>
      </c>
      <c r="BI48" s="6" t="s">
        <v>911</v>
      </c>
      <c r="BJ48" s="6" t="s">
        <v>911</v>
      </c>
      <c r="BK48" s="6" t="s">
        <v>916</v>
      </c>
      <c r="BL48" s="11" t="s">
        <v>911</v>
      </c>
      <c r="BM48" s="11" t="s">
        <v>913</v>
      </c>
      <c r="BN48" s="11" t="s">
        <v>913</v>
      </c>
      <c r="BO48" s="11" t="s">
        <v>913</v>
      </c>
      <c r="BP48" s="11" t="s">
        <v>913</v>
      </c>
      <c r="BQ48" s="6"/>
      <c r="BR48" s="6" t="s">
        <v>912</v>
      </c>
      <c r="BS48" s="6" t="s">
        <v>913</v>
      </c>
      <c r="BT48" s="6" t="s">
        <v>913</v>
      </c>
      <c r="BU48" s="6" t="s">
        <v>917</v>
      </c>
      <c r="BV48" s="6" t="s">
        <v>913</v>
      </c>
      <c r="BW48" s="6" t="s">
        <v>913</v>
      </c>
      <c r="BX48" s="6"/>
      <c r="BY48" s="6" t="s">
        <v>918</v>
      </c>
      <c r="BZ48" s="6">
        <v>0.1</v>
      </c>
      <c r="CA48" s="6" t="s">
        <v>922</v>
      </c>
      <c r="CB48" s="6" t="s">
        <v>920</v>
      </c>
      <c r="CC48" s="6" t="s">
        <v>921</v>
      </c>
      <c r="CD48" s="6" t="s">
        <v>923</v>
      </c>
      <c r="CE48" s="6" t="s">
        <v>916</v>
      </c>
      <c r="CF48" s="6" t="s">
        <v>918</v>
      </c>
      <c r="CG48" s="6" t="s">
        <v>911</v>
      </c>
      <c r="CH48" s="6" t="s">
        <v>911</v>
      </c>
      <c r="CI48" s="6" t="s">
        <v>911</v>
      </c>
      <c r="CJ48" s="6"/>
      <c r="CK48" s="6" t="s">
        <v>924</v>
      </c>
      <c r="CL48" s="6" t="s">
        <v>925</v>
      </c>
      <c r="CM48" s="6" t="s">
        <v>911</v>
      </c>
      <c r="CN48" s="6" t="s">
        <v>911</v>
      </c>
      <c r="CO48" s="6" t="s">
        <v>913</v>
      </c>
      <c r="CP48" s="6" t="s">
        <v>913</v>
      </c>
      <c r="CQ48" s="6" t="s">
        <v>913</v>
      </c>
      <c r="CR48" s="11" t="s">
        <v>950</v>
      </c>
      <c r="CS48" s="6" t="s">
        <v>913</v>
      </c>
      <c r="CT48" s="6" t="s">
        <v>913</v>
      </c>
      <c r="CU48" s="6" t="s">
        <v>913</v>
      </c>
      <c r="CV48" s="6" t="s">
        <v>913</v>
      </c>
      <c r="CW48" s="6" t="s">
        <v>913</v>
      </c>
      <c r="CX48" s="6" t="s">
        <v>913</v>
      </c>
      <c r="CY48" s="6" t="s">
        <v>913</v>
      </c>
      <c r="CZ48" s="6">
        <v>445</v>
      </c>
      <c r="DA48" s="6" t="s">
        <v>911</v>
      </c>
      <c r="DB48" s="6" t="s">
        <v>913</v>
      </c>
      <c r="DC48" s="6" t="s">
        <v>927</v>
      </c>
      <c r="DD48" s="6" t="s">
        <v>928</v>
      </c>
      <c r="DE48" s="6" t="s">
        <v>913</v>
      </c>
      <c r="DF48" s="6" t="s">
        <v>912</v>
      </c>
      <c r="DG48" s="6" t="s">
        <v>913</v>
      </c>
      <c r="DI48" s="22"/>
      <c r="DJ48" s="11"/>
      <c r="DK48" s="11"/>
      <c r="DL48" s="11"/>
      <c r="DM48" s="11"/>
    </row>
    <row r="49" spans="1:117">
      <c r="A49" s="11">
        <v>46</v>
      </c>
      <c r="B49" s="6" t="s">
        <v>815</v>
      </c>
      <c r="C49" s="6">
        <v>46</v>
      </c>
      <c r="D49" s="6" t="s">
        <v>1418</v>
      </c>
      <c r="E49" s="6" t="s">
        <v>1837</v>
      </c>
      <c r="F49" s="6" t="s">
        <v>816</v>
      </c>
      <c r="G49" s="6">
        <v>7.4</v>
      </c>
      <c r="H49" s="7">
        <v>46</v>
      </c>
      <c r="I49" s="6" t="s">
        <v>914</v>
      </c>
      <c r="J49" s="6" t="s">
        <v>906</v>
      </c>
      <c r="K49" s="7">
        <v>69</v>
      </c>
      <c r="L49" s="6" t="s">
        <v>907</v>
      </c>
      <c r="M49" s="9" t="s">
        <v>933</v>
      </c>
      <c r="N49" s="6">
        <v>1.89</v>
      </c>
      <c r="O49" s="6">
        <v>1.06</v>
      </c>
      <c r="P49" s="10">
        <v>4.0000000000000001E-3</v>
      </c>
      <c r="Q49" s="6">
        <v>170</v>
      </c>
      <c r="R49" s="6" t="s">
        <v>908</v>
      </c>
      <c r="S49" s="6">
        <v>1.59</v>
      </c>
      <c r="T49" s="9">
        <v>6.1</v>
      </c>
      <c r="U49" s="6" t="s">
        <v>915</v>
      </c>
      <c r="V49" s="6"/>
      <c r="W49" s="9">
        <v>9.6</v>
      </c>
      <c r="X49" s="9">
        <v>3</v>
      </c>
      <c r="Y49" s="7">
        <v>13</v>
      </c>
      <c r="Z49" s="6">
        <v>2000</v>
      </c>
      <c r="AA49" s="9">
        <v>0.95</v>
      </c>
      <c r="AB49" s="6">
        <v>6700</v>
      </c>
      <c r="AC49" s="6">
        <v>190</v>
      </c>
      <c r="AD49" s="6">
        <v>1000</v>
      </c>
      <c r="AE49" s="6">
        <v>730</v>
      </c>
      <c r="AF49" s="7">
        <v>52</v>
      </c>
      <c r="AG49" s="6">
        <v>1200</v>
      </c>
      <c r="AH49" s="6">
        <v>170</v>
      </c>
      <c r="AI49" s="6">
        <v>2.1999999999999999E-2</v>
      </c>
      <c r="AJ49" s="6">
        <v>0.13400000000000001</v>
      </c>
      <c r="AK49" s="6">
        <v>1.4E-2</v>
      </c>
      <c r="AL49" s="6">
        <v>0.16500000000000001</v>
      </c>
      <c r="AM49" s="6">
        <v>6.9000000000000006E-2</v>
      </c>
      <c r="AN49" s="6">
        <v>3.7999999999999999E-2</v>
      </c>
      <c r="AO49" s="6">
        <v>1.7999999999999999E-2</v>
      </c>
      <c r="AP49" s="6" t="s">
        <v>910</v>
      </c>
      <c r="AQ49" s="6">
        <v>1.7000000000000001E-2</v>
      </c>
      <c r="AR49" s="6">
        <v>4.0000000000000001E-3</v>
      </c>
      <c r="AS49" s="6">
        <v>7.0999999999999994E-2</v>
      </c>
      <c r="AT49" s="6">
        <v>3.5000000000000003E-2</v>
      </c>
      <c r="AU49" s="6">
        <v>7.9000000000000001E-2</v>
      </c>
      <c r="AV49" s="6">
        <v>2.1999999999999999E-2</v>
      </c>
      <c r="AW49" s="6">
        <v>1.0999999999999999E-2</v>
      </c>
      <c r="AX49" s="6">
        <v>1.2999999999999999E-2</v>
      </c>
      <c r="AY49" s="6">
        <v>1.2999999999999999E-2</v>
      </c>
      <c r="AZ49" s="6">
        <v>5.0000000000000001E-3</v>
      </c>
      <c r="BA49" s="6" t="s">
        <v>910</v>
      </c>
      <c r="BB49" s="6"/>
      <c r="BC49" s="6" t="s">
        <v>911</v>
      </c>
      <c r="BD49" s="6" t="s">
        <v>911</v>
      </c>
      <c r="BE49" s="6" t="s">
        <v>911</v>
      </c>
      <c r="BF49" s="6" t="s">
        <v>911</v>
      </c>
      <c r="BG49" s="6" t="s">
        <v>911</v>
      </c>
      <c r="BH49" s="6" t="s">
        <v>911</v>
      </c>
      <c r="BI49" s="6" t="s">
        <v>911</v>
      </c>
      <c r="BJ49" s="6" t="s">
        <v>911</v>
      </c>
      <c r="BK49" s="6" t="s">
        <v>916</v>
      </c>
      <c r="BL49" s="11" t="s">
        <v>911</v>
      </c>
      <c r="BM49" s="11" t="s">
        <v>913</v>
      </c>
      <c r="BN49" s="11" t="s">
        <v>913</v>
      </c>
      <c r="BO49" s="11" t="s">
        <v>913</v>
      </c>
      <c r="BP49" s="11" t="s">
        <v>913</v>
      </c>
      <c r="BQ49" s="6"/>
      <c r="BR49" s="6" t="s">
        <v>912</v>
      </c>
      <c r="BS49" s="6" t="s">
        <v>913</v>
      </c>
      <c r="BT49" s="6" t="s">
        <v>913</v>
      </c>
      <c r="BU49" s="6" t="s">
        <v>917</v>
      </c>
      <c r="BV49" s="6" t="s">
        <v>913</v>
      </c>
      <c r="BW49" s="6" t="s">
        <v>913</v>
      </c>
      <c r="BX49" s="6"/>
      <c r="BY49" s="6" t="s">
        <v>918</v>
      </c>
      <c r="BZ49" s="6" t="s">
        <v>907</v>
      </c>
      <c r="CA49" s="6" t="s">
        <v>922</v>
      </c>
      <c r="CB49" s="6" t="s">
        <v>920</v>
      </c>
      <c r="CC49" s="6" t="s">
        <v>921</v>
      </c>
      <c r="CD49" s="6" t="s">
        <v>923</v>
      </c>
      <c r="CE49" s="6" t="s">
        <v>916</v>
      </c>
      <c r="CF49" s="6" t="s">
        <v>918</v>
      </c>
      <c r="CG49" s="6" t="s">
        <v>911</v>
      </c>
      <c r="CH49" s="6" t="s">
        <v>911</v>
      </c>
      <c r="CI49" s="6" t="s">
        <v>911</v>
      </c>
      <c r="CJ49" s="6"/>
      <c r="CK49" s="6" t="s">
        <v>924</v>
      </c>
      <c r="CL49" s="6" t="s">
        <v>925</v>
      </c>
      <c r="CM49" s="6" t="s">
        <v>911</v>
      </c>
      <c r="CN49" s="6" t="s">
        <v>911</v>
      </c>
      <c r="CO49" s="6" t="s">
        <v>913</v>
      </c>
      <c r="CP49" s="6" t="s">
        <v>913</v>
      </c>
      <c r="CQ49" s="6" t="s">
        <v>913</v>
      </c>
      <c r="CR49" s="11" t="s">
        <v>948</v>
      </c>
      <c r="CS49" s="6" t="s">
        <v>913</v>
      </c>
      <c r="CT49" s="6" t="s">
        <v>913</v>
      </c>
      <c r="CU49" s="6" t="s">
        <v>913</v>
      </c>
      <c r="CV49" s="6" t="s">
        <v>913</v>
      </c>
      <c r="CW49" s="6" t="s">
        <v>913</v>
      </c>
      <c r="CX49" s="6" t="s">
        <v>913</v>
      </c>
      <c r="CY49" s="6" t="s">
        <v>913</v>
      </c>
      <c r="CZ49" s="6">
        <v>594</v>
      </c>
      <c r="DA49" s="6" t="s">
        <v>911</v>
      </c>
      <c r="DB49" s="6" t="s">
        <v>913</v>
      </c>
      <c r="DC49" s="6" t="s">
        <v>927</v>
      </c>
      <c r="DD49" s="6" t="s">
        <v>928</v>
      </c>
      <c r="DE49" s="6" t="s">
        <v>913</v>
      </c>
      <c r="DF49" s="6" t="s">
        <v>912</v>
      </c>
      <c r="DG49" s="6" t="s">
        <v>913</v>
      </c>
      <c r="DI49" s="22"/>
      <c r="DJ49" s="11"/>
      <c r="DK49" s="11"/>
      <c r="DL49" s="11"/>
      <c r="DM49" s="11"/>
    </row>
    <row r="50" spans="1:117">
      <c r="A50" s="11">
        <v>47</v>
      </c>
      <c r="B50" s="6" t="s">
        <v>745</v>
      </c>
      <c r="C50" s="6">
        <v>253</v>
      </c>
      <c r="D50" s="6" t="s">
        <v>1245</v>
      </c>
      <c r="E50" s="6" t="s">
        <v>1664</v>
      </c>
      <c r="F50" s="6" t="s">
        <v>746</v>
      </c>
      <c r="G50" s="6">
        <v>8.6999999999999993</v>
      </c>
      <c r="H50" s="6">
        <v>131</v>
      </c>
      <c r="I50" s="6" t="s">
        <v>914</v>
      </c>
      <c r="J50" s="6">
        <v>7.56</v>
      </c>
      <c r="K50" s="7">
        <v>28</v>
      </c>
      <c r="L50" s="6">
        <v>0.42199999999999999</v>
      </c>
      <c r="M50" s="9">
        <v>2.7</v>
      </c>
      <c r="N50" s="6">
        <v>3.48</v>
      </c>
      <c r="O50" s="6">
        <v>6.79</v>
      </c>
      <c r="P50" s="10">
        <v>2.5000000000000001E-2</v>
      </c>
      <c r="Q50" s="6">
        <v>1700</v>
      </c>
      <c r="R50" s="6" t="s">
        <v>908</v>
      </c>
      <c r="S50" s="6">
        <v>6.18</v>
      </c>
      <c r="T50" s="6">
        <v>10.1</v>
      </c>
      <c r="U50" s="6" t="s">
        <v>915</v>
      </c>
      <c r="V50" s="6"/>
      <c r="W50" s="6">
        <v>160</v>
      </c>
      <c r="X50" s="9">
        <v>2.8</v>
      </c>
      <c r="Y50" s="6">
        <v>24.6</v>
      </c>
      <c r="Z50" s="6">
        <v>240000</v>
      </c>
      <c r="AA50" s="9">
        <v>2.8</v>
      </c>
      <c r="AB50" s="6">
        <v>2100</v>
      </c>
      <c r="AC50" s="6">
        <v>160</v>
      </c>
      <c r="AD50" s="6">
        <v>150</v>
      </c>
      <c r="AE50" s="6">
        <v>3600</v>
      </c>
      <c r="AF50" s="6" t="s">
        <v>914</v>
      </c>
      <c r="AG50" s="6">
        <v>1000</v>
      </c>
      <c r="AH50" s="6">
        <v>170</v>
      </c>
      <c r="AI50" s="6">
        <v>2.1000000000000001E-2</v>
      </c>
      <c r="AJ50" s="6">
        <v>3.9E-2</v>
      </c>
      <c r="AK50" s="6" t="s">
        <v>910</v>
      </c>
      <c r="AL50" s="6">
        <v>8.4000000000000005E-2</v>
      </c>
      <c r="AM50" s="6">
        <v>2.9000000000000001E-2</v>
      </c>
      <c r="AN50" s="6">
        <v>2.9000000000000001E-2</v>
      </c>
      <c r="AO50" s="6">
        <v>1.4999999999999999E-2</v>
      </c>
      <c r="AP50" s="6" t="s">
        <v>910</v>
      </c>
      <c r="AQ50" s="6">
        <v>1.4E-2</v>
      </c>
      <c r="AR50" s="6">
        <v>5.0000000000000001E-3</v>
      </c>
      <c r="AS50" s="6" t="s">
        <v>910</v>
      </c>
      <c r="AT50" s="6" t="s">
        <v>910</v>
      </c>
      <c r="AU50" s="6">
        <v>5.0999999999999997E-2</v>
      </c>
      <c r="AV50" s="6">
        <v>1.4999999999999999E-2</v>
      </c>
      <c r="AW50" s="8">
        <v>0.01</v>
      </c>
      <c r="AX50" s="6">
        <v>1.9E-2</v>
      </c>
      <c r="AY50" s="6">
        <v>1.4999999999999999E-2</v>
      </c>
      <c r="AZ50" s="6" t="s">
        <v>910</v>
      </c>
      <c r="BA50" s="6" t="s">
        <v>910</v>
      </c>
      <c r="BB50" s="6"/>
      <c r="BC50" s="6" t="s">
        <v>911</v>
      </c>
      <c r="BD50" s="6" t="s">
        <v>911</v>
      </c>
      <c r="BE50" s="6" t="s">
        <v>911</v>
      </c>
      <c r="BF50" s="6" t="s">
        <v>911</v>
      </c>
      <c r="BG50" s="6" t="s">
        <v>911</v>
      </c>
      <c r="BH50" s="6" t="s">
        <v>911</v>
      </c>
      <c r="BI50" s="6" t="s">
        <v>911</v>
      </c>
      <c r="BJ50" s="6" t="s">
        <v>911</v>
      </c>
      <c r="BK50" s="6" t="s">
        <v>916</v>
      </c>
      <c r="BL50" s="11" t="s">
        <v>911</v>
      </c>
      <c r="BM50" s="11" t="s">
        <v>913</v>
      </c>
      <c r="BN50" s="11" t="s">
        <v>913</v>
      </c>
      <c r="BO50" s="11" t="s">
        <v>913</v>
      </c>
      <c r="BP50" s="11" t="s">
        <v>913</v>
      </c>
      <c r="BQ50" s="6"/>
      <c r="BR50" s="6" t="s">
        <v>912</v>
      </c>
      <c r="BS50" s="6" t="s">
        <v>913</v>
      </c>
      <c r="BT50" s="6" t="s">
        <v>913</v>
      </c>
      <c r="BU50" s="6" t="s">
        <v>917</v>
      </c>
      <c r="BV50" s="6" t="s">
        <v>913</v>
      </c>
      <c r="BW50" s="6" t="s">
        <v>913</v>
      </c>
      <c r="BX50" s="6"/>
      <c r="BY50" s="6" t="s">
        <v>918</v>
      </c>
      <c r="CR50" s="11"/>
      <c r="CX50" s="6" t="s">
        <v>913</v>
      </c>
      <c r="CY50" s="6" t="s">
        <v>913</v>
      </c>
      <c r="CZ50" s="6">
        <v>1141</v>
      </c>
      <c r="DF50" s="6" t="s">
        <v>912</v>
      </c>
      <c r="DG50" s="6" t="s">
        <v>913</v>
      </c>
      <c r="DI50" s="22"/>
      <c r="DJ50" s="11"/>
      <c r="DK50" s="11"/>
      <c r="DL50" s="11"/>
      <c r="DM50" s="11"/>
    </row>
    <row r="51" spans="1:117">
      <c r="A51" s="11">
        <v>48</v>
      </c>
      <c r="B51" s="6" t="s">
        <v>743</v>
      </c>
      <c r="C51" s="6">
        <v>254</v>
      </c>
      <c r="D51" s="6" t="s">
        <v>1246</v>
      </c>
      <c r="E51" s="6" t="s">
        <v>1665</v>
      </c>
      <c r="F51" s="6" t="s">
        <v>744</v>
      </c>
      <c r="G51" s="6">
        <v>8.6</v>
      </c>
      <c r="H51" s="6">
        <v>176</v>
      </c>
      <c r="I51" s="6" t="s">
        <v>914</v>
      </c>
      <c r="J51" s="6" t="s">
        <v>906</v>
      </c>
      <c r="K51" s="7">
        <v>25</v>
      </c>
      <c r="L51" s="6" t="s">
        <v>907</v>
      </c>
      <c r="M51" s="9">
        <v>2.41</v>
      </c>
      <c r="N51" s="6">
        <v>5.71</v>
      </c>
      <c r="O51" s="6">
        <v>10.5</v>
      </c>
      <c r="P51" s="10">
        <v>0.01</v>
      </c>
      <c r="Q51" s="6">
        <v>1270</v>
      </c>
      <c r="R51" s="6" t="s">
        <v>908</v>
      </c>
      <c r="S51" s="6">
        <v>7.12</v>
      </c>
      <c r="T51" s="6">
        <v>12.6</v>
      </c>
      <c r="U51" s="6" t="s">
        <v>915</v>
      </c>
      <c r="V51" s="6"/>
      <c r="W51" s="6">
        <v>14.2</v>
      </c>
      <c r="X51" s="6">
        <v>7.38</v>
      </c>
      <c r="Y51" s="6">
        <v>36.9</v>
      </c>
      <c r="Z51" s="6">
        <v>3730</v>
      </c>
      <c r="AA51" s="9">
        <v>1.8</v>
      </c>
      <c r="AB51" s="6">
        <v>5770</v>
      </c>
      <c r="AC51" s="7">
        <v>96</v>
      </c>
      <c r="AD51" s="6">
        <v>119</v>
      </c>
      <c r="AE51" s="6">
        <v>166</v>
      </c>
      <c r="AF51" s="7">
        <v>94</v>
      </c>
      <c r="AG51" s="6">
        <v>3000</v>
      </c>
      <c r="AH51" s="6">
        <v>610</v>
      </c>
      <c r="AI51" s="6" t="s">
        <v>910</v>
      </c>
      <c r="AJ51" s="6">
        <v>0.11899999999999999</v>
      </c>
      <c r="AK51" s="6">
        <v>2.1000000000000001E-2</v>
      </c>
      <c r="AL51" s="6">
        <v>0.75600000000000001</v>
      </c>
      <c r="AM51" s="6">
        <v>0.42199999999999999</v>
      </c>
      <c r="AN51" s="6">
        <v>0.47799999999999998</v>
      </c>
      <c r="AO51" s="6">
        <v>0.36699999999999999</v>
      </c>
      <c r="AP51" s="6">
        <v>6.4000000000000001E-2</v>
      </c>
      <c r="AQ51" s="6">
        <v>0.29399999999999998</v>
      </c>
      <c r="AR51" s="6">
        <v>3.7999999999999999E-2</v>
      </c>
      <c r="AS51" s="8">
        <v>0.01</v>
      </c>
      <c r="AT51" s="6">
        <v>3.9E-2</v>
      </c>
      <c r="AU51" s="6">
        <v>0.53500000000000003</v>
      </c>
      <c r="AV51" s="6">
        <v>0.376</v>
      </c>
      <c r="AW51" s="6">
        <v>0.223</v>
      </c>
      <c r="AX51" s="6">
        <v>0.249</v>
      </c>
      <c r="AY51" s="6">
        <v>0.27100000000000002</v>
      </c>
      <c r="AZ51" s="6">
        <v>8.2000000000000003E-2</v>
      </c>
      <c r="BA51" s="6" t="s">
        <v>910</v>
      </c>
      <c r="BB51" s="6"/>
      <c r="BC51" s="6" t="s">
        <v>911</v>
      </c>
      <c r="BD51" s="6" t="s">
        <v>911</v>
      </c>
      <c r="BE51" s="6" t="s">
        <v>911</v>
      </c>
      <c r="BF51" s="6" t="s">
        <v>911</v>
      </c>
      <c r="BG51" s="6" t="s">
        <v>911</v>
      </c>
      <c r="BH51" s="6" t="s">
        <v>911</v>
      </c>
      <c r="BI51" s="6" t="s">
        <v>911</v>
      </c>
      <c r="BJ51" s="6" t="s">
        <v>911</v>
      </c>
      <c r="BK51" s="6" t="s">
        <v>916</v>
      </c>
      <c r="BL51" s="11" t="s">
        <v>911</v>
      </c>
      <c r="BM51" s="11" t="s">
        <v>913</v>
      </c>
      <c r="BN51" s="11" t="s">
        <v>913</v>
      </c>
      <c r="BO51" s="11" t="s">
        <v>913</v>
      </c>
      <c r="BP51" s="11" t="s">
        <v>913</v>
      </c>
      <c r="BQ51" s="6"/>
      <c r="BR51" s="6" t="s">
        <v>912</v>
      </c>
      <c r="BS51" s="6" t="s">
        <v>913</v>
      </c>
      <c r="BT51" s="6" t="s">
        <v>913</v>
      </c>
      <c r="BU51" s="6" t="s">
        <v>917</v>
      </c>
      <c r="BV51" s="6" t="s">
        <v>913</v>
      </c>
      <c r="BW51" s="6" t="s">
        <v>913</v>
      </c>
      <c r="BX51" s="6"/>
      <c r="BY51" s="6" t="s">
        <v>918</v>
      </c>
      <c r="CR51" s="11"/>
      <c r="CX51" s="6" t="s">
        <v>913</v>
      </c>
      <c r="CY51" s="6" t="s">
        <v>913</v>
      </c>
      <c r="CZ51" s="6">
        <v>219</v>
      </c>
      <c r="DF51" s="6" t="s">
        <v>912</v>
      </c>
      <c r="DG51" s="6" t="s">
        <v>913</v>
      </c>
      <c r="DI51" s="22"/>
      <c r="DJ51" s="11"/>
      <c r="DK51" s="11"/>
      <c r="DL51" s="11"/>
      <c r="DM51" s="11"/>
    </row>
    <row r="52" spans="1:117">
      <c r="A52" s="11">
        <v>49</v>
      </c>
      <c r="B52" s="6" t="s">
        <v>741</v>
      </c>
      <c r="C52" s="6">
        <v>255</v>
      </c>
      <c r="D52" s="6" t="s">
        <v>1247</v>
      </c>
      <c r="E52" s="6" t="s">
        <v>1666</v>
      </c>
      <c r="F52" s="6" t="s">
        <v>742</v>
      </c>
      <c r="G52" s="6">
        <v>7.5</v>
      </c>
      <c r="H52" s="7">
        <v>36</v>
      </c>
      <c r="I52" s="6" t="s">
        <v>914</v>
      </c>
      <c r="J52" s="6" t="s">
        <v>906</v>
      </c>
      <c r="K52" s="7">
        <v>20</v>
      </c>
      <c r="L52" s="6" t="s">
        <v>907</v>
      </c>
      <c r="M52" s="9">
        <v>1.8</v>
      </c>
      <c r="N52" s="6">
        <v>6.55</v>
      </c>
      <c r="O52" s="6">
        <v>4.0199999999999996</v>
      </c>
      <c r="P52" s="10">
        <v>4.1999999999999997E-3</v>
      </c>
      <c r="Q52" s="6">
        <v>960</v>
      </c>
      <c r="R52" s="6" t="s">
        <v>908</v>
      </c>
      <c r="S52" s="6">
        <v>5.97</v>
      </c>
      <c r="T52" s="6">
        <v>5.9</v>
      </c>
      <c r="U52" s="6" t="s">
        <v>915</v>
      </c>
      <c r="V52" s="6"/>
      <c r="W52" s="9">
        <v>8.6999999999999993</v>
      </c>
      <c r="X52" s="9">
        <v>7.6</v>
      </c>
      <c r="Y52" s="6">
        <v>27.3</v>
      </c>
      <c r="Z52" s="6">
        <v>830</v>
      </c>
      <c r="AA52" s="9">
        <v>0.71</v>
      </c>
      <c r="AB52" s="6">
        <v>6400</v>
      </c>
      <c r="AC52" s="6">
        <v>140</v>
      </c>
      <c r="AD52" s="6">
        <v>120</v>
      </c>
      <c r="AE52" s="6">
        <v>121</v>
      </c>
      <c r="AF52" s="7">
        <v>60</v>
      </c>
      <c r="AG52" s="6">
        <v>3200</v>
      </c>
      <c r="AH52" s="6">
        <v>660</v>
      </c>
      <c r="AI52" s="6" t="s">
        <v>910</v>
      </c>
      <c r="AJ52" s="6" t="s">
        <v>910</v>
      </c>
      <c r="AK52" s="6" t="s">
        <v>910</v>
      </c>
      <c r="AL52" s="6">
        <v>5.0000000000000001E-3</v>
      </c>
      <c r="AM52" s="6" t="s">
        <v>910</v>
      </c>
      <c r="AN52" s="6" t="s">
        <v>910</v>
      </c>
      <c r="AO52" s="6" t="s">
        <v>910</v>
      </c>
      <c r="AP52" s="6" t="s">
        <v>910</v>
      </c>
      <c r="AQ52" s="6" t="s">
        <v>910</v>
      </c>
      <c r="AR52" s="6">
        <v>4.0000000000000001E-3</v>
      </c>
      <c r="AS52" s="6" t="s">
        <v>910</v>
      </c>
      <c r="AT52" s="6" t="s">
        <v>910</v>
      </c>
      <c r="AU52" s="6" t="s">
        <v>910</v>
      </c>
      <c r="AV52" s="6" t="s">
        <v>910</v>
      </c>
      <c r="AW52" s="6" t="s">
        <v>910</v>
      </c>
      <c r="AX52" s="6" t="s">
        <v>910</v>
      </c>
      <c r="AY52" s="6" t="s">
        <v>910</v>
      </c>
      <c r="AZ52" s="6" t="s">
        <v>910</v>
      </c>
      <c r="BA52" s="6" t="s">
        <v>910</v>
      </c>
      <c r="BB52" s="6"/>
      <c r="BC52" s="6" t="s">
        <v>911</v>
      </c>
      <c r="BD52" s="6">
        <v>4.4999999999999997E-3</v>
      </c>
      <c r="BE52" s="6" t="s">
        <v>911</v>
      </c>
      <c r="BF52" s="6" t="s">
        <v>911</v>
      </c>
      <c r="BG52" s="6" t="s">
        <v>911</v>
      </c>
      <c r="BH52" s="6" t="s">
        <v>911</v>
      </c>
      <c r="BI52" s="6" t="s">
        <v>911</v>
      </c>
      <c r="BJ52" s="6">
        <v>4.4999999999999997E-3</v>
      </c>
      <c r="BK52" s="6" t="s">
        <v>916</v>
      </c>
      <c r="BL52" s="11" t="s">
        <v>911</v>
      </c>
      <c r="BM52" s="11" t="s">
        <v>913</v>
      </c>
      <c r="BN52" s="11" t="s">
        <v>913</v>
      </c>
      <c r="BO52" s="11" t="s">
        <v>913</v>
      </c>
      <c r="BP52" s="11" t="s">
        <v>913</v>
      </c>
      <c r="BQ52" s="6"/>
      <c r="BR52" s="6" t="s">
        <v>912</v>
      </c>
      <c r="BS52" s="6" t="s">
        <v>913</v>
      </c>
      <c r="BT52" s="6" t="s">
        <v>913</v>
      </c>
      <c r="BU52" s="6" t="s">
        <v>917</v>
      </c>
      <c r="BV52" s="6" t="s">
        <v>913</v>
      </c>
      <c r="BW52" s="6" t="s">
        <v>913</v>
      </c>
      <c r="BX52" s="6"/>
      <c r="BY52" s="6" t="s">
        <v>918</v>
      </c>
      <c r="CR52" s="11"/>
      <c r="CX52" s="6" t="s">
        <v>913</v>
      </c>
      <c r="CY52" s="6" t="s">
        <v>913</v>
      </c>
      <c r="CZ52" s="6">
        <v>101</v>
      </c>
      <c r="DF52" s="6" t="s">
        <v>912</v>
      </c>
      <c r="DG52" s="6" t="s">
        <v>913</v>
      </c>
      <c r="DI52" s="22"/>
      <c r="DJ52" s="11"/>
      <c r="DK52" s="11"/>
      <c r="DL52" s="11"/>
      <c r="DM52" s="11"/>
    </row>
    <row r="53" spans="1:117">
      <c r="A53" s="11">
        <v>50</v>
      </c>
      <c r="B53" s="6" t="s">
        <v>740</v>
      </c>
      <c r="C53" s="6">
        <v>256</v>
      </c>
      <c r="D53" s="6" t="s">
        <v>1248</v>
      </c>
      <c r="E53" s="6" t="s">
        <v>1667</v>
      </c>
      <c r="F53" s="6" t="s">
        <v>964</v>
      </c>
      <c r="G53" s="6">
        <v>7.6</v>
      </c>
      <c r="H53" s="12">
        <v>201</v>
      </c>
      <c r="I53" s="6" t="s">
        <v>914</v>
      </c>
      <c r="J53" s="6" t="s">
        <v>906</v>
      </c>
      <c r="K53" s="6">
        <v>130</v>
      </c>
      <c r="L53" s="6">
        <v>0.311</v>
      </c>
      <c r="M53" s="9">
        <v>2.2000000000000002</v>
      </c>
      <c r="N53" s="6">
        <v>15.1</v>
      </c>
      <c r="O53" s="6">
        <v>13.5</v>
      </c>
      <c r="P53" s="10">
        <v>7.1999999999999995E-2</v>
      </c>
      <c r="Q53" s="6">
        <v>2000</v>
      </c>
      <c r="R53" s="6" t="s">
        <v>908</v>
      </c>
      <c r="S53" s="6">
        <v>16.8</v>
      </c>
      <c r="T53" s="6">
        <v>12.2</v>
      </c>
      <c r="U53" s="6" t="s">
        <v>915</v>
      </c>
      <c r="V53" s="6"/>
      <c r="W53" s="7">
        <v>28</v>
      </c>
      <c r="X53" s="7">
        <v>21</v>
      </c>
      <c r="Y53" s="6">
        <v>86.8</v>
      </c>
      <c r="Z53" s="6">
        <v>9000</v>
      </c>
      <c r="AA53" s="9">
        <v>3.5</v>
      </c>
      <c r="AB53" s="6">
        <v>32000</v>
      </c>
      <c r="AC53" s="6">
        <v>1500</v>
      </c>
      <c r="AD53" s="6">
        <v>2400</v>
      </c>
      <c r="AE53" s="6">
        <v>1790</v>
      </c>
      <c r="AF53" s="6">
        <v>100</v>
      </c>
      <c r="AG53" s="6">
        <v>7500</v>
      </c>
      <c r="AH53" s="6">
        <v>1100</v>
      </c>
      <c r="AI53" s="6">
        <v>5.6000000000000001E-2</v>
      </c>
      <c r="AJ53" s="6">
        <v>8.7999999999999995E-2</v>
      </c>
      <c r="AK53" s="6" t="s">
        <v>910</v>
      </c>
      <c r="AL53" s="6">
        <v>0.105</v>
      </c>
      <c r="AM53" s="6">
        <v>8.3000000000000004E-2</v>
      </c>
      <c r="AN53" s="6">
        <v>4.9000000000000002E-2</v>
      </c>
      <c r="AO53" s="6">
        <v>1.9E-2</v>
      </c>
      <c r="AP53" s="6" t="s">
        <v>910</v>
      </c>
      <c r="AQ53" s="6">
        <v>2.4E-2</v>
      </c>
      <c r="AR53" s="6">
        <v>1.7000000000000001E-2</v>
      </c>
      <c r="AS53" s="6" t="s">
        <v>910</v>
      </c>
      <c r="AT53" s="6" t="s">
        <v>910</v>
      </c>
      <c r="AU53" s="6">
        <v>8.4000000000000005E-2</v>
      </c>
      <c r="AV53" s="6">
        <v>3.6999999999999998E-2</v>
      </c>
      <c r="AW53" s="6">
        <v>1.7000000000000001E-2</v>
      </c>
      <c r="AX53" s="6">
        <v>3.1E-2</v>
      </c>
      <c r="AY53" s="8">
        <v>0.02</v>
      </c>
      <c r="AZ53" s="6" t="s">
        <v>910</v>
      </c>
      <c r="BA53" s="6" t="s">
        <v>910</v>
      </c>
      <c r="BB53" s="6"/>
      <c r="BC53" s="6" t="s">
        <v>911</v>
      </c>
      <c r="BD53" s="6" t="s">
        <v>911</v>
      </c>
      <c r="BE53" s="6" t="s">
        <v>911</v>
      </c>
      <c r="BF53" s="6" t="s">
        <v>911</v>
      </c>
      <c r="BG53" s="6" t="s">
        <v>911</v>
      </c>
      <c r="BH53" s="6" t="s">
        <v>911</v>
      </c>
      <c r="BI53" s="6" t="s">
        <v>911</v>
      </c>
      <c r="BJ53" s="6" t="s">
        <v>911</v>
      </c>
      <c r="BK53" s="6" t="s">
        <v>916</v>
      </c>
      <c r="BL53" s="11" t="s">
        <v>911</v>
      </c>
      <c r="BM53" s="11" t="s">
        <v>913</v>
      </c>
      <c r="BN53" s="11" t="s">
        <v>913</v>
      </c>
      <c r="BO53" s="11" t="s">
        <v>913</v>
      </c>
      <c r="BP53" s="11" t="s">
        <v>913</v>
      </c>
      <c r="BQ53" s="6"/>
      <c r="BR53" s="6" t="s">
        <v>912</v>
      </c>
      <c r="BS53" s="6" t="s">
        <v>913</v>
      </c>
      <c r="BT53" s="6" t="s">
        <v>913</v>
      </c>
      <c r="BU53" s="6" t="s">
        <v>917</v>
      </c>
      <c r="BV53" s="6" t="s">
        <v>913</v>
      </c>
      <c r="BW53" s="6" t="s">
        <v>913</v>
      </c>
      <c r="BX53" s="6"/>
      <c r="BY53" s="6" t="s">
        <v>918</v>
      </c>
      <c r="CR53" s="11"/>
      <c r="CX53" s="6" t="s">
        <v>913</v>
      </c>
      <c r="CY53" s="6" t="s">
        <v>913</v>
      </c>
      <c r="CZ53" s="6">
        <v>3922</v>
      </c>
      <c r="DF53" s="6" t="s">
        <v>912</v>
      </c>
      <c r="DG53" s="6" t="s">
        <v>913</v>
      </c>
      <c r="DI53" s="22"/>
      <c r="DJ53" s="11"/>
      <c r="DK53" s="11"/>
      <c r="DL53" s="11"/>
      <c r="DM53" s="11"/>
    </row>
    <row r="54" spans="1:117">
      <c r="A54" s="11">
        <v>51</v>
      </c>
      <c r="B54" s="6" t="s">
        <v>739</v>
      </c>
      <c r="C54" s="6">
        <v>257</v>
      </c>
      <c r="D54" s="6" t="s">
        <v>1249</v>
      </c>
      <c r="E54" s="6" t="s">
        <v>1668</v>
      </c>
      <c r="F54" s="6" t="s">
        <v>965</v>
      </c>
      <c r="G54" s="6">
        <v>8.4</v>
      </c>
      <c r="H54" s="7">
        <v>80</v>
      </c>
      <c r="I54" s="6" t="s">
        <v>914</v>
      </c>
      <c r="J54" s="6" t="s">
        <v>906</v>
      </c>
      <c r="K54" s="7">
        <v>31</v>
      </c>
      <c r="L54" s="6" t="s">
        <v>907</v>
      </c>
      <c r="M54" s="9">
        <v>1.3</v>
      </c>
      <c r="N54" s="6">
        <v>1.22</v>
      </c>
      <c r="O54" s="6">
        <v>1.93</v>
      </c>
      <c r="P54" s="8">
        <v>0.28000000000000003</v>
      </c>
      <c r="Q54" s="6">
        <v>360</v>
      </c>
      <c r="R54" s="6" t="s">
        <v>908</v>
      </c>
      <c r="S54" s="6">
        <v>2.84</v>
      </c>
      <c r="T54" s="6">
        <v>2.67</v>
      </c>
      <c r="U54" s="6" t="s">
        <v>915</v>
      </c>
      <c r="V54" s="6"/>
      <c r="W54" s="9">
        <v>4.5999999999999996</v>
      </c>
      <c r="X54" s="9">
        <v>1.5</v>
      </c>
      <c r="Y54" s="6">
        <v>5.29</v>
      </c>
      <c r="Z54" s="6">
        <v>1400</v>
      </c>
      <c r="AA54" s="9">
        <v>4.8</v>
      </c>
      <c r="AB54" s="6">
        <v>1700</v>
      </c>
      <c r="AC54" s="6">
        <v>380</v>
      </c>
      <c r="AD54" s="6" t="s">
        <v>966</v>
      </c>
      <c r="AE54" s="6">
        <v>73.8</v>
      </c>
      <c r="AF54" s="9">
        <v>7.5</v>
      </c>
      <c r="AG54" s="6">
        <v>470</v>
      </c>
      <c r="AH54" s="6" t="s">
        <v>994</v>
      </c>
      <c r="AI54" s="6">
        <v>1.4E-2</v>
      </c>
      <c r="AJ54" s="6">
        <v>8.9999999999999993E-3</v>
      </c>
      <c r="AK54" s="6" t="s">
        <v>910</v>
      </c>
      <c r="AL54" s="6">
        <v>4.1000000000000002E-2</v>
      </c>
      <c r="AM54" s="6">
        <v>1.2999999999999999E-2</v>
      </c>
      <c r="AN54" s="6">
        <v>8.9999999999999993E-3</v>
      </c>
      <c r="AO54" s="6">
        <v>5.0000000000000001E-3</v>
      </c>
      <c r="AP54" s="6" t="s">
        <v>910</v>
      </c>
      <c r="AQ54" s="6">
        <v>5.0000000000000001E-3</v>
      </c>
      <c r="AR54" s="6">
        <v>4.0000000000000001E-3</v>
      </c>
      <c r="AS54" s="6" t="s">
        <v>910</v>
      </c>
      <c r="AT54" s="6" t="s">
        <v>910</v>
      </c>
      <c r="AU54" s="6">
        <v>1.7999999999999999E-2</v>
      </c>
      <c r="AV54" s="6">
        <v>1.4999999999999999E-2</v>
      </c>
      <c r="AW54" s="6">
        <v>6.0000000000000001E-3</v>
      </c>
      <c r="AX54" s="6">
        <v>1.6E-2</v>
      </c>
      <c r="AY54" s="6">
        <v>5.0000000000000001E-3</v>
      </c>
      <c r="AZ54" s="6">
        <v>5.0000000000000001E-3</v>
      </c>
      <c r="BA54" s="6" t="s">
        <v>910</v>
      </c>
      <c r="BB54" s="6"/>
      <c r="BC54" s="6" t="s">
        <v>911</v>
      </c>
      <c r="BD54" s="6" t="s">
        <v>911</v>
      </c>
      <c r="BE54" s="6" t="s">
        <v>911</v>
      </c>
      <c r="BF54" s="6" t="s">
        <v>911</v>
      </c>
      <c r="BG54" s="6" t="s">
        <v>911</v>
      </c>
      <c r="BH54" s="6" t="s">
        <v>911</v>
      </c>
      <c r="BI54" s="6" t="s">
        <v>911</v>
      </c>
      <c r="BJ54" s="6" t="s">
        <v>911</v>
      </c>
      <c r="BK54" s="6" t="s">
        <v>916</v>
      </c>
      <c r="BL54" s="11" t="s">
        <v>911</v>
      </c>
      <c r="BM54" s="11" t="s">
        <v>913</v>
      </c>
      <c r="BN54" s="11" t="s">
        <v>913</v>
      </c>
      <c r="BO54" s="11" t="s">
        <v>913</v>
      </c>
      <c r="BP54" s="11" t="s">
        <v>913</v>
      </c>
      <c r="BQ54" s="6"/>
      <c r="BR54" s="6" t="s">
        <v>912</v>
      </c>
      <c r="BS54" s="6" t="s">
        <v>913</v>
      </c>
      <c r="BT54" s="6" t="s">
        <v>913</v>
      </c>
      <c r="BU54" s="6" t="s">
        <v>917</v>
      </c>
      <c r="BV54" s="6" t="s">
        <v>913</v>
      </c>
      <c r="BW54" s="6" t="s">
        <v>913</v>
      </c>
      <c r="BX54" s="6"/>
      <c r="BY54" s="6" t="s">
        <v>918</v>
      </c>
      <c r="CR54" s="11"/>
      <c r="CX54" s="6" t="s">
        <v>913</v>
      </c>
      <c r="CY54" s="6" t="s">
        <v>913</v>
      </c>
      <c r="CZ54" s="6">
        <v>4380</v>
      </c>
      <c r="DF54" s="6" t="s">
        <v>912</v>
      </c>
      <c r="DG54" s="6" t="s">
        <v>913</v>
      </c>
      <c r="DI54" s="22"/>
      <c r="DJ54" s="11"/>
      <c r="DK54" s="11"/>
      <c r="DL54" s="11"/>
      <c r="DM54" s="11"/>
    </row>
    <row r="55" spans="1:117">
      <c r="A55" s="11">
        <v>52</v>
      </c>
      <c r="B55" s="6" t="s">
        <v>737</v>
      </c>
      <c r="C55" s="6">
        <v>258</v>
      </c>
      <c r="D55" s="6" t="s">
        <v>1250</v>
      </c>
      <c r="E55" s="6" t="s">
        <v>1669</v>
      </c>
      <c r="F55" s="6" t="s">
        <v>738</v>
      </c>
      <c r="G55" s="6">
        <v>7.7</v>
      </c>
      <c r="H55" s="7">
        <v>80</v>
      </c>
      <c r="I55" s="6" t="s">
        <v>914</v>
      </c>
      <c r="J55" s="6" t="s">
        <v>906</v>
      </c>
      <c r="K55" s="7">
        <v>15</v>
      </c>
      <c r="L55" s="6">
        <v>0.151</v>
      </c>
      <c r="M55" s="9">
        <v>0.81</v>
      </c>
      <c r="N55" s="6">
        <v>3.15</v>
      </c>
      <c r="O55" s="6">
        <v>13.3</v>
      </c>
      <c r="P55" s="10">
        <v>1.9E-2</v>
      </c>
      <c r="Q55" s="6">
        <v>1000</v>
      </c>
      <c r="R55" s="6" t="s">
        <v>908</v>
      </c>
      <c r="S55" s="6">
        <v>1.99</v>
      </c>
      <c r="T55" s="6">
        <v>2.15</v>
      </c>
      <c r="U55" s="6" t="s">
        <v>915</v>
      </c>
      <c r="V55" s="6"/>
      <c r="W55" s="9">
        <v>7.2</v>
      </c>
      <c r="X55" s="9">
        <v>3.7</v>
      </c>
      <c r="Y55" s="6">
        <v>67.400000000000006</v>
      </c>
      <c r="Z55" s="6">
        <v>4300</v>
      </c>
      <c r="AA55" s="9">
        <v>0.21000000000000002</v>
      </c>
      <c r="AB55" s="6">
        <v>2500</v>
      </c>
      <c r="AC55" s="7">
        <v>61</v>
      </c>
      <c r="AD55" s="6">
        <v>220</v>
      </c>
      <c r="AE55" s="6">
        <v>11360</v>
      </c>
      <c r="AF55" s="7">
        <v>66</v>
      </c>
      <c r="AG55" s="6">
        <v>1600</v>
      </c>
      <c r="AH55" s="6">
        <v>390</v>
      </c>
      <c r="AI55" s="6">
        <v>0.01</v>
      </c>
      <c r="AJ55" s="6" t="s">
        <v>910</v>
      </c>
      <c r="AK55" s="6" t="s">
        <v>910</v>
      </c>
      <c r="AL55" s="6">
        <v>6.0000000000000001E-3</v>
      </c>
      <c r="AM55" s="6" t="s">
        <v>910</v>
      </c>
      <c r="AN55" s="6" t="s">
        <v>910</v>
      </c>
      <c r="AO55" s="6" t="s">
        <v>910</v>
      </c>
      <c r="AP55" s="6" t="s">
        <v>910</v>
      </c>
      <c r="AQ55" s="6" t="s">
        <v>910</v>
      </c>
      <c r="AR55" s="6">
        <v>7.0000000000000001E-3</v>
      </c>
      <c r="AS55" s="6" t="s">
        <v>910</v>
      </c>
      <c r="AT55" s="6" t="s">
        <v>910</v>
      </c>
      <c r="AU55" s="6" t="s">
        <v>910</v>
      </c>
      <c r="AV55" s="6" t="s">
        <v>910</v>
      </c>
      <c r="AW55" s="6" t="s">
        <v>910</v>
      </c>
      <c r="AX55" s="6">
        <v>7.0000000000000001E-3</v>
      </c>
      <c r="AY55" s="6" t="s">
        <v>910</v>
      </c>
      <c r="AZ55" s="6" t="s">
        <v>910</v>
      </c>
      <c r="BA55" s="6" t="s">
        <v>910</v>
      </c>
      <c r="BB55" s="6"/>
      <c r="BC55" s="6" t="s">
        <v>911</v>
      </c>
      <c r="BD55" s="6" t="s">
        <v>911</v>
      </c>
      <c r="BE55" s="6" t="s">
        <v>911</v>
      </c>
      <c r="BF55" s="6" t="s">
        <v>911</v>
      </c>
      <c r="BG55" s="6" t="s">
        <v>911</v>
      </c>
      <c r="BH55" s="6" t="s">
        <v>911</v>
      </c>
      <c r="BI55" s="6" t="s">
        <v>911</v>
      </c>
      <c r="BJ55" s="6" t="s">
        <v>911</v>
      </c>
      <c r="BK55" s="6" t="s">
        <v>916</v>
      </c>
      <c r="BL55" s="11" t="s">
        <v>911</v>
      </c>
      <c r="BM55" s="11" t="s">
        <v>913</v>
      </c>
      <c r="BN55" s="11" t="s">
        <v>913</v>
      </c>
      <c r="BO55" s="11" t="s">
        <v>913</v>
      </c>
      <c r="BP55" s="11" t="s">
        <v>913</v>
      </c>
      <c r="BQ55" s="6"/>
      <c r="BR55" s="6" t="s">
        <v>912</v>
      </c>
      <c r="BS55" s="6" t="s">
        <v>913</v>
      </c>
      <c r="BT55" s="6" t="s">
        <v>913</v>
      </c>
      <c r="BU55" s="6" t="s">
        <v>917</v>
      </c>
      <c r="BV55" s="6" t="s">
        <v>913</v>
      </c>
      <c r="BW55" s="6" t="s">
        <v>913</v>
      </c>
      <c r="BX55" s="6"/>
      <c r="BY55" s="6" t="s">
        <v>918</v>
      </c>
      <c r="CR55" s="11"/>
      <c r="CX55" s="6" t="s">
        <v>913</v>
      </c>
      <c r="CY55" s="6" t="s">
        <v>913</v>
      </c>
      <c r="CZ55" s="6">
        <v>1164</v>
      </c>
      <c r="DF55" s="6" t="s">
        <v>912</v>
      </c>
      <c r="DG55" s="6" t="s">
        <v>913</v>
      </c>
      <c r="DI55" s="22"/>
      <c r="DJ55" s="11"/>
      <c r="DK55" s="11"/>
      <c r="DL55" s="11"/>
      <c r="DM55" s="11"/>
    </row>
    <row r="56" spans="1:117">
      <c r="A56" s="11">
        <v>53</v>
      </c>
      <c r="B56" s="6" t="s">
        <v>735</v>
      </c>
      <c r="C56" s="6">
        <v>259</v>
      </c>
      <c r="D56" s="6" t="s">
        <v>1251</v>
      </c>
      <c r="E56" s="6" t="s">
        <v>1670</v>
      </c>
      <c r="F56" s="6" t="s">
        <v>736</v>
      </c>
      <c r="G56" s="6">
        <v>8.3000000000000007</v>
      </c>
      <c r="H56" s="6">
        <v>169</v>
      </c>
      <c r="I56" s="6" t="s">
        <v>914</v>
      </c>
      <c r="J56" s="6" t="s">
        <v>906</v>
      </c>
      <c r="K56" s="7">
        <v>29</v>
      </c>
      <c r="L56" s="6" t="s">
        <v>907</v>
      </c>
      <c r="M56" s="9">
        <v>0.5</v>
      </c>
      <c r="N56" s="6">
        <v>3.65</v>
      </c>
      <c r="O56" s="6" t="s">
        <v>908</v>
      </c>
      <c r="P56" s="10">
        <v>9.1000000000000004E-3</v>
      </c>
      <c r="Q56" s="6">
        <v>1700</v>
      </c>
      <c r="R56" s="6" t="s">
        <v>908</v>
      </c>
      <c r="S56" s="6">
        <v>1.61</v>
      </c>
      <c r="T56" s="6">
        <v>5.16</v>
      </c>
      <c r="U56" s="6" t="s">
        <v>915</v>
      </c>
      <c r="V56" s="6"/>
      <c r="W56" s="7">
        <v>21</v>
      </c>
      <c r="X56" s="9">
        <v>5.0999999999999996</v>
      </c>
      <c r="Y56" s="6">
        <v>15.6</v>
      </c>
      <c r="Z56" s="6">
        <v>17000</v>
      </c>
      <c r="AA56" s="9">
        <v>2.7</v>
      </c>
      <c r="AB56" s="6">
        <v>4900</v>
      </c>
      <c r="AC56" s="6">
        <v>140</v>
      </c>
      <c r="AD56" s="6">
        <v>300</v>
      </c>
      <c r="AE56" s="6">
        <v>1100</v>
      </c>
      <c r="AF56" s="7">
        <v>96</v>
      </c>
      <c r="AG56" s="6">
        <v>1600</v>
      </c>
      <c r="AH56" s="6">
        <v>480</v>
      </c>
      <c r="AI56" s="6">
        <v>0.02</v>
      </c>
      <c r="AJ56" s="6">
        <v>6.0000000000000001E-3</v>
      </c>
      <c r="AK56" s="6" t="s">
        <v>910</v>
      </c>
      <c r="AL56" s="6">
        <v>1.4999999999999999E-2</v>
      </c>
      <c r="AM56" s="6" t="s">
        <v>910</v>
      </c>
      <c r="AN56" s="6" t="s">
        <v>910</v>
      </c>
      <c r="AO56" s="6" t="s">
        <v>910</v>
      </c>
      <c r="AP56" s="6" t="s">
        <v>910</v>
      </c>
      <c r="AQ56" s="6">
        <v>6.0000000000000001E-3</v>
      </c>
      <c r="AR56" s="6" t="s">
        <v>919</v>
      </c>
      <c r="AS56" s="6" t="s">
        <v>910</v>
      </c>
      <c r="AT56" s="6" t="s">
        <v>910</v>
      </c>
      <c r="AU56" s="6">
        <v>6.0000000000000001E-3</v>
      </c>
      <c r="AV56" s="6" t="s">
        <v>910</v>
      </c>
      <c r="AW56" s="6" t="s">
        <v>910</v>
      </c>
      <c r="AX56" s="6">
        <v>8.9999999999999993E-3</v>
      </c>
      <c r="AY56" s="6" t="s">
        <v>910</v>
      </c>
      <c r="AZ56" s="6" t="s">
        <v>910</v>
      </c>
      <c r="BA56" s="6" t="s">
        <v>910</v>
      </c>
      <c r="BB56" s="6"/>
      <c r="BC56" s="6" t="s">
        <v>911</v>
      </c>
      <c r="BD56" s="6" t="s">
        <v>911</v>
      </c>
      <c r="BE56" s="6" t="s">
        <v>911</v>
      </c>
      <c r="BF56" s="6" t="s">
        <v>911</v>
      </c>
      <c r="BG56" s="6" t="s">
        <v>911</v>
      </c>
      <c r="BH56" s="6" t="s">
        <v>911</v>
      </c>
      <c r="BI56" s="6" t="s">
        <v>911</v>
      </c>
      <c r="BJ56" s="6" t="s">
        <v>911</v>
      </c>
      <c r="BK56" s="6" t="s">
        <v>916</v>
      </c>
      <c r="BL56" s="11" t="s">
        <v>911</v>
      </c>
      <c r="BM56" s="11" t="s">
        <v>913</v>
      </c>
      <c r="BN56" s="11" t="s">
        <v>913</v>
      </c>
      <c r="BO56" s="11" t="s">
        <v>913</v>
      </c>
      <c r="BP56" s="11" t="s">
        <v>913</v>
      </c>
      <c r="BQ56" s="6"/>
      <c r="BR56" s="6" t="s">
        <v>912</v>
      </c>
      <c r="BS56" s="6" t="s">
        <v>913</v>
      </c>
      <c r="BT56" s="6" t="s">
        <v>913</v>
      </c>
      <c r="BU56" s="6" t="s">
        <v>917</v>
      </c>
      <c r="BV56" s="6" t="s">
        <v>913</v>
      </c>
      <c r="BW56" s="6" t="s">
        <v>913</v>
      </c>
      <c r="BX56" s="6"/>
      <c r="BY56" s="6" t="s">
        <v>918</v>
      </c>
      <c r="CR56" s="11"/>
      <c r="CX56" s="6" t="s">
        <v>913</v>
      </c>
      <c r="CY56" s="6" t="s">
        <v>913</v>
      </c>
      <c r="CZ56" s="6">
        <v>1139</v>
      </c>
      <c r="DF56" s="6" t="s">
        <v>912</v>
      </c>
      <c r="DG56" s="6" t="s">
        <v>913</v>
      </c>
      <c r="DI56" s="22"/>
      <c r="DJ56" s="11"/>
      <c r="DK56" s="11"/>
      <c r="DL56" s="11"/>
      <c r="DM56" s="11"/>
    </row>
    <row r="57" spans="1:117">
      <c r="A57" s="11">
        <v>54</v>
      </c>
      <c r="B57" s="6" t="s">
        <v>733</v>
      </c>
      <c r="C57" s="6">
        <v>260</v>
      </c>
      <c r="D57" s="6" t="s">
        <v>1252</v>
      </c>
      <c r="E57" s="6" t="s">
        <v>1671</v>
      </c>
      <c r="F57" s="6" t="s">
        <v>734</v>
      </c>
      <c r="G57" s="6">
        <v>8.1999999999999993</v>
      </c>
      <c r="H57" s="6">
        <v>283</v>
      </c>
      <c r="I57" s="6" t="s">
        <v>914</v>
      </c>
      <c r="J57" s="6" t="s">
        <v>906</v>
      </c>
      <c r="K57" s="7">
        <v>23</v>
      </c>
      <c r="L57" s="6">
        <v>0.182</v>
      </c>
      <c r="M57" s="9">
        <v>5</v>
      </c>
      <c r="N57" s="6">
        <v>4.32</v>
      </c>
      <c r="O57" s="6">
        <v>6.46</v>
      </c>
      <c r="P57" s="10">
        <v>4.1000000000000002E-2</v>
      </c>
      <c r="Q57" s="6">
        <v>730</v>
      </c>
      <c r="R57" s="6" t="s">
        <v>908</v>
      </c>
      <c r="S57" s="9">
        <v>4</v>
      </c>
      <c r="T57" s="6">
        <v>4.74</v>
      </c>
      <c r="U57" s="6" t="s">
        <v>915</v>
      </c>
      <c r="V57" s="6"/>
      <c r="W57" s="6">
        <v>160</v>
      </c>
      <c r="X57" s="9">
        <v>4.0999999999999996</v>
      </c>
      <c r="Y57" s="6">
        <v>25.7</v>
      </c>
      <c r="Z57" s="6">
        <v>37000</v>
      </c>
      <c r="AA57" s="9">
        <v>2.1</v>
      </c>
      <c r="AB57" s="6">
        <v>3100</v>
      </c>
      <c r="AC57" s="6">
        <v>120</v>
      </c>
      <c r="AD57" s="6">
        <v>240</v>
      </c>
      <c r="AE57" s="6">
        <v>1500</v>
      </c>
      <c r="AF57" s="7">
        <v>52</v>
      </c>
      <c r="AG57" s="6">
        <v>1900</v>
      </c>
      <c r="AH57" s="6">
        <v>450</v>
      </c>
      <c r="AI57" s="6">
        <v>1.6E-2</v>
      </c>
      <c r="AJ57" s="6" t="s">
        <v>910</v>
      </c>
      <c r="AK57" s="6" t="s">
        <v>910</v>
      </c>
      <c r="AL57" s="6">
        <v>1.9E-2</v>
      </c>
      <c r="AM57" s="6" t="s">
        <v>910</v>
      </c>
      <c r="AN57" s="6" t="s">
        <v>910</v>
      </c>
      <c r="AO57" s="6" t="s">
        <v>910</v>
      </c>
      <c r="AP57" s="6" t="s">
        <v>910</v>
      </c>
      <c r="AQ57" s="6">
        <v>1.2E-2</v>
      </c>
      <c r="AR57" s="6">
        <v>7.0000000000000001E-3</v>
      </c>
      <c r="AS57" s="6" t="s">
        <v>910</v>
      </c>
      <c r="AT57" s="6" t="s">
        <v>910</v>
      </c>
      <c r="AU57" s="6">
        <v>8.0000000000000002E-3</v>
      </c>
      <c r="AV57" s="6" t="s">
        <v>910</v>
      </c>
      <c r="AW57" s="6" t="s">
        <v>910</v>
      </c>
      <c r="AX57" s="6">
        <v>1.4999999999999999E-2</v>
      </c>
      <c r="AY57" s="6" t="s">
        <v>910</v>
      </c>
      <c r="AZ57" s="6" t="s">
        <v>910</v>
      </c>
      <c r="BA57" s="6" t="s">
        <v>910</v>
      </c>
      <c r="BB57" s="6"/>
      <c r="BC57" s="6" t="s">
        <v>911</v>
      </c>
      <c r="BD57" s="6" t="s">
        <v>911</v>
      </c>
      <c r="BE57" s="6" t="s">
        <v>911</v>
      </c>
      <c r="BF57" s="6" t="s">
        <v>911</v>
      </c>
      <c r="BG57" s="6" t="s">
        <v>911</v>
      </c>
      <c r="BH57" s="6" t="s">
        <v>911</v>
      </c>
      <c r="BI57" s="6" t="s">
        <v>911</v>
      </c>
      <c r="BJ57" s="6" t="s">
        <v>911</v>
      </c>
      <c r="BK57" s="6" t="s">
        <v>916</v>
      </c>
      <c r="BL57" s="11" t="s">
        <v>911</v>
      </c>
      <c r="BM57" s="11" t="s">
        <v>913</v>
      </c>
      <c r="BN57" s="11" t="s">
        <v>913</v>
      </c>
      <c r="BO57" s="11" t="s">
        <v>913</v>
      </c>
      <c r="BP57" s="11" t="s">
        <v>913</v>
      </c>
      <c r="BQ57" s="6"/>
      <c r="BR57" s="6" t="s">
        <v>912</v>
      </c>
      <c r="BS57" s="6" t="s">
        <v>913</v>
      </c>
      <c r="BT57" s="6" t="s">
        <v>913</v>
      </c>
      <c r="BU57" s="6" t="s">
        <v>917</v>
      </c>
      <c r="BV57" s="6" t="s">
        <v>913</v>
      </c>
      <c r="BW57" s="6" t="s">
        <v>913</v>
      </c>
      <c r="BX57" s="6"/>
      <c r="BY57" s="6" t="s">
        <v>918</v>
      </c>
      <c r="CR57" s="11"/>
      <c r="CX57" s="6" t="s">
        <v>913</v>
      </c>
      <c r="CY57" s="6" t="s">
        <v>913</v>
      </c>
      <c r="CZ57" s="6">
        <v>2226</v>
      </c>
      <c r="DF57" s="6" t="s">
        <v>912</v>
      </c>
      <c r="DG57" s="6" t="s">
        <v>913</v>
      </c>
      <c r="DI57" s="22"/>
      <c r="DJ57" s="11"/>
      <c r="DK57" s="11"/>
      <c r="DL57" s="11"/>
      <c r="DM57" s="11"/>
    </row>
    <row r="58" spans="1:117">
      <c r="A58" s="11">
        <v>55</v>
      </c>
      <c r="B58" s="6" t="s">
        <v>813</v>
      </c>
      <c r="C58" s="6">
        <v>261</v>
      </c>
      <c r="D58" s="6" t="s">
        <v>1253</v>
      </c>
      <c r="E58" s="6" t="s">
        <v>1672</v>
      </c>
      <c r="F58" s="6" t="s">
        <v>814</v>
      </c>
      <c r="G58" s="6">
        <v>8.6</v>
      </c>
      <c r="H58" s="6">
        <v>169</v>
      </c>
      <c r="I58" s="6" t="s">
        <v>914</v>
      </c>
      <c r="J58" s="6" t="s">
        <v>906</v>
      </c>
      <c r="K58" s="9">
        <v>6.5</v>
      </c>
      <c r="L58" s="6">
        <v>1.39</v>
      </c>
      <c r="M58" s="9">
        <v>0.85</v>
      </c>
      <c r="N58" s="6">
        <v>2.67</v>
      </c>
      <c r="O58" s="6">
        <v>30.4</v>
      </c>
      <c r="P58" s="10">
        <v>3.8E-3</v>
      </c>
      <c r="Q58" s="6">
        <v>700</v>
      </c>
      <c r="R58" s="6" t="s">
        <v>908</v>
      </c>
      <c r="S58" s="6">
        <v>1.84</v>
      </c>
      <c r="T58" s="6" t="s">
        <v>909</v>
      </c>
      <c r="U58" s="6" t="s">
        <v>915</v>
      </c>
      <c r="V58" s="6"/>
      <c r="W58" s="7">
        <v>18</v>
      </c>
      <c r="X58" s="9">
        <v>6.6</v>
      </c>
      <c r="Y58" s="6">
        <v>26.1</v>
      </c>
      <c r="Z58" s="6">
        <v>12000</v>
      </c>
      <c r="AA58" s="9">
        <v>2.7</v>
      </c>
      <c r="AB58" s="6">
        <v>1800</v>
      </c>
      <c r="AC58" s="7">
        <v>53</v>
      </c>
      <c r="AD58" s="6">
        <v>220</v>
      </c>
      <c r="AE58" s="6">
        <v>529</v>
      </c>
      <c r="AF58" s="7">
        <v>61</v>
      </c>
      <c r="AG58" s="6">
        <v>590</v>
      </c>
      <c r="AH58" s="6">
        <v>200</v>
      </c>
      <c r="AI58" s="6">
        <v>1.6E-2</v>
      </c>
      <c r="AJ58" s="6" t="s">
        <v>910</v>
      </c>
      <c r="AK58" s="6" t="s">
        <v>910</v>
      </c>
      <c r="AL58" s="6">
        <v>1.4E-2</v>
      </c>
      <c r="AM58" s="6">
        <v>1.0999999999999999E-2</v>
      </c>
      <c r="AN58" s="6">
        <v>7.0000000000000001E-3</v>
      </c>
      <c r="AO58" s="6">
        <v>6.0000000000000001E-3</v>
      </c>
      <c r="AP58" s="6" t="s">
        <v>910</v>
      </c>
      <c r="AQ58" s="6">
        <v>7.0000000000000001E-3</v>
      </c>
      <c r="AR58" s="6">
        <v>6.0000000000000001E-3</v>
      </c>
      <c r="AS58" s="6">
        <v>5.0000000000000001E-3</v>
      </c>
      <c r="AT58" s="6" t="s">
        <v>910</v>
      </c>
      <c r="AU58" s="6">
        <v>8.9999999999999993E-3</v>
      </c>
      <c r="AV58" s="6">
        <v>7.0000000000000001E-3</v>
      </c>
      <c r="AW58" s="6" t="s">
        <v>910</v>
      </c>
      <c r="AX58" s="6">
        <v>7.0000000000000001E-3</v>
      </c>
      <c r="AY58" s="6" t="s">
        <v>910</v>
      </c>
      <c r="AZ58" s="6" t="s">
        <v>910</v>
      </c>
      <c r="BA58" s="6" t="s">
        <v>910</v>
      </c>
      <c r="BB58" s="6"/>
      <c r="BC58" s="6" t="s">
        <v>911</v>
      </c>
      <c r="BD58" s="6" t="s">
        <v>911</v>
      </c>
      <c r="BE58" s="6" t="s">
        <v>911</v>
      </c>
      <c r="BF58" s="6" t="s">
        <v>911</v>
      </c>
      <c r="BG58" s="6" t="s">
        <v>911</v>
      </c>
      <c r="BH58" s="6" t="s">
        <v>911</v>
      </c>
      <c r="BI58" s="6" t="s">
        <v>911</v>
      </c>
      <c r="BJ58" s="6" t="s">
        <v>911</v>
      </c>
      <c r="BK58" s="6" t="s">
        <v>916</v>
      </c>
      <c r="BL58" s="11" t="s">
        <v>911</v>
      </c>
      <c r="BM58" s="11" t="s">
        <v>913</v>
      </c>
      <c r="BN58" s="11" t="s">
        <v>913</v>
      </c>
      <c r="BO58" s="11" t="s">
        <v>913</v>
      </c>
      <c r="BP58" s="11" t="s">
        <v>913</v>
      </c>
      <c r="BQ58" s="6"/>
      <c r="BR58" s="6" t="s">
        <v>912</v>
      </c>
      <c r="BS58" s="6" t="s">
        <v>913</v>
      </c>
      <c r="BT58" s="6" t="s">
        <v>913</v>
      </c>
      <c r="BU58" s="6" t="s">
        <v>917</v>
      </c>
      <c r="BV58" s="6" t="s">
        <v>913</v>
      </c>
      <c r="BW58" s="6" t="s">
        <v>913</v>
      </c>
      <c r="BX58" s="6"/>
      <c r="BY58" s="6" t="s">
        <v>918</v>
      </c>
      <c r="BZ58" s="6" t="s">
        <v>907</v>
      </c>
      <c r="CA58" s="6" t="s">
        <v>922</v>
      </c>
      <c r="CB58" s="6">
        <v>1.35</v>
      </c>
      <c r="CC58" s="6" t="s">
        <v>921</v>
      </c>
      <c r="CD58" s="6" t="s">
        <v>923</v>
      </c>
      <c r="CE58" s="6" t="s">
        <v>916</v>
      </c>
      <c r="CF58" s="6" t="s">
        <v>918</v>
      </c>
      <c r="CG58" s="6" t="s">
        <v>911</v>
      </c>
      <c r="CH58" s="6" t="s">
        <v>911</v>
      </c>
      <c r="CI58" s="6" t="s">
        <v>911</v>
      </c>
      <c r="CJ58" s="6"/>
      <c r="CK58" s="6" t="s">
        <v>924</v>
      </c>
      <c r="CL58" s="6" t="s">
        <v>925</v>
      </c>
      <c r="CM58" s="6" t="s">
        <v>911</v>
      </c>
      <c r="CN58" s="6" t="s">
        <v>911</v>
      </c>
      <c r="CO58" s="6" t="s">
        <v>913</v>
      </c>
      <c r="CP58" s="6" t="s">
        <v>913</v>
      </c>
      <c r="CQ58" s="6" t="s">
        <v>913</v>
      </c>
      <c r="CR58" s="11">
        <v>46.6</v>
      </c>
      <c r="CS58" s="6" t="s">
        <v>913</v>
      </c>
      <c r="CT58" s="6" t="s">
        <v>913</v>
      </c>
      <c r="CU58" s="6" t="s">
        <v>913</v>
      </c>
      <c r="CV58" s="6" t="s">
        <v>913</v>
      </c>
      <c r="CW58" s="6" t="s">
        <v>913</v>
      </c>
      <c r="CX58" s="6" t="s">
        <v>913</v>
      </c>
      <c r="CY58" s="6" t="s">
        <v>913</v>
      </c>
      <c r="CZ58" s="6">
        <v>323</v>
      </c>
      <c r="DA58" s="6" t="s">
        <v>911</v>
      </c>
      <c r="DB58" s="6" t="s">
        <v>913</v>
      </c>
      <c r="DC58" s="6" t="s">
        <v>927</v>
      </c>
      <c r="DD58" s="6" t="s">
        <v>928</v>
      </c>
      <c r="DE58" s="6" t="s">
        <v>913</v>
      </c>
      <c r="DF58" s="6" t="s">
        <v>912</v>
      </c>
      <c r="DG58" s="6" t="s">
        <v>913</v>
      </c>
      <c r="DI58" s="22"/>
      <c r="DJ58" s="11"/>
      <c r="DK58" s="11"/>
      <c r="DL58" s="11"/>
      <c r="DM58" s="11"/>
    </row>
    <row r="59" spans="1:117">
      <c r="A59" s="11">
        <v>56</v>
      </c>
      <c r="B59" s="6" t="s">
        <v>732</v>
      </c>
      <c r="C59" s="6">
        <v>262</v>
      </c>
      <c r="D59" s="6" t="s">
        <v>1254</v>
      </c>
      <c r="E59" s="6" t="s">
        <v>1673</v>
      </c>
      <c r="F59" s="6" t="s">
        <v>967</v>
      </c>
      <c r="G59" s="6">
        <v>7.9</v>
      </c>
      <c r="H59" s="7">
        <v>73</v>
      </c>
      <c r="I59" s="6" t="s">
        <v>914</v>
      </c>
      <c r="J59" s="6" t="s">
        <v>906</v>
      </c>
      <c r="K59" s="6">
        <v>3.8</v>
      </c>
      <c r="L59" s="6" t="s">
        <v>907</v>
      </c>
      <c r="M59" s="9">
        <v>0.71</v>
      </c>
      <c r="N59" s="6">
        <v>3.75</v>
      </c>
      <c r="O59" s="6">
        <v>3.28</v>
      </c>
      <c r="P59" s="10">
        <v>1.8E-3</v>
      </c>
      <c r="Q59" s="6">
        <v>900</v>
      </c>
      <c r="R59" s="6" t="s">
        <v>908</v>
      </c>
      <c r="S59" s="6">
        <v>2.41</v>
      </c>
      <c r="T59" s="9">
        <v>2.8</v>
      </c>
      <c r="U59" s="6" t="s">
        <v>915</v>
      </c>
      <c r="V59" s="6"/>
      <c r="W59" s="7">
        <v>22</v>
      </c>
      <c r="X59" s="9">
        <v>2.7</v>
      </c>
      <c r="Y59" s="6">
        <v>12.9</v>
      </c>
      <c r="Z59" s="6">
        <v>15000</v>
      </c>
      <c r="AA59" s="9">
        <v>0.19</v>
      </c>
      <c r="AB59" s="6">
        <v>2300</v>
      </c>
      <c r="AC59" s="7">
        <v>52</v>
      </c>
      <c r="AD59" s="6">
        <v>430</v>
      </c>
      <c r="AE59" s="6">
        <v>599</v>
      </c>
      <c r="AF59" s="7">
        <v>59</v>
      </c>
      <c r="AG59" s="6">
        <v>800</v>
      </c>
      <c r="AH59" s="6">
        <v>290</v>
      </c>
      <c r="AI59" s="6" t="s">
        <v>910</v>
      </c>
      <c r="AJ59" s="6" t="s">
        <v>910</v>
      </c>
      <c r="AK59" s="6" t="s">
        <v>910</v>
      </c>
      <c r="AL59" s="6">
        <v>7.0000000000000001E-3</v>
      </c>
      <c r="AM59" s="6">
        <v>6.0000000000000001E-3</v>
      </c>
      <c r="AN59" s="6" t="s">
        <v>910</v>
      </c>
      <c r="AO59" s="6" t="s">
        <v>910</v>
      </c>
      <c r="AP59" s="6" t="s">
        <v>910</v>
      </c>
      <c r="AQ59" s="6" t="s">
        <v>910</v>
      </c>
      <c r="AR59" s="6" t="s">
        <v>919</v>
      </c>
      <c r="AS59" s="6" t="s">
        <v>910</v>
      </c>
      <c r="AT59" s="6" t="s">
        <v>910</v>
      </c>
      <c r="AU59" s="6" t="s">
        <v>910</v>
      </c>
      <c r="AV59" s="6">
        <v>8.0000000000000002E-3</v>
      </c>
      <c r="AW59" s="6" t="s">
        <v>910</v>
      </c>
      <c r="AX59" s="6">
        <v>8.0000000000000002E-3</v>
      </c>
      <c r="AY59" s="6">
        <v>6.0000000000000001E-3</v>
      </c>
      <c r="AZ59" s="6" t="s">
        <v>910</v>
      </c>
      <c r="BA59" s="6" t="s">
        <v>910</v>
      </c>
      <c r="BB59" s="6"/>
      <c r="BC59" s="6" t="s">
        <v>911</v>
      </c>
      <c r="BD59" s="6" t="s">
        <v>911</v>
      </c>
      <c r="BE59" s="6" t="s">
        <v>911</v>
      </c>
      <c r="BF59" s="6" t="s">
        <v>911</v>
      </c>
      <c r="BG59" s="6" t="s">
        <v>911</v>
      </c>
      <c r="BH59" s="6" t="s">
        <v>911</v>
      </c>
      <c r="BI59" s="6" t="s">
        <v>911</v>
      </c>
      <c r="BJ59" s="6" t="s">
        <v>911</v>
      </c>
      <c r="BK59" s="6" t="s">
        <v>916</v>
      </c>
      <c r="BL59" s="11" t="s">
        <v>911</v>
      </c>
      <c r="BM59" s="11" t="s">
        <v>913</v>
      </c>
      <c r="BN59" s="11" t="s">
        <v>913</v>
      </c>
      <c r="BO59" s="11" t="s">
        <v>913</v>
      </c>
      <c r="BP59" s="11" t="s">
        <v>913</v>
      </c>
      <c r="BQ59" s="6"/>
      <c r="BR59" s="6" t="s">
        <v>912</v>
      </c>
      <c r="BS59" s="6" t="s">
        <v>913</v>
      </c>
      <c r="BT59" s="6" t="s">
        <v>913</v>
      </c>
      <c r="BU59" s="6" t="s">
        <v>917</v>
      </c>
      <c r="BV59" s="6" t="s">
        <v>913</v>
      </c>
      <c r="BW59" s="6" t="s">
        <v>913</v>
      </c>
      <c r="BX59" s="6"/>
      <c r="BY59" s="6" t="s">
        <v>918</v>
      </c>
      <c r="CR59" s="11"/>
      <c r="CX59" s="6" t="s">
        <v>913</v>
      </c>
      <c r="CY59" s="6" t="s">
        <v>913</v>
      </c>
      <c r="CZ59" s="6">
        <v>124</v>
      </c>
      <c r="DF59" s="6" t="s">
        <v>912</v>
      </c>
      <c r="DG59" s="6" t="s">
        <v>913</v>
      </c>
      <c r="DI59" s="22"/>
      <c r="DJ59" s="11"/>
      <c r="DK59" s="11"/>
      <c r="DL59" s="11"/>
      <c r="DM59" s="11"/>
    </row>
    <row r="60" spans="1:117">
      <c r="A60" s="11">
        <v>57</v>
      </c>
      <c r="B60" s="6" t="s">
        <v>730</v>
      </c>
      <c r="C60" s="6">
        <v>263</v>
      </c>
      <c r="D60" s="6" t="s">
        <v>1255</v>
      </c>
      <c r="E60" s="6" t="s">
        <v>1674</v>
      </c>
      <c r="F60" s="6" t="s">
        <v>731</v>
      </c>
      <c r="G60" s="6">
        <v>8.5</v>
      </c>
      <c r="H60" s="6">
        <v>253</v>
      </c>
      <c r="I60" s="6" t="s">
        <v>914</v>
      </c>
      <c r="J60" s="6" t="s">
        <v>906</v>
      </c>
      <c r="K60" s="7">
        <v>24</v>
      </c>
      <c r="L60" s="6" t="s">
        <v>907</v>
      </c>
      <c r="M60" s="9">
        <v>1.1000000000000001</v>
      </c>
      <c r="N60" s="6">
        <v>4.18</v>
      </c>
      <c r="O60" s="6">
        <v>1.66</v>
      </c>
      <c r="P60" s="10">
        <v>1.2E-2</v>
      </c>
      <c r="Q60" s="6">
        <v>590</v>
      </c>
      <c r="R60" s="6" t="s">
        <v>908</v>
      </c>
      <c r="S60" s="6">
        <v>2.21</v>
      </c>
      <c r="T60" s="6">
        <v>17.100000000000001</v>
      </c>
      <c r="U60" s="6" t="s">
        <v>915</v>
      </c>
      <c r="V60" s="6"/>
      <c r="W60" s="7">
        <v>41</v>
      </c>
      <c r="X60" s="9">
        <v>4.8</v>
      </c>
      <c r="Y60" s="6">
        <v>38.6</v>
      </c>
      <c r="Z60" s="6">
        <v>33000</v>
      </c>
      <c r="AA60" s="9">
        <v>2.2999999999999998</v>
      </c>
      <c r="AB60" s="6">
        <v>5200</v>
      </c>
      <c r="AC60" s="6">
        <v>280</v>
      </c>
      <c r="AD60" s="6">
        <v>430</v>
      </c>
      <c r="AE60" s="6">
        <v>2400</v>
      </c>
      <c r="AF60" s="7">
        <v>80</v>
      </c>
      <c r="AG60" s="6">
        <v>1500</v>
      </c>
      <c r="AH60" s="6">
        <v>350</v>
      </c>
      <c r="AI60" s="6">
        <v>1.7999999999999999E-2</v>
      </c>
      <c r="AJ60" s="6">
        <v>1.7999999999999999E-2</v>
      </c>
      <c r="AK60" s="6" t="s">
        <v>910</v>
      </c>
      <c r="AL60" s="6">
        <v>0.104</v>
      </c>
      <c r="AM60" s="6">
        <v>4.2000000000000003E-2</v>
      </c>
      <c r="AN60" s="6">
        <v>3.7999999999999999E-2</v>
      </c>
      <c r="AO60" s="6">
        <v>2.4E-2</v>
      </c>
      <c r="AP60" s="6" t="s">
        <v>910</v>
      </c>
      <c r="AQ60" s="6">
        <v>2.1999999999999999E-2</v>
      </c>
      <c r="AR60" s="6">
        <v>6.0000000000000001E-3</v>
      </c>
      <c r="AS60" s="6" t="s">
        <v>910</v>
      </c>
      <c r="AT60" s="6" t="s">
        <v>910</v>
      </c>
      <c r="AU60" s="6">
        <v>6.0999999999999999E-2</v>
      </c>
      <c r="AV60" s="6">
        <v>3.4000000000000002E-2</v>
      </c>
      <c r="AW60" s="6">
        <v>1.7000000000000001E-2</v>
      </c>
      <c r="AX60" s="6">
        <v>3.1E-2</v>
      </c>
      <c r="AY60" s="6">
        <v>2.3E-2</v>
      </c>
      <c r="AZ60" s="6" t="s">
        <v>910</v>
      </c>
      <c r="BA60" s="6" t="s">
        <v>910</v>
      </c>
      <c r="BB60" s="6"/>
      <c r="BC60" s="6" t="s">
        <v>911</v>
      </c>
      <c r="BD60" s="6" t="s">
        <v>911</v>
      </c>
      <c r="BE60" s="6" t="s">
        <v>911</v>
      </c>
      <c r="BF60" s="6" t="s">
        <v>911</v>
      </c>
      <c r="BG60" s="6" t="s">
        <v>911</v>
      </c>
      <c r="BH60" s="6" t="s">
        <v>911</v>
      </c>
      <c r="BI60" s="6" t="s">
        <v>911</v>
      </c>
      <c r="BJ60" s="6" t="s">
        <v>911</v>
      </c>
      <c r="BK60" s="6" t="s">
        <v>916</v>
      </c>
      <c r="BL60" s="11" t="s">
        <v>911</v>
      </c>
      <c r="BM60" s="11" t="s">
        <v>913</v>
      </c>
      <c r="BN60" s="11" t="s">
        <v>913</v>
      </c>
      <c r="BO60" s="11" t="s">
        <v>913</v>
      </c>
      <c r="BP60" s="11" t="s">
        <v>913</v>
      </c>
      <c r="BQ60" s="6"/>
      <c r="BR60" s="6" t="s">
        <v>912</v>
      </c>
      <c r="BS60" s="6" t="s">
        <v>913</v>
      </c>
      <c r="BT60" s="6" t="s">
        <v>913</v>
      </c>
      <c r="BU60" s="6" t="s">
        <v>917</v>
      </c>
      <c r="BV60" s="6" t="s">
        <v>913</v>
      </c>
      <c r="BW60" s="6" t="s">
        <v>913</v>
      </c>
      <c r="BX60" s="6"/>
      <c r="BY60" s="6" t="s">
        <v>918</v>
      </c>
      <c r="CR60" s="11"/>
      <c r="CX60" s="6" t="s">
        <v>913</v>
      </c>
      <c r="CY60" s="6" t="s">
        <v>913</v>
      </c>
      <c r="CZ60" s="6">
        <v>1396</v>
      </c>
      <c r="DF60" s="6" t="s">
        <v>912</v>
      </c>
      <c r="DG60" s="6" t="s">
        <v>913</v>
      </c>
      <c r="DI60" s="22"/>
      <c r="DJ60" s="11"/>
      <c r="DK60" s="11"/>
      <c r="DL60" s="11"/>
      <c r="DM60" s="11"/>
    </row>
    <row r="61" spans="1:117">
      <c r="A61" s="11">
        <v>58</v>
      </c>
      <c r="B61" s="6" t="s">
        <v>728</v>
      </c>
      <c r="C61" s="6">
        <v>264</v>
      </c>
      <c r="D61" s="6" t="s">
        <v>1256</v>
      </c>
      <c r="E61" s="6" t="s">
        <v>1675</v>
      </c>
      <c r="F61" s="6" t="s">
        <v>729</v>
      </c>
      <c r="G61" s="6">
        <v>8.5</v>
      </c>
      <c r="H61" s="6">
        <v>484</v>
      </c>
      <c r="I61" s="6" t="s">
        <v>914</v>
      </c>
      <c r="J61" s="6" t="s">
        <v>906</v>
      </c>
      <c r="K61" s="7">
        <v>90</v>
      </c>
      <c r="L61" s="6">
        <v>0.33900000000000002</v>
      </c>
      <c r="M61" s="9">
        <v>5.3</v>
      </c>
      <c r="N61" s="6">
        <v>22.9</v>
      </c>
      <c r="O61" s="6">
        <v>34.299999999999997</v>
      </c>
      <c r="P61" s="8">
        <v>0.13</v>
      </c>
      <c r="Q61" s="6">
        <v>3100</v>
      </c>
      <c r="R61" s="6" t="s">
        <v>908</v>
      </c>
      <c r="S61" s="6">
        <v>16.399999999999999</v>
      </c>
      <c r="T61" s="6">
        <v>31.9</v>
      </c>
      <c r="U61" s="6" t="s">
        <v>915</v>
      </c>
      <c r="V61" s="6"/>
      <c r="W61" s="7">
        <v>51</v>
      </c>
      <c r="X61" s="7">
        <v>24</v>
      </c>
      <c r="Y61" s="6">
        <v>238</v>
      </c>
      <c r="Z61" s="6">
        <v>24000</v>
      </c>
      <c r="AA61" s="9">
        <v>8.1999999999999993</v>
      </c>
      <c r="AB61" s="6">
        <v>19000</v>
      </c>
      <c r="AC61" s="6">
        <v>690</v>
      </c>
      <c r="AD61" s="6">
        <v>650</v>
      </c>
      <c r="AE61" s="6">
        <v>6790</v>
      </c>
      <c r="AF61" s="6">
        <v>250</v>
      </c>
      <c r="AG61" s="6">
        <v>9300</v>
      </c>
      <c r="AH61" s="6">
        <v>2300</v>
      </c>
      <c r="AI61" s="6">
        <v>6.6000000000000003E-2</v>
      </c>
      <c r="AJ61" s="8">
        <v>0.05</v>
      </c>
      <c r="AK61" s="6" t="s">
        <v>910</v>
      </c>
      <c r="AL61" s="8">
        <v>0.2</v>
      </c>
      <c r="AM61" s="6">
        <v>5.2999999999999999E-2</v>
      </c>
      <c r="AN61" s="6">
        <v>5.0999999999999997E-2</v>
      </c>
      <c r="AO61" s="6">
        <v>2.9000000000000001E-2</v>
      </c>
      <c r="AP61" s="6" t="s">
        <v>910</v>
      </c>
      <c r="AQ61" s="6">
        <v>2.8000000000000001E-2</v>
      </c>
      <c r="AR61" s="6">
        <v>1.4E-2</v>
      </c>
      <c r="AS61" s="6" t="s">
        <v>910</v>
      </c>
      <c r="AT61" s="6" t="s">
        <v>910</v>
      </c>
      <c r="AU61" s="6">
        <v>0.10100000000000001</v>
      </c>
      <c r="AV61" s="6">
        <v>4.5999999999999999E-2</v>
      </c>
      <c r="AW61" s="6">
        <v>2.1999999999999999E-2</v>
      </c>
      <c r="AX61" s="6">
        <v>4.7E-2</v>
      </c>
      <c r="AY61" s="6">
        <v>2.5999999999999999E-2</v>
      </c>
      <c r="AZ61" s="6" t="s">
        <v>910</v>
      </c>
      <c r="BA61" s="6" t="s">
        <v>910</v>
      </c>
      <c r="BB61" s="6"/>
      <c r="BC61" s="6" t="s">
        <v>911</v>
      </c>
      <c r="BD61" s="6" t="s">
        <v>911</v>
      </c>
      <c r="BE61" s="6" t="s">
        <v>911</v>
      </c>
      <c r="BF61" s="6" t="s">
        <v>911</v>
      </c>
      <c r="BG61" s="6" t="s">
        <v>911</v>
      </c>
      <c r="BH61" s="6" t="s">
        <v>911</v>
      </c>
      <c r="BI61" s="6" t="s">
        <v>911</v>
      </c>
      <c r="BJ61" s="6" t="s">
        <v>911</v>
      </c>
      <c r="BK61" s="6" t="s">
        <v>916</v>
      </c>
      <c r="BL61" s="11" t="s">
        <v>911</v>
      </c>
      <c r="BM61" s="11" t="s">
        <v>913</v>
      </c>
      <c r="BN61" s="11" t="s">
        <v>913</v>
      </c>
      <c r="BO61" s="11" t="s">
        <v>913</v>
      </c>
      <c r="BP61" s="11" t="s">
        <v>913</v>
      </c>
      <c r="BQ61" s="6"/>
      <c r="BR61" s="6" t="s">
        <v>912</v>
      </c>
      <c r="BS61" s="6" t="s">
        <v>913</v>
      </c>
      <c r="BT61" s="6" t="s">
        <v>913</v>
      </c>
      <c r="BU61" s="6" t="s">
        <v>917</v>
      </c>
      <c r="BV61" s="6" t="s">
        <v>913</v>
      </c>
      <c r="BW61" s="6" t="s">
        <v>913</v>
      </c>
      <c r="BX61" s="6"/>
      <c r="BY61" s="6" t="s">
        <v>918</v>
      </c>
      <c r="CR61" s="11"/>
      <c r="CX61" s="6" t="s">
        <v>913</v>
      </c>
      <c r="CY61" s="6" t="s">
        <v>913</v>
      </c>
      <c r="CZ61" s="6">
        <v>6229</v>
      </c>
      <c r="DF61" s="6" t="s">
        <v>912</v>
      </c>
      <c r="DG61" s="6" t="s">
        <v>913</v>
      </c>
      <c r="DI61" s="22"/>
      <c r="DJ61" s="11"/>
      <c r="DK61" s="11"/>
      <c r="DL61" s="11"/>
      <c r="DM61" s="11"/>
    </row>
    <row r="62" spans="1:117">
      <c r="A62" s="11">
        <v>59</v>
      </c>
      <c r="B62" s="6" t="s">
        <v>726</v>
      </c>
      <c r="C62" s="6">
        <v>265</v>
      </c>
      <c r="D62" s="6" t="s">
        <v>1257</v>
      </c>
      <c r="E62" s="6" t="s">
        <v>1676</v>
      </c>
      <c r="F62" s="6" t="s">
        <v>727</v>
      </c>
      <c r="G62" s="6">
        <v>8.1</v>
      </c>
      <c r="H62" s="6">
        <v>163</v>
      </c>
      <c r="I62" s="6" t="s">
        <v>914</v>
      </c>
      <c r="J62" s="6" t="s">
        <v>906</v>
      </c>
      <c r="K62" s="6">
        <v>20.100000000000001</v>
      </c>
      <c r="L62" s="6" t="s">
        <v>907</v>
      </c>
      <c r="M62" s="9">
        <v>1.4</v>
      </c>
      <c r="N62" s="6">
        <v>4.46</v>
      </c>
      <c r="O62" s="6" t="s">
        <v>908</v>
      </c>
      <c r="P62" s="6">
        <v>7.3000000000000001E-3</v>
      </c>
      <c r="Q62" s="6">
        <v>540</v>
      </c>
      <c r="R62" s="6" t="s">
        <v>908</v>
      </c>
      <c r="S62" s="6">
        <v>4.05</v>
      </c>
      <c r="T62" s="6">
        <v>2.0499999999999998</v>
      </c>
      <c r="U62" s="6" t="s">
        <v>915</v>
      </c>
      <c r="V62" s="6"/>
      <c r="W62" s="6">
        <v>11.1</v>
      </c>
      <c r="X62" s="6">
        <v>5.32</v>
      </c>
      <c r="Y62" s="6">
        <v>9.89</v>
      </c>
      <c r="Z62" s="6">
        <v>2300</v>
      </c>
      <c r="AA62" s="9">
        <v>2.4</v>
      </c>
      <c r="AB62" s="6">
        <v>3970</v>
      </c>
      <c r="AC62" s="6">
        <v>140</v>
      </c>
      <c r="AD62" s="6">
        <v>318</v>
      </c>
      <c r="AE62" s="6">
        <v>258</v>
      </c>
      <c r="AF62" s="6">
        <v>46.9</v>
      </c>
      <c r="AG62" s="6">
        <v>2180</v>
      </c>
      <c r="AH62" s="6">
        <v>477</v>
      </c>
      <c r="AI62" s="6">
        <v>1.0999999999999999E-2</v>
      </c>
      <c r="AJ62" s="6" t="s">
        <v>910</v>
      </c>
      <c r="AK62" s="6" t="s">
        <v>910</v>
      </c>
      <c r="AL62" s="6">
        <v>1.2E-2</v>
      </c>
      <c r="AM62" s="6">
        <v>7.0000000000000001E-3</v>
      </c>
      <c r="AN62" s="6">
        <v>6.0000000000000001E-3</v>
      </c>
      <c r="AO62" s="6" t="s">
        <v>910</v>
      </c>
      <c r="AP62" s="6" t="s">
        <v>910</v>
      </c>
      <c r="AQ62" s="6">
        <v>7.0000000000000001E-3</v>
      </c>
      <c r="AR62" s="6" t="s">
        <v>919</v>
      </c>
      <c r="AS62" s="6" t="s">
        <v>910</v>
      </c>
      <c r="AT62" s="6" t="s">
        <v>910</v>
      </c>
      <c r="AU62" s="6">
        <v>6.0000000000000001E-3</v>
      </c>
      <c r="AV62" s="6" t="s">
        <v>910</v>
      </c>
      <c r="AW62" s="6" t="s">
        <v>910</v>
      </c>
      <c r="AX62" s="6">
        <v>8.9999999999999993E-3</v>
      </c>
      <c r="AY62" s="6" t="s">
        <v>910</v>
      </c>
      <c r="AZ62" s="6" t="s">
        <v>910</v>
      </c>
      <c r="BA62" s="6" t="s">
        <v>910</v>
      </c>
      <c r="BB62" s="6"/>
      <c r="BC62" s="6" t="s">
        <v>911</v>
      </c>
      <c r="BD62" s="6" t="s">
        <v>911</v>
      </c>
      <c r="BE62" s="6" t="s">
        <v>911</v>
      </c>
      <c r="BF62" s="6" t="s">
        <v>911</v>
      </c>
      <c r="BG62" s="6" t="s">
        <v>911</v>
      </c>
      <c r="BH62" s="6" t="s">
        <v>911</v>
      </c>
      <c r="BI62" s="6" t="s">
        <v>911</v>
      </c>
      <c r="BJ62" s="6" t="s">
        <v>911</v>
      </c>
      <c r="BK62" s="6" t="s">
        <v>916</v>
      </c>
      <c r="BL62" s="11" t="s">
        <v>911</v>
      </c>
      <c r="BM62" s="11" t="s">
        <v>913</v>
      </c>
      <c r="BN62" s="11" t="s">
        <v>913</v>
      </c>
      <c r="BO62" s="11" t="s">
        <v>913</v>
      </c>
      <c r="BP62" s="11" t="s">
        <v>913</v>
      </c>
      <c r="BQ62" s="6"/>
      <c r="BR62" s="6" t="s">
        <v>912</v>
      </c>
      <c r="BS62" s="6" t="s">
        <v>913</v>
      </c>
      <c r="BT62" s="6" t="s">
        <v>913</v>
      </c>
      <c r="BU62" s="6" t="s">
        <v>917</v>
      </c>
      <c r="BV62" s="6" t="s">
        <v>913</v>
      </c>
      <c r="BW62" s="6" t="s">
        <v>913</v>
      </c>
      <c r="BX62" s="6"/>
      <c r="BY62" s="6" t="s">
        <v>918</v>
      </c>
      <c r="CR62" s="11"/>
      <c r="CX62" s="6" t="s">
        <v>913</v>
      </c>
      <c r="CY62" s="6" t="s">
        <v>913</v>
      </c>
      <c r="CZ62" s="6">
        <v>388</v>
      </c>
      <c r="DF62" s="6" t="s">
        <v>912</v>
      </c>
      <c r="DG62" s="6" t="s">
        <v>913</v>
      </c>
      <c r="DI62" s="22"/>
      <c r="DJ62" s="11"/>
      <c r="DK62" s="11"/>
      <c r="DL62" s="11"/>
      <c r="DM62" s="11"/>
    </row>
    <row r="63" spans="1:117">
      <c r="A63" s="11">
        <v>60</v>
      </c>
      <c r="B63" s="6" t="s">
        <v>724</v>
      </c>
      <c r="C63" s="6">
        <v>266</v>
      </c>
      <c r="D63" s="6" t="s">
        <v>1258</v>
      </c>
      <c r="E63" s="6" t="s">
        <v>1677</v>
      </c>
      <c r="F63" s="6" t="s">
        <v>725</v>
      </c>
      <c r="G63" s="6">
        <v>7.5</v>
      </c>
      <c r="H63" s="6">
        <v>1746</v>
      </c>
      <c r="I63" s="6" t="s">
        <v>914</v>
      </c>
      <c r="J63" s="6" t="s">
        <v>906</v>
      </c>
      <c r="K63" s="6">
        <v>134</v>
      </c>
      <c r="L63" s="6">
        <v>0.38700000000000001</v>
      </c>
      <c r="M63" s="9">
        <v>6.5</v>
      </c>
      <c r="N63" s="6">
        <v>45.6</v>
      </c>
      <c r="O63" s="6">
        <v>46.1</v>
      </c>
      <c r="P63" s="8">
        <v>0.2</v>
      </c>
      <c r="Q63" s="6">
        <v>6640</v>
      </c>
      <c r="R63" s="6" t="s">
        <v>908</v>
      </c>
      <c r="S63" s="6">
        <v>32.200000000000003</v>
      </c>
      <c r="T63" s="6">
        <v>30.1</v>
      </c>
      <c r="U63" s="6" t="s">
        <v>915</v>
      </c>
      <c r="V63" s="6"/>
      <c r="W63" s="6">
        <v>88.8</v>
      </c>
      <c r="X63" s="6">
        <v>37.4</v>
      </c>
      <c r="Y63" s="6">
        <v>200</v>
      </c>
      <c r="Z63" s="6">
        <v>31400</v>
      </c>
      <c r="AA63" s="9">
        <v>6.4</v>
      </c>
      <c r="AB63" s="6">
        <v>27000</v>
      </c>
      <c r="AC63" s="6">
        <v>1450</v>
      </c>
      <c r="AD63" s="6">
        <v>1390</v>
      </c>
      <c r="AE63" s="6">
        <v>6570</v>
      </c>
      <c r="AF63" s="6">
        <v>239</v>
      </c>
      <c r="AG63" s="6">
        <v>15800</v>
      </c>
      <c r="AH63" s="6">
        <v>3880</v>
      </c>
      <c r="AI63" s="6">
        <v>0.14199999999999999</v>
      </c>
      <c r="AJ63" s="6">
        <v>5.3999999999999999E-2</v>
      </c>
      <c r="AK63" s="6" t="s">
        <v>910</v>
      </c>
      <c r="AL63" s="6">
        <v>0.16600000000000001</v>
      </c>
      <c r="AM63" s="6">
        <v>5.2999999999999999E-2</v>
      </c>
      <c r="AN63" s="6">
        <v>4.8000000000000001E-2</v>
      </c>
      <c r="AO63" s="6">
        <v>2.5999999999999999E-2</v>
      </c>
      <c r="AP63" s="6" t="s">
        <v>910</v>
      </c>
      <c r="AQ63" s="8">
        <v>0.03</v>
      </c>
      <c r="AR63" s="6">
        <v>1.7999999999999999E-2</v>
      </c>
      <c r="AS63" s="6" t="s">
        <v>910</v>
      </c>
      <c r="AT63" s="6" t="s">
        <v>910</v>
      </c>
      <c r="AU63" s="6">
        <v>9.4E-2</v>
      </c>
      <c r="AV63" s="6">
        <v>3.9E-2</v>
      </c>
      <c r="AW63" s="6">
        <v>1.9E-2</v>
      </c>
      <c r="AX63" s="6">
        <v>5.0999999999999997E-2</v>
      </c>
      <c r="AY63" s="6">
        <v>1.9E-2</v>
      </c>
      <c r="AZ63" s="6" t="s">
        <v>910</v>
      </c>
      <c r="BA63" s="6" t="s">
        <v>910</v>
      </c>
      <c r="BB63" s="6"/>
      <c r="BC63" s="6" t="s">
        <v>911</v>
      </c>
      <c r="BD63" s="6" t="s">
        <v>911</v>
      </c>
      <c r="BE63" s="6" t="s">
        <v>911</v>
      </c>
      <c r="BF63" s="6" t="s">
        <v>911</v>
      </c>
      <c r="BG63" s="6" t="s">
        <v>911</v>
      </c>
      <c r="BH63" s="6" t="s">
        <v>911</v>
      </c>
      <c r="BI63" s="6" t="s">
        <v>911</v>
      </c>
      <c r="BJ63" s="6" t="s">
        <v>911</v>
      </c>
      <c r="BK63" s="6" t="s">
        <v>916</v>
      </c>
      <c r="BL63" s="11" t="s">
        <v>911</v>
      </c>
      <c r="BM63" s="11" t="s">
        <v>913</v>
      </c>
      <c r="BN63" s="11" t="s">
        <v>913</v>
      </c>
      <c r="BO63" s="11" t="s">
        <v>913</v>
      </c>
      <c r="BP63" s="11" t="s">
        <v>913</v>
      </c>
      <c r="BQ63" s="6"/>
      <c r="BR63" s="6" t="s">
        <v>912</v>
      </c>
      <c r="BS63" s="6" t="s">
        <v>913</v>
      </c>
      <c r="BT63" s="6" t="s">
        <v>913</v>
      </c>
      <c r="BU63" s="6" t="s">
        <v>917</v>
      </c>
      <c r="BV63" s="6" t="s">
        <v>913</v>
      </c>
      <c r="BW63" s="6" t="s">
        <v>913</v>
      </c>
      <c r="BX63" s="6"/>
      <c r="BY63" s="6" t="s">
        <v>918</v>
      </c>
      <c r="CR63" s="11"/>
      <c r="CX63" s="6" t="s">
        <v>913</v>
      </c>
      <c r="CY63" s="6" t="s">
        <v>913</v>
      </c>
      <c r="CZ63" s="6">
        <v>8035</v>
      </c>
      <c r="DF63" s="6" t="s">
        <v>912</v>
      </c>
      <c r="DG63" s="6" t="s">
        <v>913</v>
      </c>
      <c r="DI63" s="22"/>
      <c r="DJ63" s="11"/>
      <c r="DK63" s="11"/>
      <c r="DL63" s="11"/>
      <c r="DM63" s="11"/>
    </row>
    <row r="64" spans="1:117">
      <c r="A64" s="11">
        <v>61</v>
      </c>
      <c r="B64" s="6" t="s">
        <v>722</v>
      </c>
      <c r="C64" s="6">
        <v>267</v>
      </c>
      <c r="D64" s="6" t="s">
        <v>1259</v>
      </c>
      <c r="E64" s="6" t="s">
        <v>1678</v>
      </c>
      <c r="F64" s="6" t="s">
        <v>723</v>
      </c>
      <c r="G64" s="6">
        <v>8.1</v>
      </c>
      <c r="H64" s="6">
        <v>156</v>
      </c>
      <c r="I64" s="6" t="s">
        <v>914</v>
      </c>
      <c r="J64" s="6" t="s">
        <v>906</v>
      </c>
      <c r="K64" s="7">
        <v>33</v>
      </c>
      <c r="L64" s="6" t="s">
        <v>907</v>
      </c>
      <c r="M64" s="9">
        <v>1.5</v>
      </c>
      <c r="N64" s="6">
        <v>7.29</v>
      </c>
      <c r="O64" s="6">
        <v>10.4</v>
      </c>
      <c r="P64" s="10">
        <v>0.01</v>
      </c>
      <c r="Q64" s="6">
        <v>520</v>
      </c>
      <c r="R64" s="6" t="s">
        <v>908</v>
      </c>
      <c r="S64" s="6">
        <v>5.01</v>
      </c>
      <c r="T64" s="6">
        <v>6.23</v>
      </c>
      <c r="U64" s="6" t="s">
        <v>915</v>
      </c>
      <c r="V64" s="6"/>
      <c r="W64" s="7">
        <v>43</v>
      </c>
      <c r="X64" s="9">
        <v>5.0999999999999996</v>
      </c>
      <c r="Y64" s="6">
        <v>39.5</v>
      </c>
      <c r="Z64" s="6">
        <v>13000</v>
      </c>
      <c r="AA64" s="9">
        <v>2.4</v>
      </c>
      <c r="AB64" s="6">
        <v>4300</v>
      </c>
      <c r="AC64" s="6">
        <v>250</v>
      </c>
      <c r="AD64" s="6">
        <v>280</v>
      </c>
      <c r="AE64" s="6">
        <v>1180</v>
      </c>
      <c r="AF64" s="7">
        <v>64</v>
      </c>
      <c r="AG64" s="6">
        <v>2500</v>
      </c>
      <c r="AH64" s="6">
        <v>440</v>
      </c>
      <c r="AI64" s="6">
        <v>1.0999999999999999E-2</v>
      </c>
      <c r="AJ64" s="6">
        <v>2.1000000000000001E-2</v>
      </c>
      <c r="AK64" s="6" t="s">
        <v>910</v>
      </c>
      <c r="AL64" s="6">
        <v>1.7999999999999999E-2</v>
      </c>
      <c r="AM64" s="6">
        <v>6.0000000000000001E-3</v>
      </c>
      <c r="AN64" s="6">
        <v>8.0000000000000002E-3</v>
      </c>
      <c r="AO64" s="6">
        <v>6.0000000000000001E-3</v>
      </c>
      <c r="AP64" s="6" t="s">
        <v>910</v>
      </c>
      <c r="AQ64" s="6">
        <v>0.01</v>
      </c>
      <c r="AR64" s="6">
        <v>7.0000000000000001E-3</v>
      </c>
      <c r="AS64" s="8">
        <v>0.01</v>
      </c>
      <c r="AT64" s="6">
        <v>5.0000000000000001E-3</v>
      </c>
      <c r="AU64" s="6">
        <v>1.0999999999999999E-2</v>
      </c>
      <c r="AV64" s="6">
        <v>8.9999999999999993E-3</v>
      </c>
      <c r="AW64" s="6" t="s">
        <v>910</v>
      </c>
      <c r="AX64" s="6">
        <v>1.2999999999999999E-2</v>
      </c>
      <c r="AY64" s="6">
        <v>8.0000000000000002E-3</v>
      </c>
      <c r="AZ64" s="6" t="s">
        <v>910</v>
      </c>
      <c r="BA64" s="6" t="s">
        <v>910</v>
      </c>
      <c r="BB64" s="6"/>
      <c r="BC64" s="6" t="s">
        <v>911</v>
      </c>
      <c r="BD64" s="6" t="s">
        <v>911</v>
      </c>
      <c r="BE64" s="6" t="s">
        <v>911</v>
      </c>
      <c r="BF64" s="6" t="s">
        <v>911</v>
      </c>
      <c r="BG64" s="6" t="s">
        <v>911</v>
      </c>
      <c r="BH64" s="6" t="s">
        <v>911</v>
      </c>
      <c r="BI64" s="6" t="s">
        <v>911</v>
      </c>
      <c r="BJ64" s="6" t="s">
        <v>911</v>
      </c>
      <c r="BK64" s="6" t="s">
        <v>916</v>
      </c>
      <c r="BL64" s="11" t="s">
        <v>911</v>
      </c>
      <c r="BM64" s="11" t="s">
        <v>913</v>
      </c>
      <c r="BN64" s="11" t="s">
        <v>913</v>
      </c>
      <c r="BO64" s="11" t="s">
        <v>913</v>
      </c>
      <c r="BP64" s="11" t="s">
        <v>913</v>
      </c>
      <c r="BQ64" s="6"/>
      <c r="BR64" s="6" t="s">
        <v>912</v>
      </c>
      <c r="BS64" s="6" t="s">
        <v>913</v>
      </c>
      <c r="BT64" s="6" t="s">
        <v>913</v>
      </c>
      <c r="BU64" s="6" t="s">
        <v>917</v>
      </c>
      <c r="BV64" s="6" t="s">
        <v>913</v>
      </c>
      <c r="BW64" s="6" t="s">
        <v>913</v>
      </c>
      <c r="BX64" s="6"/>
      <c r="BY64" s="6" t="s">
        <v>918</v>
      </c>
      <c r="CR64" s="11"/>
      <c r="CX64" s="6" t="s">
        <v>913</v>
      </c>
      <c r="CY64" s="6" t="s">
        <v>913</v>
      </c>
      <c r="CZ64" s="6">
        <v>689</v>
      </c>
      <c r="DF64" s="6" t="s">
        <v>912</v>
      </c>
      <c r="DG64" s="6" t="s">
        <v>913</v>
      </c>
      <c r="DI64" s="22"/>
      <c r="DJ64" s="11"/>
      <c r="DK64" s="11"/>
      <c r="DL64" s="11"/>
      <c r="DM64" s="11"/>
    </row>
    <row r="65" spans="1:117">
      <c r="A65" s="11">
        <v>62</v>
      </c>
      <c r="B65" s="6" t="s">
        <v>720</v>
      </c>
      <c r="C65" s="6">
        <v>268</v>
      </c>
      <c r="D65" s="6" t="s">
        <v>1260</v>
      </c>
      <c r="E65" s="6" t="s">
        <v>1679</v>
      </c>
      <c r="F65" s="6" t="s">
        <v>721</v>
      </c>
      <c r="G65" s="6">
        <v>7.9</v>
      </c>
      <c r="H65" s="6">
        <v>128</v>
      </c>
      <c r="I65" s="6" t="s">
        <v>914</v>
      </c>
      <c r="J65" s="6" t="s">
        <v>906</v>
      </c>
      <c r="K65" s="7">
        <v>12</v>
      </c>
      <c r="L65" s="6">
        <v>0.16400000000000001</v>
      </c>
      <c r="M65" s="9">
        <v>2.4</v>
      </c>
      <c r="N65" s="6">
        <v>1.8</v>
      </c>
      <c r="O65" s="6">
        <v>17.7</v>
      </c>
      <c r="P65" s="6">
        <v>1.8E-3</v>
      </c>
      <c r="Q65" s="6">
        <v>109</v>
      </c>
      <c r="R65" s="6" t="s">
        <v>908</v>
      </c>
      <c r="S65" s="6">
        <v>1.23</v>
      </c>
      <c r="T65" s="6" t="s">
        <v>909</v>
      </c>
      <c r="U65" s="6" t="s">
        <v>915</v>
      </c>
      <c r="V65" s="6"/>
      <c r="W65" s="6">
        <v>3.47</v>
      </c>
      <c r="X65" s="6">
        <v>1.49</v>
      </c>
      <c r="Y65" s="6">
        <v>170</v>
      </c>
      <c r="Z65" s="6">
        <v>678</v>
      </c>
      <c r="AA65" s="9">
        <v>0.16</v>
      </c>
      <c r="AB65" s="6">
        <v>2160</v>
      </c>
      <c r="AC65" s="6">
        <v>53.5</v>
      </c>
      <c r="AD65" s="6">
        <v>102</v>
      </c>
      <c r="AE65" s="6">
        <v>57.6</v>
      </c>
      <c r="AF65" s="6">
        <v>40.6</v>
      </c>
      <c r="AG65" s="6">
        <v>996</v>
      </c>
      <c r="AH65" s="6">
        <v>246</v>
      </c>
      <c r="AI65" s="6" t="s">
        <v>910</v>
      </c>
      <c r="AJ65" s="6" t="s">
        <v>910</v>
      </c>
      <c r="AK65" s="6" t="s">
        <v>910</v>
      </c>
      <c r="AL65" s="6" t="s">
        <v>910</v>
      </c>
      <c r="AM65" s="6" t="s">
        <v>910</v>
      </c>
      <c r="AN65" s="6" t="s">
        <v>910</v>
      </c>
      <c r="AO65" s="6" t="s">
        <v>910</v>
      </c>
      <c r="AP65" s="6" t="s">
        <v>910</v>
      </c>
      <c r="AQ65" s="6" t="s">
        <v>910</v>
      </c>
      <c r="AR65" s="6" t="s">
        <v>919</v>
      </c>
      <c r="AS65" s="6" t="s">
        <v>910</v>
      </c>
      <c r="AT65" s="6" t="s">
        <v>910</v>
      </c>
      <c r="AU65" s="6" t="s">
        <v>910</v>
      </c>
      <c r="AV65" s="6" t="s">
        <v>910</v>
      </c>
      <c r="AW65" s="6" t="s">
        <v>910</v>
      </c>
      <c r="AX65" s="6" t="s">
        <v>910</v>
      </c>
      <c r="AY65" s="6" t="s">
        <v>910</v>
      </c>
      <c r="AZ65" s="6" t="s">
        <v>910</v>
      </c>
      <c r="BA65" s="6" t="s">
        <v>910</v>
      </c>
      <c r="BB65" s="6"/>
      <c r="BC65" s="6" t="s">
        <v>911</v>
      </c>
      <c r="BD65" s="6" t="s">
        <v>911</v>
      </c>
      <c r="BE65" s="6" t="s">
        <v>911</v>
      </c>
      <c r="BF65" s="6" t="s">
        <v>911</v>
      </c>
      <c r="BG65" s="6" t="s">
        <v>911</v>
      </c>
      <c r="BH65" s="6" t="s">
        <v>911</v>
      </c>
      <c r="BI65" s="6" t="s">
        <v>911</v>
      </c>
      <c r="BJ65" s="6" t="s">
        <v>911</v>
      </c>
      <c r="BK65" s="6" t="s">
        <v>916</v>
      </c>
      <c r="BL65" s="11" t="s">
        <v>911</v>
      </c>
      <c r="BM65" s="11" t="s">
        <v>913</v>
      </c>
      <c r="BN65" s="11" t="s">
        <v>913</v>
      </c>
      <c r="BO65" s="11" t="s">
        <v>913</v>
      </c>
      <c r="BP65" s="11" t="s">
        <v>913</v>
      </c>
      <c r="BQ65" s="6"/>
      <c r="BR65" s="6" t="s">
        <v>912</v>
      </c>
      <c r="BS65" s="6" t="s">
        <v>913</v>
      </c>
      <c r="BT65" s="6" t="s">
        <v>913</v>
      </c>
      <c r="BU65" s="6" t="s">
        <v>917</v>
      </c>
      <c r="BV65" s="6" t="s">
        <v>913</v>
      </c>
      <c r="BW65" s="6" t="s">
        <v>913</v>
      </c>
      <c r="BX65" s="6"/>
      <c r="BY65" s="6" t="s">
        <v>918</v>
      </c>
      <c r="CR65" s="11"/>
      <c r="CX65" s="6" t="s">
        <v>913</v>
      </c>
      <c r="CY65" s="6" t="s">
        <v>913</v>
      </c>
      <c r="CZ65" s="6">
        <v>524</v>
      </c>
      <c r="DF65" s="6" t="s">
        <v>912</v>
      </c>
      <c r="DG65" s="6" t="s">
        <v>913</v>
      </c>
      <c r="DI65" s="22"/>
      <c r="DJ65" s="11"/>
      <c r="DK65" s="11"/>
      <c r="DL65" s="11"/>
      <c r="DM65" s="11"/>
    </row>
    <row r="66" spans="1:117">
      <c r="A66" s="11">
        <v>63</v>
      </c>
      <c r="B66" s="6" t="s">
        <v>718</v>
      </c>
      <c r="C66" s="6">
        <v>269</v>
      </c>
      <c r="D66" s="6" t="s">
        <v>1261</v>
      </c>
      <c r="E66" s="6" t="s">
        <v>1680</v>
      </c>
      <c r="F66" s="6" t="s">
        <v>719</v>
      </c>
      <c r="G66" s="6">
        <v>7.8</v>
      </c>
      <c r="H66" s="6">
        <v>22.7</v>
      </c>
      <c r="I66" s="6" t="s">
        <v>914</v>
      </c>
      <c r="J66" s="6" t="s">
        <v>906</v>
      </c>
      <c r="K66" s="7">
        <v>42</v>
      </c>
      <c r="L66" s="6">
        <v>0.30399999999999999</v>
      </c>
      <c r="M66" s="9">
        <v>1</v>
      </c>
      <c r="N66" s="6">
        <v>1.71</v>
      </c>
      <c r="O66" s="6">
        <v>6.26</v>
      </c>
      <c r="P66" s="6" t="s">
        <v>968</v>
      </c>
      <c r="Q66" s="6">
        <v>32</v>
      </c>
      <c r="R66" s="6" t="s">
        <v>908</v>
      </c>
      <c r="S66" s="6">
        <v>1.29</v>
      </c>
      <c r="T66" s="6" t="s">
        <v>909</v>
      </c>
      <c r="U66" s="6" t="s">
        <v>915</v>
      </c>
      <c r="V66" s="6"/>
      <c r="W66" s="9">
        <v>3</v>
      </c>
      <c r="X66" s="6">
        <v>0.62</v>
      </c>
      <c r="Y66" s="6">
        <v>8.4499999999999993</v>
      </c>
      <c r="Z66" s="6">
        <v>220</v>
      </c>
      <c r="AA66" s="9">
        <v>0.45</v>
      </c>
      <c r="AB66" s="6">
        <v>1300</v>
      </c>
      <c r="AC66" s="6">
        <v>590</v>
      </c>
      <c r="AD66" s="7">
        <v>55</v>
      </c>
      <c r="AE66" s="6">
        <v>99.9</v>
      </c>
      <c r="AF66" s="9">
        <v>5.0999999999999996</v>
      </c>
      <c r="AG66" s="6">
        <v>240</v>
      </c>
      <c r="AH66" s="6" t="s">
        <v>994</v>
      </c>
      <c r="AI66" s="6" t="s">
        <v>910</v>
      </c>
      <c r="AJ66" s="6">
        <v>1.6E-2</v>
      </c>
      <c r="AK66" s="6" t="s">
        <v>910</v>
      </c>
      <c r="AL66" s="6">
        <v>8.9999999999999993E-3</v>
      </c>
      <c r="AM66" s="6" t="s">
        <v>910</v>
      </c>
      <c r="AN66" s="6" t="s">
        <v>910</v>
      </c>
      <c r="AO66" s="6" t="s">
        <v>910</v>
      </c>
      <c r="AP66" s="6" t="s">
        <v>910</v>
      </c>
      <c r="AQ66" s="6" t="s">
        <v>910</v>
      </c>
      <c r="AR66" s="6" t="s">
        <v>919</v>
      </c>
      <c r="AS66" s="6">
        <v>1.2999999999999999E-2</v>
      </c>
      <c r="AT66" s="6">
        <v>5.0000000000000001E-3</v>
      </c>
      <c r="AU66" s="6">
        <v>5.0000000000000001E-3</v>
      </c>
      <c r="AV66" s="6" t="s">
        <v>910</v>
      </c>
      <c r="AW66" s="6" t="s">
        <v>910</v>
      </c>
      <c r="AX66" s="6" t="s">
        <v>910</v>
      </c>
      <c r="AY66" s="6" t="s">
        <v>910</v>
      </c>
      <c r="AZ66" s="6" t="s">
        <v>910</v>
      </c>
      <c r="BA66" s="6" t="s">
        <v>910</v>
      </c>
      <c r="BB66" s="6"/>
      <c r="BC66" s="6" t="s">
        <v>911</v>
      </c>
      <c r="BD66" s="6" t="s">
        <v>911</v>
      </c>
      <c r="BE66" s="6" t="s">
        <v>911</v>
      </c>
      <c r="BF66" s="6" t="s">
        <v>911</v>
      </c>
      <c r="BG66" s="6" t="s">
        <v>911</v>
      </c>
      <c r="BH66" s="6" t="s">
        <v>911</v>
      </c>
      <c r="BI66" s="6" t="s">
        <v>911</v>
      </c>
      <c r="BJ66" s="6" t="s">
        <v>911</v>
      </c>
      <c r="BK66" s="6" t="s">
        <v>916</v>
      </c>
      <c r="BL66" s="11" t="s">
        <v>911</v>
      </c>
      <c r="BM66" s="11" t="s">
        <v>913</v>
      </c>
      <c r="BN66" s="11" t="s">
        <v>913</v>
      </c>
      <c r="BO66" s="11" t="s">
        <v>913</v>
      </c>
      <c r="BP66" s="11" t="s">
        <v>913</v>
      </c>
      <c r="BQ66" s="6"/>
      <c r="BR66" s="6" t="s">
        <v>912</v>
      </c>
      <c r="BS66" s="6" t="s">
        <v>913</v>
      </c>
      <c r="BT66" s="6" t="s">
        <v>913</v>
      </c>
      <c r="BU66" s="6" t="s">
        <v>917</v>
      </c>
      <c r="BV66" s="6" t="s">
        <v>913</v>
      </c>
      <c r="BW66" s="6" t="s">
        <v>913</v>
      </c>
      <c r="BX66" s="6"/>
      <c r="BY66" s="6" t="s">
        <v>918</v>
      </c>
      <c r="CR66" s="11"/>
      <c r="CX66" s="6" t="s">
        <v>913</v>
      </c>
      <c r="CY66" s="6" t="s">
        <v>913</v>
      </c>
      <c r="CZ66" s="6">
        <v>63</v>
      </c>
      <c r="DF66" s="6" t="s">
        <v>912</v>
      </c>
      <c r="DG66" s="6" t="s">
        <v>913</v>
      </c>
      <c r="DI66" s="22"/>
      <c r="DJ66" s="11"/>
      <c r="DK66" s="11"/>
      <c r="DL66" s="11"/>
      <c r="DM66" s="11"/>
    </row>
    <row r="67" spans="1:117">
      <c r="A67" s="11">
        <v>64</v>
      </c>
      <c r="B67" s="6" t="s">
        <v>716</v>
      </c>
      <c r="C67" s="6">
        <v>270</v>
      </c>
      <c r="D67" s="6" t="s">
        <v>1262</v>
      </c>
      <c r="E67" s="6" t="s">
        <v>1681</v>
      </c>
      <c r="F67" s="6" t="s">
        <v>717</v>
      </c>
      <c r="G67" s="6">
        <v>8.6999999999999993</v>
      </c>
      <c r="H67" s="6">
        <v>130</v>
      </c>
      <c r="I67" s="6" t="s">
        <v>914</v>
      </c>
      <c r="J67" s="6">
        <v>6.18</v>
      </c>
      <c r="K67" s="7">
        <v>45</v>
      </c>
      <c r="L67" s="6" t="s">
        <v>907</v>
      </c>
      <c r="M67" s="7">
        <v>24</v>
      </c>
      <c r="N67" s="6">
        <v>16.100000000000001</v>
      </c>
      <c r="O67" s="6">
        <v>6.35</v>
      </c>
      <c r="P67" s="10">
        <v>2.1000000000000001E-2</v>
      </c>
      <c r="Q67" s="6">
        <v>2200</v>
      </c>
      <c r="R67" s="6" t="s">
        <v>908</v>
      </c>
      <c r="S67" s="6">
        <v>25.9</v>
      </c>
      <c r="T67" s="6">
        <v>10.5</v>
      </c>
      <c r="U67" s="6" t="s">
        <v>915</v>
      </c>
      <c r="V67" s="6"/>
      <c r="W67" s="7">
        <v>19</v>
      </c>
      <c r="X67" s="7">
        <v>13</v>
      </c>
      <c r="Y67" s="6">
        <v>40.799999999999997</v>
      </c>
      <c r="Z67" s="6">
        <v>4500</v>
      </c>
      <c r="AA67" s="9">
        <v>2.9</v>
      </c>
      <c r="AB67" s="6">
        <v>9300</v>
      </c>
      <c r="AC67" s="6">
        <v>400</v>
      </c>
      <c r="AD67" s="6">
        <v>150</v>
      </c>
      <c r="AE67" s="6">
        <v>204</v>
      </c>
      <c r="AF67" s="7">
        <v>64</v>
      </c>
      <c r="AG67" s="6">
        <v>4900</v>
      </c>
      <c r="AH67" s="6">
        <v>880</v>
      </c>
      <c r="AI67" s="6">
        <v>1.2999999999999999E-2</v>
      </c>
      <c r="AJ67" s="6">
        <v>3.2000000000000001E-2</v>
      </c>
      <c r="AK67" s="6">
        <v>8.9999999999999993E-3</v>
      </c>
      <c r="AL67" s="6">
        <v>8.3000000000000004E-2</v>
      </c>
      <c r="AM67" s="6">
        <v>3.3000000000000002E-2</v>
      </c>
      <c r="AN67" s="6">
        <v>3.9E-2</v>
      </c>
      <c r="AO67" s="6">
        <v>2.7E-2</v>
      </c>
      <c r="AP67" s="6">
        <v>7.0000000000000001E-3</v>
      </c>
      <c r="AQ67" s="8">
        <v>0.02</v>
      </c>
      <c r="AR67" s="6">
        <v>5.0000000000000001E-3</v>
      </c>
      <c r="AS67" s="6">
        <v>7.0000000000000001E-3</v>
      </c>
      <c r="AT67" s="6">
        <v>5.0000000000000001E-3</v>
      </c>
      <c r="AU67" s="6">
        <v>4.5999999999999999E-2</v>
      </c>
      <c r="AV67" s="6">
        <v>2.7E-2</v>
      </c>
      <c r="AW67" s="6">
        <v>1.6E-2</v>
      </c>
      <c r="AX67" s="6">
        <v>2.1000000000000001E-2</v>
      </c>
      <c r="AY67" s="6">
        <v>1.7999999999999999E-2</v>
      </c>
      <c r="AZ67" s="6">
        <v>6.0000000000000001E-3</v>
      </c>
      <c r="BA67" s="6" t="s">
        <v>910</v>
      </c>
      <c r="BB67" s="6"/>
      <c r="BC67" s="6" t="s">
        <v>911</v>
      </c>
      <c r="BD67" s="6" t="s">
        <v>911</v>
      </c>
      <c r="BE67" s="6" t="s">
        <v>911</v>
      </c>
      <c r="BF67" s="6" t="s">
        <v>911</v>
      </c>
      <c r="BG67" s="6" t="s">
        <v>911</v>
      </c>
      <c r="BH67" s="6" t="s">
        <v>911</v>
      </c>
      <c r="BI67" s="6" t="s">
        <v>911</v>
      </c>
      <c r="BJ67" s="6" t="s">
        <v>911</v>
      </c>
      <c r="BK67" s="6" t="s">
        <v>916</v>
      </c>
      <c r="BL67" s="11" t="s">
        <v>911</v>
      </c>
      <c r="BM67" s="11" t="s">
        <v>913</v>
      </c>
      <c r="BN67" s="11" t="s">
        <v>913</v>
      </c>
      <c r="BO67" s="11" t="s">
        <v>913</v>
      </c>
      <c r="BP67" s="11" t="s">
        <v>913</v>
      </c>
      <c r="BQ67" s="6"/>
      <c r="BR67" s="6" t="s">
        <v>912</v>
      </c>
      <c r="BS67" s="6" t="s">
        <v>913</v>
      </c>
      <c r="BT67" s="6" t="s">
        <v>913</v>
      </c>
      <c r="BU67" s="6" t="s">
        <v>917</v>
      </c>
      <c r="BV67" s="6" t="s">
        <v>913</v>
      </c>
      <c r="BW67" s="6" t="s">
        <v>913</v>
      </c>
      <c r="BX67" s="6"/>
      <c r="BY67" s="6" t="s">
        <v>918</v>
      </c>
      <c r="CR67" s="11"/>
      <c r="CX67" s="6" t="s">
        <v>913</v>
      </c>
      <c r="CY67" s="6" t="s">
        <v>913</v>
      </c>
      <c r="CZ67" s="6">
        <v>298</v>
      </c>
      <c r="DF67" s="6" t="s">
        <v>912</v>
      </c>
      <c r="DG67" s="6" t="s">
        <v>913</v>
      </c>
      <c r="DI67" s="22"/>
      <c r="DJ67" s="11"/>
      <c r="DK67" s="11"/>
      <c r="DL67" s="11"/>
      <c r="DM67" s="11"/>
    </row>
    <row r="68" spans="1:117">
      <c r="A68" s="11">
        <v>65</v>
      </c>
      <c r="B68" s="6" t="s">
        <v>714</v>
      </c>
      <c r="C68" s="6">
        <v>271</v>
      </c>
      <c r="D68" s="6" t="s">
        <v>1263</v>
      </c>
      <c r="E68" s="6" t="s">
        <v>1682</v>
      </c>
      <c r="F68" s="6" t="s">
        <v>715</v>
      </c>
      <c r="G68" s="6">
        <v>8.6</v>
      </c>
      <c r="H68" s="7">
        <v>87</v>
      </c>
      <c r="I68" s="6" t="s">
        <v>914</v>
      </c>
      <c r="J68" s="6" t="s">
        <v>906</v>
      </c>
      <c r="K68" s="7">
        <v>49</v>
      </c>
      <c r="L68" s="6" t="s">
        <v>907</v>
      </c>
      <c r="M68" s="9">
        <v>6.6</v>
      </c>
      <c r="N68" s="6">
        <v>24.5</v>
      </c>
      <c r="O68" s="6">
        <v>15.1</v>
      </c>
      <c r="P68" s="10">
        <v>2.5000000000000001E-2</v>
      </c>
      <c r="Q68" s="6">
        <v>4000</v>
      </c>
      <c r="R68" s="6" t="s">
        <v>908</v>
      </c>
      <c r="S68" s="6">
        <v>41.6</v>
      </c>
      <c r="T68" s="6">
        <v>7.07</v>
      </c>
      <c r="U68" s="6" t="s">
        <v>915</v>
      </c>
      <c r="V68" s="6"/>
      <c r="W68" s="7">
        <v>17</v>
      </c>
      <c r="X68" s="7">
        <v>20</v>
      </c>
      <c r="Y68" s="6">
        <v>57.9</v>
      </c>
      <c r="Z68" s="6">
        <v>6900</v>
      </c>
      <c r="AA68" s="9">
        <v>0.7</v>
      </c>
      <c r="AB68" s="6">
        <v>15000</v>
      </c>
      <c r="AC68" s="6">
        <v>300</v>
      </c>
      <c r="AD68" s="6">
        <v>180</v>
      </c>
      <c r="AE68" s="6">
        <v>302</v>
      </c>
      <c r="AF68" s="7">
        <v>76</v>
      </c>
      <c r="AG68" s="6">
        <v>8100</v>
      </c>
      <c r="AH68" s="6">
        <v>1100</v>
      </c>
      <c r="AI68" s="6">
        <v>2.1999999999999999E-2</v>
      </c>
      <c r="AJ68" s="6">
        <v>2.1000000000000001E-2</v>
      </c>
      <c r="AK68" s="6">
        <v>8.9999999999999993E-3</v>
      </c>
      <c r="AL68" s="6">
        <v>9.4E-2</v>
      </c>
      <c r="AM68" s="6">
        <v>3.6999999999999998E-2</v>
      </c>
      <c r="AN68" s="8">
        <v>0.04</v>
      </c>
      <c r="AO68" s="6">
        <v>1.9E-2</v>
      </c>
      <c r="AP68" s="6" t="s">
        <v>910</v>
      </c>
      <c r="AQ68" s="6">
        <v>1.4E-2</v>
      </c>
      <c r="AR68" s="6">
        <v>5.0000000000000001E-3</v>
      </c>
      <c r="AS68" s="6">
        <v>5.0000000000000001E-3</v>
      </c>
      <c r="AT68" s="6">
        <v>6.0000000000000001E-3</v>
      </c>
      <c r="AU68" s="6">
        <v>5.2999999999999999E-2</v>
      </c>
      <c r="AV68" s="6">
        <v>2.3E-2</v>
      </c>
      <c r="AW68" s="6">
        <v>1.2E-2</v>
      </c>
      <c r="AX68" s="6">
        <v>0.02</v>
      </c>
      <c r="AY68" s="6">
        <v>1.0999999999999999E-2</v>
      </c>
      <c r="AZ68" s="6">
        <v>5.0000000000000001E-3</v>
      </c>
      <c r="BA68" s="6" t="s">
        <v>910</v>
      </c>
      <c r="BB68" s="6"/>
      <c r="BC68" s="6" t="s">
        <v>911</v>
      </c>
      <c r="BD68" s="6" t="s">
        <v>911</v>
      </c>
      <c r="BE68" s="6" t="s">
        <v>911</v>
      </c>
      <c r="BF68" s="6" t="s">
        <v>911</v>
      </c>
      <c r="BG68" s="6" t="s">
        <v>911</v>
      </c>
      <c r="BH68" s="6" t="s">
        <v>911</v>
      </c>
      <c r="BI68" s="6" t="s">
        <v>911</v>
      </c>
      <c r="BJ68" s="6" t="s">
        <v>911</v>
      </c>
      <c r="BK68" s="6" t="s">
        <v>916</v>
      </c>
      <c r="BL68" s="11" t="s">
        <v>911</v>
      </c>
      <c r="BM68" s="11" t="s">
        <v>913</v>
      </c>
      <c r="BN68" s="11" t="s">
        <v>913</v>
      </c>
      <c r="BO68" s="11" t="s">
        <v>913</v>
      </c>
      <c r="BP68" s="11" t="s">
        <v>913</v>
      </c>
      <c r="BQ68" s="6"/>
      <c r="BR68" s="6" t="s">
        <v>912</v>
      </c>
      <c r="BS68" s="6" t="s">
        <v>913</v>
      </c>
      <c r="BT68" s="6" t="s">
        <v>913</v>
      </c>
      <c r="BU68" s="6" t="s">
        <v>917</v>
      </c>
      <c r="BV68" s="6" t="s">
        <v>913</v>
      </c>
      <c r="BW68" s="6" t="s">
        <v>913</v>
      </c>
      <c r="BX68" s="6"/>
      <c r="BY68" s="6" t="s">
        <v>918</v>
      </c>
      <c r="CR68" s="11"/>
      <c r="CX68" s="6" t="s">
        <v>913</v>
      </c>
      <c r="CY68" s="6" t="s">
        <v>913</v>
      </c>
      <c r="CZ68" s="6">
        <v>608</v>
      </c>
      <c r="DF68" s="6" t="s">
        <v>912</v>
      </c>
      <c r="DG68" s="6" t="s">
        <v>913</v>
      </c>
      <c r="DI68" s="22"/>
      <c r="DJ68" s="11"/>
      <c r="DK68" s="11"/>
      <c r="DL68" s="11"/>
      <c r="DM68" s="11"/>
    </row>
    <row r="69" spans="1:117">
      <c r="A69" s="11">
        <v>66</v>
      </c>
      <c r="B69" s="6" t="s">
        <v>712</v>
      </c>
      <c r="C69" s="6">
        <v>272</v>
      </c>
      <c r="D69" s="6" t="s">
        <v>1264</v>
      </c>
      <c r="E69" s="6" t="s">
        <v>1683</v>
      </c>
      <c r="F69" s="6" t="s">
        <v>713</v>
      </c>
      <c r="G69" s="6">
        <v>8.1</v>
      </c>
      <c r="H69" s="7">
        <v>45</v>
      </c>
      <c r="I69" s="6" t="s">
        <v>914</v>
      </c>
      <c r="J69" s="6" t="s">
        <v>906</v>
      </c>
      <c r="K69" s="7">
        <v>78</v>
      </c>
      <c r="L69" s="6">
        <v>0.185</v>
      </c>
      <c r="M69" s="7">
        <v>10</v>
      </c>
      <c r="N69" s="7">
        <v>15</v>
      </c>
      <c r="O69" s="6">
        <v>16.5</v>
      </c>
      <c r="P69" s="10">
        <v>4.1000000000000002E-2</v>
      </c>
      <c r="Q69" s="6">
        <v>4100</v>
      </c>
      <c r="R69" s="6" t="s">
        <v>908</v>
      </c>
      <c r="S69" s="7">
        <v>23</v>
      </c>
      <c r="T69" s="6">
        <v>7.5</v>
      </c>
      <c r="U69" s="6" t="s">
        <v>915</v>
      </c>
      <c r="V69" s="6"/>
      <c r="W69" s="7">
        <v>19</v>
      </c>
      <c r="X69" s="7">
        <v>22</v>
      </c>
      <c r="Y69" s="6">
        <v>66.8</v>
      </c>
      <c r="Z69" s="6">
        <v>3900</v>
      </c>
      <c r="AA69" s="9">
        <v>4.5</v>
      </c>
      <c r="AB69" s="6">
        <v>15000</v>
      </c>
      <c r="AC69" s="6">
        <v>460</v>
      </c>
      <c r="AD69" s="6">
        <v>310</v>
      </c>
      <c r="AE69" s="6">
        <v>556</v>
      </c>
      <c r="AF69" s="6">
        <v>330</v>
      </c>
      <c r="AG69" s="6">
        <v>9200</v>
      </c>
      <c r="AH69" s="6">
        <v>1900</v>
      </c>
      <c r="AI69" s="6">
        <v>8.9999999999999993E-3</v>
      </c>
      <c r="AJ69" s="6">
        <v>1.7000000000000001E-2</v>
      </c>
      <c r="AK69" s="6" t="s">
        <v>910</v>
      </c>
      <c r="AL69" s="6">
        <v>3.1E-2</v>
      </c>
      <c r="AM69" s="6">
        <v>1.0999999999999999E-2</v>
      </c>
      <c r="AN69" s="8">
        <v>0.01</v>
      </c>
      <c r="AO69" s="6">
        <v>6.0000000000000001E-3</v>
      </c>
      <c r="AP69" s="6" t="s">
        <v>910</v>
      </c>
      <c r="AQ69" s="6">
        <v>8.0000000000000002E-3</v>
      </c>
      <c r="AR69" s="6">
        <v>7.0000000000000001E-3</v>
      </c>
      <c r="AS69" s="6">
        <v>6.0000000000000001E-3</v>
      </c>
      <c r="AT69" s="6" t="s">
        <v>910</v>
      </c>
      <c r="AU69" s="6">
        <v>1.7000000000000001E-2</v>
      </c>
      <c r="AV69" s="6">
        <v>0.01</v>
      </c>
      <c r="AW69" s="6" t="s">
        <v>910</v>
      </c>
      <c r="AX69" s="6">
        <v>1.2999999999999999E-2</v>
      </c>
      <c r="AY69" s="6">
        <v>6.0000000000000001E-3</v>
      </c>
      <c r="AZ69" s="6" t="s">
        <v>910</v>
      </c>
      <c r="BA69" s="6" t="s">
        <v>910</v>
      </c>
      <c r="BB69" s="6"/>
      <c r="BC69" s="6" t="s">
        <v>911</v>
      </c>
      <c r="BD69" s="6" t="s">
        <v>911</v>
      </c>
      <c r="BE69" s="6" t="s">
        <v>911</v>
      </c>
      <c r="BF69" s="6" t="s">
        <v>911</v>
      </c>
      <c r="BG69" s="6" t="s">
        <v>911</v>
      </c>
      <c r="BH69" s="6" t="s">
        <v>911</v>
      </c>
      <c r="BI69" s="6" t="s">
        <v>911</v>
      </c>
      <c r="BJ69" s="6" t="s">
        <v>911</v>
      </c>
      <c r="BK69" s="6" t="s">
        <v>916</v>
      </c>
      <c r="BL69" s="11" t="s">
        <v>911</v>
      </c>
      <c r="BM69" s="11" t="s">
        <v>913</v>
      </c>
      <c r="BN69" s="11" t="s">
        <v>913</v>
      </c>
      <c r="BO69" s="11" t="s">
        <v>913</v>
      </c>
      <c r="BP69" s="11" t="s">
        <v>913</v>
      </c>
      <c r="BQ69" s="6"/>
      <c r="BR69" s="6" t="s">
        <v>912</v>
      </c>
      <c r="BS69" s="6" t="s">
        <v>913</v>
      </c>
      <c r="BT69" s="6" t="s">
        <v>913</v>
      </c>
      <c r="BU69" s="6" t="s">
        <v>917</v>
      </c>
      <c r="BV69" s="6" t="s">
        <v>913</v>
      </c>
      <c r="BW69" s="6" t="s">
        <v>913</v>
      </c>
      <c r="BX69" s="6"/>
      <c r="BY69" s="6" t="s">
        <v>918</v>
      </c>
      <c r="CR69" s="11"/>
      <c r="CX69" s="6" t="s">
        <v>913</v>
      </c>
      <c r="CY69" s="6" t="s">
        <v>913</v>
      </c>
      <c r="CZ69" s="6">
        <v>1026</v>
      </c>
      <c r="DF69" s="6" t="s">
        <v>912</v>
      </c>
      <c r="DG69" s="6" t="s">
        <v>913</v>
      </c>
      <c r="DI69" s="22"/>
      <c r="DJ69" s="11"/>
      <c r="DK69" s="11"/>
      <c r="DL69" s="11"/>
      <c r="DM69" s="11"/>
    </row>
    <row r="70" spans="1:117">
      <c r="A70" s="11">
        <v>67</v>
      </c>
      <c r="B70" s="6" t="s">
        <v>710</v>
      </c>
      <c r="C70" s="6">
        <v>273</v>
      </c>
      <c r="D70" s="6" t="s">
        <v>1265</v>
      </c>
      <c r="E70" s="6" t="s">
        <v>1684</v>
      </c>
      <c r="F70" s="6" t="s">
        <v>711</v>
      </c>
      <c r="G70" s="6">
        <v>8.5</v>
      </c>
      <c r="H70" s="7">
        <v>75</v>
      </c>
      <c r="I70" s="6" t="s">
        <v>914</v>
      </c>
      <c r="J70" s="6" t="s">
        <v>906</v>
      </c>
      <c r="K70" s="7">
        <v>20</v>
      </c>
      <c r="L70" s="6">
        <v>8.6999999999999994E-2</v>
      </c>
      <c r="M70" s="9">
        <v>2.1</v>
      </c>
      <c r="N70" s="6">
        <v>6.21</v>
      </c>
      <c r="O70" s="6">
        <v>12.6</v>
      </c>
      <c r="P70" s="10">
        <v>8.3999999999999995E-3</v>
      </c>
      <c r="Q70" s="6">
        <v>2000</v>
      </c>
      <c r="R70" s="6" t="s">
        <v>908</v>
      </c>
      <c r="S70" s="6">
        <v>9.6199999999999992</v>
      </c>
      <c r="T70" s="6">
        <v>4.2699999999999996</v>
      </c>
      <c r="U70" s="6" t="s">
        <v>915</v>
      </c>
      <c r="V70" s="6"/>
      <c r="W70" s="7">
        <v>13</v>
      </c>
      <c r="X70" s="6">
        <v>6.6</v>
      </c>
      <c r="Y70" s="6">
        <v>47.4</v>
      </c>
      <c r="Z70" s="6">
        <v>5300</v>
      </c>
      <c r="AA70" s="9">
        <v>0.8</v>
      </c>
      <c r="AB70" s="6">
        <v>6200</v>
      </c>
      <c r="AC70" s="6">
        <v>170</v>
      </c>
      <c r="AD70" s="6">
        <v>140</v>
      </c>
      <c r="AE70" s="6">
        <v>401</v>
      </c>
      <c r="AF70" s="7">
        <v>43</v>
      </c>
      <c r="AG70" s="6">
        <v>2600</v>
      </c>
      <c r="AH70" s="6">
        <v>530</v>
      </c>
      <c r="AI70" s="6">
        <v>1.2E-2</v>
      </c>
      <c r="AJ70" s="6">
        <v>2.8000000000000001E-2</v>
      </c>
      <c r="AK70" s="8">
        <v>0.02</v>
      </c>
      <c r="AL70" s="6">
        <v>0.127</v>
      </c>
      <c r="AM70" s="6">
        <v>5.7000000000000002E-2</v>
      </c>
      <c r="AN70" s="6">
        <v>6.3E-2</v>
      </c>
      <c r="AO70" s="8">
        <v>0.04</v>
      </c>
      <c r="AP70" s="6">
        <v>7.0000000000000001E-3</v>
      </c>
      <c r="AQ70" s="6">
        <v>3.4000000000000002E-2</v>
      </c>
      <c r="AR70" s="6">
        <v>7.0000000000000001E-3</v>
      </c>
      <c r="AS70" s="6">
        <v>8.0000000000000002E-3</v>
      </c>
      <c r="AT70" s="6">
        <v>8.9999999999999993E-3</v>
      </c>
      <c r="AU70" s="6">
        <v>7.3999999999999996E-2</v>
      </c>
      <c r="AV70" s="6">
        <v>4.4999999999999998E-2</v>
      </c>
      <c r="AW70" s="6">
        <v>2.4E-2</v>
      </c>
      <c r="AX70" s="6">
        <v>2.8000000000000001E-2</v>
      </c>
      <c r="AY70" s="6">
        <v>3.2000000000000001E-2</v>
      </c>
      <c r="AZ70" s="6">
        <v>0.01</v>
      </c>
      <c r="BA70" s="6" t="s">
        <v>910</v>
      </c>
      <c r="BB70" s="6"/>
      <c r="BC70" s="6" t="s">
        <v>911</v>
      </c>
      <c r="BD70" s="6" t="s">
        <v>911</v>
      </c>
      <c r="BE70" s="6" t="s">
        <v>911</v>
      </c>
      <c r="BF70" s="6" t="s">
        <v>911</v>
      </c>
      <c r="BG70" s="6">
        <v>1.6999999999999999E-3</v>
      </c>
      <c r="BH70" s="6" t="s">
        <v>911</v>
      </c>
      <c r="BI70" s="6" t="s">
        <v>911</v>
      </c>
      <c r="BJ70" s="6">
        <v>1.6999999999999999E-3</v>
      </c>
      <c r="BK70" s="6" t="s">
        <v>916</v>
      </c>
      <c r="BL70" s="11" t="s">
        <v>911</v>
      </c>
      <c r="BM70" s="11" t="s">
        <v>913</v>
      </c>
      <c r="BN70" s="11" t="s">
        <v>913</v>
      </c>
      <c r="BO70" s="11" t="s">
        <v>913</v>
      </c>
      <c r="BP70" s="11" t="s">
        <v>913</v>
      </c>
      <c r="BQ70" s="6"/>
      <c r="BR70" s="6" t="s">
        <v>912</v>
      </c>
      <c r="BS70" s="6" t="s">
        <v>913</v>
      </c>
      <c r="BT70" s="6" t="s">
        <v>913</v>
      </c>
      <c r="BU70" s="6" t="s">
        <v>917</v>
      </c>
      <c r="BV70" s="6" t="s">
        <v>913</v>
      </c>
      <c r="BW70" s="6" t="s">
        <v>913</v>
      </c>
      <c r="BX70" s="6"/>
      <c r="BY70" s="6" t="s">
        <v>918</v>
      </c>
      <c r="CR70" s="11"/>
      <c r="CX70" s="6" t="s">
        <v>913</v>
      </c>
      <c r="CY70" s="6" t="s">
        <v>913</v>
      </c>
      <c r="CZ70" s="6">
        <v>220</v>
      </c>
      <c r="DF70" s="6" t="s">
        <v>912</v>
      </c>
      <c r="DG70" s="6" t="s">
        <v>913</v>
      </c>
      <c r="DI70" s="22"/>
      <c r="DJ70" s="11"/>
      <c r="DK70" s="11"/>
      <c r="DL70" s="11"/>
      <c r="DM70" s="11"/>
    </row>
    <row r="71" spans="1:117">
      <c r="A71" s="11">
        <v>68</v>
      </c>
      <c r="B71" s="6" t="s">
        <v>708</v>
      </c>
      <c r="C71" s="6">
        <v>274</v>
      </c>
      <c r="D71" s="6" t="s">
        <v>1266</v>
      </c>
      <c r="E71" s="6" t="s">
        <v>1685</v>
      </c>
      <c r="F71" s="6" t="s">
        <v>709</v>
      </c>
      <c r="G71" s="7">
        <v>8.1</v>
      </c>
      <c r="H71" s="7">
        <v>71</v>
      </c>
      <c r="I71" s="6" t="s">
        <v>914</v>
      </c>
      <c r="J71" s="6" t="s">
        <v>906</v>
      </c>
      <c r="K71" s="7">
        <v>33</v>
      </c>
      <c r="L71" s="6">
        <v>0.216</v>
      </c>
      <c r="M71" s="9">
        <v>2.4</v>
      </c>
      <c r="N71" s="6">
        <v>10.9</v>
      </c>
      <c r="O71" s="6">
        <v>5.4</v>
      </c>
      <c r="P71" s="10">
        <v>9.5999999999999992E-3</v>
      </c>
      <c r="Q71" s="6">
        <v>6500</v>
      </c>
      <c r="R71" s="6" t="s">
        <v>908</v>
      </c>
      <c r="S71" s="6">
        <v>10.8</v>
      </c>
      <c r="T71" s="6">
        <v>9.32</v>
      </c>
      <c r="U71" s="6" t="s">
        <v>915</v>
      </c>
      <c r="V71" s="6"/>
      <c r="W71" s="7">
        <v>40</v>
      </c>
      <c r="X71" s="7">
        <v>13</v>
      </c>
      <c r="Y71" s="6">
        <v>45.4</v>
      </c>
      <c r="Z71" s="6">
        <v>20000</v>
      </c>
      <c r="AA71" s="9">
        <v>0.45</v>
      </c>
      <c r="AB71" s="6">
        <v>8600</v>
      </c>
      <c r="AC71" s="6">
        <v>290</v>
      </c>
      <c r="AD71" s="6">
        <v>290</v>
      </c>
      <c r="AE71" s="6">
        <v>1420</v>
      </c>
      <c r="AF71" s="7">
        <v>77</v>
      </c>
      <c r="AG71" s="6">
        <v>4100</v>
      </c>
      <c r="AH71" s="6">
        <v>800</v>
      </c>
      <c r="AI71" s="6">
        <v>2.1999999999999999E-2</v>
      </c>
      <c r="AJ71" s="6">
        <v>3.2000000000000001E-2</v>
      </c>
      <c r="AK71" s="6">
        <v>6.0000000000000001E-3</v>
      </c>
      <c r="AL71" s="6">
        <v>7.6999999999999999E-2</v>
      </c>
      <c r="AM71" s="6">
        <v>2.7E-2</v>
      </c>
      <c r="AN71" s="6">
        <v>0.03</v>
      </c>
      <c r="AO71" s="6">
        <v>2.3E-2</v>
      </c>
      <c r="AP71" s="6">
        <v>6.0000000000000001E-3</v>
      </c>
      <c r="AQ71" s="6">
        <v>2.4E-2</v>
      </c>
      <c r="AR71" s="6">
        <v>6.0000000000000001E-3</v>
      </c>
      <c r="AS71" s="8">
        <v>0.01</v>
      </c>
      <c r="AT71" s="6">
        <v>6.0000000000000001E-3</v>
      </c>
      <c r="AU71" s="6">
        <v>3.4000000000000002E-2</v>
      </c>
      <c r="AV71" s="6">
        <v>3.1E-2</v>
      </c>
      <c r="AW71" s="6">
        <v>1.4E-2</v>
      </c>
      <c r="AX71" s="6">
        <v>1.7000000000000001E-2</v>
      </c>
      <c r="AY71" s="6">
        <v>1.7999999999999999E-2</v>
      </c>
      <c r="AZ71" s="6">
        <v>7.0000000000000001E-3</v>
      </c>
      <c r="BA71" s="6" t="s">
        <v>910</v>
      </c>
      <c r="BB71" s="6"/>
      <c r="BC71" s="6" t="s">
        <v>911</v>
      </c>
      <c r="BD71" s="6" t="s">
        <v>911</v>
      </c>
      <c r="BE71" s="6" t="s">
        <v>911</v>
      </c>
      <c r="BF71" s="6" t="s">
        <v>911</v>
      </c>
      <c r="BG71" s="6">
        <v>2.3999999999999998E-3</v>
      </c>
      <c r="BH71" s="6" t="s">
        <v>911</v>
      </c>
      <c r="BI71" s="6" t="s">
        <v>911</v>
      </c>
      <c r="BJ71" s="6">
        <v>2.3999999999999998E-3</v>
      </c>
      <c r="BK71" s="6" t="s">
        <v>916</v>
      </c>
      <c r="BL71" s="11" t="s">
        <v>911</v>
      </c>
      <c r="BM71" s="11" t="s">
        <v>913</v>
      </c>
      <c r="BN71" s="11" t="s">
        <v>913</v>
      </c>
      <c r="BO71" s="11" t="s">
        <v>913</v>
      </c>
      <c r="BP71" s="11" t="s">
        <v>913</v>
      </c>
      <c r="BQ71" s="6"/>
      <c r="BR71" s="6" t="s">
        <v>912</v>
      </c>
      <c r="BS71" s="6" t="s">
        <v>913</v>
      </c>
      <c r="BT71" s="6" t="s">
        <v>913</v>
      </c>
      <c r="BU71" s="6" t="s">
        <v>917</v>
      </c>
      <c r="BV71" s="6" t="s">
        <v>913</v>
      </c>
      <c r="BW71" s="6" t="s">
        <v>913</v>
      </c>
      <c r="BX71" s="6"/>
      <c r="BY71" s="6" t="s">
        <v>918</v>
      </c>
      <c r="CR71" s="11"/>
      <c r="CX71" s="6" t="s">
        <v>913</v>
      </c>
      <c r="CY71" s="6" t="s">
        <v>913</v>
      </c>
      <c r="CZ71" s="6">
        <v>166</v>
      </c>
      <c r="DF71" s="6" t="s">
        <v>912</v>
      </c>
      <c r="DG71" s="6" t="s">
        <v>913</v>
      </c>
      <c r="DI71" s="22"/>
      <c r="DJ71" s="11"/>
      <c r="DK71" s="11"/>
      <c r="DL71" s="11"/>
      <c r="DM71" s="11"/>
    </row>
    <row r="72" spans="1:117">
      <c r="A72" s="11">
        <v>69</v>
      </c>
      <c r="B72" s="6" t="s">
        <v>706</v>
      </c>
      <c r="C72" s="6">
        <v>275</v>
      </c>
      <c r="D72" s="6" t="s">
        <v>1267</v>
      </c>
      <c r="E72" s="6" t="s">
        <v>1686</v>
      </c>
      <c r="F72" s="6" t="s">
        <v>707</v>
      </c>
      <c r="G72" s="7">
        <v>8.5</v>
      </c>
      <c r="H72" s="7">
        <v>75</v>
      </c>
      <c r="I72" s="6" t="s">
        <v>914</v>
      </c>
      <c r="J72" s="6" t="s">
        <v>906</v>
      </c>
      <c r="K72" s="7">
        <v>47</v>
      </c>
      <c r="L72" s="6">
        <v>3.56</v>
      </c>
      <c r="M72" s="9">
        <v>3.8</v>
      </c>
      <c r="N72" s="6">
        <v>11.6</v>
      </c>
      <c r="O72" s="6">
        <v>38.5</v>
      </c>
      <c r="P72" s="10">
        <v>1.2E-2</v>
      </c>
      <c r="Q72" s="6">
        <v>3900</v>
      </c>
      <c r="R72" s="6" t="s">
        <v>908</v>
      </c>
      <c r="S72" s="6">
        <v>13.8</v>
      </c>
      <c r="T72" s="6">
        <v>10.8</v>
      </c>
      <c r="U72" s="6" t="s">
        <v>915</v>
      </c>
      <c r="V72" s="6"/>
      <c r="W72" s="7">
        <v>43</v>
      </c>
      <c r="X72" s="7">
        <v>15</v>
      </c>
      <c r="Y72" s="6">
        <v>88.1</v>
      </c>
      <c r="Z72" s="6">
        <v>12000</v>
      </c>
      <c r="AA72" s="9">
        <v>0.5</v>
      </c>
      <c r="AB72" s="6">
        <v>10000</v>
      </c>
      <c r="AC72" s="6">
        <v>260</v>
      </c>
      <c r="AD72" s="6">
        <v>630</v>
      </c>
      <c r="AE72" s="6">
        <v>766</v>
      </c>
      <c r="AF72" s="7">
        <v>99</v>
      </c>
      <c r="AG72" s="6">
        <v>5700</v>
      </c>
      <c r="AH72" s="6">
        <v>1200</v>
      </c>
      <c r="AI72" s="6">
        <v>0.14599999999999999</v>
      </c>
      <c r="AJ72" s="6">
        <v>6.79</v>
      </c>
      <c r="AK72" s="6">
        <v>3.57</v>
      </c>
      <c r="AL72" s="6">
        <v>16.8</v>
      </c>
      <c r="AM72" s="6">
        <v>6.39</v>
      </c>
      <c r="AN72" s="9">
        <v>7.3</v>
      </c>
      <c r="AO72" s="6">
        <v>3.93</v>
      </c>
      <c r="AP72" s="6" t="s">
        <v>910</v>
      </c>
      <c r="AQ72" s="6">
        <v>3.07</v>
      </c>
      <c r="AR72" s="6">
        <v>0.27700000000000002</v>
      </c>
      <c r="AS72" s="6">
        <v>0.52200000000000002</v>
      </c>
      <c r="AT72" s="6">
        <v>1.26</v>
      </c>
      <c r="AU72" s="6">
        <v>10.6</v>
      </c>
      <c r="AV72" s="6">
        <v>4.2699999999999996</v>
      </c>
      <c r="AW72" s="6">
        <v>2.42</v>
      </c>
      <c r="AX72" s="6">
        <v>3.22</v>
      </c>
      <c r="AY72" s="9">
        <v>2.6</v>
      </c>
      <c r="AZ72" s="6">
        <v>0.94099999999999995</v>
      </c>
      <c r="BA72" s="6" t="s">
        <v>910</v>
      </c>
      <c r="BB72" s="6"/>
      <c r="BC72" s="6">
        <v>2.2000000000000001E-3</v>
      </c>
      <c r="BD72" s="6" t="s">
        <v>911</v>
      </c>
      <c r="BE72" s="6" t="s">
        <v>911</v>
      </c>
      <c r="BF72" s="6" t="s">
        <v>911</v>
      </c>
      <c r="BG72" s="6">
        <v>0.26700000000000002</v>
      </c>
      <c r="BH72" s="6" t="s">
        <v>911</v>
      </c>
      <c r="BI72" s="6">
        <v>9.0999999999999998E-2</v>
      </c>
      <c r="BJ72" s="6">
        <v>0.36</v>
      </c>
      <c r="BK72" s="6" t="s">
        <v>916</v>
      </c>
      <c r="BL72" s="11" t="s">
        <v>911</v>
      </c>
      <c r="BM72" s="11" t="s">
        <v>913</v>
      </c>
      <c r="BN72" s="11" t="s">
        <v>913</v>
      </c>
      <c r="BO72" s="11" t="s">
        <v>913</v>
      </c>
      <c r="BP72" s="11" t="s">
        <v>913</v>
      </c>
      <c r="BQ72" s="6"/>
      <c r="BR72" s="6" t="s">
        <v>912</v>
      </c>
      <c r="BS72" s="6" t="s">
        <v>913</v>
      </c>
      <c r="BT72" s="6" t="s">
        <v>913</v>
      </c>
      <c r="BU72" s="6" t="s">
        <v>917</v>
      </c>
      <c r="BV72" s="6" t="s">
        <v>913</v>
      </c>
      <c r="BW72" s="6" t="s">
        <v>913</v>
      </c>
      <c r="BX72" s="6"/>
      <c r="BY72" s="6" t="s">
        <v>918</v>
      </c>
      <c r="CR72" s="11"/>
      <c r="CX72" s="6" t="s">
        <v>913</v>
      </c>
      <c r="CY72" s="6" t="s">
        <v>913</v>
      </c>
      <c r="CZ72" s="6">
        <v>328</v>
      </c>
      <c r="DF72" s="6" t="s">
        <v>912</v>
      </c>
      <c r="DG72" s="6" t="s">
        <v>913</v>
      </c>
      <c r="DI72" s="22"/>
      <c r="DJ72" s="11"/>
      <c r="DK72" s="11"/>
      <c r="DL72" s="11"/>
      <c r="DM72" s="11"/>
    </row>
    <row r="73" spans="1:117">
      <c r="A73" s="11">
        <v>70</v>
      </c>
      <c r="B73" s="6" t="s">
        <v>704</v>
      </c>
      <c r="C73" s="6">
        <v>276</v>
      </c>
      <c r="D73" s="6" t="s">
        <v>1268</v>
      </c>
      <c r="E73" s="6" t="s">
        <v>1687</v>
      </c>
      <c r="F73" s="6" t="s">
        <v>705</v>
      </c>
      <c r="G73" s="7">
        <v>8</v>
      </c>
      <c r="H73" s="6">
        <v>144</v>
      </c>
      <c r="I73" s="6" t="s">
        <v>914</v>
      </c>
      <c r="J73" s="6" t="s">
        <v>906</v>
      </c>
      <c r="K73" s="7">
        <v>69</v>
      </c>
      <c r="L73" s="6">
        <v>0.372</v>
      </c>
      <c r="M73" s="9">
        <v>5</v>
      </c>
      <c r="N73" s="6">
        <v>17</v>
      </c>
      <c r="O73" s="6">
        <v>17.899999999999999</v>
      </c>
      <c r="P73" s="10">
        <v>1.4999999999999999E-2</v>
      </c>
      <c r="Q73" s="6">
        <v>4200</v>
      </c>
      <c r="R73" s="6" t="s">
        <v>908</v>
      </c>
      <c r="S73" s="6">
        <v>24.5</v>
      </c>
      <c r="T73" s="6">
        <v>11.5</v>
      </c>
      <c r="U73" s="6" t="s">
        <v>915</v>
      </c>
      <c r="V73" s="6"/>
      <c r="W73" s="7">
        <v>27</v>
      </c>
      <c r="X73" s="7">
        <v>19</v>
      </c>
      <c r="Y73" s="6">
        <v>51.4</v>
      </c>
      <c r="Z73" s="6">
        <v>9100</v>
      </c>
      <c r="AA73" s="9">
        <v>0.21000000000000002</v>
      </c>
      <c r="AB73" s="6">
        <v>15000</v>
      </c>
      <c r="AC73" s="6">
        <v>250</v>
      </c>
      <c r="AD73" s="6">
        <v>190</v>
      </c>
      <c r="AE73" s="6">
        <v>1720</v>
      </c>
      <c r="AF73" s="7">
        <v>42</v>
      </c>
      <c r="AG73" s="6">
        <v>8200</v>
      </c>
      <c r="AH73" s="6">
        <v>1700</v>
      </c>
      <c r="AI73" s="6">
        <v>2.4E-2</v>
      </c>
      <c r="AJ73" s="6">
        <v>8.5999999999999993E-2</v>
      </c>
      <c r="AK73" s="6">
        <v>1.2E-2</v>
      </c>
      <c r="AL73" s="6">
        <v>0.161</v>
      </c>
      <c r="AM73" s="6">
        <v>4.9000000000000002E-2</v>
      </c>
      <c r="AN73" s="6">
        <v>6.0999999999999999E-2</v>
      </c>
      <c r="AO73" s="6">
        <v>3.2000000000000001E-2</v>
      </c>
      <c r="AP73" s="6">
        <v>7.0000000000000001E-3</v>
      </c>
      <c r="AQ73" s="6">
        <v>2.4E-2</v>
      </c>
      <c r="AR73" s="6">
        <v>8.9999999999999993E-3</v>
      </c>
      <c r="AS73" s="6">
        <v>1.2999999999999999E-2</v>
      </c>
      <c r="AT73" s="6">
        <v>3.4000000000000002E-2</v>
      </c>
      <c r="AU73" s="6">
        <v>9.0999999999999998E-2</v>
      </c>
      <c r="AV73" s="6">
        <v>4.1000000000000002E-2</v>
      </c>
      <c r="AW73" s="6">
        <v>2.1000000000000001E-2</v>
      </c>
      <c r="AX73" s="8">
        <v>0.04</v>
      </c>
      <c r="AY73" s="6">
        <v>2.1000000000000001E-2</v>
      </c>
      <c r="AZ73" s="6">
        <v>8.0000000000000002E-3</v>
      </c>
      <c r="BA73" s="6" t="s">
        <v>910</v>
      </c>
      <c r="BB73" s="6"/>
      <c r="BC73" s="6" t="s">
        <v>911</v>
      </c>
      <c r="BD73" s="6" t="s">
        <v>911</v>
      </c>
      <c r="BE73" s="6" t="s">
        <v>911</v>
      </c>
      <c r="BF73" s="6" t="s">
        <v>911</v>
      </c>
      <c r="BG73" s="6">
        <v>1.5900000000000001E-2</v>
      </c>
      <c r="BH73" s="6" t="s">
        <v>911</v>
      </c>
      <c r="BI73" s="6">
        <v>4.5999999999999999E-3</v>
      </c>
      <c r="BJ73" s="6">
        <v>2.0500000000000001E-2</v>
      </c>
      <c r="BK73" s="6" t="s">
        <v>916</v>
      </c>
      <c r="BL73" s="11" t="s">
        <v>911</v>
      </c>
      <c r="BM73" s="11" t="s">
        <v>913</v>
      </c>
      <c r="BN73" s="11" t="s">
        <v>913</v>
      </c>
      <c r="BO73" s="11" t="s">
        <v>913</v>
      </c>
      <c r="BP73" s="11" t="s">
        <v>913</v>
      </c>
      <c r="BQ73" s="6"/>
      <c r="BR73" s="6" t="s">
        <v>912</v>
      </c>
      <c r="BS73" s="6" t="s">
        <v>913</v>
      </c>
      <c r="BT73" s="6" t="s">
        <v>913</v>
      </c>
      <c r="BU73" s="6" t="s">
        <v>917</v>
      </c>
      <c r="BV73" s="6" t="s">
        <v>913</v>
      </c>
      <c r="BW73" s="6" t="s">
        <v>913</v>
      </c>
      <c r="BX73" s="6"/>
      <c r="BY73" s="6" t="s">
        <v>918</v>
      </c>
      <c r="CR73" s="11"/>
      <c r="CX73" s="6" t="s">
        <v>913</v>
      </c>
      <c r="CY73" s="6" t="s">
        <v>913</v>
      </c>
      <c r="CZ73" s="6">
        <v>411</v>
      </c>
      <c r="DF73" s="6" t="s">
        <v>912</v>
      </c>
      <c r="DG73" s="6" t="s">
        <v>913</v>
      </c>
      <c r="DI73" s="22"/>
      <c r="DJ73" s="11"/>
      <c r="DK73" s="11"/>
      <c r="DL73" s="11"/>
      <c r="DM73" s="11"/>
    </row>
    <row r="74" spans="1:117">
      <c r="A74" s="11">
        <v>71</v>
      </c>
      <c r="B74" s="6" t="s">
        <v>702</v>
      </c>
      <c r="C74" s="6">
        <v>277</v>
      </c>
      <c r="D74" s="6" t="s">
        <v>1269</v>
      </c>
      <c r="E74" s="6" t="s">
        <v>1688</v>
      </c>
      <c r="F74" s="6" t="s">
        <v>703</v>
      </c>
      <c r="G74" s="7">
        <v>8.4</v>
      </c>
      <c r="H74" s="6">
        <v>182</v>
      </c>
      <c r="I74" s="6" t="s">
        <v>914</v>
      </c>
      <c r="J74" s="6">
        <v>14.6</v>
      </c>
      <c r="K74" s="6">
        <v>200</v>
      </c>
      <c r="L74" s="6">
        <v>0.83899999999999997</v>
      </c>
      <c r="M74" s="9">
        <v>2.5</v>
      </c>
      <c r="N74" s="6">
        <v>12.3</v>
      </c>
      <c r="O74" s="6">
        <v>15.1</v>
      </c>
      <c r="P74" s="10">
        <v>3.9E-2</v>
      </c>
      <c r="Q74" s="6">
        <v>2000</v>
      </c>
      <c r="R74" s="6" t="s">
        <v>908</v>
      </c>
      <c r="S74" s="6">
        <v>16.399999999999999</v>
      </c>
      <c r="T74" s="6">
        <v>29.2</v>
      </c>
      <c r="U74" s="6" t="s">
        <v>915</v>
      </c>
      <c r="V74" s="6"/>
      <c r="W74" s="6">
        <v>110</v>
      </c>
      <c r="X74" s="7">
        <v>22</v>
      </c>
      <c r="Y74" s="6">
        <v>107</v>
      </c>
      <c r="Z74" s="6">
        <v>130000</v>
      </c>
      <c r="AA74" s="9">
        <v>0.2</v>
      </c>
      <c r="AB74" s="6">
        <v>12000</v>
      </c>
      <c r="AC74" s="6">
        <v>12000</v>
      </c>
      <c r="AD74" s="6">
        <v>990</v>
      </c>
      <c r="AE74" s="6">
        <v>10280</v>
      </c>
      <c r="AF74" s="6">
        <v>100</v>
      </c>
      <c r="AG74" s="6">
        <v>3600</v>
      </c>
      <c r="AH74" s="6">
        <v>890</v>
      </c>
      <c r="AI74" s="6">
        <v>6.2E-2</v>
      </c>
      <c r="AJ74" s="6">
        <v>0.438</v>
      </c>
      <c r="AK74" s="6" t="s">
        <v>910</v>
      </c>
      <c r="AL74" s="8">
        <v>0.06</v>
      </c>
      <c r="AM74" s="6">
        <v>2.5999999999999999E-2</v>
      </c>
      <c r="AN74" s="6">
        <v>5.7000000000000002E-2</v>
      </c>
      <c r="AO74" s="6" t="s">
        <v>910</v>
      </c>
      <c r="AP74" s="6" t="s">
        <v>910</v>
      </c>
      <c r="AQ74" s="6" t="s">
        <v>910</v>
      </c>
      <c r="AR74" s="6" t="s">
        <v>919</v>
      </c>
      <c r="AS74" s="6">
        <v>7.0999999999999994E-2</v>
      </c>
      <c r="AT74" s="6">
        <v>6.4000000000000001E-2</v>
      </c>
      <c r="AU74" s="6">
        <v>8.9999999999999993E-3</v>
      </c>
      <c r="AV74" s="6" t="s">
        <v>910</v>
      </c>
      <c r="AW74" s="6" t="s">
        <v>910</v>
      </c>
      <c r="AX74" s="6">
        <v>5.0000000000000001E-3</v>
      </c>
      <c r="AY74" s="6" t="s">
        <v>910</v>
      </c>
      <c r="AZ74" s="6" t="s">
        <v>910</v>
      </c>
      <c r="BA74" s="6" t="s">
        <v>910</v>
      </c>
      <c r="BB74" s="6"/>
      <c r="BC74" s="6" t="s">
        <v>911</v>
      </c>
      <c r="BD74" s="6" t="s">
        <v>911</v>
      </c>
      <c r="BE74" s="6" t="s">
        <v>911</v>
      </c>
      <c r="BF74" s="6" t="s">
        <v>911</v>
      </c>
      <c r="BG74" s="6">
        <v>1.1000000000000001E-3</v>
      </c>
      <c r="BH74" s="6" t="s">
        <v>911</v>
      </c>
      <c r="BI74" s="6" t="s">
        <v>911</v>
      </c>
      <c r="BJ74" s="6">
        <v>1.1000000000000001E-3</v>
      </c>
      <c r="BK74" s="6" t="s">
        <v>916</v>
      </c>
      <c r="BL74" s="11" t="s">
        <v>911</v>
      </c>
      <c r="BM74" s="11" t="s">
        <v>913</v>
      </c>
      <c r="BN74" s="11" t="s">
        <v>913</v>
      </c>
      <c r="BO74" s="11" t="s">
        <v>913</v>
      </c>
      <c r="BP74" s="11" t="s">
        <v>913</v>
      </c>
      <c r="BQ74" s="6"/>
      <c r="BR74" s="6" t="s">
        <v>912</v>
      </c>
      <c r="BS74" s="6" t="s">
        <v>913</v>
      </c>
      <c r="BT74" s="6" t="s">
        <v>913</v>
      </c>
      <c r="BU74" s="6" t="s">
        <v>917</v>
      </c>
      <c r="BV74" s="6" t="s">
        <v>913</v>
      </c>
      <c r="BW74" s="6" t="s">
        <v>913</v>
      </c>
      <c r="BX74" s="6"/>
      <c r="BY74" s="6" t="s">
        <v>918</v>
      </c>
      <c r="CR74" s="11"/>
      <c r="CX74" s="6" t="s">
        <v>913</v>
      </c>
      <c r="CY74" s="6" t="s">
        <v>913</v>
      </c>
      <c r="CZ74" s="6">
        <v>1061</v>
      </c>
      <c r="DF74" s="6" t="s">
        <v>912</v>
      </c>
      <c r="DG74" s="6" t="s">
        <v>913</v>
      </c>
      <c r="DI74" s="22"/>
      <c r="DJ74" s="11"/>
      <c r="DK74" s="11"/>
      <c r="DL74" s="11"/>
      <c r="DM74" s="11"/>
    </row>
    <row r="75" spans="1:117">
      <c r="A75" s="11">
        <v>72</v>
      </c>
      <c r="B75" s="6" t="s">
        <v>700</v>
      </c>
      <c r="C75" s="6">
        <v>278</v>
      </c>
      <c r="D75" s="6" t="s">
        <v>1270</v>
      </c>
      <c r="E75" s="6" t="s">
        <v>1689</v>
      </c>
      <c r="F75" s="6" t="s">
        <v>701</v>
      </c>
      <c r="G75" s="7">
        <v>7.8</v>
      </c>
      <c r="H75" s="6">
        <v>143</v>
      </c>
      <c r="I75" s="6" t="s">
        <v>914</v>
      </c>
      <c r="J75" s="6" t="s">
        <v>906</v>
      </c>
      <c r="K75" s="7">
        <v>36</v>
      </c>
      <c r="L75" s="6">
        <v>0.16900000000000001</v>
      </c>
      <c r="M75" s="9">
        <v>2.6</v>
      </c>
      <c r="N75" s="6">
        <v>13.1</v>
      </c>
      <c r="O75" s="6">
        <v>7.43</v>
      </c>
      <c r="P75" s="10">
        <v>1.0999999999999999E-2</v>
      </c>
      <c r="Q75" s="6">
        <v>9000</v>
      </c>
      <c r="R75" s="6" t="s">
        <v>908</v>
      </c>
      <c r="S75" s="6">
        <v>13.2</v>
      </c>
      <c r="T75" s="6">
        <v>9.94</v>
      </c>
      <c r="U75" s="6" t="s">
        <v>915</v>
      </c>
      <c r="V75" s="6"/>
      <c r="W75" s="7">
        <v>52</v>
      </c>
      <c r="X75" s="7">
        <v>13</v>
      </c>
      <c r="Y75" s="6">
        <v>53.2</v>
      </c>
      <c r="Z75" s="6">
        <v>28000</v>
      </c>
      <c r="AA75" s="9">
        <v>0.97</v>
      </c>
      <c r="AB75" s="6">
        <v>9300</v>
      </c>
      <c r="AC75" s="6">
        <v>320</v>
      </c>
      <c r="AD75" s="6">
        <v>300</v>
      </c>
      <c r="AE75" s="6">
        <v>1870</v>
      </c>
      <c r="AF75" s="7">
        <v>55</v>
      </c>
      <c r="AG75" s="6">
        <v>4500</v>
      </c>
      <c r="AH75" s="6">
        <v>880</v>
      </c>
      <c r="AI75" s="6">
        <v>1.7000000000000001E-2</v>
      </c>
      <c r="AJ75" s="6">
        <v>6.6000000000000003E-2</v>
      </c>
      <c r="AK75" s="6">
        <v>1.2999999999999999E-2</v>
      </c>
      <c r="AL75" s="6">
        <v>0.17199999999999999</v>
      </c>
      <c r="AM75" s="6">
        <v>5.2999999999999999E-2</v>
      </c>
      <c r="AN75" s="6">
        <v>6.6000000000000003E-2</v>
      </c>
      <c r="AO75" s="6">
        <v>4.3999999999999997E-2</v>
      </c>
      <c r="AP75" s="6">
        <v>7.0000000000000001E-3</v>
      </c>
      <c r="AQ75" s="6">
        <v>3.7999999999999999E-2</v>
      </c>
      <c r="AR75" s="6">
        <v>8.0000000000000002E-3</v>
      </c>
      <c r="AS75" s="6">
        <v>1.6E-2</v>
      </c>
      <c r="AT75" s="8">
        <v>0.01</v>
      </c>
      <c r="AU75" s="6">
        <v>8.2000000000000003E-2</v>
      </c>
      <c r="AV75" s="6">
        <v>6.3E-2</v>
      </c>
      <c r="AW75" s="6">
        <v>0.03</v>
      </c>
      <c r="AX75" s="6">
        <v>3.5999999999999997E-2</v>
      </c>
      <c r="AY75" s="6">
        <v>3.4000000000000002E-2</v>
      </c>
      <c r="AZ75" s="6">
        <v>8.9999999999999993E-3</v>
      </c>
      <c r="BA75" s="6" t="s">
        <v>910</v>
      </c>
      <c r="BB75" s="6"/>
      <c r="BC75" s="6" t="s">
        <v>911</v>
      </c>
      <c r="BD75" s="6" t="s">
        <v>911</v>
      </c>
      <c r="BE75" s="6" t="s">
        <v>911</v>
      </c>
      <c r="BF75" s="6" t="s">
        <v>911</v>
      </c>
      <c r="BG75" s="6">
        <v>3.8E-3</v>
      </c>
      <c r="BH75" s="6" t="s">
        <v>911</v>
      </c>
      <c r="BI75" s="6">
        <v>1E-3</v>
      </c>
      <c r="BJ75" s="6">
        <v>4.7999999999999996E-3</v>
      </c>
      <c r="BK75" s="6" t="s">
        <v>916</v>
      </c>
      <c r="BL75" s="11" t="s">
        <v>911</v>
      </c>
      <c r="BM75" s="11" t="s">
        <v>913</v>
      </c>
      <c r="BN75" s="11" t="s">
        <v>913</v>
      </c>
      <c r="BO75" s="11" t="s">
        <v>913</v>
      </c>
      <c r="BP75" s="11" t="s">
        <v>913</v>
      </c>
      <c r="BQ75" s="6"/>
      <c r="BR75" s="6" t="s">
        <v>912</v>
      </c>
      <c r="BS75" s="6" t="s">
        <v>913</v>
      </c>
      <c r="BT75" s="6" t="s">
        <v>913</v>
      </c>
      <c r="BU75" s="6" t="s">
        <v>917</v>
      </c>
      <c r="BV75" s="6" t="s">
        <v>913</v>
      </c>
      <c r="BW75" s="6" t="s">
        <v>913</v>
      </c>
      <c r="BX75" s="6"/>
      <c r="BY75" s="6" t="s">
        <v>918</v>
      </c>
      <c r="CR75" s="11"/>
      <c r="CX75" s="6" t="s">
        <v>913</v>
      </c>
      <c r="CY75" s="6" t="s">
        <v>913</v>
      </c>
      <c r="CZ75" s="6">
        <v>346</v>
      </c>
      <c r="DF75" s="6" t="s">
        <v>912</v>
      </c>
      <c r="DG75" s="6" t="s">
        <v>913</v>
      </c>
      <c r="DI75" s="22"/>
      <c r="DJ75" s="11"/>
      <c r="DK75" s="11"/>
      <c r="DL75" s="11"/>
      <c r="DM75" s="11"/>
    </row>
    <row r="76" spans="1:117">
      <c r="A76" s="11">
        <v>73</v>
      </c>
      <c r="B76" s="6" t="s">
        <v>698</v>
      </c>
      <c r="C76" s="6">
        <v>279</v>
      </c>
      <c r="D76" s="6" t="s">
        <v>1271</v>
      </c>
      <c r="E76" s="6" t="s">
        <v>1690</v>
      </c>
      <c r="F76" s="6" t="s">
        <v>699</v>
      </c>
      <c r="G76" s="7">
        <v>7.9</v>
      </c>
      <c r="H76" s="7">
        <v>52</v>
      </c>
      <c r="I76" s="6" t="s">
        <v>914</v>
      </c>
      <c r="J76" s="6" t="s">
        <v>906</v>
      </c>
      <c r="K76" s="7">
        <v>28</v>
      </c>
      <c r="L76" s="6">
        <v>5.7000000000000002E-2</v>
      </c>
      <c r="M76" s="9">
        <v>2.2999999999999998</v>
      </c>
      <c r="N76" s="6">
        <v>9.2100000000000009</v>
      </c>
      <c r="O76" s="6">
        <v>6.97</v>
      </c>
      <c r="P76" s="10">
        <v>4.8999999999999998E-3</v>
      </c>
      <c r="Q76" s="6">
        <v>6000</v>
      </c>
      <c r="R76" s="6" t="s">
        <v>908</v>
      </c>
      <c r="S76" s="6">
        <v>10.1</v>
      </c>
      <c r="T76" s="6">
        <v>8.3000000000000007</v>
      </c>
      <c r="U76" s="6" t="s">
        <v>915</v>
      </c>
      <c r="V76" s="6"/>
      <c r="W76" s="7">
        <v>45</v>
      </c>
      <c r="X76" s="7">
        <v>10</v>
      </c>
      <c r="Y76" s="6">
        <v>42.2</v>
      </c>
      <c r="Z76" s="6">
        <v>22000</v>
      </c>
      <c r="AA76" s="9">
        <v>0.13</v>
      </c>
      <c r="AB76" s="6">
        <v>7800</v>
      </c>
      <c r="AC76" s="6">
        <v>310</v>
      </c>
      <c r="AD76" s="6">
        <v>280</v>
      </c>
      <c r="AE76" s="6">
        <v>1068</v>
      </c>
      <c r="AF76" s="7">
        <v>44</v>
      </c>
      <c r="AG76" s="6">
        <v>4100</v>
      </c>
      <c r="AH76" s="6">
        <v>800</v>
      </c>
      <c r="AI76" s="6">
        <v>8.0000000000000002E-3</v>
      </c>
      <c r="AJ76" s="6">
        <v>8.9999999999999993E-3</v>
      </c>
      <c r="AK76" s="6" t="s">
        <v>910</v>
      </c>
      <c r="AL76" s="6">
        <v>4.1000000000000002E-2</v>
      </c>
      <c r="AM76" s="6">
        <v>1.9E-2</v>
      </c>
      <c r="AN76" s="6">
        <v>2.4E-2</v>
      </c>
      <c r="AO76" s="6">
        <v>1.7000000000000001E-2</v>
      </c>
      <c r="AP76" s="6" t="s">
        <v>910</v>
      </c>
      <c r="AQ76" s="6">
        <v>1.6E-2</v>
      </c>
      <c r="AR76" s="6" t="s">
        <v>919</v>
      </c>
      <c r="AS76" s="6" t="s">
        <v>910</v>
      </c>
      <c r="AT76" s="6" t="s">
        <v>910</v>
      </c>
      <c r="AU76" s="6">
        <v>2.3E-2</v>
      </c>
      <c r="AV76" s="6">
        <v>2.5999999999999999E-2</v>
      </c>
      <c r="AW76" s="6">
        <v>1.0999999999999999E-2</v>
      </c>
      <c r="AX76" s="6">
        <v>1.4E-2</v>
      </c>
      <c r="AY76" s="6">
        <v>1.7000000000000001E-2</v>
      </c>
      <c r="AZ76" s="6" t="s">
        <v>910</v>
      </c>
      <c r="BA76" s="6" t="s">
        <v>910</v>
      </c>
      <c r="BB76" s="6"/>
      <c r="BC76" s="6" t="s">
        <v>911</v>
      </c>
      <c r="BD76" s="6">
        <v>4.7000000000000002E-3</v>
      </c>
      <c r="BE76" s="6" t="s">
        <v>911</v>
      </c>
      <c r="BF76" s="6" t="s">
        <v>911</v>
      </c>
      <c r="BG76" s="6">
        <v>2.5000000000000001E-3</v>
      </c>
      <c r="BH76" s="6" t="s">
        <v>911</v>
      </c>
      <c r="BI76" s="6" t="s">
        <v>911</v>
      </c>
      <c r="BJ76" s="6">
        <v>7.1999999999999998E-3</v>
      </c>
      <c r="BK76" s="6" t="s">
        <v>916</v>
      </c>
      <c r="BL76" s="11" t="s">
        <v>911</v>
      </c>
      <c r="BM76" s="11" t="s">
        <v>913</v>
      </c>
      <c r="BN76" s="11" t="s">
        <v>913</v>
      </c>
      <c r="BO76" s="11" t="s">
        <v>913</v>
      </c>
      <c r="BP76" s="11" t="s">
        <v>913</v>
      </c>
      <c r="BQ76" s="6"/>
      <c r="BR76" s="6" t="s">
        <v>912</v>
      </c>
      <c r="BS76" s="6" t="s">
        <v>913</v>
      </c>
      <c r="BT76" s="6" t="s">
        <v>913</v>
      </c>
      <c r="BU76" s="6" t="s">
        <v>917</v>
      </c>
      <c r="BV76" s="6" t="s">
        <v>913</v>
      </c>
      <c r="BW76" s="6" t="s">
        <v>913</v>
      </c>
      <c r="BX76" s="6"/>
      <c r="BY76" s="6" t="s">
        <v>918</v>
      </c>
      <c r="CR76" s="11"/>
      <c r="CX76" s="6" t="s">
        <v>913</v>
      </c>
      <c r="CY76" s="6" t="s">
        <v>913</v>
      </c>
      <c r="CZ76" s="6">
        <v>148</v>
      </c>
      <c r="DF76" s="6" t="s">
        <v>912</v>
      </c>
      <c r="DG76" s="6" t="s">
        <v>913</v>
      </c>
      <c r="DI76" s="22"/>
      <c r="DJ76" s="11"/>
      <c r="DK76" s="11"/>
      <c r="DL76" s="11"/>
      <c r="DM76" s="11"/>
    </row>
    <row r="77" spans="1:117">
      <c r="A77" s="11">
        <v>74</v>
      </c>
      <c r="B77" s="6" t="s">
        <v>696</v>
      </c>
      <c r="C77" s="6">
        <v>280</v>
      </c>
      <c r="D77" s="6" t="s">
        <v>1272</v>
      </c>
      <c r="E77" s="6" t="s">
        <v>1691</v>
      </c>
      <c r="F77" s="6" t="s">
        <v>697</v>
      </c>
      <c r="G77" s="7">
        <v>7.3</v>
      </c>
      <c r="H77" s="6">
        <v>299</v>
      </c>
      <c r="I77" s="6" t="s">
        <v>914</v>
      </c>
      <c r="J77" s="6" t="s">
        <v>906</v>
      </c>
      <c r="K77" s="7">
        <v>29</v>
      </c>
      <c r="L77" s="6">
        <v>0.11799999999999999</v>
      </c>
      <c r="M77" s="9">
        <v>2.7</v>
      </c>
      <c r="N77" s="6">
        <v>12.5</v>
      </c>
      <c r="O77" s="6">
        <v>6.49</v>
      </c>
      <c r="P77" s="10">
        <v>0.01</v>
      </c>
      <c r="Q77" s="6">
        <v>1800</v>
      </c>
      <c r="R77" s="6" t="s">
        <v>908</v>
      </c>
      <c r="S77" s="6">
        <v>15.8</v>
      </c>
      <c r="T77" s="6">
        <v>91.4</v>
      </c>
      <c r="U77" s="6" t="s">
        <v>915</v>
      </c>
      <c r="V77" s="6"/>
      <c r="W77" s="7">
        <v>10</v>
      </c>
      <c r="X77" s="7">
        <v>11</v>
      </c>
      <c r="Y77" s="6">
        <v>66.900000000000006</v>
      </c>
      <c r="Z77" s="6">
        <v>1000</v>
      </c>
      <c r="AA77" s="9">
        <v>0.75</v>
      </c>
      <c r="AB77" s="6">
        <v>9900</v>
      </c>
      <c r="AC77" s="6">
        <v>110</v>
      </c>
      <c r="AD77" s="6">
        <v>160</v>
      </c>
      <c r="AE77" s="6">
        <v>975</v>
      </c>
      <c r="AF77" s="7">
        <v>29</v>
      </c>
      <c r="AG77" s="6">
        <v>5800</v>
      </c>
      <c r="AH77" s="6">
        <v>1000</v>
      </c>
      <c r="AI77" s="6">
        <v>3.3000000000000002E-2</v>
      </c>
      <c r="AJ77" s="6">
        <v>0.03</v>
      </c>
      <c r="AK77" s="6">
        <v>1.2E-2</v>
      </c>
      <c r="AL77" s="6">
        <v>7.4999999999999997E-2</v>
      </c>
      <c r="AM77" s="8">
        <v>0.02</v>
      </c>
      <c r="AN77" s="6">
        <v>2.5999999999999999E-2</v>
      </c>
      <c r="AO77" s="6">
        <v>1.7000000000000001E-2</v>
      </c>
      <c r="AP77" s="6" t="s">
        <v>910</v>
      </c>
      <c r="AQ77" s="6">
        <v>1.7999999999999999E-2</v>
      </c>
      <c r="AR77" s="6">
        <v>1.4999999999999999E-2</v>
      </c>
      <c r="AS77" s="6">
        <v>5.0000000000000001E-3</v>
      </c>
      <c r="AT77" s="6" t="s">
        <v>910</v>
      </c>
      <c r="AU77" s="6">
        <v>3.5999999999999997E-2</v>
      </c>
      <c r="AV77" s="6">
        <v>2.9000000000000001E-2</v>
      </c>
      <c r="AW77" s="6">
        <v>1.2E-2</v>
      </c>
      <c r="AX77" s="6">
        <v>1.7000000000000001E-2</v>
      </c>
      <c r="AY77" s="6">
        <v>1.6E-2</v>
      </c>
      <c r="AZ77" s="6" t="s">
        <v>910</v>
      </c>
      <c r="BA77" s="6" t="s">
        <v>910</v>
      </c>
      <c r="BB77" s="6"/>
      <c r="BC77" s="6" t="s">
        <v>911</v>
      </c>
      <c r="BD77" s="6" t="s">
        <v>911</v>
      </c>
      <c r="BE77" s="6" t="s">
        <v>911</v>
      </c>
      <c r="BF77" s="6" t="s">
        <v>911</v>
      </c>
      <c r="BG77" s="6">
        <v>2.3999999999999998E-3</v>
      </c>
      <c r="BH77" s="6" t="s">
        <v>911</v>
      </c>
      <c r="BI77" s="6" t="s">
        <v>911</v>
      </c>
      <c r="BJ77" s="6">
        <v>2.3999999999999998E-3</v>
      </c>
      <c r="BK77" s="6" t="s">
        <v>916</v>
      </c>
      <c r="BL77" s="11" t="s">
        <v>911</v>
      </c>
      <c r="BM77" s="11" t="s">
        <v>913</v>
      </c>
      <c r="BN77" s="11" t="s">
        <v>913</v>
      </c>
      <c r="BO77" s="11" t="s">
        <v>913</v>
      </c>
      <c r="BP77" s="11" t="s">
        <v>913</v>
      </c>
      <c r="BQ77" s="6"/>
      <c r="BR77" s="6" t="s">
        <v>912</v>
      </c>
      <c r="BS77" s="6" t="s">
        <v>913</v>
      </c>
      <c r="BT77" s="6" t="s">
        <v>913</v>
      </c>
      <c r="BU77" s="6" t="s">
        <v>917</v>
      </c>
      <c r="BV77" s="6" t="s">
        <v>913</v>
      </c>
      <c r="BW77" s="6" t="s">
        <v>913</v>
      </c>
      <c r="BX77" s="6"/>
      <c r="BY77" s="6" t="s">
        <v>918</v>
      </c>
      <c r="CR77" s="11"/>
      <c r="CX77" s="6" t="s">
        <v>913</v>
      </c>
      <c r="CY77" s="6" t="s">
        <v>913</v>
      </c>
      <c r="CZ77" s="6">
        <v>416</v>
      </c>
      <c r="DF77" s="6" t="s">
        <v>912</v>
      </c>
      <c r="DG77" s="6" t="s">
        <v>913</v>
      </c>
      <c r="DI77" s="22"/>
      <c r="DJ77" s="11"/>
      <c r="DK77" s="11"/>
      <c r="DL77" s="11"/>
      <c r="DM77" s="11"/>
    </row>
    <row r="78" spans="1:117">
      <c r="A78" s="11">
        <v>75</v>
      </c>
      <c r="B78" s="6" t="s">
        <v>694</v>
      </c>
      <c r="C78" s="6">
        <v>281</v>
      </c>
      <c r="D78" s="6" t="s">
        <v>1273</v>
      </c>
      <c r="E78" s="6" t="s">
        <v>1692</v>
      </c>
      <c r="F78" s="6" t="s">
        <v>695</v>
      </c>
      <c r="G78" s="7">
        <v>8.1</v>
      </c>
      <c r="H78" s="7">
        <v>40</v>
      </c>
      <c r="I78" s="6" t="s">
        <v>914</v>
      </c>
      <c r="J78" s="6" t="s">
        <v>906</v>
      </c>
      <c r="K78" s="7">
        <v>26</v>
      </c>
      <c r="L78" s="6" t="s">
        <v>907</v>
      </c>
      <c r="M78" s="9">
        <v>2.1</v>
      </c>
      <c r="N78" s="6">
        <v>10.8</v>
      </c>
      <c r="O78" s="6">
        <v>6.62</v>
      </c>
      <c r="P78" s="10">
        <v>2.8E-3</v>
      </c>
      <c r="Q78" s="6">
        <v>2000</v>
      </c>
      <c r="R78" s="6" t="s">
        <v>908</v>
      </c>
      <c r="S78" s="6">
        <v>14.2</v>
      </c>
      <c r="T78" s="6">
        <v>9.1199999999999992</v>
      </c>
      <c r="U78" s="6" t="s">
        <v>915</v>
      </c>
      <c r="V78" s="6"/>
      <c r="W78" s="9">
        <v>7.8</v>
      </c>
      <c r="X78" s="9">
        <v>9.6999999999999993</v>
      </c>
      <c r="Y78" s="6">
        <v>37.799999999999997</v>
      </c>
      <c r="Z78" s="6">
        <v>2400</v>
      </c>
      <c r="AA78" s="9">
        <v>0.4</v>
      </c>
      <c r="AB78" s="6">
        <v>8000</v>
      </c>
      <c r="AC78" s="6">
        <v>140</v>
      </c>
      <c r="AD78" s="6">
        <v>130</v>
      </c>
      <c r="AE78" s="6">
        <v>663</v>
      </c>
      <c r="AF78" s="7">
        <v>38</v>
      </c>
      <c r="AG78" s="6">
        <v>4400</v>
      </c>
      <c r="AH78" s="6">
        <v>780</v>
      </c>
      <c r="AI78" s="6" t="s">
        <v>910</v>
      </c>
      <c r="AJ78" s="6" t="s">
        <v>910</v>
      </c>
      <c r="AK78" s="6" t="s">
        <v>910</v>
      </c>
      <c r="AL78" s="6">
        <v>7.0000000000000001E-3</v>
      </c>
      <c r="AM78" s="6" t="s">
        <v>910</v>
      </c>
      <c r="AN78" s="6" t="s">
        <v>910</v>
      </c>
      <c r="AO78" s="6" t="s">
        <v>910</v>
      </c>
      <c r="AP78" s="6" t="s">
        <v>910</v>
      </c>
      <c r="AQ78" s="6" t="s">
        <v>910</v>
      </c>
      <c r="AR78" s="6" t="s">
        <v>919</v>
      </c>
      <c r="AS78" s="6" t="s">
        <v>910</v>
      </c>
      <c r="AT78" s="6" t="s">
        <v>910</v>
      </c>
      <c r="AU78" s="6" t="s">
        <v>910</v>
      </c>
      <c r="AV78" s="6" t="s">
        <v>910</v>
      </c>
      <c r="AW78" s="6" t="s">
        <v>910</v>
      </c>
      <c r="AX78" s="6" t="s">
        <v>910</v>
      </c>
      <c r="AY78" s="6" t="s">
        <v>910</v>
      </c>
      <c r="AZ78" s="6" t="s">
        <v>910</v>
      </c>
      <c r="BA78" s="6" t="s">
        <v>910</v>
      </c>
      <c r="BB78" s="6"/>
      <c r="BC78" s="6" t="s">
        <v>911</v>
      </c>
      <c r="BD78" s="6">
        <v>8.0999999999999996E-3</v>
      </c>
      <c r="BE78" s="6" t="s">
        <v>911</v>
      </c>
      <c r="BF78" s="6" t="s">
        <v>911</v>
      </c>
      <c r="BG78" s="6" t="s">
        <v>911</v>
      </c>
      <c r="BH78" s="6" t="s">
        <v>911</v>
      </c>
      <c r="BI78" s="6" t="s">
        <v>911</v>
      </c>
      <c r="BJ78" s="6">
        <v>8.0999999999999996E-3</v>
      </c>
      <c r="BK78" s="6" t="s">
        <v>916</v>
      </c>
      <c r="BL78" s="11" t="s">
        <v>911</v>
      </c>
      <c r="BM78" s="11" t="s">
        <v>913</v>
      </c>
      <c r="BN78" s="11" t="s">
        <v>913</v>
      </c>
      <c r="BO78" s="11" t="s">
        <v>913</v>
      </c>
      <c r="BP78" s="11" t="s">
        <v>913</v>
      </c>
      <c r="BQ78" s="6"/>
      <c r="BR78" s="6" t="s">
        <v>912</v>
      </c>
      <c r="BS78" s="6" t="s">
        <v>913</v>
      </c>
      <c r="BT78" s="6" t="s">
        <v>913</v>
      </c>
      <c r="BU78" s="6" t="s">
        <v>917</v>
      </c>
      <c r="BV78" s="6" t="s">
        <v>913</v>
      </c>
      <c r="BW78" s="6" t="s">
        <v>913</v>
      </c>
      <c r="BX78" s="6"/>
      <c r="BY78" s="6" t="s">
        <v>918</v>
      </c>
      <c r="CR78" s="11"/>
      <c r="CX78" s="6" t="s">
        <v>913</v>
      </c>
      <c r="CY78" s="6" t="s">
        <v>913</v>
      </c>
      <c r="CZ78" s="6">
        <v>43</v>
      </c>
      <c r="DF78" s="6" t="s">
        <v>912</v>
      </c>
      <c r="DG78" s="6" t="s">
        <v>913</v>
      </c>
      <c r="DI78" s="22"/>
      <c r="DJ78" s="11"/>
      <c r="DK78" s="11"/>
      <c r="DL78" s="11"/>
      <c r="DM78" s="11"/>
    </row>
    <row r="79" spans="1:117">
      <c r="A79" s="11">
        <v>76</v>
      </c>
      <c r="B79" s="6" t="s">
        <v>692</v>
      </c>
      <c r="C79" s="6">
        <v>282</v>
      </c>
      <c r="D79" s="6" t="s">
        <v>1274</v>
      </c>
      <c r="E79" s="6" t="s">
        <v>1693</v>
      </c>
      <c r="F79" s="6" t="s">
        <v>693</v>
      </c>
      <c r="G79" s="7">
        <v>8</v>
      </c>
      <c r="H79" s="7">
        <v>65</v>
      </c>
      <c r="I79" s="6" t="s">
        <v>914</v>
      </c>
      <c r="J79" s="6" t="s">
        <v>906</v>
      </c>
      <c r="K79" s="7">
        <v>39</v>
      </c>
      <c r="L79" s="6">
        <v>0.29099999999999998</v>
      </c>
      <c r="M79" s="9">
        <v>2.5</v>
      </c>
      <c r="N79" s="6">
        <v>9.57</v>
      </c>
      <c r="O79" s="6">
        <v>37.299999999999997</v>
      </c>
      <c r="P79" s="10">
        <v>6.8999999999999999E-3</v>
      </c>
      <c r="Q79" s="6">
        <v>5200</v>
      </c>
      <c r="R79" s="6" t="s">
        <v>908</v>
      </c>
      <c r="S79" s="6">
        <v>12.7</v>
      </c>
      <c r="T79" s="6">
        <v>7.17</v>
      </c>
      <c r="U79" s="6" t="s">
        <v>915</v>
      </c>
      <c r="V79" s="6"/>
      <c r="W79" s="7">
        <v>96</v>
      </c>
      <c r="X79" s="7">
        <v>10</v>
      </c>
      <c r="Y79" s="6">
        <v>143</v>
      </c>
      <c r="Z79" s="6">
        <v>41000</v>
      </c>
      <c r="AA79" s="9">
        <v>1.2</v>
      </c>
      <c r="AB79" s="6">
        <v>8200</v>
      </c>
      <c r="AC79" s="6">
        <v>380</v>
      </c>
      <c r="AD79" s="6">
        <v>310</v>
      </c>
      <c r="AE79" s="6">
        <v>1646</v>
      </c>
      <c r="AF79" s="7">
        <v>95</v>
      </c>
      <c r="AG79" s="6">
        <v>3600</v>
      </c>
      <c r="AH79" s="6">
        <v>810</v>
      </c>
      <c r="AI79" s="6">
        <v>5.0000000000000001E-3</v>
      </c>
      <c r="AJ79" s="6">
        <v>5.0000000000000001E-3</v>
      </c>
      <c r="AK79" s="6" t="s">
        <v>910</v>
      </c>
      <c r="AL79" s="8">
        <v>0.01</v>
      </c>
      <c r="AM79" s="6" t="s">
        <v>910</v>
      </c>
      <c r="AN79" s="6" t="s">
        <v>910</v>
      </c>
      <c r="AO79" s="6" t="s">
        <v>910</v>
      </c>
      <c r="AP79" s="6" t="s">
        <v>910</v>
      </c>
      <c r="AQ79" s="6" t="s">
        <v>910</v>
      </c>
      <c r="AR79" s="6" t="s">
        <v>919</v>
      </c>
      <c r="AS79" s="6">
        <v>5.0000000000000001E-3</v>
      </c>
      <c r="AT79" s="6" t="s">
        <v>910</v>
      </c>
      <c r="AU79" s="6" t="s">
        <v>910</v>
      </c>
      <c r="AV79" s="6" t="s">
        <v>910</v>
      </c>
      <c r="AW79" s="6" t="s">
        <v>910</v>
      </c>
      <c r="AX79" s="6">
        <v>6.0000000000000001E-3</v>
      </c>
      <c r="AY79" s="6" t="s">
        <v>910</v>
      </c>
      <c r="AZ79" s="6" t="s">
        <v>910</v>
      </c>
      <c r="BA79" s="6" t="s">
        <v>910</v>
      </c>
      <c r="BB79" s="6"/>
      <c r="BC79" s="6" t="s">
        <v>911</v>
      </c>
      <c r="BD79" s="6" t="s">
        <v>911</v>
      </c>
      <c r="BE79" s="6" t="s">
        <v>911</v>
      </c>
      <c r="BF79" s="6" t="s">
        <v>911</v>
      </c>
      <c r="BG79" s="6">
        <v>1E-3</v>
      </c>
      <c r="BH79" s="6" t="s">
        <v>911</v>
      </c>
      <c r="BI79" s="6" t="s">
        <v>911</v>
      </c>
      <c r="BJ79" s="6">
        <v>1E-3</v>
      </c>
      <c r="BK79" s="6" t="s">
        <v>916</v>
      </c>
      <c r="BL79" s="11" t="s">
        <v>911</v>
      </c>
      <c r="BM79" s="11" t="s">
        <v>913</v>
      </c>
      <c r="BN79" s="11" t="s">
        <v>913</v>
      </c>
      <c r="BO79" s="11" t="s">
        <v>913</v>
      </c>
      <c r="BP79" s="11" t="s">
        <v>913</v>
      </c>
      <c r="BQ79" s="6"/>
      <c r="BR79" s="6" t="s">
        <v>912</v>
      </c>
      <c r="BS79" s="6" t="s">
        <v>913</v>
      </c>
      <c r="BT79" s="6" t="s">
        <v>913</v>
      </c>
      <c r="BU79" s="6" t="s">
        <v>917</v>
      </c>
      <c r="BV79" s="6" t="s">
        <v>913</v>
      </c>
      <c r="BW79" s="6" t="s">
        <v>913</v>
      </c>
      <c r="BX79" s="6"/>
      <c r="BY79" s="6" t="s">
        <v>918</v>
      </c>
      <c r="CR79" s="11"/>
      <c r="CX79" s="6" t="s">
        <v>913</v>
      </c>
      <c r="CY79" s="6" t="s">
        <v>913</v>
      </c>
      <c r="CZ79" s="6">
        <v>160</v>
      </c>
      <c r="DF79" s="6" t="s">
        <v>912</v>
      </c>
      <c r="DG79" s="6" t="s">
        <v>913</v>
      </c>
      <c r="DI79" s="22"/>
      <c r="DJ79" s="11"/>
      <c r="DK79" s="11"/>
      <c r="DL79" s="11"/>
      <c r="DM79" s="11"/>
    </row>
    <row r="80" spans="1:117">
      <c r="A80" s="11">
        <v>77</v>
      </c>
      <c r="B80" s="6" t="s">
        <v>690</v>
      </c>
      <c r="C80" s="6">
        <v>283</v>
      </c>
      <c r="D80" s="6" t="s">
        <v>1275</v>
      </c>
      <c r="E80" s="6" t="s">
        <v>1694</v>
      </c>
      <c r="F80" s="6" t="s">
        <v>691</v>
      </c>
      <c r="G80" s="7">
        <v>7.8</v>
      </c>
      <c r="H80" s="6">
        <v>68.599999999999994</v>
      </c>
      <c r="I80" s="6" t="s">
        <v>914</v>
      </c>
      <c r="J80" s="6" t="s">
        <v>906</v>
      </c>
      <c r="K80" s="7">
        <v>81</v>
      </c>
      <c r="L80" s="6">
        <v>0.28199999999999997</v>
      </c>
      <c r="M80" s="9">
        <v>5.3</v>
      </c>
      <c r="N80" s="6">
        <v>21.9</v>
      </c>
      <c r="O80" s="6">
        <v>22.6</v>
      </c>
      <c r="P80" s="10">
        <v>5.6000000000000001E-2</v>
      </c>
      <c r="Q80" s="6">
        <v>5400</v>
      </c>
      <c r="R80" s="6" t="s">
        <v>908</v>
      </c>
      <c r="S80" s="6">
        <v>25.6</v>
      </c>
      <c r="T80" s="6">
        <v>15.2</v>
      </c>
      <c r="U80" s="6" t="s">
        <v>915</v>
      </c>
      <c r="V80" s="6"/>
      <c r="W80" s="7">
        <v>79</v>
      </c>
      <c r="X80" s="7">
        <v>26</v>
      </c>
      <c r="Y80" s="6">
        <v>95.4</v>
      </c>
      <c r="Z80" s="6">
        <v>33000</v>
      </c>
      <c r="AA80" s="9">
        <v>0.4</v>
      </c>
      <c r="AB80" s="6">
        <v>16000</v>
      </c>
      <c r="AC80" s="6">
        <v>550</v>
      </c>
      <c r="AD80" s="6">
        <v>440</v>
      </c>
      <c r="AE80" s="6">
        <v>2305</v>
      </c>
      <c r="AF80" s="7">
        <v>75</v>
      </c>
      <c r="AG80" s="6">
        <v>11000</v>
      </c>
      <c r="AH80" s="6">
        <v>2200</v>
      </c>
      <c r="AI80" s="6">
        <v>8.2000000000000003E-2</v>
      </c>
      <c r="AJ80" s="6">
        <v>5.5E-2</v>
      </c>
      <c r="AK80" s="6">
        <v>8.9999999999999993E-3</v>
      </c>
      <c r="AL80" s="6">
        <v>0.17299999999999999</v>
      </c>
      <c r="AM80" s="6">
        <v>0.13800000000000001</v>
      </c>
      <c r="AN80" s="6">
        <v>8.2000000000000003E-2</v>
      </c>
      <c r="AO80" s="6">
        <v>5.5E-2</v>
      </c>
      <c r="AP80" s="6">
        <v>1.0999999999999999E-2</v>
      </c>
      <c r="AQ80" s="6">
        <v>4.9000000000000002E-2</v>
      </c>
      <c r="AR80" s="6">
        <v>8.9999999999999993E-3</v>
      </c>
      <c r="AS80" s="6">
        <v>1.2E-2</v>
      </c>
      <c r="AT80" s="8">
        <v>1.2E-2</v>
      </c>
      <c r="AU80" s="6">
        <v>9.5000000000000001E-2</v>
      </c>
      <c r="AV80" s="6">
        <v>8.2000000000000003E-2</v>
      </c>
      <c r="AW80" s="6">
        <v>3.7999999999999999E-2</v>
      </c>
      <c r="AX80" s="6">
        <v>5.1999999999999998E-2</v>
      </c>
      <c r="AY80" s="6">
        <v>4.2999999999999997E-2</v>
      </c>
      <c r="AZ80" s="6">
        <v>1.2E-2</v>
      </c>
      <c r="BA80" s="6" t="s">
        <v>910</v>
      </c>
      <c r="BB80" s="6"/>
      <c r="BC80" s="6" t="s">
        <v>911</v>
      </c>
      <c r="BD80" s="6" t="s">
        <v>911</v>
      </c>
      <c r="BE80" s="6" t="s">
        <v>911</v>
      </c>
      <c r="BF80" s="6" t="s">
        <v>911</v>
      </c>
      <c r="BG80" s="6">
        <v>5.1000000000000004E-3</v>
      </c>
      <c r="BH80" s="6" t="s">
        <v>911</v>
      </c>
      <c r="BI80" s="6">
        <v>1E-3</v>
      </c>
      <c r="BJ80" s="6">
        <v>6.1000000000000004E-3</v>
      </c>
      <c r="BK80" s="6" t="s">
        <v>916</v>
      </c>
      <c r="BL80" s="11" t="s">
        <v>911</v>
      </c>
      <c r="BM80" s="11" t="s">
        <v>913</v>
      </c>
      <c r="BN80" s="11" t="s">
        <v>913</v>
      </c>
      <c r="BO80" s="11" t="s">
        <v>913</v>
      </c>
      <c r="BP80" s="11" t="s">
        <v>913</v>
      </c>
      <c r="BQ80" s="6"/>
      <c r="BR80" s="6" t="s">
        <v>912</v>
      </c>
      <c r="BS80" s="6" t="s">
        <v>913</v>
      </c>
      <c r="BT80" s="6" t="s">
        <v>913</v>
      </c>
      <c r="BU80" s="6" t="s">
        <v>917</v>
      </c>
      <c r="BV80" s="6" t="s">
        <v>913</v>
      </c>
      <c r="BW80" s="6" t="s">
        <v>913</v>
      </c>
      <c r="BX80" s="6"/>
      <c r="BY80" s="6" t="s">
        <v>918</v>
      </c>
      <c r="CR80" s="11"/>
      <c r="CX80" s="6" t="s">
        <v>913</v>
      </c>
      <c r="CY80" s="6" t="s">
        <v>913</v>
      </c>
      <c r="CZ80" s="6">
        <v>1956</v>
      </c>
      <c r="DF80" s="6" t="s">
        <v>912</v>
      </c>
      <c r="DG80" s="6" t="s">
        <v>913</v>
      </c>
      <c r="DI80" s="22"/>
      <c r="DJ80" s="11"/>
      <c r="DK80" s="11"/>
      <c r="DL80" s="11"/>
      <c r="DM80" s="11"/>
    </row>
    <row r="81" spans="1:117">
      <c r="A81" s="11">
        <v>78</v>
      </c>
      <c r="B81" s="6" t="s">
        <v>688</v>
      </c>
      <c r="C81" s="6">
        <v>284</v>
      </c>
      <c r="D81" s="6" t="s">
        <v>1276</v>
      </c>
      <c r="E81" s="6" t="s">
        <v>1695</v>
      </c>
      <c r="F81" s="6" t="s">
        <v>689</v>
      </c>
      <c r="G81" s="7">
        <v>7.9</v>
      </c>
      <c r="H81" s="6">
        <v>169</v>
      </c>
      <c r="I81" s="6" t="s">
        <v>914</v>
      </c>
      <c r="J81" s="6" t="s">
        <v>906</v>
      </c>
      <c r="K81" s="6">
        <v>100</v>
      </c>
      <c r="L81" s="6">
        <v>0.66400000000000003</v>
      </c>
      <c r="M81" s="9">
        <v>6.6</v>
      </c>
      <c r="N81" s="6">
        <v>27.6</v>
      </c>
      <c r="O81" s="6">
        <v>37.799999999999997</v>
      </c>
      <c r="P81" s="10">
        <v>0.05</v>
      </c>
      <c r="Q81" s="6">
        <v>5500</v>
      </c>
      <c r="R81" s="6" t="s">
        <v>908</v>
      </c>
      <c r="S81" s="6">
        <v>29.8</v>
      </c>
      <c r="T81" s="6">
        <v>20.3</v>
      </c>
      <c r="U81" s="6" t="s">
        <v>915</v>
      </c>
      <c r="V81" s="6"/>
      <c r="W81" s="7">
        <v>56</v>
      </c>
      <c r="X81" s="7">
        <v>31</v>
      </c>
      <c r="Y81" s="6">
        <v>144</v>
      </c>
      <c r="Z81" s="6">
        <v>21000</v>
      </c>
      <c r="AA81" s="9">
        <v>1.3</v>
      </c>
      <c r="AB81" s="6">
        <v>20000</v>
      </c>
      <c r="AC81" s="6">
        <v>930</v>
      </c>
      <c r="AD81" s="6">
        <v>930</v>
      </c>
      <c r="AE81" s="6">
        <v>1740</v>
      </c>
      <c r="AF81" s="6">
        <v>150</v>
      </c>
      <c r="AG81" s="6">
        <v>13000</v>
      </c>
      <c r="AH81" s="6">
        <v>2300</v>
      </c>
      <c r="AI81" s="6">
        <v>6.3E-2</v>
      </c>
      <c r="AJ81" s="6">
        <v>4.9000000000000002E-2</v>
      </c>
      <c r="AK81" s="6">
        <v>8.0000000000000002E-3</v>
      </c>
      <c r="AL81" s="6">
        <v>0.19700000000000001</v>
      </c>
      <c r="AM81" s="6">
        <v>0.111</v>
      </c>
      <c r="AN81" s="6">
        <v>9.2999999999999999E-2</v>
      </c>
      <c r="AO81" s="6">
        <v>7.1999999999999995E-2</v>
      </c>
      <c r="AP81" s="6">
        <v>1.2999999999999999E-2</v>
      </c>
      <c r="AQ81" s="6">
        <v>7.2999999999999995E-2</v>
      </c>
      <c r="AR81" s="8">
        <v>0.02</v>
      </c>
      <c r="AS81" s="8">
        <v>0.01</v>
      </c>
      <c r="AT81" s="8">
        <v>0.01</v>
      </c>
      <c r="AU81" s="6">
        <v>0.11899999999999999</v>
      </c>
      <c r="AV81" s="6">
        <v>0.115</v>
      </c>
      <c r="AW81" s="6">
        <v>5.2999999999999999E-2</v>
      </c>
      <c r="AX81" s="6">
        <v>7.4999999999999997E-2</v>
      </c>
      <c r="AY81" s="6">
        <v>6.0999999999999999E-2</v>
      </c>
      <c r="AZ81" s="6">
        <v>1.9E-2</v>
      </c>
      <c r="BA81" s="6" t="s">
        <v>910</v>
      </c>
      <c r="BB81" s="6"/>
      <c r="BC81" s="6" t="s">
        <v>911</v>
      </c>
      <c r="BD81" s="6">
        <v>5.3499999999999999E-2</v>
      </c>
      <c r="BE81" s="6" t="s">
        <v>911</v>
      </c>
      <c r="BF81" s="6" t="s">
        <v>911</v>
      </c>
      <c r="BG81" s="6">
        <v>9.7999999999999997E-3</v>
      </c>
      <c r="BH81" s="6" t="s">
        <v>911</v>
      </c>
      <c r="BI81" s="6" t="s">
        <v>911</v>
      </c>
      <c r="BJ81" s="6">
        <v>6.3299999999999995E-2</v>
      </c>
      <c r="BK81" s="6" t="s">
        <v>916</v>
      </c>
      <c r="BL81" s="11" t="s">
        <v>911</v>
      </c>
      <c r="BM81" s="11" t="s">
        <v>913</v>
      </c>
      <c r="BN81" s="11" t="s">
        <v>913</v>
      </c>
      <c r="BO81" s="11" t="s">
        <v>913</v>
      </c>
      <c r="BP81" s="11" t="s">
        <v>913</v>
      </c>
      <c r="BQ81" s="6"/>
      <c r="BR81" s="6" t="s">
        <v>912</v>
      </c>
      <c r="BS81" s="6" t="s">
        <v>913</v>
      </c>
      <c r="BT81" s="6" t="s">
        <v>913</v>
      </c>
      <c r="BU81" s="6" t="s">
        <v>917</v>
      </c>
      <c r="BV81" s="6" t="s">
        <v>913</v>
      </c>
      <c r="BW81" s="6" t="s">
        <v>913</v>
      </c>
      <c r="BX81" s="6"/>
      <c r="BY81" s="6" t="s">
        <v>918</v>
      </c>
      <c r="CR81" s="11"/>
      <c r="CX81" s="6" t="s">
        <v>913</v>
      </c>
      <c r="CY81" s="6" t="s">
        <v>913</v>
      </c>
      <c r="CZ81" s="6">
        <v>2250</v>
      </c>
      <c r="DF81" s="6" t="s">
        <v>912</v>
      </c>
      <c r="DG81" s="6" t="s">
        <v>913</v>
      </c>
      <c r="DI81" s="22"/>
      <c r="DJ81" s="11"/>
      <c r="DK81" s="11"/>
      <c r="DL81" s="11"/>
      <c r="DM81" s="11"/>
    </row>
    <row r="82" spans="1:117">
      <c r="A82" s="11">
        <v>79</v>
      </c>
      <c r="B82" s="6" t="s">
        <v>686</v>
      </c>
      <c r="C82" s="6">
        <v>285</v>
      </c>
      <c r="D82" s="6" t="s">
        <v>1277</v>
      </c>
      <c r="E82" s="6" t="s">
        <v>1696</v>
      </c>
      <c r="F82" s="6" t="s">
        <v>687</v>
      </c>
      <c r="G82" s="7">
        <v>8.1</v>
      </c>
      <c r="H82" s="6">
        <v>292</v>
      </c>
      <c r="I82" s="6" t="s">
        <v>914</v>
      </c>
      <c r="J82" s="6" t="s">
        <v>906</v>
      </c>
      <c r="K82" s="7">
        <v>96</v>
      </c>
      <c r="L82" s="6" t="s">
        <v>907</v>
      </c>
      <c r="M82" s="9">
        <v>2.8</v>
      </c>
      <c r="N82" s="6">
        <v>23.4</v>
      </c>
      <c r="O82" s="6">
        <v>41.5</v>
      </c>
      <c r="P82" s="10">
        <v>7.0999999999999994E-2</v>
      </c>
      <c r="Q82" s="6">
        <v>3500</v>
      </c>
      <c r="R82" s="6" t="s">
        <v>908</v>
      </c>
      <c r="S82" s="6">
        <v>14.2</v>
      </c>
      <c r="T82" s="6">
        <v>19.5</v>
      </c>
      <c r="U82" s="6" t="s">
        <v>915</v>
      </c>
      <c r="V82" s="6"/>
      <c r="W82" s="7">
        <v>84</v>
      </c>
      <c r="X82" s="7">
        <v>20</v>
      </c>
      <c r="Y82" s="6">
        <v>377</v>
      </c>
      <c r="Z82" s="6">
        <v>26000</v>
      </c>
      <c r="AA82" s="9">
        <v>0.83000000000000007</v>
      </c>
      <c r="AB82" s="6">
        <v>13000</v>
      </c>
      <c r="AC82" s="6">
        <v>470</v>
      </c>
      <c r="AD82" s="6">
        <v>540</v>
      </c>
      <c r="AE82" s="6">
        <v>2450</v>
      </c>
      <c r="AF82" s="6">
        <v>300</v>
      </c>
      <c r="AG82" s="6">
        <v>8800</v>
      </c>
      <c r="AH82" s="6">
        <v>2700</v>
      </c>
      <c r="AI82" s="6">
        <v>8.7999999999999995E-2</v>
      </c>
      <c r="AJ82" s="6">
        <v>6.8000000000000005E-2</v>
      </c>
      <c r="AK82" s="6" t="s">
        <v>910</v>
      </c>
      <c r="AL82" s="6">
        <v>0.16300000000000001</v>
      </c>
      <c r="AM82" s="6">
        <v>0.23599999999999999</v>
      </c>
      <c r="AN82" s="6">
        <v>5.0999999999999997E-2</v>
      </c>
      <c r="AO82" s="8">
        <v>0.03</v>
      </c>
      <c r="AP82" s="6" t="s">
        <v>910</v>
      </c>
      <c r="AQ82" s="6">
        <v>3.9E-2</v>
      </c>
      <c r="AR82" s="6">
        <v>1.2999999999999999E-2</v>
      </c>
      <c r="AS82" s="6" t="s">
        <v>910</v>
      </c>
      <c r="AT82" s="6" t="s">
        <v>910</v>
      </c>
      <c r="AU82" s="6" t="s">
        <v>910</v>
      </c>
      <c r="AV82" s="6">
        <v>5.7000000000000002E-2</v>
      </c>
      <c r="AW82" s="6">
        <v>2.3E-2</v>
      </c>
      <c r="AX82" s="6">
        <v>4.7E-2</v>
      </c>
      <c r="AY82" s="6">
        <v>2.1999999999999999E-2</v>
      </c>
      <c r="AZ82" s="6">
        <v>8.0000000000000002E-3</v>
      </c>
      <c r="BA82" s="6" t="s">
        <v>910</v>
      </c>
      <c r="BB82" s="6"/>
      <c r="BC82" s="6" t="s">
        <v>911</v>
      </c>
      <c r="BD82" s="6" t="s">
        <v>911</v>
      </c>
      <c r="BE82" s="6" t="s">
        <v>911</v>
      </c>
      <c r="BF82" s="6" t="s">
        <v>911</v>
      </c>
      <c r="BG82" s="6" t="s">
        <v>911</v>
      </c>
      <c r="BH82" s="6" t="s">
        <v>911</v>
      </c>
      <c r="BI82" s="6" t="s">
        <v>911</v>
      </c>
      <c r="BJ82" s="6" t="s">
        <v>911</v>
      </c>
      <c r="BK82" s="6" t="s">
        <v>916</v>
      </c>
      <c r="BL82" s="11" t="s">
        <v>911</v>
      </c>
      <c r="BM82" s="11" t="s">
        <v>913</v>
      </c>
      <c r="BN82" s="11" t="s">
        <v>913</v>
      </c>
      <c r="BO82" s="11" t="s">
        <v>913</v>
      </c>
      <c r="BP82" s="11" t="s">
        <v>913</v>
      </c>
      <c r="BQ82" s="6"/>
      <c r="BR82" s="6" t="s">
        <v>912</v>
      </c>
      <c r="BS82" s="6" t="s">
        <v>913</v>
      </c>
      <c r="BT82" s="6" t="s">
        <v>913</v>
      </c>
      <c r="BU82" s="6" t="s">
        <v>917</v>
      </c>
      <c r="BV82" s="6" t="s">
        <v>913</v>
      </c>
      <c r="BW82" s="6" t="s">
        <v>913</v>
      </c>
      <c r="BX82" s="6"/>
      <c r="BY82" s="6" t="s">
        <v>918</v>
      </c>
      <c r="CR82" s="11"/>
      <c r="CX82" s="6" t="s">
        <v>913</v>
      </c>
      <c r="CY82" s="6" t="s">
        <v>913</v>
      </c>
      <c r="CZ82" s="6">
        <v>2095</v>
      </c>
      <c r="DF82" s="6" t="s">
        <v>912</v>
      </c>
      <c r="DG82" s="6" t="s">
        <v>913</v>
      </c>
      <c r="DI82" s="22"/>
      <c r="DJ82" s="11"/>
      <c r="DK82" s="11"/>
      <c r="DL82" s="11"/>
      <c r="DM82" s="11"/>
    </row>
    <row r="83" spans="1:117">
      <c r="A83" s="11">
        <v>80</v>
      </c>
      <c r="B83" s="6" t="s">
        <v>684</v>
      </c>
      <c r="C83" s="6">
        <v>286</v>
      </c>
      <c r="D83" s="6" t="s">
        <v>1278</v>
      </c>
      <c r="E83" s="6" t="s">
        <v>1697</v>
      </c>
      <c r="F83" s="6" t="s">
        <v>685</v>
      </c>
      <c r="G83" s="7">
        <v>8.5</v>
      </c>
      <c r="H83" s="6">
        <v>233</v>
      </c>
      <c r="I83" s="6" t="s">
        <v>914</v>
      </c>
      <c r="J83" s="6" t="s">
        <v>906</v>
      </c>
      <c r="K83" s="7">
        <v>24</v>
      </c>
      <c r="L83" s="6">
        <v>0.26800000000000002</v>
      </c>
      <c r="M83" s="9">
        <v>2.6</v>
      </c>
      <c r="N83" s="6">
        <v>9.51</v>
      </c>
      <c r="O83" s="6">
        <v>23.4</v>
      </c>
      <c r="P83" s="10">
        <v>4.1000000000000003E-3</v>
      </c>
      <c r="Q83" s="6">
        <v>4500</v>
      </c>
      <c r="R83" s="6" t="s">
        <v>908</v>
      </c>
      <c r="S83" s="6">
        <v>11.8</v>
      </c>
      <c r="T83" s="6">
        <v>11.5</v>
      </c>
      <c r="U83" s="6" t="s">
        <v>915</v>
      </c>
      <c r="V83" s="6"/>
      <c r="W83" s="7">
        <v>34</v>
      </c>
      <c r="X83" s="9">
        <v>8</v>
      </c>
      <c r="Y83" s="6">
        <v>124</v>
      </c>
      <c r="Z83" s="6">
        <v>15000</v>
      </c>
      <c r="AA83" s="9">
        <v>0.8</v>
      </c>
      <c r="AB83" s="6">
        <v>7700</v>
      </c>
      <c r="AC83" s="6">
        <v>110</v>
      </c>
      <c r="AD83" s="6">
        <v>210</v>
      </c>
      <c r="AE83" s="6">
        <v>1850</v>
      </c>
      <c r="AF83" s="7">
        <v>49</v>
      </c>
      <c r="AG83" s="6">
        <v>3900</v>
      </c>
      <c r="AH83" s="6">
        <v>680</v>
      </c>
      <c r="AI83" s="6">
        <v>2.9000000000000001E-2</v>
      </c>
      <c r="AJ83" s="6">
        <v>7.0000000000000001E-3</v>
      </c>
      <c r="AK83" s="6" t="s">
        <v>910</v>
      </c>
      <c r="AL83" s="6">
        <v>2.3E-2</v>
      </c>
      <c r="AM83" s="6" t="s">
        <v>910</v>
      </c>
      <c r="AN83" s="6">
        <v>5.0000000000000001E-3</v>
      </c>
      <c r="AO83" s="6" t="s">
        <v>910</v>
      </c>
      <c r="AP83" s="6" t="s">
        <v>910</v>
      </c>
      <c r="AQ83" s="6">
        <v>5.0000000000000001E-3</v>
      </c>
      <c r="AR83" s="6" t="s">
        <v>919</v>
      </c>
      <c r="AS83" s="6" t="s">
        <v>910</v>
      </c>
      <c r="AT83" s="6" t="s">
        <v>910</v>
      </c>
      <c r="AU83" s="6">
        <v>8.0000000000000002E-3</v>
      </c>
      <c r="AV83" s="8">
        <v>0.01</v>
      </c>
      <c r="AW83" s="6" t="s">
        <v>910</v>
      </c>
      <c r="AX83" s="6" t="s">
        <v>910</v>
      </c>
      <c r="AY83" s="6">
        <v>6.0000000000000001E-3</v>
      </c>
      <c r="AZ83" s="6" t="s">
        <v>910</v>
      </c>
      <c r="BA83" s="6" t="s">
        <v>910</v>
      </c>
      <c r="BB83" s="6"/>
      <c r="BC83" s="6" t="s">
        <v>911</v>
      </c>
      <c r="BD83" s="6" t="s">
        <v>911</v>
      </c>
      <c r="BE83" s="6" t="s">
        <v>911</v>
      </c>
      <c r="BF83" s="6" t="s">
        <v>911</v>
      </c>
      <c r="BG83" s="6" t="s">
        <v>911</v>
      </c>
      <c r="BH83" s="6" t="s">
        <v>911</v>
      </c>
      <c r="BI83" s="6" t="s">
        <v>911</v>
      </c>
      <c r="BJ83" s="6" t="s">
        <v>911</v>
      </c>
      <c r="BK83" s="6" t="s">
        <v>916</v>
      </c>
      <c r="BL83" s="11" t="s">
        <v>911</v>
      </c>
      <c r="BM83" s="11" t="s">
        <v>913</v>
      </c>
      <c r="BN83" s="11" t="s">
        <v>913</v>
      </c>
      <c r="BO83" s="11" t="s">
        <v>913</v>
      </c>
      <c r="BP83" s="11" t="s">
        <v>913</v>
      </c>
      <c r="BQ83" s="6"/>
      <c r="BR83" s="6" t="s">
        <v>912</v>
      </c>
      <c r="BS83" s="6" t="s">
        <v>913</v>
      </c>
      <c r="BT83" s="6" t="s">
        <v>913</v>
      </c>
      <c r="BU83" s="6" t="s">
        <v>917</v>
      </c>
      <c r="BV83" s="6" t="s">
        <v>913</v>
      </c>
      <c r="BW83" s="6" t="s">
        <v>913</v>
      </c>
      <c r="BX83" s="6"/>
      <c r="BY83" s="6" t="s">
        <v>918</v>
      </c>
      <c r="CR83" s="11"/>
      <c r="CX83" s="6" t="s">
        <v>913</v>
      </c>
      <c r="CY83" s="6" t="s">
        <v>913</v>
      </c>
      <c r="CZ83" s="6">
        <v>489</v>
      </c>
      <c r="DF83" s="6" t="s">
        <v>912</v>
      </c>
      <c r="DG83" s="6" t="s">
        <v>913</v>
      </c>
      <c r="DI83" s="22"/>
      <c r="DJ83" s="11"/>
      <c r="DK83" s="11"/>
      <c r="DL83" s="11"/>
      <c r="DM83" s="11"/>
    </row>
    <row r="84" spans="1:117">
      <c r="A84" s="11">
        <v>81</v>
      </c>
      <c r="B84" s="6" t="s">
        <v>811</v>
      </c>
      <c r="C84" s="6">
        <v>287</v>
      </c>
      <c r="D84" s="6" t="s">
        <v>1279</v>
      </c>
      <c r="E84" s="6" t="s">
        <v>1698</v>
      </c>
      <c r="F84" s="6" t="s">
        <v>812</v>
      </c>
      <c r="G84" s="6">
        <v>8.1</v>
      </c>
      <c r="H84" s="6">
        <v>986</v>
      </c>
      <c r="I84" s="6" t="s">
        <v>914</v>
      </c>
      <c r="J84" s="6">
        <v>5.16</v>
      </c>
      <c r="K84" s="7">
        <v>54</v>
      </c>
      <c r="L84" s="6">
        <v>1.22</v>
      </c>
      <c r="M84" s="9">
        <v>2.5</v>
      </c>
      <c r="N84" s="6">
        <v>9.73</v>
      </c>
      <c r="O84" s="6">
        <v>20.6</v>
      </c>
      <c r="P84" s="10">
        <v>0.16</v>
      </c>
      <c r="Q84" s="6">
        <v>870</v>
      </c>
      <c r="R84" s="6" t="s">
        <v>908</v>
      </c>
      <c r="S84" s="6">
        <v>8.01</v>
      </c>
      <c r="T84" s="6">
        <v>45.4</v>
      </c>
      <c r="U84" s="6" t="s">
        <v>915</v>
      </c>
      <c r="V84" s="6"/>
      <c r="W84" s="7">
        <v>40</v>
      </c>
      <c r="X84" s="7">
        <v>22</v>
      </c>
      <c r="Y84" s="6">
        <v>65.7</v>
      </c>
      <c r="Z84" s="6">
        <v>27000</v>
      </c>
      <c r="AA84" s="9">
        <v>2.1</v>
      </c>
      <c r="AB84" s="6">
        <v>13000</v>
      </c>
      <c r="AC84" s="6">
        <v>500</v>
      </c>
      <c r="AD84" s="6">
        <v>780</v>
      </c>
      <c r="AE84" s="6">
        <v>14660</v>
      </c>
      <c r="AF84" s="6">
        <v>100</v>
      </c>
      <c r="AG84" s="6">
        <v>3500</v>
      </c>
      <c r="AH84" s="6">
        <v>420</v>
      </c>
      <c r="AI84" s="6">
        <v>3.4000000000000002E-2</v>
      </c>
      <c r="AJ84" s="6">
        <v>7.0000000000000007E-2</v>
      </c>
      <c r="AK84" s="6">
        <v>1.2E-2</v>
      </c>
      <c r="AL84" s="6">
        <v>0.14299999999999999</v>
      </c>
      <c r="AM84" s="6">
        <v>4.4999999999999998E-2</v>
      </c>
      <c r="AN84" s="6">
        <v>5.3999999999999999E-2</v>
      </c>
      <c r="AO84" s="6">
        <v>0.03</v>
      </c>
      <c r="AP84" s="6" t="s">
        <v>910</v>
      </c>
      <c r="AQ84" s="6">
        <v>2.1000000000000001E-2</v>
      </c>
      <c r="AR84" s="6">
        <v>5.0000000000000001E-3</v>
      </c>
      <c r="AS84" s="6">
        <v>2.5999999999999999E-2</v>
      </c>
      <c r="AT84" s="6">
        <v>1.6E-2</v>
      </c>
      <c r="AU84" s="8">
        <v>7.0000000000000007E-2</v>
      </c>
      <c r="AV84" s="6">
        <v>3.9E-2</v>
      </c>
      <c r="AW84" s="8">
        <v>0.02</v>
      </c>
      <c r="AX84" s="8">
        <v>0.03</v>
      </c>
      <c r="AY84" s="6">
        <v>1.7000000000000001E-2</v>
      </c>
      <c r="AZ84" s="6" t="s">
        <v>910</v>
      </c>
      <c r="BA84" s="6" t="s">
        <v>910</v>
      </c>
      <c r="BB84" s="6"/>
      <c r="BC84" s="6" t="s">
        <v>911</v>
      </c>
      <c r="BD84" s="6" t="s">
        <v>911</v>
      </c>
      <c r="BE84" s="6" t="s">
        <v>911</v>
      </c>
      <c r="BF84" s="6" t="s">
        <v>911</v>
      </c>
      <c r="BG84" s="6" t="s">
        <v>911</v>
      </c>
      <c r="BH84" s="6" t="s">
        <v>911</v>
      </c>
      <c r="BI84" s="6" t="s">
        <v>911</v>
      </c>
      <c r="BJ84" s="6" t="s">
        <v>911</v>
      </c>
      <c r="BK84" s="6" t="s">
        <v>916</v>
      </c>
      <c r="BL84" s="11" t="s">
        <v>911</v>
      </c>
      <c r="BM84" s="11" t="s">
        <v>913</v>
      </c>
      <c r="BN84" s="11" t="s">
        <v>913</v>
      </c>
      <c r="BO84" s="11" t="s">
        <v>913</v>
      </c>
      <c r="BP84" s="11" t="s">
        <v>913</v>
      </c>
      <c r="BQ84" s="6"/>
      <c r="BR84" s="6" t="s">
        <v>912</v>
      </c>
      <c r="BS84" s="6" t="s">
        <v>913</v>
      </c>
      <c r="BT84" s="6" t="s">
        <v>913</v>
      </c>
      <c r="BU84" s="6" t="s">
        <v>917</v>
      </c>
      <c r="BV84" s="6" t="s">
        <v>913</v>
      </c>
      <c r="BW84" s="6" t="s">
        <v>913</v>
      </c>
      <c r="BX84" s="6"/>
      <c r="BY84" s="6" t="s">
        <v>918</v>
      </c>
      <c r="BZ84" s="6" t="s">
        <v>907</v>
      </c>
      <c r="CA84" s="6" t="s">
        <v>922</v>
      </c>
      <c r="CB84" s="6" t="s">
        <v>920</v>
      </c>
      <c r="CC84" s="6" t="s">
        <v>921</v>
      </c>
      <c r="CD84" s="6" t="s">
        <v>923</v>
      </c>
      <c r="CE84" s="6" t="s">
        <v>916</v>
      </c>
      <c r="CF84" s="6" t="s">
        <v>918</v>
      </c>
      <c r="CG84" s="6" t="s">
        <v>911</v>
      </c>
      <c r="CH84" s="6" t="s">
        <v>911</v>
      </c>
      <c r="CI84" s="6" t="s">
        <v>911</v>
      </c>
      <c r="CJ84" s="6"/>
      <c r="CK84" s="6" t="s">
        <v>924</v>
      </c>
      <c r="CL84" s="6" t="s">
        <v>925</v>
      </c>
      <c r="CM84" s="6" t="s">
        <v>911</v>
      </c>
      <c r="CN84" s="6" t="s">
        <v>911</v>
      </c>
      <c r="CO84" s="6" t="s">
        <v>913</v>
      </c>
      <c r="CP84" s="6" t="s">
        <v>913</v>
      </c>
      <c r="CQ84" s="6" t="s">
        <v>913</v>
      </c>
      <c r="CR84" s="11" t="s">
        <v>951</v>
      </c>
      <c r="CS84" s="6" t="s">
        <v>913</v>
      </c>
      <c r="CT84" s="6" t="s">
        <v>913</v>
      </c>
      <c r="CU84" s="6" t="s">
        <v>913</v>
      </c>
      <c r="CV84" s="6" t="s">
        <v>913</v>
      </c>
      <c r="CW84" s="6" t="s">
        <v>913</v>
      </c>
      <c r="CX84" s="6" t="s">
        <v>913</v>
      </c>
      <c r="CY84" s="6" t="s">
        <v>913</v>
      </c>
      <c r="CZ84" s="6">
        <v>276</v>
      </c>
      <c r="DA84" s="6" t="s">
        <v>911</v>
      </c>
      <c r="DB84" s="6" t="s">
        <v>913</v>
      </c>
      <c r="DC84" s="6" t="s">
        <v>927</v>
      </c>
      <c r="DD84" s="6" t="s">
        <v>928</v>
      </c>
      <c r="DE84" s="6" t="s">
        <v>913</v>
      </c>
      <c r="DF84" s="6" t="s">
        <v>912</v>
      </c>
      <c r="DG84" s="6" t="s">
        <v>913</v>
      </c>
      <c r="DI84" s="22"/>
      <c r="DJ84" s="11"/>
      <c r="DK84" s="11"/>
      <c r="DL84" s="11"/>
      <c r="DM84" s="11"/>
    </row>
    <row r="85" spans="1:117">
      <c r="A85" s="11">
        <v>82</v>
      </c>
      <c r="B85" s="6" t="s">
        <v>682</v>
      </c>
      <c r="C85" s="6">
        <v>288</v>
      </c>
      <c r="D85" s="6" t="s">
        <v>1280</v>
      </c>
      <c r="E85" s="6" t="s">
        <v>1699</v>
      </c>
      <c r="F85" s="6" t="s">
        <v>683</v>
      </c>
      <c r="G85" s="7">
        <v>8.1</v>
      </c>
      <c r="H85" s="6">
        <v>70.400000000000006</v>
      </c>
      <c r="I85" s="6" t="s">
        <v>914</v>
      </c>
      <c r="J85" s="6" t="s">
        <v>906</v>
      </c>
      <c r="K85" s="7">
        <v>19</v>
      </c>
      <c r="L85" s="6">
        <v>0.22600000000000001</v>
      </c>
      <c r="M85" s="9" t="s">
        <v>933</v>
      </c>
      <c r="N85" s="6">
        <v>3.05</v>
      </c>
      <c r="O85" s="6">
        <v>3.94</v>
      </c>
      <c r="P85" s="10">
        <v>3.0000000000000001E-3</v>
      </c>
      <c r="Q85" s="6">
        <v>600</v>
      </c>
      <c r="R85" s="6" t="s">
        <v>908</v>
      </c>
      <c r="S85" s="6">
        <v>3.76</v>
      </c>
      <c r="T85" s="6" t="s">
        <v>909</v>
      </c>
      <c r="U85" s="6" t="s">
        <v>915</v>
      </c>
      <c r="V85" s="6"/>
      <c r="W85" s="7">
        <v>11</v>
      </c>
      <c r="X85" s="9">
        <v>3.3</v>
      </c>
      <c r="Y85" s="6">
        <v>13.7</v>
      </c>
      <c r="Z85" s="6">
        <v>1400</v>
      </c>
      <c r="AA85" s="9">
        <v>3.3</v>
      </c>
      <c r="AB85" s="6">
        <v>7100</v>
      </c>
      <c r="AC85" s="6">
        <v>330</v>
      </c>
      <c r="AD85" s="6">
        <v>200</v>
      </c>
      <c r="AE85" s="6">
        <v>147</v>
      </c>
      <c r="AF85" s="7">
        <v>39</v>
      </c>
      <c r="AG85" s="6">
        <v>1500</v>
      </c>
      <c r="AH85" s="6">
        <v>240</v>
      </c>
      <c r="AI85" s="6" t="s">
        <v>910</v>
      </c>
      <c r="AJ85" s="6">
        <v>2.8000000000000001E-2</v>
      </c>
      <c r="AK85" s="6" t="s">
        <v>910</v>
      </c>
      <c r="AL85" s="6">
        <v>5.2999999999999999E-2</v>
      </c>
      <c r="AM85" s="6">
        <v>3.7999999999999999E-2</v>
      </c>
      <c r="AN85" s="6">
        <v>3.5999999999999997E-2</v>
      </c>
      <c r="AO85" s="6">
        <v>0.03</v>
      </c>
      <c r="AP85" s="6">
        <v>7.0000000000000001E-3</v>
      </c>
      <c r="AQ85" s="6">
        <v>3.1E-2</v>
      </c>
      <c r="AR85" s="6">
        <v>1.2999999999999999E-2</v>
      </c>
      <c r="AS85" s="6">
        <v>2.5999999999999999E-2</v>
      </c>
      <c r="AT85" s="6">
        <v>1.2999999999999999E-2</v>
      </c>
      <c r="AU85" s="6">
        <v>4.9000000000000002E-2</v>
      </c>
      <c r="AV85" s="6">
        <v>6.0999999999999999E-2</v>
      </c>
      <c r="AW85" s="6">
        <v>2.9000000000000001E-2</v>
      </c>
      <c r="AX85" s="6">
        <v>3.5999999999999997E-2</v>
      </c>
      <c r="AY85" s="6">
        <v>3.3000000000000002E-2</v>
      </c>
      <c r="AZ85" s="6">
        <v>8.0000000000000002E-3</v>
      </c>
      <c r="BA85" s="6" t="s">
        <v>910</v>
      </c>
      <c r="BB85" s="6"/>
      <c r="BC85" s="6" t="s">
        <v>911</v>
      </c>
      <c r="BD85" s="6" t="s">
        <v>911</v>
      </c>
      <c r="BE85" s="6" t="s">
        <v>911</v>
      </c>
      <c r="BF85" s="6" t="s">
        <v>911</v>
      </c>
      <c r="BG85" s="6" t="s">
        <v>911</v>
      </c>
      <c r="BH85" s="6" t="s">
        <v>911</v>
      </c>
      <c r="BI85" s="6" t="s">
        <v>911</v>
      </c>
      <c r="BJ85" s="6" t="s">
        <v>911</v>
      </c>
      <c r="BK85" s="6" t="s">
        <v>916</v>
      </c>
      <c r="BL85" s="11" t="s">
        <v>911</v>
      </c>
      <c r="BM85" s="11" t="s">
        <v>913</v>
      </c>
      <c r="BN85" s="11" t="s">
        <v>913</v>
      </c>
      <c r="BO85" s="11" t="s">
        <v>913</v>
      </c>
      <c r="BP85" s="11" t="s">
        <v>913</v>
      </c>
      <c r="BQ85" s="6"/>
      <c r="BR85" s="6" t="s">
        <v>912</v>
      </c>
      <c r="BS85" s="6" t="s">
        <v>913</v>
      </c>
      <c r="BT85" s="6" t="s">
        <v>913</v>
      </c>
      <c r="BU85" s="6" t="s">
        <v>917</v>
      </c>
      <c r="BV85" s="6" t="s">
        <v>913</v>
      </c>
      <c r="BW85" s="6" t="s">
        <v>913</v>
      </c>
      <c r="BX85" s="6"/>
      <c r="BY85" s="6" t="s">
        <v>918</v>
      </c>
      <c r="CR85" s="11"/>
      <c r="CX85" s="6" t="s">
        <v>913</v>
      </c>
      <c r="CY85" s="6" t="s">
        <v>913</v>
      </c>
      <c r="CZ85" s="6">
        <v>482</v>
      </c>
      <c r="DF85" s="6" t="s">
        <v>912</v>
      </c>
      <c r="DG85" s="6" t="s">
        <v>913</v>
      </c>
      <c r="DI85" s="22"/>
      <c r="DJ85" s="11"/>
      <c r="DK85" s="11"/>
      <c r="DL85" s="11"/>
      <c r="DM85" s="11"/>
    </row>
    <row r="86" spans="1:117">
      <c r="A86" s="11">
        <v>83</v>
      </c>
      <c r="B86" s="6" t="s">
        <v>680</v>
      </c>
      <c r="C86" s="6">
        <v>289</v>
      </c>
      <c r="D86" s="6" t="s">
        <v>1281</v>
      </c>
      <c r="E86" s="6" t="s">
        <v>1700</v>
      </c>
      <c r="F86" s="6" t="s">
        <v>681</v>
      </c>
      <c r="G86" s="7">
        <v>8.5</v>
      </c>
      <c r="H86" s="7">
        <v>83</v>
      </c>
      <c r="I86" s="6" t="s">
        <v>914</v>
      </c>
      <c r="J86" s="6" t="s">
        <v>906</v>
      </c>
      <c r="K86" s="7">
        <v>27</v>
      </c>
      <c r="L86" s="6">
        <v>0.81299999999999994</v>
      </c>
      <c r="M86" s="9">
        <v>2.2999999999999998</v>
      </c>
      <c r="N86" s="6">
        <v>9.16</v>
      </c>
      <c r="O86" s="6">
        <v>5.07</v>
      </c>
      <c r="P86" s="10">
        <v>2.1999999999999999E-2</v>
      </c>
      <c r="Q86" s="6">
        <v>2300</v>
      </c>
      <c r="R86" s="6" t="s">
        <v>908</v>
      </c>
      <c r="S86" s="6">
        <v>8.23</v>
      </c>
      <c r="T86" s="6">
        <v>12.5</v>
      </c>
      <c r="U86" s="6" t="s">
        <v>915</v>
      </c>
      <c r="V86" s="6"/>
      <c r="W86" s="7">
        <v>24</v>
      </c>
      <c r="X86" s="9">
        <v>5.2</v>
      </c>
      <c r="Y86" s="6">
        <v>133</v>
      </c>
      <c r="Z86" s="6">
        <v>9500</v>
      </c>
      <c r="AA86" s="9">
        <v>3.4</v>
      </c>
      <c r="AB86" s="6">
        <v>5300</v>
      </c>
      <c r="AC86" s="6">
        <v>270</v>
      </c>
      <c r="AD86" s="6">
        <v>200</v>
      </c>
      <c r="AE86" s="6">
        <v>638</v>
      </c>
      <c r="AF86" s="7">
        <v>49</v>
      </c>
      <c r="AG86" s="6">
        <v>2100</v>
      </c>
      <c r="AH86" s="6">
        <v>520</v>
      </c>
      <c r="AI86" s="6">
        <v>6.0000000000000001E-3</v>
      </c>
      <c r="AJ86" s="6">
        <v>5.0000000000000001E-3</v>
      </c>
      <c r="AK86" s="6" t="s">
        <v>910</v>
      </c>
      <c r="AL86" s="6">
        <v>8.9999999999999993E-3</v>
      </c>
      <c r="AM86" s="6">
        <v>5.0000000000000001E-3</v>
      </c>
      <c r="AN86" s="6">
        <v>6.0000000000000001E-3</v>
      </c>
      <c r="AO86" s="6" t="s">
        <v>910</v>
      </c>
      <c r="AP86" s="6" t="s">
        <v>910</v>
      </c>
      <c r="AQ86" s="6">
        <v>6.0000000000000001E-3</v>
      </c>
      <c r="AR86" s="6" t="s">
        <v>919</v>
      </c>
      <c r="AS86" s="6" t="s">
        <v>910</v>
      </c>
      <c r="AT86" s="6" t="s">
        <v>910</v>
      </c>
      <c r="AU86" s="6">
        <v>5.0000000000000001E-3</v>
      </c>
      <c r="AV86" s="6">
        <v>8.9999999999999993E-3</v>
      </c>
      <c r="AW86" s="6" t="s">
        <v>910</v>
      </c>
      <c r="AX86" s="6">
        <v>7.0000000000000001E-3</v>
      </c>
      <c r="AY86" s="6" t="s">
        <v>910</v>
      </c>
      <c r="AZ86" s="6" t="s">
        <v>910</v>
      </c>
      <c r="BA86" s="6" t="s">
        <v>910</v>
      </c>
      <c r="BB86" s="6"/>
      <c r="BC86" s="6" t="s">
        <v>911</v>
      </c>
      <c r="BD86" s="6" t="s">
        <v>911</v>
      </c>
      <c r="BE86" s="6" t="s">
        <v>911</v>
      </c>
      <c r="BF86" s="6" t="s">
        <v>911</v>
      </c>
      <c r="BG86" s="6" t="s">
        <v>911</v>
      </c>
      <c r="BH86" s="6" t="s">
        <v>911</v>
      </c>
      <c r="BI86" s="6" t="s">
        <v>911</v>
      </c>
      <c r="BJ86" s="6" t="s">
        <v>911</v>
      </c>
      <c r="BK86" s="6" t="s">
        <v>916</v>
      </c>
      <c r="BL86" s="11" t="s">
        <v>911</v>
      </c>
      <c r="BM86" s="11" t="s">
        <v>913</v>
      </c>
      <c r="BN86" s="11" t="s">
        <v>913</v>
      </c>
      <c r="BO86" s="11" t="s">
        <v>913</v>
      </c>
      <c r="BP86" s="11" t="s">
        <v>913</v>
      </c>
      <c r="BQ86" s="6"/>
      <c r="BR86" s="6" t="s">
        <v>912</v>
      </c>
      <c r="BS86" s="6" t="s">
        <v>913</v>
      </c>
      <c r="BT86" s="6" t="s">
        <v>913</v>
      </c>
      <c r="BU86" s="6" t="s">
        <v>917</v>
      </c>
      <c r="BV86" s="6" t="s">
        <v>913</v>
      </c>
      <c r="BW86" s="6" t="s">
        <v>913</v>
      </c>
      <c r="BX86" s="6"/>
      <c r="BY86" s="6" t="s">
        <v>918</v>
      </c>
      <c r="CR86" s="11"/>
      <c r="CX86" s="6" t="s">
        <v>913</v>
      </c>
      <c r="CY86" s="6" t="s">
        <v>913</v>
      </c>
      <c r="CZ86" s="6">
        <v>74</v>
      </c>
      <c r="DF86" s="6" t="s">
        <v>912</v>
      </c>
      <c r="DG86" s="6" t="s">
        <v>913</v>
      </c>
      <c r="DI86" s="22"/>
      <c r="DJ86" s="11"/>
      <c r="DK86" s="11"/>
      <c r="DL86" s="11"/>
      <c r="DM86" s="11"/>
    </row>
    <row r="87" spans="1:117">
      <c r="A87" s="11">
        <v>84</v>
      </c>
      <c r="B87" s="6" t="s">
        <v>678</v>
      </c>
      <c r="C87" s="6">
        <v>290</v>
      </c>
      <c r="D87" s="6" t="s">
        <v>1282</v>
      </c>
      <c r="E87" s="6" t="s">
        <v>1701</v>
      </c>
      <c r="F87" s="6" t="s">
        <v>679</v>
      </c>
      <c r="G87" s="7">
        <v>8.3000000000000007</v>
      </c>
      <c r="H87" s="7">
        <v>56</v>
      </c>
      <c r="I87" s="6" t="s">
        <v>914</v>
      </c>
      <c r="J87" s="6" t="s">
        <v>906</v>
      </c>
      <c r="K87" s="7">
        <v>35</v>
      </c>
      <c r="L87" s="6" t="s">
        <v>907</v>
      </c>
      <c r="M87" s="9">
        <v>2.9</v>
      </c>
      <c r="N87" s="6">
        <v>13.8</v>
      </c>
      <c r="O87" s="6">
        <v>27.4</v>
      </c>
      <c r="P87" s="10">
        <v>8.0000000000000002E-3</v>
      </c>
      <c r="Q87" s="6">
        <v>3000</v>
      </c>
      <c r="R87" s="6" t="s">
        <v>908</v>
      </c>
      <c r="S87" s="6">
        <v>16.8</v>
      </c>
      <c r="T87" s="6">
        <v>4.79</v>
      </c>
      <c r="U87" s="6" t="s">
        <v>915</v>
      </c>
      <c r="V87" s="6"/>
      <c r="W87" s="7">
        <v>26</v>
      </c>
      <c r="X87" s="7">
        <v>15</v>
      </c>
      <c r="Y87" s="6">
        <v>64.3</v>
      </c>
      <c r="Z87" s="6">
        <v>11000</v>
      </c>
      <c r="AA87" s="9">
        <v>0.86999999999999988</v>
      </c>
      <c r="AB87" s="6">
        <v>9800</v>
      </c>
      <c r="AC87" s="6">
        <v>250</v>
      </c>
      <c r="AD87" s="6">
        <v>250</v>
      </c>
      <c r="AE87" s="6">
        <v>472</v>
      </c>
      <c r="AF87" s="6">
        <v>200</v>
      </c>
      <c r="AG87" s="6">
        <v>4700</v>
      </c>
      <c r="AH87" s="6">
        <v>910</v>
      </c>
      <c r="AI87" s="6">
        <v>5.0000000000000001E-3</v>
      </c>
      <c r="AJ87" s="6" t="s">
        <v>910</v>
      </c>
      <c r="AK87" s="6" t="s">
        <v>910</v>
      </c>
      <c r="AL87" s="6">
        <v>1.2E-2</v>
      </c>
      <c r="AM87" s="6">
        <v>6.0000000000000001E-3</v>
      </c>
      <c r="AN87" s="6">
        <v>6.0000000000000001E-3</v>
      </c>
      <c r="AO87" s="6">
        <v>5.0000000000000001E-3</v>
      </c>
      <c r="AP87" s="6" t="s">
        <v>910</v>
      </c>
      <c r="AQ87" s="6">
        <v>7.0000000000000001E-3</v>
      </c>
      <c r="AR87" s="6" t="s">
        <v>919</v>
      </c>
      <c r="AS87" s="6" t="s">
        <v>910</v>
      </c>
      <c r="AT87" s="6" t="s">
        <v>910</v>
      </c>
      <c r="AU87" s="6">
        <v>5.0000000000000001E-3</v>
      </c>
      <c r="AV87" s="6">
        <v>7.0000000000000001E-3</v>
      </c>
      <c r="AW87" s="6" t="s">
        <v>910</v>
      </c>
      <c r="AX87" s="8">
        <v>0.01</v>
      </c>
      <c r="AY87" s="6">
        <v>5.0000000000000001E-3</v>
      </c>
      <c r="AZ87" s="6" t="s">
        <v>910</v>
      </c>
      <c r="BA87" s="6" t="s">
        <v>910</v>
      </c>
      <c r="BB87" s="6"/>
      <c r="BC87" s="6" t="s">
        <v>911</v>
      </c>
      <c r="BD87" s="6" t="s">
        <v>911</v>
      </c>
      <c r="BE87" s="6" t="s">
        <v>911</v>
      </c>
      <c r="BF87" s="6" t="s">
        <v>911</v>
      </c>
      <c r="BG87" s="6" t="s">
        <v>911</v>
      </c>
      <c r="BH87" s="6" t="s">
        <v>911</v>
      </c>
      <c r="BI87" s="6" t="s">
        <v>911</v>
      </c>
      <c r="BJ87" s="6" t="s">
        <v>911</v>
      </c>
      <c r="BK87" s="6" t="s">
        <v>916</v>
      </c>
      <c r="BL87" s="11" t="s">
        <v>911</v>
      </c>
      <c r="BM87" s="11" t="s">
        <v>913</v>
      </c>
      <c r="BN87" s="11" t="s">
        <v>913</v>
      </c>
      <c r="BO87" s="11" t="s">
        <v>913</v>
      </c>
      <c r="BP87" s="11" t="s">
        <v>913</v>
      </c>
      <c r="BQ87" s="6"/>
      <c r="BR87" s="6" t="s">
        <v>912</v>
      </c>
      <c r="BS87" s="6" t="s">
        <v>913</v>
      </c>
      <c r="BT87" s="6" t="s">
        <v>913</v>
      </c>
      <c r="BU87" s="6" t="s">
        <v>917</v>
      </c>
      <c r="BV87" s="6" t="s">
        <v>913</v>
      </c>
      <c r="BW87" s="6" t="s">
        <v>913</v>
      </c>
      <c r="BX87" s="6"/>
      <c r="BY87" s="6" t="s">
        <v>918</v>
      </c>
      <c r="CR87" s="11"/>
      <c r="CX87" s="6" t="s">
        <v>913</v>
      </c>
      <c r="CY87" s="6" t="s">
        <v>913</v>
      </c>
      <c r="CZ87" s="6">
        <v>135</v>
      </c>
      <c r="DF87" s="6" t="s">
        <v>912</v>
      </c>
      <c r="DG87" s="6" t="s">
        <v>913</v>
      </c>
      <c r="DI87" s="22"/>
      <c r="DJ87" s="11"/>
      <c r="DK87" s="11"/>
      <c r="DL87" s="11"/>
      <c r="DM87" s="11"/>
    </row>
    <row r="88" spans="1:117">
      <c r="A88" s="11">
        <v>85</v>
      </c>
      <c r="B88" s="6" t="s">
        <v>676</v>
      </c>
      <c r="C88" s="6">
        <v>291</v>
      </c>
      <c r="D88" s="6" t="s">
        <v>1283</v>
      </c>
      <c r="E88" s="6" t="s">
        <v>1702</v>
      </c>
      <c r="F88" s="6" t="s">
        <v>677</v>
      </c>
      <c r="G88" s="7">
        <v>7.8</v>
      </c>
      <c r="H88" s="7">
        <v>29</v>
      </c>
      <c r="I88" s="6" t="s">
        <v>914</v>
      </c>
      <c r="J88" s="6" t="s">
        <v>906</v>
      </c>
      <c r="K88" s="7">
        <v>13</v>
      </c>
      <c r="L88" s="6" t="s">
        <v>907</v>
      </c>
      <c r="M88" s="9">
        <v>1.6</v>
      </c>
      <c r="N88" s="9">
        <v>3.7</v>
      </c>
      <c r="O88" s="6">
        <v>4.21</v>
      </c>
      <c r="P88" s="10">
        <v>1.2E-2</v>
      </c>
      <c r="Q88" s="6">
        <v>1000</v>
      </c>
      <c r="R88" s="6" t="s">
        <v>908</v>
      </c>
      <c r="S88" s="6">
        <v>5.94</v>
      </c>
      <c r="T88" s="6" t="s">
        <v>909</v>
      </c>
      <c r="U88" s="6" t="s">
        <v>915</v>
      </c>
      <c r="V88" s="6"/>
      <c r="W88" s="9">
        <v>8.5</v>
      </c>
      <c r="X88" s="9">
        <v>3.8</v>
      </c>
      <c r="Y88" s="6">
        <v>14.5</v>
      </c>
      <c r="Z88" s="6">
        <v>2900</v>
      </c>
      <c r="AA88" s="9">
        <v>0.4</v>
      </c>
      <c r="AB88" s="6">
        <v>3000</v>
      </c>
      <c r="AC88" s="6">
        <v>110</v>
      </c>
      <c r="AD88" s="7">
        <v>88</v>
      </c>
      <c r="AE88" s="6">
        <v>97.1</v>
      </c>
      <c r="AF88" s="7">
        <v>45</v>
      </c>
      <c r="AG88" s="6">
        <v>2100</v>
      </c>
      <c r="AH88" s="6">
        <v>400</v>
      </c>
      <c r="AI88" s="6" t="s">
        <v>910</v>
      </c>
      <c r="AJ88" s="6" t="s">
        <v>910</v>
      </c>
      <c r="AK88" s="6" t="s">
        <v>910</v>
      </c>
      <c r="AL88" s="6">
        <v>1.0999999999999999E-2</v>
      </c>
      <c r="AM88" s="6" t="s">
        <v>910</v>
      </c>
      <c r="AN88" s="6" t="s">
        <v>910</v>
      </c>
      <c r="AO88" s="6" t="s">
        <v>910</v>
      </c>
      <c r="AP88" s="6" t="s">
        <v>910</v>
      </c>
      <c r="AQ88" s="6">
        <v>6.0000000000000001E-3</v>
      </c>
      <c r="AR88" s="6" t="s">
        <v>919</v>
      </c>
      <c r="AS88" s="6" t="s">
        <v>910</v>
      </c>
      <c r="AT88" s="6" t="s">
        <v>910</v>
      </c>
      <c r="AU88" s="6" t="s">
        <v>910</v>
      </c>
      <c r="AV88" s="6" t="s">
        <v>910</v>
      </c>
      <c r="AW88" s="6" t="s">
        <v>910</v>
      </c>
      <c r="AX88" s="6">
        <v>7.0000000000000001E-3</v>
      </c>
      <c r="AY88" s="6" t="s">
        <v>910</v>
      </c>
      <c r="AZ88" s="6" t="s">
        <v>910</v>
      </c>
      <c r="BA88" s="6" t="s">
        <v>910</v>
      </c>
      <c r="BB88" s="6"/>
      <c r="BC88" s="6" t="s">
        <v>911</v>
      </c>
      <c r="BD88" s="6" t="s">
        <v>911</v>
      </c>
      <c r="BE88" s="6" t="s">
        <v>911</v>
      </c>
      <c r="BF88" s="6" t="s">
        <v>911</v>
      </c>
      <c r="BG88" s="6" t="s">
        <v>911</v>
      </c>
      <c r="BH88" s="6" t="s">
        <v>911</v>
      </c>
      <c r="BI88" s="6" t="s">
        <v>911</v>
      </c>
      <c r="BJ88" s="6" t="s">
        <v>911</v>
      </c>
      <c r="BK88" s="6" t="s">
        <v>916</v>
      </c>
      <c r="BL88" s="11" t="s">
        <v>911</v>
      </c>
      <c r="BM88" s="11" t="s">
        <v>913</v>
      </c>
      <c r="BN88" s="11" t="s">
        <v>913</v>
      </c>
      <c r="BO88" s="11" t="s">
        <v>913</v>
      </c>
      <c r="BP88" s="11" t="s">
        <v>913</v>
      </c>
      <c r="BQ88" s="6"/>
      <c r="BR88" s="6" t="s">
        <v>912</v>
      </c>
      <c r="BS88" s="6" t="s">
        <v>913</v>
      </c>
      <c r="BT88" s="6" t="s">
        <v>913</v>
      </c>
      <c r="BU88" s="6" t="s">
        <v>917</v>
      </c>
      <c r="BV88" s="6" t="s">
        <v>913</v>
      </c>
      <c r="BW88" s="6" t="s">
        <v>913</v>
      </c>
      <c r="BX88" s="6"/>
      <c r="BY88" s="6" t="s">
        <v>918</v>
      </c>
      <c r="CR88" s="11"/>
      <c r="CX88" s="6" t="s">
        <v>913</v>
      </c>
      <c r="CY88" s="6" t="s">
        <v>913</v>
      </c>
      <c r="CZ88" s="6">
        <v>75</v>
      </c>
      <c r="DF88" s="6" t="s">
        <v>912</v>
      </c>
      <c r="DG88" s="6" t="s">
        <v>913</v>
      </c>
      <c r="DI88" s="22"/>
      <c r="DJ88" s="11"/>
      <c r="DK88" s="11"/>
      <c r="DL88" s="11"/>
      <c r="DM88" s="11"/>
    </row>
    <row r="89" spans="1:117">
      <c r="A89" s="11">
        <v>86</v>
      </c>
      <c r="B89" s="6" t="s">
        <v>674</v>
      </c>
      <c r="C89" s="6">
        <v>292</v>
      </c>
      <c r="D89" s="6" t="s">
        <v>1284</v>
      </c>
      <c r="E89" s="6" t="s">
        <v>1703</v>
      </c>
      <c r="F89" s="6" t="s">
        <v>675</v>
      </c>
      <c r="G89" s="7">
        <v>7.2</v>
      </c>
      <c r="H89" s="7">
        <v>34</v>
      </c>
      <c r="I89" s="6" t="s">
        <v>914</v>
      </c>
      <c r="J89" s="6" t="s">
        <v>906</v>
      </c>
      <c r="K89" s="7">
        <v>46</v>
      </c>
      <c r="L89" s="6" t="s">
        <v>907</v>
      </c>
      <c r="M89" s="9">
        <v>3.4</v>
      </c>
      <c r="N89" s="6">
        <v>6.77</v>
      </c>
      <c r="O89" s="6">
        <v>2.95</v>
      </c>
      <c r="P89" s="10">
        <v>4.4000000000000003E-3</v>
      </c>
      <c r="Q89" s="6">
        <v>1600</v>
      </c>
      <c r="R89" s="6" t="s">
        <v>908</v>
      </c>
      <c r="S89" s="6">
        <v>11.2</v>
      </c>
      <c r="T89" s="6">
        <v>1.65</v>
      </c>
      <c r="U89" s="6" t="s">
        <v>915</v>
      </c>
      <c r="V89" s="6"/>
      <c r="W89" s="7">
        <v>12</v>
      </c>
      <c r="X89" s="9">
        <v>7.3</v>
      </c>
      <c r="Y89" s="6">
        <v>25.7</v>
      </c>
      <c r="Z89" s="6">
        <v>4100</v>
      </c>
      <c r="AA89" s="9">
        <v>3.5</v>
      </c>
      <c r="AB89" s="6">
        <v>5600</v>
      </c>
      <c r="AC89" s="6">
        <v>820</v>
      </c>
      <c r="AD89" s="6">
        <v>160</v>
      </c>
      <c r="AE89" s="6">
        <v>193</v>
      </c>
      <c r="AF89" s="7">
        <v>59</v>
      </c>
      <c r="AG89" s="6">
        <v>2800</v>
      </c>
      <c r="AH89" s="6">
        <v>630</v>
      </c>
      <c r="AI89" s="6" t="s">
        <v>910</v>
      </c>
      <c r="AJ89" s="6" t="s">
        <v>910</v>
      </c>
      <c r="AK89" s="6" t="s">
        <v>910</v>
      </c>
      <c r="AL89" s="6">
        <v>7.0000000000000001E-3</v>
      </c>
      <c r="AM89" s="6" t="s">
        <v>910</v>
      </c>
      <c r="AN89" s="6">
        <v>5.0000000000000001E-3</v>
      </c>
      <c r="AO89" s="6" t="s">
        <v>910</v>
      </c>
      <c r="AP89" s="6" t="s">
        <v>910</v>
      </c>
      <c r="AQ89" s="6">
        <v>5.0000000000000001E-3</v>
      </c>
      <c r="AR89" s="6" t="s">
        <v>919</v>
      </c>
      <c r="AS89" s="6" t="s">
        <v>910</v>
      </c>
      <c r="AT89" s="6" t="s">
        <v>910</v>
      </c>
      <c r="AU89" s="6" t="s">
        <v>910</v>
      </c>
      <c r="AV89" s="6" t="s">
        <v>910</v>
      </c>
      <c r="AW89" s="6" t="s">
        <v>910</v>
      </c>
      <c r="AX89" s="6">
        <v>8.9999999999999993E-3</v>
      </c>
      <c r="AY89" s="6">
        <v>5.0000000000000001E-3</v>
      </c>
      <c r="AZ89" s="6" t="s">
        <v>910</v>
      </c>
      <c r="BA89" s="6" t="s">
        <v>910</v>
      </c>
      <c r="BB89" s="6"/>
      <c r="BC89" s="6" t="s">
        <v>911</v>
      </c>
      <c r="BD89" s="6" t="s">
        <v>911</v>
      </c>
      <c r="BE89" s="6" t="s">
        <v>911</v>
      </c>
      <c r="BF89" s="6" t="s">
        <v>911</v>
      </c>
      <c r="BG89" s="6" t="s">
        <v>911</v>
      </c>
      <c r="BH89" s="6" t="s">
        <v>911</v>
      </c>
      <c r="BI89" s="6" t="s">
        <v>911</v>
      </c>
      <c r="BJ89" s="6" t="s">
        <v>911</v>
      </c>
      <c r="BK89" s="6" t="s">
        <v>916</v>
      </c>
      <c r="BL89" s="11" t="s">
        <v>911</v>
      </c>
      <c r="BM89" s="11" t="s">
        <v>913</v>
      </c>
      <c r="BN89" s="11" t="s">
        <v>913</v>
      </c>
      <c r="BO89" s="11" t="s">
        <v>913</v>
      </c>
      <c r="BP89" s="11" t="s">
        <v>913</v>
      </c>
      <c r="BQ89" s="6"/>
      <c r="BR89" s="6" t="s">
        <v>912</v>
      </c>
      <c r="BS89" s="6" t="s">
        <v>913</v>
      </c>
      <c r="BT89" s="6" t="s">
        <v>913</v>
      </c>
      <c r="BU89" s="6" t="s">
        <v>917</v>
      </c>
      <c r="BV89" s="6" t="s">
        <v>913</v>
      </c>
      <c r="BW89" s="6" t="s">
        <v>913</v>
      </c>
      <c r="BX89" s="6"/>
      <c r="BY89" s="6" t="s">
        <v>918</v>
      </c>
      <c r="CR89" s="11"/>
      <c r="CX89" s="6" t="s">
        <v>913</v>
      </c>
      <c r="CY89" s="6" t="s">
        <v>913</v>
      </c>
      <c r="CZ89" s="6">
        <v>112.99999999999999</v>
      </c>
      <c r="DF89" s="6" t="s">
        <v>912</v>
      </c>
      <c r="DG89" s="6" t="s">
        <v>913</v>
      </c>
      <c r="DI89" s="22"/>
      <c r="DJ89" s="11"/>
      <c r="DK89" s="11"/>
      <c r="DL89" s="11"/>
      <c r="DM89" s="11"/>
    </row>
    <row r="90" spans="1:117">
      <c r="A90" s="11">
        <v>87</v>
      </c>
      <c r="B90" s="6" t="s">
        <v>672</v>
      </c>
      <c r="C90" s="6">
        <v>293</v>
      </c>
      <c r="D90" s="6" t="s">
        <v>1285</v>
      </c>
      <c r="E90" s="6" t="s">
        <v>1704</v>
      </c>
      <c r="F90" s="6" t="s">
        <v>673</v>
      </c>
      <c r="G90" s="7">
        <v>7.8</v>
      </c>
      <c r="H90" s="6">
        <v>161</v>
      </c>
      <c r="I90" s="6" t="s">
        <v>914</v>
      </c>
      <c r="J90" s="6">
        <v>23.2</v>
      </c>
      <c r="K90" s="6">
        <v>140</v>
      </c>
      <c r="L90" s="6">
        <v>0.71</v>
      </c>
      <c r="M90" s="9">
        <v>3.1</v>
      </c>
      <c r="N90" s="6">
        <v>20.5</v>
      </c>
      <c r="O90" s="6">
        <v>14.2</v>
      </c>
      <c r="P90" s="10">
        <v>5.2999999999999999E-2</v>
      </c>
      <c r="Q90" s="6">
        <v>5400</v>
      </c>
      <c r="R90" s="6" t="s">
        <v>908</v>
      </c>
      <c r="S90" s="6">
        <v>19.100000000000001</v>
      </c>
      <c r="T90" s="6">
        <v>15.6</v>
      </c>
      <c r="U90" s="6" t="s">
        <v>915</v>
      </c>
      <c r="V90" s="6"/>
      <c r="W90" s="7">
        <v>64</v>
      </c>
      <c r="X90" s="7">
        <v>26</v>
      </c>
      <c r="Y90" s="6">
        <v>75.099999999999994</v>
      </c>
      <c r="Z90" s="6">
        <v>27000</v>
      </c>
      <c r="AA90" s="9">
        <v>0.74</v>
      </c>
      <c r="AB90" s="6">
        <v>31000</v>
      </c>
      <c r="AC90" s="6">
        <v>1300</v>
      </c>
      <c r="AD90" s="6">
        <v>1400</v>
      </c>
      <c r="AE90" s="6">
        <v>4275</v>
      </c>
      <c r="AF90" s="7">
        <v>13</v>
      </c>
      <c r="AG90" s="6">
        <v>10000</v>
      </c>
      <c r="AH90" s="6">
        <v>1700</v>
      </c>
      <c r="AI90" s="6">
        <v>6.8000000000000005E-2</v>
      </c>
      <c r="AJ90" s="6">
        <v>0.11600000000000001</v>
      </c>
      <c r="AK90" s="6" t="s">
        <v>910</v>
      </c>
      <c r="AL90" s="6">
        <v>0.28399999999999997</v>
      </c>
      <c r="AM90" s="6">
        <v>8.8999999999999996E-2</v>
      </c>
      <c r="AN90" s="6">
        <v>0.112</v>
      </c>
      <c r="AO90" s="6">
        <v>7.9000000000000001E-2</v>
      </c>
      <c r="AP90" s="6" t="s">
        <v>910</v>
      </c>
      <c r="AQ90" s="6">
        <v>7.2999999999999995E-2</v>
      </c>
      <c r="AR90" s="6">
        <v>1.6E-2</v>
      </c>
      <c r="AS90" s="6" t="s">
        <v>910</v>
      </c>
      <c r="AT90" s="6" t="s">
        <v>910</v>
      </c>
      <c r="AU90" s="6">
        <v>0.16400000000000001</v>
      </c>
      <c r="AV90" s="6">
        <v>0.126</v>
      </c>
      <c r="AW90" s="6">
        <v>5.6000000000000001E-2</v>
      </c>
      <c r="AX90" s="6">
        <v>8.5000000000000006E-2</v>
      </c>
      <c r="AY90" s="6">
        <v>6.4000000000000001E-2</v>
      </c>
      <c r="AZ90" s="6">
        <v>1.2999999999999999E-2</v>
      </c>
      <c r="BA90" s="6" t="s">
        <v>910</v>
      </c>
      <c r="BB90" s="6"/>
      <c r="BC90" s="6" t="s">
        <v>911</v>
      </c>
      <c r="BD90" s="6" t="s">
        <v>911</v>
      </c>
      <c r="BE90" s="6" t="s">
        <v>911</v>
      </c>
      <c r="BF90" s="6" t="s">
        <v>911</v>
      </c>
      <c r="BG90" s="6">
        <v>1.4500000000000001E-2</v>
      </c>
      <c r="BH90" s="6" t="s">
        <v>911</v>
      </c>
      <c r="BI90" s="6">
        <v>3.8999999999999998E-3</v>
      </c>
      <c r="BJ90" s="6">
        <v>1.84E-2</v>
      </c>
      <c r="BK90" s="6" t="s">
        <v>916</v>
      </c>
      <c r="BL90" s="11" t="s">
        <v>911</v>
      </c>
      <c r="BM90" s="11" t="s">
        <v>913</v>
      </c>
      <c r="BN90" s="11" t="s">
        <v>913</v>
      </c>
      <c r="BO90" s="11" t="s">
        <v>913</v>
      </c>
      <c r="BP90" s="11" t="s">
        <v>913</v>
      </c>
      <c r="BQ90" s="6"/>
      <c r="BR90" s="6" t="s">
        <v>912</v>
      </c>
      <c r="BS90" s="6" t="s">
        <v>913</v>
      </c>
      <c r="BT90" s="6" t="s">
        <v>913</v>
      </c>
      <c r="BU90" s="6" t="s">
        <v>917</v>
      </c>
      <c r="BV90" s="6" t="s">
        <v>913</v>
      </c>
      <c r="BW90" s="6" t="s">
        <v>913</v>
      </c>
      <c r="BX90" s="6"/>
      <c r="BY90" s="6" t="s">
        <v>918</v>
      </c>
      <c r="CR90" s="11"/>
      <c r="CX90" s="6" t="s">
        <v>913</v>
      </c>
      <c r="CY90" s="6" t="s">
        <v>913</v>
      </c>
      <c r="CZ90" s="6">
        <v>2444</v>
      </c>
      <c r="DF90" s="6" t="s">
        <v>912</v>
      </c>
      <c r="DG90" s="6" t="s">
        <v>913</v>
      </c>
      <c r="DI90" s="22"/>
      <c r="DJ90" s="11"/>
      <c r="DK90" s="11"/>
      <c r="DL90" s="11"/>
      <c r="DM90" s="11"/>
    </row>
    <row r="91" spans="1:117">
      <c r="A91" s="11">
        <v>88</v>
      </c>
      <c r="B91" s="6" t="s">
        <v>670</v>
      </c>
      <c r="C91" s="6">
        <v>294</v>
      </c>
      <c r="D91" s="6" t="s">
        <v>1286</v>
      </c>
      <c r="E91" s="6" t="s">
        <v>1705</v>
      </c>
      <c r="F91" s="6" t="s">
        <v>671</v>
      </c>
      <c r="G91" s="7">
        <v>8.5</v>
      </c>
      <c r="H91" s="7">
        <v>37</v>
      </c>
      <c r="I91" s="6" t="s">
        <v>914</v>
      </c>
      <c r="J91" s="6" t="s">
        <v>906</v>
      </c>
      <c r="K91" s="7">
        <v>41</v>
      </c>
      <c r="L91" s="6" t="s">
        <v>907</v>
      </c>
      <c r="M91" s="9">
        <v>1.5</v>
      </c>
      <c r="N91" s="6">
        <v>1.41</v>
      </c>
      <c r="O91" s="6" t="s">
        <v>908</v>
      </c>
      <c r="P91" s="10">
        <v>1.6999999999999999E-3</v>
      </c>
      <c r="Q91" s="6">
        <v>440</v>
      </c>
      <c r="R91" s="6" t="s">
        <v>908</v>
      </c>
      <c r="S91" s="6">
        <v>3.07</v>
      </c>
      <c r="T91" s="6">
        <v>4.1100000000000003</v>
      </c>
      <c r="U91" s="6" t="s">
        <v>915</v>
      </c>
      <c r="V91" s="6"/>
      <c r="W91" s="9">
        <v>7.4</v>
      </c>
      <c r="X91" s="9">
        <v>2.2999999999999998</v>
      </c>
      <c r="Y91" s="6">
        <v>16.5</v>
      </c>
      <c r="Z91" s="6">
        <v>2000</v>
      </c>
      <c r="AA91" s="9">
        <v>0.43</v>
      </c>
      <c r="AB91" s="6">
        <v>2200</v>
      </c>
      <c r="AC91" s="6">
        <v>520</v>
      </c>
      <c r="AD91" s="6">
        <v>140</v>
      </c>
      <c r="AE91" s="6">
        <v>128</v>
      </c>
      <c r="AF91" s="9">
        <v>5.8</v>
      </c>
      <c r="AG91" s="6">
        <v>730</v>
      </c>
      <c r="AH91" s="6">
        <v>140</v>
      </c>
      <c r="AI91" s="6" t="s">
        <v>910</v>
      </c>
      <c r="AJ91" s="6" t="s">
        <v>910</v>
      </c>
      <c r="AK91" s="6" t="s">
        <v>910</v>
      </c>
      <c r="AL91" s="6">
        <v>5.0000000000000001E-3</v>
      </c>
      <c r="AM91" s="6">
        <v>0.107</v>
      </c>
      <c r="AN91" s="8">
        <v>0.01</v>
      </c>
      <c r="AO91" s="6">
        <v>8.9999999999999993E-3</v>
      </c>
      <c r="AP91" s="6" t="s">
        <v>910</v>
      </c>
      <c r="AQ91" s="6">
        <v>2.5000000000000001E-2</v>
      </c>
      <c r="AR91" s="6" t="s">
        <v>919</v>
      </c>
      <c r="AS91" s="6" t="s">
        <v>910</v>
      </c>
      <c r="AT91" s="6" t="s">
        <v>910</v>
      </c>
      <c r="AU91" s="6">
        <v>5.0000000000000001E-3</v>
      </c>
      <c r="AV91" s="6">
        <v>2.1999999999999999E-2</v>
      </c>
      <c r="AW91" s="6">
        <v>1.0999999999999999E-2</v>
      </c>
      <c r="AX91" s="6">
        <v>2.1000000000000001E-2</v>
      </c>
      <c r="AY91" s="6">
        <v>1.6E-2</v>
      </c>
      <c r="AZ91" s="6" t="s">
        <v>910</v>
      </c>
      <c r="BA91" s="6" t="s">
        <v>910</v>
      </c>
      <c r="BB91" s="6"/>
      <c r="BC91" s="6" t="s">
        <v>911</v>
      </c>
      <c r="BD91" s="6" t="s">
        <v>911</v>
      </c>
      <c r="BE91" s="6" t="s">
        <v>911</v>
      </c>
      <c r="BF91" s="6" t="s">
        <v>911</v>
      </c>
      <c r="BG91" s="6" t="s">
        <v>911</v>
      </c>
      <c r="BH91" s="6" t="s">
        <v>911</v>
      </c>
      <c r="BI91" s="6" t="s">
        <v>911</v>
      </c>
      <c r="BJ91" s="6" t="s">
        <v>911</v>
      </c>
      <c r="BK91" s="6" t="s">
        <v>916</v>
      </c>
      <c r="BL91" s="11">
        <v>1.0999999999999999E-2</v>
      </c>
      <c r="BM91" s="11" t="s">
        <v>913</v>
      </c>
      <c r="BN91" s="11" t="s">
        <v>913</v>
      </c>
      <c r="BO91" s="11" t="s">
        <v>913</v>
      </c>
      <c r="BP91" s="11" t="s">
        <v>913</v>
      </c>
      <c r="BQ91" s="6"/>
      <c r="BR91" s="6" t="s">
        <v>912</v>
      </c>
      <c r="BS91" s="6" t="s">
        <v>913</v>
      </c>
      <c r="BT91" s="6" t="s">
        <v>913</v>
      </c>
      <c r="BU91" s="6" t="s">
        <v>917</v>
      </c>
      <c r="BV91" s="6" t="s">
        <v>913</v>
      </c>
      <c r="BW91" s="6" t="s">
        <v>913</v>
      </c>
      <c r="BX91" s="6"/>
      <c r="BY91" s="6" t="s">
        <v>918</v>
      </c>
      <c r="CR91" s="11"/>
      <c r="CX91" s="6" t="s">
        <v>913</v>
      </c>
      <c r="CY91" s="6" t="s">
        <v>913</v>
      </c>
      <c r="CZ91" s="6">
        <v>74</v>
      </c>
      <c r="DF91" s="6" t="s">
        <v>912</v>
      </c>
      <c r="DG91" s="6" t="s">
        <v>913</v>
      </c>
      <c r="DI91" s="22"/>
      <c r="DJ91" s="11"/>
      <c r="DK91" s="11"/>
      <c r="DL91" s="11"/>
      <c r="DM91" s="11"/>
    </row>
    <row r="92" spans="1:117">
      <c r="A92" s="11">
        <v>89</v>
      </c>
      <c r="B92" s="6" t="s">
        <v>668</v>
      </c>
      <c r="C92" s="6">
        <v>295</v>
      </c>
      <c r="D92" s="6" t="s">
        <v>1287</v>
      </c>
      <c r="E92" s="6" t="s">
        <v>1706</v>
      </c>
      <c r="F92" s="6" t="s">
        <v>669</v>
      </c>
      <c r="G92" s="7">
        <v>7.6</v>
      </c>
      <c r="H92" s="6">
        <v>46.6</v>
      </c>
      <c r="I92" s="6" t="s">
        <v>914</v>
      </c>
      <c r="J92" s="6" t="s">
        <v>906</v>
      </c>
      <c r="K92" s="7">
        <v>14</v>
      </c>
      <c r="L92" s="6">
        <v>2.1000000000000001E-2</v>
      </c>
      <c r="M92" s="9">
        <v>1.3</v>
      </c>
      <c r="N92" s="6">
        <v>4.72</v>
      </c>
      <c r="O92" s="6">
        <v>2.09</v>
      </c>
      <c r="P92" s="10">
        <v>3.8E-3</v>
      </c>
      <c r="Q92" s="6">
        <v>570</v>
      </c>
      <c r="R92" s="6" t="s">
        <v>908</v>
      </c>
      <c r="S92" s="6">
        <v>2.99</v>
      </c>
      <c r="T92" s="6" t="s">
        <v>909</v>
      </c>
      <c r="U92" s="6" t="s">
        <v>915</v>
      </c>
      <c r="V92" s="6"/>
      <c r="W92" s="9">
        <v>2.5</v>
      </c>
      <c r="X92" s="9">
        <v>3.4</v>
      </c>
      <c r="Y92" s="6">
        <v>11.1</v>
      </c>
      <c r="Z92" s="6">
        <v>1300</v>
      </c>
      <c r="AA92" s="9">
        <v>0.4</v>
      </c>
      <c r="AB92" s="6">
        <v>1700</v>
      </c>
      <c r="AC92" s="6">
        <v>370</v>
      </c>
      <c r="AD92" s="7">
        <v>82</v>
      </c>
      <c r="AE92" s="6">
        <v>60.7</v>
      </c>
      <c r="AF92" s="7">
        <v>60</v>
      </c>
      <c r="AG92" s="6">
        <v>610</v>
      </c>
      <c r="AH92" s="6">
        <v>160</v>
      </c>
      <c r="AI92" s="6" t="s">
        <v>910</v>
      </c>
      <c r="AJ92" s="6" t="s">
        <v>910</v>
      </c>
      <c r="AK92" s="6" t="s">
        <v>910</v>
      </c>
      <c r="AL92" s="6" t="s">
        <v>910</v>
      </c>
      <c r="AM92" s="6" t="s">
        <v>910</v>
      </c>
      <c r="AN92" s="6" t="s">
        <v>910</v>
      </c>
      <c r="AO92" s="6" t="s">
        <v>910</v>
      </c>
      <c r="AP92" s="6" t="s">
        <v>910</v>
      </c>
      <c r="AQ92" s="6" t="s">
        <v>910</v>
      </c>
      <c r="AR92" s="6" t="s">
        <v>919</v>
      </c>
      <c r="AS92" s="6" t="s">
        <v>910</v>
      </c>
      <c r="AT92" s="6" t="s">
        <v>910</v>
      </c>
      <c r="AU92" s="6" t="s">
        <v>910</v>
      </c>
      <c r="AV92" s="6" t="s">
        <v>910</v>
      </c>
      <c r="AW92" s="6" t="s">
        <v>910</v>
      </c>
      <c r="AX92" s="6" t="s">
        <v>910</v>
      </c>
      <c r="AY92" s="6" t="s">
        <v>910</v>
      </c>
      <c r="AZ92" s="6" t="s">
        <v>910</v>
      </c>
      <c r="BA92" s="6" t="s">
        <v>910</v>
      </c>
      <c r="BB92" s="6"/>
      <c r="BC92" s="6" t="s">
        <v>911</v>
      </c>
      <c r="BD92" s="6">
        <v>6.8999999999999999E-3</v>
      </c>
      <c r="BE92" s="6" t="s">
        <v>911</v>
      </c>
      <c r="BF92" s="6" t="s">
        <v>911</v>
      </c>
      <c r="BG92" s="6" t="s">
        <v>911</v>
      </c>
      <c r="BH92" s="6" t="s">
        <v>911</v>
      </c>
      <c r="BI92" s="6" t="s">
        <v>911</v>
      </c>
      <c r="BJ92" s="6">
        <v>6.8999999999999999E-3</v>
      </c>
      <c r="BK92" s="6" t="s">
        <v>916</v>
      </c>
      <c r="BL92" s="11" t="s">
        <v>911</v>
      </c>
      <c r="BM92" s="11" t="s">
        <v>913</v>
      </c>
      <c r="BN92" s="11" t="s">
        <v>913</v>
      </c>
      <c r="BO92" s="11" t="s">
        <v>913</v>
      </c>
      <c r="BP92" s="11" t="s">
        <v>913</v>
      </c>
      <c r="BQ92" s="6"/>
      <c r="BR92" s="6" t="s">
        <v>912</v>
      </c>
      <c r="BS92" s="6" t="s">
        <v>913</v>
      </c>
      <c r="BT92" s="6" t="s">
        <v>913</v>
      </c>
      <c r="BU92" s="6" t="s">
        <v>917</v>
      </c>
      <c r="BV92" s="6" t="s">
        <v>913</v>
      </c>
      <c r="BW92" s="6" t="s">
        <v>913</v>
      </c>
      <c r="BX92" s="6"/>
      <c r="BY92" s="6" t="s">
        <v>918</v>
      </c>
      <c r="CR92" s="11"/>
      <c r="CX92" s="6" t="s">
        <v>913</v>
      </c>
      <c r="CY92" s="6" t="s">
        <v>913</v>
      </c>
      <c r="CZ92" s="6">
        <v>92</v>
      </c>
      <c r="DF92" s="6" t="s">
        <v>912</v>
      </c>
      <c r="DG92" s="6" t="s">
        <v>913</v>
      </c>
      <c r="DI92" s="22"/>
      <c r="DJ92" s="11"/>
      <c r="DK92" s="11"/>
      <c r="DL92" s="11"/>
      <c r="DM92" s="11"/>
    </row>
    <row r="93" spans="1:117">
      <c r="A93" s="11">
        <v>90</v>
      </c>
      <c r="B93" s="6" t="s">
        <v>666</v>
      </c>
      <c r="C93" s="6">
        <v>296</v>
      </c>
      <c r="D93" s="6" t="s">
        <v>1288</v>
      </c>
      <c r="E93" s="6" t="s">
        <v>1707</v>
      </c>
      <c r="F93" s="6" t="s">
        <v>667</v>
      </c>
      <c r="G93" s="7">
        <v>8.6999999999999993</v>
      </c>
      <c r="H93" s="7">
        <v>32</v>
      </c>
      <c r="I93" s="6" t="s">
        <v>914</v>
      </c>
      <c r="J93" s="6" t="s">
        <v>906</v>
      </c>
      <c r="K93" s="6">
        <v>234</v>
      </c>
      <c r="L93" s="8">
        <v>8.3699999999999997E-2</v>
      </c>
      <c r="M93" s="9">
        <v>0.80100000000000005</v>
      </c>
      <c r="N93" s="6">
        <v>2.44</v>
      </c>
      <c r="O93" s="6">
        <v>5.22</v>
      </c>
      <c r="P93" s="10">
        <v>4.4000000000000003E-3</v>
      </c>
      <c r="Q93" s="6">
        <v>652</v>
      </c>
      <c r="R93" s="6" t="s">
        <v>908</v>
      </c>
      <c r="S93" s="6">
        <v>2.66</v>
      </c>
      <c r="T93" s="6" t="s">
        <v>909</v>
      </c>
      <c r="U93" s="6" t="s">
        <v>915</v>
      </c>
      <c r="V93" s="6"/>
      <c r="W93" s="6">
        <v>5.81</v>
      </c>
      <c r="X93" s="9">
        <v>2.48</v>
      </c>
      <c r="Y93" s="6">
        <v>36.200000000000003</v>
      </c>
      <c r="Z93" s="6">
        <v>2110</v>
      </c>
      <c r="AA93" s="9">
        <v>0.3</v>
      </c>
      <c r="AB93" s="6">
        <v>2410</v>
      </c>
      <c r="AC93" s="6">
        <v>115</v>
      </c>
      <c r="AD93" s="6">
        <v>67.8</v>
      </c>
      <c r="AE93" s="6">
        <v>137</v>
      </c>
      <c r="AF93" s="6">
        <v>42.4</v>
      </c>
      <c r="AG93" s="6">
        <v>1330</v>
      </c>
      <c r="AH93" s="6">
        <v>246</v>
      </c>
      <c r="AI93" s="8">
        <v>0.01</v>
      </c>
      <c r="AJ93" s="6">
        <v>8.4000000000000005E-2</v>
      </c>
      <c r="AK93" s="6">
        <v>8.9999999999999993E-3</v>
      </c>
      <c r="AL93" s="6">
        <v>0.17799999999999999</v>
      </c>
      <c r="AM93" s="6">
        <v>7.6999999999999999E-2</v>
      </c>
      <c r="AN93" s="6">
        <v>9.0999999999999998E-2</v>
      </c>
      <c r="AO93" s="6">
        <v>6.5000000000000002E-2</v>
      </c>
      <c r="AP93" s="6">
        <v>1.2999999999999999E-2</v>
      </c>
      <c r="AQ93" s="6">
        <v>6.7000000000000004E-2</v>
      </c>
      <c r="AR93" s="6">
        <v>0.01</v>
      </c>
      <c r="AS93" s="6">
        <v>7.0000000000000001E-3</v>
      </c>
      <c r="AT93" s="6">
        <v>1.6E-2</v>
      </c>
      <c r="AU93" s="6">
        <v>0.10199999999999999</v>
      </c>
      <c r="AV93" s="6">
        <v>7.4999999999999997E-2</v>
      </c>
      <c r="AW93" s="8">
        <v>0.04</v>
      </c>
      <c r="AX93" s="6">
        <v>4.9000000000000002E-2</v>
      </c>
      <c r="AY93" s="6">
        <v>6.8000000000000005E-2</v>
      </c>
      <c r="AZ93" s="6">
        <v>1.7999999999999999E-2</v>
      </c>
      <c r="BA93" s="6" t="s">
        <v>910</v>
      </c>
      <c r="BB93" s="6"/>
      <c r="BC93" s="6" t="s">
        <v>911</v>
      </c>
      <c r="BD93" s="6" t="s">
        <v>911</v>
      </c>
      <c r="BE93" s="6">
        <v>4.4000000000000003E-3</v>
      </c>
      <c r="BF93" s="6" t="s">
        <v>911</v>
      </c>
      <c r="BG93" s="6">
        <v>1.6299999999999999E-2</v>
      </c>
      <c r="BH93" s="6" t="s">
        <v>911</v>
      </c>
      <c r="BI93" s="6" t="s">
        <v>911</v>
      </c>
      <c r="BJ93" s="6">
        <v>2.07E-2</v>
      </c>
      <c r="BK93" s="6" t="s">
        <v>916</v>
      </c>
      <c r="BL93" s="11" t="s">
        <v>911</v>
      </c>
      <c r="BM93" s="11" t="s">
        <v>913</v>
      </c>
      <c r="BN93" s="11" t="s">
        <v>913</v>
      </c>
      <c r="BO93" s="11" t="s">
        <v>913</v>
      </c>
      <c r="BP93" s="11" t="s">
        <v>913</v>
      </c>
      <c r="BQ93" s="6"/>
      <c r="BR93" s="6" t="s">
        <v>912</v>
      </c>
      <c r="BS93" s="6" t="s">
        <v>913</v>
      </c>
      <c r="BT93" s="6" t="s">
        <v>913</v>
      </c>
      <c r="BU93" s="6" t="s">
        <v>917</v>
      </c>
      <c r="BV93" s="6" t="s">
        <v>913</v>
      </c>
      <c r="BW93" s="6" t="s">
        <v>913</v>
      </c>
      <c r="BX93" s="6"/>
      <c r="BY93" s="6" t="s">
        <v>918</v>
      </c>
      <c r="CR93" s="11"/>
      <c r="CX93" s="6" t="s">
        <v>913</v>
      </c>
      <c r="CY93" s="6" t="s">
        <v>913</v>
      </c>
      <c r="CZ93" s="6">
        <v>60</v>
      </c>
      <c r="DF93" s="6" t="s">
        <v>912</v>
      </c>
      <c r="DG93" s="6" t="s">
        <v>913</v>
      </c>
      <c r="DI93" s="22"/>
      <c r="DJ93" s="11"/>
      <c r="DK93" s="11"/>
      <c r="DL93" s="11"/>
      <c r="DM93" s="11"/>
    </row>
    <row r="94" spans="1:117">
      <c r="A94" s="11">
        <v>91</v>
      </c>
      <c r="B94" s="6" t="s">
        <v>664</v>
      </c>
      <c r="C94" s="6">
        <v>297</v>
      </c>
      <c r="D94" s="6" t="s">
        <v>1289</v>
      </c>
      <c r="E94" s="6" t="s">
        <v>1708</v>
      </c>
      <c r="F94" s="6" t="s">
        <v>665</v>
      </c>
      <c r="G94" s="7">
        <v>7.2</v>
      </c>
      <c r="H94" s="7">
        <v>44</v>
      </c>
      <c r="I94" s="6" t="s">
        <v>914</v>
      </c>
      <c r="J94" s="6" t="s">
        <v>906</v>
      </c>
      <c r="K94" s="6">
        <v>19.5</v>
      </c>
      <c r="L94" s="8">
        <v>8.8700000000000001E-2</v>
      </c>
      <c r="M94" s="9">
        <v>1.04</v>
      </c>
      <c r="N94" s="6">
        <v>4.34</v>
      </c>
      <c r="O94" s="6">
        <v>7.86</v>
      </c>
      <c r="P94" s="10">
        <v>5.4999999999999997E-3</v>
      </c>
      <c r="Q94" s="6">
        <v>679</v>
      </c>
      <c r="R94" s="6" t="s">
        <v>908</v>
      </c>
      <c r="S94" s="6">
        <v>3.86</v>
      </c>
      <c r="T94" s="6">
        <v>1.98</v>
      </c>
      <c r="U94" s="6" t="s">
        <v>915</v>
      </c>
      <c r="V94" s="6"/>
      <c r="W94" s="6">
        <v>3.79</v>
      </c>
      <c r="X94" s="9">
        <v>3.7</v>
      </c>
      <c r="Y94" s="6">
        <v>41.2</v>
      </c>
      <c r="Z94" s="6">
        <v>998</v>
      </c>
      <c r="AA94" s="9">
        <v>1.8</v>
      </c>
      <c r="AB94" s="6">
        <v>3880</v>
      </c>
      <c r="AC94" s="6">
        <v>109</v>
      </c>
      <c r="AD94" s="6">
        <v>181</v>
      </c>
      <c r="AE94" s="6">
        <v>292</v>
      </c>
      <c r="AF94" s="6">
        <v>56.8</v>
      </c>
      <c r="AG94" s="6">
        <v>1680</v>
      </c>
      <c r="AH94" s="6">
        <v>335</v>
      </c>
      <c r="AI94" s="6">
        <v>5.0000000000000001E-3</v>
      </c>
      <c r="AJ94" s="6" t="s">
        <v>910</v>
      </c>
      <c r="AK94" s="6" t="s">
        <v>910</v>
      </c>
      <c r="AL94" s="6">
        <v>5.0000000000000001E-3</v>
      </c>
      <c r="AM94" s="6" t="s">
        <v>910</v>
      </c>
      <c r="AN94" s="6" t="s">
        <v>910</v>
      </c>
      <c r="AO94" s="6" t="s">
        <v>910</v>
      </c>
      <c r="AP94" s="6" t="s">
        <v>910</v>
      </c>
      <c r="AQ94" s="6" t="s">
        <v>910</v>
      </c>
      <c r="AR94" s="6" t="s">
        <v>919</v>
      </c>
      <c r="AS94" s="6">
        <v>8.0000000000000002E-3</v>
      </c>
      <c r="AT94" s="6" t="s">
        <v>910</v>
      </c>
      <c r="AU94" s="6" t="s">
        <v>910</v>
      </c>
      <c r="AV94" s="6" t="s">
        <v>910</v>
      </c>
      <c r="AW94" s="6" t="s">
        <v>910</v>
      </c>
      <c r="AX94" s="6">
        <v>7.0000000000000001E-3</v>
      </c>
      <c r="AY94" s="6" t="s">
        <v>910</v>
      </c>
      <c r="AZ94" s="6" t="s">
        <v>910</v>
      </c>
      <c r="BA94" s="6" t="s">
        <v>910</v>
      </c>
      <c r="BB94" s="6"/>
      <c r="BC94" s="6" t="s">
        <v>911</v>
      </c>
      <c r="BD94" s="6">
        <v>8.8999999999999999E-3</v>
      </c>
      <c r="BE94" s="6" t="s">
        <v>911</v>
      </c>
      <c r="BF94" s="6" t="s">
        <v>911</v>
      </c>
      <c r="BG94" s="6" t="s">
        <v>911</v>
      </c>
      <c r="BH94" s="6" t="s">
        <v>911</v>
      </c>
      <c r="BI94" s="6" t="s">
        <v>911</v>
      </c>
      <c r="BJ94" s="6">
        <v>8.8999999999999999E-3</v>
      </c>
      <c r="BK94" s="6" t="s">
        <v>916</v>
      </c>
      <c r="BL94" s="11" t="s">
        <v>911</v>
      </c>
      <c r="BM94" s="11" t="s">
        <v>913</v>
      </c>
      <c r="BN94" s="11" t="s">
        <v>913</v>
      </c>
      <c r="BO94" s="11" t="s">
        <v>913</v>
      </c>
      <c r="BP94" s="11" t="s">
        <v>913</v>
      </c>
      <c r="BQ94" s="6"/>
      <c r="BR94" s="6" t="s">
        <v>912</v>
      </c>
      <c r="BS94" s="6" t="s">
        <v>913</v>
      </c>
      <c r="BT94" s="6" t="s">
        <v>913</v>
      </c>
      <c r="BU94" s="6" t="s">
        <v>917</v>
      </c>
      <c r="BV94" s="6" t="s">
        <v>913</v>
      </c>
      <c r="BW94" s="6" t="s">
        <v>913</v>
      </c>
      <c r="BX94" s="6"/>
      <c r="BY94" s="6" t="s">
        <v>918</v>
      </c>
      <c r="CR94" s="11"/>
      <c r="CX94" s="6" t="s">
        <v>913</v>
      </c>
      <c r="CY94" s="6" t="s">
        <v>913</v>
      </c>
      <c r="CZ94" s="6">
        <v>70</v>
      </c>
      <c r="DF94" s="6" t="s">
        <v>912</v>
      </c>
      <c r="DG94" s="6" t="s">
        <v>913</v>
      </c>
      <c r="DI94" s="22"/>
      <c r="DJ94" s="11"/>
      <c r="DK94" s="11"/>
      <c r="DL94" s="11"/>
      <c r="DM94" s="11"/>
    </row>
    <row r="95" spans="1:117">
      <c r="A95" s="11">
        <v>92</v>
      </c>
      <c r="B95" s="6" t="s">
        <v>663</v>
      </c>
      <c r="C95" s="6">
        <v>298</v>
      </c>
      <c r="D95" s="6" t="s">
        <v>1290</v>
      </c>
      <c r="E95" s="6" t="s">
        <v>1709</v>
      </c>
      <c r="F95" s="6" t="s">
        <v>969</v>
      </c>
      <c r="G95" s="7">
        <v>7.8</v>
      </c>
      <c r="H95" s="7">
        <v>55</v>
      </c>
      <c r="I95" s="6" t="s">
        <v>914</v>
      </c>
      <c r="J95" s="9">
        <v>6.2</v>
      </c>
      <c r="K95" s="7">
        <v>37</v>
      </c>
      <c r="L95" s="6">
        <v>0.48899999999999999</v>
      </c>
      <c r="M95" s="9">
        <v>2.9</v>
      </c>
      <c r="N95" s="6">
        <v>6.99</v>
      </c>
      <c r="O95" s="6">
        <v>8.7899999999999991</v>
      </c>
      <c r="P95" s="10">
        <v>3.5999999999999999E-3</v>
      </c>
      <c r="Q95" s="6">
        <v>1800</v>
      </c>
      <c r="R95" s="6" t="s">
        <v>908</v>
      </c>
      <c r="S95" s="6">
        <v>6.94</v>
      </c>
      <c r="T95" s="6">
        <v>12.2</v>
      </c>
      <c r="U95" s="6" t="s">
        <v>915</v>
      </c>
      <c r="V95" s="6"/>
      <c r="W95" s="7">
        <v>34</v>
      </c>
      <c r="X95" s="9">
        <v>5.8</v>
      </c>
      <c r="Y95" s="6">
        <v>984</v>
      </c>
      <c r="Z95" s="6">
        <v>11000</v>
      </c>
      <c r="AA95" s="9">
        <v>0.16</v>
      </c>
      <c r="AB95" s="6">
        <v>5100</v>
      </c>
      <c r="AC95" s="6">
        <v>260</v>
      </c>
      <c r="AD95" s="6">
        <v>360</v>
      </c>
      <c r="AE95" s="6">
        <v>579</v>
      </c>
      <c r="AF95" s="7">
        <v>54</v>
      </c>
      <c r="AG95" s="6">
        <v>3200</v>
      </c>
      <c r="AH95" s="6">
        <v>530</v>
      </c>
      <c r="AI95" s="6" t="s">
        <v>910</v>
      </c>
      <c r="AJ95" s="6" t="s">
        <v>910</v>
      </c>
      <c r="AK95" s="6" t="s">
        <v>910</v>
      </c>
      <c r="AL95" s="6">
        <v>5.0000000000000001E-3</v>
      </c>
      <c r="AM95" s="6" t="s">
        <v>910</v>
      </c>
      <c r="AN95" s="6" t="s">
        <v>910</v>
      </c>
      <c r="AO95" s="6" t="s">
        <v>910</v>
      </c>
      <c r="AP95" s="6" t="s">
        <v>910</v>
      </c>
      <c r="AQ95" s="6">
        <v>5.0000000000000001E-3</v>
      </c>
      <c r="AR95" s="6" t="s">
        <v>919</v>
      </c>
      <c r="AS95" s="6" t="s">
        <v>910</v>
      </c>
      <c r="AT95" s="6" t="s">
        <v>910</v>
      </c>
      <c r="AU95" s="6" t="s">
        <v>910</v>
      </c>
      <c r="AV95" s="6" t="s">
        <v>910</v>
      </c>
      <c r="AW95" s="6" t="s">
        <v>910</v>
      </c>
      <c r="AX95" s="6">
        <v>7.0000000000000001E-3</v>
      </c>
      <c r="AY95" s="6" t="s">
        <v>910</v>
      </c>
      <c r="AZ95" s="6" t="s">
        <v>910</v>
      </c>
      <c r="BA95" s="6" t="s">
        <v>910</v>
      </c>
      <c r="BB95" s="6"/>
      <c r="BC95" s="6" t="s">
        <v>911</v>
      </c>
      <c r="BD95" s="6" t="s">
        <v>911</v>
      </c>
      <c r="BE95" s="6" t="s">
        <v>911</v>
      </c>
      <c r="BF95" s="6" t="s">
        <v>911</v>
      </c>
      <c r="BG95" s="6" t="s">
        <v>911</v>
      </c>
      <c r="BH95" s="6" t="s">
        <v>911</v>
      </c>
      <c r="BI95" s="6" t="s">
        <v>911</v>
      </c>
      <c r="BJ95" s="6" t="s">
        <v>911</v>
      </c>
      <c r="BK95" s="6" t="s">
        <v>916</v>
      </c>
      <c r="BL95" s="11" t="s">
        <v>911</v>
      </c>
      <c r="BM95" s="11" t="s">
        <v>913</v>
      </c>
      <c r="BN95" s="11" t="s">
        <v>913</v>
      </c>
      <c r="BO95" s="11" t="s">
        <v>913</v>
      </c>
      <c r="BP95" s="11" t="s">
        <v>913</v>
      </c>
      <c r="BQ95" s="6"/>
      <c r="BR95" s="6" t="s">
        <v>912</v>
      </c>
      <c r="BS95" s="6" t="s">
        <v>913</v>
      </c>
      <c r="BT95" s="6" t="s">
        <v>913</v>
      </c>
      <c r="BU95" s="6" t="s">
        <v>917</v>
      </c>
      <c r="BV95" s="6" t="s">
        <v>913</v>
      </c>
      <c r="BW95" s="6" t="s">
        <v>913</v>
      </c>
      <c r="BX95" s="6"/>
      <c r="BY95" s="6" t="s">
        <v>918</v>
      </c>
      <c r="CR95" s="11"/>
      <c r="CX95" s="6" t="s">
        <v>913</v>
      </c>
      <c r="CY95" s="6" t="s">
        <v>913</v>
      </c>
      <c r="CZ95" s="6">
        <v>117</v>
      </c>
      <c r="DF95" s="6" t="s">
        <v>912</v>
      </c>
      <c r="DG95" s="6" t="s">
        <v>913</v>
      </c>
      <c r="DI95" s="22"/>
      <c r="DJ95" s="11"/>
      <c r="DK95" s="11"/>
      <c r="DL95" s="11"/>
      <c r="DM95" s="11"/>
    </row>
    <row r="96" spans="1:117">
      <c r="A96" s="11">
        <v>93</v>
      </c>
      <c r="B96" s="6" t="s">
        <v>661</v>
      </c>
      <c r="C96" s="6">
        <v>299</v>
      </c>
      <c r="D96" s="6" t="s">
        <v>1291</v>
      </c>
      <c r="E96" s="6" t="s">
        <v>1710</v>
      </c>
      <c r="F96" s="6" t="s">
        <v>662</v>
      </c>
      <c r="G96" s="7">
        <v>8.1</v>
      </c>
      <c r="H96" s="6">
        <v>105</v>
      </c>
      <c r="I96" s="6" t="s">
        <v>914</v>
      </c>
      <c r="J96" s="6" t="s">
        <v>906</v>
      </c>
      <c r="K96" s="7">
        <v>41</v>
      </c>
      <c r="L96" s="6" t="s">
        <v>907</v>
      </c>
      <c r="M96" s="9">
        <v>2.6</v>
      </c>
      <c r="N96" s="6">
        <v>13.5</v>
      </c>
      <c r="O96" s="6">
        <v>5.57</v>
      </c>
      <c r="P96" s="10">
        <v>0.04</v>
      </c>
      <c r="Q96" s="6">
        <v>1800</v>
      </c>
      <c r="R96" s="6" t="s">
        <v>908</v>
      </c>
      <c r="S96" s="7">
        <v>11</v>
      </c>
      <c r="T96" s="6">
        <v>9.99</v>
      </c>
      <c r="U96" s="6" t="s">
        <v>915</v>
      </c>
      <c r="V96" s="6"/>
      <c r="W96" s="7">
        <v>94</v>
      </c>
      <c r="X96" s="7">
        <v>14</v>
      </c>
      <c r="Y96" s="6">
        <v>56.7</v>
      </c>
      <c r="Z96" s="6">
        <v>16000</v>
      </c>
      <c r="AA96" s="9">
        <v>5.4</v>
      </c>
      <c r="AB96" s="6">
        <v>15000</v>
      </c>
      <c r="AC96" s="6">
        <v>720</v>
      </c>
      <c r="AD96" s="6">
        <v>1300</v>
      </c>
      <c r="AE96" s="6">
        <v>1200</v>
      </c>
      <c r="AF96" s="6">
        <v>220</v>
      </c>
      <c r="AG96" s="6">
        <v>6500</v>
      </c>
      <c r="AH96" s="6">
        <v>1100</v>
      </c>
      <c r="AI96" s="6">
        <v>1.9E-2</v>
      </c>
      <c r="AJ96" s="6">
        <v>3.6999999999999998E-2</v>
      </c>
      <c r="AK96" s="6">
        <v>8.0000000000000002E-3</v>
      </c>
      <c r="AL96" s="6">
        <v>9.1999999999999998E-2</v>
      </c>
      <c r="AM96" s="8">
        <v>0.03</v>
      </c>
      <c r="AN96" s="6">
        <v>2.3E-2</v>
      </c>
      <c r="AO96" s="6">
        <v>1.2E-2</v>
      </c>
      <c r="AP96" s="6" t="s">
        <v>910</v>
      </c>
      <c r="AQ96" s="6">
        <v>7.0000000000000001E-3</v>
      </c>
      <c r="AR96" s="6" t="s">
        <v>919</v>
      </c>
      <c r="AS96" s="6">
        <v>7.0000000000000001E-3</v>
      </c>
      <c r="AT96" s="6">
        <v>7.0000000000000001E-3</v>
      </c>
      <c r="AU96" s="6">
        <v>4.3999999999999997E-2</v>
      </c>
      <c r="AV96" s="6">
        <v>2.1999999999999999E-2</v>
      </c>
      <c r="AW96" s="6">
        <v>1.2E-2</v>
      </c>
      <c r="AX96" s="6">
        <v>0.02</v>
      </c>
      <c r="AY96" s="6">
        <v>1.7000000000000001E-2</v>
      </c>
      <c r="AZ96" s="6" t="s">
        <v>910</v>
      </c>
      <c r="BA96" s="6" t="s">
        <v>910</v>
      </c>
      <c r="BB96" s="6"/>
      <c r="BC96" s="6" t="s">
        <v>911</v>
      </c>
      <c r="BD96" s="6" t="s">
        <v>911</v>
      </c>
      <c r="BE96" s="6" t="s">
        <v>911</v>
      </c>
      <c r="BF96" s="6" t="s">
        <v>911</v>
      </c>
      <c r="BG96" s="6" t="s">
        <v>911</v>
      </c>
      <c r="BH96" s="6" t="s">
        <v>911</v>
      </c>
      <c r="BI96" s="6" t="s">
        <v>911</v>
      </c>
      <c r="BJ96" s="6" t="s">
        <v>911</v>
      </c>
      <c r="BK96" s="6" t="s">
        <v>916</v>
      </c>
      <c r="BL96" s="11" t="s">
        <v>911</v>
      </c>
      <c r="BM96" s="11" t="s">
        <v>913</v>
      </c>
      <c r="BN96" s="11" t="s">
        <v>913</v>
      </c>
      <c r="BO96" s="11" t="s">
        <v>913</v>
      </c>
      <c r="BP96" s="11" t="s">
        <v>913</v>
      </c>
      <c r="BQ96" s="6"/>
      <c r="BR96" s="6" t="s">
        <v>912</v>
      </c>
      <c r="BS96" s="6" t="s">
        <v>913</v>
      </c>
      <c r="BT96" s="6" t="s">
        <v>913</v>
      </c>
      <c r="BU96" s="6" t="s">
        <v>917</v>
      </c>
      <c r="BV96" s="6" t="s">
        <v>913</v>
      </c>
      <c r="BW96" s="6" t="s">
        <v>913</v>
      </c>
      <c r="BX96" s="6"/>
      <c r="BY96" s="6" t="s">
        <v>918</v>
      </c>
      <c r="CR96" s="11"/>
      <c r="CX96" s="6" t="s">
        <v>913</v>
      </c>
      <c r="CY96" s="6" t="s">
        <v>913</v>
      </c>
      <c r="CZ96" s="6">
        <v>1775</v>
      </c>
      <c r="DF96" s="6" t="s">
        <v>912</v>
      </c>
      <c r="DG96" s="6" t="s">
        <v>913</v>
      </c>
      <c r="DI96" s="22"/>
      <c r="DJ96" s="11"/>
      <c r="DK96" s="11"/>
      <c r="DL96" s="11"/>
      <c r="DM96" s="11"/>
    </row>
    <row r="97" spans="1:117">
      <c r="A97" s="11">
        <v>94</v>
      </c>
      <c r="B97" s="6" t="s">
        <v>659</v>
      </c>
      <c r="C97" s="6">
        <v>300</v>
      </c>
      <c r="D97" s="6" t="s">
        <v>1292</v>
      </c>
      <c r="E97" s="6" t="s">
        <v>1711</v>
      </c>
      <c r="F97" s="6" t="s">
        <v>660</v>
      </c>
      <c r="G97" s="7">
        <v>7.8</v>
      </c>
      <c r="H97" s="7">
        <v>75</v>
      </c>
      <c r="I97" s="6" t="s">
        <v>914</v>
      </c>
      <c r="J97" s="6" t="s">
        <v>906</v>
      </c>
      <c r="K97" s="7">
        <v>14</v>
      </c>
      <c r="L97" s="6">
        <v>0.216</v>
      </c>
      <c r="M97" s="9" t="s">
        <v>933</v>
      </c>
      <c r="N97" s="6">
        <v>3.85</v>
      </c>
      <c r="O97" s="6" t="s">
        <v>908</v>
      </c>
      <c r="P97" s="10">
        <v>2.4E-2</v>
      </c>
      <c r="Q97" s="6">
        <v>360</v>
      </c>
      <c r="R97" s="6" t="s">
        <v>908</v>
      </c>
      <c r="S97" s="6">
        <v>1.77</v>
      </c>
      <c r="T97" s="6">
        <v>39.799999999999997</v>
      </c>
      <c r="U97" s="6" t="s">
        <v>915</v>
      </c>
      <c r="V97" s="6"/>
      <c r="W97" s="7">
        <v>34</v>
      </c>
      <c r="X97" s="9">
        <v>3</v>
      </c>
      <c r="Y97" s="7">
        <v>17</v>
      </c>
      <c r="Z97" s="6">
        <v>7500</v>
      </c>
      <c r="AA97" s="9">
        <v>0.2</v>
      </c>
      <c r="AB97" s="6">
        <v>2800</v>
      </c>
      <c r="AC97" s="6">
        <v>150</v>
      </c>
      <c r="AD97" s="6">
        <v>190</v>
      </c>
      <c r="AE97" s="6">
        <v>334</v>
      </c>
      <c r="AF97" s="7">
        <v>56</v>
      </c>
      <c r="AG97" s="6">
        <v>1600</v>
      </c>
      <c r="AH97" s="6">
        <v>290</v>
      </c>
      <c r="AI97" s="6">
        <v>7.0000000000000001E-3</v>
      </c>
      <c r="AJ97" s="6">
        <v>0.01</v>
      </c>
      <c r="AK97" s="6" t="s">
        <v>910</v>
      </c>
      <c r="AL97" s="6">
        <v>2.4E-2</v>
      </c>
      <c r="AM97" s="6">
        <v>1.0999999999999999E-2</v>
      </c>
      <c r="AN97" s="6">
        <v>1.2E-2</v>
      </c>
      <c r="AO97" s="6">
        <v>8.9999999999999993E-3</v>
      </c>
      <c r="AP97" s="6" t="s">
        <v>910</v>
      </c>
      <c r="AQ97" s="6">
        <v>1.2999999999999999E-2</v>
      </c>
      <c r="AR97" s="6">
        <v>6.0000000000000001E-3</v>
      </c>
      <c r="AS97" s="6" t="s">
        <v>910</v>
      </c>
      <c r="AT97" s="6" t="s">
        <v>910</v>
      </c>
      <c r="AU97" s="6">
        <v>1.4999999999999999E-2</v>
      </c>
      <c r="AV97" s="6">
        <v>1.0999999999999999E-2</v>
      </c>
      <c r="AW97" s="6">
        <v>6.0000000000000001E-3</v>
      </c>
      <c r="AX97" s="6">
        <v>1.4E-2</v>
      </c>
      <c r="AY97" s="6">
        <v>1.2E-2</v>
      </c>
      <c r="AZ97" s="6" t="s">
        <v>910</v>
      </c>
      <c r="BA97" s="6" t="s">
        <v>910</v>
      </c>
      <c r="BB97" s="6"/>
      <c r="BC97" s="6" t="s">
        <v>911</v>
      </c>
      <c r="BD97" s="6" t="s">
        <v>911</v>
      </c>
      <c r="BE97" s="6" t="s">
        <v>911</v>
      </c>
      <c r="BF97" s="6" t="s">
        <v>911</v>
      </c>
      <c r="BG97" s="6" t="s">
        <v>911</v>
      </c>
      <c r="BH97" s="6" t="s">
        <v>911</v>
      </c>
      <c r="BI97" s="6" t="s">
        <v>911</v>
      </c>
      <c r="BJ97" s="6" t="s">
        <v>911</v>
      </c>
      <c r="BK97" s="6" t="s">
        <v>916</v>
      </c>
      <c r="BL97" s="11" t="s">
        <v>911</v>
      </c>
      <c r="BM97" s="11" t="s">
        <v>913</v>
      </c>
      <c r="BN97" s="11" t="s">
        <v>913</v>
      </c>
      <c r="BO97" s="11" t="s">
        <v>913</v>
      </c>
      <c r="BP97" s="11" t="s">
        <v>913</v>
      </c>
      <c r="BQ97" s="6"/>
      <c r="BR97" s="6" t="s">
        <v>912</v>
      </c>
      <c r="BS97" s="6" t="s">
        <v>913</v>
      </c>
      <c r="BT97" s="6" t="s">
        <v>913</v>
      </c>
      <c r="BU97" s="6" t="s">
        <v>917</v>
      </c>
      <c r="BV97" s="6" t="s">
        <v>913</v>
      </c>
      <c r="BW97" s="6" t="s">
        <v>913</v>
      </c>
      <c r="BX97" s="6"/>
      <c r="BY97" s="6" t="s">
        <v>918</v>
      </c>
      <c r="CR97" s="11"/>
      <c r="CX97" s="6" t="s">
        <v>913</v>
      </c>
      <c r="CY97" s="6" t="s">
        <v>913</v>
      </c>
      <c r="CZ97" s="6">
        <v>348</v>
      </c>
      <c r="DF97" s="6" t="s">
        <v>912</v>
      </c>
      <c r="DG97" s="6" t="s">
        <v>913</v>
      </c>
      <c r="DI97" s="22"/>
      <c r="DJ97" s="11"/>
      <c r="DK97" s="11"/>
      <c r="DL97" s="11"/>
      <c r="DM97" s="11"/>
    </row>
    <row r="98" spans="1:117">
      <c r="A98" s="11">
        <v>95</v>
      </c>
      <c r="B98" s="6" t="s">
        <v>657</v>
      </c>
      <c r="C98" s="6">
        <v>301</v>
      </c>
      <c r="D98" s="6" t="s">
        <v>1293</v>
      </c>
      <c r="E98" s="6" t="s">
        <v>1712</v>
      </c>
      <c r="F98" s="6" t="s">
        <v>658</v>
      </c>
      <c r="G98" s="7">
        <v>7.7</v>
      </c>
      <c r="H98" s="7">
        <v>32</v>
      </c>
      <c r="I98" s="6" t="s">
        <v>914</v>
      </c>
      <c r="J98" s="6" t="s">
        <v>906</v>
      </c>
      <c r="K98" s="7">
        <v>12</v>
      </c>
      <c r="L98" s="6" t="s">
        <v>907</v>
      </c>
      <c r="M98" s="9" t="s">
        <v>933</v>
      </c>
      <c r="N98" s="6">
        <v>0.96399999999999997</v>
      </c>
      <c r="O98" s="6" t="s">
        <v>908</v>
      </c>
      <c r="P98" s="10">
        <v>2.5999999999999999E-3</v>
      </c>
      <c r="Q98" s="6">
        <v>87</v>
      </c>
      <c r="R98" s="6" t="s">
        <v>908</v>
      </c>
      <c r="S98" s="6">
        <v>0.45700000000000002</v>
      </c>
      <c r="T98" s="6" t="s">
        <v>909</v>
      </c>
      <c r="U98" s="6" t="s">
        <v>915</v>
      </c>
      <c r="V98" s="6"/>
      <c r="W98" s="9">
        <v>3.2</v>
      </c>
      <c r="X98" s="9">
        <v>1.2</v>
      </c>
      <c r="Y98" s="6">
        <v>0.89500000000000002</v>
      </c>
      <c r="Z98" s="6">
        <v>340</v>
      </c>
      <c r="AA98" s="9">
        <v>0.45</v>
      </c>
      <c r="AB98" s="6">
        <v>2100</v>
      </c>
      <c r="AC98" s="7">
        <v>42</v>
      </c>
      <c r="AD98" s="6">
        <v>140</v>
      </c>
      <c r="AE98" s="6">
        <v>44.3</v>
      </c>
      <c r="AF98" s="7">
        <v>28</v>
      </c>
      <c r="AG98" s="6">
        <v>650</v>
      </c>
      <c r="AH98" s="6" t="s">
        <v>994</v>
      </c>
      <c r="AI98" s="6" t="s">
        <v>910</v>
      </c>
      <c r="AJ98" s="6" t="s">
        <v>910</v>
      </c>
      <c r="AK98" s="6" t="s">
        <v>910</v>
      </c>
      <c r="AL98" s="6">
        <v>7.0000000000000001E-3</v>
      </c>
      <c r="AM98" s="6" t="s">
        <v>910</v>
      </c>
      <c r="AN98" s="6" t="s">
        <v>910</v>
      </c>
      <c r="AO98" s="6" t="s">
        <v>910</v>
      </c>
      <c r="AP98" s="6" t="s">
        <v>910</v>
      </c>
      <c r="AQ98" s="6">
        <v>5.0000000000000001E-3</v>
      </c>
      <c r="AR98" s="6" t="s">
        <v>919</v>
      </c>
      <c r="AS98" s="6" t="s">
        <v>910</v>
      </c>
      <c r="AT98" s="6" t="s">
        <v>910</v>
      </c>
      <c r="AU98" s="6" t="s">
        <v>910</v>
      </c>
      <c r="AV98" s="6" t="s">
        <v>910</v>
      </c>
      <c r="AW98" s="6" t="s">
        <v>910</v>
      </c>
      <c r="AX98" s="6">
        <v>7.0000000000000001E-3</v>
      </c>
      <c r="AY98" s="6" t="s">
        <v>910</v>
      </c>
      <c r="AZ98" s="6" t="s">
        <v>910</v>
      </c>
      <c r="BA98" s="6" t="s">
        <v>910</v>
      </c>
      <c r="BB98" s="6"/>
      <c r="BC98" s="6" t="s">
        <v>911</v>
      </c>
      <c r="BD98" s="6" t="s">
        <v>911</v>
      </c>
      <c r="BE98" s="6" t="s">
        <v>911</v>
      </c>
      <c r="BF98" s="6" t="s">
        <v>911</v>
      </c>
      <c r="BG98" s="6" t="s">
        <v>911</v>
      </c>
      <c r="BH98" s="6" t="s">
        <v>911</v>
      </c>
      <c r="BI98" s="6" t="s">
        <v>911</v>
      </c>
      <c r="BJ98" s="6" t="s">
        <v>911</v>
      </c>
      <c r="BK98" s="6" t="s">
        <v>916</v>
      </c>
      <c r="BL98" s="11" t="s">
        <v>911</v>
      </c>
      <c r="BM98" s="11" t="s">
        <v>913</v>
      </c>
      <c r="BN98" s="11" t="s">
        <v>913</v>
      </c>
      <c r="BO98" s="11" t="s">
        <v>913</v>
      </c>
      <c r="BP98" s="11" t="s">
        <v>913</v>
      </c>
      <c r="BQ98" s="6"/>
      <c r="BR98" s="6" t="s">
        <v>912</v>
      </c>
      <c r="BS98" s="6" t="s">
        <v>913</v>
      </c>
      <c r="BT98" s="6" t="s">
        <v>913</v>
      </c>
      <c r="BU98" s="6" t="s">
        <v>917</v>
      </c>
      <c r="BV98" s="6" t="s">
        <v>913</v>
      </c>
      <c r="BW98" s="6" t="s">
        <v>913</v>
      </c>
      <c r="BX98" s="6"/>
      <c r="BY98" s="6" t="s">
        <v>918</v>
      </c>
      <c r="CR98" s="11"/>
      <c r="CX98" s="6" t="s">
        <v>913</v>
      </c>
      <c r="CY98" s="6" t="s">
        <v>913</v>
      </c>
      <c r="CZ98" s="6">
        <v>106</v>
      </c>
      <c r="DF98" s="6" t="s">
        <v>912</v>
      </c>
      <c r="DG98" s="6" t="s">
        <v>913</v>
      </c>
      <c r="DI98" s="22"/>
      <c r="DJ98" s="11"/>
      <c r="DK98" s="11"/>
      <c r="DL98" s="11"/>
      <c r="DM98" s="11"/>
    </row>
    <row r="99" spans="1:117">
      <c r="A99" s="11">
        <v>96</v>
      </c>
      <c r="B99" s="6" t="s">
        <v>655</v>
      </c>
      <c r="C99" s="6">
        <v>302</v>
      </c>
      <c r="D99" s="6" t="s">
        <v>1294</v>
      </c>
      <c r="E99" s="6" t="s">
        <v>1713</v>
      </c>
      <c r="F99" s="6" t="s">
        <v>656</v>
      </c>
      <c r="G99" s="7">
        <v>7.4</v>
      </c>
      <c r="H99" s="7">
        <v>25</v>
      </c>
      <c r="I99" s="6" t="s">
        <v>914</v>
      </c>
      <c r="J99" s="6" t="s">
        <v>906</v>
      </c>
      <c r="K99" s="7">
        <v>34</v>
      </c>
      <c r="L99" s="6" t="s">
        <v>907</v>
      </c>
      <c r="M99" s="9">
        <v>0.66</v>
      </c>
      <c r="N99" s="6">
        <v>1.82</v>
      </c>
      <c r="O99" s="6">
        <v>2.12</v>
      </c>
      <c r="P99" s="10" t="s">
        <v>968</v>
      </c>
      <c r="Q99" s="6">
        <v>130</v>
      </c>
      <c r="R99" s="6" t="s">
        <v>908</v>
      </c>
      <c r="S99" s="6">
        <v>1.88</v>
      </c>
      <c r="T99" s="6">
        <v>1.42</v>
      </c>
      <c r="U99" s="6" t="s">
        <v>915</v>
      </c>
      <c r="V99" s="6"/>
      <c r="W99" s="6" t="s">
        <v>960</v>
      </c>
      <c r="X99" s="9">
        <v>1.1000000000000001</v>
      </c>
      <c r="Y99" s="6">
        <v>12.9</v>
      </c>
      <c r="Z99" s="6">
        <v>500</v>
      </c>
      <c r="AA99" s="9">
        <v>0.4</v>
      </c>
      <c r="AB99" s="6">
        <v>2100</v>
      </c>
      <c r="AC99" s="6">
        <v>500</v>
      </c>
      <c r="AD99" s="6">
        <v>130</v>
      </c>
      <c r="AE99" s="6">
        <v>39.1</v>
      </c>
      <c r="AF99" s="7">
        <v>40</v>
      </c>
      <c r="AG99" s="6">
        <v>750</v>
      </c>
      <c r="AH99" s="6">
        <v>120</v>
      </c>
      <c r="AI99" s="6" t="s">
        <v>910</v>
      </c>
      <c r="AJ99" s="6">
        <v>1.2E-2</v>
      </c>
      <c r="AK99" s="6" t="s">
        <v>910</v>
      </c>
      <c r="AL99" s="8">
        <v>0.01</v>
      </c>
      <c r="AM99" s="6">
        <v>8.9999999999999993E-3</v>
      </c>
      <c r="AN99" s="6">
        <v>8.9999999999999993E-3</v>
      </c>
      <c r="AO99" s="6">
        <v>8.0000000000000002E-3</v>
      </c>
      <c r="AP99" s="6" t="s">
        <v>910</v>
      </c>
      <c r="AQ99" s="6">
        <v>7.0000000000000001E-3</v>
      </c>
      <c r="AR99" s="6" t="s">
        <v>919</v>
      </c>
      <c r="AS99" s="6">
        <v>1.2999999999999999E-2</v>
      </c>
      <c r="AT99" s="6">
        <v>5.0000000000000001E-3</v>
      </c>
      <c r="AU99" s="6">
        <v>7.0000000000000001E-3</v>
      </c>
      <c r="AV99" s="6">
        <v>7.0000000000000001E-3</v>
      </c>
      <c r="AW99" s="6" t="s">
        <v>910</v>
      </c>
      <c r="AX99" s="6">
        <v>5.0000000000000001E-3</v>
      </c>
      <c r="AY99" s="6">
        <v>8.0000000000000002E-3</v>
      </c>
      <c r="AZ99" s="6" t="s">
        <v>910</v>
      </c>
      <c r="BA99" s="6" t="s">
        <v>910</v>
      </c>
      <c r="BB99" s="6"/>
      <c r="BC99" s="6" t="s">
        <v>911</v>
      </c>
      <c r="BD99" s="6" t="s">
        <v>911</v>
      </c>
      <c r="BE99" s="6" t="s">
        <v>911</v>
      </c>
      <c r="BF99" s="6" t="s">
        <v>911</v>
      </c>
      <c r="BG99" s="6" t="s">
        <v>911</v>
      </c>
      <c r="BH99" s="6" t="s">
        <v>911</v>
      </c>
      <c r="BI99" s="6" t="s">
        <v>911</v>
      </c>
      <c r="BJ99" s="6" t="s">
        <v>911</v>
      </c>
      <c r="BK99" s="6" t="s">
        <v>916</v>
      </c>
      <c r="BL99" s="11" t="s">
        <v>911</v>
      </c>
      <c r="BM99" s="11" t="s">
        <v>913</v>
      </c>
      <c r="BN99" s="11" t="s">
        <v>913</v>
      </c>
      <c r="BO99" s="11" t="s">
        <v>913</v>
      </c>
      <c r="BP99" s="11" t="s">
        <v>913</v>
      </c>
      <c r="BQ99" s="6"/>
      <c r="BR99" s="6" t="s">
        <v>912</v>
      </c>
      <c r="BS99" s="6" t="s">
        <v>913</v>
      </c>
      <c r="BT99" s="6" t="s">
        <v>913</v>
      </c>
      <c r="BU99" s="6" t="s">
        <v>917</v>
      </c>
      <c r="BV99" s="6" t="s">
        <v>913</v>
      </c>
      <c r="BW99" s="6" t="s">
        <v>913</v>
      </c>
      <c r="BX99" s="6"/>
      <c r="BY99" s="6" t="s">
        <v>918</v>
      </c>
      <c r="CR99" s="11"/>
      <c r="CX99" s="6" t="s">
        <v>913</v>
      </c>
      <c r="CY99" s="6" t="s">
        <v>913</v>
      </c>
      <c r="CZ99" s="6">
        <v>102.00000000000001</v>
      </c>
      <c r="DF99" s="6" t="s">
        <v>912</v>
      </c>
      <c r="DG99" s="6" t="s">
        <v>913</v>
      </c>
      <c r="DI99" s="22"/>
      <c r="DJ99" s="11"/>
      <c r="DK99" s="11"/>
      <c r="DL99" s="11"/>
      <c r="DM99" s="11"/>
    </row>
    <row r="100" spans="1:117">
      <c r="A100" s="11">
        <v>97</v>
      </c>
      <c r="B100" s="6" t="s">
        <v>653</v>
      </c>
      <c r="C100" s="6">
        <v>303</v>
      </c>
      <c r="D100" s="6" t="s">
        <v>1295</v>
      </c>
      <c r="E100" s="6" t="s">
        <v>1714</v>
      </c>
      <c r="F100" s="6" t="s">
        <v>654</v>
      </c>
      <c r="G100" s="7">
        <v>7.9</v>
      </c>
      <c r="H100" s="7">
        <v>24</v>
      </c>
      <c r="I100" s="6" t="s">
        <v>914</v>
      </c>
      <c r="J100" s="6" t="s">
        <v>906</v>
      </c>
      <c r="K100" s="9">
        <v>6.7</v>
      </c>
      <c r="L100" s="6" t="s">
        <v>907</v>
      </c>
      <c r="M100" s="9" t="s">
        <v>933</v>
      </c>
      <c r="N100" s="6">
        <v>2.0099999999999998</v>
      </c>
      <c r="O100" s="6">
        <v>1.47</v>
      </c>
      <c r="P100" s="10" t="s">
        <v>968</v>
      </c>
      <c r="Q100" s="6">
        <v>200</v>
      </c>
      <c r="R100" s="6" t="s">
        <v>908</v>
      </c>
      <c r="S100" s="6">
        <v>1.71</v>
      </c>
      <c r="T100" s="6">
        <v>3.3</v>
      </c>
      <c r="U100" s="6" t="s">
        <v>915</v>
      </c>
      <c r="V100" s="6"/>
      <c r="W100" s="9">
        <v>5.5</v>
      </c>
      <c r="X100" s="9">
        <v>1.5</v>
      </c>
      <c r="Y100" s="6">
        <v>4.47</v>
      </c>
      <c r="Z100" s="6">
        <v>2300</v>
      </c>
      <c r="AA100" s="9">
        <v>0.80999999999999994</v>
      </c>
      <c r="AB100" s="6">
        <v>1700</v>
      </c>
      <c r="AC100" s="7">
        <v>31</v>
      </c>
      <c r="AD100" s="7">
        <v>67</v>
      </c>
      <c r="AE100" s="6">
        <v>307</v>
      </c>
      <c r="AF100" s="7">
        <v>52</v>
      </c>
      <c r="AG100" s="6">
        <v>780</v>
      </c>
      <c r="AH100" s="6">
        <v>170</v>
      </c>
      <c r="AI100" s="6">
        <v>6.0000000000000001E-3</v>
      </c>
      <c r="AJ100" s="6">
        <v>9.5000000000000001E-2</v>
      </c>
      <c r="AK100" s="6">
        <v>8.0000000000000002E-3</v>
      </c>
      <c r="AL100" s="6">
        <v>9.6000000000000002E-2</v>
      </c>
      <c r="AM100" s="6">
        <v>8.9999999999999993E-3</v>
      </c>
      <c r="AN100" s="6">
        <v>1.6E-2</v>
      </c>
      <c r="AO100" s="6" t="s">
        <v>910</v>
      </c>
      <c r="AP100" s="6" t="s">
        <v>910</v>
      </c>
      <c r="AQ100" s="6" t="s">
        <v>910</v>
      </c>
      <c r="AR100" s="6">
        <v>4.0000000000000001E-3</v>
      </c>
      <c r="AS100" s="6">
        <v>1.2E-2</v>
      </c>
      <c r="AT100" s="6">
        <v>7.0000000000000001E-3</v>
      </c>
      <c r="AU100" s="6">
        <v>6.2E-2</v>
      </c>
      <c r="AV100" s="6">
        <v>1.2E-2</v>
      </c>
      <c r="AW100" s="6" t="s">
        <v>910</v>
      </c>
      <c r="AX100" s="6">
        <v>7.0000000000000001E-3</v>
      </c>
      <c r="AY100" s="6">
        <v>5.0000000000000001E-3</v>
      </c>
      <c r="AZ100" s="6" t="s">
        <v>910</v>
      </c>
      <c r="BA100" s="6" t="s">
        <v>910</v>
      </c>
      <c r="BB100" s="6"/>
      <c r="BC100" s="6" t="s">
        <v>911</v>
      </c>
      <c r="BD100" s="6" t="s">
        <v>911</v>
      </c>
      <c r="BE100" s="6" t="s">
        <v>911</v>
      </c>
      <c r="BF100" s="6" t="s">
        <v>911</v>
      </c>
      <c r="BG100" s="6" t="s">
        <v>911</v>
      </c>
      <c r="BH100" s="6" t="s">
        <v>911</v>
      </c>
      <c r="BI100" s="6" t="s">
        <v>911</v>
      </c>
      <c r="BJ100" s="6" t="s">
        <v>911</v>
      </c>
      <c r="BK100" s="6" t="s">
        <v>916</v>
      </c>
      <c r="BL100" s="11" t="s">
        <v>911</v>
      </c>
      <c r="BM100" s="11" t="s">
        <v>913</v>
      </c>
      <c r="BN100" s="11" t="s">
        <v>913</v>
      </c>
      <c r="BO100" s="11" t="s">
        <v>913</v>
      </c>
      <c r="BP100" s="11" t="s">
        <v>913</v>
      </c>
      <c r="BQ100" s="6"/>
      <c r="BR100" s="6" t="s">
        <v>912</v>
      </c>
      <c r="BS100" s="6" t="s">
        <v>913</v>
      </c>
      <c r="BT100" s="6" t="s">
        <v>913</v>
      </c>
      <c r="BU100" s="6" t="s">
        <v>917</v>
      </c>
      <c r="BV100" s="6" t="s">
        <v>913</v>
      </c>
      <c r="BW100" s="6" t="s">
        <v>913</v>
      </c>
      <c r="BX100" s="6"/>
      <c r="BY100" s="6" t="s">
        <v>918</v>
      </c>
      <c r="CR100" s="11"/>
      <c r="CX100" s="6" t="s">
        <v>913</v>
      </c>
      <c r="CY100" s="6" t="s">
        <v>913</v>
      </c>
      <c r="CZ100" s="6">
        <v>67</v>
      </c>
      <c r="DF100" s="6" t="s">
        <v>912</v>
      </c>
      <c r="DG100" s="6" t="s">
        <v>913</v>
      </c>
      <c r="DI100" s="22"/>
      <c r="DJ100" s="11"/>
      <c r="DK100" s="11"/>
      <c r="DL100" s="11"/>
      <c r="DM100" s="11"/>
    </row>
    <row r="101" spans="1:117">
      <c r="A101" s="11">
        <v>98</v>
      </c>
      <c r="B101" s="6" t="s">
        <v>651</v>
      </c>
      <c r="C101" s="6">
        <v>304</v>
      </c>
      <c r="D101" s="6" t="s">
        <v>1296</v>
      </c>
      <c r="E101" s="6" t="s">
        <v>1715</v>
      </c>
      <c r="F101" s="6" t="s">
        <v>652</v>
      </c>
      <c r="G101" s="7">
        <v>7.6</v>
      </c>
      <c r="H101" s="7">
        <v>43</v>
      </c>
      <c r="I101" s="6" t="s">
        <v>914</v>
      </c>
      <c r="J101" s="6" t="s">
        <v>906</v>
      </c>
      <c r="K101" s="7">
        <v>22</v>
      </c>
      <c r="L101" s="6" t="s">
        <v>907</v>
      </c>
      <c r="M101" s="9" t="s">
        <v>933</v>
      </c>
      <c r="N101" s="6">
        <v>1.34</v>
      </c>
      <c r="O101" s="6">
        <v>0.76700000000000002</v>
      </c>
      <c r="P101" s="10" t="s">
        <v>968</v>
      </c>
      <c r="Q101" s="6">
        <v>63</v>
      </c>
      <c r="R101" s="6" t="s">
        <v>908</v>
      </c>
      <c r="S101" s="6">
        <v>1.1200000000000001</v>
      </c>
      <c r="T101" s="6" t="s">
        <v>909</v>
      </c>
      <c r="U101" s="6" t="s">
        <v>915</v>
      </c>
      <c r="V101" s="6"/>
      <c r="W101" s="9">
        <v>3.6</v>
      </c>
      <c r="X101" s="6" t="s">
        <v>970</v>
      </c>
      <c r="Y101" s="9">
        <v>8.6</v>
      </c>
      <c r="Z101" s="6">
        <v>340</v>
      </c>
      <c r="AA101" s="9">
        <v>0.21000000000000002</v>
      </c>
      <c r="AB101" s="6">
        <v>1100</v>
      </c>
      <c r="AC101" s="6">
        <v>340</v>
      </c>
      <c r="AD101" s="6">
        <v>120</v>
      </c>
      <c r="AE101" s="6">
        <v>35.5</v>
      </c>
      <c r="AF101" s="7">
        <v>12</v>
      </c>
      <c r="AG101" s="6">
        <v>380</v>
      </c>
      <c r="AH101" s="6" t="s">
        <v>994</v>
      </c>
      <c r="AI101" s="6">
        <v>5.0000000000000001E-3</v>
      </c>
      <c r="AJ101" s="6">
        <v>0.03</v>
      </c>
      <c r="AK101" s="6" t="s">
        <v>910</v>
      </c>
      <c r="AL101" s="6">
        <v>2.7E-2</v>
      </c>
      <c r="AM101" s="6">
        <v>7.0000000000000001E-3</v>
      </c>
      <c r="AN101" s="6">
        <v>7.0000000000000001E-3</v>
      </c>
      <c r="AO101" s="6">
        <v>5.0000000000000001E-3</v>
      </c>
      <c r="AP101" s="6" t="s">
        <v>910</v>
      </c>
      <c r="AQ101" s="6">
        <v>5.0000000000000001E-3</v>
      </c>
      <c r="AR101" s="6" t="s">
        <v>919</v>
      </c>
      <c r="AS101" s="6">
        <v>2.5999999999999999E-2</v>
      </c>
      <c r="AT101" s="6">
        <v>1.2E-2</v>
      </c>
      <c r="AU101" s="6">
        <v>1.6E-2</v>
      </c>
      <c r="AV101" s="6">
        <v>7.0000000000000001E-3</v>
      </c>
      <c r="AW101" s="6" t="s">
        <v>910</v>
      </c>
      <c r="AX101" s="6" t="s">
        <v>910</v>
      </c>
      <c r="AY101" s="6">
        <v>6.0000000000000001E-3</v>
      </c>
      <c r="AZ101" s="6" t="s">
        <v>910</v>
      </c>
      <c r="BA101" s="6" t="s">
        <v>910</v>
      </c>
      <c r="BB101" s="6"/>
      <c r="BC101" s="6" t="s">
        <v>911</v>
      </c>
      <c r="BD101" s="6" t="s">
        <v>911</v>
      </c>
      <c r="BE101" s="6" t="s">
        <v>911</v>
      </c>
      <c r="BF101" s="6" t="s">
        <v>911</v>
      </c>
      <c r="BG101" s="6" t="s">
        <v>911</v>
      </c>
      <c r="BH101" s="6" t="s">
        <v>911</v>
      </c>
      <c r="BI101" s="6" t="s">
        <v>911</v>
      </c>
      <c r="BJ101" s="6" t="s">
        <v>911</v>
      </c>
      <c r="BK101" s="6" t="s">
        <v>916</v>
      </c>
      <c r="BL101" s="11" t="s">
        <v>911</v>
      </c>
      <c r="BM101" s="11" t="s">
        <v>913</v>
      </c>
      <c r="BN101" s="11" t="s">
        <v>913</v>
      </c>
      <c r="BO101" s="11" t="s">
        <v>913</v>
      </c>
      <c r="BP101" s="11" t="s">
        <v>913</v>
      </c>
      <c r="BQ101" s="6"/>
      <c r="BR101" s="6" t="s">
        <v>912</v>
      </c>
      <c r="BS101" s="6" t="s">
        <v>913</v>
      </c>
      <c r="BT101" s="6" t="s">
        <v>913</v>
      </c>
      <c r="BU101" s="6" t="s">
        <v>917</v>
      </c>
      <c r="BV101" s="6" t="s">
        <v>913</v>
      </c>
      <c r="BW101" s="6" t="s">
        <v>913</v>
      </c>
      <c r="BX101" s="6"/>
      <c r="BY101" s="6" t="s">
        <v>918</v>
      </c>
      <c r="CR101" s="11"/>
      <c r="CX101" s="6" t="s">
        <v>913</v>
      </c>
      <c r="CY101" s="6" t="s">
        <v>913</v>
      </c>
      <c r="CZ101" s="6">
        <v>79.000000000000014</v>
      </c>
      <c r="DF101" s="6" t="s">
        <v>912</v>
      </c>
      <c r="DG101" s="6" t="s">
        <v>913</v>
      </c>
      <c r="DI101" s="22"/>
      <c r="DJ101" s="11"/>
      <c r="DK101" s="11"/>
      <c r="DL101" s="11"/>
      <c r="DM101" s="11"/>
    </row>
    <row r="102" spans="1:117">
      <c r="A102" s="11">
        <v>99</v>
      </c>
      <c r="B102" s="6" t="s">
        <v>649</v>
      </c>
      <c r="C102" s="6">
        <v>305</v>
      </c>
      <c r="D102" s="6" t="s">
        <v>1297</v>
      </c>
      <c r="E102" s="6" t="s">
        <v>1716</v>
      </c>
      <c r="F102" s="6" t="s">
        <v>650</v>
      </c>
      <c r="G102" s="7">
        <v>7.8</v>
      </c>
      <c r="H102" s="7">
        <v>40</v>
      </c>
      <c r="I102" s="6" t="s">
        <v>914</v>
      </c>
      <c r="J102" s="6" t="s">
        <v>906</v>
      </c>
      <c r="K102" s="9">
        <v>6.9</v>
      </c>
      <c r="L102" s="6" t="s">
        <v>907</v>
      </c>
      <c r="M102" s="9" t="s">
        <v>933</v>
      </c>
      <c r="N102" s="9">
        <v>2</v>
      </c>
      <c r="O102" s="7">
        <v>28</v>
      </c>
      <c r="P102" s="6">
        <v>2.8999999999999998E-3</v>
      </c>
      <c r="Q102" s="6">
        <v>39</v>
      </c>
      <c r="R102" s="6" t="s">
        <v>908</v>
      </c>
      <c r="S102" s="6">
        <v>1.24</v>
      </c>
      <c r="T102" s="6" t="s">
        <v>909</v>
      </c>
      <c r="U102" s="6" t="s">
        <v>915</v>
      </c>
      <c r="V102" s="6"/>
      <c r="W102" s="6" t="s">
        <v>960</v>
      </c>
      <c r="X102" s="6" t="s">
        <v>970</v>
      </c>
      <c r="Y102" s="6">
        <v>106</v>
      </c>
      <c r="Z102" s="6">
        <v>340</v>
      </c>
      <c r="AA102" s="9">
        <v>0.32999999999999996</v>
      </c>
      <c r="AB102" s="6">
        <v>1000</v>
      </c>
      <c r="AC102" s="7">
        <v>27</v>
      </c>
      <c r="AD102" s="7">
        <v>49</v>
      </c>
      <c r="AE102" s="6">
        <v>119</v>
      </c>
      <c r="AF102" s="9">
        <v>8.9</v>
      </c>
      <c r="AG102" s="6">
        <v>320</v>
      </c>
      <c r="AH102" s="6" t="s">
        <v>994</v>
      </c>
      <c r="AI102" s="6">
        <v>5.0000000000000001E-3</v>
      </c>
      <c r="AJ102" s="6" t="s">
        <v>910</v>
      </c>
      <c r="AK102" s="6" t="s">
        <v>910</v>
      </c>
      <c r="AL102" s="6">
        <v>5.0000000000000001E-3</v>
      </c>
      <c r="AM102" s="6">
        <v>5.0000000000000001E-3</v>
      </c>
      <c r="AN102" s="6" t="s">
        <v>910</v>
      </c>
      <c r="AO102" s="6" t="s">
        <v>910</v>
      </c>
      <c r="AP102" s="6" t="s">
        <v>910</v>
      </c>
      <c r="AQ102" s="6" t="s">
        <v>910</v>
      </c>
      <c r="AR102" s="6" t="s">
        <v>919</v>
      </c>
      <c r="AS102" s="6" t="s">
        <v>910</v>
      </c>
      <c r="AT102" s="6" t="s">
        <v>910</v>
      </c>
      <c r="AU102" s="6" t="s">
        <v>910</v>
      </c>
      <c r="AV102" s="6" t="s">
        <v>910</v>
      </c>
      <c r="AW102" s="6" t="s">
        <v>910</v>
      </c>
      <c r="AX102" s="6">
        <v>8.0000000000000002E-3</v>
      </c>
      <c r="AY102" s="6" t="s">
        <v>910</v>
      </c>
      <c r="AZ102" s="6" t="s">
        <v>910</v>
      </c>
      <c r="BA102" s="6" t="s">
        <v>910</v>
      </c>
      <c r="BB102" s="6"/>
      <c r="BC102" s="6" t="s">
        <v>911</v>
      </c>
      <c r="BD102" s="6" t="s">
        <v>911</v>
      </c>
      <c r="BE102" s="6" t="s">
        <v>911</v>
      </c>
      <c r="BF102" s="6" t="s">
        <v>911</v>
      </c>
      <c r="BG102" s="6" t="s">
        <v>911</v>
      </c>
      <c r="BH102" s="6" t="s">
        <v>911</v>
      </c>
      <c r="BI102" s="6" t="s">
        <v>911</v>
      </c>
      <c r="BJ102" s="6" t="s">
        <v>911</v>
      </c>
      <c r="BK102" s="6" t="s">
        <v>916</v>
      </c>
      <c r="BL102" s="11" t="s">
        <v>911</v>
      </c>
      <c r="BM102" s="11" t="s">
        <v>913</v>
      </c>
      <c r="BN102" s="11" t="s">
        <v>913</v>
      </c>
      <c r="BO102" s="11" t="s">
        <v>913</v>
      </c>
      <c r="BP102" s="11" t="s">
        <v>913</v>
      </c>
      <c r="BQ102" s="6"/>
      <c r="BR102" s="6" t="s">
        <v>912</v>
      </c>
      <c r="BS102" s="6" t="s">
        <v>913</v>
      </c>
      <c r="BT102" s="6" t="s">
        <v>913</v>
      </c>
      <c r="BU102" s="6" t="s">
        <v>917</v>
      </c>
      <c r="BV102" s="6" t="s">
        <v>913</v>
      </c>
      <c r="BW102" s="6" t="s">
        <v>913</v>
      </c>
      <c r="BX102" s="6"/>
      <c r="BY102" s="6" t="s">
        <v>918</v>
      </c>
      <c r="CR102" s="11"/>
      <c r="CX102" s="6" t="s">
        <v>913</v>
      </c>
      <c r="CY102" s="6" t="s">
        <v>913</v>
      </c>
      <c r="CZ102" s="6">
        <v>121</v>
      </c>
      <c r="DF102" s="6" t="s">
        <v>912</v>
      </c>
      <c r="DG102" s="6" t="s">
        <v>913</v>
      </c>
      <c r="DI102" s="22"/>
      <c r="DJ102" s="11"/>
      <c r="DK102" s="11"/>
      <c r="DL102" s="11"/>
      <c r="DM102" s="11"/>
    </row>
    <row r="103" spans="1:117">
      <c r="A103" s="11">
        <v>100</v>
      </c>
      <c r="B103" s="6" t="s">
        <v>647</v>
      </c>
      <c r="C103" s="6">
        <v>306</v>
      </c>
      <c r="D103" s="6" t="s">
        <v>1298</v>
      </c>
      <c r="E103" s="6" t="s">
        <v>1717</v>
      </c>
      <c r="F103" s="6" t="s">
        <v>648</v>
      </c>
      <c r="G103" s="7">
        <v>8</v>
      </c>
      <c r="H103" s="7">
        <v>48</v>
      </c>
      <c r="I103" s="6" t="s">
        <v>914</v>
      </c>
      <c r="J103" s="6" t="s">
        <v>906</v>
      </c>
      <c r="K103" s="6">
        <v>38.200000000000003</v>
      </c>
      <c r="L103" s="6">
        <v>0.13600000000000001</v>
      </c>
      <c r="M103" s="9">
        <v>2.15</v>
      </c>
      <c r="N103" s="9">
        <v>2.6</v>
      </c>
      <c r="O103" s="6">
        <v>6.23</v>
      </c>
      <c r="P103" s="6">
        <v>4.4999999999999997E-3</v>
      </c>
      <c r="Q103" s="6">
        <v>71.8</v>
      </c>
      <c r="R103" s="6" t="s">
        <v>908</v>
      </c>
      <c r="S103" s="6">
        <v>2.0699999999999998</v>
      </c>
      <c r="T103" s="6" t="s">
        <v>909</v>
      </c>
      <c r="U103" s="6" t="s">
        <v>915</v>
      </c>
      <c r="V103" s="6"/>
      <c r="W103" s="6">
        <v>2.93</v>
      </c>
      <c r="X103" s="6">
        <v>1.33</v>
      </c>
      <c r="Y103" s="6">
        <v>10.8</v>
      </c>
      <c r="Z103" s="6">
        <v>455</v>
      </c>
      <c r="AA103" s="9">
        <v>0.15</v>
      </c>
      <c r="AB103" s="6">
        <v>2220</v>
      </c>
      <c r="AC103" s="6">
        <v>346</v>
      </c>
      <c r="AD103" s="6">
        <v>102</v>
      </c>
      <c r="AE103" s="6">
        <v>51.56</v>
      </c>
      <c r="AF103" s="6">
        <v>25.6</v>
      </c>
      <c r="AG103" s="6">
        <v>682</v>
      </c>
      <c r="AH103" s="6">
        <v>178</v>
      </c>
      <c r="AI103" s="6" t="s">
        <v>910</v>
      </c>
      <c r="AJ103" s="6" t="s">
        <v>910</v>
      </c>
      <c r="AK103" s="6" t="s">
        <v>910</v>
      </c>
      <c r="AL103" s="6">
        <v>6.0000000000000001E-3</v>
      </c>
      <c r="AM103" s="6">
        <v>5.0000000000000001E-3</v>
      </c>
      <c r="AN103" s="6" t="s">
        <v>910</v>
      </c>
      <c r="AO103" s="6" t="s">
        <v>910</v>
      </c>
      <c r="AP103" s="6" t="s">
        <v>910</v>
      </c>
      <c r="AQ103" s="6">
        <v>6.0000000000000001E-3</v>
      </c>
      <c r="AR103" s="6" t="s">
        <v>919</v>
      </c>
      <c r="AS103" s="8">
        <v>0.02</v>
      </c>
      <c r="AT103" s="6">
        <v>8.9999999999999993E-3</v>
      </c>
      <c r="AU103" s="6" t="s">
        <v>910</v>
      </c>
      <c r="AV103" s="6" t="s">
        <v>910</v>
      </c>
      <c r="AW103" s="6" t="s">
        <v>910</v>
      </c>
      <c r="AX103" s="6">
        <v>7.0000000000000001E-3</v>
      </c>
      <c r="AY103" s="6">
        <v>7.0000000000000001E-3</v>
      </c>
      <c r="AZ103" s="6" t="s">
        <v>910</v>
      </c>
      <c r="BA103" s="6" t="s">
        <v>910</v>
      </c>
      <c r="BB103" s="6"/>
      <c r="BC103" s="6" t="s">
        <v>911</v>
      </c>
      <c r="BD103" s="6" t="s">
        <v>911</v>
      </c>
      <c r="BE103" s="6" t="s">
        <v>911</v>
      </c>
      <c r="BF103" s="6" t="s">
        <v>911</v>
      </c>
      <c r="BG103" s="6" t="s">
        <v>911</v>
      </c>
      <c r="BH103" s="6" t="s">
        <v>911</v>
      </c>
      <c r="BI103" s="6" t="s">
        <v>911</v>
      </c>
      <c r="BJ103" s="6" t="s">
        <v>911</v>
      </c>
      <c r="BK103" s="6" t="s">
        <v>916</v>
      </c>
      <c r="BL103" s="11" t="s">
        <v>911</v>
      </c>
      <c r="BM103" s="11" t="s">
        <v>913</v>
      </c>
      <c r="BN103" s="11" t="s">
        <v>913</v>
      </c>
      <c r="BO103" s="11" t="s">
        <v>913</v>
      </c>
      <c r="BP103" s="11" t="s">
        <v>913</v>
      </c>
      <c r="BQ103" s="6"/>
      <c r="BR103" s="6" t="s">
        <v>912</v>
      </c>
      <c r="BS103" s="6" t="s">
        <v>913</v>
      </c>
      <c r="BT103" s="6" t="s">
        <v>913</v>
      </c>
      <c r="BU103" s="6" t="s">
        <v>917</v>
      </c>
      <c r="BV103" s="6" t="s">
        <v>913</v>
      </c>
      <c r="BW103" s="6" t="s">
        <v>913</v>
      </c>
      <c r="BX103" s="6"/>
      <c r="BY103" s="6" t="s">
        <v>918</v>
      </c>
      <c r="CR103" s="11"/>
      <c r="CX103" s="6" t="s">
        <v>913</v>
      </c>
      <c r="CY103" s="6" t="s">
        <v>913</v>
      </c>
      <c r="CZ103" s="6">
        <v>92.999999999999986</v>
      </c>
      <c r="DF103" s="6" t="s">
        <v>912</v>
      </c>
      <c r="DG103" s="6" t="s">
        <v>913</v>
      </c>
      <c r="DI103" s="22"/>
      <c r="DJ103" s="11"/>
      <c r="DK103" s="11"/>
      <c r="DL103" s="11"/>
      <c r="DM103" s="11"/>
    </row>
    <row r="104" spans="1:117">
      <c r="A104" s="11">
        <v>101</v>
      </c>
      <c r="B104" s="6" t="s">
        <v>645</v>
      </c>
      <c r="C104" s="6">
        <v>307</v>
      </c>
      <c r="D104" s="6" t="s">
        <v>1299</v>
      </c>
      <c r="E104" s="6" t="s">
        <v>1718</v>
      </c>
      <c r="F104" s="6" t="s">
        <v>646</v>
      </c>
      <c r="G104" s="7">
        <v>8</v>
      </c>
      <c r="H104" s="7">
        <v>71</v>
      </c>
      <c r="I104" s="6" t="s">
        <v>914</v>
      </c>
      <c r="J104" s="6" t="s">
        <v>906</v>
      </c>
      <c r="K104" s="7">
        <v>14</v>
      </c>
      <c r="L104" s="6" t="s">
        <v>907</v>
      </c>
      <c r="M104" s="9">
        <v>0.59</v>
      </c>
      <c r="N104" s="6">
        <v>1.59</v>
      </c>
      <c r="O104" s="6">
        <v>3.22</v>
      </c>
      <c r="P104" s="6">
        <v>2.5000000000000001E-3</v>
      </c>
      <c r="Q104" s="6">
        <v>82</v>
      </c>
      <c r="R104" s="6" t="s">
        <v>908</v>
      </c>
      <c r="S104" s="6">
        <v>0.51800000000000002</v>
      </c>
      <c r="T104" s="6" t="s">
        <v>909</v>
      </c>
      <c r="U104" s="6" t="s">
        <v>915</v>
      </c>
      <c r="V104" s="6"/>
      <c r="W104" s="9">
        <v>3</v>
      </c>
      <c r="X104" s="9">
        <v>1.3</v>
      </c>
      <c r="Y104" s="6">
        <v>25.9</v>
      </c>
      <c r="Z104" s="6">
        <v>770</v>
      </c>
      <c r="AA104" s="9">
        <v>1.5</v>
      </c>
      <c r="AB104" s="6">
        <v>2500</v>
      </c>
      <c r="AC104" s="7">
        <v>59</v>
      </c>
      <c r="AD104" s="6">
        <v>110</v>
      </c>
      <c r="AE104" s="6">
        <v>99.2</v>
      </c>
      <c r="AF104" s="7">
        <v>58</v>
      </c>
      <c r="AG104" s="6">
        <v>800</v>
      </c>
      <c r="AH104" s="6">
        <v>170</v>
      </c>
      <c r="AI104" s="6">
        <v>5.0000000000000001E-3</v>
      </c>
      <c r="AJ104" s="6" t="s">
        <v>910</v>
      </c>
      <c r="AK104" s="6" t="s">
        <v>910</v>
      </c>
      <c r="AL104" s="6" t="s">
        <v>910</v>
      </c>
      <c r="AM104" s="6" t="s">
        <v>910</v>
      </c>
      <c r="AN104" s="6" t="s">
        <v>910</v>
      </c>
      <c r="AO104" s="6" t="s">
        <v>910</v>
      </c>
      <c r="AP104" s="6" t="s">
        <v>910</v>
      </c>
      <c r="AQ104" s="6">
        <v>5.0000000000000001E-3</v>
      </c>
      <c r="AR104" s="6" t="s">
        <v>919</v>
      </c>
      <c r="AS104" s="6" t="s">
        <v>910</v>
      </c>
      <c r="AT104" s="6" t="s">
        <v>910</v>
      </c>
      <c r="AU104" s="6" t="s">
        <v>910</v>
      </c>
      <c r="AV104" s="6" t="s">
        <v>910</v>
      </c>
      <c r="AW104" s="6" t="s">
        <v>910</v>
      </c>
      <c r="AX104" s="6">
        <v>6.0000000000000001E-3</v>
      </c>
      <c r="AY104" s="6" t="s">
        <v>910</v>
      </c>
      <c r="AZ104" s="6" t="s">
        <v>910</v>
      </c>
      <c r="BA104" s="6" t="s">
        <v>910</v>
      </c>
      <c r="BB104" s="6"/>
      <c r="BC104" s="6" t="s">
        <v>911</v>
      </c>
      <c r="BD104" s="6" t="s">
        <v>911</v>
      </c>
      <c r="BE104" s="6" t="s">
        <v>911</v>
      </c>
      <c r="BF104" s="6" t="s">
        <v>911</v>
      </c>
      <c r="BG104" s="6" t="s">
        <v>911</v>
      </c>
      <c r="BH104" s="6" t="s">
        <v>911</v>
      </c>
      <c r="BI104" s="6" t="s">
        <v>911</v>
      </c>
      <c r="BJ104" s="6" t="s">
        <v>911</v>
      </c>
      <c r="BK104" s="6" t="s">
        <v>916</v>
      </c>
      <c r="BL104" s="11" t="s">
        <v>911</v>
      </c>
      <c r="BM104" s="11" t="s">
        <v>913</v>
      </c>
      <c r="BN104" s="11" t="s">
        <v>913</v>
      </c>
      <c r="BO104" s="11" t="s">
        <v>913</v>
      </c>
      <c r="BP104" s="11" t="s">
        <v>913</v>
      </c>
      <c r="BQ104" s="6"/>
      <c r="BR104" s="6" t="s">
        <v>912</v>
      </c>
      <c r="BS104" s="6" t="s">
        <v>913</v>
      </c>
      <c r="BT104" s="6" t="s">
        <v>913</v>
      </c>
      <c r="BU104" s="6" t="s">
        <v>917</v>
      </c>
      <c r="BV104" s="6" t="s">
        <v>913</v>
      </c>
      <c r="BW104" s="6" t="s">
        <v>913</v>
      </c>
      <c r="BX104" s="6"/>
      <c r="BY104" s="6" t="s">
        <v>918</v>
      </c>
      <c r="CR104" s="11"/>
      <c r="CX104" s="6" t="s">
        <v>913</v>
      </c>
      <c r="CY104" s="6" t="s">
        <v>913</v>
      </c>
      <c r="CZ104" s="6">
        <v>62</v>
      </c>
      <c r="DF104" s="6" t="s">
        <v>912</v>
      </c>
      <c r="DG104" s="6" t="s">
        <v>913</v>
      </c>
      <c r="DI104" s="22"/>
      <c r="DJ104" s="11"/>
      <c r="DK104" s="11"/>
      <c r="DL104" s="11"/>
      <c r="DM104" s="11"/>
    </row>
    <row r="105" spans="1:117">
      <c r="A105" s="11">
        <v>102</v>
      </c>
      <c r="B105" s="6" t="s">
        <v>643</v>
      </c>
      <c r="C105" s="6">
        <v>308</v>
      </c>
      <c r="D105" s="6" t="s">
        <v>1300</v>
      </c>
      <c r="E105" s="6" t="s">
        <v>1719</v>
      </c>
      <c r="F105" s="6" t="s">
        <v>644</v>
      </c>
      <c r="G105" s="7">
        <v>8.1999999999999993</v>
      </c>
      <c r="H105" s="6">
        <v>49.6</v>
      </c>
      <c r="I105" s="6" t="s">
        <v>914</v>
      </c>
      <c r="J105" s="6" t="s">
        <v>906</v>
      </c>
      <c r="K105" s="9">
        <v>6.3</v>
      </c>
      <c r="L105" s="9">
        <v>1.5</v>
      </c>
      <c r="M105" s="9" t="s">
        <v>933</v>
      </c>
      <c r="N105" s="6">
        <v>0.89600000000000002</v>
      </c>
      <c r="O105" s="6">
        <v>15.6</v>
      </c>
      <c r="P105" s="6">
        <v>2.0999999999999999E-3</v>
      </c>
      <c r="Q105" s="6">
        <v>73</v>
      </c>
      <c r="R105" s="6" t="s">
        <v>908</v>
      </c>
      <c r="S105" s="6">
        <v>0.70299999999999996</v>
      </c>
      <c r="T105" s="6" t="s">
        <v>909</v>
      </c>
      <c r="U105" s="6" t="s">
        <v>915</v>
      </c>
      <c r="V105" s="6"/>
      <c r="W105" s="9">
        <v>2.6</v>
      </c>
      <c r="X105" s="9">
        <v>0.78</v>
      </c>
      <c r="Y105" s="9">
        <v>7.9</v>
      </c>
      <c r="Z105" s="6">
        <v>400</v>
      </c>
      <c r="AA105" s="9">
        <v>0.80999999999999994</v>
      </c>
      <c r="AB105" s="6">
        <v>1100</v>
      </c>
      <c r="AC105" s="7">
        <v>36</v>
      </c>
      <c r="AD105" s="7">
        <v>55</v>
      </c>
      <c r="AE105" s="6">
        <v>61.2</v>
      </c>
      <c r="AF105" s="7">
        <v>20</v>
      </c>
      <c r="AG105" s="6">
        <v>520</v>
      </c>
      <c r="AH105" s="6" t="s">
        <v>994</v>
      </c>
      <c r="AI105" s="6" t="s">
        <v>910</v>
      </c>
      <c r="AJ105" s="6" t="s">
        <v>910</v>
      </c>
      <c r="AK105" s="6" t="s">
        <v>910</v>
      </c>
      <c r="AL105" s="6">
        <v>5.0000000000000001E-3</v>
      </c>
      <c r="AM105" s="6" t="s">
        <v>910</v>
      </c>
      <c r="AN105" s="6" t="s">
        <v>910</v>
      </c>
      <c r="AO105" s="6" t="s">
        <v>910</v>
      </c>
      <c r="AP105" s="6" t="s">
        <v>910</v>
      </c>
      <c r="AQ105" s="6">
        <v>5.0000000000000001E-3</v>
      </c>
      <c r="AR105" s="6" t="s">
        <v>919</v>
      </c>
      <c r="AS105" s="6" t="s">
        <v>910</v>
      </c>
      <c r="AT105" s="6" t="s">
        <v>910</v>
      </c>
      <c r="AU105" s="6" t="s">
        <v>910</v>
      </c>
      <c r="AV105" s="6" t="s">
        <v>910</v>
      </c>
      <c r="AW105" s="6" t="s">
        <v>910</v>
      </c>
      <c r="AX105" s="6">
        <v>6.0000000000000001E-3</v>
      </c>
      <c r="AY105" s="6">
        <v>7.0000000000000001E-3</v>
      </c>
      <c r="AZ105" s="6" t="s">
        <v>910</v>
      </c>
      <c r="BA105" s="6" t="s">
        <v>910</v>
      </c>
      <c r="BB105" s="6"/>
      <c r="BC105" s="6" t="s">
        <v>911</v>
      </c>
      <c r="BD105" s="6" t="s">
        <v>911</v>
      </c>
      <c r="BE105" s="6" t="s">
        <v>911</v>
      </c>
      <c r="BF105" s="6" t="s">
        <v>911</v>
      </c>
      <c r="BG105" s="6" t="s">
        <v>911</v>
      </c>
      <c r="BH105" s="6" t="s">
        <v>911</v>
      </c>
      <c r="BI105" s="6" t="s">
        <v>911</v>
      </c>
      <c r="BJ105" s="6" t="s">
        <v>911</v>
      </c>
      <c r="BK105" s="6" t="s">
        <v>916</v>
      </c>
      <c r="BL105" s="11" t="s">
        <v>911</v>
      </c>
      <c r="BM105" s="11" t="s">
        <v>913</v>
      </c>
      <c r="BN105" s="11" t="s">
        <v>913</v>
      </c>
      <c r="BO105" s="11" t="s">
        <v>913</v>
      </c>
      <c r="BP105" s="11" t="s">
        <v>913</v>
      </c>
      <c r="BQ105" s="6"/>
      <c r="BR105" s="6" t="s">
        <v>912</v>
      </c>
      <c r="BS105" s="6" t="s">
        <v>913</v>
      </c>
      <c r="BT105" s="6" t="s">
        <v>913</v>
      </c>
      <c r="BU105" s="6" t="s">
        <v>917</v>
      </c>
      <c r="BV105" s="6" t="s">
        <v>913</v>
      </c>
      <c r="BW105" s="6" t="s">
        <v>913</v>
      </c>
      <c r="BX105" s="6"/>
      <c r="BY105" s="6" t="s">
        <v>918</v>
      </c>
      <c r="CR105" s="11"/>
      <c r="CX105" s="6" t="s">
        <v>913</v>
      </c>
      <c r="CY105" s="6" t="s">
        <v>913</v>
      </c>
      <c r="CZ105" s="6">
        <v>269</v>
      </c>
      <c r="DF105" s="6" t="s">
        <v>912</v>
      </c>
      <c r="DG105" s="6" t="s">
        <v>913</v>
      </c>
      <c r="DI105" s="22"/>
      <c r="DJ105" s="11"/>
      <c r="DK105" s="11"/>
      <c r="DL105" s="11"/>
      <c r="DM105" s="11"/>
    </row>
    <row r="106" spans="1:117">
      <c r="A106" s="11">
        <v>103</v>
      </c>
      <c r="B106" s="6" t="s">
        <v>641</v>
      </c>
      <c r="C106" s="6">
        <v>309</v>
      </c>
      <c r="D106" s="6" t="s">
        <v>1301</v>
      </c>
      <c r="E106" s="6" t="s">
        <v>1720</v>
      </c>
      <c r="F106" s="6" t="s">
        <v>642</v>
      </c>
      <c r="G106" s="7">
        <v>7.9</v>
      </c>
      <c r="H106" s="6">
        <v>157.6</v>
      </c>
      <c r="I106" s="6" t="s">
        <v>914</v>
      </c>
      <c r="J106" s="6" t="s">
        <v>906</v>
      </c>
      <c r="K106" s="6">
        <v>160</v>
      </c>
      <c r="L106" s="6" t="s">
        <v>907</v>
      </c>
      <c r="M106" s="9">
        <v>0.79</v>
      </c>
      <c r="N106" s="6">
        <v>5.79</v>
      </c>
      <c r="O106" s="6">
        <v>14.9</v>
      </c>
      <c r="P106" s="10">
        <v>3.7999999999999999E-2</v>
      </c>
      <c r="Q106" s="6">
        <v>2400</v>
      </c>
      <c r="R106" s="6" t="s">
        <v>908</v>
      </c>
      <c r="S106" s="6">
        <v>8.1300000000000008</v>
      </c>
      <c r="T106" s="6">
        <v>7.45</v>
      </c>
      <c r="U106" s="6" t="s">
        <v>915</v>
      </c>
      <c r="V106" s="6"/>
      <c r="W106" s="6">
        <v>190</v>
      </c>
      <c r="X106" s="9">
        <v>9.1999999999999993</v>
      </c>
      <c r="Y106" s="6">
        <v>48.3</v>
      </c>
      <c r="Z106" s="6">
        <v>180000</v>
      </c>
      <c r="AA106" s="9">
        <v>5.0999999999999996</v>
      </c>
      <c r="AB106" s="6">
        <v>12000</v>
      </c>
      <c r="AC106" s="6">
        <v>2400</v>
      </c>
      <c r="AD106" s="6">
        <v>1100</v>
      </c>
      <c r="AE106" s="6">
        <v>13160</v>
      </c>
      <c r="AF106" s="7">
        <v>35</v>
      </c>
      <c r="AG106" s="6">
        <v>1600</v>
      </c>
      <c r="AH106" s="6">
        <v>500</v>
      </c>
      <c r="AI106" s="6">
        <v>0.14199999999999999</v>
      </c>
      <c r="AJ106" s="6">
        <v>3.4000000000000002E-2</v>
      </c>
      <c r="AK106" s="6" t="s">
        <v>910</v>
      </c>
      <c r="AL106" s="8">
        <v>0.09</v>
      </c>
      <c r="AM106" s="6">
        <v>5.3999999999999999E-2</v>
      </c>
      <c r="AN106" s="6">
        <v>2.3E-2</v>
      </c>
      <c r="AO106" s="6">
        <v>1.4E-2</v>
      </c>
      <c r="AP106" s="6" t="s">
        <v>910</v>
      </c>
      <c r="AQ106" s="6">
        <v>2.4E-2</v>
      </c>
      <c r="AR106" s="6">
        <v>8.9999999999999993E-3</v>
      </c>
      <c r="AS106" s="6" t="s">
        <v>910</v>
      </c>
      <c r="AT106" s="6" t="s">
        <v>910</v>
      </c>
      <c r="AU106" s="6">
        <v>4.1000000000000002E-2</v>
      </c>
      <c r="AV106" s="6">
        <v>3.3000000000000002E-2</v>
      </c>
      <c r="AW106" s="6">
        <v>1.4E-2</v>
      </c>
      <c r="AX106" s="6">
        <v>3.5000000000000003E-2</v>
      </c>
      <c r="AY106" s="6">
        <v>1.7999999999999999E-2</v>
      </c>
      <c r="AZ106" s="6" t="s">
        <v>910</v>
      </c>
      <c r="BA106" s="6" t="s">
        <v>910</v>
      </c>
      <c r="BB106" s="6"/>
      <c r="BC106" s="6" t="s">
        <v>911</v>
      </c>
      <c r="BD106" s="6" t="s">
        <v>911</v>
      </c>
      <c r="BE106" s="6" t="s">
        <v>911</v>
      </c>
      <c r="BF106" s="6" t="s">
        <v>911</v>
      </c>
      <c r="BG106" s="6" t="s">
        <v>911</v>
      </c>
      <c r="BH106" s="6" t="s">
        <v>911</v>
      </c>
      <c r="BI106" s="6" t="s">
        <v>911</v>
      </c>
      <c r="BJ106" s="6" t="s">
        <v>911</v>
      </c>
      <c r="BK106" s="6" t="s">
        <v>916</v>
      </c>
      <c r="BL106" s="11" t="s">
        <v>911</v>
      </c>
      <c r="BM106" s="11" t="s">
        <v>913</v>
      </c>
      <c r="BN106" s="11" t="s">
        <v>913</v>
      </c>
      <c r="BO106" s="11" t="s">
        <v>913</v>
      </c>
      <c r="BP106" s="11" t="s">
        <v>913</v>
      </c>
      <c r="BQ106" s="6"/>
      <c r="BR106" s="6" t="s">
        <v>912</v>
      </c>
      <c r="BS106" s="6" t="s">
        <v>913</v>
      </c>
      <c r="BT106" s="6" t="s">
        <v>913</v>
      </c>
      <c r="BU106" s="6" t="s">
        <v>917</v>
      </c>
      <c r="BV106" s="6" t="s">
        <v>913</v>
      </c>
      <c r="BW106" s="6" t="s">
        <v>913</v>
      </c>
      <c r="BX106" s="6"/>
      <c r="BY106" s="6" t="s">
        <v>918</v>
      </c>
      <c r="CR106" s="11"/>
      <c r="CX106" s="6" t="s">
        <v>913</v>
      </c>
      <c r="CY106" s="6" t="s">
        <v>913</v>
      </c>
      <c r="CZ106" s="6">
        <v>3355</v>
      </c>
      <c r="DF106" s="6" t="s">
        <v>912</v>
      </c>
      <c r="DG106" s="6" t="s">
        <v>913</v>
      </c>
      <c r="DI106" s="22"/>
      <c r="DJ106" s="11"/>
      <c r="DK106" s="11"/>
      <c r="DL106" s="11"/>
      <c r="DM106" s="11"/>
    </row>
    <row r="107" spans="1:117">
      <c r="A107" s="11">
        <v>104</v>
      </c>
      <c r="B107" s="6" t="s">
        <v>639</v>
      </c>
      <c r="C107" s="6">
        <v>310</v>
      </c>
      <c r="D107" s="6" t="s">
        <v>1302</v>
      </c>
      <c r="E107" s="6" t="s">
        <v>1721</v>
      </c>
      <c r="F107" s="6" t="s">
        <v>640</v>
      </c>
      <c r="G107" s="7">
        <v>8.4</v>
      </c>
      <c r="H107" s="6">
        <v>91.5</v>
      </c>
      <c r="I107" s="6" t="s">
        <v>914</v>
      </c>
      <c r="J107" s="6" t="s">
        <v>906</v>
      </c>
      <c r="K107" s="9">
        <v>9.1999999999999993</v>
      </c>
      <c r="L107" s="6" t="s">
        <v>907</v>
      </c>
      <c r="M107" s="9" t="s">
        <v>933</v>
      </c>
      <c r="N107" s="6">
        <v>0.91400000000000003</v>
      </c>
      <c r="O107" s="6" t="s">
        <v>908</v>
      </c>
      <c r="P107" s="10">
        <v>1.5E-3</v>
      </c>
      <c r="Q107" s="6">
        <v>120</v>
      </c>
      <c r="R107" s="6" t="s">
        <v>908</v>
      </c>
      <c r="S107" s="6">
        <v>0.77900000000000003</v>
      </c>
      <c r="T107" s="6" t="s">
        <v>909</v>
      </c>
      <c r="U107" s="6" t="s">
        <v>915</v>
      </c>
      <c r="V107" s="6"/>
      <c r="W107" s="9">
        <v>2.8</v>
      </c>
      <c r="X107" s="6" t="s">
        <v>970</v>
      </c>
      <c r="Y107" s="6">
        <v>1.98</v>
      </c>
      <c r="Z107" s="6">
        <v>820</v>
      </c>
      <c r="AA107" s="9">
        <v>5</v>
      </c>
      <c r="AB107" s="6">
        <v>2400</v>
      </c>
      <c r="AC107" s="7">
        <v>79</v>
      </c>
      <c r="AD107" s="6">
        <v>140</v>
      </c>
      <c r="AE107" s="6">
        <v>67.8</v>
      </c>
      <c r="AF107" s="7">
        <v>20</v>
      </c>
      <c r="AG107" s="6">
        <v>590</v>
      </c>
      <c r="AH107" s="6">
        <v>130</v>
      </c>
      <c r="AI107" s="6" t="s">
        <v>910</v>
      </c>
      <c r="AJ107" s="6" t="s">
        <v>910</v>
      </c>
      <c r="AK107" s="6" t="s">
        <v>910</v>
      </c>
      <c r="AL107" s="6">
        <v>5.0000000000000001E-3</v>
      </c>
      <c r="AM107" s="6" t="s">
        <v>910</v>
      </c>
      <c r="AN107" s="6" t="s">
        <v>910</v>
      </c>
      <c r="AO107" s="6" t="s">
        <v>910</v>
      </c>
      <c r="AP107" s="6" t="s">
        <v>910</v>
      </c>
      <c r="AQ107" s="6">
        <v>6.0000000000000001E-3</v>
      </c>
      <c r="AR107" s="6" t="s">
        <v>919</v>
      </c>
      <c r="AS107" s="6" t="s">
        <v>910</v>
      </c>
      <c r="AT107" s="6" t="s">
        <v>910</v>
      </c>
      <c r="AU107" s="6" t="s">
        <v>910</v>
      </c>
      <c r="AV107" s="6" t="s">
        <v>910</v>
      </c>
      <c r="AW107" s="6" t="s">
        <v>910</v>
      </c>
      <c r="AX107" s="6">
        <v>7.0000000000000001E-3</v>
      </c>
      <c r="AY107" s="6" t="s">
        <v>910</v>
      </c>
      <c r="AZ107" s="6" t="s">
        <v>910</v>
      </c>
      <c r="BA107" s="6" t="s">
        <v>910</v>
      </c>
      <c r="BB107" s="6"/>
      <c r="BC107" s="6" t="s">
        <v>911</v>
      </c>
      <c r="BD107" s="6" t="s">
        <v>911</v>
      </c>
      <c r="BE107" s="6" t="s">
        <v>911</v>
      </c>
      <c r="BF107" s="6" t="s">
        <v>911</v>
      </c>
      <c r="BG107" s="6" t="s">
        <v>911</v>
      </c>
      <c r="BH107" s="6" t="s">
        <v>911</v>
      </c>
      <c r="BI107" s="6" t="s">
        <v>911</v>
      </c>
      <c r="BJ107" s="6" t="s">
        <v>911</v>
      </c>
      <c r="BK107" s="6" t="s">
        <v>916</v>
      </c>
      <c r="BL107" s="11" t="s">
        <v>911</v>
      </c>
      <c r="BM107" s="11" t="s">
        <v>913</v>
      </c>
      <c r="BN107" s="11" t="s">
        <v>913</v>
      </c>
      <c r="BO107" s="11" t="s">
        <v>913</v>
      </c>
      <c r="BP107" s="11" t="s">
        <v>913</v>
      </c>
      <c r="BQ107" s="6"/>
      <c r="BR107" s="6" t="s">
        <v>912</v>
      </c>
      <c r="BS107" s="6" t="s">
        <v>913</v>
      </c>
      <c r="BT107" s="6" t="s">
        <v>913</v>
      </c>
      <c r="BU107" s="6" t="s">
        <v>917</v>
      </c>
      <c r="BV107" s="6" t="s">
        <v>913</v>
      </c>
      <c r="BW107" s="6" t="s">
        <v>913</v>
      </c>
      <c r="BX107" s="6"/>
      <c r="BY107" s="6" t="s">
        <v>918</v>
      </c>
      <c r="CR107" s="11"/>
      <c r="CX107" s="6" t="s">
        <v>913</v>
      </c>
      <c r="CY107" s="6" t="s">
        <v>913</v>
      </c>
      <c r="CZ107" s="6">
        <v>98</v>
      </c>
      <c r="DF107" s="6" t="s">
        <v>912</v>
      </c>
      <c r="DG107" s="6" t="s">
        <v>913</v>
      </c>
      <c r="DI107" s="22"/>
      <c r="DJ107" s="11"/>
      <c r="DK107" s="11"/>
      <c r="DL107" s="11"/>
      <c r="DM107" s="11"/>
    </row>
    <row r="108" spans="1:117">
      <c r="A108" s="11">
        <v>105</v>
      </c>
      <c r="B108" s="6" t="s">
        <v>637</v>
      </c>
      <c r="C108" s="6">
        <v>311</v>
      </c>
      <c r="D108" s="6" t="s">
        <v>1303</v>
      </c>
      <c r="E108" s="6" t="s">
        <v>1722</v>
      </c>
      <c r="F108" s="6" t="s">
        <v>638</v>
      </c>
      <c r="G108" s="7">
        <v>7.4</v>
      </c>
      <c r="H108" s="6">
        <v>145</v>
      </c>
      <c r="I108" s="6" t="s">
        <v>914</v>
      </c>
      <c r="J108" s="6" t="s">
        <v>906</v>
      </c>
      <c r="K108" s="7">
        <v>29</v>
      </c>
      <c r="L108" s="6" t="s">
        <v>907</v>
      </c>
      <c r="M108" s="9" t="s">
        <v>933</v>
      </c>
      <c r="N108" s="6">
        <v>4.3099999999999996</v>
      </c>
      <c r="O108" s="6" t="s">
        <v>908</v>
      </c>
      <c r="P108" s="10">
        <v>2.5000000000000001E-2</v>
      </c>
      <c r="Q108" s="6">
        <v>600</v>
      </c>
      <c r="R108" s="6" t="s">
        <v>908</v>
      </c>
      <c r="S108" s="6">
        <v>1.58</v>
      </c>
      <c r="T108" s="6">
        <v>3</v>
      </c>
      <c r="U108" s="6" t="s">
        <v>915</v>
      </c>
      <c r="V108" s="6"/>
      <c r="W108" s="9">
        <v>7.6</v>
      </c>
      <c r="X108" s="9">
        <v>5.2</v>
      </c>
      <c r="Y108" s="6">
        <v>13.8</v>
      </c>
      <c r="Z108" s="6">
        <v>3400</v>
      </c>
      <c r="AA108" s="9">
        <v>3.3</v>
      </c>
      <c r="AB108" s="6">
        <v>7200</v>
      </c>
      <c r="AC108" s="6">
        <v>390</v>
      </c>
      <c r="AD108" s="6">
        <v>780</v>
      </c>
      <c r="AE108" s="6">
        <v>974</v>
      </c>
      <c r="AF108" s="7">
        <v>90</v>
      </c>
      <c r="AG108" s="6">
        <v>1500</v>
      </c>
      <c r="AH108" s="6">
        <v>340</v>
      </c>
      <c r="AI108" s="6">
        <v>2.4E-2</v>
      </c>
      <c r="AJ108" s="6">
        <v>3.7999999999999999E-2</v>
      </c>
      <c r="AK108" s="6">
        <v>3.4000000000000002E-2</v>
      </c>
      <c r="AL108" s="6">
        <v>5.8999999999999997E-2</v>
      </c>
      <c r="AM108" s="6">
        <v>3.5000000000000003E-2</v>
      </c>
      <c r="AN108" s="6">
        <v>2.1999999999999999E-2</v>
      </c>
      <c r="AO108" s="6">
        <v>1.2E-2</v>
      </c>
      <c r="AP108" s="6" t="s">
        <v>910</v>
      </c>
      <c r="AQ108" s="6">
        <v>1.6E-2</v>
      </c>
      <c r="AR108" s="6" t="s">
        <v>919</v>
      </c>
      <c r="AS108" s="6" t="s">
        <v>910</v>
      </c>
      <c r="AT108" s="6" t="s">
        <v>910</v>
      </c>
      <c r="AU108" s="6">
        <v>4.7E-2</v>
      </c>
      <c r="AV108" s="6">
        <v>2.1000000000000001E-2</v>
      </c>
      <c r="AW108" s="6">
        <v>8.9999999999999993E-3</v>
      </c>
      <c r="AX108" s="6">
        <v>1.7000000000000001E-2</v>
      </c>
      <c r="AY108" s="6">
        <v>1.4E-2</v>
      </c>
      <c r="AZ108" s="6" t="s">
        <v>910</v>
      </c>
      <c r="BA108" s="6" t="s">
        <v>910</v>
      </c>
      <c r="BB108" s="6"/>
      <c r="BC108" s="6" t="s">
        <v>911</v>
      </c>
      <c r="BD108" s="6" t="s">
        <v>911</v>
      </c>
      <c r="BE108" s="6" t="s">
        <v>911</v>
      </c>
      <c r="BF108" s="6" t="s">
        <v>911</v>
      </c>
      <c r="BG108" s="6" t="s">
        <v>911</v>
      </c>
      <c r="BH108" s="6" t="s">
        <v>911</v>
      </c>
      <c r="BI108" s="6" t="s">
        <v>911</v>
      </c>
      <c r="BJ108" s="6" t="s">
        <v>911</v>
      </c>
      <c r="BK108" s="6" t="s">
        <v>916</v>
      </c>
      <c r="BL108" s="11" t="s">
        <v>911</v>
      </c>
      <c r="BM108" s="11" t="s">
        <v>913</v>
      </c>
      <c r="BN108" s="11" t="s">
        <v>913</v>
      </c>
      <c r="BO108" s="11" t="s">
        <v>913</v>
      </c>
      <c r="BP108" s="11" t="s">
        <v>913</v>
      </c>
      <c r="BQ108" s="6"/>
      <c r="BR108" s="6" t="s">
        <v>912</v>
      </c>
      <c r="BS108" s="6" t="s">
        <v>913</v>
      </c>
      <c r="BT108" s="6" t="s">
        <v>913</v>
      </c>
      <c r="BU108" s="6" t="s">
        <v>917</v>
      </c>
      <c r="BV108" s="6" t="s">
        <v>913</v>
      </c>
      <c r="BW108" s="6" t="s">
        <v>913</v>
      </c>
      <c r="BX108" s="6"/>
      <c r="BY108" s="6" t="s">
        <v>918</v>
      </c>
      <c r="CR108" s="11"/>
      <c r="CX108" s="6" t="s">
        <v>913</v>
      </c>
      <c r="CY108" s="6" t="s">
        <v>913</v>
      </c>
      <c r="CZ108" s="6">
        <v>1612</v>
      </c>
      <c r="DF108" s="6" t="s">
        <v>912</v>
      </c>
      <c r="DG108" s="6" t="s">
        <v>913</v>
      </c>
      <c r="DI108" s="22"/>
      <c r="DJ108" s="11"/>
      <c r="DK108" s="11"/>
      <c r="DL108" s="11"/>
      <c r="DM108" s="11"/>
    </row>
    <row r="109" spans="1:117">
      <c r="A109" s="11">
        <v>106</v>
      </c>
      <c r="B109" s="6" t="s">
        <v>635</v>
      </c>
      <c r="C109" s="6">
        <v>312</v>
      </c>
      <c r="D109" s="6" t="s">
        <v>1304</v>
      </c>
      <c r="E109" s="6" t="s">
        <v>1723</v>
      </c>
      <c r="F109" s="6" t="s">
        <v>636</v>
      </c>
      <c r="G109" s="7">
        <v>8.3000000000000007</v>
      </c>
      <c r="H109" s="7">
        <v>60</v>
      </c>
      <c r="I109" s="6" t="s">
        <v>914</v>
      </c>
      <c r="J109" s="6" t="s">
        <v>906</v>
      </c>
      <c r="K109" s="9">
        <v>8.4</v>
      </c>
      <c r="L109" s="6">
        <v>0.41199999999999998</v>
      </c>
      <c r="M109" s="9">
        <v>0.45</v>
      </c>
      <c r="N109" s="6">
        <v>1.53</v>
      </c>
      <c r="O109" s="7">
        <v>13</v>
      </c>
      <c r="P109" s="10">
        <v>4.8999999999999998E-3</v>
      </c>
      <c r="Q109" s="6">
        <v>350</v>
      </c>
      <c r="R109" s="6" t="s">
        <v>908</v>
      </c>
      <c r="S109" s="6">
        <v>1.5</v>
      </c>
      <c r="T109" s="6" t="s">
        <v>909</v>
      </c>
      <c r="U109" s="6" t="s">
        <v>915</v>
      </c>
      <c r="V109" s="6"/>
      <c r="W109" s="9">
        <v>5.4</v>
      </c>
      <c r="X109" s="9">
        <v>1.4</v>
      </c>
      <c r="Y109" s="6">
        <v>10.199999999999999</v>
      </c>
      <c r="Z109" s="6">
        <v>2700</v>
      </c>
      <c r="AA109" s="9">
        <v>1.2</v>
      </c>
      <c r="AB109" s="6">
        <v>1900</v>
      </c>
      <c r="AC109" s="6">
        <v>100</v>
      </c>
      <c r="AD109" s="6">
        <v>190</v>
      </c>
      <c r="AE109" s="6">
        <v>143</v>
      </c>
      <c r="AF109" s="7">
        <v>37</v>
      </c>
      <c r="AG109" s="6">
        <v>580</v>
      </c>
      <c r="AH109" s="6">
        <v>160</v>
      </c>
      <c r="AI109" s="6" t="s">
        <v>910</v>
      </c>
      <c r="AJ109" s="6" t="s">
        <v>910</v>
      </c>
      <c r="AK109" s="6" t="s">
        <v>910</v>
      </c>
      <c r="AL109" s="6">
        <v>8.9999999999999993E-3</v>
      </c>
      <c r="AM109" s="6" t="s">
        <v>910</v>
      </c>
      <c r="AN109" s="6">
        <v>7.0000000000000001E-3</v>
      </c>
      <c r="AO109" s="6" t="s">
        <v>910</v>
      </c>
      <c r="AP109" s="6" t="s">
        <v>910</v>
      </c>
      <c r="AQ109" s="6">
        <v>7.0000000000000001E-3</v>
      </c>
      <c r="AR109" s="6" t="s">
        <v>919</v>
      </c>
      <c r="AS109" s="6" t="s">
        <v>910</v>
      </c>
      <c r="AT109" s="6" t="s">
        <v>910</v>
      </c>
      <c r="AU109" s="6" t="s">
        <v>910</v>
      </c>
      <c r="AV109" s="6">
        <v>7.0000000000000001E-3</v>
      </c>
      <c r="AW109" s="6" t="s">
        <v>910</v>
      </c>
      <c r="AX109" s="6">
        <v>1.0999999999999999E-2</v>
      </c>
      <c r="AY109" s="6">
        <v>7.0000000000000001E-3</v>
      </c>
      <c r="AZ109" s="6" t="s">
        <v>910</v>
      </c>
      <c r="BA109" s="6" t="s">
        <v>910</v>
      </c>
      <c r="BB109" s="6"/>
      <c r="BC109" s="6" t="s">
        <v>911</v>
      </c>
      <c r="BD109" s="6" t="s">
        <v>911</v>
      </c>
      <c r="BE109" s="6" t="s">
        <v>911</v>
      </c>
      <c r="BF109" s="6" t="s">
        <v>911</v>
      </c>
      <c r="BG109" s="6" t="s">
        <v>911</v>
      </c>
      <c r="BH109" s="6" t="s">
        <v>911</v>
      </c>
      <c r="BI109" s="6" t="s">
        <v>911</v>
      </c>
      <c r="BJ109" s="6" t="s">
        <v>911</v>
      </c>
      <c r="BK109" s="6" t="s">
        <v>916</v>
      </c>
      <c r="BL109" s="11" t="s">
        <v>911</v>
      </c>
      <c r="BM109" s="11" t="s">
        <v>913</v>
      </c>
      <c r="BN109" s="11" t="s">
        <v>913</v>
      </c>
      <c r="BO109" s="11" t="s">
        <v>913</v>
      </c>
      <c r="BP109" s="11" t="s">
        <v>913</v>
      </c>
      <c r="BQ109" s="6"/>
      <c r="BR109" s="6" t="s">
        <v>912</v>
      </c>
      <c r="BS109" s="6" t="s">
        <v>913</v>
      </c>
      <c r="BT109" s="6" t="s">
        <v>913</v>
      </c>
      <c r="BU109" s="6" t="s">
        <v>917</v>
      </c>
      <c r="BV109" s="6" t="s">
        <v>913</v>
      </c>
      <c r="BW109" s="6" t="s">
        <v>913</v>
      </c>
      <c r="BX109" s="6"/>
      <c r="BY109" s="6" t="s">
        <v>918</v>
      </c>
      <c r="CR109" s="11"/>
      <c r="CX109" s="6" t="s">
        <v>913</v>
      </c>
      <c r="CY109" s="6" t="s">
        <v>913</v>
      </c>
      <c r="CZ109" s="6">
        <v>220</v>
      </c>
      <c r="DF109" s="6" t="s">
        <v>912</v>
      </c>
      <c r="DG109" s="6" t="s">
        <v>913</v>
      </c>
      <c r="DI109" s="22"/>
      <c r="DJ109" s="11"/>
      <c r="DK109" s="11"/>
      <c r="DL109" s="11"/>
      <c r="DM109" s="11"/>
    </row>
    <row r="110" spans="1:117">
      <c r="A110" s="11">
        <v>107</v>
      </c>
      <c r="B110" s="6" t="s">
        <v>633</v>
      </c>
      <c r="C110" s="6">
        <v>313</v>
      </c>
      <c r="D110" s="6" t="s">
        <v>1305</v>
      </c>
      <c r="E110" s="6" t="s">
        <v>1724</v>
      </c>
      <c r="F110" s="6" t="s">
        <v>634</v>
      </c>
      <c r="G110" s="7">
        <v>8.4</v>
      </c>
      <c r="H110" s="7">
        <v>77</v>
      </c>
      <c r="I110" s="6" t="s">
        <v>914</v>
      </c>
      <c r="J110" s="6" t="s">
        <v>906</v>
      </c>
      <c r="K110" s="6">
        <v>11.5</v>
      </c>
      <c r="L110" s="6" t="s">
        <v>907</v>
      </c>
      <c r="M110" s="9">
        <v>0.58799999999999997</v>
      </c>
      <c r="N110" s="6">
        <v>0.94699999999999995</v>
      </c>
      <c r="O110" s="6" t="s">
        <v>908</v>
      </c>
      <c r="P110" s="10">
        <v>1.5E-3</v>
      </c>
      <c r="Q110" s="6">
        <v>305</v>
      </c>
      <c r="R110" s="6" t="s">
        <v>908</v>
      </c>
      <c r="S110" s="6" t="s">
        <v>971</v>
      </c>
      <c r="T110" s="6" t="s">
        <v>909</v>
      </c>
      <c r="U110" s="6" t="s">
        <v>915</v>
      </c>
      <c r="V110" s="6"/>
      <c r="W110" s="6">
        <v>5.94</v>
      </c>
      <c r="X110" s="9">
        <v>1.3</v>
      </c>
      <c r="Y110" s="6">
        <v>3.98</v>
      </c>
      <c r="Z110" s="6">
        <v>2460</v>
      </c>
      <c r="AA110" s="9">
        <v>0.9</v>
      </c>
      <c r="AB110" s="6">
        <v>1800</v>
      </c>
      <c r="AC110" s="6">
        <v>172</v>
      </c>
      <c r="AD110" s="6">
        <v>204</v>
      </c>
      <c r="AE110" s="6">
        <v>111</v>
      </c>
      <c r="AF110" s="6">
        <v>25.5</v>
      </c>
      <c r="AG110" s="6">
        <v>586</v>
      </c>
      <c r="AH110" s="6">
        <v>152</v>
      </c>
      <c r="AI110" s="6" t="s">
        <v>910</v>
      </c>
      <c r="AJ110" s="6" t="s">
        <v>910</v>
      </c>
      <c r="AK110" s="6" t="s">
        <v>910</v>
      </c>
      <c r="AL110" s="6">
        <v>6.0000000000000001E-3</v>
      </c>
      <c r="AM110" s="6" t="s">
        <v>910</v>
      </c>
      <c r="AN110" s="6" t="s">
        <v>910</v>
      </c>
      <c r="AO110" s="6" t="s">
        <v>910</v>
      </c>
      <c r="AP110" s="6" t="s">
        <v>910</v>
      </c>
      <c r="AQ110" s="6" t="s">
        <v>910</v>
      </c>
      <c r="AR110" s="6" t="s">
        <v>919</v>
      </c>
      <c r="AS110" s="6" t="s">
        <v>910</v>
      </c>
      <c r="AT110" s="6" t="s">
        <v>910</v>
      </c>
      <c r="AU110" s="6" t="s">
        <v>910</v>
      </c>
      <c r="AV110" s="6" t="s">
        <v>910</v>
      </c>
      <c r="AW110" s="6" t="s">
        <v>910</v>
      </c>
      <c r="AX110" s="6">
        <v>1.0999999999999999E-2</v>
      </c>
      <c r="AY110" s="6" t="s">
        <v>910</v>
      </c>
      <c r="AZ110" s="6" t="s">
        <v>910</v>
      </c>
      <c r="BA110" s="6" t="s">
        <v>910</v>
      </c>
      <c r="BB110" s="6"/>
      <c r="BC110" s="6" t="s">
        <v>911</v>
      </c>
      <c r="BD110" s="6" t="s">
        <v>911</v>
      </c>
      <c r="BE110" s="6" t="s">
        <v>911</v>
      </c>
      <c r="BF110" s="6" t="s">
        <v>911</v>
      </c>
      <c r="BG110" s="6" t="s">
        <v>911</v>
      </c>
      <c r="BH110" s="6" t="s">
        <v>911</v>
      </c>
      <c r="BI110" s="6" t="s">
        <v>911</v>
      </c>
      <c r="BJ110" s="6" t="s">
        <v>911</v>
      </c>
      <c r="BK110" s="6" t="s">
        <v>916</v>
      </c>
      <c r="BL110" s="11" t="s">
        <v>911</v>
      </c>
      <c r="BM110" s="11" t="s">
        <v>913</v>
      </c>
      <c r="BN110" s="11" t="s">
        <v>913</v>
      </c>
      <c r="BO110" s="11" t="s">
        <v>913</v>
      </c>
      <c r="BP110" s="11" t="s">
        <v>913</v>
      </c>
      <c r="BQ110" s="6"/>
      <c r="BR110" s="6" t="s">
        <v>912</v>
      </c>
      <c r="BS110" s="6" t="s">
        <v>913</v>
      </c>
      <c r="BT110" s="6" t="s">
        <v>913</v>
      </c>
      <c r="BU110" s="6" t="s">
        <v>917</v>
      </c>
      <c r="BV110" s="6" t="s">
        <v>913</v>
      </c>
      <c r="BW110" s="6" t="s">
        <v>913</v>
      </c>
      <c r="BX110" s="6"/>
      <c r="BY110" s="6" t="s">
        <v>918</v>
      </c>
      <c r="CR110" s="11"/>
      <c r="CX110" s="6" t="s">
        <v>913</v>
      </c>
      <c r="CY110" s="6" t="s">
        <v>913</v>
      </c>
      <c r="CZ110" s="6">
        <v>78</v>
      </c>
      <c r="DF110" s="6" t="s">
        <v>912</v>
      </c>
      <c r="DG110" s="6" t="s">
        <v>913</v>
      </c>
      <c r="DI110" s="22"/>
      <c r="DJ110" s="11"/>
      <c r="DK110" s="11"/>
      <c r="DL110" s="11"/>
      <c r="DM110" s="11"/>
    </row>
    <row r="111" spans="1:117">
      <c r="A111" s="11">
        <v>108</v>
      </c>
      <c r="B111" s="6" t="s">
        <v>631</v>
      </c>
      <c r="C111" s="6">
        <v>314</v>
      </c>
      <c r="D111" s="6" t="s">
        <v>1306</v>
      </c>
      <c r="E111" s="6" t="s">
        <v>1725</v>
      </c>
      <c r="F111" s="6" t="s">
        <v>632</v>
      </c>
      <c r="G111" s="7">
        <v>8.1</v>
      </c>
      <c r="H111" s="6">
        <v>200</v>
      </c>
      <c r="I111" s="6" t="s">
        <v>914</v>
      </c>
      <c r="J111" s="6" t="s">
        <v>906</v>
      </c>
      <c r="K111" s="7">
        <v>14</v>
      </c>
      <c r="L111" s="6">
        <v>0.13800000000000001</v>
      </c>
      <c r="M111" s="9">
        <v>0.4</v>
      </c>
      <c r="N111" s="6">
        <v>2.85</v>
      </c>
      <c r="O111" s="6">
        <v>7.32</v>
      </c>
      <c r="P111" s="10">
        <v>7.1000000000000004E-3</v>
      </c>
      <c r="Q111" s="6">
        <v>990</v>
      </c>
      <c r="R111" s="6" t="s">
        <v>908</v>
      </c>
      <c r="S111" s="6">
        <v>1.97</v>
      </c>
      <c r="T111" s="6">
        <v>4.4400000000000004</v>
      </c>
      <c r="U111" s="6" t="s">
        <v>915</v>
      </c>
      <c r="V111" s="6"/>
      <c r="W111" s="7">
        <v>14</v>
      </c>
      <c r="X111" s="9">
        <v>3.3</v>
      </c>
      <c r="Y111" s="6">
        <v>8.76</v>
      </c>
      <c r="Z111" s="6">
        <v>9800</v>
      </c>
      <c r="AA111" s="9">
        <v>0.93</v>
      </c>
      <c r="AB111" s="6">
        <v>4500</v>
      </c>
      <c r="AC111" s="6">
        <v>130</v>
      </c>
      <c r="AD111" s="6">
        <v>400</v>
      </c>
      <c r="AE111" s="6">
        <v>748</v>
      </c>
      <c r="AF111" s="7">
        <v>60</v>
      </c>
      <c r="AG111" s="6">
        <v>1000</v>
      </c>
      <c r="AH111" s="6">
        <v>370</v>
      </c>
      <c r="AI111" s="6">
        <v>0.01</v>
      </c>
      <c r="AJ111" s="6">
        <v>8.0000000000000002E-3</v>
      </c>
      <c r="AK111" s="6" t="s">
        <v>910</v>
      </c>
      <c r="AL111" s="6">
        <v>3.3000000000000002E-2</v>
      </c>
      <c r="AM111" s="6">
        <v>7.3999999999999996E-2</v>
      </c>
      <c r="AN111" s="6">
        <v>1.2999999999999999E-2</v>
      </c>
      <c r="AO111" s="8">
        <v>0.01</v>
      </c>
      <c r="AP111" s="6" t="s">
        <v>910</v>
      </c>
      <c r="AQ111" s="6">
        <v>1.0999999999999999E-2</v>
      </c>
      <c r="AR111" s="6">
        <v>5.0000000000000001E-3</v>
      </c>
      <c r="AS111" s="6" t="s">
        <v>910</v>
      </c>
      <c r="AT111" s="6" t="s">
        <v>910</v>
      </c>
      <c r="AU111" s="8">
        <v>0.02</v>
      </c>
      <c r="AV111" s="6">
        <v>1.2E-2</v>
      </c>
      <c r="AW111" s="6">
        <v>7.0000000000000001E-3</v>
      </c>
      <c r="AX111" s="6">
        <v>1.2999999999999999E-2</v>
      </c>
      <c r="AY111" s="8">
        <v>0.01</v>
      </c>
      <c r="AZ111" s="6" t="s">
        <v>910</v>
      </c>
      <c r="BA111" s="6" t="s">
        <v>910</v>
      </c>
      <c r="BB111" s="6"/>
      <c r="BC111" s="6" t="s">
        <v>911</v>
      </c>
      <c r="BD111" s="6" t="s">
        <v>911</v>
      </c>
      <c r="BE111" s="6" t="s">
        <v>911</v>
      </c>
      <c r="BF111" s="6" t="s">
        <v>911</v>
      </c>
      <c r="BG111" s="6" t="s">
        <v>911</v>
      </c>
      <c r="BH111" s="6" t="s">
        <v>911</v>
      </c>
      <c r="BI111" s="6" t="s">
        <v>911</v>
      </c>
      <c r="BJ111" s="6" t="s">
        <v>911</v>
      </c>
      <c r="BK111" s="6" t="s">
        <v>916</v>
      </c>
      <c r="BL111" s="11" t="s">
        <v>911</v>
      </c>
      <c r="BM111" s="11" t="s">
        <v>913</v>
      </c>
      <c r="BN111" s="11" t="s">
        <v>913</v>
      </c>
      <c r="BO111" s="11" t="s">
        <v>913</v>
      </c>
      <c r="BP111" s="11" t="s">
        <v>913</v>
      </c>
      <c r="BQ111" s="6"/>
      <c r="BR111" s="6" t="s">
        <v>912</v>
      </c>
      <c r="BS111" s="6" t="s">
        <v>913</v>
      </c>
      <c r="BT111" s="6" t="s">
        <v>913</v>
      </c>
      <c r="BU111" s="6" t="s">
        <v>917</v>
      </c>
      <c r="BV111" s="6" t="s">
        <v>913</v>
      </c>
      <c r="BW111" s="6" t="s">
        <v>913</v>
      </c>
      <c r="BX111" s="6"/>
      <c r="BY111" s="6" t="s">
        <v>918</v>
      </c>
      <c r="CR111" s="11"/>
      <c r="CX111" s="6" t="s">
        <v>913</v>
      </c>
      <c r="CY111" s="6" t="s">
        <v>913</v>
      </c>
      <c r="CZ111" s="6">
        <v>603</v>
      </c>
      <c r="DF111" s="6" t="s">
        <v>912</v>
      </c>
      <c r="DG111" s="6" t="s">
        <v>913</v>
      </c>
      <c r="DI111" s="22"/>
      <c r="DJ111" s="11"/>
      <c r="DK111" s="11"/>
      <c r="DL111" s="11"/>
      <c r="DM111" s="11"/>
    </row>
    <row r="112" spans="1:117">
      <c r="A112" s="11">
        <v>109</v>
      </c>
      <c r="B112" s="6" t="s">
        <v>629</v>
      </c>
      <c r="C112" s="6">
        <v>315</v>
      </c>
      <c r="D112" s="6" t="s">
        <v>1307</v>
      </c>
      <c r="E112" s="6" t="s">
        <v>1726</v>
      </c>
      <c r="F112" s="6" t="s">
        <v>630</v>
      </c>
      <c r="G112" s="7">
        <v>8</v>
      </c>
      <c r="H112" s="6">
        <v>193</v>
      </c>
      <c r="I112" s="6" t="s">
        <v>914</v>
      </c>
      <c r="J112" s="6" t="s">
        <v>906</v>
      </c>
      <c r="K112" s="7">
        <v>11</v>
      </c>
      <c r="L112" s="6" t="s">
        <v>907</v>
      </c>
      <c r="M112" s="9" t="s">
        <v>933</v>
      </c>
      <c r="N112" s="6">
        <v>3.23</v>
      </c>
      <c r="O112" s="6">
        <v>1.53</v>
      </c>
      <c r="P112" s="10">
        <v>7.1000000000000004E-3</v>
      </c>
      <c r="Q112" s="6">
        <v>520</v>
      </c>
      <c r="R112" s="6" t="s">
        <v>908</v>
      </c>
      <c r="S112" s="6">
        <v>1.34</v>
      </c>
      <c r="T112" s="6" t="s">
        <v>909</v>
      </c>
      <c r="U112" s="6" t="s">
        <v>915</v>
      </c>
      <c r="V112" s="6"/>
      <c r="W112" s="9">
        <v>8.5</v>
      </c>
      <c r="X112" s="9">
        <v>3.2</v>
      </c>
      <c r="Y112" s="9">
        <v>6</v>
      </c>
      <c r="Z112" s="6">
        <v>4800</v>
      </c>
      <c r="AA112" s="9">
        <v>0.27999999999999997</v>
      </c>
      <c r="AB112" s="6">
        <v>2700</v>
      </c>
      <c r="AC112" s="6">
        <v>110</v>
      </c>
      <c r="AD112" s="6">
        <v>260</v>
      </c>
      <c r="AE112" s="6">
        <v>540</v>
      </c>
      <c r="AF112" s="7">
        <v>90</v>
      </c>
      <c r="AG112" s="6">
        <v>1100</v>
      </c>
      <c r="AH112" s="6">
        <v>470</v>
      </c>
      <c r="AI112" s="6">
        <v>0.02</v>
      </c>
      <c r="AJ112" s="6">
        <v>2.7E-2</v>
      </c>
      <c r="AK112" s="6" t="s">
        <v>910</v>
      </c>
      <c r="AL112" s="6">
        <v>5.5E-2</v>
      </c>
      <c r="AM112" s="6">
        <v>2.4E-2</v>
      </c>
      <c r="AN112" s="6">
        <v>1.6E-2</v>
      </c>
      <c r="AO112" s="6">
        <v>1.0999999999999999E-2</v>
      </c>
      <c r="AP112" s="6" t="s">
        <v>910</v>
      </c>
      <c r="AQ112" s="6">
        <v>1.2999999999999999E-2</v>
      </c>
      <c r="AR112" s="6">
        <v>7.0000000000000001E-3</v>
      </c>
      <c r="AS112" s="6">
        <v>6.0000000000000001E-3</v>
      </c>
      <c r="AT112" s="6" t="s">
        <v>910</v>
      </c>
      <c r="AU112" s="8">
        <v>0.03</v>
      </c>
      <c r="AV112" s="6">
        <v>1.4999999999999999E-2</v>
      </c>
      <c r="AW112" s="6">
        <v>7.0000000000000001E-3</v>
      </c>
      <c r="AX112" s="6">
        <v>1.6E-2</v>
      </c>
      <c r="AY112" s="8">
        <v>0.01</v>
      </c>
      <c r="AZ112" s="6" t="s">
        <v>910</v>
      </c>
      <c r="BA112" s="6" t="s">
        <v>910</v>
      </c>
      <c r="BB112" s="6"/>
      <c r="BC112" s="6" t="s">
        <v>911</v>
      </c>
      <c r="BD112" s="6" t="s">
        <v>911</v>
      </c>
      <c r="BE112" s="6" t="s">
        <v>911</v>
      </c>
      <c r="BF112" s="6" t="s">
        <v>911</v>
      </c>
      <c r="BG112" s="6" t="s">
        <v>911</v>
      </c>
      <c r="BH112" s="6" t="s">
        <v>911</v>
      </c>
      <c r="BI112" s="6" t="s">
        <v>911</v>
      </c>
      <c r="BJ112" s="6" t="s">
        <v>911</v>
      </c>
      <c r="BK112" s="6" t="s">
        <v>916</v>
      </c>
      <c r="BL112" s="11" t="s">
        <v>911</v>
      </c>
      <c r="BM112" s="11" t="s">
        <v>913</v>
      </c>
      <c r="BN112" s="11" t="s">
        <v>913</v>
      </c>
      <c r="BO112" s="11" t="s">
        <v>913</v>
      </c>
      <c r="BP112" s="11" t="s">
        <v>913</v>
      </c>
      <c r="BQ112" s="6"/>
      <c r="BR112" s="6" t="s">
        <v>912</v>
      </c>
      <c r="BS112" s="6" t="s">
        <v>913</v>
      </c>
      <c r="BT112" s="6" t="s">
        <v>913</v>
      </c>
      <c r="BU112" s="6" t="s">
        <v>917</v>
      </c>
      <c r="BV112" s="6" t="s">
        <v>913</v>
      </c>
      <c r="BW112" s="6" t="s">
        <v>913</v>
      </c>
      <c r="BX112" s="6"/>
      <c r="BY112" s="6" t="s">
        <v>918</v>
      </c>
      <c r="CR112" s="11"/>
      <c r="CX112" s="6" t="s">
        <v>913</v>
      </c>
      <c r="CY112" s="6" t="s">
        <v>913</v>
      </c>
      <c r="CZ112" s="6">
        <v>1191</v>
      </c>
      <c r="DF112" s="6" t="s">
        <v>912</v>
      </c>
      <c r="DG112" s="6" t="s">
        <v>913</v>
      </c>
      <c r="DI112" s="22"/>
      <c r="DJ112" s="11"/>
      <c r="DK112" s="11"/>
      <c r="DL112" s="11"/>
      <c r="DM112" s="11"/>
    </row>
    <row r="113" spans="1:117">
      <c r="A113" s="11">
        <v>110</v>
      </c>
      <c r="B113" s="6" t="s">
        <v>627</v>
      </c>
      <c r="C113" s="6">
        <v>316</v>
      </c>
      <c r="D113" s="6" t="s">
        <v>1308</v>
      </c>
      <c r="E113" s="6" t="s">
        <v>1727</v>
      </c>
      <c r="F113" s="6" t="s">
        <v>628</v>
      </c>
      <c r="G113" s="7">
        <v>8.4</v>
      </c>
      <c r="H113" s="6">
        <v>108</v>
      </c>
      <c r="I113" s="6" t="s">
        <v>914</v>
      </c>
      <c r="J113" s="6" t="s">
        <v>906</v>
      </c>
      <c r="K113" s="9">
        <v>8.8000000000000007</v>
      </c>
      <c r="L113" s="6" t="s">
        <v>907</v>
      </c>
      <c r="M113" s="9">
        <v>0.43</v>
      </c>
      <c r="N113" s="6">
        <v>4.4400000000000004</v>
      </c>
      <c r="O113" s="6" t="s">
        <v>908</v>
      </c>
      <c r="P113" s="10">
        <v>4.4999999999999997E-3</v>
      </c>
      <c r="Q113" s="6">
        <v>300</v>
      </c>
      <c r="R113" s="6" t="s">
        <v>908</v>
      </c>
      <c r="S113" s="6">
        <v>0.64</v>
      </c>
      <c r="T113" s="6">
        <v>2.12</v>
      </c>
      <c r="U113" s="6" t="s">
        <v>915</v>
      </c>
      <c r="V113" s="6"/>
      <c r="W113" s="9">
        <v>6</v>
      </c>
      <c r="X113" s="9">
        <v>4</v>
      </c>
      <c r="Y113" s="6">
        <v>11.6</v>
      </c>
      <c r="Z113" s="6">
        <v>2300</v>
      </c>
      <c r="AA113" s="9">
        <v>0.18</v>
      </c>
      <c r="AB113" s="6">
        <v>2500</v>
      </c>
      <c r="AC113" s="6">
        <v>100</v>
      </c>
      <c r="AD113" s="6">
        <v>180</v>
      </c>
      <c r="AE113" s="6">
        <v>158</v>
      </c>
      <c r="AF113" s="6">
        <v>180</v>
      </c>
      <c r="AG113" s="6">
        <v>1200</v>
      </c>
      <c r="AH113" s="6">
        <v>340</v>
      </c>
      <c r="AI113" s="6">
        <v>6.0000000000000001E-3</v>
      </c>
      <c r="AJ113" s="6">
        <v>2.8000000000000001E-2</v>
      </c>
      <c r="AK113" s="6" t="s">
        <v>910</v>
      </c>
      <c r="AL113" s="6">
        <v>4.1000000000000002E-2</v>
      </c>
      <c r="AM113" s="6">
        <v>1.2E-2</v>
      </c>
      <c r="AN113" s="6">
        <v>1.4E-2</v>
      </c>
      <c r="AO113" s="6">
        <v>1.0999999999999999E-2</v>
      </c>
      <c r="AP113" s="6" t="s">
        <v>910</v>
      </c>
      <c r="AQ113" s="6">
        <v>1.2E-2</v>
      </c>
      <c r="AR113" s="6" t="s">
        <v>919</v>
      </c>
      <c r="AS113" s="6">
        <v>7.0000000000000001E-3</v>
      </c>
      <c r="AT113" s="6" t="s">
        <v>910</v>
      </c>
      <c r="AU113" s="6">
        <v>2.3E-2</v>
      </c>
      <c r="AV113" s="6">
        <v>1.4E-2</v>
      </c>
      <c r="AW113" s="6">
        <v>7.0000000000000001E-3</v>
      </c>
      <c r="AX113" s="6">
        <v>1.6E-2</v>
      </c>
      <c r="AY113" s="6">
        <v>1.2999999999999999E-2</v>
      </c>
      <c r="AZ113" s="6" t="s">
        <v>910</v>
      </c>
      <c r="BA113" s="6" t="s">
        <v>910</v>
      </c>
      <c r="BB113" s="6"/>
      <c r="BC113" s="6" t="s">
        <v>911</v>
      </c>
      <c r="BD113" s="6" t="s">
        <v>911</v>
      </c>
      <c r="BE113" s="6" t="s">
        <v>911</v>
      </c>
      <c r="BF113" s="6" t="s">
        <v>911</v>
      </c>
      <c r="BG113" s="6" t="s">
        <v>911</v>
      </c>
      <c r="BH113" s="6" t="s">
        <v>911</v>
      </c>
      <c r="BI113" s="6" t="s">
        <v>911</v>
      </c>
      <c r="BJ113" s="6" t="s">
        <v>911</v>
      </c>
      <c r="BK113" s="6" t="s">
        <v>916</v>
      </c>
      <c r="BL113" s="11" t="s">
        <v>911</v>
      </c>
      <c r="BM113" s="11" t="s">
        <v>913</v>
      </c>
      <c r="BN113" s="11" t="s">
        <v>913</v>
      </c>
      <c r="BO113" s="11" t="s">
        <v>913</v>
      </c>
      <c r="BP113" s="11" t="s">
        <v>913</v>
      </c>
      <c r="BQ113" s="6"/>
      <c r="BR113" s="6" t="s">
        <v>912</v>
      </c>
      <c r="BS113" s="6" t="s">
        <v>913</v>
      </c>
      <c r="BT113" s="6" t="s">
        <v>913</v>
      </c>
      <c r="BU113" s="6" t="s">
        <v>917</v>
      </c>
      <c r="BV113" s="6" t="s">
        <v>913</v>
      </c>
      <c r="BW113" s="6" t="s">
        <v>913</v>
      </c>
      <c r="BX113" s="6"/>
      <c r="BY113" s="6" t="s">
        <v>918</v>
      </c>
      <c r="CR113" s="11"/>
      <c r="CX113" s="6" t="s">
        <v>913</v>
      </c>
      <c r="CY113" s="6" t="s">
        <v>913</v>
      </c>
      <c r="CZ113" s="6">
        <v>246</v>
      </c>
      <c r="DF113" s="6" t="s">
        <v>912</v>
      </c>
      <c r="DG113" s="6" t="s">
        <v>913</v>
      </c>
      <c r="DI113" s="22"/>
      <c r="DJ113" s="11"/>
      <c r="DK113" s="11"/>
      <c r="DL113" s="11"/>
      <c r="DM113" s="11"/>
    </row>
    <row r="114" spans="1:117">
      <c r="A114" s="11">
        <v>111</v>
      </c>
      <c r="B114" s="6" t="s">
        <v>809</v>
      </c>
      <c r="C114" s="6">
        <v>317</v>
      </c>
      <c r="D114" s="6" t="s">
        <v>1309</v>
      </c>
      <c r="E114" s="6" t="s">
        <v>1728</v>
      </c>
      <c r="F114" s="6" t="s">
        <v>810</v>
      </c>
      <c r="G114" s="6">
        <v>8.4</v>
      </c>
      <c r="H114" s="7">
        <v>73</v>
      </c>
      <c r="I114" s="6" t="s">
        <v>914</v>
      </c>
      <c r="J114" s="6" t="s">
        <v>906</v>
      </c>
      <c r="K114" s="7">
        <v>17</v>
      </c>
      <c r="L114" s="6" t="s">
        <v>907</v>
      </c>
      <c r="M114" s="9" t="s">
        <v>933</v>
      </c>
      <c r="N114" s="6">
        <v>5.0199999999999996</v>
      </c>
      <c r="O114" s="6">
        <v>1.1499999999999999</v>
      </c>
      <c r="P114" s="10">
        <v>1.2999999999999999E-2</v>
      </c>
      <c r="Q114" s="6">
        <v>390</v>
      </c>
      <c r="R114" s="6" t="s">
        <v>908</v>
      </c>
      <c r="S114" s="6">
        <v>1.63</v>
      </c>
      <c r="T114" s="6">
        <v>4.2699999999999996</v>
      </c>
      <c r="U114" s="6" t="s">
        <v>915</v>
      </c>
      <c r="V114" s="6"/>
      <c r="W114" s="9">
        <v>6.1</v>
      </c>
      <c r="X114" s="9">
        <v>4.5999999999999996</v>
      </c>
      <c r="Y114" s="6">
        <v>17.399999999999999</v>
      </c>
      <c r="Z114" s="6">
        <v>1700</v>
      </c>
      <c r="AA114" s="9">
        <v>4.5999999999999996</v>
      </c>
      <c r="AB114" s="6">
        <v>3200</v>
      </c>
      <c r="AC114" s="6">
        <v>140</v>
      </c>
      <c r="AD114" s="6">
        <v>180</v>
      </c>
      <c r="AE114" s="6">
        <v>292</v>
      </c>
      <c r="AF114" s="6">
        <v>160</v>
      </c>
      <c r="AG114" s="6">
        <v>1500</v>
      </c>
      <c r="AH114" s="6">
        <v>420</v>
      </c>
      <c r="AI114" s="6">
        <v>1.6E-2</v>
      </c>
      <c r="AJ114" s="6">
        <v>2.4E-2</v>
      </c>
      <c r="AK114" s="6" t="s">
        <v>910</v>
      </c>
      <c r="AL114" s="6">
        <v>6.0999999999999999E-2</v>
      </c>
      <c r="AM114" s="6">
        <v>2.4E-2</v>
      </c>
      <c r="AN114" s="6">
        <v>2.5999999999999999E-2</v>
      </c>
      <c r="AO114" s="6">
        <v>2.1000000000000001E-2</v>
      </c>
      <c r="AP114" s="6" t="s">
        <v>910</v>
      </c>
      <c r="AQ114" s="6">
        <v>2.1999999999999999E-2</v>
      </c>
      <c r="AR114" s="6">
        <v>5.0000000000000001E-3</v>
      </c>
      <c r="AS114" s="6" t="s">
        <v>910</v>
      </c>
      <c r="AT114" s="6" t="s">
        <v>910</v>
      </c>
      <c r="AU114" s="6">
        <v>3.1E-2</v>
      </c>
      <c r="AV114" s="6">
        <v>2.8000000000000001E-2</v>
      </c>
      <c r="AW114" s="6">
        <v>1.4E-2</v>
      </c>
      <c r="AX114" s="6">
        <v>2.1999999999999999E-2</v>
      </c>
      <c r="AY114" s="6">
        <v>1.7999999999999999E-2</v>
      </c>
      <c r="AZ114" s="6">
        <v>6.0000000000000001E-3</v>
      </c>
      <c r="BA114" s="6" t="s">
        <v>910</v>
      </c>
      <c r="BB114" s="6"/>
      <c r="BC114" s="6" t="s">
        <v>911</v>
      </c>
      <c r="BD114" s="6" t="s">
        <v>911</v>
      </c>
      <c r="BE114" s="6" t="s">
        <v>911</v>
      </c>
      <c r="BF114" s="6" t="s">
        <v>911</v>
      </c>
      <c r="BG114" s="6" t="s">
        <v>911</v>
      </c>
      <c r="BH114" s="6" t="s">
        <v>911</v>
      </c>
      <c r="BI114" s="6" t="s">
        <v>911</v>
      </c>
      <c r="BJ114" s="6" t="s">
        <v>911</v>
      </c>
      <c r="BK114" s="6" t="s">
        <v>916</v>
      </c>
      <c r="BL114" s="11" t="s">
        <v>911</v>
      </c>
      <c r="BM114" s="11" t="s">
        <v>913</v>
      </c>
      <c r="BN114" s="11" t="s">
        <v>913</v>
      </c>
      <c r="BO114" s="11" t="s">
        <v>913</v>
      </c>
      <c r="BP114" s="11" t="s">
        <v>913</v>
      </c>
      <c r="BQ114" s="6"/>
      <c r="BR114" s="6" t="s">
        <v>912</v>
      </c>
      <c r="BS114" s="6" t="s">
        <v>913</v>
      </c>
      <c r="BT114" s="6" t="s">
        <v>913</v>
      </c>
      <c r="BU114" s="6" t="s">
        <v>917</v>
      </c>
      <c r="BV114" s="6" t="s">
        <v>913</v>
      </c>
      <c r="BW114" s="6" t="s">
        <v>913</v>
      </c>
      <c r="BX114" s="6"/>
      <c r="BY114" s="6" t="s">
        <v>918</v>
      </c>
      <c r="BZ114" s="6" t="s">
        <v>907</v>
      </c>
      <c r="CA114" s="6" t="s">
        <v>922</v>
      </c>
      <c r="CB114" s="6" t="s">
        <v>920</v>
      </c>
      <c r="CC114" s="6" t="s">
        <v>921</v>
      </c>
      <c r="CD114" s="6" t="s">
        <v>923</v>
      </c>
      <c r="CE114" s="6" t="s">
        <v>916</v>
      </c>
      <c r="CF114" s="6" t="s">
        <v>918</v>
      </c>
      <c r="CG114" s="6" t="s">
        <v>911</v>
      </c>
      <c r="CH114" s="6" t="s">
        <v>911</v>
      </c>
      <c r="CI114" s="6" t="s">
        <v>911</v>
      </c>
      <c r="CJ114" s="6"/>
      <c r="CK114" s="6" t="s">
        <v>924</v>
      </c>
      <c r="CL114" s="6" t="s">
        <v>925</v>
      </c>
      <c r="CM114" s="6" t="s">
        <v>911</v>
      </c>
      <c r="CN114" s="6" t="s">
        <v>911</v>
      </c>
      <c r="CO114" s="6" t="s">
        <v>913</v>
      </c>
      <c r="CP114" s="6" t="s">
        <v>913</v>
      </c>
      <c r="CQ114" s="6" t="s">
        <v>913</v>
      </c>
      <c r="CR114" s="11" t="s">
        <v>952</v>
      </c>
      <c r="CS114" s="6" t="s">
        <v>913</v>
      </c>
      <c r="CT114" s="6" t="s">
        <v>913</v>
      </c>
      <c r="CU114" s="6" t="s">
        <v>913</v>
      </c>
      <c r="CV114" s="6" t="s">
        <v>913</v>
      </c>
      <c r="CW114" s="6" t="s">
        <v>913</v>
      </c>
      <c r="CX114" s="6" t="s">
        <v>913</v>
      </c>
      <c r="CY114" s="6" t="s">
        <v>913</v>
      </c>
      <c r="CZ114" s="6">
        <v>508</v>
      </c>
      <c r="DA114" s="6" t="s">
        <v>911</v>
      </c>
      <c r="DB114" s="6" t="s">
        <v>913</v>
      </c>
      <c r="DC114" s="6" t="s">
        <v>927</v>
      </c>
      <c r="DD114" s="6" t="s">
        <v>928</v>
      </c>
      <c r="DE114" s="6" t="s">
        <v>913</v>
      </c>
      <c r="DF114" s="6" t="s">
        <v>912</v>
      </c>
      <c r="DG114" s="6" t="s">
        <v>913</v>
      </c>
      <c r="DI114" s="22"/>
      <c r="DJ114" s="11"/>
      <c r="DK114" s="11"/>
      <c r="DL114" s="11"/>
      <c r="DM114" s="11"/>
    </row>
    <row r="115" spans="1:117">
      <c r="A115" s="11">
        <v>112</v>
      </c>
      <c r="B115" s="6" t="s">
        <v>625</v>
      </c>
      <c r="C115" s="6">
        <v>318</v>
      </c>
      <c r="D115" s="6" t="s">
        <v>1310</v>
      </c>
      <c r="E115" s="6" t="s">
        <v>1729</v>
      </c>
      <c r="F115" s="6" t="s">
        <v>626</v>
      </c>
      <c r="G115" s="7">
        <v>7.8</v>
      </c>
      <c r="H115" s="6">
        <v>241</v>
      </c>
      <c r="I115" s="6" t="s">
        <v>914</v>
      </c>
      <c r="J115" s="6" t="s">
        <v>906</v>
      </c>
      <c r="K115" s="7">
        <v>32</v>
      </c>
      <c r="L115" s="6" t="s">
        <v>907</v>
      </c>
      <c r="M115" s="9">
        <v>1.2</v>
      </c>
      <c r="N115" s="6">
        <v>11.2</v>
      </c>
      <c r="O115" s="6">
        <v>6.42</v>
      </c>
      <c r="P115" s="10">
        <v>1.7999999999999999E-2</v>
      </c>
      <c r="Q115" s="6">
        <v>1900</v>
      </c>
      <c r="R115" s="6" t="s">
        <v>908</v>
      </c>
      <c r="S115" s="6">
        <v>5.52</v>
      </c>
      <c r="T115" s="6">
        <v>8.75</v>
      </c>
      <c r="U115" s="6" t="s">
        <v>915</v>
      </c>
      <c r="V115" s="6"/>
      <c r="W115" s="7">
        <v>23</v>
      </c>
      <c r="X115" s="9">
        <v>8.5</v>
      </c>
      <c r="Y115" s="6">
        <v>30.2</v>
      </c>
      <c r="Z115" s="6">
        <v>16000</v>
      </c>
      <c r="AA115" s="9">
        <v>4.4000000000000004</v>
      </c>
      <c r="AB115" s="6">
        <v>7600</v>
      </c>
      <c r="AC115" s="6">
        <v>310</v>
      </c>
      <c r="AD115" s="6">
        <v>420</v>
      </c>
      <c r="AE115" s="6">
        <v>2130</v>
      </c>
      <c r="AF115" s="6">
        <v>160</v>
      </c>
      <c r="AG115" s="6">
        <v>4000</v>
      </c>
      <c r="AH115" s="6">
        <v>1100</v>
      </c>
      <c r="AI115" s="6">
        <v>2.5000000000000001E-2</v>
      </c>
      <c r="AJ115" s="6">
        <v>2.5999999999999999E-2</v>
      </c>
      <c r="AK115" s="6" t="s">
        <v>910</v>
      </c>
      <c r="AL115" s="6">
        <v>0.106</v>
      </c>
      <c r="AM115" s="6">
        <v>8.8999999999999996E-2</v>
      </c>
      <c r="AN115" s="6">
        <v>3.3000000000000002E-2</v>
      </c>
      <c r="AO115" s="6">
        <v>2.4E-2</v>
      </c>
      <c r="AP115" s="6">
        <v>8.0000000000000002E-3</v>
      </c>
      <c r="AQ115" s="6">
        <v>2.9000000000000001E-2</v>
      </c>
      <c r="AR115" s="6">
        <v>1.0999999999999999E-2</v>
      </c>
      <c r="AS115" s="6">
        <v>1.4E-2</v>
      </c>
      <c r="AT115" s="6" t="s">
        <v>910</v>
      </c>
      <c r="AU115" s="6">
        <v>6.4000000000000001E-2</v>
      </c>
      <c r="AV115" s="6">
        <v>3.5999999999999997E-2</v>
      </c>
      <c r="AW115" s="6">
        <v>1.7000000000000001E-2</v>
      </c>
      <c r="AX115" s="6">
        <v>3.4000000000000002E-2</v>
      </c>
      <c r="AY115" s="6">
        <v>2.1999999999999999E-2</v>
      </c>
      <c r="AZ115" s="6" t="s">
        <v>910</v>
      </c>
      <c r="BA115" s="6" t="s">
        <v>910</v>
      </c>
      <c r="BB115" s="6"/>
      <c r="BC115" s="6" t="s">
        <v>911</v>
      </c>
      <c r="BD115" s="6" t="s">
        <v>911</v>
      </c>
      <c r="BE115" s="6" t="s">
        <v>911</v>
      </c>
      <c r="BF115" s="6" t="s">
        <v>911</v>
      </c>
      <c r="BG115" s="6" t="s">
        <v>911</v>
      </c>
      <c r="BH115" s="6" t="s">
        <v>911</v>
      </c>
      <c r="BI115" s="6" t="s">
        <v>911</v>
      </c>
      <c r="BJ115" s="6" t="s">
        <v>911</v>
      </c>
      <c r="BK115" s="6" t="s">
        <v>916</v>
      </c>
      <c r="BL115" s="11" t="s">
        <v>911</v>
      </c>
      <c r="BM115" s="11" t="s">
        <v>913</v>
      </c>
      <c r="BN115" s="11" t="s">
        <v>913</v>
      </c>
      <c r="BO115" s="11" t="s">
        <v>913</v>
      </c>
      <c r="BP115" s="11" t="s">
        <v>913</v>
      </c>
      <c r="BQ115" s="6"/>
      <c r="BR115" s="6" t="s">
        <v>912</v>
      </c>
      <c r="BS115" s="6" t="s">
        <v>913</v>
      </c>
      <c r="BT115" s="6" t="s">
        <v>913</v>
      </c>
      <c r="BU115" s="6" t="s">
        <v>917</v>
      </c>
      <c r="BV115" s="6" t="s">
        <v>913</v>
      </c>
      <c r="BW115" s="6" t="s">
        <v>913</v>
      </c>
      <c r="BX115" s="6"/>
      <c r="BY115" s="6" t="s">
        <v>918</v>
      </c>
      <c r="CR115" s="11"/>
      <c r="CX115" s="6" t="s">
        <v>913</v>
      </c>
      <c r="CY115" s="6" t="s">
        <v>913</v>
      </c>
      <c r="CZ115" s="6">
        <v>2817</v>
      </c>
      <c r="DF115" s="6" t="s">
        <v>912</v>
      </c>
      <c r="DG115" s="6" t="s">
        <v>913</v>
      </c>
      <c r="DI115" s="22"/>
      <c r="DJ115" s="11"/>
      <c r="DK115" s="11"/>
      <c r="DL115" s="11"/>
      <c r="DM115" s="11"/>
    </row>
    <row r="116" spans="1:117">
      <c r="A116" s="11">
        <v>113</v>
      </c>
      <c r="B116" s="6" t="s">
        <v>623</v>
      </c>
      <c r="C116" s="6">
        <v>319</v>
      </c>
      <c r="D116" s="6" t="s">
        <v>1311</v>
      </c>
      <c r="E116" s="6" t="s">
        <v>1730</v>
      </c>
      <c r="F116" s="6" t="s">
        <v>624</v>
      </c>
      <c r="G116" s="7">
        <v>8.4</v>
      </c>
      <c r="H116" s="6">
        <v>47.8</v>
      </c>
      <c r="I116" s="6" t="s">
        <v>914</v>
      </c>
      <c r="J116" s="6" t="s">
        <v>906</v>
      </c>
      <c r="K116" s="7">
        <v>16</v>
      </c>
      <c r="L116" s="6" t="s">
        <v>907</v>
      </c>
      <c r="M116" s="9" t="s">
        <v>933</v>
      </c>
      <c r="N116" s="6">
        <v>2.0299999999999998</v>
      </c>
      <c r="O116" s="6">
        <v>1.76</v>
      </c>
      <c r="P116" s="10">
        <v>7.1000000000000004E-3</v>
      </c>
      <c r="Q116" s="6">
        <v>230</v>
      </c>
      <c r="R116" s="6" t="s">
        <v>908</v>
      </c>
      <c r="S116" s="6">
        <v>1.94</v>
      </c>
      <c r="T116" s="6">
        <v>2.76</v>
      </c>
      <c r="U116" s="6" t="s">
        <v>915</v>
      </c>
      <c r="V116" s="6"/>
      <c r="W116" s="7">
        <v>10</v>
      </c>
      <c r="X116" s="9">
        <v>1.2</v>
      </c>
      <c r="Y116" s="6">
        <v>7.31</v>
      </c>
      <c r="Z116" s="6">
        <v>4900</v>
      </c>
      <c r="AA116" s="9">
        <v>0.71</v>
      </c>
      <c r="AB116" s="6">
        <v>2400</v>
      </c>
      <c r="AC116" s="6">
        <v>260</v>
      </c>
      <c r="AD116" s="6">
        <v>290</v>
      </c>
      <c r="AE116" s="6">
        <v>188</v>
      </c>
      <c r="AF116" s="7">
        <v>23</v>
      </c>
      <c r="AG116" s="6">
        <v>560</v>
      </c>
      <c r="AH116" s="6" t="s">
        <v>994</v>
      </c>
      <c r="AI116" s="6" t="s">
        <v>910</v>
      </c>
      <c r="AJ116" s="6" t="s">
        <v>910</v>
      </c>
      <c r="AK116" s="6" t="s">
        <v>910</v>
      </c>
      <c r="AL116" s="6">
        <v>0.10299999999999999</v>
      </c>
      <c r="AM116" s="6">
        <v>0.14599999999999999</v>
      </c>
      <c r="AN116" s="8">
        <v>0.08</v>
      </c>
      <c r="AO116" s="6">
        <v>7.3999999999999996E-2</v>
      </c>
      <c r="AP116" s="6" t="s">
        <v>910</v>
      </c>
      <c r="AQ116" s="8">
        <v>0.12</v>
      </c>
      <c r="AR116" s="6" t="s">
        <v>919</v>
      </c>
      <c r="AS116" s="6" t="s">
        <v>910</v>
      </c>
      <c r="AT116" s="6" t="s">
        <v>910</v>
      </c>
      <c r="AU116" s="6" t="s">
        <v>910</v>
      </c>
      <c r="AV116" s="6">
        <v>0.11799999999999999</v>
      </c>
      <c r="AW116" s="6" t="s">
        <v>910</v>
      </c>
      <c r="AX116" s="6">
        <v>0.13700000000000001</v>
      </c>
      <c r="AY116" s="6">
        <v>0.105</v>
      </c>
      <c r="AZ116" s="6" t="s">
        <v>910</v>
      </c>
      <c r="BA116" s="6" t="s">
        <v>910</v>
      </c>
      <c r="BB116" s="6"/>
      <c r="BC116" s="6" t="s">
        <v>911</v>
      </c>
      <c r="BD116" s="6" t="s">
        <v>911</v>
      </c>
      <c r="BE116" s="6" t="s">
        <v>911</v>
      </c>
      <c r="BF116" s="6" t="s">
        <v>911</v>
      </c>
      <c r="BG116" s="6" t="s">
        <v>911</v>
      </c>
      <c r="BH116" s="6" t="s">
        <v>911</v>
      </c>
      <c r="BI116" s="6" t="s">
        <v>911</v>
      </c>
      <c r="BJ116" s="6" t="s">
        <v>911</v>
      </c>
      <c r="BK116" s="6" t="s">
        <v>916</v>
      </c>
      <c r="BL116" s="11" t="s">
        <v>911</v>
      </c>
      <c r="BM116" s="11" t="s">
        <v>913</v>
      </c>
      <c r="BN116" s="11" t="s">
        <v>913</v>
      </c>
      <c r="BO116" s="11" t="s">
        <v>913</v>
      </c>
      <c r="BP116" s="11" t="s">
        <v>913</v>
      </c>
      <c r="BQ116" s="6"/>
      <c r="BR116" s="6" t="s">
        <v>912</v>
      </c>
      <c r="BS116" s="6" t="s">
        <v>913</v>
      </c>
      <c r="BT116" s="6" t="s">
        <v>913</v>
      </c>
      <c r="BU116" s="6" t="s">
        <v>917</v>
      </c>
      <c r="BV116" s="6" t="s">
        <v>913</v>
      </c>
      <c r="BW116" s="6" t="s">
        <v>913</v>
      </c>
      <c r="BX116" s="6"/>
      <c r="BY116" s="6" t="s">
        <v>918</v>
      </c>
      <c r="CR116" s="11"/>
      <c r="CX116" s="6" t="s">
        <v>913</v>
      </c>
      <c r="CY116" s="6" t="s">
        <v>913</v>
      </c>
      <c r="CZ116" s="6">
        <v>1427</v>
      </c>
      <c r="DF116" s="6" t="s">
        <v>912</v>
      </c>
      <c r="DG116" s="6" t="s">
        <v>913</v>
      </c>
      <c r="DI116" s="22"/>
      <c r="DJ116" s="11"/>
      <c r="DK116" s="11"/>
      <c r="DL116" s="11"/>
      <c r="DM116" s="11"/>
    </row>
    <row r="117" spans="1:117">
      <c r="A117" s="11">
        <v>114</v>
      </c>
      <c r="B117" s="6" t="s">
        <v>621</v>
      </c>
      <c r="C117" s="6">
        <v>320</v>
      </c>
      <c r="D117" s="6" t="s">
        <v>1312</v>
      </c>
      <c r="E117" s="6" t="s">
        <v>1731</v>
      </c>
      <c r="F117" s="6" t="s">
        <v>622</v>
      </c>
      <c r="G117" s="7">
        <v>7.6</v>
      </c>
      <c r="H117" s="6">
        <v>303</v>
      </c>
      <c r="I117" s="6" t="s">
        <v>914</v>
      </c>
      <c r="J117" s="6" t="s">
        <v>906</v>
      </c>
      <c r="K117" s="7">
        <v>54</v>
      </c>
      <c r="L117" s="9">
        <v>2</v>
      </c>
      <c r="M117" s="9">
        <v>1.5</v>
      </c>
      <c r="N117" s="6">
        <v>20.2</v>
      </c>
      <c r="O117" s="6">
        <v>35.1</v>
      </c>
      <c r="P117" s="10">
        <v>7.5999999999999998E-2</v>
      </c>
      <c r="Q117" s="6">
        <v>780</v>
      </c>
      <c r="R117" s="6" t="s">
        <v>908</v>
      </c>
      <c r="S117" s="6">
        <v>5.9</v>
      </c>
      <c r="T117" s="6">
        <v>38.5</v>
      </c>
      <c r="U117" s="6" t="s">
        <v>915</v>
      </c>
      <c r="V117" s="6"/>
      <c r="W117" s="7">
        <v>31</v>
      </c>
      <c r="X117" s="9">
        <v>6.7</v>
      </c>
      <c r="Y117" s="6">
        <v>118</v>
      </c>
      <c r="Z117" s="6">
        <v>20000</v>
      </c>
      <c r="AA117" s="9">
        <v>4.8</v>
      </c>
      <c r="AB117" s="6">
        <v>6900</v>
      </c>
      <c r="AC117" s="6">
        <v>490</v>
      </c>
      <c r="AD117" s="6">
        <v>550</v>
      </c>
      <c r="AE117" s="6">
        <v>1830</v>
      </c>
      <c r="AF117" s="6">
        <v>110</v>
      </c>
      <c r="AG117" s="6">
        <v>2100</v>
      </c>
      <c r="AH117" s="6">
        <v>440</v>
      </c>
      <c r="AI117" s="6">
        <v>1.9E-2</v>
      </c>
      <c r="AJ117" s="6">
        <v>9.0999999999999998E-2</v>
      </c>
      <c r="AK117" s="6">
        <v>1.7000000000000001E-2</v>
      </c>
      <c r="AL117" s="6">
        <v>0.27400000000000002</v>
      </c>
      <c r="AM117" s="6">
        <v>0.108</v>
      </c>
      <c r="AN117" s="6">
        <v>0.106</v>
      </c>
      <c r="AO117" s="6">
        <v>6.5000000000000002E-2</v>
      </c>
      <c r="AP117" s="6">
        <v>8.0000000000000002E-3</v>
      </c>
      <c r="AQ117" s="6">
        <v>6.2E-2</v>
      </c>
      <c r="AR117" s="6">
        <v>1.4999999999999999E-2</v>
      </c>
      <c r="AS117" s="6">
        <v>1.7999999999999999E-2</v>
      </c>
      <c r="AT117" s="6">
        <v>1.2E-2</v>
      </c>
      <c r="AU117" s="6">
        <v>0.122</v>
      </c>
      <c r="AV117" s="6">
        <v>9.5000000000000001E-2</v>
      </c>
      <c r="AW117" s="8">
        <v>0.05</v>
      </c>
      <c r="AX117" s="6">
        <v>7.5999999999999998E-2</v>
      </c>
      <c r="AY117" s="6">
        <v>4.8000000000000001E-2</v>
      </c>
      <c r="AZ117" s="6">
        <v>1.7000000000000001E-2</v>
      </c>
      <c r="BA117" s="6" t="s">
        <v>910</v>
      </c>
      <c r="BB117" s="6"/>
      <c r="BC117" s="6" t="s">
        <v>911</v>
      </c>
      <c r="BD117" s="6" t="s">
        <v>911</v>
      </c>
      <c r="BE117" s="6" t="s">
        <v>911</v>
      </c>
      <c r="BF117" s="6" t="s">
        <v>911</v>
      </c>
      <c r="BG117" s="6" t="s">
        <v>911</v>
      </c>
      <c r="BH117" s="6" t="s">
        <v>911</v>
      </c>
      <c r="BI117" s="6" t="s">
        <v>911</v>
      </c>
      <c r="BJ117" s="6" t="s">
        <v>911</v>
      </c>
      <c r="BK117" s="6" t="s">
        <v>916</v>
      </c>
      <c r="BL117" s="11" t="s">
        <v>911</v>
      </c>
      <c r="BM117" s="11" t="s">
        <v>913</v>
      </c>
      <c r="BN117" s="11" t="s">
        <v>913</v>
      </c>
      <c r="BO117" s="11" t="s">
        <v>913</v>
      </c>
      <c r="BP117" s="11" t="s">
        <v>913</v>
      </c>
      <c r="BQ117" s="6"/>
      <c r="BR117" s="6" t="s">
        <v>912</v>
      </c>
      <c r="BS117" s="6" t="s">
        <v>913</v>
      </c>
      <c r="BT117" s="6" t="s">
        <v>913</v>
      </c>
      <c r="BU117" s="6" t="s">
        <v>917</v>
      </c>
      <c r="BV117" s="6" t="s">
        <v>913</v>
      </c>
      <c r="BW117" s="6" t="s">
        <v>913</v>
      </c>
      <c r="BX117" s="6"/>
      <c r="BY117" s="6" t="s">
        <v>918</v>
      </c>
      <c r="CR117" s="11"/>
      <c r="CX117" s="6" t="s">
        <v>913</v>
      </c>
      <c r="CY117" s="6" t="s">
        <v>913</v>
      </c>
      <c r="CZ117" s="6">
        <v>1928</v>
      </c>
      <c r="DF117" s="6" t="s">
        <v>912</v>
      </c>
      <c r="DG117" s="6" t="s">
        <v>913</v>
      </c>
      <c r="DI117" s="22"/>
      <c r="DJ117" s="11"/>
      <c r="DK117" s="11"/>
      <c r="DL117" s="11"/>
      <c r="DM117" s="11"/>
    </row>
    <row r="118" spans="1:117">
      <c r="A118" s="11">
        <v>115</v>
      </c>
      <c r="B118" s="6" t="s">
        <v>807</v>
      </c>
      <c r="C118" s="6">
        <v>321</v>
      </c>
      <c r="D118" s="6" t="s">
        <v>1313</v>
      </c>
      <c r="E118" s="6" t="s">
        <v>1732</v>
      </c>
      <c r="F118" s="6" t="s">
        <v>808</v>
      </c>
      <c r="G118" s="6">
        <v>7.8</v>
      </c>
      <c r="H118" s="7">
        <v>51</v>
      </c>
      <c r="I118" s="6" t="s">
        <v>914</v>
      </c>
      <c r="J118" s="6" t="s">
        <v>906</v>
      </c>
      <c r="K118" s="9">
        <v>6.9</v>
      </c>
      <c r="L118" s="6" t="s">
        <v>907</v>
      </c>
      <c r="M118" s="9" t="s">
        <v>933</v>
      </c>
      <c r="N118" s="6">
        <v>1.56</v>
      </c>
      <c r="O118" s="6" t="s">
        <v>908</v>
      </c>
      <c r="P118" s="10">
        <v>3.3999999999999998E-3</v>
      </c>
      <c r="Q118" s="6">
        <v>180</v>
      </c>
      <c r="R118" s="6" t="s">
        <v>908</v>
      </c>
      <c r="S118" s="6">
        <v>0.64800000000000002</v>
      </c>
      <c r="T118" s="6" t="s">
        <v>909</v>
      </c>
      <c r="U118" s="6" t="s">
        <v>915</v>
      </c>
      <c r="V118" s="6"/>
      <c r="W118" s="9">
        <v>2.6</v>
      </c>
      <c r="X118" s="9">
        <v>1.6</v>
      </c>
      <c r="Y118" s="6">
        <v>7.34</v>
      </c>
      <c r="Z118" s="6">
        <v>580</v>
      </c>
      <c r="AA118" s="9">
        <v>0.6</v>
      </c>
      <c r="AB118" s="6">
        <v>1500</v>
      </c>
      <c r="AC118" s="7">
        <v>48</v>
      </c>
      <c r="AD118" s="6">
        <v>120</v>
      </c>
      <c r="AE118" s="6">
        <v>83.5</v>
      </c>
      <c r="AF118" s="6">
        <v>100</v>
      </c>
      <c r="AG118" s="6">
        <v>790</v>
      </c>
      <c r="AH118" s="6">
        <v>230</v>
      </c>
      <c r="AI118" s="6" t="s">
        <v>910</v>
      </c>
      <c r="AJ118" s="6">
        <v>1.9E-2</v>
      </c>
      <c r="AK118" s="6" t="s">
        <v>910</v>
      </c>
      <c r="AL118" s="6">
        <v>3.2000000000000001E-2</v>
      </c>
      <c r="AM118" s="6">
        <v>1.4E-2</v>
      </c>
      <c r="AN118" s="6">
        <v>1.0999999999999999E-2</v>
      </c>
      <c r="AO118" s="6">
        <v>8.0000000000000002E-3</v>
      </c>
      <c r="AP118" s="6" t="s">
        <v>910</v>
      </c>
      <c r="AQ118" s="6">
        <v>0.01</v>
      </c>
      <c r="AR118" s="6">
        <v>4.0000000000000001E-3</v>
      </c>
      <c r="AS118" s="6" t="s">
        <v>910</v>
      </c>
      <c r="AT118" s="6" t="s">
        <v>910</v>
      </c>
      <c r="AU118" s="6">
        <v>1.9E-2</v>
      </c>
      <c r="AV118" s="6">
        <v>1.6E-2</v>
      </c>
      <c r="AW118" s="6">
        <v>5.0000000000000001E-3</v>
      </c>
      <c r="AX118" s="6">
        <v>1.2E-2</v>
      </c>
      <c r="AY118" s="6">
        <v>1.2E-2</v>
      </c>
      <c r="AZ118" s="6" t="s">
        <v>910</v>
      </c>
      <c r="BA118" s="6" t="s">
        <v>910</v>
      </c>
      <c r="BB118" s="6"/>
      <c r="BC118" s="6" t="s">
        <v>911</v>
      </c>
      <c r="BD118" s="6" t="s">
        <v>911</v>
      </c>
      <c r="BE118" s="6" t="s">
        <v>911</v>
      </c>
      <c r="BF118" s="6" t="s">
        <v>911</v>
      </c>
      <c r="BG118" s="6" t="s">
        <v>911</v>
      </c>
      <c r="BH118" s="6" t="s">
        <v>911</v>
      </c>
      <c r="BI118" s="6" t="s">
        <v>911</v>
      </c>
      <c r="BJ118" s="6" t="s">
        <v>911</v>
      </c>
      <c r="BK118" s="6" t="s">
        <v>916</v>
      </c>
      <c r="BL118" s="11" t="s">
        <v>911</v>
      </c>
      <c r="BM118" s="11" t="s">
        <v>913</v>
      </c>
      <c r="BN118" s="11" t="s">
        <v>913</v>
      </c>
      <c r="BO118" s="11" t="s">
        <v>913</v>
      </c>
      <c r="BP118" s="11" t="s">
        <v>913</v>
      </c>
      <c r="BQ118" s="6"/>
      <c r="BR118" s="6" t="s">
        <v>912</v>
      </c>
      <c r="BS118" s="6" t="s">
        <v>913</v>
      </c>
      <c r="BT118" s="6" t="s">
        <v>913</v>
      </c>
      <c r="BU118" s="6" t="s">
        <v>917</v>
      </c>
      <c r="BV118" s="6" t="s">
        <v>913</v>
      </c>
      <c r="BW118" s="6" t="s">
        <v>913</v>
      </c>
      <c r="BX118" s="6"/>
      <c r="BY118" s="6" t="s">
        <v>918</v>
      </c>
      <c r="BZ118" s="6" t="s">
        <v>907</v>
      </c>
      <c r="CA118" s="6" t="s">
        <v>922</v>
      </c>
      <c r="CB118" s="6" t="s">
        <v>920</v>
      </c>
      <c r="CC118" s="6" t="s">
        <v>921</v>
      </c>
      <c r="CD118" s="6" t="s">
        <v>923</v>
      </c>
      <c r="CE118" s="6" t="s">
        <v>916</v>
      </c>
      <c r="CF118" s="6" t="s">
        <v>918</v>
      </c>
      <c r="CG118" s="6" t="s">
        <v>911</v>
      </c>
      <c r="CH118" s="6" t="s">
        <v>911</v>
      </c>
      <c r="CI118" s="6" t="s">
        <v>911</v>
      </c>
      <c r="CJ118" s="6"/>
      <c r="CK118" s="6" t="s">
        <v>924</v>
      </c>
      <c r="CL118" s="6" t="s">
        <v>925</v>
      </c>
      <c r="CM118" s="6" t="s">
        <v>911</v>
      </c>
      <c r="CN118" s="6" t="s">
        <v>911</v>
      </c>
      <c r="CO118" s="6" t="s">
        <v>913</v>
      </c>
      <c r="CP118" s="6" t="s">
        <v>913</v>
      </c>
      <c r="CQ118" s="6" t="s">
        <v>913</v>
      </c>
      <c r="CR118" s="11" t="s">
        <v>953</v>
      </c>
      <c r="CS118" s="6" t="s">
        <v>913</v>
      </c>
      <c r="CT118" s="6" t="s">
        <v>913</v>
      </c>
      <c r="CU118" s="6" t="s">
        <v>913</v>
      </c>
      <c r="CV118" s="6" t="s">
        <v>913</v>
      </c>
      <c r="CW118" s="6" t="s">
        <v>913</v>
      </c>
      <c r="CX118" s="6" t="s">
        <v>913</v>
      </c>
      <c r="CY118" s="6" t="s">
        <v>913</v>
      </c>
      <c r="CZ118" s="6">
        <v>127</v>
      </c>
      <c r="DA118" s="6" t="s">
        <v>911</v>
      </c>
      <c r="DB118" s="6" t="s">
        <v>913</v>
      </c>
      <c r="DC118" s="6" t="s">
        <v>927</v>
      </c>
      <c r="DD118" s="6" t="s">
        <v>928</v>
      </c>
      <c r="DE118" s="6" t="s">
        <v>913</v>
      </c>
      <c r="DF118" s="6" t="s">
        <v>912</v>
      </c>
      <c r="DG118" s="6" t="s">
        <v>913</v>
      </c>
      <c r="DI118" s="22"/>
      <c r="DJ118" s="11"/>
      <c r="DK118" s="11"/>
      <c r="DL118" s="11"/>
      <c r="DM118" s="11"/>
    </row>
    <row r="119" spans="1:117">
      <c r="A119" s="11">
        <v>116</v>
      </c>
      <c r="B119" s="6" t="s">
        <v>619</v>
      </c>
      <c r="C119" s="6">
        <v>322</v>
      </c>
      <c r="D119" s="6" t="s">
        <v>1314</v>
      </c>
      <c r="E119" s="6" t="s">
        <v>1733</v>
      </c>
      <c r="F119" s="6" t="s">
        <v>620</v>
      </c>
      <c r="G119" s="7">
        <v>8.1</v>
      </c>
      <c r="H119" s="7">
        <v>57</v>
      </c>
      <c r="I119" s="6" t="s">
        <v>914</v>
      </c>
      <c r="J119" s="6" t="s">
        <v>906</v>
      </c>
      <c r="K119" s="7">
        <v>22.6</v>
      </c>
      <c r="L119" s="6" t="s">
        <v>907</v>
      </c>
      <c r="M119" s="9">
        <v>0.41599999999999998</v>
      </c>
      <c r="N119" s="6">
        <v>7.69</v>
      </c>
      <c r="O119" s="6" t="s">
        <v>908</v>
      </c>
      <c r="P119" s="10">
        <v>3.3E-3</v>
      </c>
      <c r="Q119" s="6">
        <v>746</v>
      </c>
      <c r="R119" s="6" t="s">
        <v>908</v>
      </c>
      <c r="S119" s="6">
        <v>2.2799999999999998</v>
      </c>
      <c r="T119" s="6">
        <v>3.01</v>
      </c>
      <c r="U119" s="6" t="s">
        <v>915</v>
      </c>
      <c r="V119" s="6"/>
      <c r="W119" s="6">
        <v>13.8</v>
      </c>
      <c r="X119" s="9">
        <v>7.54</v>
      </c>
      <c r="Y119" s="6">
        <v>18.2</v>
      </c>
      <c r="Z119" s="6">
        <v>2960</v>
      </c>
      <c r="AA119" s="9">
        <v>4</v>
      </c>
      <c r="AB119" s="6">
        <v>6670</v>
      </c>
      <c r="AC119" s="6">
        <v>226</v>
      </c>
      <c r="AD119" s="6">
        <v>649</v>
      </c>
      <c r="AE119" s="6">
        <v>225</v>
      </c>
      <c r="AF119" s="6">
        <v>178</v>
      </c>
      <c r="AG119" s="6">
        <v>2420</v>
      </c>
      <c r="AH119" s="6">
        <v>924</v>
      </c>
      <c r="AI119" s="6" t="s">
        <v>910</v>
      </c>
      <c r="AJ119" s="6" t="s">
        <v>910</v>
      </c>
      <c r="AK119" s="6" t="s">
        <v>910</v>
      </c>
      <c r="AL119" s="6">
        <v>1.7999999999999999E-2</v>
      </c>
      <c r="AM119" s="6">
        <v>8.9999999999999993E-3</v>
      </c>
      <c r="AN119" s="6">
        <v>1.0999999999999999E-2</v>
      </c>
      <c r="AO119" s="6">
        <v>1.0999999999999999E-2</v>
      </c>
      <c r="AP119" s="6" t="s">
        <v>910</v>
      </c>
      <c r="AQ119" s="8">
        <v>0.01</v>
      </c>
      <c r="AR119" s="6" t="s">
        <v>919</v>
      </c>
      <c r="AS119" s="6" t="s">
        <v>910</v>
      </c>
      <c r="AT119" s="6" t="s">
        <v>910</v>
      </c>
      <c r="AU119" s="6">
        <v>8.0000000000000002E-3</v>
      </c>
      <c r="AV119" s="6" t="s">
        <v>910</v>
      </c>
      <c r="AW119" s="6">
        <v>5.0000000000000001E-3</v>
      </c>
      <c r="AX119" s="6">
        <v>1.2E-2</v>
      </c>
      <c r="AY119" s="8">
        <v>0.01</v>
      </c>
      <c r="AZ119" s="8">
        <v>0.01</v>
      </c>
      <c r="BA119" s="6" t="s">
        <v>910</v>
      </c>
      <c r="BB119" s="6"/>
      <c r="BC119" s="6" t="s">
        <v>911</v>
      </c>
      <c r="BD119" s="6" t="s">
        <v>911</v>
      </c>
      <c r="BE119" s="6" t="s">
        <v>911</v>
      </c>
      <c r="BF119" s="6" t="s">
        <v>911</v>
      </c>
      <c r="BG119" s="6" t="s">
        <v>911</v>
      </c>
      <c r="BH119" s="6" t="s">
        <v>911</v>
      </c>
      <c r="BI119" s="6" t="s">
        <v>911</v>
      </c>
      <c r="BJ119" s="6" t="s">
        <v>911</v>
      </c>
      <c r="BK119" s="6" t="s">
        <v>916</v>
      </c>
      <c r="BL119" s="11" t="s">
        <v>911</v>
      </c>
      <c r="BM119" s="11" t="s">
        <v>913</v>
      </c>
      <c r="BN119" s="11" t="s">
        <v>913</v>
      </c>
      <c r="BO119" s="11" t="s">
        <v>913</v>
      </c>
      <c r="BP119" s="11" t="s">
        <v>913</v>
      </c>
      <c r="BQ119" s="6"/>
      <c r="BR119" s="6" t="s">
        <v>912</v>
      </c>
      <c r="BS119" s="6" t="s">
        <v>913</v>
      </c>
      <c r="BT119" s="6" t="s">
        <v>913</v>
      </c>
      <c r="BU119" s="6" t="s">
        <v>917</v>
      </c>
      <c r="BV119" s="6" t="s">
        <v>913</v>
      </c>
      <c r="BW119" s="6" t="s">
        <v>913</v>
      </c>
      <c r="BX119" s="6"/>
      <c r="BY119" s="6" t="s">
        <v>918</v>
      </c>
      <c r="CR119" s="11"/>
      <c r="CX119" s="6" t="s">
        <v>913</v>
      </c>
      <c r="CY119" s="6" t="s">
        <v>913</v>
      </c>
      <c r="CZ119" s="6">
        <v>187</v>
      </c>
      <c r="DF119" s="6" t="s">
        <v>912</v>
      </c>
      <c r="DG119" s="6" t="s">
        <v>913</v>
      </c>
      <c r="DI119" s="22"/>
      <c r="DJ119" s="11"/>
      <c r="DK119" s="11"/>
      <c r="DL119" s="11"/>
      <c r="DM119" s="11"/>
    </row>
    <row r="120" spans="1:117">
      <c r="A120" s="11">
        <v>117</v>
      </c>
      <c r="B120" s="6" t="s">
        <v>617</v>
      </c>
      <c r="C120" s="6">
        <v>323</v>
      </c>
      <c r="D120" s="6" t="s">
        <v>1315</v>
      </c>
      <c r="E120" s="6" t="s">
        <v>1734</v>
      </c>
      <c r="F120" s="6" t="s">
        <v>618</v>
      </c>
      <c r="G120" s="7">
        <v>8.6</v>
      </c>
      <c r="H120" s="7">
        <v>97</v>
      </c>
      <c r="I120" s="6" t="s">
        <v>914</v>
      </c>
      <c r="J120" s="6" t="s">
        <v>906</v>
      </c>
      <c r="K120" s="7">
        <v>14</v>
      </c>
      <c r="L120" s="6">
        <v>2.5499999999999998</v>
      </c>
      <c r="M120" s="9">
        <v>0.96</v>
      </c>
      <c r="N120" s="6">
        <v>3.96</v>
      </c>
      <c r="O120" s="6">
        <v>69.3</v>
      </c>
      <c r="P120" s="10">
        <v>4.0000000000000001E-3</v>
      </c>
      <c r="Q120" s="6">
        <v>890</v>
      </c>
      <c r="R120" s="6" t="s">
        <v>908</v>
      </c>
      <c r="S120" s="6">
        <v>2.59</v>
      </c>
      <c r="T120" s="6" t="s">
        <v>909</v>
      </c>
      <c r="U120" s="6" t="s">
        <v>915</v>
      </c>
      <c r="V120" s="6"/>
      <c r="W120" s="7">
        <v>19</v>
      </c>
      <c r="X120" s="9">
        <v>3.3</v>
      </c>
      <c r="Y120" s="6">
        <v>29.4</v>
      </c>
      <c r="Z120" s="6">
        <v>11000</v>
      </c>
      <c r="AA120" s="9">
        <v>3</v>
      </c>
      <c r="AB120" s="6">
        <v>2900</v>
      </c>
      <c r="AC120" s="6">
        <v>330</v>
      </c>
      <c r="AD120" s="6">
        <v>440</v>
      </c>
      <c r="AE120" s="6">
        <v>300</v>
      </c>
      <c r="AF120" s="7">
        <v>80</v>
      </c>
      <c r="AG120" s="6">
        <v>1200</v>
      </c>
      <c r="AH120" s="6">
        <v>400</v>
      </c>
      <c r="AI120" s="6" t="s">
        <v>910</v>
      </c>
      <c r="AJ120" s="6">
        <v>5.0000000000000001E-3</v>
      </c>
      <c r="AK120" s="6" t="s">
        <v>910</v>
      </c>
      <c r="AL120" s="6">
        <v>1.7000000000000001E-2</v>
      </c>
      <c r="AM120" s="6">
        <v>8.9999999999999993E-3</v>
      </c>
      <c r="AN120" s="8">
        <v>0.01</v>
      </c>
      <c r="AO120" s="8">
        <v>0.01</v>
      </c>
      <c r="AP120" s="6" t="s">
        <v>910</v>
      </c>
      <c r="AQ120" s="6">
        <v>8.9999999999999993E-3</v>
      </c>
      <c r="AR120" s="6" t="s">
        <v>919</v>
      </c>
      <c r="AS120" s="6" t="s">
        <v>910</v>
      </c>
      <c r="AT120" s="6" t="s">
        <v>910</v>
      </c>
      <c r="AU120" s="6">
        <v>8.9999999999999993E-3</v>
      </c>
      <c r="AV120" s="6">
        <v>8.9999999999999993E-3</v>
      </c>
      <c r="AW120" s="6">
        <v>6.0000000000000001E-3</v>
      </c>
      <c r="AX120" s="6">
        <v>0.01</v>
      </c>
      <c r="AY120" s="6">
        <v>8.0000000000000002E-3</v>
      </c>
      <c r="AZ120" s="6" t="s">
        <v>910</v>
      </c>
      <c r="BA120" s="6" t="s">
        <v>910</v>
      </c>
      <c r="BB120" s="6"/>
      <c r="BC120" s="6" t="s">
        <v>911</v>
      </c>
      <c r="BD120" s="6" t="s">
        <v>911</v>
      </c>
      <c r="BE120" s="6" t="s">
        <v>911</v>
      </c>
      <c r="BF120" s="6" t="s">
        <v>911</v>
      </c>
      <c r="BG120" s="6" t="s">
        <v>911</v>
      </c>
      <c r="BH120" s="6" t="s">
        <v>911</v>
      </c>
      <c r="BI120" s="6" t="s">
        <v>911</v>
      </c>
      <c r="BJ120" s="6" t="s">
        <v>911</v>
      </c>
      <c r="BK120" s="6" t="s">
        <v>916</v>
      </c>
      <c r="BL120" s="11" t="s">
        <v>911</v>
      </c>
      <c r="BM120" s="11" t="s">
        <v>913</v>
      </c>
      <c r="BN120" s="11" t="s">
        <v>913</v>
      </c>
      <c r="BO120" s="11" t="s">
        <v>913</v>
      </c>
      <c r="BP120" s="11" t="s">
        <v>913</v>
      </c>
      <c r="BQ120" s="6"/>
      <c r="BR120" s="6" t="s">
        <v>912</v>
      </c>
      <c r="BS120" s="6" t="s">
        <v>913</v>
      </c>
      <c r="BT120" s="6" t="s">
        <v>913</v>
      </c>
      <c r="BU120" s="6" t="s">
        <v>917</v>
      </c>
      <c r="BV120" s="6" t="s">
        <v>913</v>
      </c>
      <c r="BW120" s="6" t="s">
        <v>913</v>
      </c>
      <c r="BX120" s="6"/>
      <c r="BY120" s="6" t="s">
        <v>918</v>
      </c>
      <c r="CR120" s="11"/>
      <c r="CX120" s="6" t="s">
        <v>913</v>
      </c>
      <c r="CY120" s="6" t="s">
        <v>913</v>
      </c>
      <c r="CZ120" s="6">
        <v>208</v>
      </c>
      <c r="DF120" s="6" t="s">
        <v>912</v>
      </c>
      <c r="DG120" s="6" t="s">
        <v>913</v>
      </c>
      <c r="DI120" s="22"/>
      <c r="DJ120" s="11"/>
      <c r="DK120" s="11"/>
      <c r="DL120" s="11"/>
      <c r="DM120" s="11"/>
    </row>
    <row r="121" spans="1:117">
      <c r="A121" s="11">
        <v>118</v>
      </c>
      <c r="B121" s="6" t="s">
        <v>805</v>
      </c>
      <c r="C121" s="6">
        <v>324</v>
      </c>
      <c r="D121" s="6" t="s">
        <v>1316</v>
      </c>
      <c r="E121" s="6" t="s">
        <v>1735</v>
      </c>
      <c r="F121" s="6" t="s">
        <v>806</v>
      </c>
      <c r="G121" s="7">
        <v>8</v>
      </c>
      <c r="H121" s="6">
        <v>203</v>
      </c>
      <c r="I121" s="6" t="s">
        <v>914</v>
      </c>
      <c r="J121" s="6" t="s">
        <v>906</v>
      </c>
      <c r="K121" s="7">
        <v>37</v>
      </c>
      <c r="L121" s="6" t="s">
        <v>907</v>
      </c>
      <c r="M121" s="9">
        <v>1.1000000000000001</v>
      </c>
      <c r="N121" s="6">
        <v>20.2</v>
      </c>
      <c r="O121" s="6">
        <v>3.29</v>
      </c>
      <c r="P121" s="10">
        <v>2.4E-2</v>
      </c>
      <c r="Q121" s="6">
        <v>1400</v>
      </c>
      <c r="R121" s="6" t="s">
        <v>908</v>
      </c>
      <c r="S121" s="6">
        <v>4.51</v>
      </c>
      <c r="T121" s="6">
        <v>4.74</v>
      </c>
      <c r="U121" s="6" t="s">
        <v>915</v>
      </c>
      <c r="V121" s="6"/>
      <c r="W121" s="7">
        <v>18</v>
      </c>
      <c r="X121" s="7">
        <v>12</v>
      </c>
      <c r="Y121" s="6">
        <v>36.700000000000003</v>
      </c>
      <c r="Z121" s="6">
        <v>5200</v>
      </c>
      <c r="AA121" s="9">
        <v>6.4</v>
      </c>
      <c r="AB121" s="6">
        <v>9000</v>
      </c>
      <c r="AC121" s="6">
        <v>450</v>
      </c>
      <c r="AD121" s="6">
        <v>500</v>
      </c>
      <c r="AE121" s="6">
        <v>628</v>
      </c>
      <c r="AF121" s="6">
        <v>240</v>
      </c>
      <c r="AG121" s="6">
        <v>4100</v>
      </c>
      <c r="AH121" s="6">
        <v>1800</v>
      </c>
      <c r="AI121" s="6">
        <v>4.1000000000000002E-2</v>
      </c>
      <c r="AJ121" s="6">
        <v>2.5999999999999999E-2</v>
      </c>
      <c r="AK121" s="6" t="s">
        <v>910</v>
      </c>
      <c r="AL121" s="6">
        <v>0.10299999999999999</v>
      </c>
      <c r="AM121" s="6">
        <v>5.6000000000000001E-2</v>
      </c>
      <c r="AN121" s="6">
        <v>4.2999999999999997E-2</v>
      </c>
      <c r="AO121" s="6">
        <v>3.5000000000000003E-2</v>
      </c>
      <c r="AP121" s="6" t="s">
        <v>910</v>
      </c>
      <c r="AQ121" s="6">
        <v>3.3000000000000002E-2</v>
      </c>
      <c r="AR121" s="6">
        <v>1.0999999999999999E-2</v>
      </c>
      <c r="AS121" s="6" t="s">
        <v>910</v>
      </c>
      <c r="AT121" s="6" t="s">
        <v>910</v>
      </c>
      <c r="AU121" s="6">
        <v>0.06</v>
      </c>
      <c r="AV121" s="6">
        <v>5.0999999999999997E-2</v>
      </c>
      <c r="AW121" s="6">
        <v>2.4E-2</v>
      </c>
      <c r="AX121" s="6">
        <v>4.7E-2</v>
      </c>
      <c r="AY121" s="6">
        <v>3.5000000000000003E-2</v>
      </c>
      <c r="AZ121" s="6" t="s">
        <v>910</v>
      </c>
      <c r="BA121" s="6" t="s">
        <v>910</v>
      </c>
      <c r="BB121" s="6"/>
      <c r="BC121" s="6" t="s">
        <v>911</v>
      </c>
      <c r="BD121" s="6" t="s">
        <v>911</v>
      </c>
      <c r="BE121" s="6" t="s">
        <v>911</v>
      </c>
      <c r="BF121" s="6" t="s">
        <v>911</v>
      </c>
      <c r="BG121" s="6" t="s">
        <v>911</v>
      </c>
      <c r="BH121" s="6" t="s">
        <v>911</v>
      </c>
      <c r="BI121" s="6" t="s">
        <v>911</v>
      </c>
      <c r="BJ121" s="6" t="s">
        <v>911</v>
      </c>
      <c r="BK121" s="6" t="s">
        <v>916</v>
      </c>
      <c r="BL121" s="11" t="s">
        <v>911</v>
      </c>
      <c r="BM121" s="11" t="s">
        <v>913</v>
      </c>
      <c r="BN121" s="11" t="s">
        <v>913</v>
      </c>
      <c r="BO121" s="11" t="s">
        <v>913</v>
      </c>
      <c r="BP121" s="11" t="s">
        <v>913</v>
      </c>
      <c r="BQ121" s="6"/>
      <c r="BR121" s="6" t="s">
        <v>912</v>
      </c>
      <c r="BS121" s="6" t="s">
        <v>913</v>
      </c>
      <c r="BT121" s="6" t="s">
        <v>913</v>
      </c>
      <c r="BU121" s="6" t="s">
        <v>917</v>
      </c>
      <c r="BV121" s="6" t="s">
        <v>913</v>
      </c>
      <c r="BW121" s="6" t="s">
        <v>913</v>
      </c>
      <c r="BX121" s="6"/>
      <c r="BY121" s="6" t="s">
        <v>918</v>
      </c>
      <c r="BZ121" s="6" t="s">
        <v>907</v>
      </c>
      <c r="CA121" s="6" t="s">
        <v>922</v>
      </c>
      <c r="CB121" s="6" t="s">
        <v>920</v>
      </c>
      <c r="CC121" s="6" t="s">
        <v>921</v>
      </c>
      <c r="CD121" s="6" t="s">
        <v>923</v>
      </c>
      <c r="CE121" s="6" t="s">
        <v>916</v>
      </c>
      <c r="CF121" s="6" t="s">
        <v>918</v>
      </c>
      <c r="CG121" s="6" t="s">
        <v>911</v>
      </c>
      <c r="CH121" s="6" t="s">
        <v>911</v>
      </c>
      <c r="CI121" s="6" t="s">
        <v>911</v>
      </c>
      <c r="CJ121" s="6"/>
      <c r="CK121" s="6" t="s">
        <v>924</v>
      </c>
      <c r="CL121" s="6" t="s">
        <v>925</v>
      </c>
      <c r="CM121" s="6" t="s">
        <v>911</v>
      </c>
      <c r="CN121" s="6" t="s">
        <v>911</v>
      </c>
      <c r="CO121" s="6" t="s">
        <v>913</v>
      </c>
      <c r="CP121" s="6" t="s">
        <v>913</v>
      </c>
      <c r="CQ121" s="6" t="s">
        <v>913</v>
      </c>
      <c r="CR121" s="11">
        <v>2219</v>
      </c>
      <c r="CS121" s="6" t="s">
        <v>913</v>
      </c>
      <c r="CT121" s="6" t="s">
        <v>913</v>
      </c>
      <c r="CU121" s="6" t="s">
        <v>913</v>
      </c>
      <c r="CV121" s="6" t="s">
        <v>913</v>
      </c>
      <c r="CW121" s="6" t="s">
        <v>913</v>
      </c>
      <c r="CX121" s="6" t="s">
        <v>913</v>
      </c>
      <c r="CY121" s="6" t="s">
        <v>913</v>
      </c>
      <c r="CZ121" s="6">
        <v>1579.0000000000002</v>
      </c>
      <c r="DA121" s="6" t="s">
        <v>911</v>
      </c>
      <c r="DB121" s="6" t="s">
        <v>913</v>
      </c>
      <c r="DC121" s="6" t="s">
        <v>927</v>
      </c>
      <c r="DD121" s="6" t="s">
        <v>928</v>
      </c>
      <c r="DE121" s="6" t="s">
        <v>913</v>
      </c>
      <c r="DF121" s="6" t="s">
        <v>912</v>
      </c>
      <c r="DG121" s="6" t="s">
        <v>913</v>
      </c>
      <c r="DI121" s="22"/>
      <c r="DJ121" s="11"/>
      <c r="DK121" s="11"/>
      <c r="DL121" s="11"/>
      <c r="DM121" s="11"/>
    </row>
    <row r="122" spans="1:117">
      <c r="A122" s="11">
        <v>119</v>
      </c>
      <c r="B122" s="6" t="s">
        <v>615</v>
      </c>
      <c r="C122" s="6">
        <v>325</v>
      </c>
      <c r="D122" s="6" t="s">
        <v>1317</v>
      </c>
      <c r="E122" s="6" t="s">
        <v>1736</v>
      </c>
      <c r="F122" s="6" t="s">
        <v>616</v>
      </c>
      <c r="G122" s="7">
        <v>8</v>
      </c>
      <c r="H122" s="6">
        <v>165</v>
      </c>
      <c r="I122" s="6" t="s">
        <v>914</v>
      </c>
      <c r="J122" s="6" t="s">
        <v>906</v>
      </c>
      <c r="K122" s="7">
        <v>13.4</v>
      </c>
      <c r="L122" s="6" t="s">
        <v>907</v>
      </c>
      <c r="M122" s="9">
        <v>1.55</v>
      </c>
      <c r="N122" s="6">
        <v>1.1299999999999999</v>
      </c>
      <c r="O122" s="6" t="s">
        <v>908</v>
      </c>
      <c r="P122" s="10">
        <v>5.5999999999999999E-3</v>
      </c>
      <c r="Q122" s="6">
        <v>116</v>
      </c>
      <c r="R122" s="6" t="s">
        <v>908</v>
      </c>
      <c r="S122" s="6">
        <v>1.63</v>
      </c>
      <c r="T122" s="6">
        <v>2.29</v>
      </c>
      <c r="U122" s="6" t="s">
        <v>915</v>
      </c>
      <c r="V122" s="6"/>
      <c r="W122" s="6">
        <v>1.99</v>
      </c>
      <c r="X122" s="9">
        <v>1.1000000000000001</v>
      </c>
      <c r="Y122" s="6">
        <v>31.5</v>
      </c>
      <c r="Z122" s="6">
        <v>406</v>
      </c>
      <c r="AA122" s="9">
        <v>6.4</v>
      </c>
      <c r="AB122" s="6">
        <v>809</v>
      </c>
      <c r="AC122" s="6">
        <v>218</v>
      </c>
      <c r="AD122" s="6">
        <v>53.1</v>
      </c>
      <c r="AE122" s="6">
        <v>42.5</v>
      </c>
      <c r="AF122" s="6">
        <v>7.12</v>
      </c>
      <c r="AG122" s="6">
        <v>459</v>
      </c>
      <c r="AH122" s="6">
        <v>117</v>
      </c>
      <c r="AI122" s="6" t="s">
        <v>910</v>
      </c>
      <c r="AJ122" s="6">
        <v>5.0000000000000001E-3</v>
      </c>
      <c r="AK122" s="6" t="s">
        <v>910</v>
      </c>
      <c r="AL122" s="6">
        <v>8.9999999999999993E-3</v>
      </c>
      <c r="AM122" s="6" t="s">
        <v>910</v>
      </c>
      <c r="AN122" s="6" t="s">
        <v>910</v>
      </c>
      <c r="AO122" s="6" t="s">
        <v>910</v>
      </c>
      <c r="AP122" s="6" t="s">
        <v>910</v>
      </c>
      <c r="AQ122" s="6">
        <v>6.0000000000000001E-3</v>
      </c>
      <c r="AR122" s="6" t="s">
        <v>919</v>
      </c>
      <c r="AS122" s="6" t="s">
        <v>910</v>
      </c>
      <c r="AT122" s="6" t="s">
        <v>910</v>
      </c>
      <c r="AU122" s="6" t="s">
        <v>910</v>
      </c>
      <c r="AV122" s="6" t="s">
        <v>910</v>
      </c>
      <c r="AW122" s="6" t="s">
        <v>910</v>
      </c>
      <c r="AX122" s="6">
        <v>7.0000000000000001E-3</v>
      </c>
      <c r="AY122" s="6" t="s">
        <v>910</v>
      </c>
      <c r="AZ122" s="6" t="s">
        <v>910</v>
      </c>
      <c r="BA122" s="6" t="s">
        <v>910</v>
      </c>
      <c r="BB122" s="6"/>
      <c r="BC122" s="6" t="s">
        <v>911</v>
      </c>
      <c r="BD122" s="6" t="s">
        <v>911</v>
      </c>
      <c r="BE122" s="6" t="s">
        <v>911</v>
      </c>
      <c r="BF122" s="6" t="s">
        <v>911</v>
      </c>
      <c r="BG122" s="6" t="s">
        <v>911</v>
      </c>
      <c r="BH122" s="6" t="s">
        <v>911</v>
      </c>
      <c r="BI122" s="6" t="s">
        <v>911</v>
      </c>
      <c r="BJ122" s="6" t="s">
        <v>911</v>
      </c>
      <c r="BK122" s="6" t="s">
        <v>916</v>
      </c>
      <c r="BL122" s="11" t="s">
        <v>911</v>
      </c>
      <c r="BM122" s="11" t="s">
        <v>913</v>
      </c>
      <c r="BN122" s="11" t="s">
        <v>913</v>
      </c>
      <c r="BO122" s="11" t="s">
        <v>913</v>
      </c>
      <c r="BP122" s="11" t="s">
        <v>913</v>
      </c>
      <c r="BQ122" s="6"/>
      <c r="BR122" s="6" t="s">
        <v>912</v>
      </c>
      <c r="BS122" s="6" t="s">
        <v>913</v>
      </c>
      <c r="BT122" s="6" t="s">
        <v>913</v>
      </c>
      <c r="BU122" s="6" t="s">
        <v>917</v>
      </c>
      <c r="BV122" s="6" t="s">
        <v>913</v>
      </c>
      <c r="BW122" s="6" t="s">
        <v>913</v>
      </c>
      <c r="BX122" s="6"/>
      <c r="BY122" s="6" t="s">
        <v>918</v>
      </c>
      <c r="CR122" s="11"/>
      <c r="CX122" s="6" t="s">
        <v>913</v>
      </c>
      <c r="CY122" s="6" t="s">
        <v>913</v>
      </c>
      <c r="CZ122" s="6">
        <v>208</v>
      </c>
      <c r="DF122" s="6" t="s">
        <v>912</v>
      </c>
      <c r="DG122" s="6" t="s">
        <v>913</v>
      </c>
      <c r="DI122" s="22"/>
      <c r="DJ122" s="11"/>
      <c r="DK122" s="11"/>
      <c r="DL122" s="11"/>
      <c r="DM122" s="11"/>
    </row>
    <row r="123" spans="1:117">
      <c r="A123" s="11">
        <v>120</v>
      </c>
      <c r="B123" s="6" t="s">
        <v>613</v>
      </c>
      <c r="C123" s="6">
        <v>326</v>
      </c>
      <c r="D123" s="6" t="s">
        <v>1318</v>
      </c>
      <c r="E123" s="6" t="s">
        <v>1737</v>
      </c>
      <c r="F123" s="6" t="s">
        <v>614</v>
      </c>
      <c r="G123" s="7">
        <v>9.6999999999999993</v>
      </c>
      <c r="H123" s="6">
        <v>116</v>
      </c>
      <c r="I123" s="6" t="s">
        <v>914</v>
      </c>
      <c r="J123" s="6" t="s">
        <v>906</v>
      </c>
      <c r="K123" s="9">
        <v>8.9</v>
      </c>
      <c r="L123" s="6">
        <v>0.114</v>
      </c>
      <c r="M123" s="9">
        <v>1.3</v>
      </c>
      <c r="N123" s="6">
        <v>1.99</v>
      </c>
      <c r="O123" s="6" t="s">
        <v>908</v>
      </c>
      <c r="P123" s="10">
        <v>6.1999999999999998E-3</v>
      </c>
      <c r="Q123" s="6">
        <v>270</v>
      </c>
      <c r="R123" s="6" t="s">
        <v>908</v>
      </c>
      <c r="S123" s="6">
        <v>2.77</v>
      </c>
      <c r="T123" s="6">
        <v>4.05</v>
      </c>
      <c r="U123" s="6" t="s">
        <v>915</v>
      </c>
      <c r="V123" s="6"/>
      <c r="W123" s="9">
        <v>2.8</v>
      </c>
      <c r="X123" s="9">
        <v>1.8</v>
      </c>
      <c r="Y123" s="6">
        <v>32.5</v>
      </c>
      <c r="Z123" s="6">
        <v>870</v>
      </c>
      <c r="AA123" s="9">
        <v>1.1000000000000001</v>
      </c>
      <c r="AB123" s="6">
        <v>1900</v>
      </c>
      <c r="AC123" s="7">
        <v>60</v>
      </c>
      <c r="AD123" s="7">
        <v>89</v>
      </c>
      <c r="AE123" s="6">
        <v>146</v>
      </c>
      <c r="AF123" s="7">
        <v>16</v>
      </c>
      <c r="AG123" s="6">
        <v>860</v>
      </c>
      <c r="AH123" s="6">
        <v>210</v>
      </c>
      <c r="AI123" s="6" t="s">
        <v>910</v>
      </c>
      <c r="AJ123" s="6" t="s">
        <v>910</v>
      </c>
      <c r="AK123" s="6" t="s">
        <v>910</v>
      </c>
      <c r="AL123" s="6">
        <v>7.0000000000000001E-3</v>
      </c>
      <c r="AM123" s="6" t="s">
        <v>910</v>
      </c>
      <c r="AN123" s="6" t="s">
        <v>910</v>
      </c>
      <c r="AO123" s="6" t="s">
        <v>910</v>
      </c>
      <c r="AP123" s="6" t="s">
        <v>910</v>
      </c>
      <c r="AQ123" s="6">
        <v>6.0000000000000001E-3</v>
      </c>
      <c r="AR123" s="6" t="s">
        <v>919</v>
      </c>
      <c r="AS123" s="6" t="s">
        <v>910</v>
      </c>
      <c r="AT123" s="6" t="s">
        <v>910</v>
      </c>
      <c r="AU123" s="6" t="s">
        <v>910</v>
      </c>
      <c r="AV123" s="6">
        <v>6.0000000000000001E-3</v>
      </c>
      <c r="AW123" s="6" t="s">
        <v>910</v>
      </c>
      <c r="AX123" s="6" t="s">
        <v>910</v>
      </c>
      <c r="AY123" s="6">
        <v>7.0000000000000001E-3</v>
      </c>
      <c r="AZ123" s="6" t="s">
        <v>910</v>
      </c>
      <c r="BA123" s="6" t="s">
        <v>910</v>
      </c>
      <c r="BB123" s="6"/>
      <c r="BC123" s="6" t="s">
        <v>911</v>
      </c>
      <c r="BD123" s="6">
        <v>7.9000000000000008E-3</v>
      </c>
      <c r="BE123" s="6" t="s">
        <v>911</v>
      </c>
      <c r="BF123" s="6" t="s">
        <v>911</v>
      </c>
      <c r="BG123" s="6" t="s">
        <v>911</v>
      </c>
      <c r="BH123" s="6" t="s">
        <v>911</v>
      </c>
      <c r="BI123" s="6" t="s">
        <v>911</v>
      </c>
      <c r="BJ123" s="6">
        <v>7.9000000000000008E-3</v>
      </c>
      <c r="BK123" s="6" t="s">
        <v>916</v>
      </c>
      <c r="BL123" s="11" t="s">
        <v>911</v>
      </c>
      <c r="BM123" s="11" t="s">
        <v>913</v>
      </c>
      <c r="BN123" s="11" t="s">
        <v>913</v>
      </c>
      <c r="BO123" s="11" t="s">
        <v>913</v>
      </c>
      <c r="BP123" s="11" t="s">
        <v>913</v>
      </c>
      <c r="BQ123" s="6"/>
      <c r="BR123" s="6" t="s">
        <v>912</v>
      </c>
      <c r="BS123" s="6" t="s">
        <v>913</v>
      </c>
      <c r="BT123" s="6" t="s">
        <v>913</v>
      </c>
      <c r="BU123" s="6" t="s">
        <v>917</v>
      </c>
      <c r="BV123" s="6" t="s">
        <v>913</v>
      </c>
      <c r="BW123" s="6" t="s">
        <v>913</v>
      </c>
      <c r="BX123" s="6"/>
      <c r="BY123" s="6" t="s">
        <v>918</v>
      </c>
      <c r="CR123" s="11"/>
      <c r="CX123" s="6" t="s">
        <v>913</v>
      </c>
      <c r="CY123" s="6" t="s">
        <v>913</v>
      </c>
      <c r="CZ123" s="6">
        <v>55</v>
      </c>
      <c r="DF123" s="6" t="s">
        <v>912</v>
      </c>
      <c r="DG123" s="6" t="s">
        <v>913</v>
      </c>
      <c r="DI123" s="22"/>
      <c r="DJ123" s="11"/>
      <c r="DK123" s="11"/>
      <c r="DL123" s="11"/>
      <c r="DM123" s="11"/>
    </row>
    <row r="124" spans="1:117">
      <c r="A124" s="11">
        <v>121</v>
      </c>
      <c r="B124" s="6" t="s">
        <v>611</v>
      </c>
      <c r="C124" s="6">
        <v>327</v>
      </c>
      <c r="D124" s="6" t="s">
        <v>1319</v>
      </c>
      <c r="E124" s="6" t="s">
        <v>1738</v>
      </c>
      <c r="F124" s="6" t="s">
        <v>612</v>
      </c>
      <c r="G124" s="7">
        <v>8.9</v>
      </c>
      <c r="H124" s="7">
        <v>59</v>
      </c>
      <c r="I124" s="6" t="s">
        <v>914</v>
      </c>
      <c r="J124" s="6" t="s">
        <v>906</v>
      </c>
      <c r="K124" s="6">
        <v>32.6</v>
      </c>
      <c r="L124" s="6">
        <v>6.1499999999999999E-2</v>
      </c>
      <c r="M124" s="9">
        <v>2.39</v>
      </c>
      <c r="N124" s="6">
        <v>2.59</v>
      </c>
      <c r="O124" s="6">
        <v>6.45</v>
      </c>
      <c r="P124" s="10">
        <v>2E-3</v>
      </c>
      <c r="Q124" s="6">
        <v>944</v>
      </c>
      <c r="R124" s="6" t="s">
        <v>908</v>
      </c>
      <c r="S124" s="6">
        <v>4.38</v>
      </c>
      <c r="T124" s="6">
        <v>3.07</v>
      </c>
      <c r="U124" s="6" t="s">
        <v>915</v>
      </c>
      <c r="V124" s="6"/>
      <c r="W124" s="6">
        <v>10.8</v>
      </c>
      <c r="X124" s="9">
        <v>3.26</v>
      </c>
      <c r="Y124" s="6">
        <v>51.2</v>
      </c>
      <c r="Z124" s="6">
        <v>4340</v>
      </c>
      <c r="AA124" s="9">
        <v>3.7</v>
      </c>
      <c r="AB124" s="6">
        <v>3410</v>
      </c>
      <c r="AC124" s="6">
        <v>492</v>
      </c>
      <c r="AD124" s="6">
        <v>118</v>
      </c>
      <c r="AE124" s="6">
        <v>171</v>
      </c>
      <c r="AF124" s="6">
        <v>21.9</v>
      </c>
      <c r="AG124" s="6">
        <v>1080</v>
      </c>
      <c r="AH124" s="6">
        <v>257</v>
      </c>
      <c r="AI124" s="6" t="s">
        <v>910</v>
      </c>
      <c r="AJ124" s="6" t="s">
        <v>910</v>
      </c>
      <c r="AK124" s="6" t="s">
        <v>910</v>
      </c>
      <c r="AL124" s="6" t="s">
        <v>910</v>
      </c>
      <c r="AM124" s="6">
        <v>1.9E-2</v>
      </c>
      <c r="AN124" s="6" t="s">
        <v>910</v>
      </c>
      <c r="AO124" s="6" t="s">
        <v>910</v>
      </c>
      <c r="AP124" s="6" t="s">
        <v>910</v>
      </c>
      <c r="AQ124" s="6">
        <v>6.0000000000000001E-3</v>
      </c>
      <c r="AR124" s="6" t="s">
        <v>919</v>
      </c>
      <c r="AS124" s="6" t="s">
        <v>910</v>
      </c>
      <c r="AT124" s="6" t="s">
        <v>910</v>
      </c>
      <c r="AU124" s="6" t="s">
        <v>910</v>
      </c>
      <c r="AV124" s="6" t="s">
        <v>910</v>
      </c>
      <c r="AW124" s="6" t="s">
        <v>910</v>
      </c>
      <c r="AX124" s="6" t="s">
        <v>910</v>
      </c>
      <c r="AY124" s="6">
        <v>5.0000000000000001E-3</v>
      </c>
      <c r="AZ124" s="6" t="s">
        <v>910</v>
      </c>
      <c r="BA124" s="6" t="s">
        <v>910</v>
      </c>
      <c r="BB124" s="6"/>
      <c r="BC124" s="6" t="s">
        <v>911</v>
      </c>
      <c r="BD124" s="6">
        <v>7.3000000000000001E-3</v>
      </c>
      <c r="BE124" s="6" t="s">
        <v>911</v>
      </c>
      <c r="BF124" s="6" t="s">
        <v>911</v>
      </c>
      <c r="BG124" s="6" t="s">
        <v>911</v>
      </c>
      <c r="BH124" s="6" t="s">
        <v>911</v>
      </c>
      <c r="BI124" s="6" t="s">
        <v>911</v>
      </c>
      <c r="BJ124" s="6">
        <v>7.3000000000000001E-3</v>
      </c>
      <c r="BK124" s="6" t="s">
        <v>916</v>
      </c>
      <c r="BL124" s="11" t="s">
        <v>911</v>
      </c>
      <c r="BM124" s="11" t="s">
        <v>913</v>
      </c>
      <c r="BN124" s="11" t="s">
        <v>913</v>
      </c>
      <c r="BO124" s="11" t="s">
        <v>913</v>
      </c>
      <c r="BP124" s="11" t="s">
        <v>913</v>
      </c>
      <c r="BQ124" s="6"/>
      <c r="BR124" s="6" t="s">
        <v>912</v>
      </c>
      <c r="BS124" s="6" t="s">
        <v>913</v>
      </c>
      <c r="BT124" s="6" t="s">
        <v>913</v>
      </c>
      <c r="BU124" s="6" t="s">
        <v>917</v>
      </c>
      <c r="BV124" s="6" t="s">
        <v>913</v>
      </c>
      <c r="BW124" s="6" t="s">
        <v>913</v>
      </c>
      <c r="BX124" s="6"/>
      <c r="BY124" s="6" t="s">
        <v>918</v>
      </c>
      <c r="CR124" s="11"/>
      <c r="CX124" s="6" t="s">
        <v>913</v>
      </c>
      <c r="CY124" s="6" t="s">
        <v>913</v>
      </c>
      <c r="CZ124" s="6">
        <v>75</v>
      </c>
      <c r="DF124" s="6" t="s">
        <v>912</v>
      </c>
      <c r="DG124" s="6" t="s">
        <v>913</v>
      </c>
      <c r="DI124" s="22"/>
      <c r="DJ124" s="11"/>
      <c r="DK124" s="11"/>
      <c r="DL124" s="11"/>
      <c r="DM124" s="11"/>
    </row>
    <row r="125" spans="1:117">
      <c r="A125" s="11">
        <v>122</v>
      </c>
      <c r="B125" s="6" t="s">
        <v>609</v>
      </c>
      <c r="C125" s="6">
        <v>328</v>
      </c>
      <c r="D125" s="6" t="s">
        <v>1320</v>
      </c>
      <c r="E125" s="6" t="s">
        <v>1739</v>
      </c>
      <c r="F125" s="6" t="s">
        <v>610</v>
      </c>
      <c r="G125" s="7">
        <v>8.8000000000000007</v>
      </c>
      <c r="H125" s="7">
        <v>50</v>
      </c>
      <c r="I125" s="6" t="s">
        <v>914</v>
      </c>
      <c r="J125" s="6" t="s">
        <v>906</v>
      </c>
      <c r="K125" s="6">
        <v>14.7</v>
      </c>
      <c r="L125" s="6" t="s">
        <v>907</v>
      </c>
      <c r="M125" s="9">
        <v>1.56</v>
      </c>
      <c r="N125" s="6">
        <v>1.73</v>
      </c>
      <c r="O125" s="6" t="s">
        <v>908</v>
      </c>
      <c r="P125" s="10">
        <v>1.8E-3</v>
      </c>
      <c r="Q125" s="6">
        <v>612</v>
      </c>
      <c r="R125" s="6" t="s">
        <v>908</v>
      </c>
      <c r="S125" s="6">
        <v>2.85</v>
      </c>
      <c r="T125" s="6">
        <v>2.27</v>
      </c>
      <c r="U125" s="6" t="s">
        <v>915</v>
      </c>
      <c r="V125" s="6"/>
      <c r="W125" s="6">
        <v>5.64</v>
      </c>
      <c r="X125" s="9">
        <v>2.12</v>
      </c>
      <c r="Y125" s="6">
        <v>17.2</v>
      </c>
      <c r="Z125" s="6">
        <v>1980</v>
      </c>
      <c r="AA125" s="9">
        <v>0.9</v>
      </c>
      <c r="AB125" s="6">
        <v>2560</v>
      </c>
      <c r="AC125" s="6">
        <v>296</v>
      </c>
      <c r="AD125" s="6">
        <v>91.4</v>
      </c>
      <c r="AE125" s="6">
        <v>99.9</v>
      </c>
      <c r="AF125" s="6">
        <v>17.7</v>
      </c>
      <c r="AG125" s="6">
        <v>865</v>
      </c>
      <c r="AH125" s="6">
        <v>204</v>
      </c>
      <c r="AI125" s="6" t="s">
        <v>910</v>
      </c>
      <c r="AJ125" s="6" t="s">
        <v>910</v>
      </c>
      <c r="AK125" s="6" t="s">
        <v>910</v>
      </c>
      <c r="AL125" s="6">
        <v>5.0000000000000001E-3</v>
      </c>
      <c r="AM125" s="6" t="s">
        <v>910</v>
      </c>
      <c r="AN125" s="6" t="s">
        <v>910</v>
      </c>
      <c r="AO125" s="6" t="s">
        <v>910</v>
      </c>
      <c r="AP125" s="6" t="s">
        <v>910</v>
      </c>
      <c r="AQ125" s="6" t="s">
        <v>910</v>
      </c>
      <c r="AR125" s="6" t="s">
        <v>919</v>
      </c>
      <c r="AS125" s="6" t="s">
        <v>910</v>
      </c>
      <c r="AT125" s="6" t="s">
        <v>910</v>
      </c>
      <c r="AU125" s="6" t="s">
        <v>910</v>
      </c>
      <c r="AV125" s="6" t="s">
        <v>910</v>
      </c>
      <c r="AW125" s="6" t="s">
        <v>910</v>
      </c>
      <c r="AX125" s="6" t="s">
        <v>910</v>
      </c>
      <c r="AY125" s="6" t="s">
        <v>910</v>
      </c>
      <c r="AZ125" s="6" t="s">
        <v>910</v>
      </c>
      <c r="BA125" s="6" t="s">
        <v>910</v>
      </c>
      <c r="BB125" s="6"/>
      <c r="BC125" s="6" t="s">
        <v>911</v>
      </c>
      <c r="BD125" s="6" t="s">
        <v>911</v>
      </c>
      <c r="BE125" s="6" t="s">
        <v>911</v>
      </c>
      <c r="BF125" s="6" t="s">
        <v>911</v>
      </c>
      <c r="BG125" s="6" t="s">
        <v>911</v>
      </c>
      <c r="BH125" s="6" t="s">
        <v>911</v>
      </c>
      <c r="BI125" s="6" t="s">
        <v>911</v>
      </c>
      <c r="BJ125" s="6" t="s">
        <v>911</v>
      </c>
      <c r="BK125" s="6" t="s">
        <v>916</v>
      </c>
      <c r="BL125" s="11" t="s">
        <v>911</v>
      </c>
      <c r="BM125" s="11" t="s">
        <v>913</v>
      </c>
      <c r="BN125" s="11" t="s">
        <v>913</v>
      </c>
      <c r="BO125" s="11" t="s">
        <v>913</v>
      </c>
      <c r="BP125" s="11" t="s">
        <v>913</v>
      </c>
      <c r="BQ125" s="6"/>
      <c r="BR125" s="6" t="s">
        <v>912</v>
      </c>
      <c r="BS125" s="6" t="s">
        <v>913</v>
      </c>
      <c r="BT125" s="6" t="s">
        <v>913</v>
      </c>
      <c r="BU125" s="6" t="s">
        <v>917</v>
      </c>
      <c r="BV125" s="6" t="s">
        <v>913</v>
      </c>
      <c r="BW125" s="6" t="s">
        <v>913</v>
      </c>
      <c r="BX125" s="6"/>
      <c r="BY125" s="6" t="s">
        <v>918</v>
      </c>
      <c r="CR125" s="11"/>
      <c r="CX125" s="6" t="s">
        <v>913</v>
      </c>
      <c r="CY125" s="6" t="s">
        <v>913</v>
      </c>
      <c r="CZ125" s="6">
        <v>63</v>
      </c>
      <c r="DF125" s="6" t="s">
        <v>912</v>
      </c>
      <c r="DG125" s="6" t="s">
        <v>913</v>
      </c>
      <c r="DI125" s="22"/>
      <c r="DJ125" s="11"/>
      <c r="DK125" s="11"/>
      <c r="DL125" s="11"/>
      <c r="DM125" s="11"/>
    </row>
    <row r="126" spans="1:117">
      <c r="A126" s="11">
        <v>123</v>
      </c>
      <c r="B126" s="6" t="s">
        <v>607</v>
      </c>
      <c r="C126" s="6">
        <v>329</v>
      </c>
      <c r="D126" s="6" t="s">
        <v>1321</v>
      </c>
      <c r="E126" s="6" t="s">
        <v>1740</v>
      </c>
      <c r="F126" s="6" t="s">
        <v>608</v>
      </c>
      <c r="G126" s="7">
        <v>7.7</v>
      </c>
      <c r="H126" s="7">
        <v>88</v>
      </c>
      <c r="I126" s="6" t="s">
        <v>914</v>
      </c>
      <c r="J126" s="6" t="s">
        <v>906</v>
      </c>
      <c r="K126" s="6">
        <v>53.1</v>
      </c>
      <c r="L126" s="6">
        <v>0.17599999999999999</v>
      </c>
      <c r="M126" s="9">
        <v>3.98</v>
      </c>
      <c r="N126" s="7">
        <v>11</v>
      </c>
      <c r="O126" s="6">
        <v>19.7</v>
      </c>
      <c r="P126" s="10">
        <v>1.12E-2</v>
      </c>
      <c r="Q126" s="6">
        <v>2960</v>
      </c>
      <c r="R126" s="6" t="s">
        <v>908</v>
      </c>
      <c r="S126" s="6">
        <v>14.2</v>
      </c>
      <c r="T126" s="6">
        <v>9.4</v>
      </c>
      <c r="U126" s="6" t="s">
        <v>915</v>
      </c>
      <c r="V126" s="6"/>
      <c r="W126" s="7">
        <v>36</v>
      </c>
      <c r="X126" s="6">
        <v>12.6</v>
      </c>
      <c r="Y126" s="6">
        <v>87.8</v>
      </c>
      <c r="Z126" s="6">
        <v>14900</v>
      </c>
      <c r="AA126" s="9">
        <v>0.3</v>
      </c>
      <c r="AB126" s="6">
        <v>10400</v>
      </c>
      <c r="AC126" s="6">
        <v>839</v>
      </c>
      <c r="AD126" s="6">
        <v>361</v>
      </c>
      <c r="AE126" s="6">
        <v>983</v>
      </c>
      <c r="AF126" s="6">
        <v>67.599999999999994</v>
      </c>
      <c r="AG126" s="6">
        <v>5100</v>
      </c>
      <c r="AH126" s="6">
        <v>1050</v>
      </c>
      <c r="AI126" s="6">
        <v>0.02</v>
      </c>
      <c r="AJ126" s="6">
        <v>1.7999999999999999E-2</v>
      </c>
      <c r="AK126" s="6" t="s">
        <v>910</v>
      </c>
      <c r="AL126" s="6">
        <v>6.9000000000000006E-2</v>
      </c>
      <c r="AM126" s="6">
        <v>3.3000000000000002E-2</v>
      </c>
      <c r="AN126" s="6">
        <v>4.5999999999999999E-2</v>
      </c>
      <c r="AO126" s="6">
        <v>2.9000000000000001E-2</v>
      </c>
      <c r="AP126" s="6" t="s">
        <v>910</v>
      </c>
      <c r="AQ126" s="6">
        <v>3.3000000000000002E-2</v>
      </c>
      <c r="AR126" s="6">
        <v>7.0000000000000001E-3</v>
      </c>
      <c r="AS126" s="6" t="s">
        <v>910</v>
      </c>
      <c r="AT126" s="6" t="s">
        <v>910</v>
      </c>
      <c r="AU126" s="6">
        <v>4.5999999999999999E-2</v>
      </c>
      <c r="AV126" s="6">
        <v>4.2999999999999997E-2</v>
      </c>
      <c r="AW126" s="8">
        <v>0.02</v>
      </c>
      <c r="AX126" s="6">
        <v>2.4E-2</v>
      </c>
      <c r="AY126" s="8">
        <v>0.03</v>
      </c>
      <c r="AZ126" s="8">
        <v>0.01</v>
      </c>
      <c r="BA126" s="6" t="s">
        <v>910</v>
      </c>
      <c r="BB126" s="6"/>
      <c r="BC126" s="6" t="s">
        <v>911</v>
      </c>
      <c r="BD126" s="6" t="s">
        <v>911</v>
      </c>
      <c r="BE126" s="6" t="s">
        <v>911</v>
      </c>
      <c r="BF126" s="6" t="s">
        <v>911</v>
      </c>
      <c r="BG126" s="6" t="s">
        <v>911</v>
      </c>
      <c r="BH126" s="6" t="s">
        <v>911</v>
      </c>
      <c r="BI126" s="6" t="s">
        <v>911</v>
      </c>
      <c r="BJ126" s="6" t="s">
        <v>911</v>
      </c>
      <c r="BK126" s="6" t="s">
        <v>916</v>
      </c>
      <c r="BL126" s="11" t="s">
        <v>911</v>
      </c>
      <c r="BM126" s="11" t="s">
        <v>913</v>
      </c>
      <c r="BN126" s="11" t="s">
        <v>913</v>
      </c>
      <c r="BO126" s="11" t="s">
        <v>913</v>
      </c>
      <c r="BP126" s="11" t="s">
        <v>913</v>
      </c>
      <c r="BQ126" s="6"/>
      <c r="BR126" s="6" t="s">
        <v>912</v>
      </c>
      <c r="BS126" s="6" t="s">
        <v>913</v>
      </c>
      <c r="BT126" s="6" t="s">
        <v>913</v>
      </c>
      <c r="BU126" s="6" t="s">
        <v>917</v>
      </c>
      <c r="BV126" s="6" t="s">
        <v>913</v>
      </c>
      <c r="BW126" s="6" t="s">
        <v>913</v>
      </c>
      <c r="BX126" s="6"/>
      <c r="BY126" s="6" t="s">
        <v>918</v>
      </c>
      <c r="CR126" s="11"/>
      <c r="CX126" s="6" t="s">
        <v>913</v>
      </c>
      <c r="CY126" s="6" t="s">
        <v>913</v>
      </c>
      <c r="CZ126" s="6">
        <v>1228</v>
      </c>
      <c r="DF126" s="6" t="s">
        <v>912</v>
      </c>
      <c r="DG126" s="6" t="s">
        <v>913</v>
      </c>
      <c r="DI126" s="22"/>
      <c r="DJ126" s="11"/>
      <c r="DK126" s="11"/>
      <c r="DL126" s="11"/>
      <c r="DM126" s="11"/>
    </row>
    <row r="127" spans="1:117">
      <c r="A127" s="11">
        <v>124</v>
      </c>
      <c r="B127" s="6" t="s">
        <v>605</v>
      </c>
      <c r="C127" s="6">
        <v>330</v>
      </c>
      <c r="D127" s="6" t="s">
        <v>1322</v>
      </c>
      <c r="E127" s="6" t="s">
        <v>1741</v>
      </c>
      <c r="F127" s="6" t="s">
        <v>606</v>
      </c>
      <c r="G127" s="7">
        <v>8.6</v>
      </c>
      <c r="H127" s="6">
        <v>126</v>
      </c>
      <c r="I127" s="6" t="s">
        <v>914</v>
      </c>
      <c r="J127" s="6" t="s">
        <v>906</v>
      </c>
      <c r="K127" s="7">
        <v>50</v>
      </c>
      <c r="L127" s="6">
        <v>0.69799999999999995</v>
      </c>
      <c r="M127" s="9">
        <v>3.4</v>
      </c>
      <c r="N127" s="7">
        <v>12</v>
      </c>
      <c r="O127" s="6">
        <v>13.8</v>
      </c>
      <c r="P127" s="10">
        <v>8.2000000000000003E-2</v>
      </c>
      <c r="Q127" s="6">
        <v>2000</v>
      </c>
      <c r="R127" s="6" t="s">
        <v>908</v>
      </c>
      <c r="S127" s="6">
        <v>10.9</v>
      </c>
      <c r="T127" s="6">
        <v>16.2</v>
      </c>
      <c r="U127" s="6" t="s">
        <v>915</v>
      </c>
      <c r="V127" s="6"/>
      <c r="W127" s="7">
        <v>76</v>
      </c>
      <c r="X127" s="7">
        <v>10</v>
      </c>
      <c r="Y127" s="6">
        <v>105</v>
      </c>
      <c r="Z127" s="6">
        <v>33000</v>
      </c>
      <c r="AA127" s="9">
        <v>1.8</v>
      </c>
      <c r="AB127" s="6">
        <v>7400</v>
      </c>
      <c r="AC127" s="6">
        <v>390</v>
      </c>
      <c r="AD127" s="6">
        <v>350</v>
      </c>
      <c r="AE127" s="6">
        <v>1490</v>
      </c>
      <c r="AF127" s="7">
        <v>67</v>
      </c>
      <c r="AG127" s="6">
        <v>3800</v>
      </c>
      <c r="AH127" s="6">
        <v>820</v>
      </c>
      <c r="AI127" s="6">
        <v>0.13</v>
      </c>
      <c r="AJ127" s="6">
        <v>9.2999999999999999E-2</v>
      </c>
      <c r="AK127" s="6" t="s">
        <v>910</v>
      </c>
      <c r="AL127" s="6">
        <v>0.30099999999999999</v>
      </c>
      <c r="AM127" s="6">
        <v>0.107</v>
      </c>
      <c r="AN127" s="6">
        <v>0.16700000000000001</v>
      </c>
      <c r="AO127" s="6">
        <v>8.1000000000000003E-2</v>
      </c>
      <c r="AP127" s="6" t="s">
        <v>910</v>
      </c>
      <c r="AQ127" s="6">
        <v>9.0999999999999998E-2</v>
      </c>
      <c r="AR127" s="6">
        <v>4.7E-2</v>
      </c>
      <c r="AS127" s="6" t="s">
        <v>910</v>
      </c>
      <c r="AT127" s="6" t="s">
        <v>910</v>
      </c>
      <c r="AU127" s="6">
        <v>0.17399999999999999</v>
      </c>
      <c r="AV127" s="6">
        <v>0.106</v>
      </c>
      <c r="AW127" s="6">
        <v>5.6000000000000001E-2</v>
      </c>
      <c r="AX127" s="6">
        <v>0.10100000000000001</v>
      </c>
      <c r="AY127" s="6">
        <v>7.6999999999999999E-2</v>
      </c>
      <c r="AZ127" s="6">
        <v>2.8000000000000001E-2</v>
      </c>
      <c r="BA127" s="6" t="s">
        <v>910</v>
      </c>
      <c r="BB127" s="6"/>
      <c r="BC127" s="6" t="s">
        <v>911</v>
      </c>
      <c r="BD127" s="6" t="s">
        <v>911</v>
      </c>
      <c r="BE127" s="6" t="s">
        <v>911</v>
      </c>
      <c r="BF127" s="6" t="s">
        <v>911</v>
      </c>
      <c r="BG127" s="6" t="s">
        <v>911</v>
      </c>
      <c r="BH127" s="6" t="s">
        <v>911</v>
      </c>
      <c r="BI127" s="6" t="s">
        <v>911</v>
      </c>
      <c r="BJ127" s="6" t="s">
        <v>911</v>
      </c>
      <c r="BK127" s="6" t="s">
        <v>916</v>
      </c>
      <c r="BL127" s="11" t="s">
        <v>911</v>
      </c>
      <c r="BM127" s="11" t="s">
        <v>913</v>
      </c>
      <c r="BN127" s="11" t="s">
        <v>913</v>
      </c>
      <c r="BO127" s="11" t="s">
        <v>913</v>
      </c>
      <c r="BP127" s="11" t="s">
        <v>913</v>
      </c>
      <c r="BQ127" s="6"/>
      <c r="BR127" s="6" t="s">
        <v>912</v>
      </c>
      <c r="BS127" s="6" t="s">
        <v>913</v>
      </c>
      <c r="BT127" s="6" t="s">
        <v>913</v>
      </c>
      <c r="BU127" s="6" t="s">
        <v>917</v>
      </c>
      <c r="BV127" s="6" t="s">
        <v>913</v>
      </c>
      <c r="BW127" s="6" t="s">
        <v>913</v>
      </c>
      <c r="BX127" s="6"/>
      <c r="BY127" s="6" t="s">
        <v>918</v>
      </c>
      <c r="CR127" s="11"/>
      <c r="CX127" s="6" t="s">
        <v>913</v>
      </c>
      <c r="CY127" s="6" t="s">
        <v>913</v>
      </c>
      <c r="CZ127" s="6">
        <v>3511.0000000000005</v>
      </c>
      <c r="DF127" s="6" t="s">
        <v>912</v>
      </c>
      <c r="DG127" s="6" t="s">
        <v>913</v>
      </c>
      <c r="DI127" s="22"/>
      <c r="DJ127" s="11"/>
      <c r="DK127" s="11"/>
      <c r="DL127" s="11"/>
      <c r="DM127" s="11"/>
    </row>
    <row r="128" spans="1:117">
      <c r="A128" s="11">
        <v>125</v>
      </c>
      <c r="B128" s="6" t="s">
        <v>603</v>
      </c>
      <c r="C128" s="6">
        <v>331</v>
      </c>
      <c r="D128" s="6" t="s">
        <v>1323</v>
      </c>
      <c r="E128" s="6" t="s">
        <v>1742</v>
      </c>
      <c r="F128" s="6" t="s">
        <v>604</v>
      </c>
      <c r="G128" s="7">
        <v>8.6</v>
      </c>
      <c r="H128" s="6">
        <v>152</v>
      </c>
      <c r="I128" s="6" t="s">
        <v>914</v>
      </c>
      <c r="J128" s="6" t="s">
        <v>906</v>
      </c>
      <c r="K128" s="7">
        <v>22</v>
      </c>
      <c r="L128" s="6">
        <v>0.19500000000000001</v>
      </c>
      <c r="M128" s="9">
        <v>1.8</v>
      </c>
      <c r="N128" s="6">
        <v>6.16</v>
      </c>
      <c r="O128" s="6">
        <v>3.45</v>
      </c>
      <c r="P128" s="10">
        <v>2.1000000000000001E-2</v>
      </c>
      <c r="Q128" s="6">
        <v>800</v>
      </c>
      <c r="R128" s="6" t="s">
        <v>908</v>
      </c>
      <c r="S128" s="9">
        <v>6.1</v>
      </c>
      <c r="T128" s="6">
        <v>4.5</v>
      </c>
      <c r="U128" s="6" t="s">
        <v>915</v>
      </c>
      <c r="V128" s="6"/>
      <c r="W128" s="7">
        <v>22</v>
      </c>
      <c r="X128" s="9">
        <v>4.9000000000000004</v>
      </c>
      <c r="Y128" s="6">
        <v>44.6</v>
      </c>
      <c r="Z128" s="6">
        <v>8700</v>
      </c>
      <c r="AA128" s="9">
        <v>0.65</v>
      </c>
      <c r="AB128" s="6">
        <v>3600</v>
      </c>
      <c r="AC128" s="6">
        <v>200</v>
      </c>
      <c r="AD128" s="6">
        <v>140</v>
      </c>
      <c r="AE128" s="6">
        <v>549</v>
      </c>
      <c r="AF128" s="7">
        <v>55</v>
      </c>
      <c r="AG128" s="6">
        <v>2000</v>
      </c>
      <c r="AH128" s="6">
        <v>430</v>
      </c>
      <c r="AI128" s="6">
        <v>1.2999999999999999E-2</v>
      </c>
      <c r="AJ128" s="6">
        <v>8.0000000000000002E-3</v>
      </c>
      <c r="AK128" s="6" t="s">
        <v>910</v>
      </c>
      <c r="AL128" s="6">
        <v>3.2000000000000001E-2</v>
      </c>
      <c r="AM128" s="6">
        <v>1.6E-2</v>
      </c>
      <c r="AN128" s="8">
        <v>0.02</v>
      </c>
      <c r="AO128" s="8">
        <v>0.01</v>
      </c>
      <c r="AP128" s="6" t="s">
        <v>910</v>
      </c>
      <c r="AQ128" s="6">
        <v>1.2999999999999999E-2</v>
      </c>
      <c r="AR128" s="6">
        <v>4.0000000000000001E-3</v>
      </c>
      <c r="AS128" s="6" t="s">
        <v>910</v>
      </c>
      <c r="AT128" s="6" t="s">
        <v>910</v>
      </c>
      <c r="AU128" s="6">
        <v>1.6E-2</v>
      </c>
      <c r="AV128" s="6">
        <v>1.4E-2</v>
      </c>
      <c r="AW128" s="6">
        <v>6.0000000000000001E-3</v>
      </c>
      <c r="AX128" s="6">
        <v>1.4E-2</v>
      </c>
      <c r="AY128" s="6">
        <v>1.2E-2</v>
      </c>
      <c r="AZ128" s="6" t="s">
        <v>910</v>
      </c>
      <c r="BA128" s="6" t="s">
        <v>910</v>
      </c>
      <c r="BB128" s="6"/>
      <c r="BC128" s="6" t="s">
        <v>911</v>
      </c>
      <c r="BD128" s="6" t="s">
        <v>911</v>
      </c>
      <c r="BE128" s="6" t="s">
        <v>911</v>
      </c>
      <c r="BF128" s="6" t="s">
        <v>911</v>
      </c>
      <c r="BG128" s="6" t="s">
        <v>911</v>
      </c>
      <c r="BH128" s="6" t="s">
        <v>911</v>
      </c>
      <c r="BI128" s="6" t="s">
        <v>911</v>
      </c>
      <c r="BJ128" s="6" t="s">
        <v>911</v>
      </c>
      <c r="BK128" s="6" t="s">
        <v>916</v>
      </c>
      <c r="BL128" s="11" t="s">
        <v>911</v>
      </c>
      <c r="BM128" s="11" t="s">
        <v>913</v>
      </c>
      <c r="BN128" s="11" t="s">
        <v>913</v>
      </c>
      <c r="BO128" s="11" t="s">
        <v>913</v>
      </c>
      <c r="BP128" s="11" t="s">
        <v>913</v>
      </c>
      <c r="BQ128" s="6"/>
      <c r="BR128" s="6" t="s">
        <v>912</v>
      </c>
      <c r="BS128" s="6" t="s">
        <v>913</v>
      </c>
      <c r="BT128" s="6" t="s">
        <v>913</v>
      </c>
      <c r="BU128" s="6" t="s">
        <v>917</v>
      </c>
      <c r="BV128" s="6" t="s">
        <v>913</v>
      </c>
      <c r="BW128" s="6" t="s">
        <v>913</v>
      </c>
      <c r="BX128" s="6"/>
      <c r="BY128" s="6" t="s">
        <v>918</v>
      </c>
      <c r="CR128" s="11"/>
      <c r="CX128" s="6" t="s">
        <v>913</v>
      </c>
      <c r="CY128" s="6" t="s">
        <v>913</v>
      </c>
      <c r="CZ128" s="6">
        <v>358</v>
      </c>
      <c r="DF128" s="6" t="s">
        <v>912</v>
      </c>
      <c r="DG128" s="6" t="s">
        <v>913</v>
      </c>
      <c r="DI128" s="22"/>
      <c r="DJ128" s="11"/>
      <c r="DK128" s="11"/>
      <c r="DL128" s="11"/>
      <c r="DM128" s="11"/>
    </row>
    <row r="129" spans="1:117">
      <c r="A129" s="11">
        <v>126</v>
      </c>
      <c r="B129" s="6" t="s">
        <v>803</v>
      </c>
      <c r="C129" s="6">
        <v>332</v>
      </c>
      <c r="D129" s="6" t="s">
        <v>1324</v>
      </c>
      <c r="E129" s="6" t="s">
        <v>1743</v>
      </c>
      <c r="F129" s="6" t="s">
        <v>804</v>
      </c>
      <c r="G129" s="7">
        <v>8</v>
      </c>
      <c r="H129" s="6">
        <v>178</v>
      </c>
      <c r="I129" s="6" t="s">
        <v>914</v>
      </c>
      <c r="J129" s="6" t="s">
        <v>906</v>
      </c>
      <c r="K129" s="6">
        <v>16.600000000000001</v>
      </c>
      <c r="L129" s="6">
        <v>0.2</v>
      </c>
      <c r="M129" s="9">
        <v>2.11</v>
      </c>
      <c r="N129" s="6">
        <v>6.46</v>
      </c>
      <c r="O129" s="6">
        <v>3.15</v>
      </c>
      <c r="P129" s="10">
        <v>1.6E-2</v>
      </c>
      <c r="Q129" s="6">
        <v>850</v>
      </c>
      <c r="R129" s="6" t="s">
        <v>908</v>
      </c>
      <c r="S129" s="6">
        <v>6.02</v>
      </c>
      <c r="T129" s="6">
        <v>3.01</v>
      </c>
      <c r="U129" s="6" t="s">
        <v>915</v>
      </c>
      <c r="V129" s="6"/>
      <c r="W129" s="6">
        <v>17.5</v>
      </c>
      <c r="X129" s="6">
        <v>4.12</v>
      </c>
      <c r="Y129" s="6">
        <v>49.2</v>
      </c>
      <c r="Z129" s="6">
        <v>6840</v>
      </c>
      <c r="AA129" s="9">
        <v>2.6</v>
      </c>
      <c r="AB129" s="6">
        <v>3530</v>
      </c>
      <c r="AC129" s="6">
        <v>151</v>
      </c>
      <c r="AD129" s="6" t="s">
        <v>966</v>
      </c>
      <c r="AE129" s="6">
        <v>302.2</v>
      </c>
      <c r="AF129" s="6">
        <v>52.6</v>
      </c>
      <c r="AG129" s="6">
        <v>1850</v>
      </c>
      <c r="AH129" s="6">
        <v>399</v>
      </c>
      <c r="AI129" s="6">
        <v>1.0999999999999999E-2</v>
      </c>
      <c r="AJ129" s="6" t="s">
        <v>910</v>
      </c>
      <c r="AK129" s="6" t="s">
        <v>910</v>
      </c>
      <c r="AL129" s="6">
        <v>2.5999999999999999E-2</v>
      </c>
      <c r="AM129" s="6">
        <v>8.9999999999999993E-3</v>
      </c>
      <c r="AN129" s="6">
        <v>1.4999999999999999E-2</v>
      </c>
      <c r="AO129" s="6">
        <v>8.9999999999999993E-3</v>
      </c>
      <c r="AP129" s="6" t="s">
        <v>910</v>
      </c>
      <c r="AQ129" s="6">
        <v>0.01</v>
      </c>
      <c r="AR129" s="6" t="s">
        <v>919</v>
      </c>
      <c r="AS129" s="6" t="s">
        <v>910</v>
      </c>
      <c r="AT129" s="6" t="s">
        <v>910</v>
      </c>
      <c r="AU129" s="6">
        <v>1.2E-2</v>
      </c>
      <c r="AV129" s="6">
        <v>1.2999999999999999E-2</v>
      </c>
      <c r="AW129" s="6" t="s">
        <v>910</v>
      </c>
      <c r="AX129" s="6">
        <v>1.6E-2</v>
      </c>
      <c r="AY129" s="6">
        <v>1.4999999999999999E-2</v>
      </c>
      <c r="AZ129" s="6" t="s">
        <v>910</v>
      </c>
      <c r="BA129" s="6" t="s">
        <v>910</v>
      </c>
      <c r="BB129" s="6"/>
      <c r="BC129" s="6" t="s">
        <v>911</v>
      </c>
      <c r="BD129" s="6" t="s">
        <v>911</v>
      </c>
      <c r="BE129" s="6" t="s">
        <v>911</v>
      </c>
      <c r="BF129" s="6" t="s">
        <v>911</v>
      </c>
      <c r="BG129" s="6" t="s">
        <v>911</v>
      </c>
      <c r="BH129" s="6" t="s">
        <v>911</v>
      </c>
      <c r="BI129" s="6" t="s">
        <v>911</v>
      </c>
      <c r="BJ129" s="6" t="s">
        <v>911</v>
      </c>
      <c r="BK129" s="6" t="s">
        <v>916</v>
      </c>
      <c r="BL129" s="11" t="s">
        <v>911</v>
      </c>
      <c r="BM129" s="11" t="s">
        <v>913</v>
      </c>
      <c r="BN129" s="11" t="s">
        <v>913</v>
      </c>
      <c r="BO129" s="11" t="s">
        <v>913</v>
      </c>
      <c r="BP129" s="11" t="s">
        <v>913</v>
      </c>
      <c r="BQ129" s="6"/>
      <c r="BR129" s="6" t="s">
        <v>912</v>
      </c>
      <c r="BS129" s="6" t="s">
        <v>913</v>
      </c>
      <c r="BT129" s="6" t="s">
        <v>913</v>
      </c>
      <c r="BU129" s="6" t="s">
        <v>917</v>
      </c>
      <c r="BV129" s="6" t="s">
        <v>913</v>
      </c>
      <c r="BW129" s="6" t="s">
        <v>913</v>
      </c>
      <c r="BX129" s="6"/>
      <c r="BY129" s="6" t="s">
        <v>918</v>
      </c>
      <c r="BZ129" s="6">
        <v>0.15</v>
      </c>
      <c r="CA129" s="6">
        <v>0.39</v>
      </c>
      <c r="CB129" s="6" t="s">
        <v>920</v>
      </c>
      <c r="CC129" s="6" t="s">
        <v>921</v>
      </c>
      <c r="CD129" s="6" t="s">
        <v>923</v>
      </c>
      <c r="CE129" s="6">
        <v>2.0000000000000002E-5</v>
      </c>
      <c r="CF129" s="6" t="s">
        <v>918</v>
      </c>
      <c r="CG129" s="6" t="s">
        <v>911</v>
      </c>
      <c r="CH129" s="6" t="s">
        <v>911</v>
      </c>
      <c r="CI129" s="6" t="s">
        <v>911</v>
      </c>
      <c r="CJ129" s="6"/>
      <c r="CK129" s="6" t="s">
        <v>924</v>
      </c>
      <c r="CL129" s="6" t="s">
        <v>925</v>
      </c>
      <c r="CM129" s="6" t="s">
        <v>911</v>
      </c>
      <c r="CN129" s="6" t="s">
        <v>911</v>
      </c>
      <c r="CO129" s="6" t="s">
        <v>913</v>
      </c>
      <c r="CP129" s="6">
        <v>1.8000000000000001E-4</v>
      </c>
      <c r="CQ129" s="6" t="s">
        <v>913</v>
      </c>
      <c r="CR129" s="11">
        <v>46.3</v>
      </c>
      <c r="CS129" s="6" t="s">
        <v>913</v>
      </c>
      <c r="CT129" s="6" t="s">
        <v>913</v>
      </c>
      <c r="CU129" s="6" t="s">
        <v>913</v>
      </c>
      <c r="CV129" s="6" t="s">
        <v>913</v>
      </c>
      <c r="CW129" s="6" t="s">
        <v>913</v>
      </c>
      <c r="CX129" s="6" t="s">
        <v>913</v>
      </c>
      <c r="CY129" s="6" t="s">
        <v>913</v>
      </c>
      <c r="CZ129" s="6">
        <v>230</v>
      </c>
      <c r="DA129" s="6" t="s">
        <v>911</v>
      </c>
      <c r="DB129" s="6" t="s">
        <v>913</v>
      </c>
      <c r="DC129" s="6" t="s">
        <v>927</v>
      </c>
      <c r="DD129" s="6" t="s">
        <v>928</v>
      </c>
      <c r="DE129" s="6" t="s">
        <v>913</v>
      </c>
      <c r="DF129" s="6" t="s">
        <v>912</v>
      </c>
      <c r="DG129" s="6" t="s">
        <v>913</v>
      </c>
      <c r="DI129" s="22"/>
      <c r="DJ129" s="11"/>
      <c r="DK129" s="11"/>
      <c r="DL129" s="11"/>
      <c r="DM129" s="11"/>
    </row>
    <row r="130" spans="1:117">
      <c r="A130" s="11">
        <v>127</v>
      </c>
      <c r="B130" s="6" t="s">
        <v>601</v>
      </c>
      <c r="C130" s="6">
        <v>333</v>
      </c>
      <c r="D130" s="6" t="s">
        <v>1325</v>
      </c>
      <c r="E130" s="6" t="s">
        <v>1744</v>
      </c>
      <c r="F130" s="6" t="s">
        <v>602</v>
      </c>
      <c r="G130" s="7">
        <v>8.6999999999999993</v>
      </c>
      <c r="H130" s="6">
        <v>141</v>
      </c>
      <c r="I130" s="6" t="s">
        <v>914</v>
      </c>
      <c r="J130" s="6" t="s">
        <v>906</v>
      </c>
      <c r="K130" s="7">
        <v>27.7</v>
      </c>
      <c r="L130" s="8">
        <v>0.05</v>
      </c>
      <c r="M130" s="9">
        <v>0.63100000000000001</v>
      </c>
      <c r="N130" s="6">
        <v>3.86</v>
      </c>
      <c r="O130" s="6">
        <v>12.2</v>
      </c>
      <c r="P130" s="10">
        <v>4.1000000000000003E-3</v>
      </c>
      <c r="Q130" s="6">
        <v>978</v>
      </c>
      <c r="R130" s="6" t="s">
        <v>908</v>
      </c>
      <c r="S130" s="6">
        <v>1.55</v>
      </c>
      <c r="T130" s="6">
        <v>2.5299999999999998</v>
      </c>
      <c r="U130" s="6" t="s">
        <v>915</v>
      </c>
      <c r="V130" s="6"/>
      <c r="W130" s="6">
        <v>13.2</v>
      </c>
      <c r="X130" s="9">
        <v>3.6</v>
      </c>
      <c r="Y130" s="6">
        <v>14.2</v>
      </c>
      <c r="Z130" s="6">
        <v>8980</v>
      </c>
      <c r="AA130" s="9">
        <v>1.5</v>
      </c>
      <c r="AB130" s="6">
        <v>3640</v>
      </c>
      <c r="AC130" s="6">
        <v>123</v>
      </c>
      <c r="AD130" s="6">
        <v>279</v>
      </c>
      <c r="AE130" s="6">
        <v>325</v>
      </c>
      <c r="AF130" s="6">
        <v>116</v>
      </c>
      <c r="AG130" s="6">
        <v>1520</v>
      </c>
      <c r="AH130" s="6">
        <v>520</v>
      </c>
      <c r="AI130" s="6" t="s">
        <v>910</v>
      </c>
      <c r="AJ130" s="6" t="s">
        <v>910</v>
      </c>
      <c r="AK130" s="6" t="s">
        <v>910</v>
      </c>
      <c r="AL130" s="6">
        <v>6.0000000000000001E-3</v>
      </c>
      <c r="AM130" s="6" t="s">
        <v>910</v>
      </c>
      <c r="AN130" s="6">
        <v>5.0000000000000001E-3</v>
      </c>
      <c r="AO130" s="6" t="s">
        <v>910</v>
      </c>
      <c r="AP130" s="6" t="s">
        <v>910</v>
      </c>
      <c r="AQ130" s="6">
        <v>5.0000000000000001E-3</v>
      </c>
      <c r="AR130" s="6" t="s">
        <v>919</v>
      </c>
      <c r="AS130" s="6">
        <v>5.0000000000000001E-3</v>
      </c>
      <c r="AT130" s="6" t="s">
        <v>910</v>
      </c>
      <c r="AU130" s="6">
        <v>6.0000000000000001E-3</v>
      </c>
      <c r="AV130" s="6">
        <v>5.0000000000000001E-3</v>
      </c>
      <c r="AW130" s="6" t="s">
        <v>910</v>
      </c>
      <c r="AX130" s="6">
        <v>8.9999999999999993E-3</v>
      </c>
      <c r="AY130" s="6">
        <v>6.0000000000000001E-3</v>
      </c>
      <c r="AZ130" s="6" t="s">
        <v>910</v>
      </c>
      <c r="BA130" s="6" t="s">
        <v>910</v>
      </c>
      <c r="BB130" s="6"/>
      <c r="BC130" s="6" t="s">
        <v>911</v>
      </c>
      <c r="BD130" s="6" t="s">
        <v>911</v>
      </c>
      <c r="BE130" s="6" t="s">
        <v>911</v>
      </c>
      <c r="BF130" s="6" t="s">
        <v>911</v>
      </c>
      <c r="BG130" s="6" t="s">
        <v>911</v>
      </c>
      <c r="BH130" s="6" t="s">
        <v>911</v>
      </c>
      <c r="BI130" s="6" t="s">
        <v>911</v>
      </c>
      <c r="BJ130" s="6" t="s">
        <v>911</v>
      </c>
      <c r="BK130" s="6" t="s">
        <v>916</v>
      </c>
      <c r="BL130" s="11" t="s">
        <v>911</v>
      </c>
      <c r="BM130" s="11" t="s">
        <v>913</v>
      </c>
      <c r="BN130" s="11" t="s">
        <v>913</v>
      </c>
      <c r="BO130" s="11" t="s">
        <v>913</v>
      </c>
      <c r="BP130" s="11" t="s">
        <v>913</v>
      </c>
      <c r="BQ130" s="6"/>
      <c r="BR130" s="6" t="s">
        <v>912</v>
      </c>
      <c r="BS130" s="6" t="s">
        <v>913</v>
      </c>
      <c r="BT130" s="6" t="s">
        <v>913</v>
      </c>
      <c r="BU130" s="6" t="s">
        <v>917</v>
      </c>
      <c r="BV130" s="6" t="s">
        <v>913</v>
      </c>
      <c r="BW130" s="6" t="s">
        <v>913</v>
      </c>
      <c r="BX130" s="6"/>
      <c r="BY130" s="6" t="s">
        <v>918</v>
      </c>
      <c r="CR130" s="11"/>
      <c r="CX130" s="6" t="s">
        <v>913</v>
      </c>
      <c r="CY130" s="6" t="s">
        <v>913</v>
      </c>
      <c r="CZ130" s="6">
        <v>309</v>
      </c>
      <c r="DF130" s="6" t="s">
        <v>912</v>
      </c>
      <c r="DG130" s="6" t="s">
        <v>913</v>
      </c>
      <c r="DI130" s="22"/>
      <c r="DJ130" s="11"/>
      <c r="DK130" s="11"/>
      <c r="DL130" s="11"/>
      <c r="DM130" s="11"/>
    </row>
    <row r="131" spans="1:117">
      <c r="A131" s="11">
        <v>128</v>
      </c>
      <c r="B131" s="6" t="s">
        <v>599</v>
      </c>
      <c r="C131" s="6">
        <v>334</v>
      </c>
      <c r="D131" s="6" t="s">
        <v>1326</v>
      </c>
      <c r="E131" s="6" t="s">
        <v>1745</v>
      </c>
      <c r="F131" s="6" t="s">
        <v>600</v>
      </c>
      <c r="G131" s="7">
        <v>8.3000000000000007</v>
      </c>
      <c r="H131" s="9">
        <v>96</v>
      </c>
      <c r="I131" s="6" t="s">
        <v>914</v>
      </c>
      <c r="J131" s="6" t="s">
        <v>906</v>
      </c>
      <c r="K131" s="9">
        <v>7.4</v>
      </c>
      <c r="L131" s="6" t="s">
        <v>907</v>
      </c>
      <c r="M131" s="9">
        <v>0.26</v>
      </c>
      <c r="N131" s="9">
        <v>1.7</v>
      </c>
      <c r="O131" s="6">
        <v>2.12</v>
      </c>
      <c r="P131" s="10">
        <v>5.4999999999999997E-3</v>
      </c>
      <c r="Q131" s="6">
        <v>370</v>
      </c>
      <c r="R131" s="6" t="s">
        <v>908</v>
      </c>
      <c r="S131" s="6">
        <v>0.434</v>
      </c>
      <c r="T131" s="6" t="s">
        <v>909</v>
      </c>
      <c r="U131" s="6" t="s">
        <v>915</v>
      </c>
      <c r="V131" s="6"/>
      <c r="W131" s="9">
        <v>6</v>
      </c>
      <c r="X131" s="9">
        <v>1.7</v>
      </c>
      <c r="Y131" s="6">
        <v>17.100000000000001</v>
      </c>
      <c r="Z131" s="6">
        <v>3400</v>
      </c>
      <c r="AA131" s="9">
        <v>0.75</v>
      </c>
      <c r="AB131" s="6">
        <v>2000</v>
      </c>
      <c r="AC131" s="7">
        <v>52</v>
      </c>
      <c r="AD131" s="6">
        <v>180</v>
      </c>
      <c r="AE131" s="6">
        <v>198</v>
      </c>
      <c r="AF131" s="7">
        <v>63</v>
      </c>
      <c r="AG131" s="6">
        <v>630</v>
      </c>
      <c r="AH131" s="6">
        <v>200</v>
      </c>
      <c r="AI131" s="6" t="s">
        <v>910</v>
      </c>
      <c r="AJ131" s="6" t="s">
        <v>910</v>
      </c>
      <c r="AK131" s="6" t="s">
        <v>910</v>
      </c>
      <c r="AL131" s="6">
        <v>7.0000000000000001E-3</v>
      </c>
      <c r="AM131" s="6">
        <v>5.0000000000000001E-3</v>
      </c>
      <c r="AN131" s="6" t="s">
        <v>910</v>
      </c>
      <c r="AO131" s="6" t="s">
        <v>910</v>
      </c>
      <c r="AP131" s="6" t="s">
        <v>910</v>
      </c>
      <c r="AQ131" s="6" t="s">
        <v>910</v>
      </c>
      <c r="AR131" s="6" t="s">
        <v>919</v>
      </c>
      <c r="AS131" s="6" t="s">
        <v>910</v>
      </c>
      <c r="AT131" s="6" t="s">
        <v>910</v>
      </c>
      <c r="AU131" s="6" t="s">
        <v>910</v>
      </c>
      <c r="AV131" s="6" t="s">
        <v>910</v>
      </c>
      <c r="AW131" s="6" t="s">
        <v>910</v>
      </c>
      <c r="AX131" s="6">
        <v>7.0000000000000001E-3</v>
      </c>
      <c r="AY131" s="6" t="s">
        <v>910</v>
      </c>
      <c r="AZ131" s="6" t="s">
        <v>910</v>
      </c>
      <c r="BA131" s="6" t="s">
        <v>910</v>
      </c>
      <c r="BB131" s="6"/>
      <c r="BC131" s="6" t="s">
        <v>911</v>
      </c>
      <c r="BD131" s="6" t="s">
        <v>911</v>
      </c>
      <c r="BE131" s="6" t="s">
        <v>911</v>
      </c>
      <c r="BF131" s="6" t="s">
        <v>911</v>
      </c>
      <c r="BG131" s="6" t="s">
        <v>911</v>
      </c>
      <c r="BH131" s="6" t="s">
        <v>911</v>
      </c>
      <c r="BI131" s="6" t="s">
        <v>911</v>
      </c>
      <c r="BJ131" s="6" t="s">
        <v>911</v>
      </c>
      <c r="BK131" s="6" t="s">
        <v>916</v>
      </c>
      <c r="BL131" s="11" t="s">
        <v>911</v>
      </c>
      <c r="BM131" s="11" t="s">
        <v>913</v>
      </c>
      <c r="BN131" s="11" t="s">
        <v>913</v>
      </c>
      <c r="BO131" s="11" t="s">
        <v>913</v>
      </c>
      <c r="BP131" s="11" t="s">
        <v>913</v>
      </c>
      <c r="BQ131" s="6"/>
      <c r="BR131" s="6" t="s">
        <v>912</v>
      </c>
      <c r="BS131" s="6" t="s">
        <v>913</v>
      </c>
      <c r="BT131" s="6" t="s">
        <v>913</v>
      </c>
      <c r="BU131" s="6" t="s">
        <v>917</v>
      </c>
      <c r="BV131" s="6" t="s">
        <v>913</v>
      </c>
      <c r="BW131" s="6" t="s">
        <v>913</v>
      </c>
      <c r="BX131" s="6"/>
      <c r="BY131" s="6" t="s">
        <v>918</v>
      </c>
      <c r="CR131" s="11"/>
      <c r="CX131" s="6" t="s">
        <v>913</v>
      </c>
      <c r="CY131" s="6" t="s">
        <v>913</v>
      </c>
      <c r="CZ131" s="6">
        <v>264</v>
      </c>
      <c r="DF131" s="6" t="s">
        <v>912</v>
      </c>
      <c r="DG131" s="6" t="s">
        <v>913</v>
      </c>
      <c r="DI131" s="22"/>
      <c r="DJ131" s="11"/>
      <c r="DK131" s="11"/>
      <c r="DL131" s="11"/>
      <c r="DM131" s="11"/>
    </row>
    <row r="132" spans="1:117">
      <c r="A132" s="11">
        <v>129</v>
      </c>
      <c r="B132" s="6" t="s">
        <v>801</v>
      </c>
      <c r="C132" s="6">
        <v>335</v>
      </c>
      <c r="D132" s="6" t="s">
        <v>1327</v>
      </c>
      <c r="E132" s="6" t="s">
        <v>1746</v>
      </c>
      <c r="F132" s="6" t="s">
        <v>802</v>
      </c>
      <c r="G132" s="6">
        <v>7.6</v>
      </c>
      <c r="H132" s="7">
        <v>96</v>
      </c>
      <c r="I132" s="6" t="s">
        <v>914</v>
      </c>
      <c r="J132" s="6" t="s">
        <v>906</v>
      </c>
      <c r="K132" s="7">
        <v>15</v>
      </c>
      <c r="L132" s="6" t="s">
        <v>907</v>
      </c>
      <c r="M132" s="9">
        <v>0.41</v>
      </c>
      <c r="N132" s="6">
        <v>2.88</v>
      </c>
      <c r="O132" s="6">
        <v>1.49</v>
      </c>
      <c r="P132" s="10">
        <v>9.7000000000000003E-3</v>
      </c>
      <c r="Q132" s="6">
        <v>470</v>
      </c>
      <c r="R132" s="6" t="s">
        <v>908</v>
      </c>
      <c r="S132" s="6">
        <v>1.38</v>
      </c>
      <c r="T132" s="6" t="s">
        <v>909</v>
      </c>
      <c r="U132" s="6" t="s">
        <v>915</v>
      </c>
      <c r="V132" s="6"/>
      <c r="W132" s="9">
        <v>6.8</v>
      </c>
      <c r="X132" s="9">
        <v>2.2000000000000002</v>
      </c>
      <c r="Y132" s="6">
        <v>21</v>
      </c>
      <c r="Z132" s="6">
        <v>4000</v>
      </c>
      <c r="AA132" s="9">
        <v>3.2</v>
      </c>
      <c r="AB132" s="6">
        <v>3400</v>
      </c>
      <c r="AC132" s="6">
        <v>180</v>
      </c>
      <c r="AD132" s="6">
        <v>240</v>
      </c>
      <c r="AE132" s="6">
        <v>337</v>
      </c>
      <c r="AF132" s="7">
        <v>46</v>
      </c>
      <c r="AG132" s="6">
        <v>920</v>
      </c>
      <c r="AH132" s="6">
        <v>240</v>
      </c>
      <c r="AI132" s="6">
        <v>1.6E-2</v>
      </c>
      <c r="AJ132" s="6" t="s">
        <v>910</v>
      </c>
      <c r="AK132" s="6" t="s">
        <v>910</v>
      </c>
      <c r="AL132" s="6">
        <v>1.7000000000000001E-2</v>
      </c>
      <c r="AM132" s="6">
        <v>1.2E-2</v>
      </c>
      <c r="AN132" s="6">
        <v>2.8000000000000001E-2</v>
      </c>
      <c r="AO132" s="6">
        <v>6.0000000000000001E-3</v>
      </c>
      <c r="AP132" s="6" t="s">
        <v>910</v>
      </c>
      <c r="AQ132" s="6">
        <v>7.0000000000000001E-3</v>
      </c>
      <c r="AR132" s="6" t="s">
        <v>919</v>
      </c>
      <c r="AS132" s="6" t="s">
        <v>910</v>
      </c>
      <c r="AT132" s="6" t="s">
        <v>910</v>
      </c>
      <c r="AU132" s="6">
        <v>8.9999999999999993E-3</v>
      </c>
      <c r="AV132" s="6">
        <v>7.0000000000000001E-3</v>
      </c>
      <c r="AW132" s="6" t="s">
        <v>910</v>
      </c>
      <c r="AX132" s="6">
        <v>1.0999999999999999E-2</v>
      </c>
      <c r="AY132" s="6">
        <v>8.0000000000000002E-3</v>
      </c>
      <c r="AZ132" s="6" t="s">
        <v>910</v>
      </c>
      <c r="BA132" s="6" t="s">
        <v>910</v>
      </c>
      <c r="BB132" s="6"/>
      <c r="BC132" s="6" t="s">
        <v>911</v>
      </c>
      <c r="BD132" s="6" t="s">
        <v>911</v>
      </c>
      <c r="BE132" s="6" t="s">
        <v>911</v>
      </c>
      <c r="BF132" s="6" t="s">
        <v>911</v>
      </c>
      <c r="BG132" s="6" t="s">
        <v>911</v>
      </c>
      <c r="BH132" s="6" t="s">
        <v>911</v>
      </c>
      <c r="BI132" s="6" t="s">
        <v>911</v>
      </c>
      <c r="BJ132" s="6" t="s">
        <v>911</v>
      </c>
      <c r="BK132" s="6" t="s">
        <v>916</v>
      </c>
      <c r="BL132" s="11" t="s">
        <v>911</v>
      </c>
      <c r="BM132" s="11" t="s">
        <v>913</v>
      </c>
      <c r="BN132" s="11" t="s">
        <v>913</v>
      </c>
      <c r="BO132" s="11" t="s">
        <v>913</v>
      </c>
      <c r="BP132" s="11" t="s">
        <v>913</v>
      </c>
      <c r="BQ132" s="6"/>
      <c r="BR132" s="6" t="s">
        <v>912</v>
      </c>
      <c r="BS132" s="6" t="s">
        <v>913</v>
      </c>
      <c r="BT132" s="6" t="s">
        <v>913</v>
      </c>
      <c r="BU132" s="6" t="s">
        <v>917</v>
      </c>
      <c r="BV132" s="6" t="s">
        <v>913</v>
      </c>
      <c r="BW132" s="6" t="s">
        <v>913</v>
      </c>
      <c r="BX132" s="6"/>
      <c r="BY132" s="6" t="s">
        <v>918</v>
      </c>
      <c r="BZ132" s="6" t="s">
        <v>907</v>
      </c>
      <c r="CA132" s="6">
        <v>0.27</v>
      </c>
      <c r="CB132" s="6" t="s">
        <v>920</v>
      </c>
      <c r="CC132" s="6" t="s">
        <v>921</v>
      </c>
      <c r="CD132" s="6" t="s">
        <v>923</v>
      </c>
      <c r="CE132" s="6" t="s">
        <v>916</v>
      </c>
      <c r="CF132" s="6" t="s">
        <v>918</v>
      </c>
      <c r="CG132" s="6" t="s">
        <v>911</v>
      </c>
      <c r="CH132" s="6" t="s">
        <v>911</v>
      </c>
      <c r="CI132" s="6" t="s">
        <v>911</v>
      </c>
      <c r="CJ132" s="6"/>
      <c r="CK132" s="6" t="s">
        <v>924</v>
      </c>
      <c r="CL132" s="6" t="s">
        <v>925</v>
      </c>
      <c r="CM132" s="6" t="s">
        <v>911</v>
      </c>
      <c r="CN132" s="6" t="s">
        <v>911</v>
      </c>
      <c r="CO132" s="6" t="s">
        <v>913</v>
      </c>
      <c r="CP132" s="6" t="s">
        <v>913</v>
      </c>
      <c r="CQ132" s="6">
        <v>2.9999999999999997E-4</v>
      </c>
      <c r="CR132" s="11" t="s">
        <v>954</v>
      </c>
      <c r="CS132" s="6" t="s">
        <v>913</v>
      </c>
      <c r="CT132" s="6" t="s">
        <v>913</v>
      </c>
      <c r="CU132" s="6" t="s">
        <v>913</v>
      </c>
      <c r="CV132" s="6" t="s">
        <v>913</v>
      </c>
      <c r="CW132" s="6" t="s">
        <v>913</v>
      </c>
      <c r="CX132" s="6" t="s">
        <v>913</v>
      </c>
      <c r="CY132" s="6" t="s">
        <v>913</v>
      </c>
      <c r="CZ132" s="6">
        <v>576</v>
      </c>
      <c r="DA132" s="6" t="s">
        <v>911</v>
      </c>
      <c r="DB132" s="6" t="s">
        <v>913</v>
      </c>
      <c r="DC132" s="6" t="s">
        <v>927</v>
      </c>
      <c r="DD132" s="6" t="s">
        <v>928</v>
      </c>
      <c r="DE132" s="6" t="s">
        <v>913</v>
      </c>
      <c r="DF132" s="6" t="s">
        <v>912</v>
      </c>
      <c r="DG132" s="6" t="s">
        <v>913</v>
      </c>
      <c r="DI132" s="22"/>
      <c r="DJ132" s="11"/>
      <c r="DK132" s="11"/>
      <c r="DL132" s="11"/>
      <c r="DM132" s="11"/>
    </row>
    <row r="133" spans="1:117">
      <c r="A133" s="11">
        <v>130</v>
      </c>
      <c r="B133" s="6" t="s">
        <v>597</v>
      </c>
      <c r="C133" s="6">
        <v>336</v>
      </c>
      <c r="D133" s="6" t="s">
        <v>1328</v>
      </c>
      <c r="E133" s="6" t="s">
        <v>1747</v>
      </c>
      <c r="F133" s="6" t="s">
        <v>598</v>
      </c>
      <c r="G133" s="7">
        <v>7.8</v>
      </c>
      <c r="H133" s="9">
        <v>96</v>
      </c>
      <c r="I133" s="6" t="s">
        <v>914</v>
      </c>
      <c r="J133" s="6" t="s">
        <v>906</v>
      </c>
      <c r="K133" s="9">
        <v>9</v>
      </c>
      <c r="L133" s="6" t="s">
        <v>907</v>
      </c>
      <c r="M133" s="9" t="s">
        <v>933</v>
      </c>
      <c r="N133" s="6">
        <v>1.56</v>
      </c>
      <c r="O133" s="6">
        <v>8.2100000000000009</v>
      </c>
      <c r="P133" s="10">
        <v>3.5000000000000001E-3</v>
      </c>
      <c r="Q133" s="6">
        <v>130</v>
      </c>
      <c r="R133" s="6" t="s">
        <v>908</v>
      </c>
      <c r="S133" s="6">
        <v>0.84</v>
      </c>
      <c r="T133" s="6">
        <v>13.7</v>
      </c>
      <c r="U133" s="6" t="s">
        <v>915</v>
      </c>
      <c r="V133" s="6"/>
      <c r="W133" s="7">
        <v>25</v>
      </c>
      <c r="X133" s="9">
        <v>1.4</v>
      </c>
      <c r="Y133" s="7">
        <v>31</v>
      </c>
      <c r="Z133" s="6">
        <v>5900</v>
      </c>
      <c r="AA133" s="9">
        <v>0.3</v>
      </c>
      <c r="AB133" s="6">
        <v>13000</v>
      </c>
      <c r="AC133" s="7">
        <v>47</v>
      </c>
      <c r="AD133" s="6">
        <v>100</v>
      </c>
      <c r="AE133" s="6">
        <v>265</v>
      </c>
      <c r="AF133" s="7">
        <v>34</v>
      </c>
      <c r="AG133" s="6">
        <v>550</v>
      </c>
      <c r="AH133" s="6">
        <v>130</v>
      </c>
      <c r="AI133" s="6" t="s">
        <v>910</v>
      </c>
      <c r="AJ133" s="6" t="s">
        <v>910</v>
      </c>
      <c r="AK133" s="6" t="s">
        <v>910</v>
      </c>
      <c r="AL133" s="6">
        <v>5.0000000000000001E-3</v>
      </c>
      <c r="AM133" s="6" t="s">
        <v>910</v>
      </c>
      <c r="AN133" s="6" t="s">
        <v>910</v>
      </c>
      <c r="AO133" s="6" t="s">
        <v>910</v>
      </c>
      <c r="AP133" s="6" t="s">
        <v>910</v>
      </c>
      <c r="AQ133" s="6">
        <v>5.0000000000000001E-3</v>
      </c>
      <c r="AR133" s="6" t="s">
        <v>919</v>
      </c>
      <c r="AS133" s="6" t="s">
        <v>910</v>
      </c>
      <c r="AT133" s="6" t="s">
        <v>910</v>
      </c>
      <c r="AU133" s="6" t="s">
        <v>910</v>
      </c>
      <c r="AV133" s="6" t="s">
        <v>910</v>
      </c>
      <c r="AW133" s="6" t="s">
        <v>910</v>
      </c>
      <c r="AX133" s="6">
        <v>6.0000000000000001E-3</v>
      </c>
      <c r="AY133" s="6" t="s">
        <v>910</v>
      </c>
      <c r="AZ133" s="6" t="s">
        <v>910</v>
      </c>
      <c r="BA133" s="6" t="s">
        <v>910</v>
      </c>
      <c r="BB133" s="6"/>
      <c r="BC133" s="6" t="s">
        <v>911</v>
      </c>
      <c r="BD133" s="6" t="s">
        <v>911</v>
      </c>
      <c r="BE133" s="6" t="s">
        <v>911</v>
      </c>
      <c r="BF133" s="6" t="s">
        <v>911</v>
      </c>
      <c r="BG133" s="6" t="s">
        <v>911</v>
      </c>
      <c r="BH133" s="6" t="s">
        <v>911</v>
      </c>
      <c r="BI133" s="6" t="s">
        <v>911</v>
      </c>
      <c r="BJ133" s="6" t="s">
        <v>911</v>
      </c>
      <c r="BK133" s="6" t="s">
        <v>916</v>
      </c>
      <c r="BL133" s="11" t="s">
        <v>911</v>
      </c>
      <c r="BM133" s="11" t="s">
        <v>913</v>
      </c>
      <c r="BN133" s="11" t="s">
        <v>913</v>
      </c>
      <c r="BO133" s="11" t="s">
        <v>913</v>
      </c>
      <c r="BP133" s="11" t="s">
        <v>913</v>
      </c>
      <c r="BQ133" s="6"/>
      <c r="BR133" s="6" t="s">
        <v>912</v>
      </c>
      <c r="BS133" s="6" t="s">
        <v>913</v>
      </c>
      <c r="BT133" s="6" t="s">
        <v>913</v>
      </c>
      <c r="BU133" s="6" t="s">
        <v>917</v>
      </c>
      <c r="BV133" s="6" t="s">
        <v>913</v>
      </c>
      <c r="BW133" s="6" t="s">
        <v>913</v>
      </c>
      <c r="BX133" s="6"/>
      <c r="BY133" s="6" t="s">
        <v>918</v>
      </c>
      <c r="CR133" s="11"/>
      <c r="CX133" s="6" t="s">
        <v>913</v>
      </c>
      <c r="CY133" s="6" t="s">
        <v>913</v>
      </c>
      <c r="CZ133" s="6">
        <v>183</v>
      </c>
      <c r="DF133" s="6" t="s">
        <v>912</v>
      </c>
      <c r="DG133" s="6" t="s">
        <v>913</v>
      </c>
      <c r="DI133" s="22"/>
      <c r="DJ133" s="11"/>
      <c r="DK133" s="11"/>
      <c r="DL133" s="11"/>
      <c r="DM133" s="11"/>
    </row>
    <row r="134" spans="1:117">
      <c r="A134" s="11">
        <v>131</v>
      </c>
      <c r="B134" s="6" t="s">
        <v>595</v>
      </c>
      <c r="C134" s="6">
        <v>337</v>
      </c>
      <c r="D134" s="6" t="s">
        <v>1329</v>
      </c>
      <c r="E134" s="6" t="s">
        <v>1748</v>
      </c>
      <c r="F134" s="6" t="s">
        <v>596</v>
      </c>
      <c r="G134" s="7">
        <v>8.6</v>
      </c>
      <c r="H134" s="6">
        <v>163</v>
      </c>
      <c r="I134" s="6" t="s">
        <v>914</v>
      </c>
      <c r="J134" s="6" t="s">
        <v>906</v>
      </c>
      <c r="K134" s="7">
        <v>24</v>
      </c>
      <c r="L134" s="6" t="s">
        <v>907</v>
      </c>
      <c r="M134" s="9">
        <v>0.56999999999999995</v>
      </c>
      <c r="N134" s="6">
        <v>2.82</v>
      </c>
      <c r="O134" s="6">
        <v>7.51</v>
      </c>
      <c r="P134" s="10">
        <v>9.9000000000000008E-3</v>
      </c>
      <c r="Q134" s="6">
        <v>470</v>
      </c>
      <c r="R134" s="6" t="s">
        <v>908</v>
      </c>
      <c r="S134" s="6">
        <v>2.16</v>
      </c>
      <c r="T134" s="6" t="s">
        <v>909</v>
      </c>
      <c r="U134" s="6" t="s">
        <v>915</v>
      </c>
      <c r="V134" s="6"/>
      <c r="W134" s="7">
        <v>78</v>
      </c>
      <c r="X134" s="9">
        <v>2.2999999999999998</v>
      </c>
      <c r="Y134" s="6">
        <v>9.75</v>
      </c>
      <c r="Z134" s="6">
        <v>20000</v>
      </c>
      <c r="AA134" s="9">
        <v>1.4</v>
      </c>
      <c r="AB134" s="6">
        <v>2600</v>
      </c>
      <c r="AC134" s="6">
        <v>230</v>
      </c>
      <c r="AD134" s="6">
        <v>330</v>
      </c>
      <c r="AE134" s="6">
        <v>627</v>
      </c>
      <c r="AF134" s="7">
        <v>31</v>
      </c>
      <c r="AG134" s="6">
        <v>920</v>
      </c>
      <c r="AH134" s="6">
        <v>170</v>
      </c>
      <c r="AI134" s="6">
        <v>1.2E-2</v>
      </c>
      <c r="AJ134" s="6">
        <v>7.0000000000000001E-3</v>
      </c>
      <c r="AK134" s="6" t="s">
        <v>910</v>
      </c>
      <c r="AL134" s="6">
        <v>8.9999999999999993E-3</v>
      </c>
      <c r="AM134" s="6" t="s">
        <v>910</v>
      </c>
      <c r="AN134" s="6">
        <v>1.2E-2</v>
      </c>
      <c r="AO134" s="6" t="s">
        <v>910</v>
      </c>
      <c r="AP134" s="6" t="s">
        <v>910</v>
      </c>
      <c r="AQ134" s="6">
        <v>8.9999999999999993E-3</v>
      </c>
      <c r="AR134" s="6" t="s">
        <v>919</v>
      </c>
      <c r="AS134" s="6" t="s">
        <v>910</v>
      </c>
      <c r="AT134" s="6" t="s">
        <v>910</v>
      </c>
      <c r="AU134" s="6" t="s">
        <v>910</v>
      </c>
      <c r="AV134" s="6" t="s">
        <v>910</v>
      </c>
      <c r="AW134" s="6" t="s">
        <v>910</v>
      </c>
      <c r="AX134" s="6">
        <v>8.0000000000000002E-3</v>
      </c>
      <c r="AY134" s="6">
        <v>0.01</v>
      </c>
      <c r="AZ134" s="6" t="s">
        <v>910</v>
      </c>
      <c r="BA134" s="6" t="s">
        <v>910</v>
      </c>
      <c r="BB134" s="6"/>
      <c r="BC134" s="6" t="s">
        <v>911</v>
      </c>
      <c r="BD134" s="6" t="s">
        <v>911</v>
      </c>
      <c r="BE134" s="6" t="s">
        <v>911</v>
      </c>
      <c r="BF134" s="6" t="s">
        <v>911</v>
      </c>
      <c r="BG134" s="6" t="s">
        <v>911</v>
      </c>
      <c r="BH134" s="6" t="s">
        <v>911</v>
      </c>
      <c r="BI134" s="6" t="s">
        <v>911</v>
      </c>
      <c r="BJ134" s="6" t="s">
        <v>911</v>
      </c>
      <c r="BK134" s="6" t="s">
        <v>916</v>
      </c>
      <c r="BL134" s="11">
        <v>8.9999999999999993E-3</v>
      </c>
      <c r="BM134" s="11" t="s">
        <v>913</v>
      </c>
      <c r="BN134" s="11" t="s">
        <v>913</v>
      </c>
      <c r="BO134" s="11" t="s">
        <v>913</v>
      </c>
      <c r="BP134" s="11" t="s">
        <v>913</v>
      </c>
      <c r="BQ134" s="6"/>
      <c r="BR134" s="6" t="s">
        <v>912</v>
      </c>
      <c r="BS134" s="6" t="s">
        <v>913</v>
      </c>
      <c r="BT134" s="6" t="s">
        <v>913</v>
      </c>
      <c r="BU134" s="6" t="s">
        <v>917</v>
      </c>
      <c r="BV134" s="6" t="s">
        <v>913</v>
      </c>
      <c r="BW134" s="6" t="s">
        <v>913</v>
      </c>
      <c r="BX134" s="6"/>
      <c r="BY134" s="6" t="s">
        <v>918</v>
      </c>
      <c r="CR134" s="11"/>
      <c r="CX134" s="6" t="s">
        <v>913</v>
      </c>
      <c r="CY134" s="6" t="s">
        <v>913</v>
      </c>
      <c r="CZ134" s="6">
        <v>1369</v>
      </c>
      <c r="DF134" s="6" t="s">
        <v>912</v>
      </c>
      <c r="DG134" s="6" t="s">
        <v>913</v>
      </c>
      <c r="DI134" s="22"/>
      <c r="DJ134" s="11"/>
      <c r="DK134" s="11"/>
      <c r="DL134" s="11"/>
      <c r="DM134" s="11"/>
    </row>
    <row r="135" spans="1:117">
      <c r="A135" s="11">
        <v>132</v>
      </c>
      <c r="B135" s="6" t="s">
        <v>593</v>
      </c>
      <c r="C135" s="6">
        <v>338</v>
      </c>
      <c r="D135" s="6" t="s">
        <v>1330</v>
      </c>
      <c r="E135" s="6" t="s">
        <v>1749</v>
      </c>
      <c r="F135" s="6" t="s">
        <v>594</v>
      </c>
      <c r="G135" s="7">
        <v>8.4</v>
      </c>
      <c r="H135" s="7">
        <v>90</v>
      </c>
      <c r="I135" s="6" t="s">
        <v>914</v>
      </c>
      <c r="J135" s="6" t="s">
        <v>906</v>
      </c>
      <c r="K135" s="9">
        <v>5.5</v>
      </c>
      <c r="L135" s="6" t="s">
        <v>907</v>
      </c>
      <c r="M135" s="9">
        <v>0.38</v>
      </c>
      <c r="N135" s="6">
        <v>0.71799999999999997</v>
      </c>
      <c r="O135" s="6">
        <v>0.67200000000000004</v>
      </c>
      <c r="P135" s="10">
        <v>2.2000000000000001E-3</v>
      </c>
      <c r="Q135" s="6">
        <v>240</v>
      </c>
      <c r="R135" s="6" t="s">
        <v>908</v>
      </c>
      <c r="S135" s="6">
        <v>1.03</v>
      </c>
      <c r="T135" s="6">
        <v>2.38</v>
      </c>
      <c r="U135" s="6" t="s">
        <v>915</v>
      </c>
      <c r="V135" s="6"/>
      <c r="W135" s="9">
        <v>8.5</v>
      </c>
      <c r="X135" s="6" t="s">
        <v>970</v>
      </c>
      <c r="Y135" s="6">
        <v>3.93</v>
      </c>
      <c r="Z135" s="6">
        <v>2700</v>
      </c>
      <c r="AA135" s="9">
        <v>4</v>
      </c>
      <c r="AB135" s="6">
        <v>1200</v>
      </c>
      <c r="AC135" s="6">
        <v>240</v>
      </c>
      <c r="AD135" s="7">
        <v>70</v>
      </c>
      <c r="AE135" s="6">
        <v>189</v>
      </c>
      <c r="AF135" s="7">
        <v>28</v>
      </c>
      <c r="AG135" s="6">
        <v>410</v>
      </c>
      <c r="AH135" s="6">
        <v>120</v>
      </c>
      <c r="AI135" s="6" t="s">
        <v>910</v>
      </c>
      <c r="AJ135" s="6" t="s">
        <v>910</v>
      </c>
      <c r="AK135" s="6" t="s">
        <v>910</v>
      </c>
      <c r="AL135" s="6">
        <v>8.0000000000000002E-3</v>
      </c>
      <c r="AM135" s="6" t="s">
        <v>910</v>
      </c>
      <c r="AN135" s="6" t="s">
        <v>910</v>
      </c>
      <c r="AO135" s="6" t="s">
        <v>910</v>
      </c>
      <c r="AP135" s="6" t="s">
        <v>910</v>
      </c>
      <c r="AQ135" s="6" t="s">
        <v>910</v>
      </c>
      <c r="AR135" s="6">
        <v>4.0000000000000001E-3</v>
      </c>
      <c r="AS135" s="6" t="s">
        <v>910</v>
      </c>
      <c r="AT135" s="6" t="s">
        <v>910</v>
      </c>
      <c r="AU135" s="6" t="s">
        <v>910</v>
      </c>
      <c r="AV135" s="6" t="s">
        <v>910</v>
      </c>
      <c r="AW135" s="6" t="s">
        <v>910</v>
      </c>
      <c r="AX135" s="6">
        <v>8.0000000000000002E-3</v>
      </c>
      <c r="AY135" s="6">
        <v>5.0000000000000001E-3</v>
      </c>
      <c r="AZ135" s="6" t="s">
        <v>910</v>
      </c>
      <c r="BA135" s="6" t="s">
        <v>910</v>
      </c>
      <c r="BB135" s="6"/>
      <c r="BC135" s="6" t="s">
        <v>911</v>
      </c>
      <c r="BD135" s="6" t="s">
        <v>911</v>
      </c>
      <c r="BE135" s="6" t="s">
        <v>911</v>
      </c>
      <c r="BF135" s="6" t="s">
        <v>911</v>
      </c>
      <c r="BG135" s="6" t="s">
        <v>911</v>
      </c>
      <c r="BH135" s="6" t="s">
        <v>911</v>
      </c>
      <c r="BI135" s="6" t="s">
        <v>911</v>
      </c>
      <c r="BJ135" s="6" t="s">
        <v>911</v>
      </c>
      <c r="BK135" s="6" t="s">
        <v>916</v>
      </c>
      <c r="BL135" s="11" t="s">
        <v>911</v>
      </c>
      <c r="BM135" s="11" t="s">
        <v>913</v>
      </c>
      <c r="BN135" s="11" t="s">
        <v>913</v>
      </c>
      <c r="BO135" s="11" t="s">
        <v>913</v>
      </c>
      <c r="BP135" s="11" t="s">
        <v>913</v>
      </c>
      <c r="BQ135" s="6"/>
      <c r="BR135" s="6" t="s">
        <v>912</v>
      </c>
      <c r="BS135" s="6" t="s">
        <v>913</v>
      </c>
      <c r="BT135" s="6" t="s">
        <v>913</v>
      </c>
      <c r="BU135" s="6" t="s">
        <v>917</v>
      </c>
      <c r="BV135" s="6" t="s">
        <v>913</v>
      </c>
      <c r="BW135" s="6" t="s">
        <v>913</v>
      </c>
      <c r="BX135" s="6"/>
      <c r="BY135" s="6" t="s">
        <v>918</v>
      </c>
      <c r="CR135" s="11"/>
      <c r="CX135" s="6" t="s">
        <v>913</v>
      </c>
      <c r="CY135" s="6" t="s">
        <v>913</v>
      </c>
      <c r="CZ135" s="6">
        <v>97</v>
      </c>
      <c r="DF135" s="6" t="s">
        <v>912</v>
      </c>
      <c r="DG135" s="6" t="s">
        <v>913</v>
      </c>
      <c r="DI135" s="22"/>
      <c r="DJ135" s="11"/>
      <c r="DK135" s="11"/>
      <c r="DL135" s="11"/>
      <c r="DM135" s="11"/>
    </row>
    <row r="136" spans="1:117">
      <c r="A136" s="11">
        <v>133</v>
      </c>
      <c r="B136" s="6" t="s">
        <v>799</v>
      </c>
      <c r="C136" s="6">
        <v>339</v>
      </c>
      <c r="D136" s="6" t="s">
        <v>1331</v>
      </c>
      <c r="E136" s="6" t="s">
        <v>1750</v>
      </c>
      <c r="F136" s="6" t="s">
        <v>800</v>
      </c>
      <c r="G136" s="6">
        <v>7.9</v>
      </c>
      <c r="H136" s="6">
        <v>389</v>
      </c>
      <c r="I136" s="6" t="s">
        <v>914</v>
      </c>
      <c r="J136" s="6" t="s">
        <v>906</v>
      </c>
      <c r="K136" s="7">
        <v>12</v>
      </c>
      <c r="L136" s="6">
        <v>0.26500000000000001</v>
      </c>
      <c r="M136" s="9">
        <v>2.1</v>
      </c>
      <c r="N136" s="6">
        <v>2.98</v>
      </c>
      <c r="O136" s="6">
        <v>4.25</v>
      </c>
      <c r="P136" s="10">
        <v>4.3999999999999997E-2</v>
      </c>
      <c r="Q136" s="6">
        <v>490</v>
      </c>
      <c r="R136" s="6" t="s">
        <v>908</v>
      </c>
      <c r="S136" s="9">
        <v>1.4</v>
      </c>
      <c r="T136" s="6">
        <v>4.01</v>
      </c>
      <c r="U136" s="6" t="s">
        <v>915</v>
      </c>
      <c r="V136" s="6"/>
      <c r="W136" s="7">
        <v>19</v>
      </c>
      <c r="X136" s="9">
        <v>2.9</v>
      </c>
      <c r="Y136" s="6">
        <v>7.88</v>
      </c>
      <c r="Z136" s="6">
        <v>8300</v>
      </c>
      <c r="AA136" s="9">
        <v>1.3</v>
      </c>
      <c r="AB136" s="6">
        <v>2700</v>
      </c>
      <c r="AC136" s="6">
        <v>160</v>
      </c>
      <c r="AD136" s="6">
        <v>180</v>
      </c>
      <c r="AE136" s="6">
        <v>221</v>
      </c>
      <c r="AF136" s="7">
        <v>81</v>
      </c>
      <c r="AG136" s="6">
        <v>1000</v>
      </c>
      <c r="AH136" s="6">
        <v>230</v>
      </c>
      <c r="AI136" s="6">
        <v>0.105</v>
      </c>
      <c r="AJ136" s="6">
        <v>5.0999999999999997E-2</v>
      </c>
      <c r="AK136" s="6" t="s">
        <v>910</v>
      </c>
      <c r="AL136" s="6">
        <v>0.16600000000000001</v>
      </c>
      <c r="AM136" s="6">
        <v>6.6000000000000003E-2</v>
      </c>
      <c r="AN136" s="6">
        <v>6.0999999999999999E-2</v>
      </c>
      <c r="AO136" s="6">
        <v>2.5999999999999999E-2</v>
      </c>
      <c r="AP136" s="6" t="s">
        <v>910</v>
      </c>
      <c r="AQ136" s="6">
        <v>1.7999999999999999E-2</v>
      </c>
      <c r="AR136" s="6">
        <v>1.0999999999999999E-2</v>
      </c>
      <c r="AS136" s="6" t="s">
        <v>910</v>
      </c>
      <c r="AT136" s="6" t="s">
        <v>910</v>
      </c>
      <c r="AU136" s="6">
        <v>9.6000000000000002E-2</v>
      </c>
      <c r="AV136" s="6">
        <v>4.5999999999999999E-2</v>
      </c>
      <c r="AW136" s="6">
        <v>0.02</v>
      </c>
      <c r="AX136" s="6">
        <v>4.5999999999999999E-2</v>
      </c>
      <c r="AY136" s="6">
        <v>1.7999999999999999E-2</v>
      </c>
      <c r="AZ136" s="6" t="s">
        <v>910</v>
      </c>
      <c r="BA136" s="6" t="s">
        <v>910</v>
      </c>
      <c r="BB136" s="6"/>
      <c r="BC136" s="6" t="s">
        <v>911</v>
      </c>
      <c r="BD136" s="6" t="s">
        <v>911</v>
      </c>
      <c r="BE136" s="6" t="s">
        <v>911</v>
      </c>
      <c r="BF136" s="6" t="s">
        <v>911</v>
      </c>
      <c r="BG136" s="6" t="s">
        <v>911</v>
      </c>
      <c r="BH136" s="6" t="s">
        <v>911</v>
      </c>
      <c r="BI136" s="6" t="s">
        <v>911</v>
      </c>
      <c r="BJ136" s="6" t="s">
        <v>911</v>
      </c>
      <c r="BK136" s="6" t="s">
        <v>916</v>
      </c>
      <c r="BL136" s="11" t="s">
        <v>911</v>
      </c>
      <c r="BM136" s="11" t="s">
        <v>913</v>
      </c>
      <c r="BN136" s="11" t="s">
        <v>913</v>
      </c>
      <c r="BO136" s="11" t="s">
        <v>913</v>
      </c>
      <c r="BP136" s="11" t="s">
        <v>913</v>
      </c>
      <c r="BQ136" s="6"/>
      <c r="BR136" s="6" t="s">
        <v>912</v>
      </c>
      <c r="BS136" s="6" t="s">
        <v>913</v>
      </c>
      <c r="BT136" s="6" t="s">
        <v>913</v>
      </c>
      <c r="BU136" s="6" t="s">
        <v>917</v>
      </c>
      <c r="BV136" s="6" t="s">
        <v>913</v>
      </c>
      <c r="BW136" s="6" t="s">
        <v>913</v>
      </c>
      <c r="BX136" s="6"/>
      <c r="BY136" s="6" t="s">
        <v>918</v>
      </c>
      <c r="BZ136" s="6" t="s">
        <v>907</v>
      </c>
      <c r="CA136" s="6" t="s">
        <v>922</v>
      </c>
      <c r="CB136" s="6" t="s">
        <v>920</v>
      </c>
      <c r="CC136" s="6" t="s">
        <v>921</v>
      </c>
      <c r="CD136" s="6" t="s">
        <v>923</v>
      </c>
      <c r="CE136" s="6" t="s">
        <v>916</v>
      </c>
      <c r="CF136" s="6" t="s">
        <v>918</v>
      </c>
      <c r="CG136" s="6" t="s">
        <v>911</v>
      </c>
      <c r="CH136" s="6" t="s">
        <v>911</v>
      </c>
      <c r="CI136" s="6" t="s">
        <v>911</v>
      </c>
      <c r="CJ136" s="6"/>
      <c r="CK136" s="6" t="s">
        <v>924</v>
      </c>
      <c r="CL136" s="6" t="s">
        <v>925</v>
      </c>
      <c r="CM136" s="6" t="s">
        <v>911</v>
      </c>
      <c r="CN136" s="6" t="s">
        <v>911</v>
      </c>
      <c r="CO136" s="6" t="s">
        <v>913</v>
      </c>
      <c r="CP136" s="6" t="s">
        <v>913</v>
      </c>
      <c r="CQ136" s="6" t="s">
        <v>913</v>
      </c>
      <c r="CR136" s="11">
        <v>500</v>
      </c>
      <c r="CS136" s="6" t="s">
        <v>913</v>
      </c>
      <c r="CT136" s="6" t="s">
        <v>913</v>
      </c>
      <c r="CU136" s="6" t="s">
        <v>913</v>
      </c>
      <c r="CV136" s="6" t="s">
        <v>913</v>
      </c>
      <c r="CW136" s="6" t="s">
        <v>913</v>
      </c>
      <c r="CX136" s="6" t="s">
        <v>913</v>
      </c>
      <c r="CY136" s="6" t="s">
        <v>913</v>
      </c>
      <c r="CZ136" s="6">
        <v>4491</v>
      </c>
      <c r="DA136" s="6" t="s">
        <v>911</v>
      </c>
      <c r="DB136" s="6" t="s">
        <v>913</v>
      </c>
      <c r="DC136" s="6" t="s">
        <v>927</v>
      </c>
      <c r="DD136" s="6" t="s">
        <v>928</v>
      </c>
      <c r="DE136" s="6" t="s">
        <v>913</v>
      </c>
      <c r="DF136" s="6" t="s">
        <v>912</v>
      </c>
      <c r="DG136" s="6" t="s">
        <v>913</v>
      </c>
      <c r="DI136" s="22"/>
      <c r="DJ136" s="11"/>
      <c r="DK136" s="11"/>
      <c r="DL136" s="11"/>
      <c r="DM136" s="11"/>
    </row>
    <row r="137" spans="1:117">
      <c r="A137" s="11">
        <v>134</v>
      </c>
      <c r="B137" s="6" t="s">
        <v>591</v>
      </c>
      <c r="C137" s="6">
        <v>340</v>
      </c>
      <c r="D137" s="6" t="s">
        <v>1332</v>
      </c>
      <c r="E137" s="6" t="s">
        <v>1751</v>
      </c>
      <c r="F137" s="6" t="s">
        <v>592</v>
      </c>
      <c r="G137" s="7">
        <v>7.3</v>
      </c>
      <c r="H137" s="6">
        <v>61.4</v>
      </c>
      <c r="I137" s="6" t="s">
        <v>914</v>
      </c>
      <c r="J137" s="6" t="s">
        <v>906</v>
      </c>
      <c r="K137" s="9">
        <v>6.3</v>
      </c>
      <c r="L137" s="6" t="s">
        <v>907</v>
      </c>
      <c r="M137" s="9" t="s">
        <v>933</v>
      </c>
      <c r="N137" s="6">
        <v>0.76700000000000002</v>
      </c>
      <c r="O137" s="6" t="s">
        <v>908</v>
      </c>
      <c r="P137" s="10">
        <v>2.3999999999999998E-3</v>
      </c>
      <c r="Q137" s="6">
        <v>170</v>
      </c>
      <c r="R137" s="6" t="s">
        <v>908</v>
      </c>
      <c r="S137" s="6">
        <v>0.65300000000000002</v>
      </c>
      <c r="T137" s="6" t="s">
        <v>909</v>
      </c>
      <c r="U137" s="6" t="s">
        <v>915</v>
      </c>
      <c r="V137" s="6"/>
      <c r="W137" s="9">
        <v>5.0999999999999996</v>
      </c>
      <c r="X137" s="6" t="s">
        <v>970</v>
      </c>
      <c r="Y137" s="6">
        <v>11.6</v>
      </c>
      <c r="Z137" s="6">
        <v>1800</v>
      </c>
      <c r="AA137" s="9">
        <v>0.9</v>
      </c>
      <c r="AB137" s="6">
        <v>960</v>
      </c>
      <c r="AC137" s="7">
        <v>45</v>
      </c>
      <c r="AD137" s="6" t="s">
        <v>966</v>
      </c>
      <c r="AE137" s="6">
        <v>78.3</v>
      </c>
      <c r="AF137" s="7">
        <v>11</v>
      </c>
      <c r="AG137" s="6">
        <v>330</v>
      </c>
      <c r="AH137" s="6" t="s">
        <v>994</v>
      </c>
      <c r="AI137" s="6" t="s">
        <v>910</v>
      </c>
      <c r="AJ137" s="6" t="s">
        <v>910</v>
      </c>
      <c r="AK137" s="6" t="s">
        <v>910</v>
      </c>
      <c r="AL137" s="6" t="s">
        <v>910</v>
      </c>
      <c r="AM137" s="6" t="s">
        <v>910</v>
      </c>
      <c r="AN137" s="6" t="s">
        <v>910</v>
      </c>
      <c r="AO137" s="6" t="s">
        <v>910</v>
      </c>
      <c r="AP137" s="6" t="s">
        <v>910</v>
      </c>
      <c r="AQ137" s="6" t="s">
        <v>910</v>
      </c>
      <c r="AR137" s="6">
        <v>4.0000000000000001E-3</v>
      </c>
      <c r="AS137" s="6" t="s">
        <v>910</v>
      </c>
      <c r="AT137" s="6" t="s">
        <v>910</v>
      </c>
      <c r="AU137" s="6" t="s">
        <v>910</v>
      </c>
      <c r="AV137" s="6" t="s">
        <v>910</v>
      </c>
      <c r="AW137" s="6" t="s">
        <v>910</v>
      </c>
      <c r="AX137" s="6">
        <v>1.2E-2</v>
      </c>
      <c r="AY137" s="6" t="s">
        <v>910</v>
      </c>
      <c r="AZ137" s="6" t="s">
        <v>910</v>
      </c>
      <c r="BA137" s="6" t="s">
        <v>910</v>
      </c>
      <c r="BB137" s="6"/>
      <c r="BC137" s="6" t="s">
        <v>911</v>
      </c>
      <c r="BD137" s="6" t="s">
        <v>911</v>
      </c>
      <c r="BE137" s="6" t="s">
        <v>911</v>
      </c>
      <c r="BF137" s="6" t="s">
        <v>911</v>
      </c>
      <c r="BG137" s="6" t="s">
        <v>911</v>
      </c>
      <c r="BH137" s="6" t="s">
        <v>911</v>
      </c>
      <c r="BI137" s="6" t="s">
        <v>911</v>
      </c>
      <c r="BJ137" s="6" t="s">
        <v>911</v>
      </c>
      <c r="BK137" s="6" t="s">
        <v>916</v>
      </c>
      <c r="BL137" s="11" t="s">
        <v>911</v>
      </c>
      <c r="BM137" s="11" t="s">
        <v>913</v>
      </c>
      <c r="BN137" s="11" t="s">
        <v>913</v>
      </c>
      <c r="BO137" s="11" t="s">
        <v>913</v>
      </c>
      <c r="BP137" s="11" t="s">
        <v>913</v>
      </c>
      <c r="BQ137" s="6"/>
      <c r="BR137" s="6" t="s">
        <v>912</v>
      </c>
      <c r="BS137" s="6" t="s">
        <v>913</v>
      </c>
      <c r="BT137" s="6" t="s">
        <v>913</v>
      </c>
      <c r="BU137" s="6" t="s">
        <v>917</v>
      </c>
      <c r="BV137" s="6" t="s">
        <v>913</v>
      </c>
      <c r="BW137" s="6" t="s">
        <v>913</v>
      </c>
      <c r="BX137" s="6"/>
      <c r="BY137" s="6" t="s">
        <v>918</v>
      </c>
      <c r="CR137" s="11"/>
      <c r="CX137" s="6" t="s">
        <v>913</v>
      </c>
      <c r="CY137" s="6" t="s">
        <v>913</v>
      </c>
      <c r="CZ137" s="6">
        <v>168</v>
      </c>
      <c r="DF137" s="6" t="s">
        <v>912</v>
      </c>
      <c r="DG137" s="6" t="s">
        <v>913</v>
      </c>
      <c r="DI137" s="22"/>
      <c r="DJ137" s="11"/>
      <c r="DK137" s="11"/>
      <c r="DL137" s="11"/>
      <c r="DM137" s="11"/>
    </row>
    <row r="138" spans="1:117">
      <c r="A138" s="11">
        <v>135</v>
      </c>
      <c r="B138" s="6" t="s">
        <v>589</v>
      </c>
      <c r="C138" s="6">
        <v>341</v>
      </c>
      <c r="D138" s="6" t="s">
        <v>1333</v>
      </c>
      <c r="E138" s="6" t="s">
        <v>1752</v>
      </c>
      <c r="F138" s="6" t="s">
        <v>590</v>
      </c>
      <c r="G138" s="7">
        <v>8.5</v>
      </c>
      <c r="H138" s="6">
        <v>183</v>
      </c>
      <c r="I138" s="6" t="s">
        <v>914</v>
      </c>
      <c r="J138" s="6" t="s">
        <v>906</v>
      </c>
      <c r="K138" s="7">
        <v>17</v>
      </c>
      <c r="L138" s="6" t="s">
        <v>907</v>
      </c>
      <c r="M138" s="9">
        <v>0.37</v>
      </c>
      <c r="N138" s="6">
        <v>2.79</v>
      </c>
      <c r="O138" s="6" t="s">
        <v>908</v>
      </c>
      <c r="P138" s="10">
        <v>4.7000000000000002E-3</v>
      </c>
      <c r="Q138" s="6">
        <v>590</v>
      </c>
      <c r="R138" s="6" t="s">
        <v>908</v>
      </c>
      <c r="S138" s="9">
        <v>1.3</v>
      </c>
      <c r="T138" s="6" t="s">
        <v>909</v>
      </c>
      <c r="U138" s="6" t="s">
        <v>915</v>
      </c>
      <c r="V138" s="6"/>
      <c r="W138" s="7">
        <v>12</v>
      </c>
      <c r="X138" s="9">
        <v>2.9</v>
      </c>
      <c r="Y138" s="6">
        <v>13.4</v>
      </c>
      <c r="Z138" s="6">
        <v>5500</v>
      </c>
      <c r="AA138" s="9">
        <v>5</v>
      </c>
      <c r="AB138" s="6">
        <v>3200</v>
      </c>
      <c r="AC138" s="6">
        <v>160</v>
      </c>
      <c r="AD138" s="6">
        <v>240</v>
      </c>
      <c r="AE138" s="6">
        <v>346</v>
      </c>
      <c r="AF138" s="7">
        <v>70</v>
      </c>
      <c r="AG138" s="6">
        <v>1100</v>
      </c>
      <c r="AH138" s="6">
        <v>270</v>
      </c>
      <c r="AI138" s="6">
        <v>7.0000000000000001E-3</v>
      </c>
      <c r="AJ138" s="6" t="s">
        <v>910</v>
      </c>
      <c r="AK138" s="6" t="s">
        <v>910</v>
      </c>
      <c r="AL138" s="6">
        <v>6.0000000000000001E-3</v>
      </c>
      <c r="AM138" s="6" t="s">
        <v>910</v>
      </c>
      <c r="AN138" s="6">
        <v>5.0000000000000001E-3</v>
      </c>
      <c r="AO138" s="6" t="s">
        <v>910</v>
      </c>
      <c r="AP138" s="6" t="s">
        <v>910</v>
      </c>
      <c r="AQ138" s="6" t="s">
        <v>910</v>
      </c>
      <c r="AR138" s="6">
        <v>5.0000000000000001E-3</v>
      </c>
      <c r="AS138" s="6" t="s">
        <v>910</v>
      </c>
      <c r="AT138" s="6" t="s">
        <v>910</v>
      </c>
      <c r="AU138" s="6" t="s">
        <v>910</v>
      </c>
      <c r="AV138" s="6" t="s">
        <v>910</v>
      </c>
      <c r="AW138" s="6" t="s">
        <v>910</v>
      </c>
      <c r="AX138" s="6">
        <v>1.4999999999999999E-2</v>
      </c>
      <c r="AY138" s="6" t="s">
        <v>910</v>
      </c>
      <c r="AZ138" s="6" t="s">
        <v>910</v>
      </c>
      <c r="BA138" s="6" t="s">
        <v>910</v>
      </c>
      <c r="BB138" s="6"/>
      <c r="BC138" s="6" t="s">
        <v>911</v>
      </c>
      <c r="BD138" s="6" t="s">
        <v>911</v>
      </c>
      <c r="BE138" s="6" t="s">
        <v>911</v>
      </c>
      <c r="BF138" s="6" t="s">
        <v>911</v>
      </c>
      <c r="BG138" s="6" t="s">
        <v>911</v>
      </c>
      <c r="BH138" s="6" t="s">
        <v>911</v>
      </c>
      <c r="BI138" s="6" t="s">
        <v>911</v>
      </c>
      <c r="BJ138" s="6" t="s">
        <v>911</v>
      </c>
      <c r="BK138" s="6" t="s">
        <v>916</v>
      </c>
      <c r="BL138" s="11" t="s">
        <v>911</v>
      </c>
      <c r="BM138" s="11" t="s">
        <v>913</v>
      </c>
      <c r="BN138" s="11" t="s">
        <v>913</v>
      </c>
      <c r="BO138" s="11" t="s">
        <v>913</v>
      </c>
      <c r="BP138" s="11" t="s">
        <v>913</v>
      </c>
      <c r="BQ138" s="6"/>
      <c r="BR138" s="6" t="s">
        <v>912</v>
      </c>
      <c r="BS138" s="6" t="s">
        <v>913</v>
      </c>
      <c r="BT138" s="6" t="s">
        <v>913</v>
      </c>
      <c r="BU138" s="6" t="s">
        <v>917</v>
      </c>
      <c r="BV138" s="6" t="s">
        <v>913</v>
      </c>
      <c r="BW138" s="6" t="s">
        <v>913</v>
      </c>
      <c r="BX138" s="6"/>
      <c r="BY138" s="6" t="s">
        <v>918</v>
      </c>
      <c r="CR138" s="11"/>
      <c r="CX138" s="6" t="s">
        <v>913</v>
      </c>
      <c r="CY138" s="6" t="s">
        <v>913</v>
      </c>
      <c r="CZ138" s="6">
        <v>196</v>
      </c>
      <c r="DF138" s="6" t="s">
        <v>912</v>
      </c>
      <c r="DG138" s="6" t="s">
        <v>913</v>
      </c>
      <c r="DI138" s="22"/>
      <c r="DJ138" s="11"/>
      <c r="DK138" s="11"/>
      <c r="DL138" s="11"/>
      <c r="DM138" s="11"/>
    </row>
    <row r="139" spans="1:117">
      <c r="A139" s="11">
        <v>136</v>
      </c>
      <c r="B139" s="6" t="s">
        <v>587</v>
      </c>
      <c r="C139" s="6">
        <v>342</v>
      </c>
      <c r="D139" s="6" t="s">
        <v>1334</v>
      </c>
      <c r="E139" s="6" t="s">
        <v>1753</v>
      </c>
      <c r="F139" s="6" t="s">
        <v>588</v>
      </c>
      <c r="G139" s="7">
        <v>8.5</v>
      </c>
      <c r="H139" s="6">
        <v>126</v>
      </c>
      <c r="I139" s="6" t="s">
        <v>914</v>
      </c>
      <c r="J139" s="6" t="s">
        <v>906</v>
      </c>
      <c r="K139" s="7">
        <v>13</v>
      </c>
      <c r="L139" s="6" t="s">
        <v>907</v>
      </c>
      <c r="M139" s="9">
        <v>1.1000000000000001</v>
      </c>
      <c r="N139" s="6">
        <v>3.88</v>
      </c>
      <c r="O139" s="6">
        <v>2.39</v>
      </c>
      <c r="P139" s="10">
        <v>1.0999999999999999E-2</v>
      </c>
      <c r="Q139" s="6">
        <v>720</v>
      </c>
      <c r="R139" s="6" t="s">
        <v>908</v>
      </c>
      <c r="S139" s="6">
        <v>3.39</v>
      </c>
      <c r="T139" s="6">
        <v>5.48</v>
      </c>
      <c r="U139" s="6" t="s">
        <v>915</v>
      </c>
      <c r="V139" s="6"/>
      <c r="W139" s="7">
        <v>19</v>
      </c>
      <c r="X139" s="9">
        <v>3</v>
      </c>
      <c r="Y139" s="6">
        <v>23.9</v>
      </c>
      <c r="Z139" s="6">
        <v>10000</v>
      </c>
      <c r="AA139" s="9">
        <v>4.3</v>
      </c>
      <c r="AB139" s="6">
        <v>2600</v>
      </c>
      <c r="AC139" s="7">
        <v>91</v>
      </c>
      <c r="AD139" s="6">
        <v>140</v>
      </c>
      <c r="AE139" s="6">
        <v>513</v>
      </c>
      <c r="AF139" s="7">
        <v>64</v>
      </c>
      <c r="AG139" s="6">
        <v>1500</v>
      </c>
      <c r="AH139" s="6">
        <v>380</v>
      </c>
      <c r="AI139" s="6">
        <v>1.0999999999999999E-2</v>
      </c>
      <c r="AJ139" s="6">
        <v>8.9999999999999993E-3</v>
      </c>
      <c r="AK139" s="6" t="s">
        <v>910</v>
      </c>
      <c r="AL139" s="6">
        <v>2.5000000000000001E-2</v>
      </c>
      <c r="AM139" s="6">
        <v>8.0000000000000002E-3</v>
      </c>
      <c r="AN139" s="6">
        <v>1.4E-2</v>
      </c>
      <c r="AO139" s="6">
        <v>8.0000000000000002E-3</v>
      </c>
      <c r="AP139" s="6" t="s">
        <v>910</v>
      </c>
      <c r="AQ139" s="6">
        <v>8.9999999999999993E-3</v>
      </c>
      <c r="AR139" s="6">
        <v>0.01</v>
      </c>
      <c r="AS139" s="6" t="s">
        <v>910</v>
      </c>
      <c r="AT139" s="6" t="s">
        <v>910</v>
      </c>
      <c r="AU139" s="6">
        <v>1.2999999999999999E-2</v>
      </c>
      <c r="AV139" s="8">
        <v>0.01</v>
      </c>
      <c r="AW139" s="6">
        <v>5.0000000000000001E-3</v>
      </c>
      <c r="AX139" s="6">
        <v>1.0999999999999999E-2</v>
      </c>
      <c r="AY139" s="6">
        <v>8.9999999999999993E-3</v>
      </c>
      <c r="AZ139" s="6" t="s">
        <v>910</v>
      </c>
      <c r="BA139" s="6" t="s">
        <v>910</v>
      </c>
      <c r="BB139" s="6"/>
      <c r="BC139" s="6" t="s">
        <v>911</v>
      </c>
      <c r="BD139" s="6" t="s">
        <v>911</v>
      </c>
      <c r="BE139" s="6" t="s">
        <v>911</v>
      </c>
      <c r="BF139" s="6" t="s">
        <v>911</v>
      </c>
      <c r="BG139" s="6" t="s">
        <v>911</v>
      </c>
      <c r="BH139" s="6" t="s">
        <v>911</v>
      </c>
      <c r="BI139" s="6" t="s">
        <v>911</v>
      </c>
      <c r="BJ139" s="6" t="s">
        <v>911</v>
      </c>
      <c r="BK139" s="6" t="s">
        <v>916</v>
      </c>
      <c r="BL139" s="11" t="s">
        <v>911</v>
      </c>
      <c r="BM139" s="11" t="s">
        <v>913</v>
      </c>
      <c r="BN139" s="11" t="s">
        <v>913</v>
      </c>
      <c r="BO139" s="11" t="s">
        <v>913</v>
      </c>
      <c r="BP139" s="11" t="s">
        <v>913</v>
      </c>
      <c r="BQ139" s="6"/>
      <c r="BR139" s="6" t="s">
        <v>912</v>
      </c>
      <c r="BS139" s="6" t="s">
        <v>913</v>
      </c>
      <c r="BT139" s="6" t="s">
        <v>913</v>
      </c>
      <c r="BU139" s="6" t="s">
        <v>917</v>
      </c>
      <c r="BV139" s="6" t="s">
        <v>913</v>
      </c>
      <c r="BW139" s="6" t="s">
        <v>913</v>
      </c>
      <c r="BX139" s="6"/>
      <c r="BY139" s="6" t="s">
        <v>918</v>
      </c>
      <c r="CR139" s="11"/>
      <c r="CX139" s="6" t="s">
        <v>913</v>
      </c>
      <c r="CY139" s="6" t="s">
        <v>913</v>
      </c>
      <c r="CZ139" s="6">
        <v>265</v>
      </c>
      <c r="DF139" s="6" t="s">
        <v>912</v>
      </c>
      <c r="DG139" s="6" t="s">
        <v>913</v>
      </c>
      <c r="DI139" s="22"/>
      <c r="DJ139" s="11"/>
      <c r="DK139" s="11"/>
      <c r="DL139" s="11"/>
      <c r="DM139" s="11"/>
    </row>
    <row r="140" spans="1:117">
      <c r="A140" s="11">
        <v>137</v>
      </c>
      <c r="B140" s="6" t="s">
        <v>585</v>
      </c>
      <c r="C140" s="6">
        <v>343</v>
      </c>
      <c r="D140" s="6" t="s">
        <v>1335</v>
      </c>
      <c r="E140" s="6" t="s">
        <v>1754</v>
      </c>
      <c r="F140" s="6" t="s">
        <v>586</v>
      </c>
      <c r="G140" s="7">
        <v>8.6</v>
      </c>
      <c r="H140" s="6">
        <v>153</v>
      </c>
      <c r="I140" s="6" t="s">
        <v>914</v>
      </c>
      <c r="J140" s="6" t="s">
        <v>906</v>
      </c>
      <c r="K140" s="7">
        <v>23</v>
      </c>
      <c r="L140" s="6" t="s">
        <v>907</v>
      </c>
      <c r="M140" s="9">
        <v>1.9</v>
      </c>
      <c r="N140" s="6">
        <v>4.6399999999999997</v>
      </c>
      <c r="O140" s="6" t="s">
        <v>908</v>
      </c>
      <c r="P140" s="10">
        <v>1.0999999999999999E-2</v>
      </c>
      <c r="Q140" s="6">
        <v>590</v>
      </c>
      <c r="R140" s="6" t="s">
        <v>908</v>
      </c>
      <c r="S140" s="6">
        <v>4.4400000000000004</v>
      </c>
      <c r="T140" s="6">
        <v>1.1200000000000001</v>
      </c>
      <c r="U140" s="6" t="s">
        <v>915</v>
      </c>
      <c r="V140" s="6"/>
      <c r="W140" s="9">
        <v>8</v>
      </c>
      <c r="X140" s="9">
        <v>4</v>
      </c>
      <c r="Y140" s="6">
        <v>36.200000000000003</v>
      </c>
      <c r="Z140" s="6">
        <v>2600</v>
      </c>
      <c r="AA140" s="9">
        <v>0.2</v>
      </c>
      <c r="AB140" s="6">
        <v>3700</v>
      </c>
      <c r="AC140" s="6">
        <v>370</v>
      </c>
      <c r="AD140" s="6">
        <v>180</v>
      </c>
      <c r="AE140" s="6">
        <v>145</v>
      </c>
      <c r="AF140" s="7">
        <v>58</v>
      </c>
      <c r="AG140" s="6">
        <v>1800</v>
      </c>
      <c r="AH140" s="6">
        <v>470</v>
      </c>
      <c r="AI140" s="6" t="s">
        <v>910</v>
      </c>
      <c r="AJ140" s="6">
        <v>6.0000000000000001E-3</v>
      </c>
      <c r="AK140" s="6" t="s">
        <v>910</v>
      </c>
      <c r="AL140" s="6">
        <v>8.9999999999999993E-3</v>
      </c>
      <c r="AM140" s="6" t="s">
        <v>910</v>
      </c>
      <c r="AN140" s="6">
        <v>5.0000000000000001E-3</v>
      </c>
      <c r="AO140" s="6" t="s">
        <v>910</v>
      </c>
      <c r="AP140" s="6" t="s">
        <v>910</v>
      </c>
      <c r="AQ140" s="6">
        <v>6.0000000000000001E-3</v>
      </c>
      <c r="AR140" s="6">
        <v>7.0000000000000001E-3</v>
      </c>
      <c r="AS140" s="6">
        <v>6.0000000000000001E-3</v>
      </c>
      <c r="AT140" s="6" t="s">
        <v>910</v>
      </c>
      <c r="AU140" s="6" t="s">
        <v>910</v>
      </c>
      <c r="AV140" s="6" t="s">
        <v>910</v>
      </c>
      <c r="AW140" s="6" t="s">
        <v>910</v>
      </c>
      <c r="AX140" s="6">
        <v>1.2999999999999999E-2</v>
      </c>
      <c r="AY140" s="6">
        <v>5.0000000000000001E-3</v>
      </c>
      <c r="AZ140" s="6" t="s">
        <v>910</v>
      </c>
      <c r="BA140" s="6" t="s">
        <v>910</v>
      </c>
      <c r="BB140" s="6"/>
      <c r="BC140" s="6" t="s">
        <v>911</v>
      </c>
      <c r="BD140" s="6" t="s">
        <v>911</v>
      </c>
      <c r="BE140" s="6" t="s">
        <v>911</v>
      </c>
      <c r="BF140" s="6" t="s">
        <v>911</v>
      </c>
      <c r="BG140" s="6" t="s">
        <v>911</v>
      </c>
      <c r="BH140" s="6" t="s">
        <v>911</v>
      </c>
      <c r="BI140" s="6" t="s">
        <v>911</v>
      </c>
      <c r="BJ140" s="6" t="s">
        <v>911</v>
      </c>
      <c r="BK140" s="6" t="s">
        <v>916</v>
      </c>
      <c r="BL140" s="11" t="s">
        <v>911</v>
      </c>
      <c r="BM140" s="11" t="s">
        <v>913</v>
      </c>
      <c r="BN140" s="11" t="s">
        <v>913</v>
      </c>
      <c r="BO140" s="11" t="s">
        <v>913</v>
      </c>
      <c r="BP140" s="11" t="s">
        <v>913</v>
      </c>
      <c r="BQ140" s="6"/>
      <c r="BR140" s="6" t="s">
        <v>912</v>
      </c>
      <c r="BS140" s="6" t="s">
        <v>913</v>
      </c>
      <c r="BT140" s="6" t="s">
        <v>913</v>
      </c>
      <c r="BU140" s="6" t="s">
        <v>917</v>
      </c>
      <c r="BV140" s="6" t="s">
        <v>913</v>
      </c>
      <c r="BW140" s="6" t="s">
        <v>913</v>
      </c>
      <c r="BX140" s="6"/>
      <c r="BY140" s="6" t="s">
        <v>918</v>
      </c>
      <c r="CR140" s="11"/>
      <c r="CX140" s="6" t="s">
        <v>913</v>
      </c>
      <c r="CY140" s="6" t="s">
        <v>913</v>
      </c>
      <c r="CZ140" s="6">
        <v>273</v>
      </c>
      <c r="DF140" s="6" t="s">
        <v>912</v>
      </c>
      <c r="DG140" s="6" t="s">
        <v>913</v>
      </c>
      <c r="DI140" s="22"/>
      <c r="DJ140" s="11"/>
      <c r="DK140" s="11"/>
      <c r="DL140" s="11"/>
      <c r="DM140" s="11"/>
    </row>
    <row r="141" spans="1:117">
      <c r="A141" s="11">
        <v>138</v>
      </c>
      <c r="B141" s="6" t="s">
        <v>583</v>
      </c>
      <c r="C141" s="6">
        <v>344</v>
      </c>
      <c r="D141" s="6" t="s">
        <v>1336</v>
      </c>
      <c r="E141" s="6" t="s">
        <v>1755</v>
      </c>
      <c r="F141" s="6" t="s">
        <v>584</v>
      </c>
      <c r="G141" s="7">
        <v>8.4</v>
      </c>
      <c r="H141" s="7">
        <v>85</v>
      </c>
      <c r="I141" s="6" t="s">
        <v>914</v>
      </c>
      <c r="J141" s="6" t="s">
        <v>906</v>
      </c>
      <c r="K141" s="7">
        <v>24</v>
      </c>
      <c r="L141" s="6" t="s">
        <v>907</v>
      </c>
      <c r="M141" s="9">
        <v>0.98</v>
      </c>
      <c r="N141" s="9">
        <v>5.4</v>
      </c>
      <c r="O141" s="6">
        <v>5.12</v>
      </c>
      <c r="P141" s="10">
        <v>6.8999999999999999E-3</v>
      </c>
      <c r="Q141" s="6">
        <v>760</v>
      </c>
      <c r="R141" s="6" t="s">
        <v>908</v>
      </c>
      <c r="S141" s="6">
        <v>5.64</v>
      </c>
      <c r="T141" s="6">
        <v>15.3</v>
      </c>
      <c r="U141" s="6" t="s">
        <v>915</v>
      </c>
      <c r="V141" s="6"/>
      <c r="W141" s="6">
        <v>120</v>
      </c>
      <c r="X141" s="9">
        <v>4.0999999999999996</v>
      </c>
      <c r="Y141" s="6">
        <v>38.299999999999997</v>
      </c>
      <c r="Z141" s="6">
        <v>20000</v>
      </c>
      <c r="AA141" s="9">
        <v>0.97</v>
      </c>
      <c r="AB141" s="6">
        <v>4200</v>
      </c>
      <c r="AC141" s="6">
        <v>160</v>
      </c>
      <c r="AD141" s="6">
        <v>280</v>
      </c>
      <c r="AE141" s="6">
        <v>902</v>
      </c>
      <c r="AF141" s="7">
        <v>78</v>
      </c>
      <c r="AG141" s="6">
        <v>1700</v>
      </c>
      <c r="AH141" s="6">
        <v>380</v>
      </c>
      <c r="AI141" s="6">
        <v>8.0000000000000002E-3</v>
      </c>
      <c r="AJ141" s="6">
        <v>2.1999999999999999E-2</v>
      </c>
      <c r="AK141" s="6" t="s">
        <v>910</v>
      </c>
      <c r="AL141" s="6">
        <v>3.9E-2</v>
      </c>
      <c r="AM141" s="6">
        <v>1.2999999999999999E-2</v>
      </c>
      <c r="AN141" s="6">
        <v>1.4999999999999999E-2</v>
      </c>
      <c r="AO141" s="6">
        <v>7.0000000000000001E-3</v>
      </c>
      <c r="AP141" s="6" t="s">
        <v>910</v>
      </c>
      <c r="AQ141" s="6">
        <v>8.0000000000000002E-3</v>
      </c>
      <c r="AR141" s="6">
        <v>0.01</v>
      </c>
      <c r="AS141" s="6">
        <v>2.4E-2</v>
      </c>
      <c r="AT141" s="6">
        <v>1.4999999999999999E-2</v>
      </c>
      <c r="AU141" s="6">
        <v>1.7000000000000001E-2</v>
      </c>
      <c r="AV141" s="6">
        <v>8.9999999999999993E-3</v>
      </c>
      <c r="AW141" s="6">
        <v>5.0000000000000001E-3</v>
      </c>
      <c r="AX141" s="6">
        <v>1.0999999999999999E-2</v>
      </c>
      <c r="AY141" s="6">
        <v>7.0000000000000001E-3</v>
      </c>
      <c r="AZ141" s="6" t="s">
        <v>910</v>
      </c>
      <c r="BA141" s="6" t="s">
        <v>910</v>
      </c>
      <c r="BB141" s="6"/>
      <c r="BC141" s="6" t="s">
        <v>911</v>
      </c>
      <c r="BD141" s="6" t="s">
        <v>911</v>
      </c>
      <c r="BE141" s="6" t="s">
        <v>911</v>
      </c>
      <c r="BF141" s="6" t="s">
        <v>911</v>
      </c>
      <c r="BG141" s="6" t="s">
        <v>911</v>
      </c>
      <c r="BH141" s="6" t="s">
        <v>911</v>
      </c>
      <c r="BI141" s="6" t="s">
        <v>911</v>
      </c>
      <c r="BJ141" s="6" t="s">
        <v>911</v>
      </c>
      <c r="BK141" s="6" t="s">
        <v>916</v>
      </c>
      <c r="BL141" s="11" t="s">
        <v>911</v>
      </c>
      <c r="BM141" s="11" t="s">
        <v>913</v>
      </c>
      <c r="BN141" s="11" t="s">
        <v>913</v>
      </c>
      <c r="BO141" s="11" t="s">
        <v>913</v>
      </c>
      <c r="BP141" s="11" t="s">
        <v>913</v>
      </c>
      <c r="BQ141" s="6"/>
      <c r="BR141" s="6" t="s">
        <v>912</v>
      </c>
      <c r="BS141" s="6" t="s">
        <v>913</v>
      </c>
      <c r="BT141" s="6" t="s">
        <v>913</v>
      </c>
      <c r="BU141" s="6" t="s">
        <v>917</v>
      </c>
      <c r="BV141" s="6" t="s">
        <v>913</v>
      </c>
      <c r="BW141" s="6" t="s">
        <v>913</v>
      </c>
      <c r="BX141" s="6"/>
      <c r="BY141" s="6" t="s">
        <v>918</v>
      </c>
      <c r="CR141" s="11"/>
      <c r="CX141" s="6" t="s">
        <v>913</v>
      </c>
      <c r="CY141" s="6" t="s">
        <v>913</v>
      </c>
      <c r="CZ141" s="6">
        <v>550</v>
      </c>
      <c r="DF141" s="6" t="s">
        <v>912</v>
      </c>
      <c r="DG141" s="6" t="s">
        <v>913</v>
      </c>
      <c r="DI141" s="22"/>
      <c r="DJ141" s="11"/>
      <c r="DK141" s="11"/>
      <c r="DL141" s="11"/>
      <c r="DM141" s="11"/>
    </row>
    <row r="142" spans="1:117">
      <c r="A142" s="11">
        <v>139</v>
      </c>
      <c r="B142" s="6" t="s">
        <v>581</v>
      </c>
      <c r="C142" s="6">
        <v>345</v>
      </c>
      <c r="D142" s="6" t="s">
        <v>1337</v>
      </c>
      <c r="E142" s="6" t="s">
        <v>1756</v>
      </c>
      <c r="F142" s="6" t="s">
        <v>582</v>
      </c>
      <c r="G142" s="7">
        <v>7.9</v>
      </c>
      <c r="H142" s="6">
        <v>111</v>
      </c>
      <c r="I142" s="6" t="s">
        <v>914</v>
      </c>
      <c r="J142" s="6" t="s">
        <v>906</v>
      </c>
      <c r="K142" s="7">
        <v>13</v>
      </c>
      <c r="L142" s="6" t="s">
        <v>907</v>
      </c>
      <c r="M142" s="9">
        <v>0.46</v>
      </c>
      <c r="N142" s="6">
        <v>1.52</v>
      </c>
      <c r="O142" s="6" t="s">
        <v>908</v>
      </c>
      <c r="P142" s="10">
        <v>2.1000000000000001E-2</v>
      </c>
      <c r="Q142" s="6">
        <v>150</v>
      </c>
      <c r="R142" s="6" t="s">
        <v>908</v>
      </c>
      <c r="S142" s="6">
        <v>1.62</v>
      </c>
      <c r="T142" s="6" t="s">
        <v>909</v>
      </c>
      <c r="U142" s="6" t="s">
        <v>915</v>
      </c>
      <c r="V142" s="6"/>
      <c r="W142" s="9">
        <v>4</v>
      </c>
      <c r="X142" s="9">
        <v>2.4</v>
      </c>
      <c r="Y142" s="6">
        <v>10.4</v>
      </c>
      <c r="Z142" s="6">
        <v>1300</v>
      </c>
      <c r="AA142" s="9">
        <v>3.6</v>
      </c>
      <c r="AB142" s="6">
        <v>2900</v>
      </c>
      <c r="AC142" s="7">
        <v>36</v>
      </c>
      <c r="AD142" s="6">
        <v>120</v>
      </c>
      <c r="AE142" s="6">
        <v>1450</v>
      </c>
      <c r="AF142" s="7">
        <v>24</v>
      </c>
      <c r="AG142" s="6">
        <v>820</v>
      </c>
      <c r="AH142" s="6">
        <v>130</v>
      </c>
      <c r="AI142" s="6">
        <v>4.8000000000000001E-2</v>
      </c>
      <c r="AJ142" s="6">
        <v>1.0999999999999999E-2</v>
      </c>
      <c r="AK142" s="6" t="s">
        <v>910</v>
      </c>
      <c r="AL142" s="6">
        <v>8.0000000000000002E-3</v>
      </c>
      <c r="AM142" s="8">
        <v>0.01</v>
      </c>
      <c r="AN142" s="6" t="s">
        <v>910</v>
      </c>
      <c r="AO142" s="6" t="s">
        <v>910</v>
      </c>
      <c r="AP142" s="6" t="s">
        <v>910</v>
      </c>
      <c r="AQ142" s="6">
        <v>7.0000000000000001E-3</v>
      </c>
      <c r="AR142" s="6">
        <v>6.0000000000000001E-3</v>
      </c>
      <c r="AS142" s="6" t="s">
        <v>910</v>
      </c>
      <c r="AT142" s="6" t="s">
        <v>910</v>
      </c>
      <c r="AU142" s="6" t="s">
        <v>910</v>
      </c>
      <c r="AV142" s="6">
        <v>6.0000000000000001E-3</v>
      </c>
      <c r="AW142" s="6" t="s">
        <v>910</v>
      </c>
      <c r="AX142" s="6">
        <v>8.9999999999999993E-3</v>
      </c>
      <c r="AY142" s="6">
        <v>8.0000000000000002E-3</v>
      </c>
      <c r="AZ142" s="6" t="s">
        <v>910</v>
      </c>
      <c r="BA142" s="6" t="s">
        <v>910</v>
      </c>
      <c r="BB142" s="6"/>
      <c r="BC142" s="6" t="s">
        <v>911</v>
      </c>
      <c r="BD142" s="6" t="s">
        <v>911</v>
      </c>
      <c r="BE142" s="6" t="s">
        <v>911</v>
      </c>
      <c r="BF142" s="6" t="s">
        <v>911</v>
      </c>
      <c r="BG142" s="6" t="s">
        <v>911</v>
      </c>
      <c r="BH142" s="6" t="s">
        <v>911</v>
      </c>
      <c r="BI142" s="6" t="s">
        <v>911</v>
      </c>
      <c r="BJ142" s="6" t="s">
        <v>911</v>
      </c>
      <c r="BK142" s="6" t="s">
        <v>916</v>
      </c>
      <c r="BL142" s="11" t="s">
        <v>911</v>
      </c>
      <c r="BM142" s="11" t="s">
        <v>913</v>
      </c>
      <c r="BN142" s="11" t="s">
        <v>913</v>
      </c>
      <c r="BO142" s="11" t="s">
        <v>913</v>
      </c>
      <c r="BP142" s="11" t="s">
        <v>913</v>
      </c>
      <c r="BQ142" s="6"/>
      <c r="BR142" s="6" t="s">
        <v>912</v>
      </c>
      <c r="BS142" s="6" t="s">
        <v>913</v>
      </c>
      <c r="BT142" s="6" t="s">
        <v>913</v>
      </c>
      <c r="BU142" s="6" t="s">
        <v>917</v>
      </c>
      <c r="BV142" s="6" t="s">
        <v>913</v>
      </c>
      <c r="BW142" s="6" t="s">
        <v>913</v>
      </c>
      <c r="BX142" s="6"/>
      <c r="BY142" s="6" t="s">
        <v>918</v>
      </c>
      <c r="CR142" s="11"/>
      <c r="CX142" s="6" t="s">
        <v>913</v>
      </c>
      <c r="CY142" s="6" t="s">
        <v>913</v>
      </c>
      <c r="CZ142" s="6">
        <v>1119</v>
      </c>
      <c r="DF142" s="6" t="s">
        <v>912</v>
      </c>
      <c r="DG142" s="6" t="s">
        <v>913</v>
      </c>
      <c r="DI142" s="22"/>
      <c r="DJ142" s="11"/>
      <c r="DK142" s="11"/>
      <c r="DL142" s="11"/>
      <c r="DM142" s="11"/>
    </row>
    <row r="143" spans="1:117">
      <c r="A143" s="11">
        <v>140</v>
      </c>
      <c r="B143" s="6" t="s">
        <v>579</v>
      </c>
      <c r="C143" s="6">
        <v>346</v>
      </c>
      <c r="D143" s="6" t="s">
        <v>1338</v>
      </c>
      <c r="E143" s="6" t="s">
        <v>1757</v>
      </c>
      <c r="F143" s="6" t="s">
        <v>580</v>
      </c>
      <c r="G143" s="7">
        <v>7.4</v>
      </c>
      <c r="H143" s="6">
        <v>436</v>
      </c>
      <c r="I143" s="6" t="s">
        <v>914</v>
      </c>
      <c r="J143" s="6" t="s">
        <v>906</v>
      </c>
      <c r="K143" s="6">
        <v>100</v>
      </c>
      <c r="L143" s="6" t="s">
        <v>907</v>
      </c>
      <c r="M143" s="9">
        <v>6.8</v>
      </c>
      <c r="N143" s="6">
        <v>11.7</v>
      </c>
      <c r="O143" s="6">
        <v>42.6</v>
      </c>
      <c r="P143" s="10">
        <v>0.06</v>
      </c>
      <c r="Q143" s="6">
        <v>1700</v>
      </c>
      <c r="R143" s="6" t="s">
        <v>908</v>
      </c>
      <c r="S143" s="9">
        <v>8.8000000000000007</v>
      </c>
      <c r="T143" s="6">
        <v>14.2</v>
      </c>
      <c r="U143" s="6" t="s">
        <v>915</v>
      </c>
      <c r="V143" s="6"/>
      <c r="W143" s="6">
        <v>280</v>
      </c>
      <c r="X143" s="7">
        <v>10</v>
      </c>
      <c r="Y143" s="6">
        <v>119</v>
      </c>
      <c r="Z143" s="6">
        <v>76000</v>
      </c>
      <c r="AA143" s="9">
        <v>3.1</v>
      </c>
      <c r="AB143" s="6">
        <v>9100</v>
      </c>
      <c r="AC143" s="6">
        <v>840</v>
      </c>
      <c r="AD143" s="6">
        <v>1300</v>
      </c>
      <c r="AE143" s="6">
        <v>2720</v>
      </c>
      <c r="AF143" s="6">
        <v>110</v>
      </c>
      <c r="AG143" s="6">
        <v>3800</v>
      </c>
      <c r="AH143" s="6">
        <v>820</v>
      </c>
      <c r="AI143" s="6">
        <v>0.13400000000000001</v>
      </c>
      <c r="AJ143" s="6">
        <v>2.5999999999999999E-2</v>
      </c>
      <c r="AK143" s="6" t="s">
        <v>910</v>
      </c>
      <c r="AL143" s="6">
        <v>6.6000000000000003E-2</v>
      </c>
      <c r="AM143" s="6">
        <v>2.1000000000000001E-2</v>
      </c>
      <c r="AN143" s="6">
        <v>1.6E-2</v>
      </c>
      <c r="AO143" s="6" t="s">
        <v>910</v>
      </c>
      <c r="AP143" s="6" t="s">
        <v>910</v>
      </c>
      <c r="AQ143" s="6" t="s">
        <v>910</v>
      </c>
      <c r="AR143" s="6">
        <v>2.1999999999999999E-2</v>
      </c>
      <c r="AS143" s="6" t="s">
        <v>910</v>
      </c>
      <c r="AT143" s="6" t="s">
        <v>910</v>
      </c>
      <c r="AU143" s="8">
        <v>0.04</v>
      </c>
      <c r="AV143" s="6">
        <v>1.7999999999999999E-2</v>
      </c>
      <c r="AW143" s="6" t="s">
        <v>910</v>
      </c>
      <c r="AX143" s="6">
        <v>2.9000000000000001E-2</v>
      </c>
      <c r="AY143" s="6">
        <v>2.1000000000000001E-2</v>
      </c>
      <c r="AZ143" s="6" t="s">
        <v>910</v>
      </c>
      <c r="BA143" s="6" t="s">
        <v>910</v>
      </c>
      <c r="BB143" s="6"/>
      <c r="BC143" s="6" t="s">
        <v>911</v>
      </c>
      <c r="BD143" s="6" t="s">
        <v>911</v>
      </c>
      <c r="BE143" s="6" t="s">
        <v>911</v>
      </c>
      <c r="BF143" s="6" t="s">
        <v>911</v>
      </c>
      <c r="BG143" s="6" t="s">
        <v>911</v>
      </c>
      <c r="BH143" s="6" t="s">
        <v>911</v>
      </c>
      <c r="BI143" s="6" t="s">
        <v>911</v>
      </c>
      <c r="BJ143" s="6" t="s">
        <v>911</v>
      </c>
      <c r="BK143" s="6" t="s">
        <v>916</v>
      </c>
      <c r="BL143" s="11" t="s">
        <v>911</v>
      </c>
      <c r="BM143" s="11" t="s">
        <v>913</v>
      </c>
      <c r="BN143" s="11" t="s">
        <v>913</v>
      </c>
      <c r="BO143" s="11" t="s">
        <v>913</v>
      </c>
      <c r="BP143" s="11" t="s">
        <v>913</v>
      </c>
      <c r="BQ143" s="6"/>
      <c r="BR143" s="6" t="s">
        <v>912</v>
      </c>
      <c r="BS143" s="6" t="s">
        <v>913</v>
      </c>
      <c r="BT143" s="6" t="s">
        <v>913</v>
      </c>
      <c r="BU143" s="6" t="s">
        <v>917</v>
      </c>
      <c r="BV143" s="6" t="s">
        <v>913</v>
      </c>
      <c r="BW143" s="6" t="s">
        <v>913</v>
      </c>
      <c r="BX143" s="6"/>
      <c r="BY143" s="6" t="s">
        <v>918</v>
      </c>
      <c r="CR143" s="11"/>
      <c r="CX143" s="6" t="s">
        <v>913</v>
      </c>
      <c r="CY143" s="6" t="s">
        <v>913</v>
      </c>
      <c r="CZ143" s="6">
        <v>8847</v>
      </c>
      <c r="DF143" s="6" t="s">
        <v>912</v>
      </c>
      <c r="DG143" s="6" t="s">
        <v>913</v>
      </c>
      <c r="DI143" s="22"/>
      <c r="DJ143" s="11"/>
      <c r="DK143" s="11"/>
      <c r="DL143" s="11"/>
      <c r="DM143" s="11"/>
    </row>
    <row r="144" spans="1:117">
      <c r="A144" s="11">
        <v>141</v>
      </c>
      <c r="B144" s="6" t="s">
        <v>577</v>
      </c>
      <c r="C144" s="6">
        <v>347</v>
      </c>
      <c r="D144" s="6" t="s">
        <v>1339</v>
      </c>
      <c r="E144" s="6" t="s">
        <v>1758</v>
      </c>
      <c r="F144" s="6" t="s">
        <v>578</v>
      </c>
      <c r="G144" s="7">
        <v>7.8</v>
      </c>
      <c r="H144" s="6">
        <v>171</v>
      </c>
      <c r="I144" s="6" t="s">
        <v>914</v>
      </c>
      <c r="J144" s="6" t="s">
        <v>906</v>
      </c>
      <c r="K144" s="6">
        <v>110</v>
      </c>
      <c r="L144" s="6">
        <v>0.247</v>
      </c>
      <c r="M144" s="9">
        <v>1.3</v>
      </c>
      <c r="N144" s="7">
        <v>29</v>
      </c>
      <c r="O144" s="6">
        <v>14.2</v>
      </c>
      <c r="P144" s="10">
        <v>0.11</v>
      </c>
      <c r="Q144" s="6">
        <v>2200</v>
      </c>
      <c r="R144" s="6" t="s">
        <v>908</v>
      </c>
      <c r="S144" s="6">
        <v>6.15</v>
      </c>
      <c r="T144" s="6" t="s">
        <v>909</v>
      </c>
      <c r="U144" s="6" t="s">
        <v>915</v>
      </c>
      <c r="V144" s="6"/>
      <c r="W144" s="7">
        <v>22</v>
      </c>
      <c r="X144" s="7">
        <v>13</v>
      </c>
      <c r="Y144" s="6">
        <v>116</v>
      </c>
      <c r="Z144" s="6">
        <v>13000</v>
      </c>
      <c r="AA144" s="9">
        <v>8.1</v>
      </c>
      <c r="AB144" s="6">
        <v>16000</v>
      </c>
      <c r="AC144" s="6">
        <v>610</v>
      </c>
      <c r="AD144" s="6">
        <v>1800</v>
      </c>
      <c r="AE144" s="6">
        <v>2070</v>
      </c>
      <c r="AF144" s="6">
        <v>140</v>
      </c>
      <c r="AG144" s="6">
        <v>4700</v>
      </c>
      <c r="AH144" s="6">
        <v>820</v>
      </c>
      <c r="AI144" s="6">
        <v>7.6999999999999999E-2</v>
      </c>
      <c r="AJ144" s="6">
        <v>2.4E-2</v>
      </c>
      <c r="AK144" s="6" t="s">
        <v>910</v>
      </c>
      <c r="AL144" s="6">
        <v>7.4999999999999997E-2</v>
      </c>
      <c r="AM144" s="6">
        <v>3.5999999999999997E-2</v>
      </c>
      <c r="AN144" s="6">
        <v>2.4E-2</v>
      </c>
      <c r="AO144" s="6">
        <v>1.4E-2</v>
      </c>
      <c r="AP144" s="6" t="s">
        <v>910</v>
      </c>
      <c r="AQ144" s="6">
        <v>1.9E-2</v>
      </c>
      <c r="AR144" s="6">
        <v>1.7000000000000001E-2</v>
      </c>
      <c r="AS144" s="6" t="s">
        <v>910</v>
      </c>
      <c r="AT144" s="6" t="s">
        <v>910</v>
      </c>
      <c r="AU144" s="6">
        <v>4.1000000000000002E-2</v>
      </c>
      <c r="AV144" s="6">
        <v>2.3E-2</v>
      </c>
      <c r="AW144" s="6">
        <v>1.2E-2</v>
      </c>
      <c r="AX144" s="6">
        <v>2.1000000000000001E-2</v>
      </c>
      <c r="AY144" s="6">
        <v>1.4999999999999999E-2</v>
      </c>
      <c r="AZ144" s="6" t="s">
        <v>910</v>
      </c>
      <c r="BA144" s="6" t="s">
        <v>910</v>
      </c>
      <c r="BB144" s="6"/>
      <c r="BC144" s="6" t="s">
        <v>911</v>
      </c>
      <c r="BD144" s="6" t="s">
        <v>911</v>
      </c>
      <c r="BE144" s="6" t="s">
        <v>911</v>
      </c>
      <c r="BF144" s="6" t="s">
        <v>911</v>
      </c>
      <c r="BG144" s="6" t="s">
        <v>911</v>
      </c>
      <c r="BH144" s="6" t="s">
        <v>911</v>
      </c>
      <c r="BI144" s="6" t="s">
        <v>911</v>
      </c>
      <c r="BJ144" s="6" t="s">
        <v>911</v>
      </c>
      <c r="BK144" s="6" t="s">
        <v>916</v>
      </c>
      <c r="BL144" s="11" t="s">
        <v>911</v>
      </c>
      <c r="BM144" s="11" t="s">
        <v>913</v>
      </c>
      <c r="BN144" s="11" t="s">
        <v>913</v>
      </c>
      <c r="BO144" s="11" t="s">
        <v>913</v>
      </c>
      <c r="BP144" s="11" t="s">
        <v>913</v>
      </c>
      <c r="BQ144" s="6"/>
      <c r="BR144" s="6" t="s">
        <v>912</v>
      </c>
      <c r="BS144" s="6" t="s">
        <v>913</v>
      </c>
      <c r="BT144" s="6" t="s">
        <v>913</v>
      </c>
      <c r="BU144" s="6" t="s">
        <v>917</v>
      </c>
      <c r="BV144" s="6" t="s">
        <v>913</v>
      </c>
      <c r="BW144" s="6" t="s">
        <v>913</v>
      </c>
      <c r="BX144" s="6"/>
      <c r="BY144" s="6" t="s">
        <v>918</v>
      </c>
      <c r="CR144" s="11"/>
      <c r="CX144" s="6" t="s">
        <v>913</v>
      </c>
      <c r="CY144" s="6" t="s">
        <v>913</v>
      </c>
      <c r="CZ144" s="6">
        <v>4350</v>
      </c>
      <c r="DF144" s="6" t="s">
        <v>912</v>
      </c>
      <c r="DG144" s="6" t="s">
        <v>913</v>
      </c>
      <c r="DI144" s="22"/>
      <c r="DJ144" s="11"/>
      <c r="DK144" s="11"/>
      <c r="DL144" s="11"/>
      <c r="DM144" s="11"/>
    </row>
    <row r="145" spans="1:117">
      <c r="A145" s="11">
        <v>142</v>
      </c>
      <c r="B145" s="6" t="s">
        <v>575</v>
      </c>
      <c r="C145" s="6">
        <v>348</v>
      </c>
      <c r="D145" s="6" t="s">
        <v>1340</v>
      </c>
      <c r="E145" s="6" t="s">
        <v>1759</v>
      </c>
      <c r="F145" s="6" t="s">
        <v>576</v>
      </c>
      <c r="G145" s="7">
        <v>8.5</v>
      </c>
      <c r="H145" s="6">
        <v>86</v>
      </c>
      <c r="I145" s="6" t="s">
        <v>914</v>
      </c>
      <c r="J145" s="6" t="s">
        <v>906</v>
      </c>
      <c r="K145" s="9">
        <v>8.9</v>
      </c>
      <c r="L145" s="6" t="s">
        <v>907</v>
      </c>
      <c r="M145" s="9" t="s">
        <v>933</v>
      </c>
      <c r="N145" s="6">
        <v>2.25</v>
      </c>
      <c r="O145" s="6">
        <v>2.69</v>
      </c>
      <c r="P145" s="10">
        <v>4.0000000000000001E-3</v>
      </c>
      <c r="Q145" s="6">
        <v>220</v>
      </c>
      <c r="R145" s="6" t="s">
        <v>908</v>
      </c>
      <c r="S145" s="6">
        <v>1.1399999999999999</v>
      </c>
      <c r="T145" s="6" t="s">
        <v>909</v>
      </c>
      <c r="U145" s="6" t="s">
        <v>915</v>
      </c>
      <c r="V145" s="6"/>
      <c r="W145" s="9">
        <v>3.5</v>
      </c>
      <c r="X145" s="9">
        <v>1.1000000000000001</v>
      </c>
      <c r="Y145" s="6">
        <v>7.98</v>
      </c>
      <c r="Z145" s="6">
        <v>1800</v>
      </c>
      <c r="AA145" s="9">
        <v>2</v>
      </c>
      <c r="AB145" s="6">
        <v>1300</v>
      </c>
      <c r="AC145" s="7">
        <v>55</v>
      </c>
      <c r="AD145" s="6">
        <v>120</v>
      </c>
      <c r="AE145" s="6">
        <v>203</v>
      </c>
      <c r="AF145" s="7">
        <v>43</v>
      </c>
      <c r="AG145" s="6">
        <v>630</v>
      </c>
      <c r="AH145" s="6">
        <v>160</v>
      </c>
      <c r="AI145" s="6">
        <v>0.01</v>
      </c>
      <c r="AJ145" s="6" t="s">
        <v>910</v>
      </c>
      <c r="AK145" s="6" t="s">
        <v>910</v>
      </c>
      <c r="AL145" s="6">
        <v>5.0000000000000001E-3</v>
      </c>
      <c r="AM145" s="6" t="s">
        <v>910</v>
      </c>
      <c r="AN145" s="6" t="s">
        <v>910</v>
      </c>
      <c r="AO145" s="6" t="s">
        <v>910</v>
      </c>
      <c r="AP145" s="6" t="s">
        <v>910</v>
      </c>
      <c r="AQ145" s="6" t="s">
        <v>910</v>
      </c>
      <c r="AR145" s="6">
        <v>4.0000000000000001E-3</v>
      </c>
      <c r="AS145" s="6" t="s">
        <v>910</v>
      </c>
      <c r="AT145" s="6" t="s">
        <v>910</v>
      </c>
      <c r="AU145" s="6" t="s">
        <v>910</v>
      </c>
      <c r="AV145" s="6" t="s">
        <v>910</v>
      </c>
      <c r="AW145" s="6" t="s">
        <v>910</v>
      </c>
      <c r="AX145" s="6">
        <v>6.0000000000000001E-3</v>
      </c>
      <c r="AY145" s="6" t="s">
        <v>910</v>
      </c>
      <c r="AZ145" s="6" t="s">
        <v>910</v>
      </c>
      <c r="BA145" s="6" t="s">
        <v>910</v>
      </c>
      <c r="BB145" s="6"/>
      <c r="BC145" s="6" t="s">
        <v>911</v>
      </c>
      <c r="BD145" s="6" t="s">
        <v>911</v>
      </c>
      <c r="BE145" s="6" t="s">
        <v>911</v>
      </c>
      <c r="BF145" s="6" t="s">
        <v>911</v>
      </c>
      <c r="BG145" s="6" t="s">
        <v>911</v>
      </c>
      <c r="BH145" s="6" t="s">
        <v>911</v>
      </c>
      <c r="BI145" s="6" t="s">
        <v>911</v>
      </c>
      <c r="BJ145" s="6" t="s">
        <v>911</v>
      </c>
      <c r="BK145" s="6" t="s">
        <v>916</v>
      </c>
      <c r="BL145" s="11" t="s">
        <v>911</v>
      </c>
      <c r="BM145" s="11" t="s">
        <v>913</v>
      </c>
      <c r="BN145" s="11" t="s">
        <v>913</v>
      </c>
      <c r="BO145" s="11" t="s">
        <v>913</v>
      </c>
      <c r="BP145" s="11" t="s">
        <v>913</v>
      </c>
      <c r="BQ145" s="6"/>
      <c r="BR145" s="6" t="s">
        <v>912</v>
      </c>
      <c r="BS145" s="6" t="s">
        <v>913</v>
      </c>
      <c r="BT145" s="6" t="s">
        <v>913</v>
      </c>
      <c r="BU145" s="6" t="s">
        <v>917</v>
      </c>
      <c r="BV145" s="6" t="s">
        <v>913</v>
      </c>
      <c r="BW145" s="6" t="s">
        <v>913</v>
      </c>
      <c r="BX145" s="6"/>
      <c r="BY145" s="6" t="s">
        <v>918</v>
      </c>
      <c r="CR145" s="11"/>
      <c r="CX145" s="6" t="s">
        <v>913</v>
      </c>
      <c r="CY145" s="6" t="s">
        <v>913</v>
      </c>
      <c r="CZ145" s="6">
        <v>442.00000000000006</v>
      </c>
      <c r="DF145" s="6" t="s">
        <v>912</v>
      </c>
      <c r="DG145" s="6" t="s">
        <v>913</v>
      </c>
      <c r="DI145" s="22"/>
      <c r="DJ145" s="11"/>
      <c r="DK145" s="11"/>
      <c r="DL145" s="11"/>
      <c r="DM145" s="11"/>
    </row>
    <row r="146" spans="1:117">
      <c r="A146" s="11">
        <v>143</v>
      </c>
      <c r="B146" s="6" t="s">
        <v>573</v>
      </c>
      <c r="C146" s="6">
        <v>349</v>
      </c>
      <c r="D146" s="6" t="s">
        <v>1341</v>
      </c>
      <c r="E146" s="6" t="s">
        <v>1760</v>
      </c>
      <c r="F146" s="6" t="s">
        <v>574</v>
      </c>
      <c r="G146" s="7">
        <v>7.6</v>
      </c>
      <c r="H146" s="6">
        <v>64</v>
      </c>
      <c r="I146" s="6" t="s">
        <v>914</v>
      </c>
      <c r="J146" s="6" t="s">
        <v>906</v>
      </c>
      <c r="K146" s="9">
        <v>5.8</v>
      </c>
      <c r="L146" s="6" t="s">
        <v>907</v>
      </c>
      <c r="M146" s="9">
        <v>0.25</v>
      </c>
      <c r="N146" s="6">
        <v>0.56499999999999995</v>
      </c>
      <c r="O146" s="6" t="s">
        <v>908</v>
      </c>
      <c r="P146" s="10">
        <v>3.0000000000000001E-3</v>
      </c>
      <c r="Q146" s="6">
        <v>50</v>
      </c>
      <c r="R146" s="6" t="s">
        <v>908</v>
      </c>
      <c r="S146" s="6" t="s">
        <v>971</v>
      </c>
      <c r="T146" s="6" t="s">
        <v>909</v>
      </c>
      <c r="U146" s="6" t="s">
        <v>915</v>
      </c>
      <c r="V146" s="6"/>
      <c r="W146" s="6" t="s">
        <v>960</v>
      </c>
      <c r="X146" s="9">
        <v>0.6</v>
      </c>
      <c r="Y146" s="6">
        <v>2.52</v>
      </c>
      <c r="Z146" s="6">
        <v>190</v>
      </c>
      <c r="AA146" s="9">
        <v>0.8</v>
      </c>
      <c r="AB146" s="6">
        <v>690</v>
      </c>
      <c r="AC146" s="7">
        <v>54</v>
      </c>
      <c r="AD146" s="7">
        <v>65</v>
      </c>
      <c r="AE146" s="7">
        <v>39</v>
      </c>
      <c r="AF146" s="7">
        <v>16</v>
      </c>
      <c r="AG146" s="6">
        <v>420</v>
      </c>
      <c r="AH146" s="6" t="s">
        <v>994</v>
      </c>
      <c r="AI146" s="6" t="s">
        <v>910</v>
      </c>
      <c r="AJ146" s="6" t="s">
        <v>910</v>
      </c>
      <c r="AK146" s="6" t="s">
        <v>910</v>
      </c>
      <c r="AL146" s="6">
        <v>6.0000000000000001E-3</v>
      </c>
      <c r="AM146" s="6" t="s">
        <v>910</v>
      </c>
      <c r="AN146" s="6" t="s">
        <v>910</v>
      </c>
      <c r="AO146" s="6" t="s">
        <v>910</v>
      </c>
      <c r="AP146" s="6" t="s">
        <v>910</v>
      </c>
      <c r="AQ146" s="6">
        <v>8.0000000000000002E-3</v>
      </c>
      <c r="AR146" s="6">
        <v>4.0000000000000001E-3</v>
      </c>
      <c r="AS146" s="6" t="s">
        <v>910</v>
      </c>
      <c r="AT146" s="6" t="s">
        <v>910</v>
      </c>
      <c r="AU146" s="6" t="s">
        <v>910</v>
      </c>
      <c r="AV146" s="6" t="s">
        <v>910</v>
      </c>
      <c r="AW146" s="6" t="s">
        <v>910</v>
      </c>
      <c r="AX146" s="6">
        <v>6.0000000000000001E-3</v>
      </c>
      <c r="AY146" s="6" t="s">
        <v>910</v>
      </c>
      <c r="AZ146" s="6" t="s">
        <v>910</v>
      </c>
      <c r="BA146" s="6" t="s">
        <v>910</v>
      </c>
      <c r="BB146" s="6"/>
      <c r="BC146" s="6" t="s">
        <v>911</v>
      </c>
      <c r="BD146" s="6" t="s">
        <v>911</v>
      </c>
      <c r="BE146" s="6" t="s">
        <v>911</v>
      </c>
      <c r="BF146" s="6" t="s">
        <v>911</v>
      </c>
      <c r="BG146" s="6" t="s">
        <v>911</v>
      </c>
      <c r="BH146" s="6" t="s">
        <v>911</v>
      </c>
      <c r="BI146" s="6" t="s">
        <v>911</v>
      </c>
      <c r="BJ146" s="6" t="s">
        <v>911</v>
      </c>
      <c r="BK146" s="6" t="s">
        <v>916</v>
      </c>
      <c r="BL146" s="11" t="s">
        <v>911</v>
      </c>
      <c r="BM146" s="11" t="s">
        <v>913</v>
      </c>
      <c r="BN146" s="11" t="s">
        <v>913</v>
      </c>
      <c r="BO146" s="11" t="s">
        <v>913</v>
      </c>
      <c r="BP146" s="11" t="s">
        <v>913</v>
      </c>
      <c r="BQ146" s="6"/>
      <c r="BR146" s="6" t="s">
        <v>912</v>
      </c>
      <c r="BS146" s="6" t="s">
        <v>913</v>
      </c>
      <c r="BT146" s="6" t="s">
        <v>913</v>
      </c>
      <c r="BU146" s="6" t="s">
        <v>917</v>
      </c>
      <c r="BV146" s="6" t="s">
        <v>913</v>
      </c>
      <c r="BW146" s="6" t="s">
        <v>913</v>
      </c>
      <c r="BX146" s="6"/>
      <c r="BY146" s="6" t="s">
        <v>918</v>
      </c>
      <c r="CR146" s="11"/>
      <c r="CX146" s="6" t="s">
        <v>913</v>
      </c>
      <c r="CY146" s="6" t="s">
        <v>913</v>
      </c>
      <c r="CZ146" s="6">
        <v>172</v>
      </c>
      <c r="DF146" s="6" t="s">
        <v>912</v>
      </c>
      <c r="DG146" s="6" t="s">
        <v>913</v>
      </c>
      <c r="DI146" s="22"/>
      <c r="DJ146" s="11"/>
      <c r="DK146" s="11"/>
      <c r="DL146" s="11"/>
      <c r="DM146" s="11"/>
    </row>
    <row r="147" spans="1:117">
      <c r="A147" s="11">
        <v>144</v>
      </c>
      <c r="B147" s="6" t="s">
        <v>571</v>
      </c>
      <c r="C147" s="6">
        <v>350</v>
      </c>
      <c r="D147" s="6" t="s">
        <v>1342</v>
      </c>
      <c r="E147" s="6" t="s">
        <v>1761</v>
      </c>
      <c r="F147" s="6" t="s">
        <v>572</v>
      </c>
      <c r="G147" s="7">
        <v>7.7</v>
      </c>
      <c r="H147" s="6">
        <v>61.4</v>
      </c>
      <c r="I147" s="6" t="s">
        <v>914</v>
      </c>
      <c r="J147" s="6" t="s">
        <v>906</v>
      </c>
      <c r="K147" s="7">
        <v>17</v>
      </c>
      <c r="L147" s="6" t="s">
        <v>907</v>
      </c>
      <c r="M147" s="9" t="s">
        <v>933</v>
      </c>
      <c r="N147" s="6">
        <v>1.59</v>
      </c>
      <c r="O147" s="6">
        <v>5.77</v>
      </c>
      <c r="P147" s="10">
        <v>6.0000000000000001E-3</v>
      </c>
      <c r="Q147" s="6">
        <v>140</v>
      </c>
      <c r="R147" s="6" t="s">
        <v>908</v>
      </c>
      <c r="S147" s="6">
        <v>0.82299999999999995</v>
      </c>
      <c r="T147" s="6" t="s">
        <v>909</v>
      </c>
      <c r="U147" s="6" t="s">
        <v>915</v>
      </c>
      <c r="V147" s="6"/>
      <c r="W147" s="9">
        <v>3.3</v>
      </c>
      <c r="X147" s="9">
        <v>1.8</v>
      </c>
      <c r="Y147" s="7">
        <v>23</v>
      </c>
      <c r="Z147" s="6">
        <v>940</v>
      </c>
      <c r="AA147" s="9">
        <v>0.7</v>
      </c>
      <c r="AB147" s="6">
        <v>2400</v>
      </c>
      <c r="AC147" s="7">
        <v>87</v>
      </c>
      <c r="AD147" s="6">
        <v>270</v>
      </c>
      <c r="AE147" s="6">
        <v>168</v>
      </c>
      <c r="AF147" s="7">
        <v>31</v>
      </c>
      <c r="AG147" s="6">
        <v>740</v>
      </c>
      <c r="AH147" s="6">
        <v>140</v>
      </c>
      <c r="AI147" s="6">
        <v>1.0999999999999999E-2</v>
      </c>
      <c r="AJ147" s="6" t="s">
        <v>910</v>
      </c>
      <c r="AK147" s="6" t="s">
        <v>910</v>
      </c>
      <c r="AL147" s="6">
        <v>0.01</v>
      </c>
      <c r="AM147" s="6" t="s">
        <v>910</v>
      </c>
      <c r="AN147" s="6" t="s">
        <v>910</v>
      </c>
      <c r="AO147" s="6" t="s">
        <v>910</v>
      </c>
      <c r="AP147" s="6" t="s">
        <v>910</v>
      </c>
      <c r="AQ147" s="6">
        <v>5.0000000000000001E-3</v>
      </c>
      <c r="AR147" s="6">
        <v>5.0000000000000001E-3</v>
      </c>
      <c r="AS147" s="6" t="s">
        <v>910</v>
      </c>
      <c r="AT147" s="6" t="s">
        <v>910</v>
      </c>
      <c r="AU147" s="6" t="s">
        <v>910</v>
      </c>
      <c r="AV147" s="6" t="s">
        <v>910</v>
      </c>
      <c r="AW147" s="6" t="s">
        <v>910</v>
      </c>
      <c r="AX147" s="6">
        <v>6.0000000000000001E-3</v>
      </c>
      <c r="AY147" s="6">
        <v>5.0000000000000001E-3</v>
      </c>
      <c r="AZ147" s="6" t="s">
        <v>910</v>
      </c>
      <c r="BA147" s="6" t="s">
        <v>910</v>
      </c>
      <c r="BB147" s="6"/>
      <c r="BC147" s="6" t="s">
        <v>911</v>
      </c>
      <c r="BD147" s="6" t="s">
        <v>911</v>
      </c>
      <c r="BE147" s="6" t="s">
        <v>911</v>
      </c>
      <c r="BF147" s="6" t="s">
        <v>911</v>
      </c>
      <c r="BG147" s="6" t="s">
        <v>911</v>
      </c>
      <c r="BH147" s="6" t="s">
        <v>911</v>
      </c>
      <c r="BI147" s="6" t="s">
        <v>911</v>
      </c>
      <c r="BJ147" s="6" t="s">
        <v>911</v>
      </c>
      <c r="BK147" s="6" t="s">
        <v>916</v>
      </c>
      <c r="BL147" s="11" t="s">
        <v>911</v>
      </c>
      <c r="BM147" s="11" t="s">
        <v>913</v>
      </c>
      <c r="BN147" s="11" t="s">
        <v>913</v>
      </c>
      <c r="BO147" s="11" t="s">
        <v>913</v>
      </c>
      <c r="BP147" s="11" t="s">
        <v>913</v>
      </c>
      <c r="BQ147" s="6"/>
      <c r="BR147" s="6" t="s">
        <v>912</v>
      </c>
      <c r="BS147" s="6" t="s">
        <v>913</v>
      </c>
      <c r="BT147" s="6" t="s">
        <v>913</v>
      </c>
      <c r="BU147" s="6" t="s">
        <v>917</v>
      </c>
      <c r="BV147" s="6" t="s">
        <v>913</v>
      </c>
      <c r="BW147" s="6" t="s">
        <v>913</v>
      </c>
      <c r="BX147" s="6"/>
      <c r="BY147" s="6" t="s">
        <v>918</v>
      </c>
      <c r="CR147" s="11"/>
      <c r="CX147" s="6" t="s">
        <v>913</v>
      </c>
      <c r="CY147" s="6" t="s">
        <v>913</v>
      </c>
      <c r="CZ147" s="6">
        <v>176</v>
      </c>
      <c r="DF147" s="6" t="s">
        <v>912</v>
      </c>
      <c r="DG147" s="6" t="s">
        <v>913</v>
      </c>
      <c r="DI147" s="22"/>
      <c r="DJ147" s="11"/>
      <c r="DK147" s="11"/>
      <c r="DL147" s="11"/>
      <c r="DM147" s="11"/>
    </row>
    <row r="148" spans="1:117">
      <c r="A148" s="11">
        <v>145</v>
      </c>
      <c r="B148" s="6" t="s">
        <v>569</v>
      </c>
      <c r="C148" s="6">
        <v>351</v>
      </c>
      <c r="D148" s="6" t="s">
        <v>1343</v>
      </c>
      <c r="E148" s="6" t="s">
        <v>1762</v>
      </c>
      <c r="F148" s="6" t="s">
        <v>570</v>
      </c>
      <c r="G148" s="7">
        <v>8</v>
      </c>
      <c r="H148" s="6">
        <v>60</v>
      </c>
      <c r="I148" s="6" t="s">
        <v>914</v>
      </c>
      <c r="J148" s="6" t="s">
        <v>906</v>
      </c>
      <c r="K148" s="7">
        <v>11</v>
      </c>
      <c r="L148" s="6" t="s">
        <v>907</v>
      </c>
      <c r="M148" s="9" t="s">
        <v>933</v>
      </c>
      <c r="N148" s="6">
        <v>0.67800000000000005</v>
      </c>
      <c r="O148" s="6" t="s">
        <v>908</v>
      </c>
      <c r="P148" s="10">
        <v>2.8E-3</v>
      </c>
      <c r="Q148" s="6">
        <v>90</v>
      </c>
      <c r="R148" s="6" t="s">
        <v>908</v>
      </c>
      <c r="S148" s="6" t="s">
        <v>971</v>
      </c>
      <c r="T148" s="6" t="s">
        <v>909</v>
      </c>
      <c r="U148" s="6" t="s">
        <v>915</v>
      </c>
      <c r="V148" s="6"/>
      <c r="W148" s="9">
        <v>4.4000000000000004</v>
      </c>
      <c r="X148" s="9">
        <v>0.69</v>
      </c>
      <c r="Y148" s="6">
        <v>14.9</v>
      </c>
      <c r="Z148" s="6">
        <v>690</v>
      </c>
      <c r="AA148" s="9">
        <v>0.32999999999999996</v>
      </c>
      <c r="AB148" s="6">
        <v>1800</v>
      </c>
      <c r="AC148" s="7">
        <v>34</v>
      </c>
      <c r="AD148" s="6">
        <v>140</v>
      </c>
      <c r="AE148" s="6">
        <v>70.8</v>
      </c>
      <c r="AF148" s="7">
        <v>22</v>
      </c>
      <c r="AG148" s="6">
        <v>460</v>
      </c>
      <c r="AH148" s="6" t="s">
        <v>994</v>
      </c>
      <c r="AI148" s="6" t="s">
        <v>910</v>
      </c>
      <c r="AJ148" s="6" t="s">
        <v>910</v>
      </c>
      <c r="AK148" s="6" t="s">
        <v>910</v>
      </c>
      <c r="AL148" s="6" t="s">
        <v>910</v>
      </c>
      <c r="AM148" s="6" t="s">
        <v>910</v>
      </c>
      <c r="AN148" s="6" t="s">
        <v>910</v>
      </c>
      <c r="AO148" s="6" t="s">
        <v>910</v>
      </c>
      <c r="AP148" s="6" t="s">
        <v>910</v>
      </c>
      <c r="AQ148" s="6" t="s">
        <v>910</v>
      </c>
      <c r="AR148" s="6">
        <v>6.0000000000000001E-3</v>
      </c>
      <c r="AS148" s="6" t="s">
        <v>910</v>
      </c>
      <c r="AT148" s="6" t="s">
        <v>910</v>
      </c>
      <c r="AU148" s="6" t="s">
        <v>910</v>
      </c>
      <c r="AV148" s="6" t="s">
        <v>910</v>
      </c>
      <c r="AW148" s="6" t="s">
        <v>910</v>
      </c>
      <c r="AX148" s="6" t="s">
        <v>910</v>
      </c>
      <c r="AY148" s="6" t="s">
        <v>910</v>
      </c>
      <c r="AZ148" s="6" t="s">
        <v>910</v>
      </c>
      <c r="BA148" s="6" t="s">
        <v>910</v>
      </c>
      <c r="BB148" s="6"/>
      <c r="BC148" s="6" t="s">
        <v>911</v>
      </c>
      <c r="BD148" s="6" t="s">
        <v>911</v>
      </c>
      <c r="BE148" s="6" t="s">
        <v>911</v>
      </c>
      <c r="BF148" s="6" t="s">
        <v>911</v>
      </c>
      <c r="BG148" s="6" t="s">
        <v>911</v>
      </c>
      <c r="BH148" s="6" t="s">
        <v>911</v>
      </c>
      <c r="BI148" s="6" t="s">
        <v>911</v>
      </c>
      <c r="BJ148" s="6" t="s">
        <v>911</v>
      </c>
      <c r="BK148" s="6" t="s">
        <v>916</v>
      </c>
      <c r="BL148" s="11" t="s">
        <v>911</v>
      </c>
      <c r="BM148" s="11" t="s">
        <v>913</v>
      </c>
      <c r="BN148" s="11" t="s">
        <v>913</v>
      </c>
      <c r="BO148" s="11" t="s">
        <v>913</v>
      </c>
      <c r="BP148" s="11" t="s">
        <v>913</v>
      </c>
      <c r="BQ148" s="6"/>
      <c r="BR148" s="6" t="s">
        <v>912</v>
      </c>
      <c r="BS148" s="6" t="s">
        <v>913</v>
      </c>
      <c r="BT148" s="6" t="s">
        <v>913</v>
      </c>
      <c r="BU148" s="6" t="s">
        <v>917</v>
      </c>
      <c r="BV148" s="6" t="s">
        <v>913</v>
      </c>
      <c r="BW148" s="6" t="s">
        <v>913</v>
      </c>
      <c r="BX148" s="6"/>
      <c r="BY148" s="6" t="s">
        <v>918</v>
      </c>
      <c r="CR148" s="11"/>
      <c r="CX148" s="6" t="s">
        <v>913</v>
      </c>
      <c r="CY148" s="6" t="s">
        <v>913</v>
      </c>
      <c r="CZ148" s="6">
        <v>71</v>
      </c>
      <c r="DF148" s="6" t="s">
        <v>912</v>
      </c>
      <c r="DG148" s="6" t="s">
        <v>913</v>
      </c>
      <c r="DI148" s="22"/>
      <c r="DJ148" s="11"/>
      <c r="DK148" s="11"/>
      <c r="DL148" s="11"/>
      <c r="DM148" s="11"/>
    </row>
    <row r="149" spans="1:117">
      <c r="A149" s="11">
        <v>146</v>
      </c>
      <c r="B149" s="6" t="s">
        <v>567</v>
      </c>
      <c r="C149" s="6">
        <v>352</v>
      </c>
      <c r="D149" s="6" t="s">
        <v>1344</v>
      </c>
      <c r="E149" s="6" t="s">
        <v>1763</v>
      </c>
      <c r="F149" s="6" t="s">
        <v>568</v>
      </c>
      <c r="G149" s="7">
        <v>8.3000000000000007</v>
      </c>
      <c r="H149" s="6">
        <v>26.7</v>
      </c>
      <c r="I149" s="6" t="s">
        <v>914</v>
      </c>
      <c r="J149" s="6" t="s">
        <v>906</v>
      </c>
      <c r="K149" s="7">
        <v>29</v>
      </c>
      <c r="L149" s="6" t="s">
        <v>907</v>
      </c>
      <c r="M149" s="9" t="s">
        <v>933</v>
      </c>
      <c r="N149" s="6">
        <v>3.53</v>
      </c>
      <c r="O149" s="6">
        <v>1.02</v>
      </c>
      <c r="P149" s="10">
        <v>5.5999999999999999E-3</v>
      </c>
      <c r="Q149" s="6">
        <v>390</v>
      </c>
      <c r="R149" s="6" t="s">
        <v>908</v>
      </c>
      <c r="S149" s="6">
        <v>1.42</v>
      </c>
      <c r="T149" s="6">
        <v>4.1500000000000004</v>
      </c>
      <c r="U149" s="6" t="s">
        <v>915</v>
      </c>
      <c r="V149" s="6"/>
      <c r="W149" s="7">
        <v>13</v>
      </c>
      <c r="X149" s="9">
        <v>2.5</v>
      </c>
      <c r="Y149" s="6">
        <v>11.3</v>
      </c>
      <c r="Z149" s="6">
        <v>6600</v>
      </c>
      <c r="AA149" s="9">
        <v>0.21000000000000002</v>
      </c>
      <c r="AB149" s="6">
        <v>5000</v>
      </c>
      <c r="AC149" s="6">
        <v>170</v>
      </c>
      <c r="AD149" s="6">
        <v>820</v>
      </c>
      <c r="AE149" s="6">
        <v>616</v>
      </c>
      <c r="AF149" s="7">
        <v>78</v>
      </c>
      <c r="AG149" s="6">
        <v>840</v>
      </c>
      <c r="AH149" s="6">
        <v>200</v>
      </c>
      <c r="AI149" s="6">
        <v>5.0000000000000001E-3</v>
      </c>
      <c r="AJ149" s="6">
        <v>1.7000000000000001E-2</v>
      </c>
      <c r="AK149" s="6" t="s">
        <v>910</v>
      </c>
      <c r="AL149" s="6">
        <v>3.2000000000000001E-2</v>
      </c>
      <c r="AM149" s="6">
        <v>1.2999999999999999E-2</v>
      </c>
      <c r="AN149" s="6">
        <v>1.0999999999999999E-2</v>
      </c>
      <c r="AO149" s="6">
        <v>8.9999999999999993E-3</v>
      </c>
      <c r="AP149" s="6" t="s">
        <v>910</v>
      </c>
      <c r="AQ149" s="6">
        <v>8.9999999999999993E-3</v>
      </c>
      <c r="AR149" s="6">
        <v>4.0000000000000001E-3</v>
      </c>
      <c r="AS149" s="6" t="s">
        <v>910</v>
      </c>
      <c r="AT149" s="6" t="s">
        <v>910</v>
      </c>
      <c r="AU149" s="6">
        <v>1.7999999999999999E-2</v>
      </c>
      <c r="AV149" s="6">
        <v>1.0999999999999999E-2</v>
      </c>
      <c r="AW149" s="6">
        <v>6.0000000000000001E-3</v>
      </c>
      <c r="AX149" s="6">
        <v>8.9999999999999993E-3</v>
      </c>
      <c r="AY149" s="6">
        <v>8.9999999999999993E-3</v>
      </c>
      <c r="AZ149" s="6" t="s">
        <v>910</v>
      </c>
      <c r="BA149" s="6" t="s">
        <v>910</v>
      </c>
      <c r="BB149" s="6"/>
      <c r="BC149" s="6" t="s">
        <v>911</v>
      </c>
      <c r="BD149" s="6" t="s">
        <v>911</v>
      </c>
      <c r="BE149" s="6" t="s">
        <v>911</v>
      </c>
      <c r="BF149" s="6" t="s">
        <v>911</v>
      </c>
      <c r="BG149" s="6" t="s">
        <v>911</v>
      </c>
      <c r="BH149" s="6" t="s">
        <v>911</v>
      </c>
      <c r="BI149" s="6" t="s">
        <v>911</v>
      </c>
      <c r="BJ149" s="6" t="s">
        <v>911</v>
      </c>
      <c r="BK149" s="6" t="s">
        <v>916</v>
      </c>
      <c r="BL149" s="11" t="s">
        <v>911</v>
      </c>
      <c r="BM149" s="11" t="s">
        <v>913</v>
      </c>
      <c r="BN149" s="11" t="s">
        <v>913</v>
      </c>
      <c r="BO149" s="11" t="s">
        <v>913</v>
      </c>
      <c r="BP149" s="11" t="s">
        <v>913</v>
      </c>
      <c r="BQ149" s="6"/>
      <c r="BR149" s="6" t="s">
        <v>912</v>
      </c>
      <c r="BS149" s="6" t="s">
        <v>913</v>
      </c>
      <c r="BT149" s="6" t="s">
        <v>913</v>
      </c>
      <c r="BU149" s="6" t="s">
        <v>917</v>
      </c>
      <c r="BV149" s="6" t="s">
        <v>913</v>
      </c>
      <c r="BW149" s="6" t="s">
        <v>913</v>
      </c>
      <c r="BX149" s="6"/>
      <c r="BY149" s="6" t="s">
        <v>918</v>
      </c>
      <c r="CR149" s="11"/>
      <c r="CX149" s="6" t="s">
        <v>913</v>
      </c>
      <c r="CY149" s="6" t="s">
        <v>913</v>
      </c>
      <c r="CZ149" s="6">
        <v>156</v>
      </c>
      <c r="DF149" s="6" t="s">
        <v>912</v>
      </c>
      <c r="DG149" s="6" t="s">
        <v>913</v>
      </c>
      <c r="DI149" s="22"/>
      <c r="DJ149" s="11"/>
      <c r="DK149" s="11"/>
      <c r="DL149" s="11"/>
      <c r="DM149" s="11"/>
    </row>
    <row r="150" spans="1:117">
      <c r="A150" s="11">
        <v>147</v>
      </c>
      <c r="B150" s="6" t="s">
        <v>565</v>
      </c>
      <c r="C150" s="6">
        <v>353</v>
      </c>
      <c r="D150" s="6" t="s">
        <v>1345</v>
      </c>
      <c r="E150" s="6" t="s">
        <v>1764</v>
      </c>
      <c r="F150" s="6" t="s">
        <v>566</v>
      </c>
      <c r="G150" s="7">
        <v>8.5</v>
      </c>
      <c r="H150" s="6">
        <v>104</v>
      </c>
      <c r="I150" s="6" t="s">
        <v>914</v>
      </c>
      <c r="J150" s="6" t="s">
        <v>906</v>
      </c>
      <c r="K150" s="6">
        <v>9.1999999999999993</v>
      </c>
      <c r="L150" s="6" t="s">
        <v>907</v>
      </c>
      <c r="M150" s="9" t="s">
        <v>933</v>
      </c>
      <c r="N150" s="6">
        <v>0.56499999999999995</v>
      </c>
      <c r="O150" s="6">
        <v>3.98</v>
      </c>
      <c r="P150" s="10">
        <v>4.7000000000000002E-3</v>
      </c>
      <c r="Q150" s="6">
        <v>160</v>
      </c>
      <c r="R150" s="6" t="s">
        <v>908</v>
      </c>
      <c r="S150" s="6" t="s">
        <v>971</v>
      </c>
      <c r="T150" s="6" t="s">
        <v>909</v>
      </c>
      <c r="U150" s="6" t="s">
        <v>915</v>
      </c>
      <c r="V150" s="6"/>
      <c r="W150" s="9">
        <v>2.5</v>
      </c>
      <c r="X150" s="9">
        <v>0.72</v>
      </c>
      <c r="Y150" s="6">
        <v>0.247</v>
      </c>
      <c r="Z150" s="6">
        <v>1100</v>
      </c>
      <c r="AA150" s="9">
        <v>0.13</v>
      </c>
      <c r="AB150" s="6">
        <v>970</v>
      </c>
      <c r="AC150" s="6">
        <v>140</v>
      </c>
      <c r="AD150" s="6" t="s">
        <v>966</v>
      </c>
      <c r="AE150" s="6">
        <v>50.9</v>
      </c>
      <c r="AF150" s="7">
        <v>13</v>
      </c>
      <c r="AG150" s="6">
        <v>290</v>
      </c>
      <c r="AH150" s="6" t="s">
        <v>994</v>
      </c>
      <c r="AI150" s="6" t="s">
        <v>910</v>
      </c>
      <c r="AJ150" s="6" t="s">
        <v>910</v>
      </c>
      <c r="AK150" s="6" t="s">
        <v>910</v>
      </c>
      <c r="AL150" s="6">
        <v>7.0000000000000001E-3</v>
      </c>
      <c r="AM150" s="6" t="s">
        <v>910</v>
      </c>
      <c r="AN150" s="6" t="s">
        <v>910</v>
      </c>
      <c r="AO150" s="6" t="s">
        <v>910</v>
      </c>
      <c r="AP150" s="6" t="s">
        <v>910</v>
      </c>
      <c r="AQ150" s="6" t="s">
        <v>910</v>
      </c>
      <c r="AR150" s="6" t="s">
        <v>919</v>
      </c>
      <c r="AS150" s="6" t="s">
        <v>910</v>
      </c>
      <c r="AT150" s="6" t="s">
        <v>910</v>
      </c>
      <c r="AU150" s="6" t="s">
        <v>910</v>
      </c>
      <c r="AV150" s="6" t="s">
        <v>910</v>
      </c>
      <c r="AW150" s="6" t="s">
        <v>910</v>
      </c>
      <c r="AX150" s="6">
        <v>6.0000000000000001E-3</v>
      </c>
      <c r="AY150" s="6" t="s">
        <v>910</v>
      </c>
      <c r="AZ150" s="6" t="s">
        <v>910</v>
      </c>
      <c r="BA150" s="6" t="s">
        <v>910</v>
      </c>
      <c r="BB150" s="6"/>
      <c r="BC150" s="6" t="s">
        <v>911</v>
      </c>
      <c r="BD150" s="6" t="s">
        <v>911</v>
      </c>
      <c r="BE150" s="6" t="s">
        <v>911</v>
      </c>
      <c r="BF150" s="6" t="s">
        <v>911</v>
      </c>
      <c r="BG150" s="6" t="s">
        <v>911</v>
      </c>
      <c r="BH150" s="6" t="s">
        <v>911</v>
      </c>
      <c r="BI150" s="6" t="s">
        <v>911</v>
      </c>
      <c r="BJ150" s="6" t="s">
        <v>911</v>
      </c>
      <c r="BK150" s="6" t="s">
        <v>916</v>
      </c>
      <c r="BL150" s="11" t="s">
        <v>911</v>
      </c>
      <c r="BM150" s="11" t="s">
        <v>913</v>
      </c>
      <c r="BN150" s="11" t="s">
        <v>913</v>
      </c>
      <c r="BO150" s="11" t="s">
        <v>913</v>
      </c>
      <c r="BP150" s="11" t="s">
        <v>913</v>
      </c>
      <c r="BQ150" s="6"/>
      <c r="BR150" s="6" t="s">
        <v>912</v>
      </c>
      <c r="BS150" s="6" t="s">
        <v>913</v>
      </c>
      <c r="BT150" s="6" t="s">
        <v>913</v>
      </c>
      <c r="BU150" s="6" t="s">
        <v>917</v>
      </c>
      <c r="BV150" s="6" t="s">
        <v>913</v>
      </c>
      <c r="BW150" s="6" t="s">
        <v>913</v>
      </c>
      <c r="BX150" s="6"/>
      <c r="BY150" s="6" t="s">
        <v>918</v>
      </c>
      <c r="CR150" s="11"/>
      <c r="CX150" s="6" t="s">
        <v>913</v>
      </c>
      <c r="CY150" s="6" t="s">
        <v>913</v>
      </c>
      <c r="CZ150" s="6">
        <v>109</v>
      </c>
      <c r="DF150" s="6" t="s">
        <v>912</v>
      </c>
      <c r="DG150" s="6" t="s">
        <v>913</v>
      </c>
      <c r="DI150" s="22"/>
      <c r="DJ150" s="11"/>
      <c r="DK150" s="11"/>
      <c r="DL150" s="11"/>
      <c r="DM150" s="11"/>
    </row>
    <row r="151" spans="1:117">
      <c r="A151" s="11">
        <v>148</v>
      </c>
      <c r="B151" s="6" t="s">
        <v>563</v>
      </c>
      <c r="C151" s="6">
        <v>354</v>
      </c>
      <c r="D151" s="6" t="s">
        <v>1346</v>
      </c>
      <c r="E151" s="6" t="s">
        <v>1765</v>
      </c>
      <c r="F151" s="6" t="s">
        <v>564</v>
      </c>
      <c r="G151" s="7">
        <v>7.9</v>
      </c>
      <c r="H151" s="6">
        <v>86</v>
      </c>
      <c r="I151" s="6" t="s">
        <v>914</v>
      </c>
      <c r="J151" s="6" t="s">
        <v>906</v>
      </c>
      <c r="K151" s="7">
        <v>10</v>
      </c>
      <c r="L151" s="6" t="s">
        <v>907</v>
      </c>
      <c r="M151" s="9">
        <v>0.44</v>
      </c>
      <c r="N151" s="6">
        <v>3.24</v>
      </c>
      <c r="O151" s="6" t="s">
        <v>908</v>
      </c>
      <c r="P151" s="10">
        <v>0.03</v>
      </c>
      <c r="Q151" s="6">
        <v>170</v>
      </c>
      <c r="R151" s="6" t="s">
        <v>908</v>
      </c>
      <c r="S151" s="6">
        <v>1.18</v>
      </c>
      <c r="T151" s="6" t="s">
        <v>909</v>
      </c>
      <c r="U151" s="6" t="s">
        <v>915</v>
      </c>
      <c r="V151" s="6"/>
      <c r="W151" s="9">
        <v>3.3</v>
      </c>
      <c r="X151" s="9">
        <v>1.3</v>
      </c>
      <c r="Y151" s="6">
        <v>63.5</v>
      </c>
      <c r="Z151" s="6">
        <v>990</v>
      </c>
      <c r="AA151" s="9">
        <v>0.93</v>
      </c>
      <c r="AB151" s="6">
        <v>1600</v>
      </c>
      <c r="AC151" s="7">
        <v>74</v>
      </c>
      <c r="AD151" s="6">
        <v>120</v>
      </c>
      <c r="AE151" s="6">
        <v>113</v>
      </c>
      <c r="AF151" s="7">
        <v>34</v>
      </c>
      <c r="AG151" s="6">
        <v>640</v>
      </c>
      <c r="AH151" s="6">
        <v>140</v>
      </c>
      <c r="AI151" s="6">
        <v>1.0999999999999999E-2</v>
      </c>
      <c r="AJ151" s="6" t="s">
        <v>910</v>
      </c>
      <c r="AK151" s="6" t="s">
        <v>910</v>
      </c>
      <c r="AL151" s="6">
        <v>1.4E-2</v>
      </c>
      <c r="AM151" s="6" t="s">
        <v>910</v>
      </c>
      <c r="AN151" s="6">
        <v>6.0000000000000001E-3</v>
      </c>
      <c r="AO151" s="6" t="s">
        <v>910</v>
      </c>
      <c r="AP151" s="6" t="s">
        <v>910</v>
      </c>
      <c r="AQ151" s="6">
        <v>7.0000000000000001E-3</v>
      </c>
      <c r="AR151" s="6" t="s">
        <v>919</v>
      </c>
      <c r="AS151" s="6" t="s">
        <v>910</v>
      </c>
      <c r="AT151" s="6" t="s">
        <v>910</v>
      </c>
      <c r="AU151" s="6" t="s">
        <v>910</v>
      </c>
      <c r="AV151" s="6">
        <v>6.0000000000000001E-3</v>
      </c>
      <c r="AW151" s="6" t="s">
        <v>910</v>
      </c>
      <c r="AX151" s="6">
        <v>8.9999999999999993E-3</v>
      </c>
      <c r="AY151" s="6">
        <v>7.0000000000000001E-3</v>
      </c>
      <c r="AZ151" s="6" t="s">
        <v>910</v>
      </c>
      <c r="BA151" s="6" t="s">
        <v>910</v>
      </c>
      <c r="BB151" s="6"/>
      <c r="BC151" s="6" t="s">
        <v>911</v>
      </c>
      <c r="BD151" s="6" t="s">
        <v>911</v>
      </c>
      <c r="BE151" s="6" t="s">
        <v>911</v>
      </c>
      <c r="BF151" s="6" t="s">
        <v>911</v>
      </c>
      <c r="BG151" s="6" t="s">
        <v>911</v>
      </c>
      <c r="BH151" s="6" t="s">
        <v>911</v>
      </c>
      <c r="BI151" s="6" t="s">
        <v>911</v>
      </c>
      <c r="BJ151" s="6" t="s">
        <v>911</v>
      </c>
      <c r="BK151" s="6" t="s">
        <v>916</v>
      </c>
      <c r="BL151" s="11" t="s">
        <v>911</v>
      </c>
      <c r="BM151" s="11" t="s">
        <v>913</v>
      </c>
      <c r="BN151" s="11" t="s">
        <v>913</v>
      </c>
      <c r="BO151" s="11" t="s">
        <v>913</v>
      </c>
      <c r="BP151" s="11" t="s">
        <v>913</v>
      </c>
      <c r="BQ151" s="6"/>
      <c r="BR151" s="6" t="s">
        <v>912</v>
      </c>
      <c r="BS151" s="6" t="s">
        <v>913</v>
      </c>
      <c r="BT151" s="6" t="s">
        <v>913</v>
      </c>
      <c r="BU151" s="6" t="s">
        <v>917</v>
      </c>
      <c r="BV151" s="6" t="s">
        <v>913</v>
      </c>
      <c r="BW151" s="6" t="s">
        <v>913</v>
      </c>
      <c r="BX151" s="6"/>
      <c r="BY151" s="6" t="s">
        <v>918</v>
      </c>
      <c r="CR151" s="11"/>
      <c r="CX151" s="6" t="s">
        <v>913</v>
      </c>
      <c r="CY151" s="6" t="s">
        <v>913</v>
      </c>
      <c r="CZ151" s="6">
        <v>148</v>
      </c>
      <c r="DF151" s="6" t="s">
        <v>912</v>
      </c>
      <c r="DG151" s="6" t="s">
        <v>913</v>
      </c>
      <c r="DI151" s="22"/>
      <c r="DJ151" s="11"/>
      <c r="DK151" s="11"/>
      <c r="DL151" s="11"/>
      <c r="DM151" s="11"/>
    </row>
    <row r="152" spans="1:117">
      <c r="A152" s="11">
        <v>149</v>
      </c>
      <c r="B152" s="6" t="s">
        <v>797</v>
      </c>
      <c r="C152" s="6">
        <v>355</v>
      </c>
      <c r="D152" s="6" t="s">
        <v>1347</v>
      </c>
      <c r="E152" s="6" t="s">
        <v>1766</v>
      </c>
      <c r="F152" s="6" t="s">
        <v>798</v>
      </c>
      <c r="G152" s="6">
        <v>7.5</v>
      </c>
      <c r="H152" s="7">
        <v>27</v>
      </c>
      <c r="I152" s="6" t="s">
        <v>914</v>
      </c>
      <c r="J152" s="6" t="s">
        <v>906</v>
      </c>
      <c r="K152" s="7">
        <v>31</v>
      </c>
      <c r="L152" s="6" t="s">
        <v>907</v>
      </c>
      <c r="M152" s="9">
        <v>0.66</v>
      </c>
      <c r="N152" s="6">
        <v>5.17</v>
      </c>
      <c r="O152" s="6">
        <v>1.51</v>
      </c>
      <c r="P152" s="10">
        <v>2.8999999999999998E-3</v>
      </c>
      <c r="Q152" s="6">
        <v>260</v>
      </c>
      <c r="R152" s="6" t="s">
        <v>908</v>
      </c>
      <c r="S152" s="6">
        <v>2.16</v>
      </c>
      <c r="T152" s="6">
        <v>2.4300000000000002</v>
      </c>
      <c r="U152" s="6" t="s">
        <v>915</v>
      </c>
      <c r="V152" s="6"/>
      <c r="W152" s="7">
        <v>10</v>
      </c>
      <c r="X152" s="9">
        <v>2</v>
      </c>
      <c r="Y152" s="6">
        <v>22.9</v>
      </c>
      <c r="Z152" s="6">
        <v>3400</v>
      </c>
      <c r="AA152" s="9">
        <v>0.6</v>
      </c>
      <c r="AB152" s="6">
        <v>2700</v>
      </c>
      <c r="AC152" s="6">
        <v>760</v>
      </c>
      <c r="AD152" s="6">
        <v>140</v>
      </c>
      <c r="AE152" s="6">
        <v>365</v>
      </c>
      <c r="AF152" s="7">
        <v>56</v>
      </c>
      <c r="AG152" s="6">
        <v>800</v>
      </c>
      <c r="AH152" s="6">
        <v>160</v>
      </c>
      <c r="AI152" s="6" t="s">
        <v>910</v>
      </c>
      <c r="AJ152" s="6">
        <v>8.9999999999999993E-3</v>
      </c>
      <c r="AK152" s="6" t="s">
        <v>910</v>
      </c>
      <c r="AL152" s="6">
        <v>1.7000000000000001E-2</v>
      </c>
      <c r="AM152" s="6">
        <v>7.0000000000000001E-3</v>
      </c>
      <c r="AN152" s="6">
        <v>7.0000000000000001E-3</v>
      </c>
      <c r="AO152" s="6" t="s">
        <v>910</v>
      </c>
      <c r="AP152" s="6" t="s">
        <v>910</v>
      </c>
      <c r="AQ152" s="6">
        <v>8.0000000000000002E-3</v>
      </c>
      <c r="AR152" s="6" t="s">
        <v>919</v>
      </c>
      <c r="AS152" s="6" t="s">
        <v>910</v>
      </c>
      <c r="AT152" s="6" t="s">
        <v>910</v>
      </c>
      <c r="AU152" s="6">
        <v>8.0000000000000002E-3</v>
      </c>
      <c r="AV152" s="6">
        <v>7.0000000000000001E-3</v>
      </c>
      <c r="AW152" s="6" t="s">
        <v>910</v>
      </c>
      <c r="AX152" s="6">
        <v>0.01</v>
      </c>
      <c r="AY152" s="6">
        <v>8.0000000000000002E-3</v>
      </c>
      <c r="AZ152" s="6" t="s">
        <v>910</v>
      </c>
      <c r="BA152" s="6" t="s">
        <v>910</v>
      </c>
      <c r="BB152" s="6"/>
      <c r="BC152" s="6" t="s">
        <v>911</v>
      </c>
      <c r="BD152" s="6" t="s">
        <v>911</v>
      </c>
      <c r="BE152" s="6" t="s">
        <v>911</v>
      </c>
      <c r="BF152" s="6" t="s">
        <v>911</v>
      </c>
      <c r="BG152" s="6" t="s">
        <v>911</v>
      </c>
      <c r="BH152" s="6" t="s">
        <v>911</v>
      </c>
      <c r="BI152" s="6" t="s">
        <v>911</v>
      </c>
      <c r="BJ152" s="6" t="s">
        <v>911</v>
      </c>
      <c r="BK152" s="6" t="s">
        <v>916</v>
      </c>
      <c r="BL152" s="11" t="s">
        <v>911</v>
      </c>
      <c r="BM152" s="11" t="s">
        <v>913</v>
      </c>
      <c r="BN152" s="11" t="s">
        <v>913</v>
      </c>
      <c r="BO152" s="11" t="s">
        <v>913</v>
      </c>
      <c r="BP152" s="11" t="s">
        <v>913</v>
      </c>
      <c r="BQ152" s="6"/>
      <c r="BR152" s="6" t="s">
        <v>912</v>
      </c>
      <c r="BS152" s="6" t="s">
        <v>913</v>
      </c>
      <c r="BT152" s="6" t="s">
        <v>913</v>
      </c>
      <c r="BU152" s="6" t="s">
        <v>917</v>
      </c>
      <c r="BV152" s="6" t="s">
        <v>913</v>
      </c>
      <c r="BW152" s="6" t="s">
        <v>913</v>
      </c>
      <c r="BX152" s="6"/>
      <c r="BY152" s="6" t="s">
        <v>918</v>
      </c>
      <c r="BZ152" s="6">
        <v>0.05</v>
      </c>
      <c r="CA152" s="6" t="s">
        <v>922</v>
      </c>
      <c r="CB152" s="6" t="s">
        <v>920</v>
      </c>
      <c r="CC152" s="6" t="s">
        <v>921</v>
      </c>
      <c r="CD152" s="6" t="s">
        <v>923</v>
      </c>
      <c r="CE152" s="6" t="s">
        <v>916</v>
      </c>
      <c r="CF152" s="6" t="s">
        <v>918</v>
      </c>
      <c r="CG152" s="6" t="s">
        <v>911</v>
      </c>
      <c r="CH152" s="6" t="s">
        <v>911</v>
      </c>
      <c r="CI152" s="6" t="s">
        <v>911</v>
      </c>
      <c r="CJ152" s="6"/>
      <c r="CK152" s="6" t="s">
        <v>924</v>
      </c>
      <c r="CL152" s="6" t="s">
        <v>925</v>
      </c>
      <c r="CM152" s="6" t="s">
        <v>911</v>
      </c>
      <c r="CN152" s="6" t="s">
        <v>911</v>
      </c>
      <c r="CO152" s="6" t="s">
        <v>913</v>
      </c>
      <c r="CP152" s="6" t="s">
        <v>913</v>
      </c>
      <c r="CQ152" s="6" t="s">
        <v>913</v>
      </c>
      <c r="CR152" s="11" t="s">
        <v>955</v>
      </c>
      <c r="CS152" s="6" t="s">
        <v>913</v>
      </c>
      <c r="CT152" s="6" t="s">
        <v>913</v>
      </c>
      <c r="CU152" s="6" t="s">
        <v>913</v>
      </c>
      <c r="CV152" s="6" t="s">
        <v>913</v>
      </c>
      <c r="CW152" s="6" t="s">
        <v>913</v>
      </c>
      <c r="CX152" s="6" t="s">
        <v>913</v>
      </c>
      <c r="CY152" s="6" t="s">
        <v>913</v>
      </c>
      <c r="CZ152" s="6">
        <v>97</v>
      </c>
      <c r="DA152" s="6" t="s">
        <v>911</v>
      </c>
      <c r="DB152" s="6" t="s">
        <v>913</v>
      </c>
      <c r="DC152" s="6" t="s">
        <v>927</v>
      </c>
      <c r="DD152" s="6" t="s">
        <v>928</v>
      </c>
      <c r="DE152" s="6" t="s">
        <v>913</v>
      </c>
      <c r="DF152" s="6" t="s">
        <v>912</v>
      </c>
      <c r="DG152" s="6" t="s">
        <v>913</v>
      </c>
      <c r="DI152" s="22"/>
      <c r="DJ152" s="11"/>
      <c r="DK152" s="11"/>
      <c r="DL152" s="11"/>
      <c r="DM152" s="11"/>
    </row>
    <row r="153" spans="1:117">
      <c r="A153" s="11">
        <v>150</v>
      </c>
      <c r="B153" s="6" t="s">
        <v>561</v>
      </c>
      <c r="C153" s="6">
        <v>356</v>
      </c>
      <c r="D153" s="6" t="s">
        <v>1348</v>
      </c>
      <c r="E153" s="6" t="s">
        <v>1767</v>
      </c>
      <c r="F153" s="6" t="s">
        <v>562</v>
      </c>
      <c r="G153" s="7">
        <v>7.9</v>
      </c>
      <c r="H153" s="6">
        <v>192</v>
      </c>
      <c r="I153" s="6" t="s">
        <v>914</v>
      </c>
      <c r="J153" s="6" t="s">
        <v>906</v>
      </c>
      <c r="K153" s="7">
        <v>17</v>
      </c>
      <c r="L153" s="6" t="s">
        <v>907</v>
      </c>
      <c r="M153" s="9" t="s">
        <v>933</v>
      </c>
      <c r="N153" s="6">
        <v>3.1</v>
      </c>
      <c r="O153" s="6" t="s">
        <v>908</v>
      </c>
      <c r="P153" s="10">
        <v>5.5999999999999999E-3</v>
      </c>
      <c r="Q153" s="6">
        <v>1000</v>
      </c>
      <c r="R153" s="6" t="s">
        <v>908</v>
      </c>
      <c r="S153" s="6">
        <v>1.57</v>
      </c>
      <c r="T153" s="6">
        <v>5.37</v>
      </c>
      <c r="U153" s="6" t="s">
        <v>915</v>
      </c>
      <c r="V153" s="6"/>
      <c r="W153" s="7">
        <v>35</v>
      </c>
      <c r="X153" s="9">
        <v>3.3</v>
      </c>
      <c r="Y153" s="7">
        <v>16</v>
      </c>
      <c r="Z153" s="6">
        <v>36000</v>
      </c>
      <c r="AA153" s="9">
        <v>1.1000000000000001</v>
      </c>
      <c r="AB153" s="6">
        <v>1900</v>
      </c>
      <c r="AC153" s="6">
        <v>100</v>
      </c>
      <c r="AD153" s="6">
        <v>230</v>
      </c>
      <c r="AE153" s="6">
        <v>1190</v>
      </c>
      <c r="AF153" s="7">
        <v>94</v>
      </c>
      <c r="AG153" s="6">
        <v>960</v>
      </c>
      <c r="AH153" s="6">
        <v>290</v>
      </c>
      <c r="AI153" s="6">
        <v>1.9E-2</v>
      </c>
      <c r="AJ153" s="6">
        <v>1.2E-2</v>
      </c>
      <c r="AK153" s="6" t="s">
        <v>910</v>
      </c>
      <c r="AL153" s="6">
        <v>5.0999999999999997E-2</v>
      </c>
      <c r="AM153" s="8">
        <v>0.03</v>
      </c>
      <c r="AN153" s="6">
        <v>3.3000000000000002E-2</v>
      </c>
      <c r="AO153" s="6">
        <v>3.2000000000000001E-2</v>
      </c>
      <c r="AP153" s="6">
        <v>6.0000000000000001E-3</v>
      </c>
      <c r="AQ153" s="6">
        <v>3.6999999999999998E-2</v>
      </c>
      <c r="AR153" s="6">
        <v>5.0000000000000001E-3</v>
      </c>
      <c r="AS153" s="6" t="s">
        <v>910</v>
      </c>
      <c r="AT153" s="6" t="s">
        <v>910</v>
      </c>
      <c r="AU153" s="6">
        <v>2.7E-2</v>
      </c>
      <c r="AV153" s="6">
        <v>3.9E-2</v>
      </c>
      <c r="AW153" s="8">
        <v>0.02</v>
      </c>
      <c r="AX153" s="6">
        <v>2.8000000000000001E-2</v>
      </c>
      <c r="AY153" s="6">
        <v>3.3000000000000002E-2</v>
      </c>
      <c r="AZ153" s="8">
        <v>0.01</v>
      </c>
      <c r="BA153" s="6" t="s">
        <v>910</v>
      </c>
      <c r="BB153" s="6"/>
      <c r="BC153" s="6" t="s">
        <v>911</v>
      </c>
      <c r="BD153" s="6" t="s">
        <v>911</v>
      </c>
      <c r="BE153" s="6" t="s">
        <v>911</v>
      </c>
      <c r="BF153" s="6" t="s">
        <v>911</v>
      </c>
      <c r="BG153" s="6" t="s">
        <v>911</v>
      </c>
      <c r="BH153" s="6" t="s">
        <v>911</v>
      </c>
      <c r="BI153" s="6" t="s">
        <v>911</v>
      </c>
      <c r="BJ153" s="6" t="s">
        <v>911</v>
      </c>
      <c r="BK153" s="6" t="s">
        <v>916</v>
      </c>
      <c r="BL153" s="11" t="s">
        <v>911</v>
      </c>
      <c r="BM153" s="11" t="s">
        <v>913</v>
      </c>
      <c r="BN153" s="11" t="s">
        <v>913</v>
      </c>
      <c r="BO153" s="11" t="s">
        <v>913</v>
      </c>
      <c r="BP153" s="11" t="s">
        <v>913</v>
      </c>
      <c r="BQ153" s="6"/>
      <c r="BR153" s="6" t="s">
        <v>912</v>
      </c>
      <c r="BS153" s="6" t="s">
        <v>913</v>
      </c>
      <c r="BT153" s="6" t="s">
        <v>913</v>
      </c>
      <c r="BU153" s="6" t="s">
        <v>917</v>
      </c>
      <c r="BV153" s="6" t="s">
        <v>913</v>
      </c>
      <c r="BW153" s="6" t="s">
        <v>913</v>
      </c>
      <c r="BX153" s="6"/>
      <c r="BY153" s="6" t="s">
        <v>918</v>
      </c>
      <c r="CR153" s="11"/>
      <c r="CX153" s="6" t="s">
        <v>913</v>
      </c>
      <c r="CY153" s="6" t="s">
        <v>913</v>
      </c>
      <c r="CZ153" s="6">
        <v>508</v>
      </c>
      <c r="DF153" s="6" t="s">
        <v>912</v>
      </c>
      <c r="DG153" s="6" t="s">
        <v>913</v>
      </c>
      <c r="DI153" s="22"/>
      <c r="DJ153" s="11"/>
      <c r="DK153" s="11"/>
      <c r="DL153" s="11"/>
      <c r="DM153" s="11"/>
    </row>
    <row r="154" spans="1:117">
      <c r="A154" s="11">
        <v>151</v>
      </c>
      <c r="B154" s="6" t="s">
        <v>559</v>
      </c>
      <c r="C154" s="6">
        <v>357</v>
      </c>
      <c r="D154" s="6" t="s">
        <v>1349</v>
      </c>
      <c r="E154" s="6" t="s">
        <v>1768</v>
      </c>
      <c r="F154" s="6" t="s">
        <v>560</v>
      </c>
      <c r="G154" s="7">
        <v>7.9</v>
      </c>
      <c r="H154" s="6">
        <v>194</v>
      </c>
      <c r="I154" s="6" t="s">
        <v>914</v>
      </c>
      <c r="J154" s="6">
        <v>6.78</v>
      </c>
      <c r="K154" s="7">
        <v>37</v>
      </c>
      <c r="L154" s="6">
        <v>0.48899999999999999</v>
      </c>
      <c r="M154" s="9">
        <v>2.9</v>
      </c>
      <c r="N154" s="6">
        <v>6.99</v>
      </c>
      <c r="O154" s="6">
        <v>8.7899999999999991</v>
      </c>
      <c r="P154" s="10">
        <v>3.7000000000000002E-3</v>
      </c>
      <c r="Q154" s="6">
        <v>1800</v>
      </c>
      <c r="R154" s="6" t="s">
        <v>908</v>
      </c>
      <c r="S154" s="6">
        <v>6.94</v>
      </c>
      <c r="T154" s="6">
        <v>12.2</v>
      </c>
      <c r="U154" s="6" t="s">
        <v>915</v>
      </c>
      <c r="V154" s="6"/>
      <c r="W154" s="7">
        <v>34</v>
      </c>
      <c r="X154" s="9">
        <v>5.8</v>
      </c>
      <c r="Y154" s="6">
        <v>98.4</v>
      </c>
      <c r="Z154" s="6">
        <v>11000</v>
      </c>
      <c r="AA154" s="9">
        <v>1.2</v>
      </c>
      <c r="AB154" s="6">
        <v>5100</v>
      </c>
      <c r="AC154" s="6">
        <v>260</v>
      </c>
      <c r="AD154" s="6">
        <v>360</v>
      </c>
      <c r="AE154" s="6">
        <v>379</v>
      </c>
      <c r="AF154" s="7">
        <v>54</v>
      </c>
      <c r="AG154" s="6">
        <v>3200</v>
      </c>
      <c r="AH154" s="6">
        <v>530</v>
      </c>
      <c r="AI154" s="6">
        <v>1.2E-2</v>
      </c>
      <c r="AJ154" s="6" t="s">
        <v>910</v>
      </c>
      <c r="AK154" s="6" t="s">
        <v>910</v>
      </c>
      <c r="AL154" s="8">
        <v>0.01</v>
      </c>
      <c r="AM154" s="6">
        <v>5.0000000000000001E-3</v>
      </c>
      <c r="AN154" s="6" t="s">
        <v>910</v>
      </c>
      <c r="AO154" s="6" t="s">
        <v>910</v>
      </c>
      <c r="AP154" s="6" t="s">
        <v>910</v>
      </c>
      <c r="AQ154" s="6">
        <v>6.0000000000000001E-3</v>
      </c>
      <c r="AR154" s="6">
        <v>4.0000000000000001E-3</v>
      </c>
      <c r="AS154" s="6" t="s">
        <v>910</v>
      </c>
      <c r="AT154" s="6" t="s">
        <v>910</v>
      </c>
      <c r="AU154" s="6" t="s">
        <v>910</v>
      </c>
      <c r="AV154" s="6" t="s">
        <v>910</v>
      </c>
      <c r="AW154" s="6" t="s">
        <v>910</v>
      </c>
      <c r="AX154" s="6">
        <v>7.0000000000000001E-3</v>
      </c>
      <c r="AY154" s="6">
        <v>7.0000000000000001E-3</v>
      </c>
      <c r="AZ154" s="6" t="s">
        <v>910</v>
      </c>
      <c r="BA154" s="6" t="s">
        <v>910</v>
      </c>
      <c r="BB154" s="6"/>
      <c r="BC154" s="6" t="s">
        <v>911</v>
      </c>
      <c r="BD154" s="6" t="s">
        <v>911</v>
      </c>
      <c r="BE154" s="6" t="s">
        <v>911</v>
      </c>
      <c r="BF154" s="6" t="s">
        <v>911</v>
      </c>
      <c r="BG154" s="6" t="s">
        <v>911</v>
      </c>
      <c r="BH154" s="6" t="s">
        <v>911</v>
      </c>
      <c r="BI154" s="6" t="s">
        <v>911</v>
      </c>
      <c r="BJ154" s="6" t="s">
        <v>911</v>
      </c>
      <c r="BK154" s="6" t="s">
        <v>916</v>
      </c>
      <c r="BL154" s="11" t="s">
        <v>911</v>
      </c>
      <c r="BM154" s="11" t="s">
        <v>913</v>
      </c>
      <c r="BN154" s="11" t="s">
        <v>913</v>
      </c>
      <c r="BO154" s="11" t="s">
        <v>913</v>
      </c>
      <c r="BP154" s="11" t="s">
        <v>913</v>
      </c>
      <c r="BQ154" s="6"/>
      <c r="BR154" s="6" t="s">
        <v>912</v>
      </c>
      <c r="BS154" s="6" t="s">
        <v>913</v>
      </c>
      <c r="BT154" s="6" t="s">
        <v>913</v>
      </c>
      <c r="BU154" s="6" t="s">
        <v>917</v>
      </c>
      <c r="BV154" s="6" t="s">
        <v>913</v>
      </c>
      <c r="BW154" s="6" t="s">
        <v>913</v>
      </c>
      <c r="BX154" s="6"/>
      <c r="BY154" s="6" t="s">
        <v>918</v>
      </c>
      <c r="CR154" s="11"/>
      <c r="CX154" s="6" t="s">
        <v>913</v>
      </c>
      <c r="CY154" s="6" t="s">
        <v>913</v>
      </c>
      <c r="CZ154" s="6">
        <v>426</v>
      </c>
      <c r="DF154" s="6" t="s">
        <v>912</v>
      </c>
      <c r="DG154" s="6" t="s">
        <v>913</v>
      </c>
      <c r="DI154" s="22"/>
      <c r="DJ154" s="11"/>
      <c r="DK154" s="11"/>
      <c r="DL154" s="11"/>
      <c r="DM154" s="11"/>
    </row>
    <row r="155" spans="1:117">
      <c r="A155" s="11">
        <v>152</v>
      </c>
      <c r="B155" s="6" t="s">
        <v>557</v>
      </c>
      <c r="C155" s="6">
        <v>358</v>
      </c>
      <c r="D155" s="6" t="s">
        <v>1350</v>
      </c>
      <c r="E155" s="6" t="s">
        <v>1769</v>
      </c>
      <c r="F155" s="6" t="s">
        <v>558</v>
      </c>
      <c r="G155" s="7">
        <v>9</v>
      </c>
      <c r="H155" s="6">
        <v>139</v>
      </c>
      <c r="I155" s="6" t="s">
        <v>914</v>
      </c>
      <c r="J155" s="6" t="s">
        <v>906</v>
      </c>
      <c r="K155" s="6">
        <v>6.53</v>
      </c>
      <c r="L155" s="6" t="s">
        <v>907</v>
      </c>
      <c r="M155" s="9">
        <v>0.78300000000000003</v>
      </c>
      <c r="N155" s="6">
        <v>1.71</v>
      </c>
      <c r="O155" s="6">
        <v>5.83</v>
      </c>
      <c r="P155" s="10">
        <v>2.7000000000000001E-3</v>
      </c>
      <c r="Q155" s="6">
        <v>262</v>
      </c>
      <c r="R155" s="6" t="s">
        <v>908</v>
      </c>
      <c r="S155" s="6">
        <v>0.58199999999999996</v>
      </c>
      <c r="T155" s="6">
        <v>35.6</v>
      </c>
      <c r="U155" s="6" t="s">
        <v>915</v>
      </c>
      <c r="V155" s="6"/>
      <c r="W155" s="6">
        <v>6.57</v>
      </c>
      <c r="X155" s="6">
        <v>2.0699999999999998</v>
      </c>
      <c r="Y155" s="6">
        <v>14</v>
      </c>
      <c r="Z155" s="6">
        <v>2400</v>
      </c>
      <c r="AA155" s="9">
        <v>1</v>
      </c>
      <c r="AB155" s="6">
        <v>1320</v>
      </c>
      <c r="AC155" s="6">
        <v>35.4</v>
      </c>
      <c r="AD155" s="6">
        <v>183</v>
      </c>
      <c r="AE155" s="6">
        <v>325</v>
      </c>
      <c r="AF155" s="6">
        <v>91.8</v>
      </c>
      <c r="AG155" s="6">
        <v>816</v>
      </c>
      <c r="AH155" s="6">
        <v>168</v>
      </c>
      <c r="AI155" s="6">
        <v>7.0000000000000001E-3</v>
      </c>
      <c r="AJ155" s="6">
        <v>1.9E-2</v>
      </c>
      <c r="AK155" s="6" t="s">
        <v>910</v>
      </c>
      <c r="AL155" s="6">
        <v>7.0999999999999994E-2</v>
      </c>
      <c r="AM155" s="6">
        <v>1.7000000000000001E-2</v>
      </c>
      <c r="AN155" s="8">
        <v>0.02</v>
      </c>
      <c r="AO155" s="6">
        <v>1.4E-2</v>
      </c>
      <c r="AP155" s="6" t="s">
        <v>910</v>
      </c>
      <c r="AQ155" s="6">
        <v>1.2999999999999999E-2</v>
      </c>
      <c r="AR155" s="6">
        <v>6.0000000000000001E-3</v>
      </c>
      <c r="AS155" s="6">
        <v>5.0000000000000001E-3</v>
      </c>
      <c r="AT155" s="6" t="s">
        <v>910</v>
      </c>
      <c r="AU155" s="6">
        <v>3.1E-2</v>
      </c>
      <c r="AV155" s="6">
        <v>1.4999999999999999E-2</v>
      </c>
      <c r="AW155" s="6">
        <v>8.0000000000000002E-3</v>
      </c>
      <c r="AX155" s="6">
        <v>1.2E-2</v>
      </c>
      <c r="AY155" s="6">
        <v>1.2E-2</v>
      </c>
      <c r="AZ155" s="6" t="s">
        <v>910</v>
      </c>
      <c r="BA155" s="6" t="s">
        <v>910</v>
      </c>
      <c r="BB155" s="6"/>
      <c r="BC155" s="6" t="s">
        <v>911</v>
      </c>
      <c r="BD155" s="6" t="s">
        <v>911</v>
      </c>
      <c r="BE155" s="6" t="s">
        <v>911</v>
      </c>
      <c r="BF155" s="6" t="s">
        <v>911</v>
      </c>
      <c r="BG155" s="6" t="s">
        <v>911</v>
      </c>
      <c r="BH155" s="6" t="s">
        <v>911</v>
      </c>
      <c r="BI155" s="6" t="s">
        <v>911</v>
      </c>
      <c r="BJ155" s="6" t="s">
        <v>911</v>
      </c>
      <c r="BK155" s="6" t="s">
        <v>916</v>
      </c>
      <c r="BL155" s="11" t="s">
        <v>911</v>
      </c>
      <c r="BM155" s="11" t="s">
        <v>913</v>
      </c>
      <c r="BN155" s="11" t="s">
        <v>913</v>
      </c>
      <c r="BO155" s="11" t="s">
        <v>913</v>
      </c>
      <c r="BP155" s="11" t="s">
        <v>913</v>
      </c>
      <c r="BQ155" s="6"/>
      <c r="BR155" s="6" t="s">
        <v>912</v>
      </c>
      <c r="BS155" s="6" t="s">
        <v>913</v>
      </c>
      <c r="BT155" s="6" t="s">
        <v>913</v>
      </c>
      <c r="BU155" s="6" t="s">
        <v>917</v>
      </c>
      <c r="BV155" s="6" t="s">
        <v>913</v>
      </c>
      <c r="BW155" s="6" t="s">
        <v>913</v>
      </c>
      <c r="BX155" s="6"/>
      <c r="BY155" s="6" t="s">
        <v>918</v>
      </c>
      <c r="CR155" s="11"/>
      <c r="CX155" s="6" t="s">
        <v>913</v>
      </c>
      <c r="CY155" s="6" t="s">
        <v>913</v>
      </c>
      <c r="CZ155" s="6">
        <v>309</v>
      </c>
      <c r="DF155" s="6" t="s">
        <v>912</v>
      </c>
      <c r="DG155" s="6" t="s">
        <v>913</v>
      </c>
      <c r="DI155" s="22"/>
      <c r="DJ155" s="11"/>
      <c r="DK155" s="11"/>
      <c r="DL155" s="11"/>
      <c r="DM155" s="11"/>
    </row>
    <row r="156" spans="1:117">
      <c r="A156" s="11">
        <v>153</v>
      </c>
      <c r="B156" s="6" t="s">
        <v>555</v>
      </c>
      <c r="C156" s="6">
        <v>359</v>
      </c>
      <c r="D156" s="6" t="s">
        <v>1351</v>
      </c>
      <c r="E156" s="6" t="s">
        <v>1770</v>
      </c>
      <c r="F156" s="6" t="s">
        <v>556</v>
      </c>
      <c r="G156" s="7">
        <v>7.9</v>
      </c>
      <c r="H156" s="6">
        <v>205</v>
      </c>
      <c r="I156" s="6" t="s">
        <v>914</v>
      </c>
      <c r="J156" s="6" t="s">
        <v>906</v>
      </c>
      <c r="K156" s="7">
        <v>94</v>
      </c>
      <c r="L156" s="6" t="s">
        <v>907</v>
      </c>
      <c r="M156" s="9">
        <v>1.3</v>
      </c>
      <c r="N156" s="6">
        <v>11.1</v>
      </c>
      <c r="O156" s="6">
        <v>13.3</v>
      </c>
      <c r="P156" s="8">
        <v>0.17</v>
      </c>
      <c r="Q156" s="6">
        <v>1400</v>
      </c>
      <c r="R156" s="6" t="s">
        <v>908</v>
      </c>
      <c r="S156" s="6">
        <v>7.75</v>
      </c>
      <c r="T156" s="6">
        <v>30.7</v>
      </c>
      <c r="U156" s="6" t="s">
        <v>915</v>
      </c>
      <c r="V156" s="6"/>
      <c r="W156" s="7">
        <v>32</v>
      </c>
      <c r="X156" s="7">
        <v>13</v>
      </c>
      <c r="Y156" s="6">
        <v>96.9</v>
      </c>
      <c r="Z156" s="6">
        <v>11000</v>
      </c>
      <c r="AA156" s="9">
        <v>1.1000000000000001</v>
      </c>
      <c r="AB156" s="6">
        <v>13000</v>
      </c>
      <c r="AC156" s="6">
        <v>350</v>
      </c>
      <c r="AD156" s="6">
        <v>1000</v>
      </c>
      <c r="AE156" s="6">
        <v>782</v>
      </c>
      <c r="AF156" s="6">
        <v>100</v>
      </c>
      <c r="AG156" s="6">
        <v>4500</v>
      </c>
      <c r="AH156" s="6">
        <v>1200</v>
      </c>
      <c r="AI156" s="6">
        <v>2.5999999999999999E-2</v>
      </c>
      <c r="AJ156" s="6">
        <v>0.26600000000000001</v>
      </c>
      <c r="AK156" s="6">
        <v>2.7E-2</v>
      </c>
      <c r="AL156" s="6">
        <v>0.78700000000000003</v>
      </c>
      <c r="AM156" s="6">
        <v>0.30399999999999999</v>
      </c>
      <c r="AN156" s="6">
        <v>0.38200000000000001</v>
      </c>
      <c r="AO156" s="6">
        <v>0.30299999999999999</v>
      </c>
      <c r="AP156" s="6">
        <v>7.0000000000000007E-2</v>
      </c>
      <c r="AQ156" s="6">
        <v>0.311</v>
      </c>
      <c r="AR156" s="6">
        <v>4.5999999999999999E-2</v>
      </c>
      <c r="AS156" s="6">
        <v>2.9000000000000001E-2</v>
      </c>
      <c r="AT156" s="6">
        <v>2.7E-2</v>
      </c>
      <c r="AU156" s="6">
        <v>0.44800000000000001</v>
      </c>
      <c r="AV156" s="6">
        <v>0.39800000000000002</v>
      </c>
      <c r="AW156" s="6">
        <v>0.186</v>
      </c>
      <c r="AX156" s="6">
        <v>0.32700000000000001</v>
      </c>
      <c r="AY156" s="6">
        <v>0.22900000000000001</v>
      </c>
      <c r="AZ156" s="6">
        <v>8.5999999999999993E-2</v>
      </c>
      <c r="BA156" s="6" t="s">
        <v>910</v>
      </c>
      <c r="BB156" s="6"/>
      <c r="BC156" s="6" t="s">
        <v>911</v>
      </c>
      <c r="BD156" s="6" t="s">
        <v>911</v>
      </c>
      <c r="BE156" s="6" t="s">
        <v>911</v>
      </c>
      <c r="BF156" s="6" t="s">
        <v>911</v>
      </c>
      <c r="BG156" s="6" t="s">
        <v>911</v>
      </c>
      <c r="BH156" s="6" t="s">
        <v>911</v>
      </c>
      <c r="BI156" s="6" t="s">
        <v>911</v>
      </c>
      <c r="BJ156" s="6" t="s">
        <v>911</v>
      </c>
      <c r="BK156" s="6" t="s">
        <v>916</v>
      </c>
      <c r="BL156" s="11" t="s">
        <v>911</v>
      </c>
      <c r="BM156" s="11" t="s">
        <v>913</v>
      </c>
      <c r="BN156" s="11" t="s">
        <v>913</v>
      </c>
      <c r="BO156" s="11" t="s">
        <v>913</v>
      </c>
      <c r="BP156" s="11" t="s">
        <v>913</v>
      </c>
      <c r="BQ156" s="6"/>
      <c r="BR156" s="6" t="s">
        <v>912</v>
      </c>
      <c r="BS156" s="6" t="s">
        <v>913</v>
      </c>
      <c r="BT156" s="6" t="s">
        <v>913</v>
      </c>
      <c r="BU156" s="6" t="s">
        <v>917</v>
      </c>
      <c r="BV156" s="6" t="s">
        <v>913</v>
      </c>
      <c r="BW156" s="6" t="s">
        <v>913</v>
      </c>
      <c r="BX156" s="6"/>
      <c r="BY156" s="6" t="s">
        <v>918</v>
      </c>
      <c r="CR156" s="11"/>
      <c r="CX156" s="6" t="s">
        <v>913</v>
      </c>
      <c r="CY156" s="6" t="s">
        <v>913</v>
      </c>
      <c r="CZ156" s="6">
        <v>1138</v>
      </c>
      <c r="DF156" s="6" t="s">
        <v>912</v>
      </c>
      <c r="DG156" s="6" t="s">
        <v>913</v>
      </c>
      <c r="DI156" s="22"/>
      <c r="DJ156" s="11"/>
      <c r="DK156" s="11"/>
      <c r="DL156" s="11"/>
      <c r="DM156" s="11"/>
    </row>
    <row r="157" spans="1:117">
      <c r="A157" s="11">
        <v>154</v>
      </c>
      <c r="B157" s="6" t="s">
        <v>553</v>
      </c>
      <c r="C157" s="6">
        <v>360</v>
      </c>
      <c r="D157" s="6" t="s">
        <v>1352</v>
      </c>
      <c r="E157" s="6" t="s">
        <v>1771</v>
      </c>
      <c r="F157" s="6" t="s">
        <v>554</v>
      </c>
      <c r="G157" s="7">
        <v>7.7</v>
      </c>
      <c r="H157" s="6">
        <v>220</v>
      </c>
      <c r="I157" s="6" t="s">
        <v>914</v>
      </c>
      <c r="J157" s="6" t="s">
        <v>906</v>
      </c>
      <c r="K157" s="7">
        <v>26</v>
      </c>
      <c r="L157" s="6">
        <v>0.26800000000000002</v>
      </c>
      <c r="M157" s="9">
        <v>3.6</v>
      </c>
      <c r="N157" s="6">
        <v>6.43</v>
      </c>
      <c r="O157" s="6">
        <v>4.96</v>
      </c>
      <c r="P157" s="10">
        <v>1.4E-2</v>
      </c>
      <c r="Q157" s="6">
        <v>1100</v>
      </c>
      <c r="R157" s="6" t="s">
        <v>908</v>
      </c>
      <c r="S157" s="6">
        <v>6.74</v>
      </c>
      <c r="T157" s="6">
        <v>10.4</v>
      </c>
      <c r="U157" s="6" t="s">
        <v>915</v>
      </c>
      <c r="V157" s="6"/>
      <c r="W157" s="7">
        <v>13</v>
      </c>
      <c r="X157" s="9">
        <v>5.0999999999999996</v>
      </c>
      <c r="Y157" s="6">
        <v>59.4</v>
      </c>
      <c r="Z157" s="6">
        <v>7300</v>
      </c>
      <c r="AA157" s="9">
        <v>1.1000000000000001</v>
      </c>
      <c r="AB157" s="6">
        <v>2000</v>
      </c>
      <c r="AC157" s="6">
        <v>110</v>
      </c>
      <c r="AD157" s="6">
        <v>160</v>
      </c>
      <c r="AE157" s="6">
        <v>269</v>
      </c>
      <c r="AF157" s="7">
        <v>68</v>
      </c>
      <c r="AG157" s="6">
        <v>910</v>
      </c>
      <c r="AH157" s="6">
        <v>220</v>
      </c>
      <c r="AI157" s="6">
        <v>6.9000000000000006E-2</v>
      </c>
      <c r="AJ157" s="6">
        <v>0.34599999999999997</v>
      </c>
      <c r="AK157" s="6">
        <v>0.14499999999999999</v>
      </c>
      <c r="AL157" s="9">
        <v>1.4</v>
      </c>
      <c r="AM157" s="6">
        <v>0.54800000000000004</v>
      </c>
      <c r="AN157" s="6">
        <v>0.70399999999999996</v>
      </c>
      <c r="AO157" s="6">
        <v>0.50600000000000001</v>
      </c>
      <c r="AP157" s="6">
        <v>8.5999999999999993E-2</v>
      </c>
      <c r="AQ157" s="6">
        <v>0.13200000000000001</v>
      </c>
      <c r="AR157" s="6">
        <v>3.2000000000000001E-2</v>
      </c>
      <c r="AS157" s="6">
        <v>4.1000000000000002E-2</v>
      </c>
      <c r="AT157" s="6">
        <v>0.113</v>
      </c>
      <c r="AU157" s="6">
        <v>0.72899999999999998</v>
      </c>
      <c r="AV157" s="6">
        <v>0.51600000000000001</v>
      </c>
      <c r="AW157" s="6">
        <v>0.27900000000000003</v>
      </c>
      <c r="AX157" s="6">
        <v>0.59499999999999997</v>
      </c>
      <c r="AY157" s="6">
        <v>0.438</v>
      </c>
      <c r="AZ157" s="6">
        <v>0.13200000000000001</v>
      </c>
      <c r="BA157" s="6" t="s">
        <v>910</v>
      </c>
      <c r="BB157" s="6"/>
      <c r="BC157" s="6" t="s">
        <v>911</v>
      </c>
      <c r="BD157" s="6">
        <v>1.14E-2</v>
      </c>
      <c r="BE157" s="6" t="s">
        <v>911</v>
      </c>
      <c r="BF157" s="6" t="s">
        <v>911</v>
      </c>
      <c r="BG157" s="6" t="s">
        <v>911</v>
      </c>
      <c r="BH157" s="6" t="s">
        <v>911</v>
      </c>
      <c r="BI157" s="6" t="s">
        <v>911</v>
      </c>
      <c r="BJ157" s="6">
        <v>1.14E-2</v>
      </c>
      <c r="BK157" s="6" t="s">
        <v>916</v>
      </c>
      <c r="BL157" s="11" t="s">
        <v>911</v>
      </c>
      <c r="BM157" s="11" t="s">
        <v>913</v>
      </c>
      <c r="BN157" s="11" t="s">
        <v>913</v>
      </c>
      <c r="BO157" s="11" t="s">
        <v>913</v>
      </c>
      <c r="BP157" s="11" t="s">
        <v>913</v>
      </c>
      <c r="BQ157" s="6"/>
      <c r="BR157" s="6" t="s">
        <v>912</v>
      </c>
      <c r="BS157" s="6" t="s">
        <v>913</v>
      </c>
      <c r="BT157" s="6" t="s">
        <v>913</v>
      </c>
      <c r="BU157" s="6" t="s">
        <v>917</v>
      </c>
      <c r="BV157" s="6" t="s">
        <v>913</v>
      </c>
      <c r="BW157" s="6" t="s">
        <v>913</v>
      </c>
      <c r="BX157" s="6"/>
      <c r="BY157" s="6" t="s">
        <v>918</v>
      </c>
      <c r="CR157" s="11"/>
      <c r="CX157" s="6" t="s">
        <v>913</v>
      </c>
      <c r="CY157" s="6" t="s">
        <v>913</v>
      </c>
      <c r="CZ157" s="6">
        <v>52</v>
      </c>
      <c r="DF157" s="6" t="s">
        <v>912</v>
      </c>
      <c r="DG157" s="6" t="s">
        <v>913</v>
      </c>
      <c r="DI157" s="22"/>
      <c r="DJ157" s="11"/>
      <c r="DK157" s="11"/>
      <c r="DL157" s="11"/>
      <c r="DM157" s="11"/>
    </row>
    <row r="158" spans="1:117">
      <c r="A158" s="11">
        <v>155</v>
      </c>
      <c r="B158" s="6" t="s">
        <v>551</v>
      </c>
      <c r="C158" s="6">
        <v>361</v>
      </c>
      <c r="D158" s="6" t="s">
        <v>1353</v>
      </c>
      <c r="E158" s="6" t="s">
        <v>1772</v>
      </c>
      <c r="F158" s="6" t="s">
        <v>552</v>
      </c>
      <c r="G158" s="7">
        <v>7.8</v>
      </c>
      <c r="H158" s="6">
        <v>216</v>
      </c>
      <c r="I158" s="6" t="s">
        <v>914</v>
      </c>
      <c r="J158" s="6" t="s">
        <v>906</v>
      </c>
      <c r="K158" s="6">
        <v>19.600000000000001</v>
      </c>
      <c r="L158" s="6">
        <v>0.36299999999999999</v>
      </c>
      <c r="M158" s="9">
        <v>0.79600000000000004</v>
      </c>
      <c r="N158" s="9">
        <v>2.6</v>
      </c>
      <c r="O158" s="7">
        <v>26</v>
      </c>
      <c r="P158" s="10">
        <v>2.2000000000000001E-3</v>
      </c>
      <c r="Q158" s="6">
        <v>108</v>
      </c>
      <c r="R158" s="6" t="s">
        <v>908</v>
      </c>
      <c r="S158" s="6">
        <v>1.45</v>
      </c>
      <c r="T158" s="6">
        <v>1.64</v>
      </c>
      <c r="U158" s="6" t="s">
        <v>915</v>
      </c>
      <c r="V158" s="6"/>
      <c r="W158" s="6">
        <v>4.54</v>
      </c>
      <c r="X158" s="9">
        <v>1.1100000000000001</v>
      </c>
      <c r="Y158" s="6">
        <v>239</v>
      </c>
      <c r="Z158" s="6">
        <v>1720</v>
      </c>
      <c r="AA158" s="9">
        <v>0.7</v>
      </c>
      <c r="AB158" s="6">
        <v>1350</v>
      </c>
      <c r="AC158" s="6">
        <v>138</v>
      </c>
      <c r="AD158" s="6">
        <v>82.2</v>
      </c>
      <c r="AE158" s="6">
        <v>126.1</v>
      </c>
      <c r="AF158" s="6">
        <v>49.4</v>
      </c>
      <c r="AG158" s="6">
        <v>711</v>
      </c>
      <c r="AH158" s="6">
        <v>113</v>
      </c>
      <c r="AI158" s="6" t="s">
        <v>910</v>
      </c>
      <c r="AJ158" s="6" t="s">
        <v>910</v>
      </c>
      <c r="AK158" s="6" t="s">
        <v>910</v>
      </c>
      <c r="AL158" s="6">
        <v>0.01</v>
      </c>
      <c r="AM158" s="6" t="s">
        <v>910</v>
      </c>
      <c r="AN158" s="6" t="s">
        <v>910</v>
      </c>
      <c r="AO158" s="6" t="s">
        <v>910</v>
      </c>
      <c r="AP158" s="6" t="s">
        <v>910</v>
      </c>
      <c r="AQ158" s="6">
        <v>8.0000000000000002E-3</v>
      </c>
      <c r="AR158" s="6">
        <v>6.0000000000000001E-3</v>
      </c>
      <c r="AS158" s="6">
        <v>1.4E-2</v>
      </c>
      <c r="AT158" s="6" t="s">
        <v>910</v>
      </c>
      <c r="AU158" s="6" t="s">
        <v>910</v>
      </c>
      <c r="AV158" s="6" t="s">
        <v>910</v>
      </c>
      <c r="AW158" s="6" t="s">
        <v>910</v>
      </c>
      <c r="AX158" s="6">
        <v>1.4E-2</v>
      </c>
      <c r="AY158" s="6" t="s">
        <v>910</v>
      </c>
      <c r="AZ158" s="6" t="s">
        <v>910</v>
      </c>
      <c r="BA158" s="6" t="s">
        <v>910</v>
      </c>
      <c r="BB158" s="6"/>
      <c r="BC158" s="6" t="s">
        <v>911</v>
      </c>
      <c r="BD158" s="6">
        <v>1.2800000000000001E-2</v>
      </c>
      <c r="BE158" s="6" t="s">
        <v>911</v>
      </c>
      <c r="BF158" s="6" t="s">
        <v>911</v>
      </c>
      <c r="BG158" s="6" t="s">
        <v>911</v>
      </c>
      <c r="BH158" s="6" t="s">
        <v>911</v>
      </c>
      <c r="BI158" s="6" t="s">
        <v>911</v>
      </c>
      <c r="BJ158" s="6">
        <v>1.2800000000000001E-2</v>
      </c>
      <c r="BK158" s="6" t="s">
        <v>916</v>
      </c>
      <c r="BL158" s="11" t="s">
        <v>911</v>
      </c>
      <c r="BM158" s="11" t="s">
        <v>913</v>
      </c>
      <c r="BN158" s="11" t="s">
        <v>913</v>
      </c>
      <c r="BO158" s="11" t="s">
        <v>913</v>
      </c>
      <c r="BP158" s="11" t="s">
        <v>913</v>
      </c>
      <c r="BQ158" s="6"/>
      <c r="BR158" s="6" t="s">
        <v>912</v>
      </c>
      <c r="BS158" s="6" t="s">
        <v>913</v>
      </c>
      <c r="BT158" s="6" t="s">
        <v>913</v>
      </c>
      <c r="BU158" s="6" t="s">
        <v>917</v>
      </c>
      <c r="BV158" s="6" t="s">
        <v>913</v>
      </c>
      <c r="BW158" s="6" t="s">
        <v>913</v>
      </c>
      <c r="BX158" s="6"/>
      <c r="BY158" s="6" t="s">
        <v>918</v>
      </c>
      <c r="CR158" s="11"/>
      <c r="CX158" s="6" t="s">
        <v>913</v>
      </c>
      <c r="CY158" s="6" t="s">
        <v>913</v>
      </c>
      <c r="CZ158" s="6">
        <v>78</v>
      </c>
      <c r="DF158" s="6" t="s">
        <v>912</v>
      </c>
      <c r="DG158" s="6" t="s">
        <v>913</v>
      </c>
      <c r="DI158" s="22"/>
      <c r="DJ158" s="11"/>
      <c r="DK158" s="11"/>
      <c r="DL158" s="11"/>
      <c r="DM158" s="11"/>
    </row>
    <row r="159" spans="1:117">
      <c r="A159" s="11">
        <v>156</v>
      </c>
      <c r="B159" s="6" t="s">
        <v>549</v>
      </c>
      <c r="C159" s="6">
        <v>362</v>
      </c>
      <c r="D159" s="6" t="s">
        <v>1354</v>
      </c>
      <c r="E159" s="6" t="s">
        <v>1773</v>
      </c>
      <c r="F159" s="6" t="s">
        <v>550</v>
      </c>
      <c r="G159" s="7">
        <v>7.9</v>
      </c>
      <c r="H159" s="6">
        <v>183</v>
      </c>
      <c r="I159" s="6" t="s">
        <v>914</v>
      </c>
      <c r="J159" s="6">
        <v>0.111</v>
      </c>
      <c r="K159" s="6">
        <v>19.8</v>
      </c>
      <c r="L159" s="6">
        <v>0.184</v>
      </c>
      <c r="M159" s="9">
        <v>1.06</v>
      </c>
      <c r="N159" s="6">
        <v>2.62</v>
      </c>
      <c r="O159" s="6">
        <v>15.6</v>
      </c>
      <c r="P159" s="10">
        <v>1.9E-3</v>
      </c>
      <c r="Q159" s="6">
        <v>64.900000000000006</v>
      </c>
      <c r="R159" s="6" t="s">
        <v>908</v>
      </c>
      <c r="S159" s="6">
        <v>1.17</v>
      </c>
      <c r="T159" s="6">
        <v>3.14</v>
      </c>
      <c r="U159" s="6" t="s">
        <v>915</v>
      </c>
      <c r="V159" s="6"/>
      <c r="W159" s="6">
        <v>1.29</v>
      </c>
      <c r="X159" s="9">
        <v>0.73499999999999999</v>
      </c>
      <c r="Y159" s="6">
        <v>140</v>
      </c>
      <c r="Z159" s="6">
        <v>512</v>
      </c>
      <c r="AA159" s="9">
        <v>0.13</v>
      </c>
      <c r="AB159" s="6">
        <v>731</v>
      </c>
      <c r="AC159" s="6">
        <v>312</v>
      </c>
      <c r="AD159" s="6">
        <v>45.7</v>
      </c>
      <c r="AE159" s="6">
        <v>44.43</v>
      </c>
      <c r="AF159" s="6">
        <v>9.81</v>
      </c>
      <c r="AG159" s="6">
        <v>436</v>
      </c>
      <c r="AH159" s="6" t="s">
        <v>994</v>
      </c>
      <c r="AI159" s="6">
        <v>3.2000000000000001E-2</v>
      </c>
      <c r="AJ159" s="6">
        <v>0.16400000000000001</v>
      </c>
      <c r="AK159" s="6">
        <v>1.2E-2</v>
      </c>
      <c r="AL159" s="6">
        <v>0.17199999999999999</v>
      </c>
      <c r="AM159" s="6">
        <v>7.0999999999999994E-2</v>
      </c>
      <c r="AN159" s="6">
        <v>0.105</v>
      </c>
      <c r="AO159" s="6">
        <v>4.1000000000000002E-2</v>
      </c>
      <c r="AP159" s="6">
        <v>8.9999999999999993E-3</v>
      </c>
      <c r="AQ159" s="6">
        <v>1.7999999999999999E-2</v>
      </c>
      <c r="AR159" s="6">
        <v>8.9999999999999993E-3</v>
      </c>
      <c r="AS159" s="6">
        <v>0.121</v>
      </c>
      <c r="AT159" s="6">
        <v>5.0999999999999997E-2</v>
      </c>
      <c r="AU159" s="6">
        <v>0.104</v>
      </c>
      <c r="AV159" s="6">
        <v>9.0999999999999998E-2</v>
      </c>
      <c r="AW159" s="6">
        <v>3.6999999999999998E-2</v>
      </c>
      <c r="AX159" s="6">
        <v>5.6000000000000001E-2</v>
      </c>
      <c r="AY159" s="6">
        <v>0.02</v>
      </c>
      <c r="AZ159" s="6" t="s">
        <v>910</v>
      </c>
      <c r="BA159" s="6" t="s">
        <v>910</v>
      </c>
      <c r="BB159" s="6"/>
      <c r="BC159" s="6" t="s">
        <v>911</v>
      </c>
      <c r="BD159" s="6">
        <v>1.0999999999999999E-2</v>
      </c>
      <c r="BE159" s="6" t="s">
        <v>911</v>
      </c>
      <c r="BF159" s="6" t="s">
        <v>911</v>
      </c>
      <c r="BG159" s="6" t="s">
        <v>911</v>
      </c>
      <c r="BH159" s="6" t="s">
        <v>911</v>
      </c>
      <c r="BI159" s="6" t="s">
        <v>911</v>
      </c>
      <c r="BJ159" s="6">
        <v>1.0999999999999999E-2</v>
      </c>
      <c r="BK159" s="6" t="s">
        <v>916</v>
      </c>
      <c r="BL159" s="11" t="s">
        <v>911</v>
      </c>
      <c r="BM159" s="11" t="s">
        <v>913</v>
      </c>
      <c r="BN159" s="11" t="s">
        <v>913</v>
      </c>
      <c r="BO159" s="11" t="s">
        <v>913</v>
      </c>
      <c r="BP159" s="11" t="s">
        <v>913</v>
      </c>
      <c r="BQ159" s="6"/>
      <c r="BR159" s="6" t="s">
        <v>912</v>
      </c>
      <c r="BS159" s="6" t="s">
        <v>913</v>
      </c>
      <c r="BT159" s="6" t="s">
        <v>913</v>
      </c>
      <c r="BU159" s="6" t="s">
        <v>917</v>
      </c>
      <c r="BV159" s="6" t="s">
        <v>913</v>
      </c>
      <c r="BW159" s="6" t="s">
        <v>913</v>
      </c>
      <c r="BX159" s="6"/>
      <c r="BY159" s="6" t="s">
        <v>918</v>
      </c>
      <c r="CR159" s="11"/>
      <c r="CX159" s="6" t="s">
        <v>913</v>
      </c>
      <c r="CY159" s="6" t="s">
        <v>913</v>
      </c>
      <c r="CZ159" s="6">
        <v>78</v>
      </c>
      <c r="DF159" s="6" t="s">
        <v>912</v>
      </c>
      <c r="DG159" s="6" t="s">
        <v>913</v>
      </c>
      <c r="DI159" s="22"/>
      <c r="DJ159" s="11"/>
      <c r="DK159" s="11"/>
      <c r="DL159" s="11"/>
      <c r="DM159" s="11"/>
    </row>
    <row r="160" spans="1:117">
      <c r="A160" s="11">
        <v>157</v>
      </c>
      <c r="B160" s="6" t="s">
        <v>547</v>
      </c>
      <c r="C160" s="6">
        <v>363</v>
      </c>
      <c r="D160" s="6" t="s">
        <v>1355</v>
      </c>
      <c r="E160" s="6" t="s">
        <v>1774</v>
      </c>
      <c r="F160" s="6" t="s">
        <v>548</v>
      </c>
      <c r="G160" s="7">
        <v>8.1999999999999993</v>
      </c>
      <c r="H160" s="6">
        <v>63</v>
      </c>
      <c r="I160" s="6" t="s">
        <v>914</v>
      </c>
      <c r="J160" s="6" t="s">
        <v>906</v>
      </c>
      <c r="K160" s="9">
        <v>3</v>
      </c>
      <c r="L160" s="6" t="s">
        <v>907</v>
      </c>
      <c r="M160" s="9">
        <v>0.52</v>
      </c>
      <c r="N160" s="6">
        <v>1.0900000000000001</v>
      </c>
      <c r="O160" s="6">
        <v>8.25</v>
      </c>
      <c r="P160" s="10">
        <v>7.1000000000000004E-3</v>
      </c>
      <c r="Q160" s="6">
        <v>46</v>
      </c>
      <c r="R160" s="6" t="s">
        <v>908</v>
      </c>
      <c r="S160" s="6">
        <v>1.1499999999999999</v>
      </c>
      <c r="T160" s="6" t="s">
        <v>909</v>
      </c>
      <c r="U160" s="6" t="s">
        <v>915</v>
      </c>
      <c r="V160" s="6"/>
      <c r="W160" s="9">
        <v>5.6</v>
      </c>
      <c r="X160" s="9">
        <v>0.8</v>
      </c>
      <c r="Y160" s="6">
        <v>52.8</v>
      </c>
      <c r="Z160" s="6">
        <v>1100</v>
      </c>
      <c r="AA160" s="9">
        <v>0.74</v>
      </c>
      <c r="AB160" s="6">
        <v>490</v>
      </c>
      <c r="AC160" s="7">
        <v>40</v>
      </c>
      <c r="AD160" s="7">
        <v>22</v>
      </c>
      <c r="AE160" s="6">
        <v>86.8</v>
      </c>
      <c r="AF160" s="7">
        <v>13</v>
      </c>
      <c r="AG160" s="6">
        <v>240</v>
      </c>
      <c r="AH160" s="6" t="s">
        <v>994</v>
      </c>
      <c r="AI160" s="6">
        <v>0.85699999999999998</v>
      </c>
      <c r="AJ160" s="6" t="s">
        <v>910</v>
      </c>
      <c r="AK160" s="6" t="s">
        <v>910</v>
      </c>
      <c r="AL160" s="6">
        <v>8.0000000000000002E-3</v>
      </c>
      <c r="AM160" s="6" t="s">
        <v>910</v>
      </c>
      <c r="AN160" s="6" t="s">
        <v>910</v>
      </c>
      <c r="AO160" s="6" t="s">
        <v>910</v>
      </c>
      <c r="AP160" s="6" t="s">
        <v>910</v>
      </c>
      <c r="AQ160" s="6" t="s">
        <v>910</v>
      </c>
      <c r="AR160" s="6" t="s">
        <v>919</v>
      </c>
      <c r="AS160" s="6">
        <v>3.9E-2</v>
      </c>
      <c r="AT160" s="6" t="s">
        <v>910</v>
      </c>
      <c r="AU160" s="6" t="s">
        <v>910</v>
      </c>
      <c r="AV160" s="6" t="s">
        <v>910</v>
      </c>
      <c r="AW160" s="6" t="s">
        <v>910</v>
      </c>
      <c r="AX160" s="6" t="s">
        <v>910</v>
      </c>
      <c r="AY160" s="6" t="s">
        <v>910</v>
      </c>
      <c r="AZ160" s="6" t="s">
        <v>910</v>
      </c>
      <c r="BA160" s="6" t="s">
        <v>910</v>
      </c>
      <c r="BB160" s="6"/>
      <c r="BC160" s="6" t="s">
        <v>911</v>
      </c>
      <c r="BD160" s="6">
        <v>1.03E-2</v>
      </c>
      <c r="BE160" s="6" t="s">
        <v>911</v>
      </c>
      <c r="BF160" s="6" t="s">
        <v>911</v>
      </c>
      <c r="BG160" s="6" t="s">
        <v>911</v>
      </c>
      <c r="BH160" s="6" t="s">
        <v>911</v>
      </c>
      <c r="BI160" s="6" t="s">
        <v>911</v>
      </c>
      <c r="BJ160" s="6">
        <v>1.03E-2</v>
      </c>
      <c r="BK160" s="6" t="s">
        <v>916</v>
      </c>
      <c r="BL160" s="11" t="s">
        <v>911</v>
      </c>
      <c r="BM160" s="11" t="s">
        <v>913</v>
      </c>
      <c r="BN160" s="11" t="s">
        <v>913</v>
      </c>
      <c r="BO160" s="11" t="s">
        <v>913</v>
      </c>
      <c r="BP160" s="11" t="s">
        <v>913</v>
      </c>
      <c r="BQ160" s="6"/>
      <c r="BR160" s="6" t="s">
        <v>912</v>
      </c>
      <c r="BS160" s="6" t="s">
        <v>913</v>
      </c>
      <c r="BT160" s="6" t="s">
        <v>913</v>
      </c>
      <c r="BU160" s="6" t="s">
        <v>917</v>
      </c>
      <c r="BV160" s="6" t="s">
        <v>913</v>
      </c>
      <c r="BW160" s="6" t="s">
        <v>913</v>
      </c>
      <c r="BX160" s="6"/>
      <c r="BY160" s="6" t="s">
        <v>918</v>
      </c>
      <c r="CR160" s="11"/>
      <c r="CX160" s="6" t="s">
        <v>913</v>
      </c>
      <c r="CY160" s="6" t="s">
        <v>913</v>
      </c>
      <c r="CZ160" s="6">
        <v>78</v>
      </c>
      <c r="DF160" s="6" t="s">
        <v>912</v>
      </c>
      <c r="DG160" s="6" t="s">
        <v>913</v>
      </c>
      <c r="DI160" s="22"/>
      <c r="DJ160" s="11"/>
      <c r="DK160" s="11"/>
      <c r="DL160" s="11"/>
      <c r="DM160" s="11"/>
    </row>
    <row r="161" spans="1:117">
      <c r="A161" s="11">
        <v>158</v>
      </c>
      <c r="B161" s="6" t="s">
        <v>545</v>
      </c>
      <c r="C161" s="6">
        <v>364</v>
      </c>
      <c r="D161" s="6" t="s">
        <v>1356</v>
      </c>
      <c r="E161" s="6" t="s">
        <v>1775</v>
      </c>
      <c r="F161" s="6" t="s">
        <v>546</v>
      </c>
      <c r="G161" s="7">
        <v>8.5</v>
      </c>
      <c r="H161" s="6">
        <v>99</v>
      </c>
      <c r="I161" s="6" t="s">
        <v>914</v>
      </c>
      <c r="J161" s="6" t="s">
        <v>906</v>
      </c>
      <c r="K161" s="7">
        <v>42</v>
      </c>
      <c r="L161" s="6">
        <v>0.20799999999999999</v>
      </c>
      <c r="M161" s="9">
        <v>2</v>
      </c>
      <c r="N161" s="6">
        <v>8.6199999999999992</v>
      </c>
      <c r="O161" s="6">
        <v>12.8</v>
      </c>
      <c r="P161" s="10">
        <v>7.1000000000000004E-3</v>
      </c>
      <c r="Q161" s="6">
        <v>3100</v>
      </c>
      <c r="R161" s="6" t="s">
        <v>908</v>
      </c>
      <c r="S161" s="6">
        <v>11.6</v>
      </c>
      <c r="T161" s="6">
        <v>6.55</v>
      </c>
      <c r="U161" s="6" t="s">
        <v>915</v>
      </c>
      <c r="V161" s="6"/>
      <c r="W161" s="7">
        <v>38</v>
      </c>
      <c r="X161" s="7">
        <v>12</v>
      </c>
      <c r="Y161" s="6">
        <v>43.5</v>
      </c>
      <c r="Z161" s="6">
        <v>11000</v>
      </c>
      <c r="AA161" s="9">
        <v>2.1</v>
      </c>
      <c r="AB161" s="6">
        <v>13000</v>
      </c>
      <c r="AC161" s="6">
        <v>430</v>
      </c>
      <c r="AD161" s="6">
        <v>200</v>
      </c>
      <c r="AE161" s="6">
        <v>2200</v>
      </c>
      <c r="AF161" s="7">
        <v>48</v>
      </c>
      <c r="AG161" s="6">
        <v>3800</v>
      </c>
      <c r="AH161" s="6">
        <v>960</v>
      </c>
      <c r="AI161" s="6">
        <v>1.2999999999999999E-2</v>
      </c>
      <c r="AJ161" s="6">
        <v>4.1000000000000002E-2</v>
      </c>
      <c r="AK161" s="6" t="s">
        <v>910</v>
      </c>
      <c r="AL161" s="6">
        <v>3.7999999999999999E-2</v>
      </c>
      <c r="AM161" s="6">
        <v>1.9E-2</v>
      </c>
      <c r="AN161" s="6">
        <v>2.4E-2</v>
      </c>
      <c r="AO161" s="8">
        <v>0.01</v>
      </c>
      <c r="AP161" s="6" t="s">
        <v>910</v>
      </c>
      <c r="AQ161" s="8">
        <v>0.01</v>
      </c>
      <c r="AR161" s="6">
        <v>6.0000000000000001E-3</v>
      </c>
      <c r="AS161" s="6">
        <v>2.9000000000000001E-2</v>
      </c>
      <c r="AT161" s="6">
        <v>7.0000000000000001E-3</v>
      </c>
      <c r="AU161" s="6">
        <v>1.4E-2</v>
      </c>
      <c r="AV161" s="6">
        <v>1.7999999999999999E-2</v>
      </c>
      <c r="AW161" s="6">
        <v>8.9999999999999993E-3</v>
      </c>
      <c r="AX161" s="6">
        <v>1.4999999999999999E-2</v>
      </c>
      <c r="AY161" s="6">
        <v>1.0999999999999999E-2</v>
      </c>
      <c r="AZ161" s="6" t="s">
        <v>910</v>
      </c>
      <c r="BA161" s="6" t="s">
        <v>910</v>
      </c>
      <c r="BB161" s="6"/>
      <c r="BC161" s="6">
        <v>1E-3</v>
      </c>
      <c r="BD161" s="6" t="s">
        <v>911</v>
      </c>
      <c r="BE161" s="6">
        <v>1E-3</v>
      </c>
      <c r="BF161" s="6" t="s">
        <v>911</v>
      </c>
      <c r="BG161" s="6">
        <v>5.0000000000000001E-3</v>
      </c>
      <c r="BH161" s="6" t="s">
        <v>911</v>
      </c>
      <c r="BI161" s="6" t="s">
        <v>911</v>
      </c>
      <c r="BJ161" s="6">
        <v>7.0000000000000001E-3</v>
      </c>
      <c r="BK161" s="6" t="s">
        <v>916</v>
      </c>
      <c r="BL161" s="11" t="s">
        <v>911</v>
      </c>
      <c r="BM161" s="11" t="s">
        <v>913</v>
      </c>
      <c r="BN161" s="11" t="s">
        <v>913</v>
      </c>
      <c r="BO161" s="11" t="s">
        <v>913</v>
      </c>
      <c r="BP161" s="11" t="s">
        <v>913</v>
      </c>
      <c r="BQ161" s="6"/>
      <c r="BR161" s="6" t="s">
        <v>912</v>
      </c>
      <c r="BS161" s="6" t="s">
        <v>913</v>
      </c>
      <c r="BT161" s="6" t="s">
        <v>913</v>
      </c>
      <c r="BU161" s="6" t="s">
        <v>917</v>
      </c>
      <c r="BV161" s="6" t="s">
        <v>913</v>
      </c>
      <c r="BW161" s="6" t="s">
        <v>913</v>
      </c>
      <c r="BX161" s="6"/>
      <c r="BY161" s="6" t="s">
        <v>918</v>
      </c>
      <c r="CR161" s="11"/>
      <c r="CX161" s="6" t="s">
        <v>913</v>
      </c>
      <c r="CY161" s="6" t="s">
        <v>913</v>
      </c>
      <c r="CZ161" s="6">
        <v>263</v>
      </c>
      <c r="DF161" s="6" t="s">
        <v>912</v>
      </c>
      <c r="DG161" s="6" t="s">
        <v>913</v>
      </c>
      <c r="DI161" s="22"/>
      <c r="DJ161" s="11"/>
      <c r="DK161" s="11"/>
      <c r="DL161" s="11"/>
      <c r="DM161" s="11"/>
    </row>
    <row r="162" spans="1:117">
      <c r="A162" s="11">
        <v>159</v>
      </c>
      <c r="B162" s="6" t="s">
        <v>543</v>
      </c>
      <c r="C162" s="6">
        <v>365</v>
      </c>
      <c r="D162" s="6" t="s">
        <v>1357</v>
      </c>
      <c r="E162" s="6" t="s">
        <v>1776</v>
      </c>
      <c r="F162" s="6" t="s">
        <v>544</v>
      </c>
      <c r="G162" s="7">
        <v>7.9</v>
      </c>
      <c r="H162" s="6">
        <v>310</v>
      </c>
      <c r="I162" s="6" t="s">
        <v>914</v>
      </c>
      <c r="J162" s="6" t="s">
        <v>906</v>
      </c>
      <c r="K162" s="7">
        <v>57</v>
      </c>
      <c r="L162" s="6" t="s">
        <v>907</v>
      </c>
      <c r="M162" s="9">
        <v>3.3</v>
      </c>
      <c r="N162" s="6">
        <v>15.6</v>
      </c>
      <c r="O162" s="6">
        <v>22.2</v>
      </c>
      <c r="P162" s="10">
        <v>6.4000000000000001E-2</v>
      </c>
      <c r="Q162" s="6">
        <v>1900</v>
      </c>
      <c r="R162" s="6" t="s">
        <v>908</v>
      </c>
      <c r="S162" s="6">
        <v>12.1</v>
      </c>
      <c r="T162" s="6">
        <v>11.1</v>
      </c>
      <c r="U162" s="6" t="s">
        <v>915</v>
      </c>
      <c r="V162" s="6"/>
      <c r="W162" s="7">
        <v>57</v>
      </c>
      <c r="X162" s="7">
        <v>15</v>
      </c>
      <c r="Y162" s="6">
        <v>106</v>
      </c>
      <c r="Z162" s="6">
        <v>13000</v>
      </c>
      <c r="AA162" s="9">
        <v>4.5</v>
      </c>
      <c r="AB162" s="6">
        <v>13000</v>
      </c>
      <c r="AC162" s="6">
        <v>770</v>
      </c>
      <c r="AD162" s="6">
        <v>1600</v>
      </c>
      <c r="AE162" s="6">
        <v>1910</v>
      </c>
      <c r="AF162" s="6">
        <v>200</v>
      </c>
      <c r="AG162" s="6">
        <v>6500</v>
      </c>
      <c r="AH162" s="6">
        <v>1400</v>
      </c>
      <c r="AI162" s="6">
        <v>8.6999999999999994E-2</v>
      </c>
      <c r="AJ162" s="6">
        <v>2.3E-2</v>
      </c>
      <c r="AK162" s="6" t="s">
        <v>910</v>
      </c>
      <c r="AL162" s="6">
        <v>6.7000000000000004E-2</v>
      </c>
      <c r="AM162" s="6">
        <v>2.7E-2</v>
      </c>
      <c r="AN162" s="6">
        <v>1.7999999999999999E-2</v>
      </c>
      <c r="AO162" s="6">
        <v>1.2999999999999999E-2</v>
      </c>
      <c r="AP162" s="6" t="s">
        <v>910</v>
      </c>
      <c r="AQ162" s="6">
        <v>2.1000000000000001E-2</v>
      </c>
      <c r="AR162" s="6" t="s">
        <v>919</v>
      </c>
      <c r="AS162" s="6" t="s">
        <v>910</v>
      </c>
      <c r="AT162" s="6" t="s">
        <v>910</v>
      </c>
      <c r="AU162" s="6">
        <v>3.4000000000000002E-2</v>
      </c>
      <c r="AV162" s="6">
        <v>1.9E-2</v>
      </c>
      <c r="AW162" s="6" t="s">
        <v>910</v>
      </c>
      <c r="AX162" s="6">
        <v>1.7000000000000001E-2</v>
      </c>
      <c r="AY162" s="8">
        <v>0.01</v>
      </c>
      <c r="AZ162" s="6" t="s">
        <v>910</v>
      </c>
      <c r="BA162" s="6" t="s">
        <v>910</v>
      </c>
      <c r="BB162" s="6"/>
      <c r="BC162" s="6" t="s">
        <v>911</v>
      </c>
      <c r="BD162" s="6" t="s">
        <v>911</v>
      </c>
      <c r="BE162" s="6" t="s">
        <v>911</v>
      </c>
      <c r="BF162" s="6" t="s">
        <v>911</v>
      </c>
      <c r="BG162" s="6" t="s">
        <v>911</v>
      </c>
      <c r="BH162" s="6" t="s">
        <v>911</v>
      </c>
      <c r="BI162" s="6" t="s">
        <v>911</v>
      </c>
      <c r="BJ162" s="6" t="s">
        <v>911</v>
      </c>
      <c r="BK162" s="6" t="s">
        <v>916</v>
      </c>
      <c r="BL162" s="11" t="s">
        <v>911</v>
      </c>
      <c r="BM162" s="11" t="s">
        <v>913</v>
      </c>
      <c r="BN162" s="11" t="s">
        <v>913</v>
      </c>
      <c r="BO162" s="11" t="s">
        <v>913</v>
      </c>
      <c r="BP162" s="11" t="s">
        <v>913</v>
      </c>
      <c r="BQ162" s="6"/>
      <c r="BR162" s="6" t="s">
        <v>912</v>
      </c>
      <c r="BS162" s="6" t="s">
        <v>913</v>
      </c>
      <c r="BT162" s="6" t="s">
        <v>913</v>
      </c>
      <c r="BU162" s="6" t="s">
        <v>917</v>
      </c>
      <c r="BV162" s="6" t="s">
        <v>913</v>
      </c>
      <c r="BW162" s="6" t="s">
        <v>913</v>
      </c>
      <c r="BX162" s="6"/>
      <c r="BY162" s="6" t="s">
        <v>918</v>
      </c>
      <c r="CR162" s="11"/>
      <c r="CX162" s="6" t="s">
        <v>913</v>
      </c>
      <c r="CY162" s="6" t="s">
        <v>913</v>
      </c>
      <c r="CZ162" s="6">
        <v>4044</v>
      </c>
      <c r="DF162" s="6" t="s">
        <v>912</v>
      </c>
      <c r="DG162" s="6" t="s">
        <v>913</v>
      </c>
      <c r="DI162" s="22"/>
      <c r="DJ162" s="11"/>
      <c r="DK162" s="11"/>
      <c r="DL162" s="11"/>
      <c r="DM162" s="11"/>
    </row>
    <row r="163" spans="1:117">
      <c r="A163" s="11">
        <v>160</v>
      </c>
      <c r="B163" s="6" t="s">
        <v>542</v>
      </c>
      <c r="C163" s="6">
        <v>366</v>
      </c>
      <c r="D163" s="6" t="s">
        <v>1358</v>
      </c>
      <c r="E163" s="6" t="s">
        <v>1777</v>
      </c>
      <c r="F163" s="6" t="s">
        <v>972</v>
      </c>
      <c r="G163" s="7">
        <v>8.3000000000000007</v>
      </c>
      <c r="H163" s="6">
        <v>159</v>
      </c>
      <c r="I163" s="6" t="s">
        <v>914</v>
      </c>
      <c r="J163" s="6" t="s">
        <v>906</v>
      </c>
      <c r="K163" s="6">
        <v>5.99</v>
      </c>
      <c r="L163" s="6">
        <v>0.13300000000000001</v>
      </c>
      <c r="M163" s="9">
        <v>0.36</v>
      </c>
      <c r="N163" s="6">
        <v>4.05</v>
      </c>
      <c r="O163" s="6">
        <v>6.37</v>
      </c>
      <c r="P163" s="10">
        <v>2.3E-3</v>
      </c>
      <c r="Q163" s="6">
        <v>78.3</v>
      </c>
      <c r="R163" s="6" t="s">
        <v>908</v>
      </c>
      <c r="S163" s="6">
        <v>1.25</v>
      </c>
      <c r="T163" s="6">
        <v>2.78</v>
      </c>
      <c r="U163" s="6" t="s">
        <v>915</v>
      </c>
      <c r="V163" s="6"/>
      <c r="W163" s="6">
        <v>2.52</v>
      </c>
      <c r="X163" s="9">
        <v>1</v>
      </c>
      <c r="Y163" s="6">
        <v>54.8</v>
      </c>
      <c r="Z163" s="6">
        <v>538</v>
      </c>
      <c r="AA163" s="9">
        <v>0.05</v>
      </c>
      <c r="AB163" s="6">
        <v>1270</v>
      </c>
      <c r="AC163" s="6">
        <v>54.6</v>
      </c>
      <c r="AD163" s="6">
        <v>72.900000000000006</v>
      </c>
      <c r="AE163" s="6">
        <v>53.1</v>
      </c>
      <c r="AF163" s="7">
        <v>25</v>
      </c>
      <c r="AG163" s="6">
        <v>545</v>
      </c>
      <c r="AH163" s="6" t="s">
        <v>994</v>
      </c>
      <c r="AI163" s="6" t="s">
        <v>910</v>
      </c>
      <c r="AJ163" s="6" t="s">
        <v>910</v>
      </c>
      <c r="AK163" s="6" t="s">
        <v>910</v>
      </c>
      <c r="AL163" s="6">
        <v>8.0000000000000002E-3</v>
      </c>
      <c r="AM163" s="6" t="s">
        <v>910</v>
      </c>
      <c r="AN163" s="6" t="s">
        <v>910</v>
      </c>
      <c r="AO163" s="6" t="s">
        <v>910</v>
      </c>
      <c r="AP163" s="6" t="s">
        <v>910</v>
      </c>
      <c r="AQ163" s="6">
        <v>8.0000000000000002E-3</v>
      </c>
      <c r="AR163" s="6" t="s">
        <v>919</v>
      </c>
      <c r="AS163" s="6" t="s">
        <v>910</v>
      </c>
      <c r="AT163" s="6" t="s">
        <v>910</v>
      </c>
      <c r="AU163" s="6" t="s">
        <v>910</v>
      </c>
      <c r="AV163" s="6" t="s">
        <v>910</v>
      </c>
      <c r="AW163" s="6" t="s">
        <v>910</v>
      </c>
      <c r="AX163" s="6" t="s">
        <v>910</v>
      </c>
      <c r="AY163" s="6" t="s">
        <v>910</v>
      </c>
      <c r="AZ163" s="6" t="s">
        <v>910</v>
      </c>
      <c r="BA163" s="6" t="s">
        <v>910</v>
      </c>
      <c r="BB163" s="6"/>
      <c r="BC163" s="6" t="s">
        <v>911</v>
      </c>
      <c r="BD163" s="6">
        <v>1.3899999999999999E-2</v>
      </c>
      <c r="BE163" s="6" t="s">
        <v>911</v>
      </c>
      <c r="BF163" s="6" t="s">
        <v>911</v>
      </c>
      <c r="BG163" s="6" t="s">
        <v>911</v>
      </c>
      <c r="BH163" s="6" t="s">
        <v>911</v>
      </c>
      <c r="BI163" s="6" t="s">
        <v>911</v>
      </c>
      <c r="BJ163" s="6">
        <v>1.3899999999999999E-2</v>
      </c>
      <c r="BK163" s="6" t="s">
        <v>916</v>
      </c>
      <c r="BL163" s="11" t="s">
        <v>911</v>
      </c>
      <c r="BM163" s="11" t="s">
        <v>913</v>
      </c>
      <c r="BN163" s="11" t="s">
        <v>913</v>
      </c>
      <c r="BO163" s="11" t="s">
        <v>913</v>
      </c>
      <c r="BP163" s="11" t="s">
        <v>913</v>
      </c>
      <c r="BQ163" s="6"/>
      <c r="BR163" s="6" t="s">
        <v>912</v>
      </c>
      <c r="BS163" s="6" t="s">
        <v>913</v>
      </c>
      <c r="BT163" s="6" t="s">
        <v>913</v>
      </c>
      <c r="BU163" s="6" t="s">
        <v>917</v>
      </c>
      <c r="BV163" s="6" t="s">
        <v>913</v>
      </c>
      <c r="BW163" s="6" t="s">
        <v>913</v>
      </c>
      <c r="BX163" s="6"/>
      <c r="BY163" s="6" t="s">
        <v>918</v>
      </c>
      <c r="CR163" s="11"/>
      <c r="CX163" s="6" t="s">
        <v>913</v>
      </c>
      <c r="CY163" s="6" t="s">
        <v>913</v>
      </c>
      <c r="CZ163" s="6">
        <v>84</v>
      </c>
      <c r="DF163" s="6" t="s">
        <v>912</v>
      </c>
      <c r="DG163" s="6" t="s">
        <v>913</v>
      </c>
      <c r="DI163" s="22"/>
      <c r="DJ163" s="11"/>
      <c r="DK163" s="11"/>
      <c r="DL163" s="11"/>
      <c r="DM163" s="11"/>
    </row>
    <row r="164" spans="1:117">
      <c r="A164" s="11">
        <v>161</v>
      </c>
      <c r="B164" s="6" t="s">
        <v>540</v>
      </c>
      <c r="C164" s="6">
        <v>367</v>
      </c>
      <c r="D164" s="6" t="s">
        <v>1359</v>
      </c>
      <c r="E164" s="6" t="s">
        <v>1778</v>
      </c>
      <c r="F164" s="6" t="s">
        <v>541</v>
      </c>
      <c r="G164" s="7">
        <v>7.9</v>
      </c>
      <c r="H164" s="6">
        <v>108</v>
      </c>
      <c r="I164" s="6" t="s">
        <v>914</v>
      </c>
      <c r="J164" s="6" t="s">
        <v>906</v>
      </c>
      <c r="K164" s="6">
        <v>10.7</v>
      </c>
      <c r="L164" s="6">
        <v>0.193</v>
      </c>
      <c r="M164" s="9">
        <v>0.81299999999999994</v>
      </c>
      <c r="N164" s="6">
        <v>1.71</v>
      </c>
      <c r="O164" s="6">
        <v>14.8</v>
      </c>
      <c r="P164" s="6">
        <v>8.3000000000000001E-3</v>
      </c>
      <c r="Q164" s="6">
        <v>73</v>
      </c>
      <c r="R164" s="6" t="s">
        <v>908</v>
      </c>
      <c r="S164" s="6">
        <v>0.98699999999999999</v>
      </c>
      <c r="T164" s="6" t="s">
        <v>909</v>
      </c>
      <c r="U164" s="6" t="s">
        <v>915</v>
      </c>
      <c r="V164" s="6"/>
      <c r="W164" s="6">
        <v>5.26</v>
      </c>
      <c r="X164" s="9">
        <v>0.67800000000000005</v>
      </c>
      <c r="Y164" s="6">
        <v>160</v>
      </c>
      <c r="Z164" s="6">
        <v>985</v>
      </c>
      <c r="AA164" s="9">
        <v>0.13</v>
      </c>
      <c r="AB164" s="6">
        <v>1300</v>
      </c>
      <c r="AC164" s="6">
        <v>67.400000000000006</v>
      </c>
      <c r="AD164" s="6">
        <v>84.4</v>
      </c>
      <c r="AE164" s="6">
        <v>71.3</v>
      </c>
      <c r="AF164" s="6">
        <v>27.5</v>
      </c>
      <c r="AG164" s="6">
        <v>738</v>
      </c>
      <c r="AH164" s="6">
        <v>188</v>
      </c>
      <c r="AI164" s="6" t="s">
        <v>910</v>
      </c>
      <c r="AJ164" s="6" t="s">
        <v>910</v>
      </c>
      <c r="AK164" s="6" t="s">
        <v>910</v>
      </c>
      <c r="AL164" s="6" t="s">
        <v>910</v>
      </c>
      <c r="AM164" s="6" t="s">
        <v>910</v>
      </c>
      <c r="AN164" s="6" t="s">
        <v>910</v>
      </c>
      <c r="AO164" s="6" t="s">
        <v>910</v>
      </c>
      <c r="AP164" s="6" t="s">
        <v>910</v>
      </c>
      <c r="AQ164" s="6" t="s">
        <v>910</v>
      </c>
      <c r="AR164" s="6" t="s">
        <v>919</v>
      </c>
      <c r="AS164" s="6" t="s">
        <v>910</v>
      </c>
      <c r="AT164" s="6" t="s">
        <v>910</v>
      </c>
      <c r="AU164" s="6" t="s">
        <v>910</v>
      </c>
      <c r="AV164" s="6" t="s">
        <v>910</v>
      </c>
      <c r="AW164" s="6" t="s">
        <v>910</v>
      </c>
      <c r="AX164" s="6" t="s">
        <v>910</v>
      </c>
      <c r="AY164" s="6" t="s">
        <v>910</v>
      </c>
      <c r="AZ164" s="6" t="s">
        <v>910</v>
      </c>
      <c r="BA164" s="6" t="s">
        <v>910</v>
      </c>
      <c r="BB164" s="6"/>
      <c r="BC164" s="6" t="s">
        <v>911</v>
      </c>
      <c r="BD164" s="6" t="s">
        <v>911</v>
      </c>
      <c r="BE164" s="6" t="s">
        <v>911</v>
      </c>
      <c r="BF164" s="6" t="s">
        <v>911</v>
      </c>
      <c r="BG164" s="6" t="s">
        <v>911</v>
      </c>
      <c r="BH164" s="6" t="s">
        <v>911</v>
      </c>
      <c r="BI164" s="6" t="s">
        <v>911</v>
      </c>
      <c r="BJ164" s="6" t="s">
        <v>911</v>
      </c>
      <c r="BK164" s="6" t="s">
        <v>916</v>
      </c>
      <c r="BL164" s="11" t="s">
        <v>911</v>
      </c>
      <c r="BM164" s="11" t="s">
        <v>913</v>
      </c>
      <c r="BN164" s="11" t="s">
        <v>913</v>
      </c>
      <c r="BO164" s="11" t="s">
        <v>913</v>
      </c>
      <c r="BP164" s="11" t="s">
        <v>913</v>
      </c>
      <c r="BQ164" s="6"/>
      <c r="BR164" s="6" t="s">
        <v>912</v>
      </c>
      <c r="BS164" s="6" t="s">
        <v>913</v>
      </c>
      <c r="BT164" s="6" t="s">
        <v>913</v>
      </c>
      <c r="BU164" s="6" t="s">
        <v>917</v>
      </c>
      <c r="BV164" s="6" t="s">
        <v>913</v>
      </c>
      <c r="BW164" s="6" t="s">
        <v>913</v>
      </c>
      <c r="BX164" s="6"/>
      <c r="BY164" s="6" t="s">
        <v>918</v>
      </c>
      <c r="CR164" s="11"/>
      <c r="CX164" s="6" t="s">
        <v>913</v>
      </c>
      <c r="CY164" s="6" t="s">
        <v>913</v>
      </c>
      <c r="CZ164" s="6">
        <v>522</v>
      </c>
      <c r="DF164" s="6" t="s">
        <v>912</v>
      </c>
      <c r="DG164" s="6" t="s">
        <v>913</v>
      </c>
      <c r="DI164" s="22"/>
      <c r="DJ164" s="11"/>
      <c r="DK164" s="11"/>
      <c r="DL164" s="11"/>
      <c r="DM164" s="11"/>
    </row>
    <row r="165" spans="1:117">
      <c r="A165" s="11">
        <v>162</v>
      </c>
      <c r="B165" s="6" t="s">
        <v>538</v>
      </c>
      <c r="C165" s="6">
        <v>368</v>
      </c>
      <c r="D165" s="6" t="s">
        <v>1360</v>
      </c>
      <c r="E165" s="6" t="s">
        <v>1779</v>
      </c>
      <c r="F165" s="6" t="s">
        <v>539</v>
      </c>
      <c r="G165" s="7">
        <v>8</v>
      </c>
      <c r="H165" s="6">
        <v>24</v>
      </c>
      <c r="I165" s="6" t="s">
        <v>914</v>
      </c>
      <c r="J165" s="6" t="s">
        <v>906</v>
      </c>
      <c r="K165" s="7">
        <v>23</v>
      </c>
      <c r="L165" s="6" t="s">
        <v>907</v>
      </c>
      <c r="M165" s="9">
        <v>0.99</v>
      </c>
      <c r="N165" s="6">
        <v>1.84</v>
      </c>
      <c r="O165" s="6">
        <v>2.77</v>
      </c>
      <c r="P165" s="6" t="s">
        <v>968</v>
      </c>
      <c r="Q165" s="6">
        <v>110</v>
      </c>
      <c r="R165" s="6" t="s">
        <v>908</v>
      </c>
      <c r="S165" s="6">
        <v>1.66</v>
      </c>
      <c r="T165" s="6">
        <v>2.68</v>
      </c>
      <c r="U165" s="6" t="s">
        <v>915</v>
      </c>
      <c r="V165" s="6"/>
      <c r="W165" s="9">
        <v>3.8</v>
      </c>
      <c r="X165" s="9">
        <v>2.8</v>
      </c>
      <c r="Y165" s="6">
        <v>14.2</v>
      </c>
      <c r="Z165" s="6">
        <v>640</v>
      </c>
      <c r="AA165" s="9">
        <v>0.61</v>
      </c>
      <c r="AB165" s="6">
        <v>3200</v>
      </c>
      <c r="AC165" s="6">
        <v>190</v>
      </c>
      <c r="AD165" s="6">
        <v>240</v>
      </c>
      <c r="AE165" s="6">
        <v>163</v>
      </c>
      <c r="AF165" s="7">
        <v>78</v>
      </c>
      <c r="AG165" s="6">
        <v>810</v>
      </c>
      <c r="AH165" s="6">
        <v>110</v>
      </c>
      <c r="AI165" s="6">
        <v>7.0000000000000001E-3</v>
      </c>
      <c r="AJ165" s="6">
        <v>0.05</v>
      </c>
      <c r="AK165" s="6" t="s">
        <v>910</v>
      </c>
      <c r="AL165" s="6">
        <v>6.4000000000000001E-2</v>
      </c>
      <c r="AM165" s="6">
        <v>8.9999999999999993E-3</v>
      </c>
      <c r="AN165" s="6">
        <v>1.4E-2</v>
      </c>
      <c r="AO165" s="6" t="s">
        <v>910</v>
      </c>
      <c r="AP165" s="6" t="s">
        <v>910</v>
      </c>
      <c r="AQ165" s="6" t="s">
        <v>910</v>
      </c>
      <c r="AR165" s="6">
        <v>4.0000000000000001E-3</v>
      </c>
      <c r="AS165" s="6">
        <v>3.3000000000000002E-2</v>
      </c>
      <c r="AT165" s="6">
        <v>1.4E-2</v>
      </c>
      <c r="AU165" s="6">
        <v>4.2999999999999997E-2</v>
      </c>
      <c r="AV165" s="6">
        <v>1.4999999999999999E-2</v>
      </c>
      <c r="AW165" s="6" t="s">
        <v>910</v>
      </c>
      <c r="AX165" s="6">
        <v>0.01</v>
      </c>
      <c r="AY165" s="6" t="s">
        <v>910</v>
      </c>
      <c r="AZ165" s="6" t="s">
        <v>910</v>
      </c>
      <c r="BA165" s="6" t="s">
        <v>910</v>
      </c>
      <c r="BB165" s="6"/>
      <c r="BC165" s="6" t="s">
        <v>911</v>
      </c>
      <c r="BD165" s="6" t="s">
        <v>911</v>
      </c>
      <c r="BE165" s="6" t="s">
        <v>911</v>
      </c>
      <c r="BF165" s="6" t="s">
        <v>911</v>
      </c>
      <c r="BG165" s="6" t="s">
        <v>911</v>
      </c>
      <c r="BH165" s="6" t="s">
        <v>911</v>
      </c>
      <c r="BI165" s="6" t="s">
        <v>911</v>
      </c>
      <c r="BJ165" s="6" t="s">
        <v>911</v>
      </c>
      <c r="BK165" s="6" t="s">
        <v>916</v>
      </c>
      <c r="BL165" s="11" t="s">
        <v>911</v>
      </c>
      <c r="BM165" s="11" t="s">
        <v>913</v>
      </c>
      <c r="BN165" s="11" t="s">
        <v>913</v>
      </c>
      <c r="BO165" s="11" t="s">
        <v>913</v>
      </c>
      <c r="BP165" s="11" t="s">
        <v>913</v>
      </c>
      <c r="BQ165" s="6"/>
      <c r="BR165" s="6" t="s">
        <v>912</v>
      </c>
      <c r="BS165" s="6" t="s">
        <v>913</v>
      </c>
      <c r="BT165" s="6" t="s">
        <v>913</v>
      </c>
      <c r="BU165" s="6" t="s">
        <v>917</v>
      </c>
      <c r="BV165" s="6" t="s">
        <v>913</v>
      </c>
      <c r="BW165" s="6" t="s">
        <v>913</v>
      </c>
      <c r="BX165" s="6"/>
      <c r="BY165" s="6" t="s">
        <v>918</v>
      </c>
      <c r="CR165" s="11"/>
      <c r="CX165" s="6" t="s">
        <v>913</v>
      </c>
      <c r="CY165" s="6" t="s">
        <v>913</v>
      </c>
      <c r="CZ165" s="6">
        <v>94</v>
      </c>
      <c r="DF165" s="6" t="s">
        <v>912</v>
      </c>
      <c r="DG165" s="6" t="s">
        <v>913</v>
      </c>
      <c r="DI165" s="22"/>
      <c r="DJ165" s="11"/>
      <c r="DK165" s="11"/>
      <c r="DL165" s="11"/>
      <c r="DM165" s="11"/>
    </row>
    <row r="166" spans="1:117">
      <c r="A166" s="11">
        <v>163</v>
      </c>
      <c r="B166" s="6" t="s">
        <v>536</v>
      </c>
      <c r="C166" s="6">
        <v>369</v>
      </c>
      <c r="D166" s="6" t="s">
        <v>1361</v>
      </c>
      <c r="E166" s="6" t="s">
        <v>1780</v>
      </c>
      <c r="F166" s="6" t="s">
        <v>537</v>
      </c>
      <c r="G166" s="7">
        <v>6.7</v>
      </c>
      <c r="H166" s="6">
        <v>72</v>
      </c>
      <c r="I166" s="6" t="s">
        <v>914</v>
      </c>
      <c r="J166" s="6">
        <v>30.5</v>
      </c>
      <c r="K166" s="6">
        <v>203</v>
      </c>
      <c r="L166" s="6">
        <v>1.54</v>
      </c>
      <c r="M166" s="7">
        <v>13.8</v>
      </c>
      <c r="N166" s="6">
        <v>36.299999999999997</v>
      </c>
      <c r="O166" s="6">
        <v>22.3</v>
      </c>
      <c r="P166" s="6">
        <v>5.8599999999999999E-2</v>
      </c>
      <c r="Q166" s="6">
        <v>2430</v>
      </c>
      <c r="R166" s="6" t="s">
        <v>908</v>
      </c>
      <c r="S166" s="6">
        <v>30.8</v>
      </c>
      <c r="T166" s="6">
        <v>24.3</v>
      </c>
      <c r="U166" s="6" t="s">
        <v>915</v>
      </c>
      <c r="V166" s="6"/>
      <c r="W166" s="6">
        <v>31.2</v>
      </c>
      <c r="X166" s="7">
        <v>32</v>
      </c>
      <c r="Y166" s="6">
        <v>162</v>
      </c>
      <c r="Z166" s="6">
        <v>5020</v>
      </c>
      <c r="AA166" s="9">
        <v>5.3</v>
      </c>
      <c r="AB166" s="6">
        <v>24400</v>
      </c>
      <c r="AC166" s="6">
        <v>1500</v>
      </c>
      <c r="AD166" s="6">
        <v>1030</v>
      </c>
      <c r="AE166" s="6">
        <v>953</v>
      </c>
      <c r="AF166" s="6">
        <v>173</v>
      </c>
      <c r="AG166" s="6">
        <v>11600</v>
      </c>
      <c r="AH166" s="6">
        <v>1370</v>
      </c>
      <c r="AI166" s="6">
        <v>2.5999999999999999E-2</v>
      </c>
      <c r="AJ166" s="6">
        <v>5.1999999999999998E-2</v>
      </c>
      <c r="AK166" s="6" t="s">
        <v>910</v>
      </c>
      <c r="AL166" s="6">
        <v>0.216</v>
      </c>
      <c r="AM166" s="6">
        <v>7.5999999999999998E-2</v>
      </c>
      <c r="AN166" s="8">
        <v>0.08</v>
      </c>
      <c r="AO166" s="8">
        <v>0.06</v>
      </c>
      <c r="AP166" s="6" t="s">
        <v>910</v>
      </c>
      <c r="AQ166" s="6">
        <v>6.5000000000000002E-2</v>
      </c>
      <c r="AR166" s="6">
        <v>1.2999999999999999E-2</v>
      </c>
      <c r="AS166" s="6" t="s">
        <v>910</v>
      </c>
      <c r="AT166" s="6" t="s">
        <v>910</v>
      </c>
      <c r="AU166" s="6">
        <v>0.14099999999999999</v>
      </c>
      <c r="AV166" s="6">
        <v>0.111</v>
      </c>
      <c r="AW166" s="6">
        <v>4.3999999999999997E-2</v>
      </c>
      <c r="AX166" s="6">
        <v>7.4999999999999997E-2</v>
      </c>
      <c r="AY166" s="6">
        <v>5.8000000000000003E-2</v>
      </c>
      <c r="AZ166" s="6">
        <v>1.9E-2</v>
      </c>
      <c r="BA166" s="6" t="s">
        <v>910</v>
      </c>
      <c r="BB166" s="6"/>
      <c r="BC166" s="6" t="s">
        <v>911</v>
      </c>
      <c r="BD166" s="6">
        <v>1.5900000000000001E-2</v>
      </c>
      <c r="BE166" s="6" t="s">
        <v>911</v>
      </c>
      <c r="BF166" s="6">
        <v>2.3999999999999998E-3</v>
      </c>
      <c r="BG166" s="6" t="s">
        <v>911</v>
      </c>
      <c r="BH166" s="6" t="s">
        <v>911</v>
      </c>
      <c r="BI166" s="6" t="s">
        <v>911</v>
      </c>
      <c r="BJ166" s="6">
        <v>1.7999999999999999E-2</v>
      </c>
      <c r="BK166" s="6" t="s">
        <v>916</v>
      </c>
      <c r="BL166" s="11" t="s">
        <v>911</v>
      </c>
      <c r="BM166" s="11" t="s">
        <v>913</v>
      </c>
      <c r="BN166" s="11" t="s">
        <v>913</v>
      </c>
      <c r="BO166" s="11" t="s">
        <v>913</v>
      </c>
      <c r="BP166" s="11" t="s">
        <v>913</v>
      </c>
      <c r="BQ166" s="6"/>
      <c r="BR166" s="6" t="s">
        <v>912</v>
      </c>
      <c r="BS166" s="6" t="s">
        <v>913</v>
      </c>
      <c r="BT166" s="6" t="s">
        <v>913</v>
      </c>
      <c r="BU166" s="6" t="s">
        <v>917</v>
      </c>
      <c r="BV166" s="6" t="s">
        <v>913</v>
      </c>
      <c r="BW166" s="6" t="s">
        <v>913</v>
      </c>
      <c r="BX166" s="6"/>
      <c r="BY166" s="6" t="s">
        <v>918</v>
      </c>
      <c r="CR166" s="11"/>
      <c r="CX166" s="6" t="s">
        <v>913</v>
      </c>
      <c r="CY166" s="6" t="s">
        <v>913</v>
      </c>
      <c r="CZ166" s="6">
        <v>4002</v>
      </c>
      <c r="DF166" s="6" t="s">
        <v>912</v>
      </c>
      <c r="DG166" s="6" t="s">
        <v>913</v>
      </c>
      <c r="DI166" s="22"/>
      <c r="DJ166" s="11"/>
      <c r="DK166" s="11"/>
      <c r="DL166" s="11"/>
      <c r="DM166" s="11"/>
    </row>
    <row r="167" spans="1:117">
      <c r="A167" s="11">
        <v>164</v>
      </c>
      <c r="B167" s="6" t="s">
        <v>534</v>
      </c>
      <c r="C167" s="6">
        <v>370</v>
      </c>
      <c r="D167" s="6" t="s">
        <v>1362</v>
      </c>
      <c r="E167" s="6" t="s">
        <v>1781</v>
      </c>
      <c r="F167" s="6" t="s">
        <v>535</v>
      </c>
      <c r="G167" s="7">
        <v>7</v>
      </c>
      <c r="H167" s="6">
        <v>45.7</v>
      </c>
      <c r="I167" s="6" t="s">
        <v>914</v>
      </c>
      <c r="J167" s="6" t="s">
        <v>906</v>
      </c>
      <c r="K167" s="7">
        <v>82</v>
      </c>
      <c r="L167" s="6" t="s">
        <v>907</v>
      </c>
      <c r="M167" s="7">
        <v>10</v>
      </c>
      <c r="N167" s="6">
        <v>31.7</v>
      </c>
      <c r="O167" s="6">
        <v>27.6</v>
      </c>
      <c r="P167" s="10">
        <v>2.4E-2</v>
      </c>
      <c r="Q167" s="6">
        <v>6300</v>
      </c>
      <c r="R167" s="6" t="s">
        <v>908</v>
      </c>
      <c r="S167" s="6">
        <v>32.200000000000003</v>
      </c>
      <c r="T167" s="6">
        <v>27.6</v>
      </c>
      <c r="U167" s="6" t="s">
        <v>915</v>
      </c>
      <c r="V167" s="6"/>
      <c r="W167" s="7">
        <v>14</v>
      </c>
      <c r="X167" s="7">
        <v>37</v>
      </c>
      <c r="Y167" s="6">
        <v>128</v>
      </c>
      <c r="Z167" s="6">
        <v>1800</v>
      </c>
      <c r="AA167" s="9">
        <v>0.5</v>
      </c>
      <c r="AB167" s="6">
        <v>28000</v>
      </c>
      <c r="AC167" s="6">
        <v>690</v>
      </c>
      <c r="AD167" s="6">
        <v>450</v>
      </c>
      <c r="AE167" s="6">
        <v>398</v>
      </c>
      <c r="AF167" s="6">
        <v>320</v>
      </c>
      <c r="AG167" s="6">
        <v>14000</v>
      </c>
      <c r="AH167" s="6">
        <v>1600</v>
      </c>
      <c r="AI167" s="6">
        <v>7.0000000000000001E-3</v>
      </c>
      <c r="AJ167" s="6">
        <v>7.6999999999999999E-2</v>
      </c>
      <c r="AK167" s="6">
        <v>1.2999999999999999E-2</v>
      </c>
      <c r="AL167" s="6">
        <v>0.187</v>
      </c>
      <c r="AM167" s="6">
        <v>7.1999999999999995E-2</v>
      </c>
      <c r="AN167" s="8">
        <v>0.08</v>
      </c>
      <c r="AO167" s="8">
        <v>0.06</v>
      </c>
      <c r="AP167" s="6">
        <v>1.0999999999999999E-2</v>
      </c>
      <c r="AQ167" s="6">
        <v>5.6000000000000001E-2</v>
      </c>
      <c r="AR167" s="6">
        <v>5.0000000000000001E-3</v>
      </c>
      <c r="AS167" s="8">
        <v>0.04</v>
      </c>
      <c r="AT167" s="6">
        <v>2.5000000000000001E-2</v>
      </c>
      <c r="AU167" s="6">
        <v>0.114</v>
      </c>
      <c r="AV167" s="6">
        <v>6.8000000000000005E-2</v>
      </c>
      <c r="AW167" s="6">
        <v>3.5999999999999997E-2</v>
      </c>
      <c r="AX167" s="6">
        <v>4.1000000000000002E-2</v>
      </c>
      <c r="AY167" s="6">
        <v>4.9000000000000002E-2</v>
      </c>
      <c r="AZ167" s="6">
        <v>1.4999999999999999E-2</v>
      </c>
      <c r="BA167" s="6" t="s">
        <v>910</v>
      </c>
      <c r="BB167" s="6"/>
      <c r="BC167" s="6" t="s">
        <v>911</v>
      </c>
      <c r="BD167" s="6" t="s">
        <v>911</v>
      </c>
      <c r="BE167" s="6" t="s">
        <v>911</v>
      </c>
      <c r="BF167" s="6" t="s">
        <v>911</v>
      </c>
      <c r="BG167" s="6" t="s">
        <v>911</v>
      </c>
      <c r="BH167" s="6" t="s">
        <v>911</v>
      </c>
      <c r="BI167" s="6" t="s">
        <v>911</v>
      </c>
      <c r="BJ167" s="6" t="s">
        <v>911</v>
      </c>
      <c r="BK167" s="6" t="s">
        <v>916</v>
      </c>
      <c r="BL167" s="11" t="s">
        <v>911</v>
      </c>
      <c r="BM167" s="11" t="s">
        <v>913</v>
      </c>
      <c r="BN167" s="11" t="s">
        <v>913</v>
      </c>
      <c r="BO167" s="11" t="s">
        <v>913</v>
      </c>
      <c r="BP167" s="11" t="s">
        <v>913</v>
      </c>
      <c r="BQ167" s="6"/>
      <c r="BR167" s="6" t="s">
        <v>912</v>
      </c>
      <c r="BS167" s="6" t="s">
        <v>913</v>
      </c>
      <c r="BT167" s="6" t="s">
        <v>913</v>
      </c>
      <c r="BU167" s="6" t="s">
        <v>917</v>
      </c>
      <c r="BV167" s="6" t="s">
        <v>913</v>
      </c>
      <c r="BW167" s="6" t="s">
        <v>913</v>
      </c>
      <c r="BX167" s="6"/>
      <c r="BY167" s="6" t="s">
        <v>918</v>
      </c>
      <c r="CR167" s="11"/>
      <c r="CX167" s="6" t="s">
        <v>913</v>
      </c>
      <c r="CY167" s="6" t="s">
        <v>913</v>
      </c>
      <c r="CZ167" s="6">
        <v>565</v>
      </c>
      <c r="DF167" s="6" t="s">
        <v>912</v>
      </c>
      <c r="DG167" s="6" t="s">
        <v>913</v>
      </c>
      <c r="DI167" s="22"/>
      <c r="DJ167" s="11"/>
      <c r="DK167" s="11"/>
      <c r="DL167" s="11"/>
      <c r="DM167" s="11"/>
    </row>
    <row r="168" spans="1:117">
      <c r="A168" s="11">
        <v>165</v>
      </c>
      <c r="B168" s="6" t="s">
        <v>532</v>
      </c>
      <c r="C168" s="6">
        <v>371</v>
      </c>
      <c r="D168" s="6" t="s">
        <v>1363</v>
      </c>
      <c r="E168" s="6" t="s">
        <v>1782</v>
      </c>
      <c r="F168" s="6" t="s">
        <v>533</v>
      </c>
      <c r="G168" s="7">
        <v>6.5</v>
      </c>
      <c r="H168" s="6">
        <v>50</v>
      </c>
      <c r="I168" s="6" t="s">
        <v>914</v>
      </c>
      <c r="J168" s="6" t="s">
        <v>906</v>
      </c>
      <c r="K168" s="7">
        <v>42</v>
      </c>
      <c r="L168" s="6">
        <v>0.20599999999999999</v>
      </c>
      <c r="M168" s="9">
        <v>2.8</v>
      </c>
      <c r="N168" s="6">
        <v>7.24</v>
      </c>
      <c r="O168" s="6">
        <v>23.9</v>
      </c>
      <c r="P168" s="10">
        <v>7.1999999999999998E-3</v>
      </c>
      <c r="Q168" s="6">
        <v>2400</v>
      </c>
      <c r="R168" s="6" t="s">
        <v>908</v>
      </c>
      <c r="S168" s="6">
        <v>6.25</v>
      </c>
      <c r="T168" s="6">
        <v>17.8</v>
      </c>
      <c r="U168" s="6" t="s">
        <v>915</v>
      </c>
      <c r="V168" s="6"/>
      <c r="W168" s="7">
        <v>11</v>
      </c>
      <c r="X168" s="7">
        <v>13</v>
      </c>
      <c r="Y168" s="6">
        <v>73.5</v>
      </c>
      <c r="Z168" s="6">
        <v>1700</v>
      </c>
      <c r="AA168" s="9">
        <v>0.71</v>
      </c>
      <c r="AB168" s="6">
        <v>8500</v>
      </c>
      <c r="AC168" s="6">
        <v>200</v>
      </c>
      <c r="AD168" s="6">
        <v>360</v>
      </c>
      <c r="AE168" s="6">
        <v>429</v>
      </c>
      <c r="AF168" s="6">
        <v>580</v>
      </c>
      <c r="AG168" s="6">
        <v>6900</v>
      </c>
      <c r="AH168" s="6">
        <v>1000</v>
      </c>
      <c r="AI168" s="6">
        <v>3.5000000000000003E-2</v>
      </c>
      <c r="AJ168" s="6">
        <v>5.1999999999999998E-2</v>
      </c>
      <c r="AK168" s="6" t="s">
        <v>910</v>
      </c>
      <c r="AL168" s="6">
        <v>5.0999999999999997E-2</v>
      </c>
      <c r="AM168" s="6">
        <v>2.4E-2</v>
      </c>
      <c r="AN168" s="6">
        <v>2.1000000000000001E-2</v>
      </c>
      <c r="AO168" s="6">
        <v>1.7000000000000001E-2</v>
      </c>
      <c r="AP168" s="6" t="s">
        <v>910</v>
      </c>
      <c r="AQ168" s="6">
        <v>1.7999999999999999E-2</v>
      </c>
      <c r="AR168" s="6" t="s">
        <v>919</v>
      </c>
      <c r="AS168" s="6">
        <v>3.3000000000000002E-2</v>
      </c>
      <c r="AT168" s="6">
        <v>0.38600000000000001</v>
      </c>
      <c r="AU168" s="6">
        <v>3.4000000000000002E-2</v>
      </c>
      <c r="AV168" s="6">
        <v>2.8000000000000001E-2</v>
      </c>
      <c r="AW168" s="6">
        <v>0.01</v>
      </c>
      <c r="AX168" s="6">
        <v>1.6E-2</v>
      </c>
      <c r="AY168" s="6">
        <v>1.2E-2</v>
      </c>
      <c r="AZ168" s="6">
        <v>8.0000000000000002E-3</v>
      </c>
      <c r="BA168" s="6" t="s">
        <v>910</v>
      </c>
      <c r="BB168" s="6"/>
      <c r="BC168" s="6" t="s">
        <v>911</v>
      </c>
      <c r="BD168" s="6" t="s">
        <v>911</v>
      </c>
      <c r="BE168" s="6" t="s">
        <v>911</v>
      </c>
      <c r="BF168" s="6" t="s">
        <v>911</v>
      </c>
      <c r="BG168" s="6" t="s">
        <v>911</v>
      </c>
      <c r="BH168" s="6" t="s">
        <v>911</v>
      </c>
      <c r="BI168" s="6" t="s">
        <v>911</v>
      </c>
      <c r="BJ168" s="6" t="s">
        <v>911</v>
      </c>
      <c r="BK168" s="6" t="s">
        <v>916</v>
      </c>
      <c r="BL168" s="11" t="s">
        <v>911</v>
      </c>
      <c r="BM168" s="11" t="s">
        <v>913</v>
      </c>
      <c r="BN168" s="11" t="s">
        <v>913</v>
      </c>
      <c r="BO168" s="11" t="s">
        <v>913</v>
      </c>
      <c r="BP168" s="11" t="s">
        <v>913</v>
      </c>
      <c r="BQ168" s="6"/>
      <c r="BR168" s="6" t="s">
        <v>912</v>
      </c>
      <c r="BS168" s="6" t="s">
        <v>913</v>
      </c>
      <c r="BT168" s="6" t="s">
        <v>913</v>
      </c>
      <c r="BU168" s="6" t="s">
        <v>917</v>
      </c>
      <c r="BV168" s="6" t="s">
        <v>913</v>
      </c>
      <c r="BW168" s="6" t="s">
        <v>913</v>
      </c>
      <c r="BX168" s="6"/>
      <c r="BY168" s="6" t="s">
        <v>918</v>
      </c>
      <c r="CR168" s="11"/>
      <c r="CX168" s="6" t="s">
        <v>913</v>
      </c>
      <c r="CY168" s="6" t="s">
        <v>913</v>
      </c>
      <c r="CZ168" s="6">
        <v>408.00000000000006</v>
      </c>
      <c r="DF168" s="6" t="s">
        <v>912</v>
      </c>
      <c r="DG168" s="6" t="s">
        <v>913</v>
      </c>
      <c r="DI168" s="22"/>
      <c r="DJ168" s="11"/>
      <c r="DK168" s="11"/>
      <c r="DL168" s="11"/>
      <c r="DM168" s="11"/>
    </row>
    <row r="169" spans="1:117">
      <c r="A169" s="11">
        <v>166</v>
      </c>
      <c r="B169" s="6" t="s">
        <v>530</v>
      </c>
      <c r="C169" s="6">
        <v>372</v>
      </c>
      <c r="D169" s="6" t="s">
        <v>1364</v>
      </c>
      <c r="E169" s="6" t="s">
        <v>1783</v>
      </c>
      <c r="F169" s="6" t="s">
        <v>531</v>
      </c>
      <c r="G169" s="7">
        <v>8.5</v>
      </c>
      <c r="H169" s="6">
        <v>91</v>
      </c>
      <c r="I169" s="6" t="s">
        <v>914</v>
      </c>
      <c r="J169" s="6" t="s">
        <v>906</v>
      </c>
      <c r="K169" s="7">
        <v>11</v>
      </c>
      <c r="L169" s="6">
        <v>0.104</v>
      </c>
      <c r="M169" s="9">
        <v>1.5</v>
      </c>
      <c r="N169" s="6">
        <v>1.33</v>
      </c>
      <c r="O169" s="9">
        <v>4.9000000000000004</v>
      </c>
      <c r="P169" s="10">
        <v>6.1000000000000004E-3</v>
      </c>
      <c r="Q169" s="6">
        <v>380</v>
      </c>
      <c r="R169" s="6" t="s">
        <v>908</v>
      </c>
      <c r="S169" s="9">
        <v>2.4</v>
      </c>
      <c r="T169" s="6">
        <v>1.84</v>
      </c>
      <c r="U169" s="6" t="s">
        <v>915</v>
      </c>
      <c r="V169" s="6"/>
      <c r="W169" s="9">
        <v>4.5</v>
      </c>
      <c r="X169" s="9">
        <v>1.1000000000000001</v>
      </c>
      <c r="Y169" s="9">
        <v>4</v>
      </c>
      <c r="Z169" s="6">
        <v>1300</v>
      </c>
      <c r="AA169" s="9">
        <v>2.2000000000000002</v>
      </c>
      <c r="AB169" s="6">
        <v>1600</v>
      </c>
      <c r="AC169" s="6">
        <v>200</v>
      </c>
      <c r="AD169" s="7">
        <v>62</v>
      </c>
      <c r="AE169" s="6">
        <v>50.8</v>
      </c>
      <c r="AF169" s="7">
        <v>11</v>
      </c>
      <c r="AG169" s="6">
        <v>600</v>
      </c>
      <c r="AH169" s="6">
        <v>170</v>
      </c>
      <c r="AI169" s="6" t="s">
        <v>910</v>
      </c>
      <c r="AJ169" s="6" t="s">
        <v>910</v>
      </c>
      <c r="AK169" s="6" t="s">
        <v>910</v>
      </c>
      <c r="AL169" s="6" t="s">
        <v>910</v>
      </c>
      <c r="AM169" s="6" t="s">
        <v>910</v>
      </c>
      <c r="AN169" s="6" t="s">
        <v>910</v>
      </c>
      <c r="AO169" s="6" t="s">
        <v>910</v>
      </c>
      <c r="AP169" s="6" t="s">
        <v>910</v>
      </c>
      <c r="AQ169" s="6" t="s">
        <v>910</v>
      </c>
      <c r="AR169" s="6">
        <v>2.5999999999999999E-2</v>
      </c>
      <c r="AS169" s="6" t="s">
        <v>910</v>
      </c>
      <c r="AT169" s="6" t="s">
        <v>910</v>
      </c>
      <c r="AU169" s="6" t="s">
        <v>910</v>
      </c>
      <c r="AV169" s="6" t="s">
        <v>910</v>
      </c>
      <c r="AW169" s="6" t="s">
        <v>910</v>
      </c>
      <c r="AX169" s="6" t="s">
        <v>910</v>
      </c>
      <c r="AY169" s="6" t="s">
        <v>910</v>
      </c>
      <c r="AZ169" s="6" t="s">
        <v>910</v>
      </c>
      <c r="BA169" s="6" t="s">
        <v>910</v>
      </c>
      <c r="BB169" s="6"/>
      <c r="BC169" s="6" t="s">
        <v>911</v>
      </c>
      <c r="BD169" s="6" t="s">
        <v>911</v>
      </c>
      <c r="BE169" s="6" t="s">
        <v>911</v>
      </c>
      <c r="BF169" s="6" t="s">
        <v>911</v>
      </c>
      <c r="BG169" s="6" t="s">
        <v>911</v>
      </c>
      <c r="BH169" s="6" t="s">
        <v>911</v>
      </c>
      <c r="BI169" s="6" t="s">
        <v>911</v>
      </c>
      <c r="BJ169" s="6" t="s">
        <v>911</v>
      </c>
      <c r="BK169" s="6" t="s">
        <v>916</v>
      </c>
      <c r="BL169" s="11" t="s">
        <v>911</v>
      </c>
      <c r="BM169" s="11" t="s">
        <v>913</v>
      </c>
      <c r="BN169" s="11" t="s">
        <v>913</v>
      </c>
      <c r="BO169" s="11" t="s">
        <v>913</v>
      </c>
      <c r="BP169" s="11" t="s">
        <v>913</v>
      </c>
      <c r="BQ169" s="6"/>
      <c r="BR169" s="6" t="s">
        <v>912</v>
      </c>
      <c r="BS169" s="6" t="s">
        <v>913</v>
      </c>
      <c r="BT169" s="6" t="s">
        <v>913</v>
      </c>
      <c r="BU169" s="6" t="s">
        <v>917</v>
      </c>
      <c r="BV169" s="6" t="s">
        <v>913</v>
      </c>
      <c r="BW169" s="6" t="s">
        <v>913</v>
      </c>
      <c r="BX169" s="6"/>
      <c r="BY169" s="6" t="s">
        <v>918</v>
      </c>
      <c r="CR169" s="11"/>
      <c r="CX169" s="6" t="s">
        <v>913</v>
      </c>
      <c r="CY169" s="6" t="s">
        <v>913</v>
      </c>
      <c r="CZ169" s="6">
        <v>1157</v>
      </c>
      <c r="DF169" s="6" t="s">
        <v>912</v>
      </c>
      <c r="DG169" s="6" t="s">
        <v>913</v>
      </c>
      <c r="DI169" s="22"/>
      <c r="DJ169" s="11"/>
      <c r="DK169" s="11"/>
      <c r="DL169" s="11"/>
      <c r="DM169" s="11"/>
    </row>
    <row r="170" spans="1:117">
      <c r="A170" s="11">
        <v>167</v>
      </c>
      <c r="B170" s="6" t="s">
        <v>795</v>
      </c>
      <c r="C170" s="6">
        <v>373</v>
      </c>
      <c r="D170" s="6" t="s">
        <v>1365</v>
      </c>
      <c r="E170" s="6" t="s">
        <v>1784</v>
      </c>
      <c r="F170" s="6" t="s">
        <v>796</v>
      </c>
      <c r="G170" s="6">
        <v>8.1999999999999993</v>
      </c>
      <c r="H170" s="6">
        <v>166</v>
      </c>
      <c r="I170" s="6" t="s">
        <v>914</v>
      </c>
      <c r="J170" s="6" t="s">
        <v>906</v>
      </c>
      <c r="K170" s="7">
        <v>23</v>
      </c>
      <c r="L170" s="6" t="s">
        <v>907</v>
      </c>
      <c r="M170" s="9">
        <v>0.86</v>
      </c>
      <c r="N170" s="6">
        <v>4.55</v>
      </c>
      <c r="O170" s="6">
        <v>1.39</v>
      </c>
      <c r="P170" s="10">
        <v>6.8999999999999999E-3</v>
      </c>
      <c r="Q170" s="6">
        <v>600</v>
      </c>
      <c r="R170" s="6" t="s">
        <v>908</v>
      </c>
      <c r="S170" s="6">
        <v>2.67</v>
      </c>
      <c r="T170" s="6">
        <v>3.71</v>
      </c>
      <c r="U170" s="6" t="s">
        <v>915</v>
      </c>
      <c r="V170" s="6"/>
      <c r="W170" s="7">
        <v>12</v>
      </c>
      <c r="X170" s="9">
        <v>4.9000000000000004</v>
      </c>
      <c r="Y170" s="6">
        <v>13.6</v>
      </c>
      <c r="Z170" s="6">
        <v>6500</v>
      </c>
      <c r="AA170" s="9">
        <v>1.3</v>
      </c>
      <c r="AB170" s="6">
        <v>3000</v>
      </c>
      <c r="AC170" s="6">
        <v>140</v>
      </c>
      <c r="AD170" s="6">
        <v>170</v>
      </c>
      <c r="AE170" s="6">
        <v>282</v>
      </c>
      <c r="AF170" s="6">
        <v>120</v>
      </c>
      <c r="AG170" s="6">
        <v>2600</v>
      </c>
      <c r="AH170" s="6">
        <v>650</v>
      </c>
      <c r="AI170" s="6">
        <v>8.9999999999999993E-3</v>
      </c>
      <c r="AJ170" s="6">
        <v>7.0000000000000001E-3</v>
      </c>
      <c r="AK170" s="6" t="s">
        <v>910</v>
      </c>
      <c r="AL170" s="6">
        <v>1.9E-2</v>
      </c>
      <c r="AM170" s="6">
        <v>8.0000000000000002E-3</v>
      </c>
      <c r="AN170" s="6">
        <v>8.0000000000000002E-3</v>
      </c>
      <c r="AO170" s="6">
        <v>6.0000000000000001E-3</v>
      </c>
      <c r="AP170" s="6" t="s">
        <v>910</v>
      </c>
      <c r="AQ170" s="6">
        <v>8.0000000000000002E-3</v>
      </c>
      <c r="AR170" s="6" t="s">
        <v>919</v>
      </c>
      <c r="AS170" s="6" t="s">
        <v>910</v>
      </c>
      <c r="AT170" s="6" t="s">
        <v>910</v>
      </c>
      <c r="AU170" s="6">
        <v>1.0999999999999999E-2</v>
      </c>
      <c r="AV170" s="6">
        <v>8.0000000000000002E-3</v>
      </c>
      <c r="AW170" s="6" t="s">
        <v>910</v>
      </c>
      <c r="AX170" s="6">
        <v>6.0000000000000001E-3</v>
      </c>
      <c r="AY170" s="6">
        <v>7.0000000000000001E-3</v>
      </c>
      <c r="AZ170" s="6" t="s">
        <v>910</v>
      </c>
      <c r="BA170" s="6" t="s">
        <v>910</v>
      </c>
      <c r="BB170" s="6"/>
      <c r="BC170" s="6" t="s">
        <v>911</v>
      </c>
      <c r="BD170" s="6" t="s">
        <v>911</v>
      </c>
      <c r="BE170" s="6" t="s">
        <v>911</v>
      </c>
      <c r="BF170" s="6" t="s">
        <v>911</v>
      </c>
      <c r="BG170" s="6" t="s">
        <v>911</v>
      </c>
      <c r="BH170" s="6" t="s">
        <v>911</v>
      </c>
      <c r="BI170" s="6" t="s">
        <v>911</v>
      </c>
      <c r="BJ170" s="6" t="s">
        <v>911</v>
      </c>
      <c r="BK170" s="6" t="s">
        <v>916</v>
      </c>
      <c r="BL170" s="11" t="s">
        <v>911</v>
      </c>
      <c r="BM170" s="11" t="s">
        <v>913</v>
      </c>
      <c r="BN170" s="11" t="s">
        <v>913</v>
      </c>
      <c r="BO170" s="11" t="s">
        <v>913</v>
      </c>
      <c r="BP170" s="11" t="s">
        <v>913</v>
      </c>
      <c r="BQ170" s="6"/>
      <c r="BR170" s="6" t="s">
        <v>912</v>
      </c>
      <c r="BS170" s="6" t="s">
        <v>913</v>
      </c>
      <c r="BT170" s="6" t="s">
        <v>913</v>
      </c>
      <c r="BU170" s="6" t="s">
        <v>917</v>
      </c>
      <c r="BV170" s="6" t="s">
        <v>913</v>
      </c>
      <c r="BW170" s="6" t="s">
        <v>913</v>
      </c>
      <c r="BX170" s="6"/>
      <c r="BY170" s="6" t="s">
        <v>918</v>
      </c>
      <c r="BZ170" s="6" t="s">
        <v>907</v>
      </c>
      <c r="CA170" s="6" t="s">
        <v>922</v>
      </c>
      <c r="CB170" s="6" t="s">
        <v>920</v>
      </c>
      <c r="CC170" s="6" t="s">
        <v>921</v>
      </c>
      <c r="CD170" s="6" t="s">
        <v>923</v>
      </c>
      <c r="CE170" s="6" t="s">
        <v>916</v>
      </c>
      <c r="CF170" s="6" t="s">
        <v>918</v>
      </c>
      <c r="CG170" s="6" t="s">
        <v>911</v>
      </c>
      <c r="CH170" s="6" t="s">
        <v>911</v>
      </c>
      <c r="CI170" s="6" t="s">
        <v>911</v>
      </c>
      <c r="CJ170" s="6"/>
      <c r="CK170" s="6" t="s">
        <v>924</v>
      </c>
      <c r="CL170" s="6" t="s">
        <v>925</v>
      </c>
      <c r="CM170" s="6" t="s">
        <v>911</v>
      </c>
      <c r="CN170" s="6" t="s">
        <v>911</v>
      </c>
      <c r="CO170" s="6" t="s">
        <v>913</v>
      </c>
      <c r="CP170" s="6" t="s">
        <v>913</v>
      </c>
      <c r="CQ170" s="6" t="s">
        <v>913</v>
      </c>
      <c r="CR170" s="11" t="s">
        <v>956</v>
      </c>
      <c r="CS170" s="6" t="s">
        <v>913</v>
      </c>
      <c r="CT170" s="6" t="s">
        <v>913</v>
      </c>
      <c r="CU170" s="6" t="s">
        <v>913</v>
      </c>
      <c r="CV170" s="6" t="s">
        <v>913</v>
      </c>
      <c r="CW170" s="6" t="s">
        <v>913</v>
      </c>
      <c r="CX170" s="6" t="s">
        <v>913</v>
      </c>
      <c r="CY170" s="6" t="s">
        <v>913</v>
      </c>
      <c r="CZ170" s="6">
        <v>654</v>
      </c>
      <c r="DA170" s="6" t="s">
        <v>911</v>
      </c>
      <c r="DB170" s="6" t="s">
        <v>913</v>
      </c>
      <c r="DC170" s="6" t="s">
        <v>927</v>
      </c>
      <c r="DD170" s="6" t="s">
        <v>928</v>
      </c>
      <c r="DE170" s="6" t="s">
        <v>913</v>
      </c>
      <c r="DF170" s="6" t="s">
        <v>912</v>
      </c>
      <c r="DG170" s="6" t="s">
        <v>913</v>
      </c>
      <c r="DI170" s="22"/>
      <c r="DJ170" s="11"/>
      <c r="DK170" s="11"/>
      <c r="DL170" s="11"/>
      <c r="DM170" s="11"/>
    </row>
    <row r="171" spans="1:117">
      <c r="A171" s="11">
        <v>168</v>
      </c>
      <c r="B171" s="6" t="s">
        <v>528</v>
      </c>
      <c r="C171" s="6">
        <v>374</v>
      </c>
      <c r="D171" s="6" t="s">
        <v>1366</v>
      </c>
      <c r="E171" s="6" t="s">
        <v>1785</v>
      </c>
      <c r="F171" s="6" t="s">
        <v>529</v>
      </c>
      <c r="G171" s="7">
        <v>8.1</v>
      </c>
      <c r="H171" s="6">
        <v>135</v>
      </c>
      <c r="I171" s="6" t="s">
        <v>914</v>
      </c>
      <c r="J171" s="6" t="s">
        <v>906</v>
      </c>
      <c r="K171" s="7">
        <v>63</v>
      </c>
      <c r="L171" s="6" t="s">
        <v>907</v>
      </c>
      <c r="M171" s="9">
        <v>0.55000000000000004</v>
      </c>
      <c r="N171" s="6">
        <v>3.65</v>
      </c>
      <c r="O171" s="6">
        <v>7.53</v>
      </c>
      <c r="P171" s="10">
        <v>8.2000000000000007E-3</v>
      </c>
      <c r="Q171" s="6">
        <v>360</v>
      </c>
      <c r="R171" s="6" t="s">
        <v>908</v>
      </c>
      <c r="S171" s="6">
        <v>2.35</v>
      </c>
      <c r="T171" s="6">
        <v>16.2</v>
      </c>
      <c r="U171" s="6" t="s">
        <v>915</v>
      </c>
      <c r="V171" s="6"/>
      <c r="W171" s="7">
        <v>26</v>
      </c>
      <c r="X171" s="9">
        <v>4</v>
      </c>
      <c r="Y171" s="6">
        <v>21.8</v>
      </c>
      <c r="Z171" s="6">
        <v>17000</v>
      </c>
      <c r="AA171" s="9">
        <v>1.6</v>
      </c>
      <c r="AB171" s="6">
        <v>8800</v>
      </c>
      <c r="AC171" s="6">
        <v>620</v>
      </c>
      <c r="AD171" s="6">
        <v>590</v>
      </c>
      <c r="AE171" s="6">
        <v>751</v>
      </c>
      <c r="AF171" s="7">
        <v>37</v>
      </c>
      <c r="AG171" s="6">
        <v>1000</v>
      </c>
      <c r="AH171" s="6">
        <v>200</v>
      </c>
      <c r="AI171" s="6">
        <v>0.02</v>
      </c>
      <c r="AJ171" s="6">
        <v>0.01</v>
      </c>
      <c r="AK171" s="6" t="s">
        <v>910</v>
      </c>
      <c r="AL171" s="6">
        <v>2.5000000000000001E-2</v>
      </c>
      <c r="AM171" s="6">
        <v>6.0000000000000001E-3</v>
      </c>
      <c r="AN171" s="6">
        <v>8.0000000000000002E-3</v>
      </c>
      <c r="AO171" s="6">
        <v>5.0000000000000001E-3</v>
      </c>
      <c r="AP171" s="6" t="s">
        <v>910</v>
      </c>
      <c r="AQ171" s="6">
        <v>8.9999999999999993E-3</v>
      </c>
      <c r="AR171" s="6" t="s">
        <v>919</v>
      </c>
      <c r="AS171" s="6" t="s">
        <v>910</v>
      </c>
      <c r="AT171" s="6" t="s">
        <v>910</v>
      </c>
      <c r="AU171" s="6">
        <v>1.2999999999999999E-2</v>
      </c>
      <c r="AV171" s="6">
        <v>6.0000000000000001E-3</v>
      </c>
      <c r="AW171" s="6" t="s">
        <v>910</v>
      </c>
      <c r="AX171" s="6">
        <v>7.0000000000000001E-3</v>
      </c>
      <c r="AY171" s="6">
        <v>5.0000000000000001E-3</v>
      </c>
      <c r="AZ171" s="6" t="s">
        <v>910</v>
      </c>
      <c r="BA171" s="6" t="s">
        <v>910</v>
      </c>
      <c r="BB171" s="6"/>
      <c r="BC171" s="6" t="s">
        <v>911</v>
      </c>
      <c r="BD171" s="6" t="s">
        <v>911</v>
      </c>
      <c r="BE171" s="6" t="s">
        <v>911</v>
      </c>
      <c r="BF171" s="6" t="s">
        <v>911</v>
      </c>
      <c r="BG171" s="6" t="s">
        <v>911</v>
      </c>
      <c r="BH171" s="6" t="s">
        <v>911</v>
      </c>
      <c r="BI171" s="6" t="s">
        <v>911</v>
      </c>
      <c r="BJ171" s="6" t="s">
        <v>911</v>
      </c>
      <c r="BK171" s="6" t="s">
        <v>916</v>
      </c>
      <c r="BL171" s="11" t="s">
        <v>911</v>
      </c>
      <c r="BM171" s="11" t="s">
        <v>913</v>
      </c>
      <c r="BN171" s="11" t="s">
        <v>913</v>
      </c>
      <c r="BO171" s="11" t="s">
        <v>913</v>
      </c>
      <c r="BP171" s="11" t="s">
        <v>913</v>
      </c>
      <c r="BQ171" s="6"/>
      <c r="BR171" s="6" t="s">
        <v>912</v>
      </c>
      <c r="BS171" s="6" t="s">
        <v>913</v>
      </c>
      <c r="BT171" s="6" t="s">
        <v>913</v>
      </c>
      <c r="BU171" s="6" t="s">
        <v>917</v>
      </c>
      <c r="BV171" s="6" t="s">
        <v>913</v>
      </c>
      <c r="BW171" s="6" t="s">
        <v>913</v>
      </c>
      <c r="BX171" s="6"/>
      <c r="BY171" s="6" t="s">
        <v>918</v>
      </c>
      <c r="CR171" s="11"/>
      <c r="CX171" s="6" t="s">
        <v>913</v>
      </c>
      <c r="CY171" s="6" t="s">
        <v>913</v>
      </c>
      <c r="CZ171" s="6">
        <v>516</v>
      </c>
      <c r="DF171" s="6" t="s">
        <v>912</v>
      </c>
      <c r="DG171" s="6" t="s">
        <v>913</v>
      </c>
      <c r="DI171" s="22"/>
      <c r="DJ171" s="11"/>
      <c r="DK171" s="11"/>
      <c r="DL171" s="11"/>
      <c r="DM171" s="11"/>
    </row>
    <row r="172" spans="1:117">
      <c r="A172" s="11">
        <v>169</v>
      </c>
      <c r="B172" s="6" t="s">
        <v>526</v>
      </c>
      <c r="C172" s="6">
        <v>375</v>
      </c>
      <c r="D172" s="6" t="s">
        <v>1367</v>
      </c>
      <c r="E172" s="6" t="s">
        <v>1786</v>
      </c>
      <c r="F172" s="6" t="s">
        <v>527</v>
      </c>
      <c r="G172" s="7">
        <v>8.1999999999999993</v>
      </c>
      <c r="H172" s="6">
        <v>133</v>
      </c>
      <c r="I172" s="6" t="s">
        <v>914</v>
      </c>
      <c r="J172" s="6" t="s">
        <v>906</v>
      </c>
      <c r="K172" s="6">
        <v>120</v>
      </c>
      <c r="L172" s="6" t="s">
        <v>907</v>
      </c>
      <c r="M172" s="9">
        <v>2.7</v>
      </c>
      <c r="N172" s="6">
        <v>16.100000000000001</v>
      </c>
      <c r="O172" s="6">
        <v>17.899999999999999</v>
      </c>
      <c r="P172" s="10">
        <v>1.4E-2</v>
      </c>
      <c r="Q172" s="6">
        <v>4900</v>
      </c>
      <c r="R172" s="6" t="s">
        <v>908</v>
      </c>
      <c r="S172" s="6">
        <v>14.6</v>
      </c>
      <c r="T172" s="6">
        <v>24.9</v>
      </c>
      <c r="U172" s="6" t="s">
        <v>915</v>
      </c>
      <c r="V172" s="6"/>
      <c r="W172" s="7">
        <v>71</v>
      </c>
      <c r="X172" s="7">
        <v>20</v>
      </c>
      <c r="Y172" s="6">
        <v>76.599999999999994</v>
      </c>
      <c r="Z172" s="6">
        <v>100000</v>
      </c>
      <c r="AA172" s="9">
        <v>0.4</v>
      </c>
      <c r="AB172" s="6">
        <v>13000</v>
      </c>
      <c r="AC172" s="6">
        <v>1700</v>
      </c>
      <c r="AD172" s="6">
        <v>820</v>
      </c>
      <c r="AE172" s="6">
        <v>630</v>
      </c>
      <c r="AF172" s="6">
        <v>220</v>
      </c>
      <c r="AG172" s="6">
        <v>7300</v>
      </c>
      <c r="AH172" s="6">
        <v>2100</v>
      </c>
      <c r="AI172" s="6">
        <v>1.4E-2</v>
      </c>
      <c r="AJ172" s="6">
        <v>0.13</v>
      </c>
      <c r="AK172" s="6">
        <v>1.4999999999999999E-2</v>
      </c>
      <c r="AL172" s="8">
        <v>0.19</v>
      </c>
      <c r="AM172" s="6">
        <v>4.5999999999999999E-2</v>
      </c>
      <c r="AN172" s="6">
        <v>5.6000000000000001E-2</v>
      </c>
      <c r="AO172" s="6">
        <v>3.5999999999999997E-2</v>
      </c>
      <c r="AP172" s="6" t="s">
        <v>910</v>
      </c>
      <c r="AQ172" s="6">
        <v>3.3000000000000002E-2</v>
      </c>
      <c r="AR172" s="6">
        <v>7.0000000000000001E-3</v>
      </c>
      <c r="AS172" s="6">
        <v>3.5999999999999997E-2</v>
      </c>
      <c r="AT172" s="6">
        <v>2.9000000000000001E-2</v>
      </c>
      <c r="AU172" s="6">
        <v>0.113</v>
      </c>
      <c r="AV172" s="6">
        <v>4.3999999999999997E-2</v>
      </c>
      <c r="AW172" s="6">
        <v>2.3E-2</v>
      </c>
      <c r="AX172" s="6">
        <v>3.1E-2</v>
      </c>
      <c r="AY172" s="8">
        <v>0.03</v>
      </c>
      <c r="AZ172" s="6">
        <v>8.0000000000000002E-3</v>
      </c>
      <c r="BA172" s="6" t="s">
        <v>910</v>
      </c>
      <c r="BB172" s="6"/>
      <c r="BC172" s="6" t="s">
        <v>911</v>
      </c>
      <c r="BD172" s="6" t="s">
        <v>911</v>
      </c>
      <c r="BE172" s="6" t="s">
        <v>911</v>
      </c>
      <c r="BF172" s="6" t="s">
        <v>911</v>
      </c>
      <c r="BG172" s="6" t="s">
        <v>911</v>
      </c>
      <c r="BH172" s="6" t="s">
        <v>911</v>
      </c>
      <c r="BI172" s="6" t="s">
        <v>911</v>
      </c>
      <c r="BJ172" s="6" t="s">
        <v>911</v>
      </c>
      <c r="BK172" s="6" t="s">
        <v>916</v>
      </c>
      <c r="BL172" s="11" t="s">
        <v>911</v>
      </c>
      <c r="BM172" s="11" t="s">
        <v>913</v>
      </c>
      <c r="BN172" s="11" t="s">
        <v>913</v>
      </c>
      <c r="BO172" s="11" t="s">
        <v>913</v>
      </c>
      <c r="BP172" s="11" t="s">
        <v>913</v>
      </c>
      <c r="BQ172" s="6"/>
      <c r="BR172" s="6" t="s">
        <v>912</v>
      </c>
      <c r="BS172" s="6" t="s">
        <v>913</v>
      </c>
      <c r="BT172" s="6" t="s">
        <v>913</v>
      </c>
      <c r="BU172" s="6" t="s">
        <v>917</v>
      </c>
      <c r="BV172" s="6" t="s">
        <v>913</v>
      </c>
      <c r="BW172" s="6" t="s">
        <v>913</v>
      </c>
      <c r="BX172" s="6"/>
      <c r="BY172" s="6" t="s">
        <v>918</v>
      </c>
      <c r="CR172" s="11"/>
      <c r="CX172" s="6" t="s">
        <v>913</v>
      </c>
      <c r="CY172" s="6" t="s">
        <v>913</v>
      </c>
      <c r="CZ172" s="6">
        <v>497</v>
      </c>
      <c r="DF172" s="6" t="s">
        <v>912</v>
      </c>
      <c r="DG172" s="6" t="s">
        <v>913</v>
      </c>
      <c r="DI172" s="22"/>
      <c r="DJ172" s="11"/>
      <c r="DK172" s="11"/>
      <c r="DL172" s="11"/>
      <c r="DM172" s="11"/>
    </row>
    <row r="173" spans="1:117">
      <c r="A173" s="11">
        <v>170</v>
      </c>
      <c r="B173" s="6" t="s">
        <v>525</v>
      </c>
      <c r="C173" s="6">
        <v>376</v>
      </c>
      <c r="D173" s="6" t="s">
        <v>1368</v>
      </c>
      <c r="E173" s="6" t="s">
        <v>1787</v>
      </c>
      <c r="F173" s="6" t="s">
        <v>973</v>
      </c>
      <c r="G173" s="7">
        <v>8.1999999999999993</v>
      </c>
      <c r="H173" s="6">
        <v>182</v>
      </c>
      <c r="I173" s="6" t="s">
        <v>914</v>
      </c>
      <c r="J173" s="6" t="s">
        <v>906</v>
      </c>
      <c r="K173" s="7">
        <v>34</v>
      </c>
      <c r="L173" s="6">
        <v>5.14</v>
      </c>
      <c r="M173" s="9">
        <v>1.6</v>
      </c>
      <c r="N173" s="6">
        <v>7.19</v>
      </c>
      <c r="O173" s="7">
        <v>12</v>
      </c>
      <c r="P173" s="10">
        <v>3.4000000000000002E-2</v>
      </c>
      <c r="Q173" s="6">
        <v>1500</v>
      </c>
      <c r="R173" s="6" t="s">
        <v>908</v>
      </c>
      <c r="S173" s="6">
        <v>10.6</v>
      </c>
      <c r="T173" s="6">
        <v>25.8</v>
      </c>
      <c r="U173" s="6" t="s">
        <v>915</v>
      </c>
      <c r="V173" s="6"/>
      <c r="W173" s="7">
        <v>24</v>
      </c>
      <c r="X173" s="9">
        <v>8.1</v>
      </c>
      <c r="Y173" s="6">
        <v>214</v>
      </c>
      <c r="Z173" s="6">
        <v>13000</v>
      </c>
      <c r="AA173" s="9">
        <v>5</v>
      </c>
      <c r="AB173" s="6">
        <v>5500</v>
      </c>
      <c r="AC173" s="6">
        <v>260</v>
      </c>
      <c r="AD173" s="6">
        <v>360</v>
      </c>
      <c r="AE173" s="6">
        <v>1050</v>
      </c>
      <c r="AF173" s="6">
        <v>180</v>
      </c>
      <c r="AG173" s="6">
        <v>2800</v>
      </c>
      <c r="AH173" s="6">
        <v>600</v>
      </c>
      <c r="AI173" s="6">
        <v>0.03</v>
      </c>
      <c r="AJ173" s="6">
        <v>0.13700000000000001</v>
      </c>
      <c r="AK173" s="6">
        <v>1.4999999999999999E-2</v>
      </c>
      <c r="AL173" s="6">
        <v>0.27800000000000002</v>
      </c>
      <c r="AM173" s="6">
        <v>9.6000000000000002E-2</v>
      </c>
      <c r="AN173" s="6">
        <v>0.08</v>
      </c>
      <c r="AO173" s="6">
        <v>5.2999999999999999E-2</v>
      </c>
      <c r="AP173" s="6" t="s">
        <v>910</v>
      </c>
      <c r="AQ173" s="6">
        <v>4.8000000000000001E-2</v>
      </c>
      <c r="AR173" s="6">
        <v>8.9999999999999993E-3</v>
      </c>
      <c r="AS173" s="6">
        <v>1.7000000000000001E-2</v>
      </c>
      <c r="AT173" s="6">
        <v>1.0999999999999999E-2</v>
      </c>
      <c r="AU173" s="8">
        <v>0.15</v>
      </c>
      <c r="AV173" s="6">
        <v>7.5999999999999998E-2</v>
      </c>
      <c r="AW173" s="6">
        <v>3.6999999999999998E-2</v>
      </c>
      <c r="AX173" s="6">
        <v>5.1999999999999998E-2</v>
      </c>
      <c r="AY173" s="8">
        <v>0.05</v>
      </c>
      <c r="AZ173" s="6" t="s">
        <v>910</v>
      </c>
      <c r="BA173" s="6" t="s">
        <v>910</v>
      </c>
      <c r="BB173" s="6"/>
      <c r="BC173" s="6" t="s">
        <v>911</v>
      </c>
      <c r="BD173" s="6" t="s">
        <v>911</v>
      </c>
      <c r="BE173" s="6" t="s">
        <v>911</v>
      </c>
      <c r="BF173" s="6" t="s">
        <v>911</v>
      </c>
      <c r="BG173" s="6" t="s">
        <v>911</v>
      </c>
      <c r="BH173" s="6" t="s">
        <v>911</v>
      </c>
      <c r="BI173" s="6" t="s">
        <v>911</v>
      </c>
      <c r="BJ173" s="6" t="s">
        <v>911</v>
      </c>
      <c r="BK173" s="6" t="s">
        <v>916</v>
      </c>
      <c r="BL173" s="11" t="s">
        <v>911</v>
      </c>
      <c r="BM173" s="11" t="s">
        <v>913</v>
      </c>
      <c r="BN173" s="11" t="s">
        <v>913</v>
      </c>
      <c r="BO173" s="11" t="s">
        <v>913</v>
      </c>
      <c r="BP173" s="11" t="s">
        <v>913</v>
      </c>
      <c r="BQ173" s="6"/>
      <c r="BR173" s="6" t="s">
        <v>912</v>
      </c>
      <c r="BS173" s="6" t="s">
        <v>913</v>
      </c>
      <c r="BT173" s="6" t="s">
        <v>913</v>
      </c>
      <c r="BU173" s="6" t="s">
        <v>917</v>
      </c>
      <c r="BV173" s="6" t="s">
        <v>913</v>
      </c>
      <c r="BW173" s="6" t="s">
        <v>913</v>
      </c>
      <c r="BX173" s="6"/>
      <c r="BY173" s="6" t="s">
        <v>918</v>
      </c>
      <c r="CR173" s="11"/>
      <c r="CX173" s="6" t="s">
        <v>913</v>
      </c>
      <c r="CY173" s="6" t="s">
        <v>913</v>
      </c>
      <c r="CZ173" s="6">
        <v>1445</v>
      </c>
      <c r="DF173" s="6" t="s">
        <v>912</v>
      </c>
      <c r="DG173" s="6" t="s">
        <v>913</v>
      </c>
      <c r="DI173" s="22"/>
      <c r="DJ173" s="11"/>
      <c r="DK173" s="11"/>
      <c r="DL173" s="11"/>
      <c r="DM173" s="11"/>
    </row>
    <row r="174" spans="1:117">
      <c r="A174" s="11">
        <v>171</v>
      </c>
      <c r="B174" s="6" t="s">
        <v>523</v>
      </c>
      <c r="C174" s="6">
        <v>377</v>
      </c>
      <c r="D174" s="6" t="s">
        <v>1369</v>
      </c>
      <c r="E174" s="6" t="s">
        <v>1788</v>
      </c>
      <c r="F174" s="6" t="s">
        <v>524</v>
      </c>
      <c r="G174" s="7">
        <v>8</v>
      </c>
      <c r="H174" s="6">
        <v>440</v>
      </c>
      <c r="I174" s="6" t="s">
        <v>914</v>
      </c>
      <c r="J174" s="6" t="s">
        <v>906</v>
      </c>
      <c r="K174" s="7">
        <v>16</v>
      </c>
      <c r="L174" s="6">
        <v>0.17399999999999999</v>
      </c>
      <c r="M174" s="9">
        <v>1.3</v>
      </c>
      <c r="N174" s="6">
        <v>1.2</v>
      </c>
      <c r="O174" s="6">
        <v>3.13</v>
      </c>
      <c r="P174" s="6" t="s">
        <v>968</v>
      </c>
      <c r="Q174" s="6">
        <v>520</v>
      </c>
      <c r="R174" s="6" t="s">
        <v>908</v>
      </c>
      <c r="S174" s="6">
        <v>0.92400000000000004</v>
      </c>
      <c r="T174" s="6">
        <v>5.2</v>
      </c>
      <c r="U174" s="6" t="s">
        <v>915</v>
      </c>
      <c r="V174" s="6"/>
      <c r="W174" s="9">
        <v>6.8</v>
      </c>
      <c r="X174" s="9">
        <v>4.2</v>
      </c>
      <c r="Y174" s="6">
        <v>11.2</v>
      </c>
      <c r="Z174" s="6">
        <v>3700</v>
      </c>
      <c r="AA174" s="9">
        <v>3.9</v>
      </c>
      <c r="AB174" s="6">
        <v>2600</v>
      </c>
      <c r="AC174" s="6">
        <v>150</v>
      </c>
      <c r="AD174" s="6">
        <v>190</v>
      </c>
      <c r="AE174" s="6">
        <v>232</v>
      </c>
      <c r="AF174" s="6">
        <v>120</v>
      </c>
      <c r="AG174" s="6">
        <v>1300</v>
      </c>
      <c r="AH174" s="6">
        <v>360</v>
      </c>
      <c r="AI174" s="6">
        <v>8.0000000000000002E-3</v>
      </c>
      <c r="AJ174" s="6">
        <v>9.0999999999999998E-2</v>
      </c>
      <c r="AK174" s="6">
        <v>2.5999999999999999E-2</v>
      </c>
      <c r="AL174" s="6">
        <v>0.218</v>
      </c>
      <c r="AM174" s="6">
        <v>5.8999999999999997E-2</v>
      </c>
      <c r="AN174" s="6">
        <v>8.1000000000000003E-2</v>
      </c>
      <c r="AO174" s="6">
        <v>5.7000000000000002E-2</v>
      </c>
      <c r="AP174" s="6">
        <v>0.01</v>
      </c>
      <c r="AQ174" s="8">
        <v>0.06</v>
      </c>
      <c r="AR174" s="6">
        <v>7.0000000000000001E-3</v>
      </c>
      <c r="AS174" s="6">
        <v>2.3E-2</v>
      </c>
      <c r="AT174" s="6">
        <v>2.1999999999999999E-2</v>
      </c>
      <c r="AU174" s="6">
        <v>0.127</v>
      </c>
      <c r="AV174" s="6">
        <v>5.8999999999999997E-2</v>
      </c>
      <c r="AW174" s="6">
        <v>3.1E-2</v>
      </c>
      <c r="AX174" s="6">
        <v>3.6999999999999998E-2</v>
      </c>
      <c r="AY174" s="8">
        <v>5.2999999999999999E-2</v>
      </c>
      <c r="AZ174" s="6">
        <v>1.4E-2</v>
      </c>
      <c r="BA174" s="6" t="s">
        <v>910</v>
      </c>
      <c r="BB174" s="6"/>
      <c r="BC174" s="6" t="s">
        <v>911</v>
      </c>
      <c r="BD174" s="6" t="s">
        <v>911</v>
      </c>
      <c r="BE174" s="6" t="s">
        <v>911</v>
      </c>
      <c r="BF174" s="6" t="s">
        <v>911</v>
      </c>
      <c r="BG174" s="6" t="s">
        <v>911</v>
      </c>
      <c r="BH174" s="6" t="s">
        <v>911</v>
      </c>
      <c r="BI174" s="6" t="s">
        <v>911</v>
      </c>
      <c r="BJ174" s="6" t="s">
        <v>911</v>
      </c>
      <c r="BK174" s="6" t="s">
        <v>916</v>
      </c>
      <c r="BL174" s="11" t="s">
        <v>911</v>
      </c>
      <c r="BM174" s="11" t="s">
        <v>913</v>
      </c>
      <c r="BN174" s="11" t="s">
        <v>913</v>
      </c>
      <c r="BO174" s="11" t="s">
        <v>913</v>
      </c>
      <c r="BP174" s="11" t="s">
        <v>913</v>
      </c>
      <c r="BQ174" s="6"/>
      <c r="BR174" s="6" t="s">
        <v>912</v>
      </c>
      <c r="BS174" s="6" t="s">
        <v>913</v>
      </c>
      <c r="BT174" s="6" t="s">
        <v>913</v>
      </c>
      <c r="BU174" s="6" t="s">
        <v>917</v>
      </c>
      <c r="BV174" s="6" t="s">
        <v>913</v>
      </c>
      <c r="BW174" s="6" t="s">
        <v>913</v>
      </c>
      <c r="BX174" s="6"/>
      <c r="BY174" s="6" t="s">
        <v>918</v>
      </c>
      <c r="CR174" s="11"/>
      <c r="CX174" s="6" t="s">
        <v>913</v>
      </c>
      <c r="CY174" s="6" t="s">
        <v>913</v>
      </c>
      <c r="CZ174" s="6">
        <v>111</v>
      </c>
      <c r="DF174" s="6" t="s">
        <v>912</v>
      </c>
      <c r="DG174" s="6" t="s">
        <v>913</v>
      </c>
      <c r="DI174" s="22"/>
      <c r="DJ174" s="11"/>
      <c r="DK174" s="11"/>
      <c r="DL174" s="11"/>
      <c r="DM174" s="11"/>
    </row>
    <row r="175" spans="1:117">
      <c r="A175" s="11">
        <v>172</v>
      </c>
      <c r="B175" s="6" t="s">
        <v>521</v>
      </c>
      <c r="C175" s="6">
        <v>378</v>
      </c>
      <c r="D175" s="6" t="s">
        <v>1370</v>
      </c>
      <c r="E175" s="6" t="s">
        <v>1789</v>
      </c>
      <c r="F175" s="6" t="s">
        <v>522</v>
      </c>
      <c r="G175" s="7">
        <v>7.5</v>
      </c>
      <c r="H175" s="6">
        <v>204</v>
      </c>
      <c r="I175" s="6" t="s">
        <v>914</v>
      </c>
      <c r="J175" s="6" t="s">
        <v>906</v>
      </c>
      <c r="K175" s="7">
        <v>56</v>
      </c>
      <c r="L175" s="6">
        <v>0.29499999999999998</v>
      </c>
      <c r="M175" s="9">
        <v>0.95</v>
      </c>
      <c r="N175" s="6">
        <v>9.2899999999999991</v>
      </c>
      <c r="O175" s="6">
        <v>11.3</v>
      </c>
      <c r="P175" s="10">
        <v>4.3999999999999997E-2</v>
      </c>
      <c r="Q175" s="6">
        <v>1100</v>
      </c>
      <c r="R175" s="6" t="s">
        <v>908</v>
      </c>
      <c r="S175" s="6">
        <v>6.41</v>
      </c>
      <c r="T175" s="6">
        <v>13.7</v>
      </c>
      <c r="U175" s="6" t="s">
        <v>915</v>
      </c>
      <c r="V175" s="6"/>
      <c r="W175" s="7">
        <v>28</v>
      </c>
      <c r="X175" s="7">
        <v>11</v>
      </c>
      <c r="Y175" s="6">
        <v>56.6</v>
      </c>
      <c r="Z175" s="6">
        <v>11000</v>
      </c>
      <c r="AA175" s="9">
        <v>3.9</v>
      </c>
      <c r="AB175" s="6">
        <v>11000</v>
      </c>
      <c r="AC175" s="6">
        <v>290</v>
      </c>
      <c r="AD175" s="6">
        <v>650</v>
      </c>
      <c r="AE175" s="6">
        <v>3970</v>
      </c>
      <c r="AF175" s="6">
        <v>120</v>
      </c>
      <c r="AG175" s="6">
        <v>3700</v>
      </c>
      <c r="AH175" s="6">
        <v>610</v>
      </c>
      <c r="AI175" s="6">
        <v>0.106</v>
      </c>
      <c r="AJ175" s="6">
        <v>4.2999999999999997E-2</v>
      </c>
      <c r="AK175" s="6" t="s">
        <v>910</v>
      </c>
      <c r="AL175" s="6">
        <v>9.1999999999999998E-2</v>
      </c>
      <c r="AM175" s="6">
        <v>6.3E-2</v>
      </c>
      <c r="AN175" s="6">
        <v>2.9000000000000001E-2</v>
      </c>
      <c r="AO175" s="6">
        <v>2.1000000000000001E-2</v>
      </c>
      <c r="AP175" s="6" t="s">
        <v>910</v>
      </c>
      <c r="AQ175" s="6">
        <v>2.7E-2</v>
      </c>
      <c r="AR175" s="6" t="s">
        <v>919</v>
      </c>
      <c r="AS175" s="6">
        <v>1.2999999999999999E-2</v>
      </c>
      <c r="AT175" s="6" t="s">
        <v>910</v>
      </c>
      <c r="AU175" s="6">
        <v>5.7000000000000002E-2</v>
      </c>
      <c r="AV175" s="6">
        <v>5.0999999999999997E-2</v>
      </c>
      <c r="AW175" s="6">
        <v>1.4999999999999999E-2</v>
      </c>
      <c r="AX175" s="6">
        <v>2.9000000000000001E-2</v>
      </c>
      <c r="AY175" s="8">
        <v>1.4E-2</v>
      </c>
      <c r="AZ175" s="6" t="s">
        <v>910</v>
      </c>
      <c r="BA175" s="6" t="s">
        <v>910</v>
      </c>
      <c r="BB175" s="6"/>
      <c r="BC175" s="6" t="s">
        <v>911</v>
      </c>
      <c r="BD175" s="6" t="s">
        <v>911</v>
      </c>
      <c r="BE175" s="6" t="s">
        <v>911</v>
      </c>
      <c r="BF175" s="6" t="s">
        <v>911</v>
      </c>
      <c r="BG175" s="6" t="s">
        <v>911</v>
      </c>
      <c r="BH175" s="6" t="s">
        <v>911</v>
      </c>
      <c r="BI175" s="6" t="s">
        <v>911</v>
      </c>
      <c r="BJ175" s="6" t="s">
        <v>911</v>
      </c>
      <c r="BK175" s="6" t="s">
        <v>916</v>
      </c>
      <c r="BL175" s="11" t="s">
        <v>911</v>
      </c>
      <c r="BM175" s="11" t="s">
        <v>913</v>
      </c>
      <c r="BN175" s="11" t="s">
        <v>913</v>
      </c>
      <c r="BO175" s="11" t="s">
        <v>913</v>
      </c>
      <c r="BP175" s="11" t="s">
        <v>913</v>
      </c>
      <c r="BQ175" s="6"/>
      <c r="BR175" s="6" t="s">
        <v>912</v>
      </c>
      <c r="BS175" s="6" t="s">
        <v>913</v>
      </c>
      <c r="BT175" s="6" t="s">
        <v>913</v>
      </c>
      <c r="BU175" s="6" t="s">
        <v>917</v>
      </c>
      <c r="BV175" s="6" t="s">
        <v>913</v>
      </c>
      <c r="BW175" s="6" t="s">
        <v>913</v>
      </c>
      <c r="BX175" s="6"/>
      <c r="BY175" s="6" t="s">
        <v>918</v>
      </c>
      <c r="CR175" s="11"/>
      <c r="CX175" s="6" t="s">
        <v>913</v>
      </c>
      <c r="CY175" s="6" t="s">
        <v>913</v>
      </c>
      <c r="CZ175" s="6">
        <v>3025</v>
      </c>
      <c r="DF175" s="6" t="s">
        <v>912</v>
      </c>
      <c r="DG175" s="6" t="s">
        <v>913</v>
      </c>
      <c r="DI175" s="22"/>
      <c r="DJ175" s="11"/>
      <c r="DK175" s="11"/>
      <c r="DL175" s="11"/>
      <c r="DM175" s="11"/>
    </row>
    <row r="176" spans="1:117">
      <c r="A176" s="11">
        <v>173</v>
      </c>
      <c r="B176" s="6" t="s">
        <v>519</v>
      </c>
      <c r="C176" s="6">
        <v>379</v>
      </c>
      <c r="D176" s="6" t="s">
        <v>1371</v>
      </c>
      <c r="E176" s="6" t="s">
        <v>1790</v>
      </c>
      <c r="F176" s="6" t="s">
        <v>520</v>
      </c>
      <c r="G176" s="7">
        <v>8.3000000000000007</v>
      </c>
      <c r="H176" s="6">
        <v>114</v>
      </c>
      <c r="I176" s="6" t="s">
        <v>914</v>
      </c>
      <c r="J176" s="6" t="s">
        <v>906</v>
      </c>
      <c r="K176" s="6">
        <v>6.4</v>
      </c>
      <c r="L176" s="6" t="s">
        <v>907</v>
      </c>
      <c r="M176" s="9" t="s">
        <v>933</v>
      </c>
      <c r="N176" s="6">
        <v>1.32</v>
      </c>
      <c r="O176" s="6" t="s">
        <v>908</v>
      </c>
      <c r="P176" s="10">
        <v>2E-3</v>
      </c>
      <c r="Q176" s="6">
        <v>110</v>
      </c>
      <c r="R176" s="6" t="s">
        <v>908</v>
      </c>
      <c r="S176" s="6" t="s">
        <v>971</v>
      </c>
      <c r="T176" s="6">
        <v>35.4</v>
      </c>
      <c r="U176" s="6" t="s">
        <v>915</v>
      </c>
      <c r="V176" s="6"/>
      <c r="W176" s="9">
        <v>3.2</v>
      </c>
      <c r="X176" s="9">
        <v>1.4</v>
      </c>
      <c r="Y176" s="6">
        <v>2.35</v>
      </c>
      <c r="Z176" s="6">
        <v>1200</v>
      </c>
      <c r="AA176" s="9">
        <v>0.7</v>
      </c>
      <c r="AB176" s="6">
        <v>1300</v>
      </c>
      <c r="AC176" s="7">
        <v>24</v>
      </c>
      <c r="AD176" s="7">
        <v>72</v>
      </c>
      <c r="AE176" s="6">
        <v>361</v>
      </c>
      <c r="AF176" s="7">
        <v>67</v>
      </c>
      <c r="AG176" s="6">
        <v>620</v>
      </c>
      <c r="AH176" s="6">
        <v>130</v>
      </c>
      <c r="AI176" s="6">
        <v>7.0000000000000001E-3</v>
      </c>
      <c r="AJ176" s="6">
        <v>8.9999999999999993E-3</v>
      </c>
      <c r="AK176" s="6" t="s">
        <v>910</v>
      </c>
      <c r="AL176" s="6">
        <v>2.8000000000000001E-2</v>
      </c>
      <c r="AM176" s="6">
        <v>8.0000000000000002E-3</v>
      </c>
      <c r="AN176" s="8">
        <v>0.01</v>
      </c>
      <c r="AO176" s="6">
        <v>8.0000000000000002E-3</v>
      </c>
      <c r="AP176" s="6" t="s">
        <v>910</v>
      </c>
      <c r="AQ176" s="6">
        <v>1.0999999999999999E-2</v>
      </c>
      <c r="AR176" s="6" t="s">
        <v>919</v>
      </c>
      <c r="AS176" s="6" t="s">
        <v>910</v>
      </c>
      <c r="AT176" s="6" t="s">
        <v>910</v>
      </c>
      <c r="AU176" s="6">
        <v>1.4999999999999999E-2</v>
      </c>
      <c r="AV176" s="6">
        <v>1.0999999999999999E-2</v>
      </c>
      <c r="AW176" s="6">
        <v>5.0000000000000001E-3</v>
      </c>
      <c r="AX176" s="6">
        <v>8.0000000000000002E-3</v>
      </c>
      <c r="AY176" s="8">
        <v>0.01</v>
      </c>
      <c r="AZ176" s="6" t="s">
        <v>910</v>
      </c>
      <c r="BA176" s="6" t="s">
        <v>910</v>
      </c>
      <c r="BB176" s="6"/>
      <c r="BC176" s="6" t="s">
        <v>911</v>
      </c>
      <c r="BD176" s="6" t="s">
        <v>911</v>
      </c>
      <c r="BE176" s="6" t="s">
        <v>911</v>
      </c>
      <c r="BF176" s="6" t="s">
        <v>911</v>
      </c>
      <c r="BG176" s="6" t="s">
        <v>911</v>
      </c>
      <c r="BH176" s="6" t="s">
        <v>911</v>
      </c>
      <c r="BI176" s="6" t="s">
        <v>911</v>
      </c>
      <c r="BJ176" s="6" t="s">
        <v>911</v>
      </c>
      <c r="BK176" s="6" t="s">
        <v>916</v>
      </c>
      <c r="BL176" s="11" t="s">
        <v>911</v>
      </c>
      <c r="BM176" s="11" t="s">
        <v>913</v>
      </c>
      <c r="BN176" s="11" t="s">
        <v>913</v>
      </c>
      <c r="BO176" s="11" t="s">
        <v>913</v>
      </c>
      <c r="BP176" s="11" t="s">
        <v>913</v>
      </c>
      <c r="BQ176" s="6"/>
      <c r="BR176" s="6" t="s">
        <v>912</v>
      </c>
      <c r="BS176" s="6" t="s">
        <v>913</v>
      </c>
      <c r="BT176" s="6" t="s">
        <v>913</v>
      </c>
      <c r="BU176" s="6" t="s">
        <v>917</v>
      </c>
      <c r="BV176" s="6" t="s">
        <v>913</v>
      </c>
      <c r="BW176" s="6" t="s">
        <v>913</v>
      </c>
      <c r="BX176" s="6"/>
      <c r="BY176" s="6" t="s">
        <v>918</v>
      </c>
      <c r="CR176" s="11"/>
      <c r="CX176" s="6" t="s">
        <v>913</v>
      </c>
      <c r="CY176" s="6" t="s">
        <v>913</v>
      </c>
      <c r="CZ176" s="6">
        <v>180</v>
      </c>
      <c r="DF176" s="6" t="s">
        <v>912</v>
      </c>
      <c r="DG176" s="6" t="s">
        <v>913</v>
      </c>
      <c r="DI176" s="22"/>
      <c r="DJ176" s="11"/>
      <c r="DK176" s="11"/>
      <c r="DL176" s="11"/>
      <c r="DM176" s="11"/>
    </row>
    <row r="177" spans="1:117">
      <c r="A177" s="11">
        <v>174</v>
      </c>
      <c r="B177" s="6" t="s">
        <v>518</v>
      </c>
      <c r="C177" s="6">
        <v>380</v>
      </c>
      <c r="D177" s="6" t="s">
        <v>1372</v>
      </c>
      <c r="E177" s="6" t="s">
        <v>1791</v>
      </c>
      <c r="F177" s="6" t="s">
        <v>974</v>
      </c>
      <c r="G177" s="7">
        <v>8.1999999999999993</v>
      </c>
      <c r="H177" s="6">
        <v>116</v>
      </c>
      <c r="I177" s="6" t="s">
        <v>914</v>
      </c>
      <c r="J177" s="6" t="s">
        <v>906</v>
      </c>
      <c r="K177" s="7">
        <v>28</v>
      </c>
      <c r="L177" s="6" t="s">
        <v>907</v>
      </c>
      <c r="M177" s="9">
        <v>1.23</v>
      </c>
      <c r="N177" s="6">
        <v>8.69</v>
      </c>
      <c r="O177" s="6">
        <v>13.1</v>
      </c>
      <c r="P177" s="10">
        <v>5.3999999999999999E-2</v>
      </c>
      <c r="Q177" s="6">
        <v>870</v>
      </c>
      <c r="R177" s="6" t="s">
        <v>908</v>
      </c>
      <c r="S177" s="6">
        <v>5.63</v>
      </c>
      <c r="T177" s="6">
        <v>10.199999999999999</v>
      </c>
      <c r="U177" s="6" t="s">
        <v>915</v>
      </c>
      <c r="V177" s="6"/>
      <c r="W177" s="6">
        <v>17.8</v>
      </c>
      <c r="X177" s="9">
        <v>5.72</v>
      </c>
      <c r="Y177" s="6">
        <v>52.6</v>
      </c>
      <c r="Z177" s="6">
        <v>7430</v>
      </c>
      <c r="AA177" s="9">
        <v>4.7</v>
      </c>
      <c r="AB177" s="6">
        <v>4610</v>
      </c>
      <c r="AC177" s="6">
        <v>183</v>
      </c>
      <c r="AD177" s="6">
        <v>324</v>
      </c>
      <c r="AE177" s="6">
        <v>380</v>
      </c>
      <c r="AF177" s="6">
        <v>165</v>
      </c>
      <c r="AG177" s="6">
        <v>1710</v>
      </c>
      <c r="AH177" s="6">
        <v>416</v>
      </c>
      <c r="AI177" s="6">
        <v>1.7000000000000001E-2</v>
      </c>
      <c r="AJ177" s="6">
        <v>8.5999999999999993E-2</v>
      </c>
      <c r="AK177" s="6">
        <v>1.7000000000000001E-2</v>
      </c>
      <c r="AL177" s="6">
        <v>0.16700000000000001</v>
      </c>
      <c r="AM177" s="6">
        <v>0.05</v>
      </c>
      <c r="AN177" s="6">
        <v>6.8000000000000005E-2</v>
      </c>
      <c r="AO177" s="8">
        <v>0.05</v>
      </c>
      <c r="AP177" s="6">
        <v>8.9999999999999993E-3</v>
      </c>
      <c r="AQ177" s="6">
        <v>5.2999999999999999E-2</v>
      </c>
      <c r="AR177" s="6">
        <v>5.0000000000000001E-3</v>
      </c>
      <c r="AS177" s="6">
        <v>1.2999999999999999E-2</v>
      </c>
      <c r="AT177" s="6">
        <v>1.2E-2</v>
      </c>
      <c r="AU177" s="6">
        <v>7.5999999999999998E-2</v>
      </c>
      <c r="AV177" s="6">
        <v>0.06</v>
      </c>
      <c r="AW177" s="6">
        <v>3.2000000000000001E-2</v>
      </c>
      <c r="AX177" s="6">
        <v>4.4999999999999998E-2</v>
      </c>
      <c r="AY177" s="8">
        <v>3.9E-2</v>
      </c>
      <c r="AZ177" s="6">
        <v>1.4999999999999999E-2</v>
      </c>
      <c r="BA177" s="6" t="s">
        <v>910</v>
      </c>
      <c r="BB177" s="6"/>
      <c r="BC177" s="6" t="s">
        <v>911</v>
      </c>
      <c r="BD177" s="6" t="s">
        <v>911</v>
      </c>
      <c r="BE177" s="6" t="s">
        <v>911</v>
      </c>
      <c r="BF177" s="6" t="s">
        <v>911</v>
      </c>
      <c r="BG177" s="6" t="s">
        <v>911</v>
      </c>
      <c r="BH177" s="6" t="s">
        <v>911</v>
      </c>
      <c r="BI177" s="6" t="s">
        <v>911</v>
      </c>
      <c r="BJ177" s="6" t="s">
        <v>911</v>
      </c>
      <c r="BK177" s="6" t="s">
        <v>916</v>
      </c>
      <c r="BL177" s="11" t="s">
        <v>911</v>
      </c>
      <c r="BM177" s="11" t="s">
        <v>913</v>
      </c>
      <c r="BN177" s="11" t="s">
        <v>913</v>
      </c>
      <c r="BO177" s="11" t="s">
        <v>913</v>
      </c>
      <c r="BP177" s="11" t="s">
        <v>913</v>
      </c>
      <c r="BQ177" s="6"/>
      <c r="BR177" s="6" t="s">
        <v>912</v>
      </c>
      <c r="BS177" s="6" t="s">
        <v>913</v>
      </c>
      <c r="BT177" s="6" t="s">
        <v>913</v>
      </c>
      <c r="BU177" s="6" t="s">
        <v>917</v>
      </c>
      <c r="BV177" s="6" t="s">
        <v>913</v>
      </c>
      <c r="BW177" s="6" t="s">
        <v>913</v>
      </c>
      <c r="BX177" s="6"/>
      <c r="BY177" s="6" t="s">
        <v>918</v>
      </c>
      <c r="CR177" s="11"/>
      <c r="CX177" s="6" t="s">
        <v>913</v>
      </c>
      <c r="CY177" s="6" t="s">
        <v>913</v>
      </c>
      <c r="CZ177" s="6">
        <v>368</v>
      </c>
      <c r="DF177" s="6" t="s">
        <v>912</v>
      </c>
      <c r="DG177" s="6" t="s">
        <v>913</v>
      </c>
      <c r="DI177" s="22"/>
      <c r="DJ177" s="11"/>
      <c r="DK177" s="11"/>
      <c r="DL177" s="11"/>
      <c r="DM177" s="11"/>
    </row>
    <row r="178" spans="1:117">
      <c r="A178" s="11">
        <v>175</v>
      </c>
      <c r="B178" s="6" t="s">
        <v>516</v>
      </c>
      <c r="C178" s="6">
        <v>381</v>
      </c>
      <c r="D178" s="6" t="s">
        <v>1373</v>
      </c>
      <c r="E178" s="6" t="s">
        <v>1792</v>
      </c>
      <c r="F178" s="6" t="s">
        <v>517</v>
      </c>
      <c r="G178" s="7">
        <v>7.9</v>
      </c>
      <c r="H178" s="6">
        <v>228</v>
      </c>
      <c r="I178" s="6" t="s">
        <v>914</v>
      </c>
      <c r="J178" s="6" t="s">
        <v>906</v>
      </c>
      <c r="K178" s="7">
        <v>56</v>
      </c>
      <c r="L178" s="6">
        <v>0.54700000000000004</v>
      </c>
      <c r="M178" s="9">
        <v>2.1</v>
      </c>
      <c r="N178" s="6">
        <v>17.600000000000001</v>
      </c>
      <c r="O178" s="6">
        <v>18.899999999999999</v>
      </c>
      <c r="P178" s="10">
        <v>2.8000000000000001E-2</v>
      </c>
      <c r="Q178" s="6">
        <v>1300</v>
      </c>
      <c r="R178" s="6" t="s">
        <v>908</v>
      </c>
      <c r="S178" s="6">
        <v>7.66</v>
      </c>
      <c r="T178" s="6">
        <v>20.2</v>
      </c>
      <c r="U178" s="6" t="s">
        <v>915</v>
      </c>
      <c r="V178" s="6"/>
      <c r="W178" s="7">
        <v>12</v>
      </c>
      <c r="X178" s="7">
        <v>12</v>
      </c>
      <c r="Y178" s="6">
        <v>211</v>
      </c>
      <c r="Z178" s="6">
        <v>4100</v>
      </c>
      <c r="AA178" s="9">
        <v>1</v>
      </c>
      <c r="AB178" s="6">
        <v>10000</v>
      </c>
      <c r="AC178" s="6">
        <v>330</v>
      </c>
      <c r="AD178" s="6">
        <v>350</v>
      </c>
      <c r="AE178" s="6">
        <v>1200</v>
      </c>
      <c r="AF178" s="7">
        <v>92</v>
      </c>
      <c r="AG178" s="6">
        <v>3400</v>
      </c>
      <c r="AH178" s="6">
        <v>350</v>
      </c>
      <c r="AI178" s="6">
        <v>1.7999999999999999E-2</v>
      </c>
      <c r="AJ178" s="6">
        <v>0.115</v>
      </c>
      <c r="AK178" s="6">
        <v>4.2000000000000003E-2</v>
      </c>
      <c r="AL178" s="6">
        <v>0.30299999999999999</v>
      </c>
      <c r="AM178" s="6">
        <v>9.6000000000000002E-2</v>
      </c>
      <c r="AN178" s="6">
        <v>0.112</v>
      </c>
      <c r="AO178" s="6">
        <v>6.9000000000000006E-2</v>
      </c>
      <c r="AP178" s="6">
        <v>1.2E-2</v>
      </c>
      <c r="AQ178" s="6">
        <v>6.2E-2</v>
      </c>
      <c r="AR178" s="6">
        <v>0.01</v>
      </c>
      <c r="AS178" s="6">
        <v>4.5999999999999999E-2</v>
      </c>
      <c r="AT178" s="6">
        <v>3.1E-2</v>
      </c>
      <c r="AU178" s="8">
        <v>0.17</v>
      </c>
      <c r="AV178" s="6">
        <v>0.10100000000000001</v>
      </c>
      <c r="AW178" s="6">
        <v>4.4999999999999998E-2</v>
      </c>
      <c r="AX178" s="6">
        <v>7.0000000000000007E-2</v>
      </c>
      <c r="AY178" s="8">
        <v>4.7E-2</v>
      </c>
      <c r="AZ178" s="6">
        <v>1.7999999999999999E-2</v>
      </c>
      <c r="BA178" s="6" t="s">
        <v>910</v>
      </c>
      <c r="BB178" s="6"/>
      <c r="BC178" s="6" t="s">
        <v>911</v>
      </c>
      <c r="BD178" s="6">
        <v>1.23E-2</v>
      </c>
      <c r="BE178" s="6" t="s">
        <v>911</v>
      </c>
      <c r="BF178" s="6" t="s">
        <v>911</v>
      </c>
      <c r="BG178" s="6" t="s">
        <v>911</v>
      </c>
      <c r="BH178" s="6" t="s">
        <v>911</v>
      </c>
      <c r="BI178" s="6">
        <v>1.1000000000000001E-3</v>
      </c>
      <c r="BJ178" s="6">
        <v>1.34E-2</v>
      </c>
      <c r="BK178" s="6" t="s">
        <v>916</v>
      </c>
      <c r="BL178" s="11" t="s">
        <v>911</v>
      </c>
      <c r="BM178" s="11" t="s">
        <v>913</v>
      </c>
      <c r="BN178" s="11" t="s">
        <v>913</v>
      </c>
      <c r="BO178" s="11" t="s">
        <v>913</v>
      </c>
      <c r="BP178" s="11" t="s">
        <v>913</v>
      </c>
      <c r="BQ178" s="6"/>
      <c r="BR178" s="6" t="s">
        <v>912</v>
      </c>
      <c r="BS178" s="6" t="s">
        <v>913</v>
      </c>
      <c r="BT178" s="6" t="s">
        <v>913</v>
      </c>
      <c r="BU178" s="6" t="s">
        <v>917</v>
      </c>
      <c r="BV178" s="6" t="s">
        <v>913</v>
      </c>
      <c r="BW178" s="6" t="s">
        <v>913</v>
      </c>
      <c r="BX178" s="6"/>
      <c r="BY178" s="6" t="s">
        <v>918</v>
      </c>
      <c r="CR178" s="11"/>
      <c r="CX178" s="6" t="s">
        <v>913</v>
      </c>
      <c r="CY178" s="6" t="s">
        <v>913</v>
      </c>
      <c r="CZ178" s="6">
        <v>1109</v>
      </c>
      <c r="DF178" s="6" t="s">
        <v>912</v>
      </c>
      <c r="DG178" s="6" t="s">
        <v>913</v>
      </c>
      <c r="DI178" s="22"/>
      <c r="DJ178" s="11"/>
      <c r="DK178" s="11"/>
      <c r="DL178" s="11"/>
      <c r="DM178" s="11"/>
    </row>
    <row r="179" spans="1:117">
      <c r="A179" s="11">
        <v>176</v>
      </c>
      <c r="B179" s="6" t="s">
        <v>514</v>
      </c>
      <c r="C179" s="6">
        <v>382</v>
      </c>
      <c r="D179" s="6" t="s">
        <v>1374</v>
      </c>
      <c r="E179" s="6" t="s">
        <v>1793</v>
      </c>
      <c r="F179" s="6" t="s">
        <v>515</v>
      </c>
      <c r="G179" s="7">
        <v>8.1</v>
      </c>
      <c r="H179" s="6">
        <v>54</v>
      </c>
      <c r="I179" s="6" t="s">
        <v>914</v>
      </c>
      <c r="J179" s="6" t="s">
        <v>906</v>
      </c>
      <c r="K179" s="7">
        <v>26</v>
      </c>
      <c r="L179" s="6" t="s">
        <v>907</v>
      </c>
      <c r="M179" s="9">
        <v>0.56000000000000005</v>
      </c>
      <c r="N179" s="6">
        <v>2.36</v>
      </c>
      <c r="O179" s="6">
        <v>3.37</v>
      </c>
      <c r="P179" s="10">
        <v>6.3E-3</v>
      </c>
      <c r="Q179" s="6">
        <v>460</v>
      </c>
      <c r="R179" s="6" t="s">
        <v>908</v>
      </c>
      <c r="S179" s="6">
        <v>1.93</v>
      </c>
      <c r="T179" s="6">
        <v>5.77</v>
      </c>
      <c r="U179" s="6" t="s">
        <v>915</v>
      </c>
      <c r="V179" s="6"/>
      <c r="W179" s="7">
        <v>17</v>
      </c>
      <c r="X179" s="9">
        <v>1.5</v>
      </c>
      <c r="Y179" s="6">
        <v>32.700000000000003</v>
      </c>
      <c r="Z179" s="6">
        <v>8700</v>
      </c>
      <c r="AA179" s="9">
        <v>0.71</v>
      </c>
      <c r="AB179" s="6">
        <v>2400</v>
      </c>
      <c r="AC179" s="6">
        <v>160</v>
      </c>
      <c r="AD179" s="6">
        <v>260</v>
      </c>
      <c r="AE179" s="6">
        <v>630</v>
      </c>
      <c r="AF179" s="7">
        <v>67</v>
      </c>
      <c r="AG179" s="6">
        <v>970</v>
      </c>
      <c r="AH179" s="6">
        <v>240</v>
      </c>
      <c r="AI179" s="6">
        <v>1.9E-2</v>
      </c>
      <c r="AJ179" s="6">
        <v>0.156</v>
      </c>
      <c r="AK179" s="6">
        <v>3.1E-2</v>
      </c>
      <c r="AL179" s="6">
        <v>0.36899999999999999</v>
      </c>
      <c r="AM179" s="6">
        <v>0.113</v>
      </c>
      <c r="AN179" s="6">
        <v>0.13900000000000001</v>
      </c>
      <c r="AO179" s="6">
        <v>0.109</v>
      </c>
      <c r="AP179" s="6">
        <v>0.02</v>
      </c>
      <c r="AQ179" s="8">
        <v>0.11</v>
      </c>
      <c r="AR179" s="6" t="s">
        <v>919</v>
      </c>
      <c r="AS179" s="8">
        <v>0.04</v>
      </c>
      <c r="AT179" s="6">
        <v>3.4000000000000002E-2</v>
      </c>
      <c r="AU179" s="6">
        <v>0.214</v>
      </c>
      <c r="AV179" s="6">
        <v>0.126</v>
      </c>
      <c r="AW179" s="6">
        <v>6.6000000000000003E-2</v>
      </c>
      <c r="AX179" s="6">
        <v>7.6999999999999999E-2</v>
      </c>
      <c r="AY179" s="8">
        <v>0.09</v>
      </c>
      <c r="AZ179" s="6">
        <v>2.5999999999999999E-2</v>
      </c>
      <c r="BA179" s="6" t="s">
        <v>910</v>
      </c>
      <c r="BB179" s="6"/>
      <c r="BC179" s="6" t="s">
        <v>911</v>
      </c>
      <c r="BD179" s="6" t="s">
        <v>911</v>
      </c>
      <c r="BE179" s="6" t="s">
        <v>911</v>
      </c>
      <c r="BF179" s="6" t="s">
        <v>911</v>
      </c>
      <c r="BG179" s="6" t="s">
        <v>911</v>
      </c>
      <c r="BH179" s="6" t="s">
        <v>911</v>
      </c>
      <c r="BI179" s="6" t="s">
        <v>911</v>
      </c>
      <c r="BJ179" s="6" t="s">
        <v>911</v>
      </c>
      <c r="BK179" s="6" t="s">
        <v>916</v>
      </c>
      <c r="BL179" s="11" t="s">
        <v>911</v>
      </c>
      <c r="BM179" s="11" t="s">
        <v>913</v>
      </c>
      <c r="BN179" s="11" t="s">
        <v>913</v>
      </c>
      <c r="BO179" s="11" t="s">
        <v>913</v>
      </c>
      <c r="BP179" s="11" t="s">
        <v>913</v>
      </c>
      <c r="BQ179" s="6"/>
      <c r="BR179" s="6" t="s">
        <v>912</v>
      </c>
      <c r="BS179" s="6" t="s">
        <v>913</v>
      </c>
      <c r="BT179" s="6" t="s">
        <v>913</v>
      </c>
      <c r="BU179" s="6" t="s">
        <v>917</v>
      </c>
      <c r="BV179" s="6" t="s">
        <v>913</v>
      </c>
      <c r="BW179" s="6" t="s">
        <v>913</v>
      </c>
      <c r="BX179" s="6"/>
      <c r="BY179" s="6" t="s">
        <v>918</v>
      </c>
      <c r="CR179" s="11"/>
      <c r="CX179" s="6" t="s">
        <v>913</v>
      </c>
      <c r="CY179" s="6" t="s">
        <v>913</v>
      </c>
      <c r="CZ179" s="6">
        <v>881</v>
      </c>
      <c r="DF179" s="6" t="s">
        <v>912</v>
      </c>
      <c r="DG179" s="6" t="s">
        <v>913</v>
      </c>
      <c r="DI179" s="22"/>
      <c r="DJ179" s="11"/>
      <c r="DK179" s="11"/>
      <c r="DL179" s="11"/>
      <c r="DM179" s="11"/>
    </row>
    <row r="180" spans="1:117">
      <c r="A180" s="11">
        <v>177</v>
      </c>
      <c r="B180" s="6" t="s">
        <v>513</v>
      </c>
      <c r="C180" s="6">
        <v>383</v>
      </c>
      <c r="D180" s="6" t="s">
        <v>1375</v>
      </c>
      <c r="E180" s="6" t="s">
        <v>1794</v>
      </c>
      <c r="F180" s="6" t="s">
        <v>975</v>
      </c>
      <c r="G180" s="7">
        <v>7.2</v>
      </c>
      <c r="H180" s="6">
        <v>200</v>
      </c>
      <c r="I180" s="6" t="s">
        <v>914</v>
      </c>
      <c r="J180" s="6" t="s">
        <v>906</v>
      </c>
      <c r="K180" s="6">
        <v>58.7</v>
      </c>
      <c r="L180" s="6">
        <v>0.157</v>
      </c>
      <c r="M180" s="9">
        <v>0.23100000000000001</v>
      </c>
      <c r="N180" s="6">
        <v>5.05</v>
      </c>
      <c r="O180" s="6">
        <v>14.5</v>
      </c>
      <c r="P180" s="10">
        <v>3.1E-2</v>
      </c>
      <c r="Q180" s="6">
        <v>322</v>
      </c>
      <c r="R180" s="6" t="s">
        <v>908</v>
      </c>
      <c r="S180" s="6">
        <v>3.05</v>
      </c>
      <c r="T180" s="6">
        <v>7.44</v>
      </c>
      <c r="U180" s="6" t="s">
        <v>915</v>
      </c>
      <c r="V180" s="6"/>
      <c r="W180" s="6">
        <v>10.5</v>
      </c>
      <c r="X180" s="9">
        <v>4.7699999999999996</v>
      </c>
      <c r="Y180" s="6">
        <v>93.2</v>
      </c>
      <c r="Z180" s="6">
        <v>1350</v>
      </c>
      <c r="AA180" s="9">
        <v>1.2</v>
      </c>
      <c r="AB180" s="6">
        <v>9100</v>
      </c>
      <c r="AC180" s="6">
        <v>194</v>
      </c>
      <c r="AD180" s="6">
        <v>869</v>
      </c>
      <c r="AE180" s="6">
        <v>2450</v>
      </c>
      <c r="AF180" s="6">
        <v>80.3</v>
      </c>
      <c r="AG180" s="6">
        <v>1840</v>
      </c>
      <c r="AH180" s="6">
        <v>228</v>
      </c>
      <c r="AI180" s="6" t="s">
        <v>910</v>
      </c>
      <c r="AJ180" s="6">
        <v>0.156</v>
      </c>
      <c r="AK180" s="6">
        <v>2.8000000000000001E-2</v>
      </c>
      <c r="AL180" s="6">
        <v>0.442</v>
      </c>
      <c r="AM180" s="6">
        <v>0.16400000000000001</v>
      </c>
      <c r="AN180" s="6">
        <v>0.19600000000000001</v>
      </c>
      <c r="AO180" s="6">
        <v>0.14099999999999999</v>
      </c>
      <c r="AP180" s="6">
        <v>0.03</v>
      </c>
      <c r="AQ180" s="6">
        <v>0.126</v>
      </c>
      <c r="AR180" s="6">
        <v>1.7999999999999999E-2</v>
      </c>
      <c r="AS180" s="6">
        <v>3.3000000000000002E-2</v>
      </c>
      <c r="AT180" s="6">
        <v>3.3000000000000002E-2</v>
      </c>
      <c r="AU180" s="6">
        <v>0.26300000000000001</v>
      </c>
      <c r="AV180" s="6">
        <v>0.17799999999999999</v>
      </c>
      <c r="AW180" s="6">
        <v>8.5000000000000006E-2</v>
      </c>
      <c r="AX180" s="6">
        <v>0.11700000000000001</v>
      </c>
      <c r="AY180" s="8">
        <v>0.114</v>
      </c>
      <c r="AZ180" s="6">
        <v>3.3000000000000002E-2</v>
      </c>
      <c r="BA180" s="6" t="s">
        <v>910</v>
      </c>
      <c r="BB180" s="6"/>
      <c r="BC180" s="6" t="s">
        <v>911</v>
      </c>
      <c r="BD180" s="6">
        <v>3.5499999999999997E-2</v>
      </c>
      <c r="BE180" s="6">
        <v>6.7999999999999996E-3</v>
      </c>
      <c r="BF180" s="6" t="s">
        <v>911</v>
      </c>
      <c r="BG180" s="6" t="s">
        <v>911</v>
      </c>
      <c r="BH180" s="6" t="s">
        <v>911</v>
      </c>
      <c r="BI180" s="6">
        <v>2.2000000000000001E-3</v>
      </c>
      <c r="BJ180" s="6">
        <v>4.4499999999999998E-2</v>
      </c>
      <c r="BK180" s="6" t="s">
        <v>916</v>
      </c>
      <c r="BL180" s="11" t="s">
        <v>911</v>
      </c>
      <c r="BM180" s="11" t="s">
        <v>913</v>
      </c>
      <c r="BN180" s="11" t="s">
        <v>913</v>
      </c>
      <c r="BO180" s="11" t="s">
        <v>913</v>
      </c>
      <c r="BP180" s="11" t="s">
        <v>913</v>
      </c>
      <c r="BQ180" s="6"/>
      <c r="BR180" s="6" t="s">
        <v>912</v>
      </c>
      <c r="BS180" s="6" t="s">
        <v>913</v>
      </c>
      <c r="BT180" s="6" t="s">
        <v>913</v>
      </c>
      <c r="BU180" s="6" t="s">
        <v>917</v>
      </c>
      <c r="BV180" s="6" t="s">
        <v>913</v>
      </c>
      <c r="BW180" s="6" t="s">
        <v>913</v>
      </c>
      <c r="BX180" s="6"/>
      <c r="BY180" s="6" t="s">
        <v>918</v>
      </c>
      <c r="CR180" s="11"/>
      <c r="CX180" s="6" t="s">
        <v>913</v>
      </c>
      <c r="CY180" s="6" t="s">
        <v>913</v>
      </c>
      <c r="CZ180" s="6">
        <v>878</v>
      </c>
      <c r="DF180" s="6" t="s">
        <v>912</v>
      </c>
      <c r="DG180" s="6" t="s">
        <v>913</v>
      </c>
      <c r="DI180" s="22"/>
      <c r="DJ180" s="11"/>
      <c r="DK180" s="11"/>
      <c r="DL180" s="11"/>
      <c r="DM180" s="11"/>
    </row>
    <row r="181" spans="1:117">
      <c r="A181" s="11">
        <v>178</v>
      </c>
      <c r="B181" s="6" t="s">
        <v>512</v>
      </c>
      <c r="C181" s="6">
        <v>384</v>
      </c>
      <c r="D181" s="6" t="s">
        <v>1376</v>
      </c>
      <c r="E181" s="6" t="s">
        <v>1795</v>
      </c>
      <c r="F181" s="6" t="s">
        <v>976</v>
      </c>
      <c r="G181" s="7">
        <v>7.7</v>
      </c>
      <c r="H181" s="6">
        <v>241</v>
      </c>
      <c r="I181" s="6" t="s">
        <v>914</v>
      </c>
      <c r="J181" s="6" t="s">
        <v>906</v>
      </c>
      <c r="K181" s="7">
        <v>15</v>
      </c>
      <c r="L181" s="6">
        <v>1.48</v>
      </c>
      <c r="M181" s="9" t="s">
        <v>933</v>
      </c>
      <c r="N181" s="6">
        <v>2.5299999999999998</v>
      </c>
      <c r="O181" s="6">
        <v>15.6</v>
      </c>
      <c r="P181" s="10">
        <v>1.9E-3</v>
      </c>
      <c r="Q181" s="6">
        <v>160</v>
      </c>
      <c r="R181" s="6" t="s">
        <v>908</v>
      </c>
      <c r="S181" s="6">
        <v>1.46</v>
      </c>
      <c r="T181" s="6">
        <v>11.9</v>
      </c>
      <c r="U181" s="6" t="s">
        <v>915</v>
      </c>
      <c r="V181" s="6"/>
      <c r="W181" s="9">
        <v>3.4</v>
      </c>
      <c r="X181" s="9">
        <v>1.7</v>
      </c>
      <c r="Y181" s="6">
        <v>30.8</v>
      </c>
      <c r="Z181" s="6">
        <v>890</v>
      </c>
      <c r="AA181" s="9">
        <v>0.98000000000000009</v>
      </c>
      <c r="AB181" s="6">
        <v>1900</v>
      </c>
      <c r="AC181" s="7">
        <v>82</v>
      </c>
      <c r="AD181" s="6">
        <v>120</v>
      </c>
      <c r="AE181" s="6">
        <v>320</v>
      </c>
      <c r="AF181" s="7">
        <v>75</v>
      </c>
      <c r="AG181" s="6">
        <v>700</v>
      </c>
      <c r="AH181" s="6">
        <v>140</v>
      </c>
      <c r="AI181" s="6">
        <v>1.0999999999999999E-2</v>
      </c>
      <c r="AJ181" s="6">
        <v>0.189</v>
      </c>
      <c r="AK181" s="6">
        <v>2.8000000000000001E-2</v>
      </c>
      <c r="AL181" s="6">
        <v>0.48899999999999999</v>
      </c>
      <c r="AM181" s="6">
        <v>0.16800000000000001</v>
      </c>
      <c r="AN181" s="6">
        <v>0.21099999999999999</v>
      </c>
      <c r="AO181" s="6">
        <v>0.22600000000000001</v>
      </c>
      <c r="AP181" s="6">
        <v>0.04</v>
      </c>
      <c r="AQ181" s="6">
        <v>0.223</v>
      </c>
      <c r="AR181" s="6">
        <v>1.2E-2</v>
      </c>
      <c r="AS181" s="6">
        <v>3.2000000000000001E-2</v>
      </c>
      <c r="AT181" s="6">
        <v>3.1E-2</v>
      </c>
      <c r="AU181" s="8">
        <v>0.22</v>
      </c>
      <c r="AV181" s="6">
        <v>0.253</v>
      </c>
      <c r="AW181" s="6">
        <v>0.109</v>
      </c>
      <c r="AX181" s="6">
        <v>0.14699999999999999</v>
      </c>
      <c r="AY181" s="8">
        <v>0.20699999999999999</v>
      </c>
      <c r="AZ181" s="6">
        <v>6.4000000000000001E-2</v>
      </c>
      <c r="BA181" s="6" t="s">
        <v>910</v>
      </c>
      <c r="BB181" s="6"/>
      <c r="BC181" s="6" t="s">
        <v>911</v>
      </c>
      <c r="BD181" s="6" t="s">
        <v>911</v>
      </c>
      <c r="BE181" s="6" t="s">
        <v>911</v>
      </c>
      <c r="BF181" s="6" t="s">
        <v>911</v>
      </c>
      <c r="BG181" s="6" t="s">
        <v>911</v>
      </c>
      <c r="BH181" s="6" t="s">
        <v>911</v>
      </c>
      <c r="BI181" s="6" t="s">
        <v>911</v>
      </c>
      <c r="BJ181" s="6" t="s">
        <v>911</v>
      </c>
      <c r="BK181" s="6" t="s">
        <v>916</v>
      </c>
      <c r="BL181" s="11" t="s">
        <v>911</v>
      </c>
      <c r="BM181" s="11" t="s">
        <v>913</v>
      </c>
      <c r="BN181" s="11" t="s">
        <v>913</v>
      </c>
      <c r="BO181" s="11" t="s">
        <v>913</v>
      </c>
      <c r="BP181" s="11" t="s">
        <v>913</v>
      </c>
      <c r="BQ181" s="6"/>
      <c r="BR181" s="6" t="s">
        <v>912</v>
      </c>
      <c r="BS181" s="6" t="s">
        <v>913</v>
      </c>
      <c r="BT181" s="6" t="s">
        <v>913</v>
      </c>
      <c r="BU181" s="6" t="s">
        <v>917</v>
      </c>
      <c r="BV181" s="6" t="s">
        <v>913</v>
      </c>
      <c r="BW181" s="6" t="s">
        <v>913</v>
      </c>
      <c r="BX181" s="6"/>
      <c r="BY181" s="6" t="s">
        <v>918</v>
      </c>
      <c r="CR181" s="11"/>
      <c r="CX181" s="6" t="s">
        <v>913</v>
      </c>
      <c r="CY181" s="6" t="s">
        <v>913</v>
      </c>
      <c r="CZ181" s="6">
        <v>152</v>
      </c>
      <c r="DF181" s="6" t="s">
        <v>912</v>
      </c>
      <c r="DG181" s="6" t="s">
        <v>913</v>
      </c>
      <c r="DI181" s="22"/>
      <c r="DJ181" s="11"/>
      <c r="DK181" s="11"/>
      <c r="DL181" s="11"/>
      <c r="DM181" s="11"/>
    </row>
    <row r="182" spans="1:117">
      <c r="A182" s="11">
        <v>179</v>
      </c>
      <c r="B182" s="6" t="s">
        <v>510</v>
      </c>
      <c r="C182" s="6">
        <v>385</v>
      </c>
      <c r="D182" s="6" t="s">
        <v>1377</v>
      </c>
      <c r="E182" s="6" t="s">
        <v>1796</v>
      </c>
      <c r="F182" s="6" t="s">
        <v>511</v>
      </c>
      <c r="G182" s="7">
        <v>8.8000000000000007</v>
      </c>
      <c r="H182" s="12">
        <v>140.5</v>
      </c>
      <c r="I182" s="6" t="s">
        <v>914</v>
      </c>
      <c r="J182" s="6" t="s">
        <v>906</v>
      </c>
      <c r="K182" s="7">
        <v>13</v>
      </c>
      <c r="L182" s="6">
        <v>0.11700000000000001</v>
      </c>
      <c r="M182" s="9">
        <v>1.8</v>
      </c>
      <c r="N182" s="6">
        <v>3.2</v>
      </c>
      <c r="O182" s="6">
        <v>2.1800000000000002</v>
      </c>
      <c r="P182" s="10">
        <v>6.8999999999999999E-3</v>
      </c>
      <c r="Q182" s="6">
        <v>230</v>
      </c>
      <c r="R182" s="6" t="s">
        <v>908</v>
      </c>
      <c r="S182" s="6">
        <v>1.85</v>
      </c>
      <c r="T182" s="6" t="s">
        <v>909</v>
      </c>
      <c r="U182" s="6" t="s">
        <v>915</v>
      </c>
      <c r="V182" s="6"/>
      <c r="W182" s="9">
        <v>6.6</v>
      </c>
      <c r="X182" s="9">
        <v>1.8</v>
      </c>
      <c r="Y182" s="6">
        <v>17.8</v>
      </c>
      <c r="Z182" s="6">
        <v>2200</v>
      </c>
      <c r="AA182" s="9">
        <v>1.6</v>
      </c>
      <c r="AB182" s="6">
        <v>1400</v>
      </c>
      <c r="AC182" s="7">
        <v>98</v>
      </c>
      <c r="AD182" s="6">
        <v>140</v>
      </c>
      <c r="AE182" s="6">
        <v>183</v>
      </c>
      <c r="AF182" s="7">
        <v>75</v>
      </c>
      <c r="AG182" s="6">
        <v>900</v>
      </c>
      <c r="AH182" s="6">
        <v>280</v>
      </c>
      <c r="AI182" s="6">
        <v>6.0000000000000001E-3</v>
      </c>
      <c r="AJ182" s="6">
        <v>0.01</v>
      </c>
      <c r="AK182" s="6" t="s">
        <v>910</v>
      </c>
      <c r="AL182" s="6">
        <v>4.7E-2</v>
      </c>
      <c r="AM182" s="6">
        <v>1.4999999999999999E-2</v>
      </c>
      <c r="AN182" s="6">
        <v>1.6E-2</v>
      </c>
      <c r="AO182" s="6">
        <v>1.4E-2</v>
      </c>
      <c r="AP182" s="6" t="s">
        <v>910</v>
      </c>
      <c r="AQ182" s="6">
        <v>2.9000000000000001E-2</v>
      </c>
      <c r="AR182" s="6" t="s">
        <v>919</v>
      </c>
      <c r="AS182" s="6" t="s">
        <v>910</v>
      </c>
      <c r="AT182" s="6" t="s">
        <v>910</v>
      </c>
      <c r="AU182" s="6">
        <v>2.1000000000000001E-2</v>
      </c>
      <c r="AV182" s="6">
        <v>1.9E-2</v>
      </c>
      <c r="AW182" s="6">
        <v>8.0000000000000002E-3</v>
      </c>
      <c r="AX182" s="6">
        <v>1.4E-2</v>
      </c>
      <c r="AY182" s="8">
        <v>0.02</v>
      </c>
      <c r="AZ182" s="6">
        <v>1.2999999999999999E-2</v>
      </c>
      <c r="BA182" s="6" t="s">
        <v>910</v>
      </c>
      <c r="BB182" s="6"/>
      <c r="BC182" s="6" t="s">
        <v>911</v>
      </c>
      <c r="BD182" s="6" t="s">
        <v>911</v>
      </c>
      <c r="BE182" s="6" t="s">
        <v>911</v>
      </c>
      <c r="BF182" s="6" t="s">
        <v>911</v>
      </c>
      <c r="BG182" s="6" t="s">
        <v>911</v>
      </c>
      <c r="BH182" s="6" t="s">
        <v>911</v>
      </c>
      <c r="BI182" s="6" t="s">
        <v>911</v>
      </c>
      <c r="BJ182" s="6" t="s">
        <v>911</v>
      </c>
      <c r="BK182" s="6" t="s">
        <v>916</v>
      </c>
      <c r="BL182" s="11" t="s">
        <v>911</v>
      </c>
      <c r="BM182" s="11" t="s">
        <v>913</v>
      </c>
      <c r="BN182" s="11" t="s">
        <v>913</v>
      </c>
      <c r="BO182" s="11" t="s">
        <v>913</v>
      </c>
      <c r="BP182" s="11" t="s">
        <v>913</v>
      </c>
      <c r="BQ182" s="6"/>
      <c r="BR182" s="6" t="s">
        <v>912</v>
      </c>
      <c r="BS182" s="6" t="s">
        <v>913</v>
      </c>
      <c r="BT182" s="6" t="s">
        <v>913</v>
      </c>
      <c r="BU182" s="6" t="s">
        <v>917</v>
      </c>
      <c r="BV182" s="6" t="s">
        <v>913</v>
      </c>
      <c r="BW182" s="6" t="s">
        <v>913</v>
      </c>
      <c r="BX182" s="6"/>
      <c r="BY182" s="6" t="s">
        <v>918</v>
      </c>
      <c r="CR182" s="11"/>
      <c r="CX182" s="6" t="s">
        <v>913</v>
      </c>
      <c r="CY182" s="6" t="s">
        <v>913</v>
      </c>
      <c r="CZ182" s="6">
        <v>291</v>
      </c>
      <c r="DF182" s="6" t="s">
        <v>912</v>
      </c>
      <c r="DG182" s="6" t="s">
        <v>913</v>
      </c>
      <c r="DI182" s="22"/>
      <c r="DJ182" s="11"/>
      <c r="DK182" s="11"/>
      <c r="DL182" s="11"/>
      <c r="DM182" s="11"/>
    </row>
    <row r="183" spans="1:117">
      <c r="A183" s="11">
        <v>180</v>
      </c>
      <c r="B183" s="6" t="s">
        <v>508</v>
      </c>
      <c r="C183" s="6">
        <v>386</v>
      </c>
      <c r="D183" s="6" t="s">
        <v>1378</v>
      </c>
      <c r="E183" s="6" t="s">
        <v>1797</v>
      </c>
      <c r="F183" s="6" t="s">
        <v>509</v>
      </c>
      <c r="G183" s="7">
        <v>8.1</v>
      </c>
      <c r="H183" s="6">
        <v>107</v>
      </c>
      <c r="I183" s="6" t="s">
        <v>914</v>
      </c>
      <c r="J183" s="6" t="s">
        <v>906</v>
      </c>
      <c r="K183" s="6">
        <v>22.9</v>
      </c>
      <c r="L183" s="6" t="s">
        <v>907</v>
      </c>
      <c r="M183" s="9">
        <v>0.82899999999999996</v>
      </c>
      <c r="N183" s="6">
        <v>4.33</v>
      </c>
      <c r="O183" s="6">
        <v>0.96899999999999997</v>
      </c>
      <c r="P183" s="10">
        <v>3.2000000000000002E-3</v>
      </c>
      <c r="Q183" s="6">
        <v>1220</v>
      </c>
      <c r="R183" s="6" t="s">
        <v>908</v>
      </c>
      <c r="S183" s="6">
        <v>4.4400000000000004</v>
      </c>
      <c r="T183" s="6">
        <v>3.29</v>
      </c>
      <c r="U183" s="6" t="s">
        <v>915</v>
      </c>
      <c r="V183" s="6"/>
      <c r="W183" s="6">
        <v>13.9</v>
      </c>
      <c r="X183" s="9">
        <v>4.9400000000000004</v>
      </c>
      <c r="Y183" s="6">
        <v>19.600000000000001</v>
      </c>
      <c r="Z183" s="6">
        <v>4250</v>
      </c>
      <c r="AA183" s="9">
        <v>0.4</v>
      </c>
      <c r="AB183" s="6">
        <v>5550</v>
      </c>
      <c r="AC183" s="6">
        <v>353</v>
      </c>
      <c r="AD183" s="6">
        <v>161</v>
      </c>
      <c r="AE183" s="6">
        <v>188</v>
      </c>
      <c r="AF183" s="6">
        <v>54.8</v>
      </c>
      <c r="AG183" s="6">
        <v>2050</v>
      </c>
      <c r="AH183" s="6">
        <v>405</v>
      </c>
      <c r="AI183" s="6" t="s">
        <v>910</v>
      </c>
      <c r="AJ183" s="6" t="s">
        <v>910</v>
      </c>
      <c r="AK183" s="6" t="s">
        <v>910</v>
      </c>
      <c r="AL183" s="6" t="s">
        <v>910</v>
      </c>
      <c r="AM183" s="6" t="s">
        <v>910</v>
      </c>
      <c r="AN183" s="6" t="s">
        <v>910</v>
      </c>
      <c r="AO183" s="6" t="s">
        <v>910</v>
      </c>
      <c r="AP183" s="6" t="s">
        <v>910</v>
      </c>
      <c r="AQ183" s="6" t="s">
        <v>910</v>
      </c>
      <c r="AR183" s="6" t="s">
        <v>919</v>
      </c>
      <c r="AS183" s="6" t="s">
        <v>910</v>
      </c>
      <c r="AT183" s="6" t="s">
        <v>910</v>
      </c>
      <c r="AU183" s="6" t="s">
        <v>910</v>
      </c>
      <c r="AV183" s="6" t="s">
        <v>910</v>
      </c>
      <c r="AW183" s="6" t="s">
        <v>910</v>
      </c>
      <c r="AX183" s="6" t="s">
        <v>910</v>
      </c>
      <c r="AY183" s="6" t="s">
        <v>910</v>
      </c>
      <c r="AZ183" s="6" t="s">
        <v>910</v>
      </c>
      <c r="BA183" s="6" t="s">
        <v>910</v>
      </c>
      <c r="BB183" s="6"/>
      <c r="BC183" s="6" t="s">
        <v>911</v>
      </c>
      <c r="BD183" s="6" t="s">
        <v>911</v>
      </c>
      <c r="BE183" s="6" t="s">
        <v>911</v>
      </c>
      <c r="BF183" s="6" t="s">
        <v>911</v>
      </c>
      <c r="BG183" s="6" t="s">
        <v>911</v>
      </c>
      <c r="BH183" s="6" t="s">
        <v>911</v>
      </c>
      <c r="BI183" s="6" t="s">
        <v>911</v>
      </c>
      <c r="BJ183" s="6" t="s">
        <v>911</v>
      </c>
      <c r="BK183" s="6" t="s">
        <v>916</v>
      </c>
      <c r="BL183" s="11" t="s">
        <v>911</v>
      </c>
      <c r="BM183" s="11" t="s">
        <v>913</v>
      </c>
      <c r="BN183" s="11" t="s">
        <v>913</v>
      </c>
      <c r="BO183" s="11" t="s">
        <v>913</v>
      </c>
      <c r="BP183" s="11" t="s">
        <v>913</v>
      </c>
      <c r="BQ183" s="6"/>
      <c r="BR183" s="6" t="s">
        <v>912</v>
      </c>
      <c r="BS183" s="6" t="s">
        <v>913</v>
      </c>
      <c r="BT183" s="6" t="s">
        <v>913</v>
      </c>
      <c r="BU183" s="6" t="s">
        <v>917</v>
      </c>
      <c r="BV183" s="6" t="s">
        <v>913</v>
      </c>
      <c r="BW183" s="6" t="s">
        <v>913</v>
      </c>
      <c r="BX183" s="6"/>
      <c r="BY183" s="6" t="s">
        <v>918</v>
      </c>
      <c r="CR183" s="11"/>
      <c r="CX183" s="6" t="s">
        <v>913</v>
      </c>
      <c r="CY183" s="6" t="s">
        <v>913</v>
      </c>
      <c r="CZ183" s="6">
        <v>132</v>
      </c>
      <c r="DF183" s="6" t="s">
        <v>912</v>
      </c>
      <c r="DG183" s="6" t="s">
        <v>913</v>
      </c>
      <c r="DI183" s="22"/>
      <c r="DJ183" s="11"/>
      <c r="DK183" s="11"/>
      <c r="DL183" s="11"/>
      <c r="DM183" s="11"/>
    </row>
    <row r="184" spans="1:117">
      <c r="A184" s="11">
        <v>181</v>
      </c>
      <c r="B184" s="6" t="s">
        <v>506</v>
      </c>
      <c r="C184" s="6">
        <v>387</v>
      </c>
      <c r="D184" s="6" t="s">
        <v>1379</v>
      </c>
      <c r="E184" s="6" t="s">
        <v>1798</v>
      </c>
      <c r="F184" s="6" t="s">
        <v>507</v>
      </c>
      <c r="G184" s="7">
        <v>8.1999999999999993</v>
      </c>
      <c r="H184" s="6">
        <v>155</v>
      </c>
      <c r="I184" s="6" t="s">
        <v>914</v>
      </c>
      <c r="J184" s="6" t="s">
        <v>906</v>
      </c>
      <c r="K184" s="7">
        <v>42</v>
      </c>
      <c r="L184" s="6" t="s">
        <v>907</v>
      </c>
      <c r="M184" s="9" t="s">
        <v>933</v>
      </c>
      <c r="N184" s="9">
        <v>4.4000000000000004</v>
      </c>
      <c r="O184" s="6">
        <v>0.755</v>
      </c>
      <c r="P184" s="10">
        <v>2.7E-2</v>
      </c>
      <c r="Q184" s="6">
        <v>610</v>
      </c>
      <c r="R184" s="6" t="s">
        <v>908</v>
      </c>
      <c r="S184" s="6">
        <v>2.16</v>
      </c>
      <c r="T184" s="6">
        <v>12.8</v>
      </c>
      <c r="U184" s="6" t="s">
        <v>915</v>
      </c>
      <c r="V184" s="6"/>
      <c r="W184" s="7">
        <v>17</v>
      </c>
      <c r="X184" s="9">
        <v>4.7</v>
      </c>
      <c r="Y184" s="6">
        <v>34.9</v>
      </c>
      <c r="Z184" s="6">
        <v>12000</v>
      </c>
      <c r="AA184" s="9">
        <v>0.35</v>
      </c>
      <c r="AB184" s="6">
        <v>5400</v>
      </c>
      <c r="AC184" s="6">
        <v>180</v>
      </c>
      <c r="AD184" s="6">
        <v>630</v>
      </c>
      <c r="AE184" s="6">
        <v>802</v>
      </c>
      <c r="AF184" s="6">
        <v>110</v>
      </c>
      <c r="AG184" s="6">
        <v>1800</v>
      </c>
      <c r="AH184" s="6">
        <v>410</v>
      </c>
      <c r="AI184" s="6">
        <v>1.9E-2</v>
      </c>
      <c r="AJ184" s="6">
        <v>8.1000000000000003E-2</v>
      </c>
      <c r="AK184" s="6">
        <v>8.0000000000000002E-3</v>
      </c>
      <c r="AL184" s="8">
        <v>0.26</v>
      </c>
      <c r="AM184" s="6">
        <v>9.5000000000000001E-2</v>
      </c>
      <c r="AN184" s="6">
        <v>0.113</v>
      </c>
      <c r="AO184" s="6">
        <v>9.5000000000000001E-2</v>
      </c>
      <c r="AP184" s="6">
        <v>1.7999999999999999E-2</v>
      </c>
      <c r="AQ184" s="6">
        <v>0.113</v>
      </c>
      <c r="AR184" s="6">
        <v>1.0999999999999999E-2</v>
      </c>
      <c r="AS184" s="6">
        <v>7.0000000000000001E-3</v>
      </c>
      <c r="AT184" s="6">
        <v>1.7000000000000001E-2</v>
      </c>
      <c r="AU184" s="6">
        <v>0.182</v>
      </c>
      <c r="AV184" s="6">
        <v>0.13</v>
      </c>
      <c r="AW184" s="8">
        <v>0.06</v>
      </c>
      <c r="AX184" s="6">
        <v>8.8999999999999996E-2</v>
      </c>
      <c r="AY184" s="6">
        <v>0.107</v>
      </c>
      <c r="AZ184" s="6">
        <v>2.5000000000000001E-2</v>
      </c>
      <c r="BA184" s="6" t="s">
        <v>910</v>
      </c>
      <c r="BB184" s="6"/>
      <c r="BC184" s="6" t="s">
        <v>911</v>
      </c>
      <c r="BD184" s="6" t="s">
        <v>911</v>
      </c>
      <c r="BE184" s="6" t="s">
        <v>911</v>
      </c>
      <c r="BF184" s="6" t="s">
        <v>911</v>
      </c>
      <c r="BG184" s="6" t="s">
        <v>911</v>
      </c>
      <c r="BH184" s="6" t="s">
        <v>911</v>
      </c>
      <c r="BI184" s="6" t="s">
        <v>911</v>
      </c>
      <c r="BJ184" s="6" t="s">
        <v>911</v>
      </c>
      <c r="BK184" s="6" t="s">
        <v>916</v>
      </c>
      <c r="BL184" s="11" t="s">
        <v>911</v>
      </c>
      <c r="BM184" s="11" t="s">
        <v>913</v>
      </c>
      <c r="BN184" s="11" t="s">
        <v>913</v>
      </c>
      <c r="BO184" s="11" t="s">
        <v>913</v>
      </c>
      <c r="BP184" s="11" t="s">
        <v>913</v>
      </c>
      <c r="BQ184" s="6"/>
      <c r="BR184" s="6" t="s">
        <v>912</v>
      </c>
      <c r="BS184" s="6" t="s">
        <v>913</v>
      </c>
      <c r="BT184" s="6" t="s">
        <v>913</v>
      </c>
      <c r="BU184" s="6" t="s">
        <v>917</v>
      </c>
      <c r="BV184" s="6" t="s">
        <v>913</v>
      </c>
      <c r="BW184" s="6" t="s">
        <v>913</v>
      </c>
      <c r="BX184" s="6"/>
      <c r="BY184" s="6" t="s">
        <v>918</v>
      </c>
      <c r="CR184" s="11"/>
      <c r="CX184" s="6" t="s">
        <v>913</v>
      </c>
      <c r="CY184" s="6" t="s">
        <v>913</v>
      </c>
      <c r="CZ184" s="6">
        <v>1191</v>
      </c>
      <c r="DF184" s="6" t="s">
        <v>912</v>
      </c>
      <c r="DG184" s="6" t="s">
        <v>913</v>
      </c>
      <c r="DI184" s="22"/>
      <c r="DJ184" s="11"/>
      <c r="DK184" s="11"/>
      <c r="DL184" s="11"/>
      <c r="DM184" s="11"/>
    </row>
    <row r="185" spans="1:117">
      <c r="A185" s="11">
        <v>182</v>
      </c>
      <c r="B185" s="6" t="s">
        <v>504</v>
      </c>
      <c r="C185" s="6">
        <v>388</v>
      </c>
      <c r="D185" s="6" t="s">
        <v>1380</v>
      </c>
      <c r="E185" s="6" t="s">
        <v>1799</v>
      </c>
      <c r="F185" s="6" t="s">
        <v>505</v>
      </c>
      <c r="G185" s="7">
        <v>7.6</v>
      </c>
      <c r="H185" s="6">
        <v>109</v>
      </c>
      <c r="I185" s="6" t="s">
        <v>914</v>
      </c>
      <c r="J185" s="6" t="s">
        <v>906</v>
      </c>
      <c r="K185" s="9">
        <v>3.9</v>
      </c>
      <c r="L185" s="6" t="s">
        <v>907</v>
      </c>
      <c r="M185" s="9">
        <v>0.4</v>
      </c>
      <c r="N185" s="6">
        <v>1.23</v>
      </c>
      <c r="O185" s="9">
        <v>1.1000000000000001</v>
      </c>
      <c r="P185" s="10">
        <v>2.2000000000000001E-3</v>
      </c>
      <c r="Q185" s="6">
        <v>130</v>
      </c>
      <c r="R185" s="6" t="s">
        <v>908</v>
      </c>
      <c r="S185" s="6">
        <v>1.74</v>
      </c>
      <c r="T185" s="6" t="s">
        <v>909</v>
      </c>
      <c r="U185" s="6" t="s">
        <v>915</v>
      </c>
      <c r="V185" s="6"/>
      <c r="W185" s="9">
        <v>4.8</v>
      </c>
      <c r="X185" s="6" t="s">
        <v>970</v>
      </c>
      <c r="Y185" s="6">
        <v>6.59</v>
      </c>
      <c r="Z185" s="6">
        <v>4400</v>
      </c>
      <c r="AA185" s="9">
        <v>0.4</v>
      </c>
      <c r="AB185" s="6">
        <v>1400</v>
      </c>
      <c r="AC185" s="7">
        <v>43</v>
      </c>
      <c r="AD185" s="6">
        <v>170</v>
      </c>
      <c r="AE185" s="6">
        <v>306</v>
      </c>
      <c r="AF185" s="7">
        <v>48</v>
      </c>
      <c r="AG185" s="6">
        <v>490</v>
      </c>
      <c r="AH185" s="6">
        <v>110</v>
      </c>
      <c r="AI185" s="6">
        <v>4.1000000000000002E-2</v>
      </c>
      <c r="AJ185" s="6">
        <v>7.2999999999999995E-2</v>
      </c>
      <c r="AK185" s="8">
        <v>0.01</v>
      </c>
      <c r="AL185" s="6">
        <v>0.13600000000000001</v>
      </c>
      <c r="AM185" s="6">
        <v>2.1000000000000001E-2</v>
      </c>
      <c r="AN185" s="6">
        <v>2.5000000000000001E-2</v>
      </c>
      <c r="AO185" s="6">
        <v>1.2999999999999999E-2</v>
      </c>
      <c r="AP185" s="6" t="s">
        <v>910</v>
      </c>
      <c r="AQ185" s="6">
        <v>1.4E-2</v>
      </c>
      <c r="AR185" s="6" t="s">
        <v>919</v>
      </c>
      <c r="AS185" s="6">
        <v>8.9999999999999993E-3</v>
      </c>
      <c r="AT185" s="6">
        <v>1.0999999999999999E-2</v>
      </c>
      <c r="AU185" s="6">
        <v>5.2999999999999999E-2</v>
      </c>
      <c r="AV185" s="6">
        <v>3.1E-2</v>
      </c>
      <c r="AW185" s="6">
        <v>8.0000000000000002E-3</v>
      </c>
      <c r="AX185" s="6">
        <v>1.7999999999999999E-2</v>
      </c>
      <c r="AY185" s="6">
        <v>1.0999999999999999E-2</v>
      </c>
      <c r="AZ185" s="6">
        <v>7.0000000000000001E-3</v>
      </c>
      <c r="BA185" s="6" t="s">
        <v>910</v>
      </c>
      <c r="BB185" s="6"/>
      <c r="BC185" s="6" t="s">
        <v>911</v>
      </c>
      <c r="BD185" s="6" t="s">
        <v>911</v>
      </c>
      <c r="BE185" s="6" t="s">
        <v>911</v>
      </c>
      <c r="BF185" s="6" t="s">
        <v>911</v>
      </c>
      <c r="BG185" s="6" t="s">
        <v>911</v>
      </c>
      <c r="BH185" s="6" t="s">
        <v>911</v>
      </c>
      <c r="BI185" s="6" t="s">
        <v>911</v>
      </c>
      <c r="BJ185" s="6" t="s">
        <v>911</v>
      </c>
      <c r="BK185" s="6" t="s">
        <v>916</v>
      </c>
      <c r="BL185" s="11" t="s">
        <v>911</v>
      </c>
      <c r="BM185" s="11" t="s">
        <v>913</v>
      </c>
      <c r="BN185" s="11" t="s">
        <v>913</v>
      </c>
      <c r="BO185" s="11" t="s">
        <v>913</v>
      </c>
      <c r="BP185" s="11" t="s">
        <v>913</v>
      </c>
      <c r="BQ185" s="6"/>
      <c r="BR185" s="6" t="s">
        <v>912</v>
      </c>
      <c r="BS185" s="6" t="s">
        <v>913</v>
      </c>
      <c r="BT185" s="6" t="s">
        <v>913</v>
      </c>
      <c r="BU185" s="6" t="s">
        <v>917</v>
      </c>
      <c r="BV185" s="6" t="s">
        <v>913</v>
      </c>
      <c r="BW185" s="6" t="s">
        <v>913</v>
      </c>
      <c r="BX185" s="6"/>
      <c r="BY185" s="6" t="s">
        <v>918</v>
      </c>
      <c r="CR185" s="11"/>
      <c r="CX185" s="6" t="s">
        <v>913</v>
      </c>
      <c r="CY185" s="6" t="s">
        <v>913</v>
      </c>
      <c r="CZ185" s="6">
        <v>333.00000000000006</v>
      </c>
      <c r="DF185" s="6" t="s">
        <v>912</v>
      </c>
      <c r="DG185" s="6" t="s">
        <v>913</v>
      </c>
      <c r="DI185" s="22"/>
      <c r="DJ185" s="11"/>
      <c r="DK185" s="11"/>
      <c r="DL185" s="11"/>
      <c r="DM185" s="11"/>
    </row>
    <row r="186" spans="1:117">
      <c r="A186" s="11">
        <v>183</v>
      </c>
      <c r="B186" s="6" t="s">
        <v>502</v>
      </c>
      <c r="C186" s="6">
        <v>389</v>
      </c>
      <c r="D186" s="6" t="s">
        <v>1381</v>
      </c>
      <c r="E186" s="6" t="s">
        <v>1800</v>
      </c>
      <c r="F186" s="6" t="s">
        <v>503</v>
      </c>
      <c r="G186" s="7">
        <v>7.6</v>
      </c>
      <c r="H186" s="6">
        <v>124</v>
      </c>
      <c r="I186" s="6" t="s">
        <v>914</v>
      </c>
      <c r="J186" s="6" t="s">
        <v>906</v>
      </c>
      <c r="K186" s="7">
        <v>44</v>
      </c>
      <c r="L186" s="6" t="s">
        <v>907</v>
      </c>
      <c r="M186" s="9">
        <v>8.6</v>
      </c>
      <c r="N186" s="9">
        <v>5</v>
      </c>
      <c r="O186" s="6">
        <v>9.74</v>
      </c>
      <c r="P186" s="10">
        <v>7.4999999999999997E-3</v>
      </c>
      <c r="Q186" s="6">
        <v>384</v>
      </c>
      <c r="R186" s="6" t="s">
        <v>908</v>
      </c>
      <c r="S186" s="6">
        <v>13.1</v>
      </c>
      <c r="T186" s="6">
        <v>5.8</v>
      </c>
      <c r="U186" s="6" t="s">
        <v>915</v>
      </c>
      <c r="V186" s="6"/>
      <c r="W186" s="6">
        <v>6.01</v>
      </c>
      <c r="X186" s="9">
        <v>7.29</v>
      </c>
      <c r="Y186" s="6">
        <v>115</v>
      </c>
      <c r="Z186" s="6">
        <v>648</v>
      </c>
      <c r="AA186" s="9">
        <v>0.37</v>
      </c>
      <c r="AB186" s="6">
        <v>20100</v>
      </c>
      <c r="AC186" s="6">
        <v>234</v>
      </c>
      <c r="AD186" s="6">
        <v>478</v>
      </c>
      <c r="AE186" s="6">
        <v>446</v>
      </c>
      <c r="AF186" s="6">
        <v>60.2</v>
      </c>
      <c r="AG186" s="6">
        <v>2360</v>
      </c>
      <c r="AH186" s="6">
        <v>330</v>
      </c>
      <c r="AI186" s="6">
        <v>3.4000000000000002E-2</v>
      </c>
      <c r="AJ186" s="6">
        <v>0.02</v>
      </c>
      <c r="AK186" s="6" t="s">
        <v>910</v>
      </c>
      <c r="AL186" s="6">
        <v>6.6000000000000003E-2</v>
      </c>
      <c r="AM186" s="6">
        <v>6.8000000000000005E-2</v>
      </c>
      <c r="AN186" s="6">
        <v>3.2000000000000001E-2</v>
      </c>
      <c r="AO186" s="6">
        <v>2.7E-2</v>
      </c>
      <c r="AP186" s="6" t="s">
        <v>910</v>
      </c>
      <c r="AQ186" s="6">
        <v>3.7999999999999999E-2</v>
      </c>
      <c r="AR186" s="6">
        <v>0.01</v>
      </c>
      <c r="AS186" s="6">
        <v>7.0000000000000001E-3</v>
      </c>
      <c r="AT186" s="6" t="s">
        <v>910</v>
      </c>
      <c r="AU186" s="6">
        <v>4.3999999999999997E-2</v>
      </c>
      <c r="AV186" s="6">
        <v>5.8999999999999997E-2</v>
      </c>
      <c r="AW186" s="6">
        <v>2.4E-2</v>
      </c>
      <c r="AX186" s="6">
        <v>3.1E-2</v>
      </c>
      <c r="AY186" s="6">
        <v>3.3000000000000002E-2</v>
      </c>
      <c r="AZ186" s="6">
        <v>8.9999999999999993E-3</v>
      </c>
      <c r="BA186" s="6" t="s">
        <v>910</v>
      </c>
      <c r="BB186" s="6"/>
      <c r="BC186" s="6" t="s">
        <v>911</v>
      </c>
      <c r="BD186" s="6">
        <v>1.2699999999999999E-2</v>
      </c>
      <c r="BE186" s="6" t="s">
        <v>911</v>
      </c>
      <c r="BF186" s="6" t="s">
        <v>911</v>
      </c>
      <c r="BG186" s="6" t="s">
        <v>911</v>
      </c>
      <c r="BH186" s="6" t="s">
        <v>911</v>
      </c>
      <c r="BI186" s="6" t="s">
        <v>911</v>
      </c>
      <c r="BJ186" s="6">
        <v>1.2699999999999999E-2</v>
      </c>
      <c r="BK186" s="6" t="s">
        <v>916</v>
      </c>
      <c r="BL186" s="11" t="s">
        <v>911</v>
      </c>
      <c r="BM186" s="11" t="s">
        <v>913</v>
      </c>
      <c r="BN186" s="11" t="s">
        <v>913</v>
      </c>
      <c r="BO186" s="11" t="s">
        <v>913</v>
      </c>
      <c r="BP186" s="11" t="s">
        <v>913</v>
      </c>
      <c r="BQ186" s="6"/>
      <c r="BR186" s="6" t="s">
        <v>912</v>
      </c>
      <c r="BS186" s="6" t="s">
        <v>913</v>
      </c>
      <c r="BT186" s="6" t="s">
        <v>913</v>
      </c>
      <c r="BU186" s="6" t="s">
        <v>917</v>
      </c>
      <c r="BV186" s="6" t="s">
        <v>913</v>
      </c>
      <c r="BW186" s="6" t="s">
        <v>913</v>
      </c>
      <c r="BX186" s="6"/>
      <c r="BY186" s="6" t="s">
        <v>918</v>
      </c>
      <c r="CR186" s="11"/>
      <c r="CX186" s="6" t="s">
        <v>913</v>
      </c>
      <c r="CY186" s="6" t="s">
        <v>913</v>
      </c>
      <c r="CZ186" s="6">
        <v>397</v>
      </c>
      <c r="DF186" s="6" t="s">
        <v>912</v>
      </c>
      <c r="DG186" s="6" t="s">
        <v>913</v>
      </c>
      <c r="DI186" s="22"/>
      <c r="DJ186" s="11"/>
      <c r="DK186" s="11"/>
      <c r="DL186" s="11"/>
      <c r="DM186" s="11"/>
    </row>
    <row r="187" spans="1:117">
      <c r="A187" s="11">
        <v>184</v>
      </c>
      <c r="B187" s="6" t="s">
        <v>500</v>
      </c>
      <c r="C187" s="6">
        <v>390</v>
      </c>
      <c r="D187" s="6" t="s">
        <v>1382</v>
      </c>
      <c r="E187" s="6" t="s">
        <v>1801</v>
      </c>
      <c r="F187" s="6" t="s">
        <v>501</v>
      </c>
      <c r="G187" s="7">
        <v>6.4</v>
      </c>
      <c r="H187" s="6">
        <v>118</v>
      </c>
      <c r="I187" s="6" t="s">
        <v>914</v>
      </c>
      <c r="J187" s="6">
        <v>19.3</v>
      </c>
      <c r="K187" s="6">
        <v>49.1</v>
      </c>
      <c r="L187" s="6">
        <v>0.70799999999999996</v>
      </c>
      <c r="M187" s="9">
        <v>6.89</v>
      </c>
      <c r="N187" s="6">
        <v>52.3</v>
      </c>
      <c r="O187" s="6">
        <v>6.25</v>
      </c>
      <c r="P187" s="10">
        <v>9.9000000000000008E-3</v>
      </c>
      <c r="Q187" s="6">
        <v>1350</v>
      </c>
      <c r="R187" s="6" t="s">
        <v>908</v>
      </c>
      <c r="S187" s="7">
        <v>14</v>
      </c>
      <c r="T187" s="6">
        <v>8.92</v>
      </c>
      <c r="U187" s="6" t="s">
        <v>915</v>
      </c>
      <c r="V187" s="6"/>
      <c r="W187" s="6">
        <v>8.48</v>
      </c>
      <c r="X187" s="7">
        <v>14</v>
      </c>
      <c r="Y187" s="6">
        <v>51.1</v>
      </c>
      <c r="Z187" s="6">
        <v>1450</v>
      </c>
      <c r="AA187" s="9">
        <v>1.1000000000000001</v>
      </c>
      <c r="AB187" s="6">
        <v>9970</v>
      </c>
      <c r="AC187" s="6">
        <v>450</v>
      </c>
      <c r="AD187" s="6">
        <v>441</v>
      </c>
      <c r="AE187" s="6">
        <v>260</v>
      </c>
      <c r="AF187" s="6">
        <v>280</v>
      </c>
      <c r="AG187" s="6">
        <v>4220</v>
      </c>
      <c r="AH187" s="6">
        <v>628</v>
      </c>
      <c r="AI187" s="6">
        <v>1.7000000000000001E-2</v>
      </c>
      <c r="AJ187" s="6">
        <v>4.5999999999999999E-2</v>
      </c>
      <c r="AK187" s="6">
        <v>0.01</v>
      </c>
      <c r="AL187" s="6">
        <v>0.16300000000000001</v>
      </c>
      <c r="AM187" s="6">
        <v>5.5E-2</v>
      </c>
      <c r="AN187" s="6">
        <v>7.3999999999999996E-2</v>
      </c>
      <c r="AO187" s="6">
        <v>5.8000000000000003E-2</v>
      </c>
      <c r="AP187" s="6">
        <v>1.0999999999999999E-2</v>
      </c>
      <c r="AQ187" s="6">
        <v>5.8000000000000003E-2</v>
      </c>
      <c r="AR187" s="8">
        <v>0.01</v>
      </c>
      <c r="AS187" s="6">
        <v>1.0999999999999999E-2</v>
      </c>
      <c r="AT187" s="6" t="s">
        <v>910</v>
      </c>
      <c r="AU187" s="6">
        <v>9.9000000000000005E-2</v>
      </c>
      <c r="AV187" s="6">
        <v>6.6000000000000003E-2</v>
      </c>
      <c r="AW187" s="6">
        <v>3.3000000000000002E-2</v>
      </c>
      <c r="AX187" s="6">
        <v>4.3999999999999997E-2</v>
      </c>
      <c r="AY187" s="6">
        <v>5.3999999999999999E-2</v>
      </c>
      <c r="AZ187" s="6">
        <v>1.6E-2</v>
      </c>
      <c r="BA187" s="6" t="s">
        <v>910</v>
      </c>
      <c r="BB187" s="6"/>
      <c r="BC187" s="6" t="s">
        <v>911</v>
      </c>
      <c r="BD187" s="6">
        <v>1.12E-2</v>
      </c>
      <c r="BE187" s="6" t="s">
        <v>911</v>
      </c>
      <c r="BF187" s="6" t="s">
        <v>911</v>
      </c>
      <c r="BG187" s="6" t="s">
        <v>911</v>
      </c>
      <c r="BH187" s="6" t="s">
        <v>911</v>
      </c>
      <c r="BI187" s="6" t="s">
        <v>911</v>
      </c>
      <c r="BJ187" s="6">
        <v>1.12E-2</v>
      </c>
      <c r="BK187" s="6" t="s">
        <v>916</v>
      </c>
      <c r="BL187" s="11" t="s">
        <v>911</v>
      </c>
      <c r="BM187" s="11" t="s">
        <v>913</v>
      </c>
      <c r="BN187" s="11" t="s">
        <v>913</v>
      </c>
      <c r="BO187" s="11" t="s">
        <v>913</v>
      </c>
      <c r="BP187" s="11" t="s">
        <v>913</v>
      </c>
      <c r="BQ187" s="6"/>
      <c r="BR187" s="6" t="s">
        <v>912</v>
      </c>
      <c r="BS187" s="6" t="s">
        <v>913</v>
      </c>
      <c r="BT187" s="6" t="s">
        <v>913</v>
      </c>
      <c r="BU187" s="6" t="s">
        <v>917</v>
      </c>
      <c r="BV187" s="6" t="s">
        <v>913</v>
      </c>
      <c r="BW187" s="6" t="s">
        <v>913</v>
      </c>
      <c r="BX187" s="6"/>
      <c r="BY187" s="6" t="s">
        <v>918</v>
      </c>
      <c r="CR187" s="11"/>
      <c r="CX187" s="6" t="s">
        <v>913</v>
      </c>
      <c r="CY187" s="6" t="s">
        <v>913</v>
      </c>
      <c r="CZ187" s="6">
        <v>208</v>
      </c>
      <c r="DF187" s="6" t="s">
        <v>912</v>
      </c>
      <c r="DG187" s="6" t="s">
        <v>913</v>
      </c>
      <c r="DI187" s="22"/>
      <c r="DJ187" s="11"/>
      <c r="DK187" s="11"/>
      <c r="DL187" s="11"/>
      <c r="DM187" s="11"/>
    </row>
    <row r="188" spans="1:117">
      <c r="A188" s="11">
        <v>185</v>
      </c>
      <c r="B188" s="6" t="s">
        <v>498</v>
      </c>
      <c r="C188" s="6">
        <v>391</v>
      </c>
      <c r="D188" s="6" t="s">
        <v>1383</v>
      </c>
      <c r="E188" s="6" t="s">
        <v>1802</v>
      </c>
      <c r="F188" s="6" t="s">
        <v>499</v>
      </c>
      <c r="G188" s="7">
        <v>7</v>
      </c>
      <c r="H188" s="6">
        <v>156</v>
      </c>
      <c r="I188" s="6" t="s">
        <v>914</v>
      </c>
      <c r="J188" s="6" t="s">
        <v>906</v>
      </c>
      <c r="K188" s="7">
        <v>16</v>
      </c>
      <c r="L188" s="6">
        <v>0.23200000000000001</v>
      </c>
      <c r="M188" s="9">
        <v>4.0999999999999996</v>
      </c>
      <c r="N188" s="6">
        <v>3.99</v>
      </c>
      <c r="O188" s="6">
        <v>28.2</v>
      </c>
      <c r="P188" s="10">
        <v>8.8000000000000005E-3</v>
      </c>
      <c r="Q188" s="6">
        <v>280</v>
      </c>
      <c r="R188" s="6" t="s">
        <v>908</v>
      </c>
      <c r="S188" s="6">
        <v>2.02</v>
      </c>
      <c r="T188" s="6">
        <v>54.3</v>
      </c>
      <c r="U188" s="6" t="s">
        <v>915</v>
      </c>
      <c r="V188" s="6"/>
      <c r="W188" s="9">
        <v>2.4</v>
      </c>
      <c r="X188" s="9">
        <v>1.3</v>
      </c>
      <c r="Y188" s="6">
        <v>64.7</v>
      </c>
      <c r="Z188" s="6">
        <v>1200</v>
      </c>
      <c r="AA188" s="9">
        <v>1.1000000000000001</v>
      </c>
      <c r="AB188" s="6">
        <v>1900</v>
      </c>
      <c r="AC188" s="7">
        <v>55</v>
      </c>
      <c r="AD188" s="6">
        <v>130</v>
      </c>
      <c r="AE188" s="6">
        <v>124</v>
      </c>
      <c r="AF188" s="7">
        <v>22</v>
      </c>
      <c r="AG188" s="6">
        <v>560</v>
      </c>
      <c r="AH188" s="6">
        <v>190</v>
      </c>
      <c r="AI188" s="6" t="s">
        <v>910</v>
      </c>
      <c r="AJ188" s="6">
        <v>1.2E-2</v>
      </c>
      <c r="AK188" s="6" t="s">
        <v>910</v>
      </c>
      <c r="AL188" s="6">
        <v>5.5E-2</v>
      </c>
      <c r="AM188" s="6">
        <v>5.0999999999999997E-2</v>
      </c>
      <c r="AN188" s="8">
        <v>7.0000000000000007E-2</v>
      </c>
      <c r="AO188" s="6">
        <v>9.0999999999999998E-2</v>
      </c>
      <c r="AP188" s="6">
        <v>2.1999999999999999E-2</v>
      </c>
      <c r="AQ188" s="6">
        <v>8.4000000000000005E-2</v>
      </c>
      <c r="AR188" s="6" t="s">
        <v>919</v>
      </c>
      <c r="AS188" s="6" t="s">
        <v>910</v>
      </c>
      <c r="AT188" s="6">
        <v>1.2E-2</v>
      </c>
      <c r="AU188" s="6">
        <v>2.5000000000000001E-2</v>
      </c>
      <c r="AV188" s="6">
        <v>0.10199999999999999</v>
      </c>
      <c r="AW188" s="6">
        <v>4.9000000000000002E-2</v>
      </c>
      <c r="AX188" s="6">
        <v>7.0999999999999994E-2</v>
      </c>
      <c r="AY188" s="6">
        <v>8.5000000000000006E-2</v>
      </c>
      <c r="AZ188" s="6">
        <v>2.8000000000000001E-2</v>
      </c>
      <c r="BA188" s="6" t="s">
        <v>910</v>
      </c>
      <c r="BB188" s="6"/>
      <c r="BC188" s="6" t="s">
        <v>911</v>
      </c>
      <c r="BD188" s="6">
        <v>9.7000000000000003E-3</v>
      </c>
      <c r="BE188" s="6" t="s">
        <v>911</v>
      </c>
      <c r="BF188" s="6" t="s">
        <v>911</v>
      </c>
      <c r="BG188" s="6" t="s">
        <v>911</v>
      </c>
      <c r="BH188" s="6" t="s">
        <v>911</v>
      </c>
      <c r="BI188" s="6" t="s">
        <v>911</v>
      </c>
      <c r="BJ188" s="6">
        <v>9.7000000000000003E-3</v>
      </c>
      <c r="BK188" s="6" t="s">
        <v>916</v>
      </c>
      <c r="BL188" s="11" t="s">
        <v>911</v>
      </c>
      <c r="BM188" s="11" t="s">
        <v>913</v>
      </c>
      <c r="BN188" s="11" t="s">
        <v>913</v>
      </c>
      <c r="BO188" s="11" t="s">
        <v>913</v>
      </c>
      <c r="BP188" s="11" t="s">
        <v>913</v>
      </c>
      <c r="BQ188" s="6"/>
      <c r="BR188" s="6" t="s">
        <v>912</v>
      </c>
      <c r="BS188" s="6" t="s">
        <v>913</v>
      </c>
      <c r="BT188" s="6" t="s">
        <v>913</v>
      </c>
      <c r="BU188" s="6" t="s">
        <v>917</v>
      </c>
      <c r="BV188" s="6" t="s">
        <v>913</v>
      </c>
      <c r="BW188" s="6" t="s">
        <v>913</v>
      </c>
      <c r="BX188" s="6"/>
      <c r="BY188" s="6" t="s">
        <v>918</v>
      </c>
      <c r="CR188" s="11"/>
      <c r="CX188" s="6" t="s">
        <v>913</v>
      </c>
      <c r="CY188" s="6" t="s">
        <v>913</v>
      </c>
      <c r="CZ188" s="6">
        <v>1050</v>
      </c>
      <c r="DF188" s="6" t="s">
        <v>912</v>
      </c>
      <c r="DG188" s="6" t="s">
        <v>913</v>
      </c>
      <c r="DI188" s="22"/>
      <c r="DJ188" s="11"/>
      <c r="DK188" s="11"/>
      <c r="DL188" s="11"/>
      <c r="DM188" s="11"/>
    </row>
    <row r="189" spans="1:117">
      <c r="A189" s="11">
        <v>186</v>
      </c>
      <c r="B189" s="6" t="s">
        <v>496</v>
      </c>
      <c r="C189" s="6">
        <v>392</v>
      </c>
      <c r="D189" s="6" t="s">
        <v>1384</v>
      </c>
      <c r="E189" s="6" t="s">
        <v>1803</v>
      </c>
      <c r="F189" s="6" t="s">
        <v>497</v>
      </c>
      <c r="G189" s="7">
        <v>8.8000000000000007</v>
      </c>
      <c r="H189" s="12">
        <v>102.3</v>
      </c>
      <c r="I189" s="6" t="s">
        <v>914</v>
      </c>
      <c r="J189" s="6" t="s">
        <v>906</v>
      </c>
      <c r="K189" s="7">
        <v>12</v>
      </c>
      <c r="L189" s="6" t="s">
        <v>907</v>
      </c>
      <c r="M189" s="9">
        <v>1.9</v>
      </c>
      <c r="N189" s="6">
        <v>1.58</v>
      </c>
      <c r="O189" s="9">
        <v>7.2</v>
      </c>
      <c r="P189" s="6" t="s">
        <v>968</v>
      </c>
      <c r="Q189" s="6">
        <v>73</v>
      </c>
      <c r="R189" s="6" t="s">
        <v>908</v>
      </c>
      <c r="S189" s="6">
        <v>1.26</v>
      </c>
      <c r="T189" s="9">
        <v>4.5999999999999996</v>
      </c>
      <c r="U189" s="6" t="s">
        <v>915</v>
      </c>
      <c r="V189" s="6"/>
      <c r="W189" s="9">
        <v>2.8</v>
      </c>
      <c r="X189" s="9">
        <v>0.77</v>
      </c>
      <c r="Y189" s="6">
        <v>11.2</v>
      </c>
      <c r="Z189" s="6">
        <v>730</v>
      </c>
      <c r="AA189" s="9">
        <v>0.80999999999999994</v>
      </c>
      <c r="AB189" s="6">
        <v>1100</v>
      </c>
      <c r="AC189" s="7">
        <v>78</v>
      </c>
      <c r="AD189" s="7">
        <v>68</v>
      </c>
      <c r="AE189" s="6">
        <v>73.900000000000006</v>
      </c>
      <c r="AF189" s="7">
        <v>19</v>
      </c>
      <c r="AG189" s="6">
        <v>360</v>
      </c>
      <c r="AH189" s="6">
        <v>150</v>
      </c>
      <c r="AI189" s="6">
        <v>6.0000000000000001E-3</v>
      </c>
      <c r="AJ189" s="6">
        <v>1.2999999999999999E-2</v>
      </c>
      <c r="AK189" s="6" t="s">
        <v>910</v>
      </c>
      <c r="AL189" s="6">
        <v>1.2999999999999999E-2</v>
      </c>
      <c r="AM189" s="6" t="s">
        <v>910</v>
      </c>
      <c r="AN189" s="6" t="s">
        <v>910</v>
      </c>
      <c r="AO189" s="6" t="s">
        <v>910</v>
      </c>
      <c r="AP189" s="6" t="s">
        <v>910</v>
      </c>
      <c r="AQ189" s="6">
        <v>5.0000000000000001E-3</v>
      </c>
      <c r="AR189" s="6" t="s">
        <v>919</v>
      </c>
      <c r="AS189" s="6">
        <v>1.2999999999999999E-2</v>
      </c>
      <c r="AT189" s="6">
        <v>5.0000000000000001E-3</v>
      </c>
      <c r="AU189" s="6">
        <v>8.9999999999999993E-3</v>
      </c>
      <c r="AV189" s="6">
        <v>5.0000000000000001E-3</v>
      </c>
      <c r="AW189" s="6" t="s">
        <v>910</v>
      </c>
      <c r="AX189" s="6">
        <v>5.0000000000000001E-3</v>
      </c>
      <c r="AY189" s="6" t="s">
        <v>910</v>
      </c>
      <c r="AZ189" s="6" t="s">
        <v>910</v>
      </c>
      <c r="BA189" s="6" t="s">
        <v>910</v>
      </c>
      <c r="BB189" s="6"/>
      <c r="BC189" s="6" t="s">
        <v>911</v>
      </c>
      <c r="BD189" s="6" t="s">
        <v>911</v>
      </c>
      <c r="BE189" s="6" t="s">
        <v>911</v>
      </c>
      <c r="BF189" s="6" t="s">
        <v>911</v>
      </c>
      <c r="BG189" s="6" t="s">
        <v>911</v>
      </c>
      <c r="BH189" s="6" t="s">
        <v>911</v>
      </c>
      <c r="BI189" s="6" t="s">
        <v>911</v>
      </c>
      <c r="BJ189" s="6" t="s">
        <v>911</v>
      </c>
      <c r="BK189" s="6" t="s">
        <v>916</v>
      </c>
      <c r="BL189" s="11" t="s">
        <v>911</v>
      </c>
      <c r="BM189" s="11" t="s">
        <v>913</v>
      </c>
      <c r="BN189" s="11" t="s">
        <v>913</v>
      </c>
      <c r="BO189" s="11" t="s">
        <v>913</v>
      </c>
      <c r="BP189" s="11" t="s">
        <v>913</v>
      </c>
      <c r="BQ189" s="6"/>
      <c r="BR189" s="6" t="s">
        <v>912</v>
      </c>
      <c r="BS189" s="6" t="s">
        <v>913</v>
      </c>
      <c r="BT189" s="6" t="s">
        <v>913</v>
      </c>
      <c r="BU189" s="6" t="s">
        <v>917</v>
      </c>
      <c r="BV189" s="6" t="s">
        <v>913</v>
      </c>
      <c r="BW189" s="6" t="s">
        <v>913</v>
      </c>
      <c r="BX189" s="6"/>
      <c r="BY189" s="6" t="s">
        <v>918</v>
      </c>
      <c r="CR189" s="11"/>
      <c r="CX189" s="6" t="s">
        <v>913</v>
      </c>
      <c r="CY189" s="6" t="s">
        <v>913</v>
      </c>
      <c r="CZ189" s="6">
        <v>415</v>
      </c>
      <c r="DF189" s="6" t="s">
        <v>912</v>
      </c>
      <c r="DG189" s="6" t="s">
        <v>913</v>
      </c>
      <c r="DI189" s="22"/>
      <c r="DJ189" s="11"/>
      <c r="DK189" s="11"/>
      <c r="DL189" s="11"/>
      <c r="DM189" s="11"/>
    </row>
    <row r="190" spans="1:117">
      <c r="A190" s="11">
        <v>187</v>
      </c>
      <c r="B190" s="6" t="s">
        <v>494</v>
      </c>
      <c r="C190" s="6">
        <v>393</v>
      </c>
      <c r="D190" s="6" t="s">
        <v>1385</v>
      </c>
      <c r="E190" s="6" t="s">
        <v>1804</v>
      </c>
      <c r="F190" s="6" t="s">
        <v>495</v>
      </c>
      <c r="G190" s="7">
        <v>7.6</v>
      </c>
      <c r="H190" s="6">
        <v>858</v>
      </c>
      <c r="I190" s="6" t="s">
        <v>914</v>
      </c>
      <c r="J190" s="6">
        <v>11.2</v>
      </c>
      <c r="K190" s="6">
        <v>460</v>
      </c>
      <c r="L190" s="6">
        <v>0.40899999999999997</v>
      </c>
      <c r="M190" s="9">
        <v>6.9</v>
      </c>
      <c r="N190" s="6">
        <v>21.9</v>
      </c>
      <c r="O190" s="6">
        <v>181</v>
      </c>
      <c r="P190" s="8">
        <v>0.16</v>
      </c>
      <c r="Q190" s="6">
        <v>2300</v>
      </c>
      <c r="R190" s="6" t="s">
        <v>908</v>
      </c>
      <c r="S190" s="6">
        <v>23.3</v>
      </c>
      <c r="T190" s="6">
        <v>77.400000000000006</v>
      </c>
      <c r="U190" s="6" t="s">
        <v>915</v>
      </c>
      <c r="V190" s="6"/>
      <c r="W190" s="7">
        <v>72</v>
      </c>
      <c r="X190" s="7">
        <v>31</v>
      </c>
      <c r="Y190" s="6">
        <v>284</v>
      </c>
      <c r="Z190" s="6">
        <v>17000</v>
      </c>
      <c r="AA190" s="9">
        <v>4.4000000000000004</v>
      </c>
      <c r="AB190" s="6">
        <v>54000</v>
      </c>
      <c r="AC190" s="6">
        <v>1400</v>
      </c>
      <c r="AD190" s="6">
        <v>3800</v>
      </c>
      <c r="AE190" s="6">
        <v>3870</v>
      </c>
      <c r="AF190" s="6">
        <v>160</v>
      </c>
      <c r="AG190" s="6">
        <v>9400</v>
      </c>
      <c r="AH190" s="6">
        <v>1400</v>
      </c>
      <c r="AI190" s="6">
        <v>6.7000000000000004E-2</v>
      </c>
      <c r="AJ190" s="6">
        <v>0.185</v>
      </c>
      <c r="AK190" s="6">
        <v>1.4999999999999999E-2</v>
      </c>
      <c r="AL190" s="6">
        <v>0.216</v>
      </c>
      <c r="AM190" s="6">
        <v>0.107</v>
      </c>
      <c r="AN190" s="6">
        <v>6.5000000000000002E-2</v>
      </c>
      <c r="AO190" s="8">
        <v>0.04</v>
      </c>
      <c r="AP190" s="6" t="s">
        <v>910</v>
      </c>
      <c r="AQ190" s="8">
        <v>0.06</v>
      </c>
      <c r="AR190" s="6">
        <v>1.4E-2</v>
      </c>
      <c r="AS190" s="6">
        <v>6.6000000000000003E-2</v>
      </c>
      <c r="AT190" s="6">
        <v>4.4999999999999998E-2</v>
      </c>
      <c r="AU190" s="6">
        <v>0.124</v>
      </c>
      <c r="AV190" s="8">
        <v>0.08</v>
      </c>
      <c r="AW190" s="6">
        <v>3.3000000000000002E-2</v>
      </c>
      <c r="AX190" s="6">
        <v>6.5000000000000002E-2</v>
      </c>
      <c r="AY190" s="6">
        <v>4.2000000000000003E-2</v>
      </c>
      <c r="AZ190" s="6" t="s">
        <v>910</v>
      </c>
      <c r="BA190" s="6" t="s">
        <v>910</v>
      </c>
      <c r="BB190" s="6"/>
      <c r="BC190" s="6" t="s">
        <v>911</v>
      </c>
      <c r="BD190" s="6" t="s">
        <v>911</v>
      </c>
      <c r="BE190" s="6" t="s">
        <v>911</v>
      </c>
      <c r="BF190" s="6" t="s">
        <v>911</v>
      </c>
      <c r="BG190" s="6" t="s">
        <v>911</v>
      </c>
      <c r="BH190" s="6" t="s">
        <v>911</v>
      </c>
      <c r="BI190" s="6" t="s">
        <v>911</v>
      </c>
      <c r="BJ190" s="6" t="s">
        <v>911</v>
      </c>
      <c r="BK190" s="6" t="s">
        <v>916</v>
      </c>
      <c r="BL190" s="11" t="s">
        <v>911</v>
      </c>
      <c r="BM190" s="11" t="s">
        <v>913</v>
      </c>
      <c r="BN190" s="11" t="s">
        <v>913</v>
      </c>
      <c r="BO190" s="11" t="s">
        <v>913</v>
      </c>
      <c r="BP190" s="11" t="s">
        <v>913</v>
      </c>
      <c r="BQ190" s="6"/>
      <c r="BR190" s="6" t="s">
        <v>912</v>
      </c>
      <c r="BS190" s="6" t="s">
        <v>913</v>
      </c>
      <c r="BT190" s="6" t="s">
        <v>913</v>
      </c>
      <c r="BU190" s="6" t="s">
        <v>917</v>
      </c>
      <c r="BV190" s="6" t="s">
        <v>913</v>
      </c>
      <c r="BW190" s="6" t="s">
        <v>913</v>
      </c>
      <c r="BX190" s="6"/>
      <c r="BY190" s="6" t="s">
        <v>918</v>
      </c>
      <c r="CR190" s="11"/>
      <c r="CX190" s="6" t="s">
        <v>913</v>
      </c>
      <c r="CY190" s="6" t="s">
        <v>913</v>
      </c>
      <c r="CZ190" s="6">
        <v>3975</v>
      </c>
      <c r="DF190" s="6" t="s">
        <v>912</v>
      </c>
      <c r="DG190" s="6" t="s">
        <v>913</v>
      </c>
      <c r="DI190" s="22"/>
      <c r="DJ190" s="11"/>
      <c r="DK190" s="11"/>
      <c r="DL190" s="11"/>
      <c r="DM190" s="11"/>
    </row>
    <row r="191" spans="1:117">
      <c r="A191" s="11">
        <v>188</v>
      </c>
      <c r="B191" s="6" t="s">
        <v>492</v>
      </c>
      <c r="C191" s="6">
        <v>394</v>
      </c>
      <c r="D191" s="6" t="s">
        <v>1386</v>
      </c>
      <c r="E191" s="6" t="s">
        <v>1805</v>
      </c>
      <c r="F191" s="6" t="s">
        <v>493</v>
      </c>
      <c r="G191" s="7">
        <v>8.4</v>
      </c>
      <c r="H191" s="6">
        <v>132</v>
      </c>
      <c r="I191" s="6" t="s">
        <v>914</v>
      </c>
      <c r="J191" s="6" t="s">
        <v>906</v>
      </c>
      <c r="K191" s="9">
        <v>7.4</v>
      </c>
      <c r="L191" s="6">
        <v>0.17</v>
      </c>
      <c r="M191" s="9">
        <v>1.5</v>
      </c>
      <c r="N191" s="6">
        <v>9.23</v>
      </c>
      <c r="O191" s="6">
        <v>2.93</v>
      </c>
      <c r="P191" s="10">
        <v>2.4E-2</v>
      </c>
      <c r="Q191" s="6">
        <v>100</v>
      </c>
      <c r="R191" s="6" t="s">
        <v>908</v>
      </c>
      <c r="S191" s="6">
        <v>3.76</v>
      </c>
      <c r="T191" s="9">
        <v>6.5</v>
      </c>
      <c r="U191" s="6" t="s">
        <v>915</v>
      </c>
      <c r="V191" s="6"/>
      <c r="W191" s="9">
        <v>1.7</v>
      </c>
      <c r="X191" s="9">
        <v>4.0999999999999996</v>
      </c>
      <c r="Y191" s="6">
        <v>67.7</v>
      </c>
      <c r="Z191" s="6">
        <v>680</v>
      </c>
      <c r="AA191" s="9">
        <v>0.15</v>
      </c>
      <c r="AB191" s="6">
        <v>4800</v>
      </c>
      <c r="AC191" s="7">
        <v>66</v>
      </c>
      <c r="AD191" s="6">
        <v>120</v>
      </c>
      <c r="AE191" s="6">
        <v>90.8</v>
      </c>
      <c r="AF191" s="7">
        <v>24</v>
      </c>
      <c r="AG191" s="6">
        <v>840</v>
      </c>
      <c r="AH191" s="6">
        <v>100</v>
      </c>
      <c r="AI191" s="6">
        <v>2.1000000000000001E-2</v>
      </c>
      <c r="AJ191" s="8">
        <v>0.41</v>
      </c>
      <c r="AK191" s="6">
        <v>7.4999999999999997E-2</v>
      </c>
      <c r="AL191" s="6">
        <v>0.92400000000000004</v>
      </c>
      <c r="AM191" s="6">
        <v>0.313</v>
      </c>
      <c r="AN191" s="6">
        <v>0.34799999999999998</v>
      </c>
      <c r="AO191" s="8">
        <v>0.26</v>
      </c>
      <c r="AP191" s="6">
        <v>3.5999999999999997E-2</v>
      </c>
      <c r="AQ191" s="8">
        <v>0.2</v>
      </c>
      <c r="AR191" s="6">
        <v>2.5999999999999999E-2</v>
      </c>
      <c r="AS191" s="6">
        <v>4.5999999999999999E-2</v>
      </c>
      <c r="AT191" s="8">
        <v>0.05</v>
      </c>
      <c r="AU191" s="6">
        <v>0.55600000000000005</v>
      </c>
      <c r="AV191" s="8">
        <v>0.24299999999999999</v>
      </c>
      <c r="AW191" s="6">
        <v>0.124</v>
      </c>
      <c r="AX191" s="8">
        <v>0.155</v>
      </c>
      <c r="AY191" s="6">
        <v>0.16700000000000001</v>
      </c>
      <c r="AZ191" s="8">
        <v>0.05</v>
      </c>
      <c r="BA191" s="6" t="s">
        <v>910</v>
      </c>
      <c r="BB191" s="6"/>
      <c r="BC191" s="6" t="s">
        <v>911</v>
      </c>
      <c r="BD191" s="6">
        <v>1.5299999999999999E-2</v>
      </c>
      <c r="BE191" s="6" t="s">
        <v>911</v>
      </c>
      <c r="BF191" s="6" t="s">
        <v>911</v>
      </c>
      <c r="BG191" s="6">
        <v>9.1999999999999998E-3</v>
      </c>
      <c r="BH191" s="6" t="s">
        <v>911</v>
      </c>
      <c r="BI191" s="6" t="s">
        <v>911</v>
      </c>
      <c r="BJ191" s="6">
        <v>2.4500000000000001E-2</v>
      </c>
      <c r="BK191" s="6" t="s">
        <v>916</v>
      </c>
      <c r="BL191" s="11" t="s">
        <v>911</v>
      </c>
      <c r="BM191" s="11" t="s">
        <v>913</v>
      </c>
      <c r="BN191" s="11" t="s">
        <v>913</v>
      </c>
      <c r="BO191" s="11" t="s">
        <v>913</v>
      </c>
      <c r="BP191" s="11" t="s">
        <v>913</v>
      </c>
      <c r="BQ191" s="6"/>
      <c r="BR191" s="6" t="s">
        <v>912</v>
      </c>
      <c r="BS191" s="6" t="s">
        <v>913</v>
      </c>
      <c r="BT191" s="6" t="s">
        <v>913</v>
      </c>
      <c r="BU191" s="6" t="s">
        <v>917</v>
      </c>
      <c r="BV191" s="6" t="s">
        <v>913</v>
      </c>
      <c r="BW191" s="6" t="s">
        <v>913</v>
      </c>
      <c r="BX191" s="6"/>
      <c r="BY191" s="6" t="s">
        <v>918</v>
      </c>
      <c r="CR191" s="11"/>
      <c r="CX191" s="6" t="s">
        <v>913</v>
      </c>
      <c r="CY191" s="6" t="s">
        <v>913</v>
      </c>
      <c r="CZ191" s="6">
        <v>460</v>
      </c>
      <c r="DF191" s="6" t="s">
        <v>912</v>
      </c>
      <c r="DG191" s="6" t="s">
        <v>913</v>
      </c>
      <c r="DI191" s="22"/>
      <c r="DJ191" s="11"/>
      <c r="DK191" s="11"/>
      <c r="DL191" s="11"/>
      <c r="DM191" s="11"/>
    </row>
    <row r="192" spans="1:117">
      <c r="A192" s="11">
        <v>189</v>
      </c>
      <c r="B192" s="6" t="s">
        <v>490</v>
      </c>
      <c r="C192" s="6">
        <v>395</v>
      </c>
      <c r="D192" s="6" t="s">
        <v>1387</v>
      </c>
      <c r="E192" s="6" t="s">
        <v>1806</v>
      </c>
      <c r="F192" s="6" t="s">
        <v>491</v>
      </c>
      <c r="G192" s="7">
        <v>8.4</v>
      </c>
      <c r="H192" s="7">
        <v>60</v>
      </c>
      <c r="I192" s="6" t="s">
        <v>914</v>
      </c>
      <c r="J192" s="6" t="s">
        <v>906</v>
      </c>
      <c r="K192" s="7">
        <v>17</v>
      </c>
      <c r="L192" s="6" t="s">
        <v>907</v>
      </c>
      <c r="M192" s="9">
        <v>1.2</v>
      </c>
      <c r="N192" s="6">
        <v>1.57</v>
      </c>
      <c r="O192" s="6">
        <v>4.67</v>
      </c>
      <c r="P192" s="10">
        <v>4.5999999999999999E-3</v>
      </c>
      <c r="Q192" s="6">
        <v>400</v>
      </c>
      <c r="R192" s="6" t="s">
        <v>908</v>
      </c>
      <c r="S192" s="6">
        <v>2.88</v>
      </c>
      <c r="T192" s="6" t="s">
        <v>909</v>
      </c>
      <c r="U192" s="6" t="s">
        <v>915</v>
      </c>
      <c r="V192" s="6"/>
      <c r="W192" s="9">
        <v>4.7</v>
      </c>
      <c r="X192" s="9">
        <v>1.6</v>
      </c>
      <c r="Y192" s="7">
        <v>17</v>
      </c>
      <c r="Z192" s="6">
        <v>1100</v>
      </c>
      <c r="AA192" s="9">
        <v>0.6</v>
      </c>
      <c r="AB192" s="6">
        <v>2200</v>
      </c>
      <c r="AC192" s="6">
        <v>270</v>
      </c>
      <c r="AD192" s="6" t="s">
        <v>966</v>
      </c>
      <c r="AE192" s="6">
        <v>72.7</v>
      </c>
      <c r="AF192" s="7">
        <v>17</v>
      </c>
      <c r="AG192" s="6">
        <v>610</v>
      </c>
      <c r="AH192" s="6">
        <v>160</v>
      </c>
      <c r="AI192" s="6">
        <v>1.7999999999999999E-2</v>
      </c>
      <c r="AJ192" s="6">
        <v>0.187</v>
      </c>
      <c r="AK192" s="8">
        <v>0.02</v>
      </c>
      <c r="AL192" s="6">
        <v>0.24399999999999999</v>
      </c>
      <c r="AM192" s="6">
        <v>7.0999999999999994E-2</v>
      </c>
      <c r="AN192" s="6">
        <v>8.4000000000000005E-2</v>
      </c>
      <c r="AO192" s="6">
        <v>6.7000000000000004E-2</v>
      </c>
      <c r="AP192" s="6">
        <v>0.01</v>
      </c>
      <c r="AQ192" s="6">
        <v>6.2E-2</v>
      </c>
      <c r="AR192" s="6" t="s">
        <v>919</v>
      </c>
      <c r="AS192" s="6">
        <v>7.9000000000000001E-2</v>
      </c>
      <c r="AT192" s="6">
        <v>5.3999999999999999E-2</v>
      </c>
      <c r="AU192" s="6">
        <v>0.11600000000000001</v>
      </c>
      <c r="AV192" s="8">
        <v>0.08</v>
      </c>
      <c r="AW192" s="6">
        <v>3.9E-2</v>
      </c>
      <c r="AX192" s="8">
        <v>0.05</v>
      </c>
      <c r="AY192" s="6">
        <v>5.8999999999999997E-2</v>
      </c>
      <c r="AZ192" s="6">
        <v>2.1999999999999999E-2</v>
      </c>
      <c r="BA192" s="6" t="s">
        <v>910</v>
      </c>
      <c r="BB192" s="6"/>
      <c r="BC192" s="6" t="s">
        <v>911</v>
      </c>
      <c r="BD192" s="6" t="s">
        <v>911</v>
      </c>
      <c r="BE192" s="6" t="s">
        <v>911</v>
      </c>
      <c r="BF192" s="6" t="s">
        <v>911</v>
      </c>
      <c r="BG192" s="6" t="s">
        <v>911</v>
      </c>
      <c r="BH192" s="6" t="s">
        <v>911</v>
      </c>
      <c r="BI192" s="6" t="s">
        <v>911</v>
      </c>
      <c r="BJ192" s="6" t="s">
        <v>911</v>
      </c>
      <c r="BK192" s="6" t="s">
        <v>916</v>
      </c>
      <c r="BL192" s="11" t="s">
        <v>911</v>
      </c>
      <c r="BM192" s="11" t="s">
        <v>913</v>
      </c>
      <c r="BN192" s="11" t="s">
        <v>913</v>
      </c>
      <c r="BO192" s="11" t="s">
        <v>913</v>
      </c>
      <c r="BP192" s="11" t="s">
        <v>913</v>
      </c>
      <c r="BQ192" s="6"/>
      <c r="BR192" s="6" t="s">
        <v>912</v>
      </c>
      <c r="BS192" s="6" t="s">
        <v>913</v>
      </c>
      <c r="BT192" s="6" t="s">
        <v>913</v>
      </c>
      <c r="BU192" s="6" t="s">
        <v>917</v>
      </c>
      <c r="BV192" s="6" t="s">
        <v>913</v>
      </c>
      <c r="BW192" s="6" t="s">
        <v>913</v>
      </c>
      <c r="BX192" s="6"/>
      <c r="BY192" s="6" t="s">
        <v>918</v>
      </c>
      <c r="CR192" s="11"/>
      <c r="CX192" s="6" t="s">
        <v>913</v>
      </c>
      <c r="CY192" s="6" t="s">
        <v>913</v>
      </c>
      <c r="CZ192" s="6">
        <v>210</v>
      </c>
      <c r="DF192" s="6" t="s">
        <v>912</v>
      </c>
      <c r="DG192" s="6" t="s">
        <v>913</v>
      </c>
      <c r="DI192" s="22"/>
      <c r="DJ192" s="11"/>
      <c r="DK192" s="11"/>
      <c r="DL192" s="11"/>
      <c r="DM192" s="11"/>
    </row>
    <row r="193" spans="1:117">
      <c r="A193" s="11">
        <v>190</v>
      </c>
      <c r="B193" s="6" t="s">
        <v>488</v>
      </c>
      <c r="C193" s="6">
        <v>396</v>
      </c>
      <c r="D193" s="6" t="s">
        <v>1388</v>
      </c>
      <c r="E193" s="6" t="s">
        <v>1807</v>
      </c>
      <c r="F193" s="6" t="s">
        <v>489</v>
      </c>
      <c r="G193" s="7">
        <v>8.4</v>
      </c>
      <c r="H193" s="7">
        <v>34</v>
      </c>
      <c r="I193" s="6" t="s">
        <v>914</v>
      </c>
      <c r="J193" s="6" t="s">
        <v>906</v>
      </c>
      <c r="K193" s="7">
        <v>28</v>
      </c>
      <c r="L193" s="6" t="s">
        <v>907</v>
      </c>
      <c r="M193" s="9">
        <v>2</v>
      </c>
      <c r="N193" s="6">
        <v>6.42</v>
      </c>
      <c r="O193" s="6">
        <v>6.19</v>
      </c>
      <c r="P193" s="10">
        <v>2.3E-3</v>
      </c>
      <c r="Q193" s="6">
        <v>2900</v>
      </c>
      <c r="R193" s="6" t="s">
        <v>908</v>
      </c>
      <c r="S193" s="6">
        <v>7.31</v>
      </c>
      <c r="T193" s="6" t="s">
        <v>909</v>
      </c>
      <c r="U193" s="6" t="s">
        <v>915</v>
      </c>
      <c r="V193" s="6"/>
      <c r="W193" s="7">
        <v>30</v>
      </c>
      <c r="X193" s="9">
        <v>6.9</v>
      </c>
      <c r="Y193" s="6">
        <v>23.5</v>
      </c>
      <c r="Z193" s="6">
        <v>12000</v>
      </c>
      <c r="AA193" s="9">
        <v>2.6</v>
      </c>
      <c r="AB193" s="6">
        <v>5400</v>
      </c>
      <c r="AC193" s="6">
        <v>620</v>
      </c>
      <c r="AD193" s="6">
        <v>170</v>
      </c>
      <c r="AE193" s="6">
        <v>343</v>
      </c>
      <c r="AF193" s="7">
        <v>72</v>
      </c>
      <c r="AG193" s="6">
        <v>2700</v>
      </c>
      <c r="AH193" s="6">
        <v>670</v>
      </c>
      <c r="AI193" s="6" t="s">
        <v>910</v>
      </c>
      <c r="AJ193" s="6">
        <v>5.8999999999999997E-2</v>
      </c>
      <c r="AK193" s="6">
        <v>5.0000000000000001E-3</v>
      </c>
      <c r="AL193" s="6">
        <v>8.5999999999999993E-2</v>
      </c>
      <c r="AM193" s="6">
        <v>2.3E-2</v>
      </c>
      <c r="AN193" s="6">
        <v>2.9000000000000001E-2</v>
      </c>
      <c r="AO193" s="6">
        <v>1.4999999999999999E-2</v>
      </c>
      <c r="AP193" s="6" t="s">
        <v>910</v>
      </c>
      <c r="AQ193" s="6">
        <v>1.4E-2</v>
      </c>
      <c r="AR193" s="6">
        <v>5.0000000000000001E-3</v>
      </c>
      <c r="AS193" s="6">
        <v>3.9E-2</v>
      </c>
      <c r="AT193" s="6">
        <v>2.1999999999999999E-2</v>
      </c>
      <c r="AU193" s="6">
        <v>5.6000000000000001E-2</v>
      </c>
      <c r="AV193" s="6">
        <v>2.9000000000000001E-2</v>
      </c>
      <c r="AW193" s="6">
        <v>1.2E-2</v>
      </c>
      <c r="AX193" s="8">
        <v>1.6E-2</v>
      </c>
      <c r="AY193" s="6">
        <v>1.6E-2</v>
      </c>
      <c r="AZ193" s="6" t="s">
        <v>910</v>
      </c>
      <c r="BA193" s="6" t="s">
        <v>910</v>
      </c>
      <c r="BB193" s="6"/>
      <c r="BC193" s="6" t="s">
        <v>911</v>
      </c>
      <c r="BD193" s="6" t="s">
        <v>911</v>
      </c>
      <c r="BE193" s="6" t="s">
        <v>911</v>
      </c>
      <c r="BF193" s="6" t="s">
        <v>911</v>
      </c>
      <c r="BG193" s="6" t="s">
        <v>911</v>
      </c>
      <c r="BH193" s="6" t="s">
        <v>911</v>
      </c>
      <c r="BI193" s="6" t="s">
        <v>911</v>
      </c>
      <c r="BJ193" s="6" t="s">
        <v>911</v>
      </c>
      <c r="BK193" s="6" t="s">
        <v>916</v>
      </c>
      <c r="BL193" s="11" t="s">
        <v>911</v>
      </c>
      <c r="BM193" s="11" t="s">
        <v>913</v>
      </c>
      <c r="BN193" s="11" t="s">
        <v>913</v>
      </c>
      <c r="BO193" s="11" t="s">
        <v>913</v>
      </c>
      <c r="BP193" s="11" t="s">
        <v>913</v>
      </c>
      <c r="BQ193" s="6"/>
      <c r="BR193" s="6" t="s">
        <v>912</v>
      </c>
      <c r="BS193" s="6" t="s">
        <v>913</v>
      </c>
      <c r="BT193" s="6" t="s">
        <v>913</v>
      </c>
      <c r="BU193" s="6" t="s">
        <v>917</v>
      </c>
      <c r="BV193" s="6" t="s">
        <v>913</v>
      </c>
      <c r="BW193" s="6" t="s">
        <v>913</v>
      </c>
      <c r="BX193" s="6"/>
      <c r="BY193" s="6" t="s">
        <v>918</v>
      </c>
      <c r="CR193" s="11"/>
      <c r="CX193" s="6" t="s">
        <v>913</v>
      </c>
      <c r="CY193" s="6" t="s">
        <v>913</v>
      </c>
      <c r="CZ193" s="6">
        <v>83</v>
      </c>
      <c r="DF193" s="6" t="s">
        <v>912</v>
      </c>
      <c r="DG193" s="6" t="s">
        <v>913</v>
      </c>
      <c r="DI193" s="22"/>
      <c r="DJ193" s="11"/>
      <c r="DK193" s="11"/>
      <c r="DL193" s="11"/>
      <c r="DM193" s="11"/>
    </row>
    <row r="194" spans="1:117">
      <c r="A194" s="11">
        <v>191</v>
      </c>
      <c r="B194" s="6" t="s">
        <v>486</v>
      </c>
      <c r="C194" s="6">
        <v>397</v>
      </c>
      <c r="D194" s="6" t="s">
        <v>1389</v>
      </c>
      <c r="E194" s="6" t="s">
        <v>1808</v>
      </c>
      <c r="F194" s="6" t="s">
        <v>487</v>
      </c>
      <c r="G194" s="7">
        <v>8.5</v>
      </c>
      <c r="H194" s="7">
        <v>62</v>
      </c>
      <c r="I194" s="6" t="s">
        <v>914</v>
      </c>
      <c r="J194" s="6" t="s">
        <v>906</v>
      </c>
      <c r="K194" s="7">
        <v>14.1</v>
      </c>
      <c r="L194" s="8">
        <v>5.2600000000000001E-2</v>
      </c>
      <c r="M194" s="9">
        <v>0.98599999999999999</v>
      </c>
      <c r="N194" s="6">
        <v>3.33</v>
      </c>
      <c r="O194" s="6">
        <v>2.44</v>
      </c>
      <c r="P194" s="10">
        <v>3.3999999999999998E-3</v>
      </c>
      <c r="Q194" s="6">
        <v>716</v>
      </c>
      <c r="R194" s="6" t="s">
        <v>908</v>
      </c>
      <c r="S194" s="6">
        <v>2.76</v>
      </c>
      <c r="T194" s="6">
        <v>2.98</v>
      </c>
      <c r="U194" s="6" t="s">
        <v>915</v>
      </c>
      <c r="V194" s="6"/>
      <c r="W194" s="6">
        <v>8.26</v>
      </c>
      <c r="X194" s="9">
        <v>3.71</v>
      </c>
      <c r="Y194" s="6">
        <v>14.6</v>
      </c>
      <c r="Z194" s="6">
        <v>2540</v>
      </c>
      <c r="AA194" s="9">
        <v>2.1</v>
      </c>
      <c r="AB194" s="6">
        <v>2610</v>
      </c>
      <c r="AC194" s="6">
        <v>167</v>
      </c>
      <c r="AD194" s="6">
        <v>82.1</v>
      </c>
      <c r="AE194" s="6">
        <v>122</v>
      </c>
      <c r="AF194" s="6">
        <v>66.599999999999994</v>
      </c>
      <c r="AG194" s="6">
        <v>1690</v>
      </c>
      <c r="AH194" s="6">
        <v>362</v>
      </c>
      <c r="AI194" s="6">
        <v>8.9999999999999993E-3</v>
      </c>
      <c r="AJ194" s="6">
        <v>7.5999999999999998E-2</v>
      </c>
      <c r="AK194" s="6">
        <v>1.2999999999999999E-2</v>
      </c>
      <c r="AL194" s="6">
        <v>0.20399999999999999</v>
      </c>
      <c r="AM194" s="6">
        <v>6.3E-2</v>
      </c>
      <c r="AN194" s="6">
        <v>7.8E-2</v>
      </c>
      <c r="AO194" s="6">
        <v>5.0999999999999997E-2</v>
      </c>
      <c r="AP194" s="6">
        <v>0.01</v>
      </c>
      <c r="AQ194" s="6">
        <v>3.9E-2</v>
      </c>
      <c r="AR194" s="6">
        <v>6.0000000000000001E-3</v>
      </c>
      <c r="AS194" s="6">
        <v>1.4999999999999999E-2</v>
      </c>
      <c r="AT194" s="6">
        <v>1.0999999999999999E-2</v>
      </c>
      <c r="AU194" s="6">
        <v>9.9000000000000005E-2</v>
      </c>
      <c r="AV194" s="6">
        <v>5.7000000000000002E-2</v>
      </c>
      <c r="AW194" s="8">
        <v>0.03</v>
      </c>
      <c r="AX194" s="8">
        <v>3.4000000000000002E-2</v>
      </c>
      <c r="AY194" s="6">
        <v>4.3999999999999997E-2</v>
      </c>
      <c r="AZ194" s="6">
        <v>1.2E-2</v>
      </c>
      <c r="BA194" s="6" t="s">
        <v>910</v>
      </c>
      <c r="BB194" s="6"/>
      <c r="BC194" s="6" t="s">
        <v>911</v>
      </c>
      <c r="BD194" s="6" t="s">
        <v>911</v>
      </c>
      <c r="BE194" s="6" t="s">
        <v>911</v>
      </c>
      <c r="BF194" s="6" t="s">
        <v>911</v>
      </c>
      <c r="BG194" s="6" t="s">
        <v>911</v>
      </c>
      <c r="BH194" s="6" t="s">
        <v>911</v>
      </c>
      <c r="BI194" s="6" t="s">
        <v>911</v>
      </c>
      <c r="BJ194" s="6" t="s">
        <v>911</v>
      </c>
      <c r="BK194" s="6" t="s">
        <v>916</v>
      </c>
      <c r="BL194" s="11" t="s">
        <v>911</v>
      </c>
      <c r="BM194" s="11" t="s">
        <v>913</v>
      </c>
      <c r="BN194" s="11" t="s">
        <v>913</v>
      </c>
      <c r="BO194" s="11" t="s">
        <v>913</v>
      </c>
      <c r="BP194" s="11" t="s">
        <v>913</v>
      </c>
      <c r="BQ194" s="6"/>
      <c r="BR194" s="6" t="s">
        <v>912</v>
      </c>
      <c r="BS194" s="6" t="s">
        <v>913</v>
      </c>
      <c r="BT194" s="6" t="s">
        <v>913</v>
      </c>
      <c r="BU194" s="6" t="s">
        <v>917</v>
      </c>
      <c r="BV194" s="6" t="s">
        <v>913</v>
      </c>
      <c r="BW194" s="6" t="s">
        <v>913</v>
      </c>
      <c r="BX194" s="6"/>
      <c r="BY194" s="6" t="s">
        <v>918</v>
      </c>
      <c r="CR194" s="11"/>
      <c r="CX194" s="6" t="s">
        <v>913</v>
      </c>
      <c r="CY194" s="6" t="s">
        <v>913</v>
      </c>
      <c r="CZ194" s="6">
        <v>65</v>
      </c>
      <c r="DF194" s="6" t="s">
        <v>912</v>
      </c>
      <c r="DG194" s="6" t="s">
        <v>913</v>
      </c>
      <c r="DI194" s="22"/>
      <c r="DJ194" s="11"/>
      <c r="DK194" s="11"/>
      <c r="DL194" s="11"/>
      <c r="DM194" s="11"/>
    </row>
    <row r="195" spans="1:117">
      <c r="A195" s="11">
        <v>192</v>
      </c>
      <c r="B195" s="6" t="s">
        <v>484</v>
      </c>
      <c r="C195" s="6">
        <v>398</v>
      </c>
      <c r="D195" s="6" t="s">
        <v>1390</v>
      </c>
      <c r="E195" s="6" t="s">
        <v>1809</v>
      </c>
      <c r="F195" s="6" t="s">
        <v>485</v>
      </c>
      <c r="G195" s="7">
        <v>8.1999999999999993</v>
      </c>
      <c r="H195" s="7">
        <v>30</v>
      </c>
      <c r="I195" s="6" t="s">
        <v>914</v>
      </c>
      <c r="J195" s="6" t="s">
        <v>906</v>
      </c>
      <c r="K195" s="6">
        <v>15.6</v>
      </c>
      <c r="L195" s="6">
        <v>0.246</v>
      </c>
      <c r="M195" s="9" t="s">
        <v>933</v>
      </c>
      <c r="N195" s="6">
        <v>1.81</v>
      </c>
      <c r="O195" s="6">
        <v>1.98</v>
      </c>
      <c r="P195" s="10">
        <v>1.1000000000000001E-3</v>
      </c>
      <c r="Q195" s="6">
        <v>145</v>
      </c>
      <c r="R195" s="6" t="s">
        <v>908</v>
      </c>
      <c r="S195" s="6">
        <v>0.86499999999999999</v>
      </c>
      <c r="T195" s="6" t="s">
        <v>909</v>
      </c>
      <c r="U195" s="6" t="s">
        <v>915</v>
      </c>
      <c r="V195" s="6"/>
      <c r="W195" s="6">
        <v>5.56</v>
      </c>
      <c r="X195" s="9">
        <v>1.28</v>
      </c>
      <c r="Y195" s="6">
        <v>22.6</v>
      </c>
      <c r="Z195" s="6">
        <v>1470</v>
      </c>
      <c r="AA195" s="9">
        <v>2.5</v>
      </c>
      <c r="AB195" s="6">
        <v>1260</v>
      </c>
      <c r="AC195" s="6">
        <v>157</v>
      </c>
      <c r="AD195" s="7">
        <v>79</v>
      </c>
      <c r="AE195" s="6">
        <v>162</v>
      </c>
      <c r="AF195" s="6">
        <v>76.599999999999994</v>
      </c>
      <c r="AG195" s="6">
        <v>838</v>
      </c>
      <c r="AH195" s="6">
        <v>186</v>
      </c>
      <c r="AI195" s="6" t="s">
        <v>910</v>
      </c>
      <c r="AJ195" s="6" t="s">
        <v>910</v>
      </c>
      <c r="AK195" s="6" t="s">
        <v>910</v>
      </c>
      <c r="AL195" s="6" t="s">
        <v>910</v>
      </c>
      <c r="AM195" s="6" t="s">
        <v>910</v>
      </c>
      <c r="AN195" s="6" t="s">
        <v>910</v>
      </c>
      <c r="AO195" s="6" t="s">
        <v>910</v>
      </c>
      <c r="AP195" s="6" t="s">
        <v>910</v>
      </c>
      <c r="AQ195" s="6" t="s">
        <v>910</v>
      </c>
      <c r="AR195" s="6" t="s">
        <v>919</v>
      </c>
      <c r="AS195" s="6" t="s">
        <v>910</v>
      </c>
      <c r="AT195" s="6" t="s">
        <v>910</v>
      </c>
      <c r="AU195" s="6" t="s">
        <v>910</v>
      </c>
      <c r="AV195" s="6" t="s">
        <v>910</v>
      </c>
      <c r="AW195" s="8" t="s">
        <v>910</v>
      </c>
      <c r="AX195" s="8" t="s">
        <v>910</v>
      </c>
      <c r="AY195" s="6" t="s">
        <v>910</v>
      </c>
      <c r="AZ195" s="6" t="s">
        <v>910</v>
      </c>
      <c r="BA195" s="6" t="s">
        <v>910</v>
      </c>
      <c r="BB195" s="6"/>
      <c r="BC195" s="6" t="s">
        <v>911</v>
      </c>
      <c r="BD195" s="6" t="s">
        <v>911</v>
      </c>
      <c r="BE195" s="6" t="s">
        <v>911</v>
      </c>
      <c r="BF195" s="6" t="s">
        <v>911</v>
      </c>
      <c r="BG195" s="6" t="s">
        <v>911</v>
      </c>
      <c r="BH195" s="6" t="s">
        <v>911</v>
      </c>
      <c r="BI195" s="6" t="s">
        <v>911</v>
      </c>
      <c r="BJ195" s="6" t="s">
        <v>911</v>
      </c>
      <c r="BK195" s="6" t="s">
        <v>916</v>
      </c>
      <c r="BL195" s="11" t="s">
        <v>911</v>
      </c>
      <c r="BM195" s="11" t="s">
        <v>913</v>
      </c>
      <c r="BN195" s="11" t="s">
        <v>913</v>
      </c>
      <c r="BO195" s="11" t="s">
        <v>913</v>
      </c>
      <c r="BP195" s="11" t="s">
        <v>913</v>
      </c>
      <c r="BQ195" s="6"/>
      <c r="BR195" s="6" t="s">
        <v>912</v>
      </c>
      <c r="BS195" s="6" t="s">
        <v>913</v>
      </c>
      <c r="BT195" s="6" t="s">
        <v>913</v>
      </c>
      <c r="BU195" s="6" t="s">
        <v>917</v>
      </c>
      <c r="BV195" s="6" t="s">
        <v>913</v>
      </c>
      <c r="BW195" s="6" t="s">
        <v>913</v>
      </c>
      <c r="BX195" s="6"/>
      <c r="BY195" s="6" t="s">
        <v>918</v>
      </c>
      <c r="CR195" s="11"/>
      <c r="CX195" s="6" t="s">
        <v>913</v>
      </c>
      <c r="CY195" s="6" t="s">
        <v>913</v>
      </c>
      <c r="CZ195" s="6">
        <v>54</v>
      </c>
      <c r="DF195" s="6" t="s">
        <v>912</v>
      </c>
      <c r="DG195" s="6" t="s">
        <v>913</v>
      </c>
      <c r="DI195" s="22"/>
      <c r="DJ195" s="11"/>
      <c r="DK195" s="11"/>
      <c r="DL195" s="11"/>
      <c r="DM195" s="11"/>
    </row>
    <row r="196" spans="1:117">
      <c r="A196" s="11">
        <v>193</v>
      </c>
      <c r="B196" s="6" t="s">
        <v>482</v>
      </c>
      <c r="C196" s="6">
        <v>399</v>
      </c>
      <c r="D196" s="6" t="s">
        <v>1391</v>
      </c>
      <c r="E196" s="6" t="s">
        <v>1810</v>
      </c>
      <c r="F196" s="6" t="s">
        <v>483</v>
      </c>
      <c r="G196" s="7">
        <v>8.1999999999999993</v>
      </c>
      <c r="H196" s="7">
        <v>30</v>
      </c>
      <c r="I196" s="6" t="s">
        <v>914</v>
      </c>
      <c r="J196" s="6" t="s">
        <v>906</v>
      </c>
      <c r="K196" s="7">
        <v>12</v>
      </c>
      <c r="L196" s="6" t="s">
        <v>907</v>
      </c>
      <c r="M196" s="9">
        <v>0.45</v>
      </c>
      <c r="N196" s="6">
        <v>1.59</v>
      </c>
      <c r="O196" s="6">
        <v>2.0299999999999998</v>
      </c>
      <c r="P196" s="6" t="s">
        <v>968</v>
      </c>
      <c r="Q196" s="6">
        <v>67</v>
      </c>
      <c r="R196" s="6" t="s">
        <v>908</v>
      </c>
      <c r="S196" s="6">
        <v>1.1499999999999999</v>
      </c>
      <c r="T196" s="6" t="s">
        <v>909</v>
      </c>
      <c r="U196" s="6" t="s">
        <v>915</v>
      </c>
      <c r="V196" s="6"/>
      <c r="W196" s="9">
        <v>2.2000000000000002</v>
      </c>
      <c r="X196" s="9">
        <v>0.74</v>
      </c>
      <c r="Y196" s="6">
        <v>4.1399999999999997</v>
      </c>
      <c r="Z196" s="6">
        <v>300</v>
      </c>
      <c r="AA196" s="9">
        <v>4.2</v>
      </c>
      <c r="AB196" s="6">
        <v>1200</v>
      </c>
      <c r="AC196" s="6">
        <v>150</v>
      </c>
      <c r="AD196" s="7">
        <v>93</v>
      </c>
      <c r="AE196" s="6">
        <v>37.200000000000003</v>
      </c>
      <c r="AF196" s="7">
        <v>49</v>
      </c>
      <c r="AG196" s="6">
        <v>650</v>
      </c>
      <c r="AH196" s="6">
        <v>110</v>
      </c>
      <c r="AI196" s="6" t="s">
        <v>910</v>
      </c>
      <c r="AJ196" s="6" t="s">
        <v>910</v>
      </c>
      <c r="AK196" s="6" t="s">
        <v>910</v>
      </c>
      <c r="AL196" s="6" t="s">
        <v>910</v>
      </c>
      <c r="AM196" s="6" t="s">
        <v>910</v>
      </c>
      <c r="AN196" s="6" t="s">
        <v>910</v>
      </c>
      <c r="AO196" s="6" t="s">
        <v>910</v>
      </c>
      <c r="AP196" s="6" t="s">
        <v>910</v>
      </c>
      <c r="AQ196" s="6" t="s">
        <v>910</v>
      </c>
      <c r="AR196" s="6" t="s">
        <v>919</v>
      </c>
      <c r="AS196" s="6" t="s">
        <v>910</v>
      </c>
      <c r="AT196" s="6" t="s">
        <v>910</v>
      </c>
      <c r="AU196" s="6" t="s">
        <v>910</v>
      </c>
      <c r="AV196" s="6" t="s">
        <v>910</v>
      </c>
      <c r="AW196" s="8" t="s">
        <v>910</v>
      </c>
      <c r="AX196" s="8" t="s">
        <v>910</v>
      </c>
      <c r="AY196" s="6" t="s">
        <v>910</v>
      </c>
      <c r="AZ196" s="6" t="s">
        <v>910</v>
      </c>
      <c r="BA196" s="6" t="s">
        <v>910</v>
      </c>
      <c r="BB196" s="6"/>
      <c r="BC196" s="6" t="s">
        <v>911</v>
      </c>
      <c r="BD196" s="6" t="s">
        <v>911</v>
      </c>
      <c r="BE196" s="6" t="s">
        <v>911</v>
      </c>
      <c r="BF196" s="6" t="s">
        <v>911</v>
      </c>
      <c r="BG196" s="6" t="s">
        <v>911</v>
      </c>
      <c r="BH196" s="6" t="s">
        <v>911</v>
      </c>
      <c r="BI196" s="6" t="s">
        <v>911</v>
      </c>
      <c r="BJ196" s="6" t="s">
        <v>911</v>
      </c>
      <c r="BK196" s="6" t="s">
        <v>916</v>
      </c>
      <c r="BL196" s="11" t="s">
        <v>911</v>
      </c>
      <c r="BM196" s="11" t="s">
        <v>913</v>
      </c>
      <c r="BN196" s="11" t="s">
        <v>913</v>
      </c>
      <c r="BO196" s="11" t="s">
        <v>913</v>
      </c>
      <c r="BP196" s="11" t="s">
        <v>913</v>
      </c>
      <c r="BQ196" s="6"/>
      <c r="BR196" s="6" t="s">
        <v>912</v>
      </c>
      <c r="BS196" s="6" t="s">
        <v>913</v>
      </c>
      <c r="BT196" s="6" t="s">
        <v>913</v>
      </c>
      <c r="BU196" s="6" t="s">
        <v>917</v>
      </c>
      <c r="BV196" s="6" t="s">
        <v>913</v>
      </c>
      <c r="BW196" s="6" t="s">
        <v>913</v>
      </c>
      <c r="BX196" s="6"/>
      <c r="BY196" s="6" t="s">
        <v>918</v>
      </c>
      <c r="CR196" s="11"/>
      <c r="CX196" s="6" t="s">
        <v>913</v>
      </c>
      <c r="CY196" s="6" t="s">
        <v>913</v>
      </c>
      <c r="CZ196" s="6">
        <v>50</v>
      </c>
      <c r="DF196" s="6" t="s">
        <v>912</v>
      </c>
      <c r="DG196" s="6" t="s">
        <v>913</v>
      </c>
      <c r="DI196" s="22"/>
      <c r="DJ196" s="11"/>
      <c r="DK196" s="11"/>
      <c r="DL196" s="11"/>
      <c r="DM196" s="11"/>
    </row>
    <row r="197" spans="1:117">
      <c r="A197" s="11">
        <v>194</v>
      </c>
      <c r="B197" s="6" t="s">
        <v>480</v>
      </c>
      <c r="C197" s="6">
        <v>400</v>
      </c>
      <c r="D197" s="6" t="s">
        <v>1392</v>
      </c>
      <c r="E197" s="6" t="s">
        <v>1811</v>
      </c>
      <c r="F197" s="6" t="s">
        <v>481</v>
      </c>
      <c r="G197" s="7">
        <v>8.4</v>
      </c>
      <c r="H197" s="7">
        <v>21</v>
      </c>
      <c r="I197" s="6" t="s">
        <v>914</v>
      </c>
      <c r="J197" s="6" t="s">
        <v>906</v>
      </c>
      <c r="K197" s="7">
        <v>12</v>
      </c>
      <c r="L197" s="6" t="s">
        <v>907</v>
      </c>
      <c r="M197" s="9" t="s">
        <v>933</v>
      </c>
      <c r="N197" s="6">
        <v>1.47</v>
      </c>
      <c r="O197" s="6">
        <v>5.44</v>
      </c>
      <c r="P197" s="6" t="s">
        <v>968</v>
      </c>
      <c r="Q197" s="6">
        <v>93</v>
      </c>
      <c r="R197" s="6" t="s">
        <v>908</v>
      </c>
      <c r="S197" s="6">
        <v>1.1399999999999999</v>
      </c>
      <c r="T197" s="6" t="s">
        <v>909</v>
      </c>
      <c r="U197" s="6" t="s">
        <v>915</v>
      </c>
      <c r="V197" s="6"/>
      <c r="W197" s="9">
        <v>3</v>
      </c>
      <c r="X197" s="9">
        <v>0.61</v>
      </c>
      <c r="Y197" s="6">
        <v>7.87</v>
      </c>
      <c r="Z197" s="6">
        <v>490</v>
      </c>
      <c r="AA197" s="9">
        <v>2.4</v>
      </c>
      <c r="AB197" s="6">
        <v>1200</v>
      </c>
      <c r="AC197" s="6">
        <v>160</v>
      </c>
      <c r="AD197" s="7">
        <v>80</v>
      </c>
      <c r="AE197" s="6">
        <v>62.2</v>
      </c>
      <c r="AF197" s="7">
        <v>41</v>
      </c>
      <c r="AG197" s="6">
        <v>640</v>
      </c>
      <c r="AH197" s="6">
        <v>130</v>
      </c>
      <c r="AI197" s="6" t="s">
        <v>910</v>
      </c>
      <c r="AJ197" s="6" t="s">
        <v>910</v>
      </c>
      <c r="AK197" s="6" t="s">
        <v>910</v>
      </c>
      <c r="AL197" s="6" t="s">
        <v>910</v>
      </c>
      <c r="AM197" s="6" t="s">
        <v>910</v>
      </c>
      <c r="AN197" s="6" t="s">
        <v>910</v>
      </c>
      <c r="AO197" s="6" t="s">
        <v>910</v>
      </c>
      <c r="AP197" s="6" t="s">
        <v>910</v>
      </c>
      <c r="AQ197" s="6" t="s">
        <v>910</v>
      </c>
      <c r="AR197" s="6" t="s">
        <v>919</v>
      </c>
      <c r="AS197" s="6" t="s">
        <v>910</v>
      </c>
      <c r="AT197" s="6" t="s">
        <v>910</v>
      </c>
      <c r="AU197" s="6" t="s">
        <v>910</v>
      </c>
      <c r="AV197" s="6" t="s">
        <v>910</v>
      </c>
      <c r="AW197" s="8" t="s">
        <v>910</v>
      </c>
      <c r="AX197" s="8" t="s">
        <v>910</v>
      </c>
      <c r="AY197" s="6" t="s">
        <v>910</v>
      </c>
      <c r="AZ197" s="6" t="s">
        <v>910</v>
      </c>
      <c r="BA197" s="6" t="s">
        <v>910</v>
      </c>
      <c r="BB197" s="6"/>
      <c r="BC197" s="6" t="s">
        <v>911</v>
      </c>
      <c r="BD197" s="6" t="s">
        <v>911</v>
      </c>
      <c r="BE197" s="6" t="s">
        <v>911</v>
      </c>
      <c r="BF197" s="6" t="s">
        <v>911</v>
      </c>
      <c r="BG197" s="6" t="s">
        <v>911</v>
      </c>
      <c r="BH197" s="6" t="s">
        <v>911</v>
      </c>
      <c r="BI197" s="6" t="s">
        <v>911</v>
      </c>
      <c r="BJ197" s="6" t="s">
        <v>911</v>
      </c>
      <c r="BK197" s="6" t="s">
        <v>916</v>
      </c>
      <c r="BL197" s="11" t="s">
        <v>911</v>
      </c>
      <c r="BM197" s="11" t="s">
        <v>913</v>
      </c>
      <c r="BN197" s="11" t="s">
        <v>913</v>
      </c>
      <c r="BO197" s="11" t="s">
        <v>913</v>
      </c>
      <c r="BP197" s="11" t="s">
        <v>913</v>
      </c>
      <c r="BQ197" s="6"/>
      <c r="BR197" s="6" t="s">
        <v>912</v>
      </c>
      <c r="BS197" s="6" t="s">
        <v>913</v>
      </c>
      <c r="BT197" s="6" t="s">
        <v>913</v>
      </c>
      <c r="BU197" s="6" t="s">
        <v>917</v>
      </c>
      <c r="BV197" s="6" t="s">
        <v>913</v>
      </c>
      <c r="BW197" s="6" t="s">
        <v>913</v>
      </c>
      <c r="BX197" s="6"/>
      <c r="BY197" s="6" t="s">
        <v>918</v>
      </c>
      <c r="CR197" s="11"/>
      <c r="CX197" s="6" t="s">
        <v>913</v>
      </c>
      <c r="CY197" s="6" t="s">
        <v>913</v>
      </c>
      <c r="CZ197" s="6">
        <v>77</v>
      </c>
      <c r="DF197" s="6" t="s">
        <v>912</v>
      </c>
      <c r="DG197" s="6" t="s">
        <v>913</v>
      </c>
      <c r="DI197" s="22"/>
      <c r="DJ197" s="11"/>
      <c r="DK197" s="11"/>
      <c r="DL197" s="11"/>
      <c r="DM197" s="11"/>
    </row>
    <row r="198" spans="1:117">
      <c r="A198" s="11">
        <v>195</v>
      </c>
      <c r="B198" s="6" t="s">
        <v>478</v>
      </c>
      <c r="C198" s="6">
        <v>401</v>
      </c>
      <c r="D198" s="6" t="s">
        <v>1393</v>
      </c>
      <c r="E198" s="6" t="s">
        <v>1812</v>
      </c>
      <c r="F198" s="6" t="s">
        <v>479</v>
      </c>
      <c r="G198" s="7">
        <v>8.3000000000000007</v>
      </c>
      <c r="H198" s="7">
        <v>24</v>
      </c>
      <c r="I198" s="6" t="s">
        <v>914</v>
      </c>
      <c r="J198" s="6" t="s">
        <v>906</v>
      </c>
      <c r="K198" s="7">
        <v>12</v>
      </c>
      <c r="L198" s="6" t="s">
        <v>907</v>
      </c>
      <c r="M198" s="9" t="s">
        <v>933</v>
      </c>
      <c r="N198" s="6">
        <v>1.88</v>
      </c>
      <c r="O198" s="6">
        <v>4.6100000000000003</v>
      </c>
      <c r="P198" s="6" t="s">
        <v>968</v>
      </c>
      <c r="Q198" s="6">
        <v>88</v>
      </c>
      <c r="R198" s="6" t="s">
        <v>908</v>
      </c>
      <c r="S198" s="6">
        <v>1.47</v>
      </c>
      <c r="T198" s="6" t="s">
        <v>909</v>
      </c>
      <c r="U198" s="6" t="s">
        <v>915</v>
      </c>
      <c r="V198" s="6"/>
      <c r="W198" s="9">
        <v>2.7</v>
      </c>
      <c r="X198" s="9">
        <v>1</v>
      </c>
      <c r="Y198" s="6">
        <v>9.35</v>
      </c>
      <c r="Z198" s="6">
        <v>400</v>
      </c>
      <c r="AA198" s="9">
        <v>1.5</v>
      </c>
      <c r="AB198" s="6">
        <v>1300</v>
      </c>
      <c r="AC198" s="6">
        <v>160</v>
      </c>
      <c r="AD198" s="7">
        <v>83</v>
      </c>
      <c r="AE198" s="6">
        <v>43.7</v>
      </c>
      <c r="AF198" s="7">
        <v>75</v>
      </c>
      <c r="AG198" s="6">
        <v>770</v>
      </c>
      <c r="AH198" s="6">
        <v>140</v>
      </c>
      <c r="AI198" s="6" t="s">
        <v>910</v>
      </c>
      <c r="AJ198" s="6" t="s">
        <v>910</v>
      </c>
      <c r="AK198" s="6" t="s">
        <v>910</v>
      </c>
      <c r="AL198" s="6" t="s">
        <v>910</v>
      </c>
      <c r="AM198" s="6" t="s">
        <v>910</v>
      </c>
      <c r="AN198" s="6" t="s">
        <v>910</v>
      </c>
      <c r="AO198" s="6" t="s">
        <v>910</v>
      </c>
      <c r="AP198" s="6" t="s">
        <v>910</v>
      </c>
      <c r="AQ198" s="6" t="s">
        <v>910</v>
      </c>
      <c r="AR198" s="6" t="s">
        <v>919</v>
      </c>
      <c r="AS198" s="6" t="s">
        <v>910</v>
      </c>
      <c r="AT198" s="6" t="s">
        <v>910</v>
      </c>
      <c r="AU198" s="6" t="s">
        <v>910</v>
      </c>
      <c r="AV198" s="6" t="s">
        <v>910</v>
      </c>
      <c r="AW198" s="8" t="s">
        <v>910</v>
      </c>
      <c r="AX198" s="8" t="s">
        <v>910</v>
      </c>
      <c r="AY198" s="6" t="s">
        <v>910</v>
      </c>
      <c r="AZ198" s="6" t="s">
        <v>910</v>
      </c>
      <c r="BA198" s="6" t="s">
        <v>910</v>
      </c>
      <c r="BB198" s="6"/>
      <c r="BC198" s="6" t="s">
        <v>911</v>
      </c>
      <c r="BD198" s="6" t="s">
        <v>911</v>
      </c>
      <c r="BE198" s="6" t="s">
        <v>911</v>
      </c>
      <c r="BF198" s="6" t="s">
        <v>911</v>
      </c>
      <c r="BG198" s="6" t="s">
        <v>911</v>
      </c>
      <c r="BH198" s="6" t="s">
        <v>911</v>
      </c>
      <c r="BI198" s="6" t="s">
        <v>911</v>
      </c>
      <c r="BJ198" s="6" t="s">
        <v>911</v>
      </c>
      <c r="BK198" s="6" t="s">
        <v>916</v>
      </c>
      <c r="BL198" s="11" t="s">
        <v>911</v>
      </c>
      <c r="BM198" s="11" t="s">
        <v>913</v>
      </c>
      <c r="BN198" s="11" t="s">
        <v>913</v>
      </c>
      <c r="BO198" s="11" t="s">
        <v>913</v>
      </c>
      <c r="BP198" s="11" t="s">
        <v>913</v>
      </c>
      <c r="BQ198" s="6"/>
      <c r="BR198" s="6" t="s">
        <v>912</v>
      </c>
      <c r="BS198" s="6" t="s">
        <v>913</v>
      </c>
      <c r="BT198" s="6" t="s">
        <v>913</v>
      </c>
      <c r="BU198" s="6" t="s">
        <v>917</v>
      </c>
      <c r="BV198" s="6" t="s">
        <v>913</v>
      </c>
      <c r="BW198" s="6" t="s">
        <v>913</v>
      </c>
      <c r="BX198" s="6"/>
      <c r="BY198" s="6" t="s">
        <v>918</v>
      </c>
      <c r="CR198" s="11"/>
      <c r="CX198" s="6" t="s">
        <v>913</v>
      </c>
      <c r="CY198" s="6" t="s">
        <v>913</v>
      </c>
      <c r="CZ198" s="6">
        <v>41</v>
      </c>
      <c r="DF198" s="6" t="s">
        <v>912</v>
      </c>
      <c r="DG198" s="6" t="s">
        <v>913</v>
      </c>
      <c r="DI198" s="22"/>
      <c r="DJ198" s="11"/>
      <c r="DK198" s="11"/>
      <c r="DL198" s="11"/>
      <c r="DM198" s="11"/>
    </row>
    <row r="199" spans="1:117">
      <c r="A199" s="11">
        <v>196</v>
      </c>
      <c r="B199" s="6" t="s">
        <v>476</v>
      </c>
      <c r="C199" s="6">
        <v>402</v>
      </c>
      <c r="D199" s="6" t="s">
        <v>1394</v>
      </c>
      <c r="E199" s="6" t="s">
        <v>1813</v>
      </c>
      <c r="F199" s="6" t="s">
        <v>477</v>
      </c>
      <c r="G199" s="7">
        <v>8</v>
      </c>
      <c r="H199" s="6">
        <v>127</v>
      </c>
      <c r="I199" s="6" t="s">
        <v>914</v>
      </c>
      <c r="J199" s="6" t="s">
        <v>906</v>
      </c>
      <c r="K199" s="7">
        <v>15.8</v>
      </c>
      <c r="L199" s="6">
        <v>5.16</v>
      </c>
      <c r="M199" s="9">
        <v>0.82199999999999995</v>
      </c>
      <c r="N199" s="6">
        <v>3.16</v>
      </c>
      <c r="O199" s="7">
        <v>23</v>
      </c>
      <c r="P199" s="6">
        <v>6.1999999999999998E-3</v>
      </c>
      <c r="Q199" s="6">
        <v>226</v>
      </c>
      <c r="R199" s="6" t="s">
        <v>908</v>
      </c>
      <c r="S199" s="9">
        <v>1.5</v>
      </c>
      <c r="T199" s="6">
        <v>5.53</v>
      </c>
      <c r="U199" s="6" t="s">
        <v>915</v>
      </c>
      <c r="V199" s="6"/>
      <c r="W199" s="6">
        <v>4.1399999999999997</v>
      </c>
      <c r="X199" s="9">
        <v>3.88</v>
      </c>
      <c r="Y199" s="6">
        <v>17.600000000000001</v>
      </c>
      <c r="Z199" s="6">
        <v>749</v>
      </c>
      <c r="AA199" s="9">
        <v>3</v>
      </c>
      <c r="AB199" s="6">
        <v>3000</v>
      </c>
      <c r="AC199" s="6">
        <v>102</v>
      </c>
      <c r="AD199" s="6">
        <v>122</v>
      </c>
      <c r="AE199" s="6">
        <v>159</v>
      </c>
      <c r="AF199" s="6">
        <v>62.7</v>
      </c>
      <c r="AG199" s="6">
        <v>1680</v>
      </c>
      <c r="AH199" s="6">
        <v>208</v>
      </c>
      <c r="AI199" s="6">
        <v>5.0000000000000001E-3</v>
      </c>
      <c r="AJ199" s="6" t="s">
        <v>910</v>
      </c>
      <c r="AK199" s="6" t="s">
        <v>910</v>
      </c>
      <c r="AL199" s="6">
        <v>5.0000000000000001E-3</v>
      </c>
      <c r="AM199" s="6" t="s">
        <v>910</v>
      </c>
      <c r="AN199" s="6" t="s">
        <v>910</v>
      </c>
      <c r="AO199" s="6" t="s">
        <v>910</v>
      </c>
      <c r="AP199" s="6" t="s">
        <v>910</v>
      </c>
      <c r="AQ199" s="6" t="s">
        <v>910</v>
      </c>
      <c r="AR199" s="6">
        <v>5.0000000000000001E-3</v>
      </c>
      <c r="AS199" s="6" t="s">
        <v>910</v>
      </c>
      <c r="AT199" s="6" t="s">
        <v>910</v>
      </c>
      <c r="AU199" s="6" t="s">
        <v>910</v>
      </c>
      <c r="AV199" s="6" t="s">
        <v>910</v>
      </c>
      <c r="AW199" s="8" t="s">
        <v>910</v>
      </c>
      <c r="AX199" s="8">
        <v>6.0000000000000001E-3</v>
      </c>
      <c r="AY199" s="6" t="s">
        <v>910</v>
      </c>
      <c r="AZ199" s="6" t="s">
        <v>910</v>
      </c>
      <c r="BA199" s="6" t="s">
        <v>910</v>
      </c>
      <c r="BB199" s="6"/>
      <c r="BC199" s="6" t="s">
        <v>911</v>
      </c>
      <c r="BD199" s="6" t="s">
        <v>911</v>
      </c>
      <c r="BE199" s="6" t="s">
        <v>911</v>
      </c>
      <c r="BF199" s="6" t="s">
        <v>911</v>
      </c>
      <c r="BG199" s="6" t="s">
        <v>911</v>
      </c>
      <c r="BH199" s="6" t="s">
        <v>911</v>
      </c>
      <c r="BI199" s="6" t="s">
        <v>911</v>
      </c>
      <c r="BJ199" s="6" t="s">
        <v>911</v>
      </c>
      <c r="BK199" s="6" t="s">
        <v>916</v>
      </c>
      <c r="BL199" s="11" t="s">
        <v>911</v>
      </c>
      <c r="BM199" s="11" t="s">
        <v>913</v>
      </c>
      <c r="BN199" s="11" t="s">
        <v>913</v>
      </c>
      <c r="BO199" s="11" t="s">
        <v>913</v>
      </c>
      <c r="BP199" s="11" t="s">
        <v>913</v>
      </c>
      <c r="BQ199" s="6"/>
      <c r="BR199" s="6" t="s">
        <v>912</v>
      </c>
      <c r="BS199" s="6" t="s">
        <v>913</v>
      </c>
      <c r="BT199" s="6" t="s">
        <v>913</v>
      </c>
      <c r="BU199" s="6" t="s">
        <v>917</v>
      </c>
      <c r="BV199" s="6" t="s">
        <v>913</v>
      </c>
      <c r="BW199" s="6" t="s">
        <v>913</v>
      </c>
      <c r="BX199" s="6"/>
      <c r="BY199" s="6" t="s">
        <v>918</v>
      </c>
      <c r="CR199" s="11"/>
      <c r="CX199" s="6" t="s">
        <v>913</v>
      </c>
      <c r="CY199" s="6" t="s">
        <v>913</v>
      </c>
      <c r="CZ199" s="6">
        <v>245</v>
      </c>
      <c r="DF199" s="6" t="s">
        <v>912</v>
      </c>
      <c r="DG199" s="6" t="s">
        <v>913</v>
      </c>
      <c r="DI199" s="22"/>
      <c r="DJ199" s="11"/>
      <c r="DK199" s="11"/>
      <c r="DL199" s="11"/>
      <c r="DM199" s="11"/>
    </row>
    <row r="200" spans="1:117">
      <c r="A200" s="11">
        <v>197</v>
      </c>
      <c r="B200" s="6" t="s">
        <v>474</v>
      </c>
      <c r="C200" s="6">
        <v>403</v>
      </c>
      <c r="D200" s="6" t="s">
        <v>1395</v>
      </c>
      <c r="E200" s="6" t="s">
        <v>1814</v>
      </c>
      <c r="F200" s="6" t="s">
        <v>475</v>
      </c>
      <c r="G200" s="7">
        <v>8.1</v>
      </c>
      <c r="H200" s="6">
        <v>34.6</v>
      </c>
      <c r="I200" s="6" t="s">
        <v>914</v>
      </c>
      <c r="J200" s="6" t="s">
        <v>906</v>
      </c>
      <c r="K200" s="7">
        <v>99</v>
      </c>
      <c r="L200" s="6">
        <v>0.91900000000000004</v>
      </c>
      <c r="M200" s="9" t="s">
        <v>933</v>
      </c>
      <c r="N200" s="6">
        <v>1.91</v>
      </c>
      <c r="O200" s="6">
        <v>23.4</v>
      </c>
      <c r="P200" s="6">
        <v>2.7000000000000001E-3</v>
      </c>
      <c r="Q200" s="6">
        <v>2300</v>
      </c>
      <c r="R200" s="6" t="s">
        <v>908</v>
      </c>
      <c r="S200" s="6">
        <v>2.2599999999999998</v>
      </c>
      <c r="T200" s="6">
        <v>3.19</v>
      </c>
      <c r="U200" s="6" t="s">
        <v>915</v>
      </c>
      <c r="V200" s="6"/>
      <c r="W200" s="6">
        <v>260</v>
      </c>
      <c r="X200" s="9">
        <v>1.8</v>
      </c>
      <c r="Y200" s="6">
        <v>34.799999999999997</v>
      </c>
      <c r="Z200" s="6">
        <v>190000</v>
      </c>
      <c r="AA200" s="9">
        <v>0.22999999999999998</v>
      </c>
      <c r="AB200" s="6">
        <v>6400</v>
      </c>
      <c r="AC200" s="6">
        <v>810</v>
      </c>
      <c r="AD200" s="6">
        <v>320</v>
      </c>
      <c r="AE200" s="6">
        <v>330</v>
      </c>
      <c r="AF200" s="9">
        <v>2.5</v>
      </c>
      <c r="AG200" s="6">
        <v>560</v>
      </c>
      <c r="AH200" s="6">
        <v>190</v>
      </c>
      <c r="AI200" s="6" t="s">
        <v>910</v>
      </c>
      <c r="AJ200" s="6">
        <v>0.01</v>
      </c>
      <c r="AK200" s="6" t="s">
        <v>910</v>
      </c>
      <c r="AL200" s="6" t="s">
        <v>910</v>
      </c>
      <c r="AM200" s="6" t="s">
        <v>910</v>
      </c>
      <c r="AN200" s="6" t="s">
        <v>910</v>
      </c>
      <c r="AO200" s="6" t="s">
        <v>910</v>
      </c>
      <c r="AP200" s="6" t="s">
        <v>910</v>
      </c>
      <c r="AQ200" s="6" t="s">
        <v>910</v>
      </c>
      <c r="AR200" s="6" t="s">
        <v>919</v>
      </c>
      <c r="AS200" s="6">
        <v>1.9E-2</v>
      </c>
      <c r="AT200" s="6">
        <v>8.0000000000000002E-3</v>
      </c>
      <c r="AU200" s="6" t="s">
        <v>910</v>
      </c>
      <c r="AV200" s="6" t="s">
        <v>910</v>
      </c>
      <c r="AW200" s="8" t="s">
        <v>910</v>
      </c>
      <c r="AX200" s="8" t="s">
        <v>910</v>
      </c>
      <c r="AY200" s="6">
        <v>5.0000000000000001E-3</v>
      </c>
      <c r="AZ200" s="6" t="s">
        <v>910</v>
      </c>
      <c r="BA200" s="6" t="s">
        <v>910</v>
      </c>
      <c r="BB200" s="6"/>
      <c r="BC200" s="6" t="s">
        <v>911</v>
      </c>
      <c r="BD200" s="6" t="s">
        <v>911</v>
      </c>
      <c r="BE200" s="6" t="s">
        <v>911</v>
      </c>
      <c r="BF200" s="6" t="s">
        <v>911</v>
      </c>
      <c r="BG200" s="6" t="s">
        <v>911</v>
      </c>
      <c r="BH200" s="6" t="s">
        <v>911</v>
      </c>
      <c r="BI200" s="6" t="s">
        <v>911</v>
      </c>
      <c r="BJ200" s="6" t="s">
        <v>911</v>
      </c>
      <c r="BK200" s="6" t="s">
        <v>916</v>
      </c>
      <c r="BL200" s="11" t="s">
        <v>911</v>
      </c>
      <c r="BM200" s="11" t="s">
        <v>913</v>
      </c>
      <c r="BN200" s="11" t="s">
        <v>913</v>
      </c>
      <c r="BO200" s="11" t="s">
        <v>913</v>
      </c>
      <c r="BP200" s="11" t="s">
        <v>913</v>
      </c>
      <c r="BQ200" s="6"/>
      <c r="BR200" s="6" t="s">
        <v>912</v>
      </c>
      <c r="BS200" s="6" t="s">
        <v>913</v>
      </c>
      <c r="BT200" s="6" t="s">
        <v>913</v>
      </c>
      <c r="BU200" s="6" t="s">
        <v>917</v>
      </c>
      <c r="BV200" s="6" t="s">
        <v>913</v>
      </c>
      <c r="BW200" s="6" t="s">
        <v>913</v>
      </c>
      <c r="BX200" s="6"/>
      <c r="BY200" s="6" t="s">
        <v>918</v>
      </c>
      <c r="CR200" s="11"/>
      <c r="CX200" s="6" t="s">
        <v>913</v>
      </c>
      <c r="CY200" s="6" t="s">
        <v>913</v>
      </c>
      <c r="CZ200" s="6">
        <v>102.00000000000001</v>
      </c>
      <c r="DF200" s="6" t="s">
        <v>912</v>
      </c>
      <c r="DG200" s="6" t="s">
        <v>913</v>
      </c>
      <c r="DI200" s="22"/>
      <c r="DJ200" s="11"/>
      <c r="DK200" s="11"/>
      <c r="DL200" s="11"/>
      <c r="DM200" s="11"/>
    </row>
    <row r="201" spans="1:117">
      <c r="A201" s="11">
        <v>198</v>
      </c>
      <c r="B201" s="6" t="s">
        <v>472</v>
      </c>
      <c r="C201" s="6">
        <v>404</v>
      </c>
      <c r="D201" s="6" t="s">
        <v>1396</v>
      </c>
      <c r="E201" s="6" t="s">
        <v>1815</v>
      </c>
      <c r="F201" s="6" t="s">
        <v>473</v>
      </c>
      <c r="G201" s="7">
        <v>7.7</v>
      </c>
      <c r="H201" s="6">
        <v>42.5</v>
      </c>
      <c r="I201" s="6" t="s">
        <v>914</v>
      </c>
      <c r="J201" s="6" t="s">
        <v>906</v>
      </c>
      <c r="K201" s="7">
        <v>29</v>
      </c>
      <c r="L201" s="6">
        <v>8.2000000000000003E-2</v>
      </c>
      <c r="M201" s="9">
        <v>0.63</v>
      </c>
      <c r="N201" s="6">
        <v>3.22</v>
      </c>
      <c r="O201" s="6">
        <v>0.63700000000000001</v>
      </c>
      <c r="P201" s="6" t="s">
        <v>968</v>
      </c>
      <c r="Q201" s="6">
        <v>160</v>
      </c>
      <c r="R201" s="6" t="s">
        <v>908</v>
      </c>
      <c r="S201" s="6">
        <v>1.82</v>
      </c>
      <c r="T201" s="9">
        <v>2.1</v>
      </c>
      <c r="U201" s="6" t="s">
        <v>915</v>
      </c>
      <c r="V201" s="6"/>
      <c r="W201" s="9">
        <v>4.5</v>
      </c>
      <c r="X201" s="9">
        <v>2.1</v>
      </c>
      <c r="Y201" s="6">
        <v>17.7</v>
      </c>
      <c r="Z201" s="6">
        <v>600</v>
      </c>
      <c r="AA201" s="9">
        <v>0.80999999999999994</v>
      </c>
      <c r="AB201" s="6">
        <v>3200</v>
      </c>
      <c r="AC201" s="6">
        <v>670</v>
      </c>
      <c r="AD201" s="6">
        <v>140</v>
      </c>
      <c r="AE201" s="6">
        <v>72.400000000000006</v>
      </c>
      <c r="AF201" s="6">
        <v>240</v>
      </c>
      <c r="AG201" s="6">
        <v>970</v>
      </c>
      <c r="AH201" s="6">
        <v>160</v>
      </c>
      <c r="AI201" s="6" t="s">
        <v>910</v>
      </c>
      <c r="AJ201" s="6">
        <v>2.5999999999999999E-2</v>
      </c>
      <c r="AK201" s="6" t="s">
        <v>910</v>
      </c>
      <c r="AL201" s="6">
        <v>5.0000000000000001E-3</v>
      </c>
      <c r="AM201" s="6" t="s">
        <v>910</v>
      </c>
      <c r="AN201" s="6" t="s">
        <v>910</v>
      </c>
      <c r="AO201" s="6" t="s">
        <v>910</v>
      </c>
      <c r="AP201" s="6" t="s">
        <v>910</v>
      </c>
      <c r="AQ201" s="6" t="s">
        <v>910</v>
      </c>
      <c r="AR201" s="6" t="s">
        <v>919</v>
      </c>
      <c r="AS201" s="6">
        <v>3.5000000000000003E-2</v>
      </c>
      <c r="AT201" s="6">
        <v>4.9000000000000002E-2</v>
      </c>
      <c r="AU201" s="6" t="s">
        <v>910</v>
      </c>
      <c r="AV201" s="6" t="s">
        <v>910</v>
      </c>
      <c r="AW201" s="8" t="s">
        <v>910</v>
      </c>
      <c r="AX201" s="8" t="s">
        <v>910</v>
      </c>
      <c r="AY201" s="6" t="s">
        <v>910</v>
      </c>
      <c r="AZ201" s="6" t="s">
        <v>910</v>
      </c>
      <c r="BA201" s="6" t="s">
        <v>910</v>
      </c>
      <c r="BB201" s="6"/>
      <c r="BC201" s="6" t="s">
        <v>911</v>
      </c>
      <c r="BD201" s="6" t="s">
        <v>911</v>
      </c>
      <c r="BE201" s="6" t="s">
        <v>911</v>
      </c>
      <c r="BF201" s="6" t="s">
        <v>911</v>
      </c>
      <c r="BG201" s="6" t="s">
        <v>911</v>
      </c>
      <c r="BH201" s="6" t="s">
        <v>911</v>
      </c>
      <c r="BI201" s="6" t="s">
        <v>911</v>
      </c>
      <c r="BJ201" s="6" t="s">
        <v>911</v>
      </c>
      <c r="BK201" s="6" t="s">
        <v>916</v>
      </c>
      <c r="BL201" s="11" t="s">
        <v>911</v>
      </c>
      <c r="BM201" s="11" t="s">
        <v>913</v>
      </c>
      <c r="BN201" s="11" t="s">
        <v>913</v>
      </c>
      <c r="BO201" s="11" t="s">
        <v>913</v>
      </c>
      <c r="BP201" s="11" t="s">
        <v>913</v>
      </c>
      <c r="BQ201" s="6"/>
      <c r="BR201" s="6" t="s">
        <v>912</v>
      </c>
      <c r="BS201" s="6" t="s">
        <v>913</v>
      </c>
      <c r="BT201" s="6" t="s">
        <v>913</v>
      </c>
      <c r="BU201" s="6" t="s">
        <v>917</v>
      </c>
      <c r="BV201" s="6" t="s">
        <v>913</v>
      </c>
      <c r="BW201" s="6" t="s">
        <v>913</v>
      </c>
      <c r="BX201" s="6"/>
      <c r="BY201" s="6" t="s">
        <v>918</v>
      </c>
      <c r="CR201" s="11"/>
      <c r="CX201" s="6" t="s">
        <v>913</v>
      </c>
      <c r="CY201" s="6" t="s">
        <v>913</v>
      </c>
      <c r="CZ201" s="6">
        <v>86</v>
      </c>
      <c r="DF201" s="6" t="s">
        <v>912</v>
      </c>
      <c r="DG201" s="6" t="s">
        <v>913</v>
      </c>
      <c r="DI201" s="22"/>
      <c r="DJ201" s="11"/>
      <c r="DK201" s="11"/>
      <c r="DL201" s="11"/>
      <c r="DM201" s="11"/>
    </row>
    <row r="202" spans="1:117">
      <c r="A202" s="11">
        <v>199</v>
      </c>
      <c r="B202" s="6" t="s">
        <v>470</v>
      </c>
      <c r="C202" s="6">
        <v>405</v>
      </c>
      <c r="D202" s="6" t="s">
        <v>1397</v>
      </c>
      <c r="E202" s="6" t="s">
        <v>1816</v>
      </c>
      <c r="F202" s="6" t="s">
        <v>471</v>
      </c>
      <c r="G202" s="7">
        <v>7.6</v>
      </c>
      <c r="H202" s="7">
        <v>60</v>
      </c>
      <c r="I202" s="6" t="s">
        <v>914</v>
      </c>
      <c r="J202" s="6" t="s">
        <v>906</v>
      </c>
      <c r="K202" s="7">
        <v>24</v>
      </c>
      <c r="L202" s="6" t="s">
        <v>907</v>
      </c>
      <c r="M202" s="9" t="s">
        <v>933</v>
      </c>
      <c r="N202" s="6">
        <v>6.97</v>
      </c>
      <c r="O202" s="6">
        <v>2.16</v>
      </c>
      <c r="P202" s="6">
        <v>2.8999999999999998E-3</v>
      </c>
      <c r="Q202" s="6">
        <v>180</v>
      </c>
      <c r="R202" s="6" t="s">
        <v>908</v>
      </c>
      <c r="S202" s="6">
        <v>2.16</v>
      </c>
      <c r="T202" s="6" t="s">
        <v>909</v>
      </c>
      <c r="U202" s="6" t="s">
        <v>915</v>
      </c>
      <c r="V202" s="6"/>
      <c r="W202" s="9">
        <v>3.8</v>
      </c>
      <c r="X202" s="9">
        <v>2</v>
      </c>
      <c r="Y202" s="6">
        <v>30.4</v>
      </c>
      <c r="Z202" s="6">
        <v>1400</v>
      </c>
      <c r="AA202" s="9">
        <v>3.7</v>
      </c>
      <c r="AB202" s="6">
        <v>3600</v>
      </c>
      <c r="AC202" s="6">
        <v>280</v>
      </c>
      <c r="AD202" s="6">
        <v>240</v>
      </c>
      <c r="AE202" s="6">
        <v>199</v>
      </c>
      <c r="AF202" s="7">
        <v>39</v>
      </c>
      <c r="AG202" s="6">
        <v>920</v>
      </c>
      <c r="AH202" s="6">
        <v>170</v>
      </c>
      <c r="AI202" s="6">
        <v>1.4E-2</v>
      </c>
      <c r="AJ202" s="6">
        <v>0.219</v>
      </c>
      <c r="AK202" s="6">
        <v>1.9E-2</v>
      </c>
      <c r="AL202" s="6">
        <v>0.23100000000000001</v>
      </c>
      <c r="AM202" s="6">
        <v>2.8000000000000001E-2</v>
      </c>
      <c r="AN202" s="6">
        <v>4.8000000000000001E-2</v>
      </c>
      <c r="AO202" s="6">
        <v>2.3E-2</v>
      </c>
      <c r="AP202" s="6" t="s">
        <v>910</v>
      </c>
      <c r="AQ202" s="6">
        <v>2.3E-2</v>
      </c>
      <c r="AR202" s="6">
        <v>7.0000000000000001E-3</v>
      </c>
      <c r="AS202" s="6">
        <v>2.8000000000000001E-2</v>
      </c>
      <c r="AT202" s="6">
        <v>1.6E-2</v>
      </c>
      <c r="AU202" s="6">
        <v>0.13600000000000001</v>
      </c>
      <c r="AV202" s="6">
        <v>4.4999999999999998E-2</v>
      </c>
      <c r="AW202" s="8">
        <v>1.6E-2</v>
      </c>
      <c r="AX202" s="8">
        <v>2.9000000000000001E-2</v>
      </c>
      <c r="AY202" s="6">
        <v>2.3E-2</v>
      </c>
      <c r="AZ202" s="6">
        <v>5.0000000000000001E-3</v>
      </c>
      <c r="BA202" s="6" t="s">
        <v>910</v>
      </c>
      <c r="BB202" s="6"/>
      <c r="BC202" s="6" t="s">
        <v>911</v>
      </c>
      <c r="BD202" s="6" t="s">
        <v>911</v>
      </c>
      <c r="BE202" s="6" t="s">
        <v>911</v>
      </c>
      <c r="BF202" s="6" t="s">
        <v>911</v>
      </c>
      <c r="BG202" s="6" t="s">
        <v>911</v>
      </c>
      <c r="BH202" s="6" t="s">
        <v>911</v>
      </c>
      <c r="BI202" s="6" t="s">
        <v>911</v>
      </c>
      <c r="BJ202" s="6" t="s">
        <v>911</v>
      </c>
      <c r="BK202" s="6" t="s">
        <v>916</v>
      </c>
      <c r="BL202" s="11" t="s">
        <v>911</v>
      </c>
      <c r="BM202" s="11" t="s">
        <v>913</v>
      </c>
      <c r="BN202" s="11" t="s">
        <v>913</v>
      </c>
      <c r="BO202" s="11" t="s">
        <v>913</v>
      </c>
      <c r="BP202" s="11" t="s">
        <v>913</v>
      </c>
      <c r="BQ202" s="6"/>
      <c r="BR202" s="6" t="s">
        <v>912</v>
      </c>
      <c r="BS202" s="6" t="s">
        <v>913</v>
      </c>
      <c r="BT202" s="6" t="s">
        <v>913</v>
      </c>
      <c r="BU202" s="6" t="s">
        <v>917</v>
      </c>
      <c r="BV202" s="6" t="s">
        <v>913</v>
      </c>
      <c r="BW202" s="6" t="s">
        <v>913</v>
      </c>
      <c r="BX202" s="6"/>
      <c r="BY202" s="6" t="s">
        <v>918</v>
      </c>
      <c r="CR202" s="11"/>
      <c r="CX202" s="6" t="s">
        <v>913</v>
      </c>
      <c r="CY202" s="6" t="s">
        <v>913</v>
      </c>
      <c r="CZ202" s="6">
        <v>225</v>
      </c>
      <c r="DF202" s="6" t="s">
        <v>912</v>
      </c>
      <c r="DG202" s="6" t="s">
        <v>913</v>
      </c>
      <c r="DI202" s="22"/>
      <c r="DJ202" s="11"/>
      <c r="DK202" s="11"/>
      <c r="DL202" s="11"/>
      <c r="DM202" s="11"/>
    </row>
    <row r="203" spans="1:117">
      <c r="A203" s="11">
        <v>200</v>
      </c>
      <c r="B203" s="6" t="s">
        <v>468</v>
      </c>
      <c r="C203" s="6">
        <v>406</v>
      </c>
      <c r="D203" s="6" t="s">
        <v>1398</v>
      </c>
      <c r="E203" s="6" t="s">
        <v>1817</v>
      </c>
      <c r="F203" s="6" t="s">
        <v>469</v>
      </c>
      <c r="G203" s="7">
        <v>7.9</v>
      </c>
      <c r="H203" s="7">
        <v>76.3</v>
      </c>
      <c r="I203" s="6" t="s">
        <v>914</v>
      </c>
      <c r="J203" s="6" t="s">
        <v>906</v>
      </c>
      <c r="K203" s="7">
        <v>46</v>
      </c>
      <c r="L203" s="6" t="s">
        <v>907</v>
      </c>
      <c r="M203" s="9">
        <v>1.6</v>
      </c>
      <c r="N203" s="6">
        <v>4.99</v>
      </c>
      <c r="O203" s="6">
        <v>5.64</v>
      </c>
      <c r="P203" s="6">
        <v>1.1000000000000001E-3</v>
      </c>
      <c r="Q203" s="6">
        <v>420</v>
      </c>
      <c r="R203" s="6" t="s">
        <v>908</v>
      </c>
      <c r="S203" s="6">
        <v>4.6399999999999997</v>
      </c>
      <c r="T203" s="6">
        <v>4.74</v>
      </c>
      <c r="U203" s="6" t="s">
        <v>915</v>
      </c>
      <c r="V203" s="6"/>
      <c r="W203" s="9">
        <v>7.6</v>
      </c>
      <c r="X203" s="9">
        <v>4.0999999999999996</v>
      </c>
      <c r="Y203" s="6">
        <v>30.6</v>
      </c>
      <c r="Z203" s="6">
        <v>2400</v>
      </c>
      <c r="AA203" s="9">
        <v>6.4</v>
      </c>
      <c r="AB203" s="6">
        <v>5000</v>
      </c>
      <c r="AC203" s="6">
        <v>240</v>
      </c>
      <c r="AD203" s="6">
        <v>460</v>
      </c>
      <c r="AE203" s="6">
        <v>1270</v>
      </c>
      <c r="AF203" s="7">
        <v>80</v>
      </c>
      <c r="AG203" s="6">
        <v>2200</v>
      </c>
      <c r="AH203" s="6">
        <v>400</v>
      </c>
      <c r="AI203" s="6">
        <v>2.7E-2</v>
      </c>
      <c r="AJ203" s="6">
        <v>0.108</v>
      </c>
      <c r="AK203" s="6">
        <v>8.9999999999999993E-3</v>
      </c>
      <c r="AL203" s="6">
        <v>0.14799999999999999</v>
      </c>
      <c r="AM203" s="8">
        <v>0.03</v>
      </c>
      <c r="AN203" s="6">
        <v>3.6999999999999998E-2</v>
      </c>
      <c r="AO203" s="6">
        <v>1.9E-2</v>
      </c>
      <c r="AP203" s="6" t="s">
        <v>910</v>
      </c>
      <c r="AQ203" s="6">
        <v>2.5000000000000001E-2</v>
      </c>
      <c r="AR203" s="6" t="s">
        <v>919</v>
      </c>
      <c r="AS203" s="6">
        <v>2.1999999999999999E-2</v>
      </c>
      <c r="AT203" s="6">
        <v>1.4E-2</v>
      </c>
      <c r="AU203" s="6">
        <v>9.7000000000000003E-2</v>
      </c>
      <c r="AV203" s="6">
        <v>3.9E-2</v>
      </c>
      <c r="AW203" s="8">
        <v>1.4E-2</v>
      </c>
      <c r="AX203" s="8">
        <v>2.7E-2</v>
      </c>
      <c r="AY203" s="6">
        <v>2.1000000000000001E-2</v>
      </c>
      <c r="AZ203" s="6">
        <v>6.0000000000000001E-3</v>
      </c>
      <c r="BA203" s="6" t="s">
        <v>910</v>
      </c>
      <c r="BB203" s="6"/>
      <c r="BC203" s="6" t="s">
        <v>911</v>
      </c>
      <c r="BD203" s="6" t="s">
        <v>911</v>
      </c>
      <c r="BE203" s="6" t="s">
        <v>911</v>
      </c>
      <c r="BF203" s="6" t="s">
        <v>911</v>
      </c>
      <c r="BG203" s="6" t="s">
        <v>911</v>
      </c>
      <c r="BH203" s="6" t="s">
        <v>911</v>
      </c>
      <c r="BI203" s="6" t="s">
        <v>911</v>
      </c>
      <c r="BJ203" s="6" t="s">
        <v>911</v>
      </c>
      <c r="BK203" s="6" t="s">
        <v>916</v>
      </c>
      <c r="BL203" s="11" t="s">
        <v>911</v>
      </c>
      <c r="BM203" s="11" t="s">
        <v>913</v>
      </c>
      <c r="BN203" s="11" t="s">
        <v>913</v>
      </c>
      <c r="BO203" s="11" t="s">
        <v>913</v>
      </c>
      <c r="BP203" s="11" t="s">
        <v>913</v>
      </c>
      <c r="BQ203" s="6"/>
      <c r="BR203" s="6" t="s">
        <v>912</v>
      </c>
      <c r="BS203" s="6" t="s">
        <v>913</v>
      </c>
      <c r="BT203" s="6" t="s">
        <v>913</v>
      </c>
      <c r="BU203" s="6" t="s">
        <v>917</v>
      </c>
      <c r="BV203" s="6" t="s">
        <v>913</v>
      </c>
      <c r="BW203" s="6" t="s">
        <v>913</v>
      </c>
      <c r="BX203" s="6"/>
      <c r="BY203" s="6" t="s">
        <v>918</v>
      </c>
      <c r="CR203" s="11"/>
      <c r="CX203" s="6" t="s">
        <v>913</v>
      </c>
      <c r="CY203" s="6" t="s">
        <v>913</v>
      </c>
      <c r="CZ203" s="6">
        <v>649</v>
      </c>
      <c r="DF203" s="6" t="s">
        <v>912</v>
      </c>
      <c r="DG203" s="6" t="s">
        <v>913</v>
      </c>
      <c r="DI203" s="22"/>
      <c r="DJ203" s="11"/>
      <c r="DK203" s="11"/>
      <c r="DL203" s="11"/>
      <c r="DM203" s="11"/>
    </row>
    <row r="204" spans="1:117">
      <c r="A204" s="11">
        <v>201</v>
      </c>
      <c r="B204" s="6" t="s">
        <v>466</v>
      </c>
      <c r="C204" s="6">
        <v>407</v>
      </c>
      <c r="D204" s="6" t="s">
        <v>1399</v>
      </c>
      <c r="E204" s="6" t="s">
        <v>1818</v>
      </c>
      <c r="F204" s="6" t="s">
        <v>467</v>
      </c>
      <c r="G204" s="7">
        <v>7.5</v>
      </c>
      <c r="H204" s="7">
        <v>28</v>
      </c>
      <c r="I204" s="6" t="s">
        <v>914</v>
      </c>
      <c r="J204" s="6" t="s">
        <v>906</v>
      </c>
      <c r="K204" s="7">
        <v>15</v>
      </c>
      <c r="L204" s="6" t="s">
        <v>907</v>
      </c>
      <c r="M204" s="9" t="s">
        <v>933</v>
      </c>
      <c r="N204" s="6">
        <v>1.93</v>
      </c>
      <c r="O204" s="6" t="s">
        <v>908</v>
      </c>
      <c r="P204" s="6">
        <v>4.7999999999999996E-3</v>
      </c>
      <c r="Q204" s="6">
        <v>160</v>
      </c>
      <c r="R204" s="6" t="s">
        <v>908</v>
      </c>
      <c r="S204" s="6">
        <v>2.62</v>
      </c>
      <c r="T204" s="6">
        <v>1.37</v>
      </c>
      <c r="U204" s="6" t="s">
        <v>915</v>
      </c>
      <c r="V204" s="6"/>
      <c r="W204" s="9">
        <v>3.8</v>
      </c>
      <c r="X204" s="9">
        <v>1.1000000000000001</v>
      </c>
      <c r="Y204" s="6">
        <v>3.11</v>
      </c>
      <c r="Z204" s="6">
        <v>640</v>
      </c>
      <c r="AA204" s="9">
        <v>1.2</v>
      </c>
      <c r="AB204" s="6">
        <v>2000</v>
      </c>
      <c r="AC204" s="7">
        <v>48</v>
      </c>
      <c r="AD204" s="6">
        <v>180</v>
      </c>
      <c r="AE204" s="6">
        <v>136</v>
      </c>
      <c r="AF204" s="6">
        <v>140</v>
      </c>
      <c r="AG204" s="6">
        <v>940</v>
      </c>
      <c r="AH204" s="6">
        <v>200</v>
      </c>
      <c r="AI204" s="6">
        <v>5.0000000000000001E-3</v>
      </c>
      <c r="AJ204" s="6">
        <v>4.2000000000000003E-2</v>
      </c>
      <c r="AK204" s="6" t="s">
        <v>910</v>
      </c>
      <c r="AL204" s="6">
        <v>3.6999999999999998E-2</v>
      </c>
      <c r="AM204" s="6">
        <v>5.0000000000000001E-3</v>
      </c>
      <c r="AN204" s="6">
        <v>6.0000000000000001E-3</v>
      </c>
      <c r="AO204" s="6" t="s">
        <v>910</v>
      </c>
      <c r="AP204" s="6" t="s">
        <v>910</v>
      </c>
      <c r="AQ204" s="6">
        <v>5.0000000000000001E-3</v>
      </c>
      <c r="AR204" s="6" t="s">
        <v>919</v>
      </c>
      <c r="AS204" s="6">
        <v>1.2E-2</v>
      </c>
      <c r="AT204" s="6">
        <v>7.0000000000000001E-3</v>
      </c>
      <c r="AU204" s="6">
        <v>1.7999999999999999E-2</v>
      </c>
      <c r="AV204" s="6">
        <v>7.0000000000000001E-3</v>
      </c>
      <c r="AW204" s="8" t="s">
        <v>910</v>
      </c>
      <c r="AX204" s="8">
        <v>5.0000000000000001E-3</v>
      </c>
      <c r="AY204" s="6" t="s">
        <v>910</v>
      </c>
      <c r="AZ204" s="6" t="s">
        <v>910</v>
      </c>
      <c r="BA204" s="6" t="s">
        <v>910</v>
      </c>
      <c r="BB204" s="6"/>
      <c r="BC204" s="6" t="s">
        <v>911</v>
      </c>
      <c r="BD204" s="6" t="s">
        <v>911</v>
      </c>
      <c r="BE204" s="6" t="s">
        <v>911</v>
      </c>
      <c r="BF204" s="6" t="s">
        <v>911</v>
      </c>
      <c r="BG204" s="6" t="s">
        <v>911</v>
      </c>
      <c r="BH204" s="6" t="s">
        <v>911</v>
      </c>
      <c r="BI204" s="6" t="s">
        <v>911</v>
      </c>
      <c r="BJ204" s="6" t="s">
        <v>911</v>
      </c>
      <c r="BK204" s="6" t="s">
        <v>916</v>
      </c>
      <c r="BL204" s="11" t="s">
        <v>911</v>
      </c>
      <c r="BM204" s="11" t="s">
        <v>913</v>
      </c>
      <c r="BN204" s="11" t="s">
        <v>913</v>
      </c>
      <c r="BO204" s="11" t="s">
        <v>913</v>
      </c>
      <c r="BP204" s="11" t="s">
        <v>913</v>
      </c>
      <c r="BQ204" s="6"/>
      <c r="BR204" s="6" t="s">
        <v>912</v>
      </c>
      <c r="BS204" s="6" t="s">
        <v>913</v>
      </c>
      <c r="BT204" s="6" t="s">
        <v>913</v>
      </c>
      <c r="BU204" s="6" t="s">
        <v>917</v>
      </c>
      <c r="BV204" s="6" t="s">
        <v>913</v>
      </c>
      <c r="BW204" s="6" t="s">
        <v>913</v>
      </c>
      <c r="BX204" s="6"/>
      <c r="BY204" s="6" t="s">
        <v>918</v>
      </c>
      <c r="CR204" s="11"/>
      <c r="CX204" s="6" t="s">
        <v>913</v>
      </c>
      <c r="CY204" s="6" t="s">
        <v>913</v>
      </c>
      <c r="CZ204" s="6">
        <v>264</v>
      </c>
      <c r="DF204" s="6" t="s">
        <v>912</v>
      </c>
      <c r="DG204" s="6" t="s">
        <v>913</v>
      </c>
      <c r="DI204" s="22"/>
      <c r="DJ204" s="11"/>
      <c r="DK204" s="11"/>
      <c r="DL204" s="11"/>
      <c r="DM204" s="11"/>
    </row>
    <row r="205" spans="1:117">
      <c r="A205" s="11">
        <v>202</v>
      </c>
      <c r="B205" s="6" t="s">
        <v>793</v>
      </c>
      <c r="C205" s="6">
        <v>408</v>
      </c>
      <c r="D205" s="6" t="s">
        <v>1400</v>
      </c>
      <c r="E205" s="6" t="s">
        <v>1819</v>
      </c>
      <c r="F205" s="6" t="s">
        <v>794</v>
      </c>
      <c r="G205" s="6">
        <v>8.1999999999999993</v>
      </c>
      <c r="H205" s="7">
        <v>87</v>
      </c>
      <c r="I205" s="6" t="s">
        <v>914</v>
      </c>
      <c r="J205" s="6" t="s">
        <v>906</v>
      </c>
      <c r="K205" s="7">
        <v>14</v>
      </c>
      <c r="L205" s="6" t="s">
        <v>907</v>
      </c>
      <c r="M205" s="9">
        <v>0.41</v>
      </c>
      <c r="N205" s="6">
        <v>2.27</v>
      </c>
      <c r="O205" s="6" t="s">
        <v>908</v>
      </c>
      <c r="P205" s="10">
        <v>8.8000000000000005E-3</v>
      </c>
      <c r="Q205" s="6">
        <v>360</v>
      </c>
      <c r="R205" s="6" t="s">
        <v>908</v>
      </c>
      <c r="S205" s="6">
        <v>2.15</v>
      </c>
      <c r="T205" s="6" t="s">
        <v>909</v>
      </c>
      <c r="U205" s="6" t="s">
        <v>915</v>
      </c>
      <c r="V205" s="6"/>
      <c r="W205" s="9">
        <v>5.4</v>
      </c>
      <c r="X205" s="9">
        <v>2.2000000000000002</v>
      </c>
      <c r="Y205" s="7">
        <v>20</v>
      </c>
      <c r="Z205" s="6">
        <v>2700</v>
      </c>
      <c r="AA205" s="9">
        <v>0.6</v>
      </c>
      <c r="AB205" s="6">
        <v>2400</v>
      </c>
      <c r="AC205" s="6">
        <v>100</v>
      </c>
      <c r="AD205" s="6">
        <v>160</v>
      </c>
      <c r="AE205" s="6">
        <v>116</v>
      </c>
      <c r="AF205" s="7">
        <v>78</v>
      </c>
      <c r="AG205" s="6">
        <v>840</v>
      </c>
      <c r="AH205" s="6">
        <v>230</v>
      </c>
      <c r="AI205" s="6">
        <v>5.0000000000000001E-3</v>
      </c>
      <c r="AJ205" s="6">
        <v>4.2000000000000003E-2</v>
      </c>
      <c r="AK205" s="6">
        <v>8.0000000000000002E-3</v>
      </c>
      <c r="AL205" s="6">
        <v>0.159</v>
      </c>
      <c r="AM205" s="8">
        <v>7.0000000000000007E-2</v>
      </c>
      <c r="AN205" s="6">
        <v>8.5999999999999993E-2</v>
      </c>
      <c r="AO205" s="6">
        <v>8.5000000000000006E-2</v>
      </c>
      <c r="AP205" s="8">
        <v>0.02</v>
      </c>
      <c r="AQ205" s="6">
        <v>9.6000000000000002E-2</v>
      </c>
      <c r="AR205" s="6">
        <v>8.9999999999999993E-3</v>
      </c>
      <c r="AS205" s="6" t="s">
        <v>910</v>
      </c>
      <c r="AT205" s="6">
        <v>1.0999999999999999E-2</v>
      </c>
      <c r="AU205" s="6">
        <v>9.5000000000000001E-2</v>
      </c>
      <c r="AV205" s="6">
        <v>8.8999999999999996E-2</v>
      </c>
      <c r="AW205" s="6">
        <v>4.4999999999999998E-2</v>
      </c>
      <c r="AX205" s="6">
        <v>6.6000000000000003E-2</v>
      </c>
      <c r="AY205" s="6">
        <v>9.2999999999999999E-2</v>
      </c>
      <c r="AZ205" s="6">
        <v>2.5999999999999999E-2</v>
      </c>
      <c r="BA205" s="6" t="s">
        <v>910</v>
      </c>
      <c r="BB205" s="6"/>
      <c r="BC205" s="6" t="s">
        <v>911</v>
      </c>
      <c r="BD205" s="6" t="s">
        <v>911</v>
      </c>
      <c r="BE205" s="6" t="s">
        <v>911</v>
      </c>
      <c r="BF205" s="6" t="s">
        <v>911</v>
      </c>
      <c r="BG205" s="6" t="s">
        <v>911</v>
      </c>
      <c r="BH205" s="6" t="s">
        <v>911</v>
      </c>
      <c r="BI205" s="6" t="s">
        <v>911</v>
      </c>
      <c r="BJ205" s="6" t="s">
        <v>911</v>
      </c>
      <c r="BK205" s="6" t="s">
        <v>916</v>
      </c>
      <c r="BL205" s="11" t="s">
        <v>911</v>
      </c>
      <c r="BM205" s="11" t="s">
        <v>913</v>
      </c>
      <c r="BN205" s="11" t="s">
        <v>913</v>
      </c>
      <c r="BO205" s="11" t="s">
        <v>913</v>
      </c>
      <c r="BP205" s="11" t="s">
        <v>913</v>
      </c>
      <c r="BQ205" s="6"/>
      <c r="BR205" s="6" t="s">
        <v>912</v>
      </c>
      <c r="BS205" s="6" t="s">
        <v>913</v>
      </c>
      <c r="BT205" s="6" t="s">
        <v>913</v>
      </c>
      <c r="BU205" s="6" t="s">
        <v>917</v>
      </c>
      <c r="BV205" s="6" t="s">
        <v>913</v>
      </c>
      <c r="BW205" s="6" t="s">
        <v>913</v>
      </c>
      <c r="BX205" s="6"/>
      <c r="BY205" s="6" t="s">
        <v>918</v>
      </c>
      <c r="BZ205" s="6" t="s">
        <v>907</v>
      </c>
      <c r="CA205" s="6" t="s">
        <v>922</v>
      </c>
      <c r="CB205" s="6">
        <v>1.67</v>
      </c>
      <c r="CC205" s="6" t="s">
        <v>921</v>
      </c>
      <c r="CD205" s="6" t="s">
        <v>923</v>
      </c>
      <c r="CE205" s="6" t="s">
        <v>916</v>
      </c>
      <c r="CF205" s="6" t="s">
        <v>918</v>
      </c>
      <c r="CG205" s="6" t="s">
        <v>911</v>
      </c>
      <c r="CH205" s="6" t="s">
        <v>911</v>
      </c>
      <c r="CI205" s="6" t="s">
        <v>911</v>
      </c>
      <c r="CJ205" s="6"/>
      <c r="CK205" s="6" t="s">
        <v>924</v>
      </c>
      <c r="CL205" s="6" t="s">
        <v>925</v>
      </c>
      <c r="CM205" s="6" t="s">
        <v>911</v>
      </c>
      <c r="CN205" s="6" t="s">
        <v>911</v>
      </c>
      <c r="CO205" s="6" t="s">
        <v>913</v>
      </c>
      <c r="CP205" s="6" t="s">
        <v>913</v>
      </c>
      <c r="CQ205" s="6" t="s">
        <v>913</v>
      </c>
      <c r="CR205" s="11" t="s">
        <v>946</v>
      </c>
      <c r="CS205" s="6" t="s">
        <v>913</v>
      </c>
      <c r="CT205" s="6" t="s">
        <v>913</v>
      </c>
      <c r="CU205" s="6" t="s">
        <v>913</v>
      </c>
      <c r="CV205" s="6" t="s">
        <v>913</v>
      </c>
      <c r="CW205" s="6" t="s">
        <v>913</v>
      </c>
      <c r="CX205" s="6" t="s">
        <v>913</v>
      </c>
      <c r="CY205" s="6" t="s">
        <v>913</v>
      </c>
      <c r="CZ205" s="6">
        <v>183</v>
      </c>
      <c r="DA205" s="6" t="s">
        <v>911</v>
      </c>
      <c r="DB205" s="6" t="s">
        <v>913</v>
      </c>
      <c r="DC205" s="6" t="s">
        <v>927</v>
      </c>
      <c r="DD205" s="6" t="s">
        <v>928</v>
      </c>
      <c r="DE205" s="6" t="s">
        <v>913</v>
      </c>
      <c r="DF205" s="6" t="s">
        <v>912</v>
      </c>
      <c r="DG205" s="6" t="s">
        <v>913</v>
      </c>
      <c r="DI205" s="22"/>
      <c r="DJ205" s="11"/>
      <c r="DK205" s="11"/>
      <c r="DL205" s="11"/>
      <c r="DM205" s="11"/>
    </row>
    <row r="206" spans="1:117">
      <c r="A206" s="11">
        <v>203</v>
      </c>
      <c r="B206" s="6" t="s">
        <v>465</v>
      </c>
      <c r="C206" s="6">
        <v>409</v>
      </c>
      <c r="D206" s="6" t="s">
        <v>1401</v>
      </c>
      <c r="E206" s="6" t="s">
        <v>1820</v>
      </c>
      <c r="F206" s="6" t="s">
        <v>977</v>
      </c>
      <c r="G206" s="7">
        <v>7.5</v>
      </c>
      <c r="H206" s="7">
        <v>29.4</v>
      </c>
      <c r="I206" s="6" t="s">
        <v>914</v>
      </c>
      <c r="J206" s="6" t="s">
        <v>906</v>
      </c>
      <c r="K206" s="7">
        <v>11</v>
      </c>
      <c r="L206" s="6" t="s">
        <v>907</v>
      </c>
      <c r="M206" s="9">
        <v>0.37</v>
      </c>
      <c r="N206" s="6">
        <v>1.91</v>
      </c>
      <c r="O206" s="6">
        <v>1.61</v>
      </c>
      <c r="P206" s="10">
        <v>3.0000000000000001E-3</v>
      </c>
      <c r="Q206" s="6">
        <v>190</v>
      </c>
      <c r="R206" s="6" t="s">
        <v>908</v>
      </c>
      <c r="S206" s="6">
        <v>1.31</v>
      </c>
      <c r="T206" s="6" t="s">
        <v>909</v>
      </c>
      <c r="U206" s="6" t="s">
        <v>915</v>
      </c>
      <c r="V206" s="6"/>
      <c r="W206" s="9">
        <v>4.2</v>
      </c>
      <c r="X206" s="9">
        <v>1.5</v>
      </c>
      <c r="Y206" s="6">
        <v>16</v>
      </c>
      <c r="Z206" s="6">
        <v>730</v>
      </c>
      <c r="AA206" s="9">
        <v>0.43</v>
      </c>
      <c r="AB206" s="6">
        <v>1500</v>
      </c>
      <c r="AC206" s="6">
        <v>130</v>
      </c>
      <c r="AD206" s="6">
        <v>100</v>
      </c>
      <c r="AE206" s="6">
        <v>85.1</v>
      </c>
      <c r="AF206" s="7">
        <v>80</v>
      </c>
      <c r="AG206" s="6">
        <v>850</v>
      </c>
      <c r="AH206" s="6">
        <v>200</v>
      </c>
      <c r="AI206" s="6">
        <v>8.9999999999999993E-3</v>
      </c>
      <c r="AJ206" s="6">
        <v>8.5000000000000006E-2</v>
      </c>
      <c r="AK206" s="6">
        <v>5.0000000000000001E-3</v>
      </c>
      <c r="AL206" s="6">
        <v>5.3999999999999999E-2</v>
      </c>
      <c r="AM206" s="6">
        <v>1.2E-2</v>
      </c>
      <c r="AN206" s="6">
        <v>1.4E-2</v>
      </c>
      <c r="AO206" s="6">
        <v>8.9999999999999993E-3</v>
      </c>
      <c r="AP206" s="6" t="s">
        <v>910</v>
      </c>
      <c r="AQ206" s="6">
        <v>1.2E-2</v>
      </c>
      <c r="AR206" s="6">
        <v>6.0000000000000001E-3</v>
      </c>
      <c r="AS206" s="6">
        <v>6.2E-2</v>
      </c>
      <c r="AT206" s="6">
        <v>3.4000000000000002E-2</v>
      </c>
      <c r="AU206" s="6">
        <v>2.4E-2</v>
      </c>
      <c r="AV206" s="6">
        <v>2.7E-2</v>
      </c>
      <c r="AW206" s="8">
        <v>6.0000000000000001E-3</v>
      </c>
      <c r="AX206" s="8">
        <v>0.01</v>
      </c>
      <c r="AY206" s="6">
        <v>1.2999999999999999E-2</v>
      </c>
      <c r="AZ206" s="6">
        <v>6.0000000000000001E-3</v>
      </c>
      <c r="BA206" s="6" t="s">
        <v>910</v>
      </c>
      <c r="BB206" s="6"/>
      <c r="BC206" s="6" t="s">
        <v>911</v>
      </c>
      <c r="BD206" s="6" t="s">
        <v>911</v>
      </c>
      <c r="BE206" s="6" t="s">
        <v>911</v>
      </c>
      <c r="BF206" s="6" t="s">
        <v>911</v>
      </c>
      <c r="BG206" s="6" t="s">
        <v>911</v>
      </c>
      <c r="BH206" s="6" t="s">
        <v>911</v>
      </c>
      <c r="BI206" s="6" t="s">
        <v>911</v>
      </c>
      <c r="BJ206" s="6" t="s">
        <v>911</v>
      </c>
      <c r="BK206" s="6" t="s">
        <v>916</v>
      </c>
      <c r="BL206" s="11" t="s">
        <v>911</v>
      </c>
      <c r="BM206" s="11" t="s">
        <v>913</v>
      </c>
      <c r="BN206" s="11" t="s">
        <v>913</v>
      </c>
      <c r="BO206" s="11" t="s">
        <v>913</v>
      </c>
      <c r="BP206" s="11" t="s">
        <v>913</v>
      </c>
      <c r="BQ206" s="6"/>
      <c r="BR206" s="6" t="s">
        <v>912</v>
      </c>
      <c r="BS206" s="6" t="s">
        <v>913</v>
      </c>
      <c r="BT206" s="6" t="s">
        <v>913</v>
      </c>
      <c r="BU206" s="6" t="s">
        <v>917</v>
      </c>
      <c r="BV206" s="6" t="s">
        <v>913</v>
      </c>
      <c r="BW206" s="6" t="s">
        <v>913</v>
      </c>
      <c r="BX206" s="6"/>
      <c r="BY206" s="6" t="s">
        <v>918</v>
      </c>
      <c r="CR206" s="11"/>
      <c r="CX206" s="6" t="s">
        <v>913</v>
      </c>
      <c r="CY206" s="6" t="s">
        <v>913</v>
      </c>
      <c r="CZ206" s="6">
        <v>118</v>
      </c>
      <c r="DF206" s="6" t="s">
        <v>912</v>
      </c>
      <c r="DG206" s="6" t="s">
        <v>913</v>
      </c>
      <c r="DI206" s="22"/>
      <c r="DJ206" s="11"/>
      <c r="DK206" s="11"/>
      <c r="DL206" s="11"/>
      <c r="DM206" s="11"/>
    </row>
    <row r="207" spans="1:117">
      <c r="A207" s="11">
        <v>204</v>
      </c>
      <c r="B207" s="6" t="s">
        <v>792</v>
      </c>
      <c r="C207" s="6">
        <v>410</v>
      </c>
      <c r="D207" s="6" t="s">
        <v>1402</v>
      </c>
      <c r="E207" s="6" t="s">
        <v>1821</v>
      </c>
      <c r="F207" s="6" t="s">
        <v>957</v>
      </c>
      <c r="G207" s="6">
        <v>7.2</v>
      </c>
      <c r="H207" s="6">
        <v>55.2</v>
      </c>
      <c r="I207" s="6" t="s">
        <v>914</v>
      </c>
      <c r="J207" s="6" t="s">
        <v>906</v>
      </c>
      <c r="K207" s="7">
        <v>26</v>
      </c>
      <c r="L207" s="6">
        <v>3.44</v>
      </c>
      <c r="M207" s="9">
        <v>0.91</v>
      </c>
      <c r="N207" s="6">
        <v>4.58</v>
      </c>
      <c r="O207" s="6">
        <v>55.8</v>
      </c>
      <c r="P207" s="10">
        <v>1.0999999999999999E-2</v>
      </c>
      <c r="Q207" s="6">
        <v>380</v>
      </c>
      <c r="R207" s="6" t="s">
        <v>908</v>
      </c>
      <c r="S207" s="6">
        <v>2.93</v>
      </c>
      <c r="T207" s="6">
        <v>4.42</v>
      </c>
      <c r="U207" s="6" t="s">
        <v>915</v>
      </c>
      <c r="V207" s="6"/>
      <c r="W207" s="9">
        <v>5.9</v>
      </c>
      <c r="X207" s="9">
        <v>3</v>
      </c>
      <c r="Y207" s="6">
        <v>23.4</v>
      </c>
      <c r="Z207" s="6">
        <v>1600</v>
      </c>
      <c r="AA207" s="9">
        <v>3.5</v>
      </c>
      <c r="AB207" s="6">
        <v>4400</v>
      </c>
      <c r="AC207" s="6">
        <v>420</v>
      </c>
      <c r="AD207" s="6">
        <v>340</v>
      </c>
      <c r="AE207" s="6">
        <v>381</v>
      </c>
      <c r="AF207" s="7">
        <v>99</v>
      </c>
      <c r="AG207" s="6">
        <v>1500</v>
      </c>
      <c r="AH207" s="6">
        <v>260</v>
      </c>
      <c r="AI207" s="6">
        <v>1.2E-2</v>
      </c>
      <c r="AJ207" s="6">
        <v>1.7000000000000001E-2</v>
      </c>
      <c r="AK207" s="6" t="s">
        <v>910</v>
      </c>
      <c r="AL207" s="6">
        <v>0.04</v>
      </c>
      <c r="AM207" s="6">
        <v>2.5000000000000001E-2</v>
      </c>
      <c r="AN207" s="6">
        <v>1.7000000000000001E-2</v>
      </c>
      <c r="AO207" s="6">
        <v>1.2999999999999999E-2</v>
      </c>
      <c r="AP207" s="6" t="s">
        <v>910</v>
      </c>
      <c r="AQ207" s="6">
        <v>1.4E-2</v>
      </c>
      <c r="AR207" s="6">
        <v>7.0000000000000001E-3</v>
      </c>
      <c r="AS207" s="6" t="s">
        <v>910</v>
      </c>
      <c r="AT207" s="6" t="s">
        <v>910</v>
      </c>
      <c r="AU207" s="6">
        <v>2.4E-2</v>
      </c>
      <c r="AV207" s="6">
        <v>1.7999999999999999E-2</v>
      </c>
      <c r="AW207" s="6">
        <v>8.9999999999999993E-3</v>
      </c>
      <c r="AX207" s="6">
        <v>1.7000000000000001E-2</v>
      </c>
      <c r="AY207" s="6">
        <v>1.4E-2</v>
      </c>
      <c r="AZ207" s="6" t="s">
        <v>910</v>
      </c>
      <c r="BA207" s="6" t="s">
        <v>910</v>
      </c>
      <c r="BB207" s="6"/>
      <c r="BC207" s="6" t="s">
        <v>911</v>
      </c>
      <c r="BD207" s="6" t="s">
        <v>911</v>
      </c>
      <c r="BE207" s="6" t="s">
        <v>911</v>
      </c>
      <c r="BF207" s="6" t="s">
        <v>911</v>
      </c>
      <c r="BG207" s="6" t="s">
        <v>911</v>
      </c>
      <c r="BH207" s="6" t="s">
        <v>911</v>
      </c>
      <c r="BI207" s="6" t="s">
        <v>911</v>
      </c>
      <c r="BJ207" s="6" t="s">
        <v>911</v>
      </c>
      <c r="BK207" s="6" t="s">
        <v>916</v>
      </c>
      <c r="BL207" s="11" t="s">
        <v>911</v>
      </c>
      <c r="BM207" s="11" t="s">
        <v>913</v>
      </c>
      <c r="BN207" s="11" t="s">
        <v>913</v>
      </c>
      <c r="BO207" s="11" t="s">
        <v>913</v>
      </c>
      <c r="BP207" s="11" t="s">
        <v>913</v>
      </c>
      <c r="BQ207" s="6"/>
      <c r="BR207" s="6" t="s">
        <v>912</v>
      </c>
      <c r="BS207" s="6" t="s">
        <v>913</v>
      </c>
      <c r="BT207" s="6" t="s">
        <v>913</v>
      </c>
      <c r="BU207" s="6" t="s">
        <v>917</v>
      </c>
      <c r="BV207" s="6" t="s">
        <v>913</v>
      </c>
      <c r="BW207" s="6" t="s">
        <v>913</v>
      </c>
      <c r="BX207" s="6"/>
      <c r="BY207" s="6" t="s">
        <v>918</v>
      </c>
      <c r="BZ207" s="6" t="s">
        <v>907</v>
      </c>
      <c r="CA207" s="6" t="s">
        <v>922</v>
      </c>
      <c r="CB207" s="6" t="s">
        <v>920</v>
      </c>
      <c r="CC207" s="6" t="s">
        <v>921</v>
      </c>
      <c r="CD207" s="6" t="s">
        <v>923</v>
      </c>
      <c r="CE207" s="6" t="s">
        <v>916</v>
      </c>
      <c r="CF207" s="6" t="s">
        <v>918</v>
      </c>
      <c r="CG207" s="6" t="s">
        <v>911</v>
      </c>
      <c r="CH207" s="6" t="s">
        <v>911</v>
      </c>
      <c r="CI207" s="6" t="s">
        <v>911</v>
      </c>
      <c r="CJ207" s="6"/>
      <c r="CK207" s="6" t="s">
        <v>924</v>
      </c>
      <c r="CL207" s="6" t="s">
        <v>925</v>
      </c>
      <c r="CM207" s="6" t="s">
        <v>911</v>
      </c>
      <c r="CN207" s="6" t="s">
        <v>911</v>
      </c>
      <c r="CO207" s="6" t="s">
        <v>913</v>
      </c>
      <c r="CP207" s="6" t="s">
        <v>913</v>
      </c>
      <c r="CQ207" s="6" t="s">
        <v>913</v>
      </c>
      <c r="CR207" s="11" t="s">
        <v>954</v>
      </c>
      <c r="CS207" s="6" t="s">
        <v>913</v>
      </c>
      <c r="CT207" s="6" t="s">
        <v>913</v>
      </c>
      <c r="CU207" s="6" t="s">
        <v>913</v>
      </c>
      <c r="CV207" s="6" t="s">
        <v>913</v>
      </c>
      <c r="CW207" s="6" t="s">
        <v>913</v>
      </c>
      <c r="CX207" s="6" t="s">
        <v>913</v>
      </c>
      <c r="CY207" s="6" t="s">
        <v>913</v>
      </c>
      <c r="CZ207" s="6">
        <v>785</v>
      </c>
      <c r="DA207" s="6" t="s">
        <v>911</v>
      </c>
      <c r="DB207" s="6" t="s">
        <v>913</v>
      </c>
      <c r="DC207" s="6" t="s">
        <v>927</v>
      </c>
      <c r="DD207" s="6" t="s">
        <v>928</v>
      </c>
      <c r="DE207" s="6" t="s">
        <v>913</v>
      </c>
      <c r="DF207" s="6" t="s">
        <v>912</v>
      </c>
      <c r="DG207" s="6" t="s">
        <v>913</v>
      </c>
      <c r="DI207" s="22"/>
      <c r="DJ207" s="11"/>
      <c r="DK207" s="11"/>
      <c r="DL207" s="11"/>
      <c r="DM207" s="11"/>
    </row>
    <row r="208" spans="1:117">
      <c r="A208" s="11">
        <v>205</v>
      </c>
      <c r="B208" s="6" t="s">
        <v>791</v>
      </c>
      <c r="C208" s="6">
        <v>411</v>
      </c>
      <c r="D208" s="6" t="s">
        <v>1403</v>
      </c>
      <c r="E208" s="6" t="s">
        <v>1822</v>
      </c>
      <c r="F208" s="6" t="s">
        <v>958</v>
      </c>
      <c r="G208" s="6">
        <v>7.4</v>
      </c>
      <c r="H208" s="6">
        <v>43.4</v>
      </c>
      <c r="I208" s="6" t="s">
        <v>914</v>
      </c>
      <c r="J208" s="6" t="s">
        <v>906</v>
      </c>
      <c r="K208" s="7">
        <v>23</v>
      </c>
      <c r="L208" s="6">
        <v>0.29699999999999999</v>
      </c>
      <c r="M208" s="9">
        <v>0.8</v>
      </c>
      <c r="N208" s="6">
        <v>6.01</v>
      </c>
      <c r="O208" s="6">
        <v>4.55</v>
      </c>
      <c r="P208" s="10">
        <v>1.4999999999999999E-2</v>
      </c>
      <c r="Q208" s="6">
        <v>440</v>
      </c>
      <c r="R208" s="6" t="s">
        <v>908</v>
      </c>
      <c r="S208" s="6">
        <v>3.91</v>
      </c>
      <c r="T208" s="6">
        <v>7.18</v>
      </c>
      <c r="U208" s="6" t="s">
        <v>915</v>
      </c>
      <c r="V208" s="6"/>
      <c r="W208" s="9">
        <v>5.2</v>
      </c>
      <c r="X208" s="9">
        <v>4.3</v>
      </c>
      <c r="Y208" s="6">
        <v>10.3</v>
      </c>
      <c r="Z208" s="6">
        <v>1000</v>
      </c>
      <c r="AA208" s="9">
        <v>4.8</v>
      </c>
      <c r="AB208" s="6">
        <v>4100</v>
      </c>
      <c r="AC208" s="6">
        <v>210</v>
      </c>
      <c r="AD208" s="6">
        <v>220</v>
      </c>
      <c r="AE208" s="6">
        <v>167</v>
      </c>
      <c r="AF208" s="6">
        <v>130</v>
      </c>
      <c r="AG208" s="6">
        <v>2100</v>
      </c>
      <c r="AH208" s="6">
        <v>370</v>
      </c>
      <c r="AI208" s="6">
        <v>7.0000000000000001E-3</v>
      </c>
      <c r="AJ208" s="6">
        <v>2.5000000000000001E-2</v>
      </c>
      <c r="AK208" s="6" t="s">
        <v>910</v>
      </c>
      <c r="AL208" s="6">
        <v>5.0999999999999997E-2</v>
      </c>
      <c r="AM208" s="6">
        <v>3.1E-2</v>
      </c>
      <c r="AN208" s="6">
        <v>2.8000000000000001E-2</v>
      </c>
      <c r="AO208" s="6">
        <v>2.7E-2</v>
      </c>
      <c r="AP208" s="6">
        <v>6.0000000000000001E-3</v>
      </c>
      <c r="AQ208" s="6">
        <v>3.1E-2</v>
      </c>
      <c r="AR208" s="6">
        <v>4.0000000000000001E-3</v>
      </c>
      <c r="AS208" s="6" t="s">
        <v>910</v>
      </c>
      <c r="AT208" s="6" t="s">
        <v>910</v>
      </c>
      <c r="AU208" s="6">
        <v>3.3000000000000002E-2</v>
      </c>
      <c r="AV208" s="6">
        <v>3.3000000000000002E-2</v>
      </c>
      <c r="AW208" s="6">
        <v>1.7000000000000001E-2</v>
      </c>
      <c r="AX208" s="6">
        <v>2.5000000000000001E-2</v>
      </c>
      <c r="AY208" s="6">
        <v>2.3E-2</v>
      </c>
      <c r="AZ208" s="6">
        <v>7.0000000000000001E-3</v>
      </c>
      <c r="BA208" s="6" t="s">
        <v>910</v>
      </c>
      <c r="BB208" s="6"/>
      <c r="BC208" s="6" t="s">
        <v>911</v>
      </c>
      <c r="BD208" s="6" t="s">
        <v>911</v>
      </c>
      <c r="BE208" s="6" t="s">
        <v>911</v>
      </c>
      <c r="BF208" s="6" t="s">
        <v>911</v>
      </c>
      <c r="BG208" s="6" t="s">
        <v>911</v>
      </c>
      <c r="BH208" s="6" t="s">
        <v>911</v>
      </c>
      <c r="BI208" s="6" t="s">
        <v>911</v>
      </c>
      <c r="BJ208" s="6" t="s">
        <v>911</v>
      </c>
      <c r="BK208" s="6" t="s">
        <v>916</v>
      </c>
      <c r="BL208" s="11" t="s">
        <v>911</v>
      </c>
      <c r="BM208" s="11" t="s">
        <v>913</v>
      </c>
      <c r="BN208" s="11" t="s">
        <v>913</v>
      </c>
      <c r="BO208" s="11" t="s">
        <v>913</v>
      </c>
      <c r="BP208" s="11" t="s">
        <v>913</v>
      </c>
      <c r="BQ208" s="6"/>
      <c r="BR208" s="6" t="s">
        <v>912</v>
      </c>
      <c r="BS208" s="6" t="s">
        <v>913</v>
      </c>
      <c r="BT208" s="6" t="s">
        <v>913</v>
      </c>
      <c r="BU208" s="6" t="s">
        <v>917</v>
      </c>
      <c r="BV208" s="6" t="s">
        <v>913</v>
      </c>
      <c r="BW208" s="6" t="s">
        <v>913</v>
      </c>
      <c r="BX208" s="6"/>
      <c r="BY208" s="6" t="s">
        <v>918</v>
      </c>
      <c r="BZ208" s="6" t="s">
        <v>907</v>
      </c>
      <c r="CA208" s="6">
        <v>0.15</v>
      </c>
      <c r="CB208" s="6">
        <v>1.1100000000000001</v>
      </c>
      <c r="CC208" s="6" t="s">
        <v>921</v>
      </c>
      <c r="CD208" s="6" t="s">
        <v>923</v>
      </c>
      <c r="CE208" s="6" t="s">
        <v>916</v>
      </c>
      <c r="CF208" s="6" t="s">
        <v>918</v>
      </c>
      <c r="CG208" s="6" t="s">
        <v>911</v>
      </c>
      <c r="CH208" s="6" t="s">
        <v>911</v>
      </c>
      <c r="CI208" s="6" t="s">
        <v>911</v>
      </c>
      <c r="CJ208" s="6"/>
      <c r="CK208" s="6" t="s">
        <v>924</v>
      </c>
      <c r="CL208" s="6" t="s">
        <v>925</v>
      </c>
      <c r="CM208" s="6" t="s">
        <v>911</v>
      </c>
      <c r="CN208" s="6" t="s">
        <v>911</v>
      </c>
      <c r="CO208" s="6" t="s">
        <v>913</v>
      </c>
      <c r="CP208" s="6" t="s">
        <v>913</v>
      </c>
      <c r="CQ208" s="6" t="s">
        <v>913</v>
      </c>
      <c r="CR208" s="11">
        <v>36.799999999999997</v>
      </c>
      <c r="CS208" s="6" t="s">
        <v>913</v>
      </c>
      <c r="CT208" s="6" t="s">
        <v>913</v>
      </c>
      <c r="CU208" s="6" t="s">
        <v>913</v>
      </c>
      <c r="CV208" s="6" t="s">
        <v>913</v>
      </c>
      <c r="CW208" s="6" t="s">
        <v>913</v>
      </c>
      <c r="CX208" s="6" t="s">
        <v>913</v>
      </c>
      <c r="CY208" s="6" t="s">
        <v>913</v>
      </c>
      <c r="CZ208" s="6">
        <v>345.00000000000006</v>
      </c>
      <c r="DA208" s="6" t="s">
        <v>911</v>
      </c>
      <c r="DB208" s="6" t="s">
        <v>913</v>
      </c>
      <c r="DC208" s="6" t="s">
        <v>927</v>
      </c>
      <c r="DD208" s="6" t="s">
        <v>928</v>
      </c>
      <c r="DE208" s="6" t="s">
        <v>913</v>
      </c>
      <c r="DF208" s="6" t="s">
        <v>912</v>
      </c>
      <c r="DG208" s="6" t="s">
        <v>913</v>
      </c>
      <c r="DI208" s="22"/>
      <c r="DJ208" s="11"/>
      <c r="DK208" s="11"/>
      <c r="DL208" s="11"/>
      <c r="DM208" s="11"/>
    </row>
    <row r="209" spans="1:117">
      <c r="A209" s="11">
        <v>206</v>
      </c>
      <c r="B209" s="6" t="s">
        <v>463</v>
      </c>
      <c r="C209" s="6">
        <v>412</v>
      </c>
      <c r="D209" s="6" t="s">
        <v>1404</v>
      </c>
      <c r="E209" s="6" t="s">
        <v>1823</v>
      </c>
      <c r="F209" s="6" t="s">
        <v>464</v>
      </c>
      <c r="G209" s="7">
        <v>7</v>
      </c>
      <c r="H209" s="7">
        <v>71</v>
      </c>
      <c r="I209" s="6" t="s">
        <v>914</v>
      </c>
      <c r="J209" s="6" t="s">
        <v>906</v>
      </c>
      <c r="K209" s="6">
        <v>151</v>
      </c>
      <c r="L209" s="6">
        <v>0.872</v>
      </c>
      <c r="M209" s="9">
        <v>6.97</v>
      </c>
      <c r="N209" s="6">
        <v>46.4</v>
      </c>
      <c r="O209" s="6">
        <v>34.4</v>
      </c>
      <c r="P209" s="8">
        <v>0.13</v>
      </c>
      <c r="Q209" s="6">
        <v>2100</v>
      </c>
      <c r="R209" s="6" t="s">
        <v>908</v>
      </c>
      <c r="S209" s="7">
        <v>21</v>
      </c>
      <c r="T209" s="6">
        <v>19.3</v>
      </c>
      <c r="U209" s="6" t="s">
        <v>915</v>
      </c>
      <c r="V209" s="6"/>
      <c r="W209" s="6">
        <v>14.2</v>
      </c>
      <c r="X209" s="6">
        <v>23.6</v>
      </c>
      <c r="Y209" s="6">
        <v>170</v>
      </c>
      <c r="Z209" s="6">
        <v>2160</v>
      </c>
      <c r="AA209" s="9">
        <v>3.1</v>
      </c>
      <c r="AB209" s="6">
        <v>15900</v>
      </c>
      <c r="AC209" s="6">
        <v>817</v>
      </c>
      <c r="AD209" s="6">
        <v>1280</v>
      </c>
      <c r="AE209" s="6">
        <v>1720</v>
      </c>
      <c r="AF209" s="6">
        <v>326</v>
      </c>
      <c r="AG209" s="6">
        <v>8000</v>
      </c>
      <c r="AH209" s="6">
        <v>1360</v>
      </c>
      <c r="AI209" s="6">
        <v>9.7000000000000003E-2</v>
      </c>
      <c r="AJ209" s="6">
        <v>6.7000000000000004E-2</v>
      </c>
      <c r="AK209" s="6" t="s">
        <v>910</v>
      </c>
      <c r="AL209" s="6">
        <v>0.222</v>
      </c>
      <c r="AM209" s="6">
        <v>0.20699999999999999</v>
      </c>
      <c r="AN209" s="6">
        <v>0.122</v>
      </c>
      <c r="AO209" s="6">
        <v>8.4000000000000005E-2</v>
      </c>
      <c r="AP209" s="6">
        <v>2.1000000000000001E-2</v>
      </c>
      <c r="AQ209" s="6">
        <v>0.107</v>
      </c>
      <c r="AR209" s="6">
        <v>3.4000000000000002E-2</v>
      </c>
      <c r="AS209" s="6" t="s">
        <v>910</v>
      </c>
      <c r="AT209" s="6" t="s">
        <v>910</v>
      </c>
      <c r="AU209" s="6">
        <v>0.13400000000000001</v>
      </c>
      <c r="AV209" s="6">
        <v>0.161</v>
      </c>
      <c r="AW209" s="8">
        <v>0.06</v>
      </c>
      <c r="AX209" s="8">
        <v>8.1000000000000003E-2</v>
      </c>
      <c r="AY209" s="6">
        <v>0.10299999999999999</v>
      </c>
      <c r="AZ209" s="6">
        <v>3.4000000000000002E-2</v>
      </c>
      <c r="BA209" s="6" t="s">
        <v>910</v>
      </c>
      <c r="BB209" s="6"/>
      <c r="BC209" s="6" t="s">
        <v>911</v>
      </c>
      <c r="BD209" s="6">
        <v>2.7400000000000001E-2</v>
      </c>
      <c r="BE209" s="6" t="s">
        <v>911</v>
      </c>
      <c r="BF209" s="6" t="s">
        <v>911</v>
      </c>
      <c r="BG209" s="6" t="s">
        <v>911</v>
      </c>
      <c r="BH209" s="6" t="s">
        <v>911</v>
      </c>
      <c r="BI209" s="6" t="s">
        <v>911</v>
      </c>
      <c r="BJ209" s="6">
        <v>2.7400000000000001E-2</v>
      </c>
      <c r="BK209" s="6" t="s">
        <v>916</v>
      </c>
      <c r="BL209" s="11" t="s">
        <v>911</v>
      </c>
      <c r="BM209" s="11" t="s">
        <v>913</v>
      </c>
      <c r="BN209" s="11" t="s">
        <v>913</v>
      </c>
      <c r="BO209" s="11" t="s">
        <v>913</v>
      </c>
      <c r="BP209" s="11" t="s">
        <v>913</v>
      </c>
      <c r="BQ209" s="6"/>
      <c r="BR209" s="6" t="s">
        <v>912</v>
      </c>
      <c r="BS209" s="6" t="s">
        <v>913</v>
      </c>
      <c r="BT209" s="6" t="s">
        <v>913</v>
      </c>
      <c r="BU209" s="6" t="s">
        <v>917</v>
      </c>
      <c r="BV209" s="6" t="s">
        <v>913</v>
      </c>
      <c r="BW209" s="6" t="s">
        <v>913</v>
      </c>
      <c r="BX209" s="6"/>
      <c r="BY209" s="6" t="s">
        <v>918</v>
      </c>
      <c r="CR209" s="11"/>
      <c r="CX209" s="6" t="s">
        <v>913</v>
      </c>
      <c r="CY209" s="6" t="s">
        <v>913</v>
      </c>
      <c r="CZ209" s="6">
        <v>2097</v>
      </c>
      <c r="DF209" s="6" t="s">
        <v>912</v>
      </c>
      <c r="DG209" s="6" t="s">
        <v>913</v>
      </c>
      <c r="DI209" s="22"/>
      <c r="DJ209" s="11"/>
      <c r="DK209" s="11"/>
      <c r="DL209" s="11"/>
      <c r="DM209" s="11"/>
    </row>
    <row r="210" spans="1:117">
      <c r="A210" s="11">
        <v>207</v>
      </c>
      <c r="B210" s="6" t="s">
        <v>461</v>
      </c>
      <c r="C210" s="6">
        <v>413</v>
      </c>
      <c r="D210" s="6" t="s">
        <v>1405</v>
      </c>
      <c r="E210" s="6" t="s">
        <v>1824</v>
      </c>
      <c r="F210" s="6" t="s">
        <v>462</v>
      </c>
      <c r="G210" s="7">
        <v>7.2</v>
      </c>
      <c r="H210" s="7">
        <v>68</v>
      </c>
      <c r="I210" s="6" t="s">
        <v>914</v>
      </c>
      <c r="J210" s="6">
        <v>21.5</v>
      </c>
      <c r="K210" s="6">
        <v>114</v>
      </c>
      <c r="L210" s="9">
        <v>2.5</v>
      </c>
      <c r="M210" s="9">
        <v>4.7300000000000004</v>
      </c>
      <c r="N210" s="6">
        <v>30.9</v>
      </c>
      <c r="O210" s="6">
        <v>81.2</v>
      </c>
      <c r="P210" s="6">
        <v>0.23200000000000001</v>
      </c>
      <c r="Q210" s="6">
        <v>1180</v>
      </c>
      <c r="R210" s="6" t="s">
        <v>908</v>
      </c>
      <c r="S210" s="6">
        <v>16.100000000000001</v>
      </c>
      <c r="T210" s="6">
        <v>44.2</v>
      </c>
      <c r="U210" s="6" t="s">
        <v>915</v>
      </c>
      <c r="V210" s="6"/>
      <c r="W210" s="6">
        <v>11.4</v>
      </c>
      <c r="X210" s="6">
        <v>16.100000000000001</v>
      </c>
      <c r="Y210" s="6">
        <v>254</v>
      </c>
      <c r="Z210" s="6">
        <v>1920</v>
      </c>
      <c r="AA210" s="9">
        <v>0.42000000000000004</v>
      </c>
      <c r="AB210" s="6">
        <v>17900</v>
      </c>
      <c r="AC210" s="6">
        <v>426</v>
      </c>
      <c r="AD210" s="6">
        <v>894</v>
      </c>
      <c r="AE210" s="6">
        <v>1200</v>
      </c>
      <c r="AF210" s="6">
        <v>235</v>
      </c>
      <c r="AG210" s="6">
        <v>4450</v>
      </c>
      <c r="AH210" s="6">
        <v>618</v>
      </c>
      <c r="AI210" s="6">
        <v>2.4E-2</v>
      </c>
      <c r="AJ210" s="6">
        <v>2.7E-2</v>
      </c>
      <c r="AK210" s="6" t="s">
        <v>910</v>
      </c>
      <c r="AL210" s="8">
        <v>0.11</v>
      </c>
      <c r="AM210" s="6">
        <v>4.1000000000000002E-2</v>
      </c>
      <c r="AN210" s="6">
        <v>5.2999999999999999E-2</v>
      </c>
      <c r="AO210" s="6">
        <v>4.7E-2</v>
      </c>
      <c r="AP210" s="6">
        <v>8.0000000000000002E-3</v>
      </c>
      <c r="AQ210" s="6">
        <v>5.8000000000000003E-2</v>
      </c>
      <c r="AR210" s="6">
        <v>1.2E-2</v>
      </c>
      <c r="AS210" s="6" t="s">
        <v>910</v>
      </c>
      <c r="AT210" s="6">
        <v>8.9999999999999993E-3</v>
      </c>
      <c r="AU210" s="6">
        <v>6.8000000000000005E-2</v>
      </c>
      <c r="AV210" s="6">
        <v>7.9000000000000001E-2</v>
      </c>
      <c r="AW210" s="8">
        <v>3.4000000000000002E-2</v>
      </c>
      <c r="AX210" s="8">
        <v>5.3999999999999999E-2</v>
      </c>
      <c r="AY210" s="6">
        <v>6.2E-2</v>
      </c>
      <c r="AZ210" s="6">
        <v>1.4E-2</v>
      </c>
      <c r="BA210" s="6" t="s">
        <v>910</v>
      </c>
      <c r="BB210" s="6"/>
      <c r="BC210" s="6" t="s">
        <v>911</v>
      </c>
      <c r="BD210" s="6">
        <v>1.44E-2</v>
      </c>
      <c r="BE210" s="6" t="s">
        <v>911</v>
      </c>
      <c r="BF210" s="6" t="s">
        <v>911</v>
      </c>
      <c r="BG210" s="6" t="s">
        <v>911</v>
      </c>
      <c r="BH210" s="6" t="s">
        <v>911</v>
      </c>
      <c r="BI210" s="6">
        <v>5.0000000000000001E-4</v>
      </c>
      <c r="BJ210" s="6">
        <v>1.49E-2</v>
      </c>
      <c r="BK210" s="6" t="s">
        <v>916</v>
      </c>
      <c r="BL210" s="11" t="s">
        <v>911</v>
      </c>
      <c r="BM210" s="11" t="s">
        <v>913</v>
      </c>
      <c r="BN210" s="11" t="s">
        <v>913</v>
      </c>
      <c r="BO210" s="11" t="s">
        <v>913</v>
      </c>
      <c r="BP210" s="11" t="s">
        <v>913</v>
      </c>
      <c r="BQ210" s="6"/>
      <c r="BR210" s="6" t="s">
        <v>912</v>
      </c>
      <c r="BS210" s="6" t="s">
        <v>913</v>
      </c>
      <c r="BT210" s="6" t="s">
        <v>911</v>
      </c>
      <c r="BU210" s="6" t="s">
        <v>911</v>
      </c>
      <c r="BV210" s="6" t="s">
        <v>913</v>
      </c>
      <c r="BW210" s="6" t="s">
        <v>913</v>
      </c>
      <c r="BX210" s="6"/>
      <c r="BY210" s="6">
        <v>4.0000000000000002E-4</v>
      </c>
      <c r="CR210" s="11"/>
      <c r="CX210" s="6" t="s">
        <v>911</v>
      </c>
      <c r="CY210" s="6" t="s">
        <v>911</v>
      </c>
      <c r="CZ210" s="6">
        <v>442.00000000000006</v>
      </c>
      <c r="DF210" s="6" t="s">
        <v>912</v>
      </c>
      <c r="DG210" s="6" t="s">
        <v>911</v>
      </c>
      <c r="DI210" s="22"/>
      <c r="DJ210" s="11"/>
      <c r="DK210" s="11"/>
      <c r="DL210" s="11"/>
      <c r="DM210" s="11"/>
    </row>
    <row r="211" spans="1:117">
      <c r="A211" s="11">
        <v>208</v>
      </c>
      <c r="B211" s="6" t="s">
        <v>460</v>
      </c>
      <c r="C211" s="6">
        <v>414</v>
      </c>
      <c r="D211" s="6" t="s">
        <v>1406</v>
      </c>
      <c r="E211" s="6" t="s">
        <v>1825</v>
      </c>
      <c r="F211" s="6" t="s">
        <v>978</v>
      </c>
      <c r="G211" s="7">
        <v>8.1</v>
      </c>
      <c r="H211" s="7">
        <v>87.1</v>
      </c>
      <c r="I211" s="6" t="s">
        <v>914</v>
      </c>
      <c r="J211" s="6" t="s">
        <v>906</v>
      </c>
      <c r="K211" s="7">
        <v>29</v>
      </c>
      <c r="L211" s="6" t="s">
        <v>907</v>
      </c>
      <c r="M211" s="9">
        <v>3</v>
      </c>
      <c r="N211" s="6">
        <v>0.93</v>
      </c>
      <c r="O211" s="6">
        <v>0.872</v>
      </c>
      <c r="P211" s="6" t="s">
        <v>968</v>
      </c>
      <c r="Q211" s="6">
        <v>86</v>
      </c>
      <c r="R211" s="6" t="s">
        <v>908</v>
      </c>
      <c r="S211" s="6">
        <v>0.71599999999999997</v>
      </c>
      <c r="T211" s="6">
        <v>3.87</v>
      </c>
      <c r="U211" s="6" t="s">
        <v>915</v>
      </c>
      <c r="V211" s="6"/>
      <c r="W211" s="9">
        <v>3.1</v>
      </c>
      <c r="X211" s="9">
        <v>0.76</v>
      </c>
      <c r="Y211" s="6">
        <v>16.899999999999999</v>
      </c>
      <c r="Z211" s="6">
        <v>540</v>
      </c>
      <c r="AA211" s="9">
        <v>3.3</v>
      </c>
      <c r="AB211" s="6">
        <v>2500</v>
      </c>
      <c r="AC211" s="6">
        <v>120</v>
      </c>
      <c r="AD211" s="6">
        <v>280</v>
      </c>
      <c r="AE211" s="6">
        <v>49.4</v>
      </c>
      <c r="AF211" s="7">
        <v>16</v>
      </c>
      <c r="AG211" s="6">
        <v>420</v>
      </c>
      <c r="AH211" s="6">
        <v>130</v>
      </c>
      <c r="AI211" s="6" t="s">
        <v>910</v>
      </c>
      <c r="AJ211" s="6" t="s">
        <v>910</v>
      </c>
      <c r="AK211" s="6" t="s">
        <v>910</v>
      </c>
      <c r="AL211" s="6">
        <v>5.0000000000000001E-3</v>
      </c>
      <c r="AM211" s="6" t="s">
        <v>910</v>
      </c>
      <c r="AN211" s="6" t="s">
        <v>910</v>
      </c>
      <c r="AO211" s="6" t="s">
        <v>910</v>
      </c>
      <c r="AP211" s="6" t="s">
        <v>910</v>
      </c>
      <c r="AQ211" s="6">
        <v>5.0000000000000001E-3</v>
      </c>
      <c r="AR211" s="6">
        <v>3.0000000000000001E-3</v>
      </c>
      <c r="AS211" s="6" t="s">
        <v>910</v>
      </c>
      <c r="AT211" s="6" t="s">
        <v>910</v>
      </c>
      <c r="AU211" s="6" t="s">
        <v>910</v>
      </c>
      <c r="AV211" s="6" t="s">
        <v>910</v>
      </c>
      <c r="AW211" s="8" t="s">
        <v>910</v>
      </c>
      <c r="AX211" s="8" t="s">
        <v>910</v>
      </c>
      <c r="AY211" s="6" t="s">
        <v>910</v>
      </c>
      <c r="AZ211" s="6" t="s">
        <v>910</v>
      </c>
      <c r="BA211" s="6" t="s">
        <v>910</v>
      </c>
      <c r="BB211" s="6"/>
      <c r="BC211" s="6" t="s">
        <v>911</v>
      </c>
      <c r="BD211" s="6" t="s">
        <v>911</v>
      </c>
      <c r="BE211" s="6" t="s">
        <v>911</v>
      </c>
      <c r="BF211" s="6" t="s">
        <v>911</v>
      </c>
      <c r="BG211" s="6" t="s">
        <v>911</v>
      </c>
      <c r="BH211" s="6" t="s">
        <v>911</v>
      </c>
      <c r="BI211" s="6" t="s">
        <v>911</v>
      </c>
      <c r="BJ211" s="6" t="s">
        <v>911</v>
      </c>
      <c r="BK211" s="6" t="s">
        <v>916</v>
      </c>
      <c r="BL211" s="11" t="s">
        <v>911</v>
      </c>
      <c r="BM211" s="11" t="s">
        <v>913</v>
      </c>
      <c r="BN211" s="11" t="s">
        <v>913</v>
      </c>
      <c r="BO211" s="11" t="s">
        <v>913</v>
      </c>
      <c r="BP211" s="11" t="s">
        <v>913</v>
      </c>
      <c r="BQ211" s="6"/>
      <c r="BR211" s="6" t="s">
        <v>912</v>
      </c>
      <c r="BS211" s="6" t="s">
        <v>913</v>
      </c>
      <c r="BT211" s="6" t="s">
        <v>913</v>
      </c>
      <c r="BU211" s="6" t="s">
        <v>917</v>
      </c>
      <c r="BV211" s="6" t="s">
        <v>913</v>
      </c>
      <c r="BW211" s="6" t="s">
        <v>913</v>
      </c>
      <c r="BX211" s="6"/>
      <c r="BY211" s="6" t="s">
        <v>918</v>
      </c>
      <c r="CR211" s="11"/>
      <c r="CX211" s="6" t="s">
        <v>913</v>
      </c>
      <c r="CY211" s="6" t="s">
        <v>913</v>
      </c>
      <c r="CZ211" s="6">
        <v>124</v>
      </c>
      <c r="DF211" s="6" t="s">
        <v>912</v>
      </c>
      <c r="DG211" s="6" t="s">
        <v>913</v>
      </c>
      <c r="DI211" s="22"/>
      <c r="DJ211" s="11"/>
      <c r="DK211" s="11"/>
      <c r="DL211" s="11"/>
      <c r="DM211" s="11"/>
    </row>
    <row r="212" spans="1:117">
      <c r="A212" s="11">
        <v>209</v>
      </c>
      <c r="B212" s="6" t="s">
        <v>458</v>
      </c>
      <c r="C212" s="6">
        <v>415</v>
      </c>
      <c r="D212" s="6" t="s">
        <v>1407</v>
      </c>
      <c r="E212" s="6" t="s">
        <v>1826</v>
      </c>
      <c r="F212" s="6" t="s">
        <v>459</v>
      </c>
      <c r="G212" s="7">
        <v>8.3000000000000007</v>
      </c>
      <c r="H212" s="6">
        <v>170</v>
      </c>
      <c r="I212" s="6" t="s">
        <v>914</v>
      </c>
      <c r="J212" s="6" t="s">
        <v>906</v>
      </c>
      <c r="K212" s="9">
        <v>7.5</v>
      </c>
      <c r="L212" s="6">
        <v>0.33700000000000002</v>
      </c>
      <c r="M212" s="9" t="s">
        <v>933</v>
      </c>
      <c r="N212" s="6">
        <v>2.89</v>
      </c>
      <c r="O212" s="9">
        <v>4.2</v>
      </c>
      <c r="P212" s="10">
        <v>2.4E-2</v>
      </c>
      <c r="Q212" s="6">
        <v>110</v>
      </c>
      <c r="R212" s="6" t="s">
        <v>908</v>
      </c>
      <c r="S212" s="9">
        <v>2.6</v>
      </c>
      <c r="T212" s="6" t="s">
        <v>909</v>
      </c>
      <c r="U212" s="6" t="s">
        <v>915</v>
      </c>
      <c r="V212" s="6"/>
      <c r="W212" s="9">
        <v>3.7</v>
      </c>
      <c r="X212" s="9">
        <v>0.98</v>
      </c>
      <c r="Y212" s="6">
        <v>173</v>
      </c>
      <c r="Z212" s="6">
        <v>1300</v>
      </c>
      <c r="AA212" s="9">
        <v>2</v>
      </c>
      <c r="AB212" s="6">
        <v>4200</v>
      </c>
      <c r="AC212" s="7">
        <v>22</v>
      </c>
      <c r="AD212" s="6">
        <v>270</v>
      </c>
      <c r="AE212" s="6">
        <v>1520</v>
      </c>
      <c r="AF212" s="7">
        <v>13</v>
      </c>
      <c r="AG212" s="6">
        <v>430</v>
      </c>
      <c r="AH212" s="6" t="s">
        <v>994</v>
      </c>
      <c r="AI212" s="6">
        <v>2.3E-2</v>
      </c>
      <c r="AJ212" s="6">
        <v>2.9000000000000001E-2</v>
      </c>
      <c r="AK212" s="6">
        <v>1.2999999999999999E-2</v>
      </c>
      <c r="AL212" s="6">
        <v>9.2999999999999999E-2</v>
      </c>
      <c r="AM212" s="6">
        <v>1.9E-2</v>
      </c>
      <c r="AN212" s="6">
        <v>0.03</v>
      </c>
      <c r="AO212" s="6">
        <v>1.2E-2</v>
      </c>
      <c r="AP212" s="6" t="s">
        <v>910</v>
      </c>
      <c r="AQ212" s="6">
        <v>1.6E-2</v>
      </c>
      <c r="AR212" s="6">
        <v>5.1999999999999998E-2</v>
      </c>
      <c r="AS212" s="6" t="s">
        <v>910</v>
      </c>
      <c r="AT212" s="6">
        <v>7.0000000000000001E-3</v>
      </c>
      <c r="AU212" s="6">
        <v>4.7E-2</v>
      </c>
      <c r="AV212" s="6">
        <v>1.7999999999999999E-2</v>
      </c>
      <c r="AW212" s="8">
        <v>8.0000000000000002E-3</v>
      </c>
      <c r="AX212" s="8">
        <v>0.02</v>
      </c>
      <c r="AY212" s="6">
        <v>8.0000000000000002E-3</v>
      </c>
      <c r="AZ212" s="6" t="s">
        <v>910</v>
      </c>
      <c r="BA212" s="6" t="s">
        <v>910</v>
      </c>
      <c r="BB212" s="6"/>
      <c r="BC212" s="6" t="s">
        <v>911</v>
      </c>
      <c r="BD212" s="6" t="s">
        <v>911</v>
      </c>
      <c r="BE212" s="6" t="s">
        <v>911</v>
      </c>
      <c r="BF212" s="6" t="s">
        <v>911</v>
      </c>
      <c r="BG212" s="6" t="s">
        <v>911</v>
      </c>
      <c r="BH212" s="6" t="s">
        <v>911</v>
      </c>
      <c r="BI212" s="6" t="s">
        <v>911</v>
      </c>
      <c r="BJ212" s="6" t="s">
        <v>911</v>
      </c>
      <c r="BK212" s="6" t="s">
        <v>916</v>
      </c>
      <c r="BL212" s="11" t="s">
        <v>911</v>
      </c>
      <c r="BM212" s="11" t="s">
        <v>913</v>
      </c>
      <c r="BN212" s="11" t="s">
        <v>913</v>
      </c>
      <c r="BO212" s="11" t="s">
        <v>913</v>
      </c>
      <c r="BP212" s="11" t="s">
        <v>913</v>
      </c>
      <c r="BQ212" s="6"/>
      <c r="BR212" s="6" t="s">
        <v>912</v>
      </c>
      <c r="BS212" s="6" t="s">
        <v>913</v>
      </c>
      <c r="BT212" s="6" t="s">
        <v>913</v>
      </c>
      <c r="BU212" s="6" t="s">
        <v>917</v>
      </c>
      <c r="BV212" s="6" t="s">
        <v>913</v>
      </c>
      <c r="BW212" s="6" t="s">
        <v>913</v>
      </c>
      <c r="BX212" s="6"/>
      <c r="BY212" s="6" t="s">
        <v>918</v>
      </c>
      <c r="CR212" s="11"/>
      <c r="CX212" s="6" t="s">
        <v>913</v>
      </c>
      <c r="CY212" s="6" t="s">
        <v>913</v>
      </c>
      <c r="CZ212" s="6">
        <v>954</v>
      </c>
      <c r="DF212" s="6" t="s">
        <v>912</v>
      </c>
      <c r="DG212" s="6" t="s">
        <v>913</v>
      </c>
      <c r="DI212" s="22"/>
      <c r="DJ212" s="11"/>
      <c r="DK212" s="11"/>
      <c r="DL212" s="11"/>
      <c r="DM212" s="11"/>
    </row>
    <row r="213" spans="1:117">
      <c r="A213" s="11">
        <v>210</v>
      </c>
      <c r="B213" s="6" t="s">
        <v>456</v>
      </c>
      <c r="C213" s="6">
        <v>416</v>
      </c>
      <c r="D213" s="6" t="s">
        <v>1408</v>
      </c>
      <c r="E213" s="6" t="s">
        <v>1827</v>
      </c>
      <c r="F213" s="6" t="s">
        <v>457</v>
      </c>
      <c r="G213" s="7">
        <v>8.1999999999999993</v>
      </c>
      <c r="H213" s="6">
        <v>87</v>
      </c>
      <c r="I213" s="6" t="s">
        <v>914</v>
      </c>
      <c r="J213" s="6" t="s">
        <v>906</v>
      </c>
      <c r="K213" s="6">
        <v>9.57</v>
      </c>
      <c r="L213" s="6">
        <v>6.3E-2</v>
      </c>
      <c r="M213" s="9">
        <v>0.82399999999999995</v>
      </c>
      <c r="N213" s="6">
        <v>17.5</v>
      </c>
      <c r="O213" s="6">
        <v>0.90400000000000003</v>
      </c>
      <c r="P213" s="10">
        <v>2.5999999999999999E-2</v>
      </c>
      <c r="Q213" s="6">
        <v>78.5</v>
      </c>
      <c r="R213" s="6" t="s">
        <v>908</v>
      </c>
      <c r="S213" s="6">
        <v>0.83699999999999997</v>
      </c>
      <c r="T213" s="6" t="s">
        <v>909</v>
      </c>
      <c r="U213" s="6" t="s">
        <v>915</v>
      </c>
      <c r="V213" s="6"/>
      <c r="W213" s="6">
        <v>3.54</v>
      </c>
      <c r="X213" s="6" t="s">
        <v>970</v>
      </c>
      <c r="Y213" s="6">
        <v>21.9</v>
      </c>
      <c r="Z213" s="6">
        <v>365</v>
      </c>
      <c r="AA213" s="9">
        <v>0.45</v>
      </c>
      <c r="AB213" s="6">
        <v>743</v>
      </c>
      <c r="AC213" s="6">
        <v>96.4</v>
      </c>
      <c r="AD213" s="6">
        <v>81.7</v>
      </c>
      <c r="AE213" s="6">
        <v>99.88</v>
      </c>
      <c r="AF213" s="6">
        <v>12.6</v>
      </c>
      <c r="AG213" s="6">
        <v>385</v>
      </c>
      <c r="AH213" s="6" t="s">
        <v>994</v>
      </c>
      <c r="AI213" s="6">
        <v>6.0000000000000001E-3</v>
      </c>
      <c r="AJ213" s="6">
        <v>1.4999999999999999E-2</v>
      </c>
      <c r="AK213" s="6" t="s">
        <v>910</v>
      </c>
      <c r="AL213" s="6">
        <v>5.1999999999999998E-2</v>
      </c>
      <c r="AM213" s="6">
        <v>2.1999999999999999E-2</v>
      </c>
      <c r="AN213" s="6">
        <v>2.4E-2</v>
      </c>
      <c r="AO213" s="6">
        <v>1.7000000000000001E-2</v>
      </c>
      <c r="AP213" s="6" t="s">
        <v>910</v>
      </c>
      <c r="AQ213" s="6">
        <v>1.7999999999999999E-2</v>
      </c>
      <c r="AR213" s="6">
        <v>6.0000000000000001E-3</v>
      </c>
      <c r="AS213" s="6" t="s">
        <v>910</v>
      </c>
      <c r="AT213" s="6" t="s">
        <v>910</v>
      </c>
      <c r="AU213" s="6">
        <v>3.1E-2</v>
      </c>
      <c r="AV213" s="8">
        <v>0.02</v>
      </c>
      <c r="AW213" s="8">
        <v>0.01</v>
      </c>
      <c r="AX213" s="8">
        <v>1.4999999999999999E-2</v>
      </c>
      <c r="AY213" s="6">
        <v>1.0999999999999999E-2</v>
      </c>
      <c r="AZ213" s="6">
        <v>6.0000000000000001E-3</v>
      </c>
      <c r="BA213" s="6" t="s">
        <v>910</v>
      </c>
      <c r="BB213" s="6"/>
      <c r="BC213" s="6" t="s">
        <v>911</v>
      </c>
      <c r="BD213" s="6" t="s">
        <v>911</v>
      </c>
      <c r="BE213" s="6" t="s">
        <v>911</v>
      </c>
      <c r="BF213" s="6" t="s">
        <v>911</v>
      </c>
      <c r="BG213" s="6" t="s">
        <v>911</v>
      </c>
      <c r="BH213" s="6" t="s">
        <v>911</v>
      </c>
      <c r="BI213" s="6" t="s">
        <v>911</v>
      </c>
      <c r="BJ213" s="6" t="s">
        <v>911</v>
      </c>
      <c r="BK213" s="6" t="s">
        <v>916</v>
      </c>
      <c r="BL213" s="11" t="s">
        <v>911</v>
      </c>
      <c r="BM213" s="11" t="s">
        <v>913</v>
      </c>
      <c r="BN213" s="11" t="s">
        <v>913</v>
      </c>
      <c r="BO213" s="11" t="s">
        <v>913</v>
      </c>
      <c r="BP213" s="11" t="s">
        <v>913</v>
      </c>
      <c r="BQ213" s="6"/>
      <c r="BR213" s="6" t="s">
        <v>912</v>
      </c>
      <c r="BS213" s="6" t="s">
        <v>913</v>
      </c>
      <c r="BT213" s="6" t="s">
        <v>913</v>
      </c>
      <c r="BU213" s="6" t="s">
        <v>917</v>
      </c>
      <c r="BV213" s="6" t="s">
        <v>913</v>
      </c>
      <c r="BW213" s="6" t="s">
        <v>913</v>
      </c>
      <c r="BX213" s="6"/>
      <c r="BY213" s="6" t="s">
        <v>918</v>
      </c>
      <c r="CR213" s="11"/>
      <c r="CX213" s="6" t="s">
        <v>913</v>
      </c>
      <c r="CY213" s="6" t="s">
        <v>913</v>
      </c>
      <c r="CZ213" s="6">
        <v>68</v>
      </c>
      <c r="DF213" s="6" t="s">
        <v>912</v>
      </c>
      <c r="DG213" s="6" t="s">
        <v>913</v>
      </c>
      <c r="DI213" s="22"/>
      <c r="DJ213" s="11"/>
      <c r="DK213" s="11"/>
      <c r="DL213" s="11"/>
      <c r="DM213" s="11"/>
    </row>
    <row r="214" spans="1:117">
      <c r="A214" s="11">
        <v>211</v>
      </c>
      <c r="B214" s="6" t="s">
        <v>454</v>
      </c>
      <c r="C214" s="6">
        <v>417</v>
      </c>
      <c r="D214" s="6" t="s">
        <v>1409</v>
      </c>
      <c r="E214" s="6" t="s">
        <v>1828</v>
      </c>
      <c r="F214" s="6" t="s">
        <v>455</v>
      </c>
      <c r="G214" s="7">
        <v>8.1999999999999993</v>
      </c>
      <c r="H214" s="6">
        <v>291</v>
      </c>
      <c r="I214" s="6" t="s">
        <v>914</v>
      </c>
      <c r="J214" s="6" t="s">
        <v>906</v>
      </c>
      <c r="K214" s="7">
        <v>50</v>
      </c>
      <c r="L214" s="6">
        <v>0.13800000000000001</v>
      </c>
      <c r="M214" s="9">
        <v>1.3</v>
      </c>
      <c r="N214" s="6">
        <v>6.44</v>
      </c>
      <c r="O214" s="6">
        <v>18.899999999999999</v>
      </c>
      <c r="P214" s="10">
        <v>6.6000000000000003E-2</v>
      </c>
      <c r="Q214" s="6">
        <v>840</v>
      </c>
      <c r="R214" s="6" t="s">
        <v>908</v>
      </c>
      <c r="S214" s="6">
        <v>4.6100000000000003</v>
      </c>
      <c r="T214" s="6">
        <v>11.8</v>
      </c>
      <c r="U214" s="6" t="s">
        <v>915</v>
      </c>
      <c r="V214" s="6"/>
      <c r="W214" s="7">
        <v>40</v>
      </c>
      <c r="X214" s="9">
        <v>5.3</v>
      </c>
      <c r="Y214" s="6">
        <v>59.5</v>
      </c>
      <c r="Z214" s="6">
        <v>15000</v>
      </c>
      <c r="AA214" s="9">
        <v>6.4</v>
      </c>
      <c r="AB214" s="6">
        <v>5800</v>
      </c>
      <c r="AC214" s="6">
        <v>240</v>
      </c>
      <c r="AD214" s="6">
        <v>440</v>
      </c>
      <c r="AE214" s="6">
        <v>2910</v>
      </c>
      <c r="AF214" s="7">
        <v>80</v>
      </c>
      <c r="AG214" s="6">
        <v>2500</v>
      </c>
      <c r="AH214" s="6">
        <v>610</v>
      </c>
      <c r="AI214" s="6">
        <v>3.7999999999999999E-2</v>
      </c>
      <c r="AJ214" s="6">
        <v>5.1999999999999998E-2</v>
      </c>
      <c r="AK214" s="6" t="s">
        <v>910</v>
      </c>
      <c r="AL214" s="6">
        <v>0.155</v>
      </c>
      <c r="AM214" s="6">
        <v>4.7E-2</v>
      </c>
      <c r="AN214" s="6">
        <v>5.6000000000000001E-2</v>
      </c>
      <c r="AO214" s="8">
        <v>0.05</v>
      </c>
      <c r="AP214" s="6">
        <v>1.2999999999999999E-2</v>
      </c>
      <c r="AQ214" s="6">
        <v>8.2000000000000003E-2</v>
      </c>
      <c r="AR214" s="6">
        <v>1.7000000000000001E-2</v>
      </c>
      <c r="AS214" s="6">
        <v>2.9000000000000001E-2</v>
      </c>
      <c r="AT214" s="6">
        <v>1.9E-2</v>
      </c>
      <c r="AU214" s="6">
        <v>8.4000000000000005E-2</v>
      </c>
      <c r="AV214" s="6">
        <v>9.1999999999999998E-2</v>
      </c>
      <c r="AW214" s="8">
        <v>3.5000000000000003E-2</v>
      </c>
      <c r="AX214" s="8">
        <v>0.08</v>
      </c>
      <c r="AY214" s="6">
        <v>5.7000000000000002E-2</v>
      </c>
      <c r="AZ214" s="6">
        <v>1.2E-2</v>
      </c>
      <c r="BA214" s="6" t="s">
        <v>910</v>
      </c>
      <c r="BB214" s="6"/>
      <c r="BC214" s="6" t="s">
        <v>911</v>
      </c>
      <c r="BD214" s="6" t="s">
        <v>911</v>
      </c>
      <c r="BE214" s="6" t="s">
        <v>911</v>
      </c>
      <c r="BF214" s="6" t="s">
        <v>911</v>
      </c>
      <c r="BG214" s="6" t="s">
        <v>911</v>
      </c>
      <c r="BH214" s="6" t="s">
        <v>911</v>
      </c>
      <c r="BI214" s="6" t="s">
        <v>911</v>
      </c>
      <c r="BJ214" s="6" t="s">
        <v>911</v>
      </c>
      <c r="BK214" s="6" t="s">
        <v>916</v>
      </c>
      <c r="BL214" s="11" t="s">
        <v>911</v>
      </c>
      <c r="BM214" s="11" t="s">
        <v>913</v>
      </c>
      <c r="BN214" s="11" t="s">
        <v>913</v>
      </c>
      <c r="BO214" s="11" t="s">
        <v>913</v>
      </c>
      <c r="BP214" s="11" t="s">
        <v>913</v>
      </c>
      <c r="BQ214" s="6"/>
      <c r="BR214" s="6" t="s">
        <v>912</v>
      </c>
      <c r="BS214" s="6" t="s">
        <v>913</v>
      </c>
      <c r="BT214" s="6" t="s">
        <v>913</v>
      </c>
      <c r="BU214" s="6" t="s">
        <v>917</v>
      </c>
      <c r="BV214" s="6" t="s">
        <v>913</v>
      </c>
      <c r="BW214" s="6" t="s">
        <v>913</v>
      </c>
      <c r="BX214" s="6"/>
      <c r="BY214" s="6" t="s">
        <v>918</v>
      </c>
      <c r="CR214" s="11"/>
      <c r="CX214" s="6" t="s">
        <v>913</v>
      </c>
      <c r="CY214" s="6" t="s">
        <v>913</v>
      </c>
      <c r="CZ214" s="6">
        <v>3610.9999999999995</v>
      </c>
      <c r="DF214" s="6" t="s">
        <v>912</v>
      </c>
      <c r="DG214" s="6" t="s">
        <v>913</v>
      </c>
      <c r="DI214" s="22"/>
      <c r="DJ214" s="11"/>
      <c r="DK214" s="11"/>
      <c r="DL214" s="11"/>
      <c r="DM214" s="11"/>
    </row>
    <row r="215" spans="1:117">
      <c r="A215" s="11">
        <v>212</v>
      </c>
      <c r="B215" s="6" t="s">
        <v>790</v>
      </c>
      <c r="C215" s="6">
        <v>418</v>
      </c>
      <c r="D215" s="6" t="s">
        <v>1410</v>
      </c>
      <c r="E215" s="6" t="s">
        <v>1829</v>
      </c>
      <c r="F215" s="6" t="s">
        <v>959</v>
      </c>
      <c r="G215" s="7">
        <v>7</v>
      </c>
      <c r="H215" s="7">
        <v>76</v>
      </c>
      <c r="I215" s="6" t="s">
        <v>914</v>
      </c>
      <c r="J215" s="6" t="s">
        <v>906</v>
      </c>
      <c r="K215" s="6">
        <v>102</v>
      </c>
      <c r="L215" s="6">
        <v>0.68300000000000005</v>
      </c>
      <c r="M215" s="9">
        <v>4.4800000000000004</v>
      </c>
      <c r="N215" s="6">
        <v>132</v>
      </c>
      <c r="O215" s="7">
        <v>16</v>
      </c>
      <c r="P215" s="10">
        <v>8.48E-2</v>
      </c>
      <c r="Q215" s="6">
        <v>1220</v>
      </c>
      <c r="R215" s="6" t="s">
        <v>908</v>
      </c>
      <c r="S215" s="6">
        <v>12.8</v>
      </c>
      <c r="T215" s="6">
        <v>13.4</v>
      </c>
      <c r="U215" s="6" t="s">
        <v>915</v>
      </c>
      <c r="V215" s="6"/>
      <c r="W215" s="7">
        <v>18</v>
      </c>
      <c r="X215" s="6">
        <v>10.4</v>
      </c>
      <c r="Y215" s="6">
        <v>196</v>
      </c>
      <c r="Z215" s="6">
        <v>2680</v>
      </c>
      <c r="AA215" s="9">
        <v>2.2000000000000002</v>
      </c>
      <c r="AB215" s="6">
        <v>10300</v>
      </c>
      <c r="AC215" s="6">
        <v>320</v>
      </c>
      <c r="AD215" s="6">
        <v>522</v>
      </c>
      <c r="AE215" s="6">
        <v>1390</v>
      </c>
      <c r="AF215" s="6">
        <v>124</v>
      </c>
      <c r="AG215" s="6">
        <v>3720</v>
      </c>
      <c r="AH215" s="6">
        <v>603</v>
      </c>
      <c r="AI215" s="6">
        <v>0.33100000000000002</v>
      </c>
      <c r="AJ215" s="6">
        <v>0.60699999999999998</v>
      </c>
      <c r="AK215" s="6">
        <v>0.28399999999999997</v>
      </c>
      <c r="AL215" s="6">
        <v>1.62</v>
      </c>
      <c r="AM215" s="6">
        <v>0.56299999999999994</v>
      </c>
      <c r="AN215" s="6">
        <v>0.72299999999999998</v>
      </c>
      <c r="AO215" s="6">
        <v>0.40899999999999997</v>
      </c>
      <c r="AP215" s="6">
        <v>5.3999999999999999E-2</v>
      </c>
      <c r="AQ215" s="6">
        <v>0.34899999999999998</v>
      </c>
      <c r="AR215" s="6">
        <v>3.5000000000000003E-2</v>
      </c>
      <c r="AS215" s="6">
        <v>0.128</v>
      </c>
      <c r="AT215" s="6">
        <v>0.13400000000000001</v>
      </c>
      <c r="AU215" s="6">
        <v>0.90100000000000002</v>
      </c>
      <c r="AV215" s="6">
        <v>0.499</v>
      </c>
      <c r="AW215" s="6">
        <v>0.26600000000000001</v>
      </c>
      <c r="AX215" s="6">
        <v>0.41299999999999998</v>
      </c>
      <c r="AY215" s="6">
        <v>0.36299999999999999</v>
      </c>
      <c r="AZ215" s="6">
        <v>5.7000000000000002E-2</v>
      </c>
      <c r="BA215" s="6" t="s">
        <v>910</v>
      </c>
      <c r="BB215" s="6"/>
      <c r="BC215" s="6" t="s">
        <v>911</v>
      </c>
      <c r="BD215" s="6">
        <v>1.2200000000000001E-2</v>
      </c>
      <c r="BE215" s="6" t="s">
        <v>911</v>
      </c>
      <c r="BF215" s="6" t="s">
        <v>911</v>
      </c>
      <c r="BG215" s="6" t="s">
        <v>911</v>
      </c>
      <c r="BH215" s="6" t="s">
        <v>911</v>
      </c>
      <c r="BI215" s="6" t="s">
        <v>911</v>
      </c>
      <c r="BJ215" s="6">
        <v>1.2200000000000001E-2</v>
      </c>
      <c r="BK215" s="6" t="s">
        <v>916</v>
      </c>
      <c r="BL215" s="11" t="s">
        <v>911</v>
      </c>
      <c r="BM215" s="11" t="s">
        <v>913</v>
      </c>
      <c r="BN215" s="11" t="s">
        <v>913</v>
      </c>
      <c r="BO215" s="11" t="s">
        <v>913</v>
      </c>
      <c r="BP215" s="11" t="s">
        <v>913</v>
      </c>
      <c r="BQ215" s="6"/>
      <c r="BR215" s="6" t="s">
        <v>912</v>
      </c>
      <c r="BS215" s="6" t="s">
        <v>913</v>
      </c>
      <c r="BT215" s="6" t="s">
        <v>913</v>
      </c>
      <c r="BU215" s="6" t="s">
        <v>917</v>
      </c>
      <c r="BV215" s="6" t="s">
        <v>913</v>
      </c>
      <c r="BW215" s="6" t="s">
        <v>913</v>
      </c>
      <c r="BX215" s="6"/>
      <c r="BY215" s="6" t="s">
        <v>918</v>
      </c>
      <c r="BZ215" s="6" t="s">
        <v>907</v>
      </c>
      <c r="CA215" s="6">
        <v>0.27</v>
      </c>
      <c r="CB215" s="6" t="s">
        <v>920</v>
      </c>
      <c r="CC215" s="6" t="s">
        <v>921</v>
      </c>
      <c r="CD215" s="6" t="s">
        <v>923</v>
      </c>
      <c r="CE215" s="6" t="s">
        <v>916</v>
      </c>
      <c r="CF215" s="6" t="s">
        <v>918</v>
      </c>
      <c r="CG215" s="6" t="s">
        <v>911</v>
      </c>
      <c r="CH215" s="6" t="s">
        <v>911</v>
      </c>
      <c r="CI215" s="6" t="s">
        <v>911</v>
      </c>
      <c r="CJ215" s="6"/>
      <c r="CK215" s="6" t="s">
        <v>924</v>
      </c>
      <c r="CL215" s="6" t="s">
        <v>925</v>
      </c>
      <c r="CM215" s="6" t="s">
        <v>911</v>
      </c>
      <c r="CN215" s="6" t="s">
        <v>911</v>
      </c>
      <c r="CO215" s="6" t="s">
        <v>913</v>
      </c>
      <c r="CP215" s="6" t="s">
        <v>913</v>
      </c>
      <c r="CQ215" s="6" t="s">
        <v>913</v>
      </c>
      <c r="CR215" s="11">
        <v>425</v>
      </c>
      <c r="CS215" s="6" t="s">
        <v>913</v>
      </c>
      <c r="CT215" s="6" t="s">
        <v>913</v>
      </c>
      <c r="CU215" s="6" t="s">
        <v>913</v>
      </c>
      <c r="CV215" s="6" t="s">
        <v>913</v>
      </c>
      <c r="CW215" s="6" t="s">
        <v>913</v>
      </c>
      <c r="CX215" s="6" t="s">
        <v>913</v>
      </c>
      <c r="CY215" s="6" t="s">
        <v>913</v>
      </c>
      <c r="CZ215" s="6">
        <v>1115</v>
      </c>
      <c r="DA215" s="6" t="s">
        <v>911</v>
      </c>
      <c r="DB215" s="6" t="s">
        <v>913</v>
      </c>
      <c r="DC215" s="6" t="s">
        <v>927</v>
      </c>
      <c r="DD215" s="6" t="s">
        <v>928</v>
      </c>
      <c r="DE215" s="6" t="s">
        <v>913</v>
      </c>
      <c r="DF215" s="6" t="s">
        <v>912</v>
      </c>
      <c r="DG215" s="6" t="s">
        <v>913</v>
      </c>
      <c r="DI215" s="22"/>
      <c r="DJ215" s="11"/>
      <c r="DK215" s="11"/>
      <c r="DL215" s="11"/>
      <c r="DM215" s="11"/>
    </row>
    <row r="216" spans="1:117">
      <c r="A216" s="11">
        <v>213</v>
      </c>
      <c r="B216" s="6" t="s">
        <v>788</v>
      </c>
      <c r="C216" s="6">
        <v>419</v>
      </c>
      <c r="D216" s="6" t="s">
        <v>1411</v>
      </c>
      <c r="E216" s="6" t="s">
        <v>1830</v>
      </c>
      <c r="F216" s="6" t="s">
        <v>789</v>
      </c>
      <c r="G216" s="7">
        <v>8.1999999999999993</v>
      </c>
      <c r="H216" s="7">
        <v>33</v>
      </c>
      <c r="I216" s="6" t="s">
        <v>914</v>
      </c>
      <c r="J216" s="6" t="s">
        <v>906</v>
      </c>
      <c r="K216" s="9">
        <v>7</v>
      </c>
      <c r="L216" s="6" t="s">
        <v>907</v>
      </c>
      <c r="M216" s="9">
        <v>0.33</v>
      </c>
      <c r="N216" s="6">
        <v>2.92</v>
      </c>
      <c r="O216" s="6" t="s">
        <v>908</v>
      </c>
      <c r="P216" s="10">
        <v>1.5E-3</v>
      </c>
      <c r="Q216" s="6">
        <v>93</v>
      </c>
      <c r="R216" s="6" t="s">
        <v>908</v>
      </c>
      <c r="S216" s="9">
        <v>1.1000000000000001</v>
      </c>
      <c r="T216" s="6" t="s">
        <v>909</v>
      </c>
      <c r="U216" s="6" t="s">
        <v>915</v>
      </c>
      <c r="V216" s="6"/>
      <c r="W216" s="6" t="s">
        <v>960</v>
      </c>
      <c r="X216" s="9">
        <v>1</v>
      </c>
      <c r="Y216" s="6">
        <v>9.56</v>
      </c>
      <c r="Z216" s="6">
        <v>410</v>
      </c>
      <c r="AA216" s="9">
        <v>1.3</v>
      </c>
      <c r="AB216" s="6">
        <v>1200</v>
      </c>
      <c r="AC216" s="7">
        <v>60</v>
      </c>
      <c r="AD216" s="7">
        <v>48</v>
      </c>
      <c r="AE216" s="6">
        <v>49.2</v>
      </c>
      <c r="AF216" s="7">
        <v>42</v>
      </c>
      <c r="AG216" s="6">
        <v>570</v>
      </c>
      <c r="AH216" s="6">
        <v>140</v>
      </c>
      <c r="AI216" s="6" t="s">
        <v>910</v>
      </c>
      <c r="AJ216" s="6">
        <v>1.4999999999999999E-2</v>
      </c>
      <c r="AK216" s="6" t="s">
        <v>910</v>
      </c>
      <c r="AL216" s="6">
        <v>7.0000000000000001E-3</v>
      </c>
      <c r="AM216" s="6" t="s">
        <v>910</v>
      </c>
      <c r="AN216" s="6" t="s">
        <v>910</v>
      </c>
      <c r="AO216" s="6" t="s">
        <v>910</v>
      </c>
      <c r="AP216" s="6" t="s">
        <v>910</v>
      </c>
      <c r="AQ216" s="6">
        <v>6.0000000000000001E-3</v>
      </c>
      <c r="AR216" s="6" t="s">
        <v>919</v>
      </c>
      <c r="AS216" s="6">
        <v>1.2999999999999999E-2</v>
      </c>
      <c r="AT216" s="6">
        <v>5.0000000000000001E-3</v>
      </c>
      <c r="AU216" s="6" t="s">
        <v>910</v>
      </c>
      <c r="AV216" s="6" t="s">
        <v>910</v>
      </c>
      <c r="AW216" s="6" t="s">
        <v>910</v>
      </c>
      <c r="AX216" s="6" t="s">
        <v>910</v>
      </c>
      <c r="AY216" s="6" t="s">
        <v>910</v>
      </c>
      <c r="AZ216" s="6" t="s">
        <v>910</v>
      </c>
      <c r="BA216" s="6" t="s">
        <v>910</v>
      </c>
      <c r="BB216" s="6"/>
      <c r="BC216" s="6" t="s">
        <v>911</v>
      </c>
      <c r="BD216" s="6" t="s">
        <v>911</v>
      </c>
      <c r="BE216" s="6" t="s">
        <v>911</v>
      </c>
      <c r="BF216" s="6" t="s">
        <v>911</v>
      </c>
      <c r="BG216" s="6" t="s">
        <v>911</v>
      </c>
      <c r="BH216" s="6" t="s">
        <v>911</v>
      </c>
      <c r="BI216" s="6" t="s">
        <v>911</v>
      </c>
      <c r="BJ216" s="6" t="s">
        <v>911</v>
      </c>
      <c r="BK216" s="6" t="s">
        <v>916</v>
      </c>
      <c r="BL216" s="11" t="s">
        <v>911</v>
      </c>
      <c r="BM216" s="11" t="s">
        <v>913</v>
      </c>
      <c r="BN216" s="11" t="s">
        <v>913</v>
      </c>
      <c r="BO216" s="11" t="s">
        <v>913</v>
      </c>
      <c r="BP216" s="11" t="s">
        <v>913</v>
      </c>
      <c r="BQ216" s="6"/>
      <c r="BR216" s="6" t="s">
        <v>912</v>
      </c>
      <c r="BS216" s="6" t="s">
        <v>913</v>
      </c>
      <c r="BT216" s="6" t="s">
        <v>913</v>
      </c>
      <c r="BU216" s="6" t="s">
        <v>917</v>
      </c>
      <c r="BV216" s="6" t="s">
        <v>913</v>
      </c>
      <c r="BW216" s="6" t="s">
        <v>913</v>
      </c>
      <c r="BX216" s="6"/>
      <c r="BY216" s="6" t="s">
        <v>918</v>
      </c>
      <c r="BZ216" s="6" t="s">
        <v>907</v>
      </c>
      <c r="CA216" s="6">
        <v>0.21</v>
      </c>
      <c r="CB216" s="6" t="s">
        <v>920</v>
      </c>
      <c r="CC216" s="6" t="s">
        <v>921</v>
      </c>
      <c r="CD216" s="6" t="s">
        <v>923</v>
      </c>
      <c r="CE216" s="6" t="s">
        <v>916</v>
      </c>
      <c r="CF216" s="6" t="s">
        <v>918</v>
      </c>
      <c r="CG216" s="6" t="s">
        <v>911</v>
      </c>
      <c r="CH216" s="6" t="s">
        <v>911</v>
      </c>
      <c r="CI216" s="6" t="s">
        <v>911</v>
      </c>
      <c r="CJ216" s="6"/>
      <c r="CK216" s="6" t="s">
        <v>924</v>
      </c>
      <c r="CL216" s="6" t="s">
        <v>925</v>
      </c>
      <c r="CM216" s="6" t="s">
        <v>911</v>
      </c>
      <c r="CN216" s="6" t="s">
        <v>911</v>
      </c>
      <c r="CO216" s="6" t="s">
        <v>913</v>
      </c>
      <c r="CP216" s="6" t="s">
        <v>913</v>
      </c>
      <c r="CQ216" s="6">
        <v>1.5E-3</v>
      </c>
      <c r="CR216" s="11">
        <v>21.5</v>
      </c>
      <c r="CS216" s="6" t="s">
        <v>913</v>
      </c>
      <c r="CT216" s="6" t="s">
        <v>913</v>
      </c>
      <c r="CU216" s="6" t="s">
        <v>913</v>
      </c>
      <c r="CV216" s="6" t="s">
        <v>913</v>
      </c>
      <c r="CW216" s="6" t="s">
        <v>913</v>
      </c>
      <c r="CX216" s="6" t="s">
        <v>913</v>
      </c>
      <c r="CY216" s="6" t="s">
        <v>913</v>
      </c>
      <c r="CZ216" s="6">
        <v>55</v>
      </c>
      <c r="DA216" s="6" t="s">
        <v>911</v>
      </c>
      <c r="DB216" s="6" t="s">
        <v>913</v>
      </c>
      <c r="DC216" s="6" t="s">
        <v>927</v>
      </c>
      <c r="DD216" s="6" t="s">
        <v>928</v>
      </c>
      <c r="DE216" s="6" t="s">
        <v>913</v>
      </c>
      <c r="DF216" s="6" t="s">
        <v>912</v>
      </c>
      <c r="DG216" s="6" t="s">
        <v>913</v>
      </c>
      <c r="DI216" s="22"/>
      <c r="DJ216" s="11"/>
      <c r="DK216" s="11"/>
      <c r="DL216" s="11"/>
      <c r="DM216" s="11"/>
    </row>
    <row r="217" spans="1:117">
      <c r="A217" s="11">
        <v>214</v>
      </c>
      <c r="B217" s="6" t="s">
        <v>786</v>
      </c>
      <c r="C217" s="6">
        <v>420</v>
      </c>
      <c r="D217" s="6" t="s">
        <v>1412</v>
      </c>
      <c r="E217" s="6" t="s">
        <v>1831</v>
      </c>
      <c r="F217" s="6" t="s">
        <v>787</v>
      </c>
      <c r="G217" s="7">
        <v>8</v>
      </c>
      <c r="H217" s="12">
        <v>150.4</v>
      </c>
      <c r="I217" s="6" t="s">
        <v>914</v>
      </c>
      <c r="J217" s="6" t="s">
        <v>906</v>
      </c>
      <c r="K217" s="7">
        <v>71</v>
      </c>
      <c r="L217" s="6">
        <v>0.42799999999999999</v>
      </c>
      <c r="M217" s="9" t="s">
        <v>933</v>
      </c>
      <c r="N217" s="6">
        <v>9.57</v>
      </c>
      <c r="O217" s="6">
        <v>23.3</v>
      </c>
      <c r="P217" s="10">
        <v>5.8000000000000003E-2</v>
      </c>
      <c r="Q217" s="6">
        <v>710</v>
      </c>
      <c r="R217" s="6" t="s">
        <v>908</v>
      </c>
      <c r="S217" s="6">
        <v>5.27</v>
      </c>
      <c r="T217" s="6">
        <v>17.100000000000001</v>
      </c>
      <c r="U217" s="6" t="s">
        <v>915</v>
      </c>
      <c r="V217" s="6"/>
      <c r="W217" s="7">
        <v>19</v>
      </c>
      <c r="X217" s="9">
        <v>5.7</v>
      </c>
      <c r="Y217" s="6">
        <v>70.2</v>
      </c>
      <c r="Z217" s="6">
        <v>4900</v>
      </c>
      <c r="AA217" s="9">
        <v>9.8000000000000007</v>
      </c>
      <c r="AB217" s="6">
        <v>10000</v>
      </c>
      <c r="AC217" s="6">
        <v>590</v>
      </c>
      <c r="AD217" s="6">
        <v>940</v>
      </c>
      <c r="AE217" s="6">
        <v>1100</v>
      </c>
      <c r="AF217" s="6">
        <v>120</v>
      </c>
      <c r="AG217" s="6">
        <v>2300</v>
      </c>
      <c r="AH217" s="6">
        <v>460</v>
      </c>
      <c r="AI217" s="6">
        <v>0.03</v>
      </c>
      <c r="AJ217" s="6">
        <v>5.1999999999999998E-2</v>
      </c>
      <c r="AK217" s="6" t="s">
        <v>910</v>
      </c>
      <c r="AL217" s="6">
        <v>0.13400000000000001</v>
      </c>
      <c r="AM217" s="8">
        <v>0.05</v>
      </c>
      <c r="AN217" s="6">
        <v>4.9000000000000002E-2</v>
      </c>
      <c r="AO217" s="6">
        <v>3.5999999999999997E-2</v>
      </c>
      <c r="AP217" s="6" t="s">
        <v>910</v>
      </c>
      <c r="AQ217" s="6">
        <v>4.5999999999999999E-2</v>
      </c>
      <c r="AR217" s="6">
        <v>0.01</v>
      </c>
      <c r="AS217" s="6">
        <v>8.0000000000000002E-3</v>
      </c>
      <c r="AT217" s="6">
        <v>8.0000000000000002E-3</v>
      </c>
      <c r="AU217" s="6">
        <v>7.4999999999999997E-2</v>
      </c>
      <c r="AV217" s="6">
        <v>6.8000000000000005E-2</v>
      </c>
      <c r="AW217" s="6">
        <v>2.9000000000000001E-2</v>
      </c>
      <c r="AX217" s="6">
        <v>5.2999999999999999E-2</v>
      </c>
      <c r="AY217" s="6">
        <v>3.9E-2</v>
      </c>
      <c r="AZ217" s="6">
        <v>8.9999999999999993E-3</v>
      </c>
      <c r="BA217" s="6" t="s">
        <v>910</v>
      </c>
      <c r="BB217" s="6"/>
      <c r="BC217" s="6" t="s">
        <v>911</v>
      </c>
      <c r="BD217" s="6" t="s">
        <v>911</v>
      </c>
      <c r="BE217" s="6" t="s">
        <v>911</v>
      </c>
      <c r="BF217" s="6" t="s">
        <v>911</v>
      </c>
      <c r="BG217" s="6" t="s">
        <v>911</v>
      </c>
      <c r="BH217" s="6" t="s">
        <v>911</v>
      </c>
      <c r="BI217" s="6" t="s">
        <v>911</v>
      </c>
      <c r="BJ217" s="6" t="s">
        <v>911</v>
      </c>
      <c r="BK217" s="6" t="s">
        <v>916</v>
      </c>
      <c r="BL217" s="11" t="s">
        <v>911</v>
      </c>
      <c r="BM217" s="11" t="s">
        <v>913</v>
      </c>
      <c r="BN217" s="11" t="s">
        <v>913</v>
      </c>
      <c r="BO217" s="11" t="s">
        <v>913</v>
      </c>
      <c r="BP217" s="11" t="s">
        <v>913</v>
      </c>
      <c r="BQ217" s="6"/>
      <c r="BR217" s="6" t="s">
        <v>912</v>
      </c>
      <c r="BS217" s="6" t="s">
        <v>913</v>
      </c>
      <c r="BT217" s="6" t="s">
        <v>913</v>
      </c>
      <c r="BU217" s="6" t="s">
        <v>917</v>
      </c>
      <c r="BV217" s="6" t="s">
        <v>913</v>
      </c>
      <c r="BW217" s="6" t="s">
        <v>913</v>
      </c>
      <c r="BX217" s="6"/>
      <c r="BY217" s="6" t="s">
        <v>918</v>
      </c>
      <c r="BZ217" s="6" t="s">
        <v>907</v>
      </c>
      <c r="CA217" s="6" t="s">
        <v>922</v>
      </c>
      <c r="CB217" s="6" t="s">
        <v>920</v>
      </c>
      <c r="CC217" s="6" t="s">
        <v>921</v>
      </c>
      <c r="CD217" s="6" t="s">
        <v>923</v>
      </c>
      <c r="CE217" s="6" t="s">
        <v>916</v>
      </c>
      <c r="CF217" s="6" t="s">
        <v>918</v>
      </c>
      <c r="CG217" s="6" t="s">
        <v>911</v>
      </c>
      <c r="CH217" s="6" t="s">
        <v>911</v>
      </c>
      <c r="CI217" s="6" t="s">
        <v>911</v>
      </c>
      <c r="CJ217" s="6"/>
      <c r="CK217" s="6" t="s">
        <v>924</v>
      </c>
      <c r="CL217" s="6" t="s">
        <v>925</v>
      </c>
      <c r="CM217" s="6" t="s">
        <v>911</v>
      </c>
      <c r="CN217" s="6" t="s">
        <v>911</v>
      </c>
      <c r="CO217" s="6" t="s">
        <v>913</v>
      </c>
      <c r="CP217" s="6" t="s">
        <v>913</v>
      </c>
      <c r="CQ217" s="6" t="s">
        <v>913</v>
      </c>
      <c r="CR217" s="11">
        <v>676</v>
      </c>
      <c r="CS217" s="6" t="s">
        <v>913</v>
      </c>
      <c r="CT217" s="6" t="s">
        <v>913</v>
      </c>
      <c r="CU217" s="6" t="s">
        <v>913</v>
      </c>
      <c r="CV217" s="6" t="s">
        <v>913</v>
      </c>
      <c r="CW217" s="6" t="s">
        <v>913</v>
      </c>
      <c r="CX217" s="6" t="s">
        <v>913</v>
      </c>
      <c r="CY217" s="6" t="s">
        <v>913</v>
      </c>
      <c r="CZ217" s="6">
        <v>593</v>
      </c>
      <c r="DA217" s="6" t="s">
        <v>911</v>
      </c>
      <c r="DB217" s="6" t="s">
        <v>913</v>
      </c>
      <c r="DC217" s="6" t="s">
        <v>927</v>
      </c>
      <c r="DD217" s="6" t="s">
        <v>928</v>
      </c>
      <c r="DE217" s="6" t="s">
        <v>913</v>
      </c>
      <c r="DF217" s="6" t="s">
        <v>912</v>
      </c>
      <c r="DG217" s="6" t="s">
        <v>913</v>
      </c>
      <c r="DI217" s="22"/>
      <c r="DJ217" s="11"/>
      <c r="DK217" s="11"/>
      <c r="DL217" s="11"/>
      <c r="DM217" s="11"/>
    </row>
    <row r="218" spans="1:117">
      <c r="A218" s="11">
        <v>215</v>
      </c>
      <c r="B218" s="6" t="s">
        <v>785</v>
      </c>
      <c r="C218" s="6">
        <v>421</v>
      </c>
      <c r="D218" s="6" t="s">
        <v>1413</v>
      </c>
      <c r="E218" s="6" t="s">
        <v>1832</v>
      </c>
      <c r="F218" s="6" t="s">
        <v>961</v>
      </c>
      <c r="G218" s="6">
        <v>7.7</v>
      </c>
      <c r="H218" s="7">
        <v>85</v>
      </c>
      <c r="I218" s="6" t="s">
        <v>914</v>
      </c>
      <c r="J218" s="6" t="s">
        <v>906</v>
      </c>
      <c r="K218" s="9">
        <v>5.6</v>
      </c>
      <c r="L218" s="6" t="s">
        <v>907</v>
      </c>
      <c r="M218" s="9">
        <v>0.59</v>
      </c>
      <c r="N218" s="6">
        <v>0.90500000000000003</v>
      </c>
      <c r="O218" s="6" t="s">
        <v>908</v>
      </c>
      <c r="P218" s="10">
        <v>2E-3</v>
      </c>
      <c r="Q218" s="6">
        <v>290</v>
      </c>
      <c r="R218" s="6" t="s">
        <v>908</v>
      </c>
      <c r="S218" s="6">
        <v>1.03</v>
      </c>
      <c r="T218" s="6" t="s">
        <v>909</v>
      </c>
      <c r="U218" s="6" t="s">
        <v>915</v>
      </c>
      <c r="V218" s="6"/>
      <c r="W218" s="9">
        <v>3.6</v>
      </c>
      <c r="X218" s="9">
        <v>1.9</v>
      </c>
      <c r="Y218" s="6">
        <v>6.25</v>
      </c>
      <c r="Z218" s="6">
        <v>440</v>
      </c>
      <c r="AA218" s="9">
        <v>0.71</v>
      </c>
      <c r="AB218" s="6">
        <v>1600</v>
      </c>
      <c r="AC218" s="7">
        <v>37</v>
      </c>
      <c r="AD218" s="7">
        <v>72</v>
      </c>
      <c r="AE218" s="6">
        <v>141</v>
      </c>
      <c r="AF218" s="7">
        <v>47</v>
      </c>
      <c r="AG218" s="6">
        <v>790</v>
      </c>
      <c r="AH218" s="6" t="s">
        <v>994</v>
      </c>
      <c r="AI218" s="6" t="s">
        <v>910</v>
      </c>
      <c r="AJ218" s="6" t="s">
        <v>910</v>
      </c>
      <c r="AK218" s="6" t="s">
        <v>910</v>
      </c>
      <c r="AL218" s="6">
        <v>8.0000000000000002E-3</v>
      </c>
      <c r="AM218" s="6" t="s">
        <v>910</v>
      </c>
      <c r="AN218" s="6" t="s">
        <v>910</v>
      </c>
      <c r="AO218" s="6" t="s">
        <v>910</v>
      </c>
      <c r="AP218" s="6" t="s">
        <v>910</v>
      </c>
      <c r="AQ218" s="6">
        <v>7.0000000000000001E-3</v>
      </c>
      <c r="AR218" s="6" t="s">
        <v>919</v>
      </c>
      <c r="AS218" s="6" t="s">
        <v>910</v>
      </c>
      <c r="AT218" s="6" t="s">
        <v>910</v>
      </c>
      <c r="AU218" s="6" t="s">
        <v>910</v>
      </c>
      <c r="AV218" s="6">
        <v>6.0000000000000001E-3</v>
      </c>
      <c r="AW218" s="6" t="s">
        <v>910</v>
      </c>
      <c r="AX218" s="6">
        <v>6.0000000000000001E-3</v>
      </c>
      <c r="AY218" s="6">
        <v>7.0000000000000001E-3</v>
      </c>
      <c r="AZ218" s="6" t="s">
        <v>910</v>
      </c>
      <c r="BA218" s="6" t="s">
        <v>910</v>
      </c>
      <c r="BB218" s="6"/>
      <c r="BC218" s="6" t="s">
        <v>911</v>
      </c>
      <c r="BD218" s="6" t="s">
        <v>911</v>
      </c>
      <c r="BE218" s="6" t="s">
        <v>911</v>
      </c>
      <c r="BF218" s="6" t="s">
        <v>911</v>
      </c>
      <c r="BG218" s="6" t="s">
        <v>911</v>
      </c>
      <c r="BH218" s="6" t="s">
        <v>911</v>
      </c>
      <c r="BI218" s="6" t="s">
        <v>911</v>
      </c>
      <c r="BJ218" s="6" t="s">
        <v>911</v>
      </c>
      <c r="BK218" s="6" t="s">
        <v>916</v>
      </c>
      <c r="BL218" s="11" t="s">
        <v>911</v>
      </c>
      <c r="BM218" s="11" t="s">
        <v>913</v>
      </c>
      <c r="BN218" s="11" t="s">
        <v>913</v>
      </c>
      <c r="BO218" s="11" t="s">
        <v>913</v>
      </c>
      <c r="BP218" s="11" t="s">
        <v>913</v>
      </c>
      <c r="BQ218" s="6"/>
      <c r="BR218" s="6" t="s">
        <v>912</v>
      </c>
      <c r="BS218" s="6" t="s">
        <v>913</v>
      </c>
      <c r="BT218" s="6" t="s">
        <v>913</v>
      </c>
      <c r="BU218" s="6" t="s">
        <v>917</v>
      </c>
      <c r="BV218" s="6" t="s">
        <v>913</v>
      </c>
      <c r="BW218" s="6" t="s">
        <v>913</v>
      </c>
      <c r="BX218" s="6"/>
      <c r="BY218" s="6" t="s">
        <v>918</v>
      </c>
      <c r="BZ218" s="6" t="s">
        <v>907</v>
      </c>
      <c r="CA218" s="6" t="s">
        <v>922</v>
      </c>
      <c r="CB218" s="6" t="s">
        <v>920</v>
      </c>
      <c r="CC218" s="6" t="s">
        <v>921</v>
      </c>
      <c r="CD218" s="6" t="s">
        <v>923</v>
      </c>
      <c r="CE218" s="6" t="s">
        <v>916</v>
      </c>
      <c r="CF218" s="6" t="s">
        <v>918</v>
      </c>
      <c r="CG218" s="6" t="s">
        <v>911</v>
      </c>
      <c r="CH218" s="6" t="s">
        <v>911</v>
      </c>
      <c r="CI218" s="6" t="s">
        <v>911</v>
      </c>
      <c r="CJ218" s="6"/>
      <c r="CK218" s="6" t="s">
        <v>924</v>
      </c>
      <c r="CL218" s="6" t="s">
        <v>925</v>
      </c>
      <c r="CM218" s="6" t="s">
        <v>911</v>
      </c>
      <c r="CN218" s="6" t="s">
        <v>911</v>
      </c>
      <c r="CO218" s="6" t="s">
        <v>913</v>
      </c>
      <c r="CP218" s="6" t="s">
        <v>913</v>
      </c>
      <c r="CQ218" s="6" t="s">
        <v>913</v>
      </c>
      <c r="CR218" s="11" t="s">
        <v>950</v>
      </c>
      <c r="CS218" s="6" t="s">
        <v>913</v>
      </c>
      <c r="CT218" s="6" t="s">
        <v>913</v>
      </c>
      <c r="CU218" s="6" t="s">
        <v>913</v>
      </c>
      <c r="CV218" s="6" t="s">
        <v>913</v>
      </c>
      <c r="CW218" s="6" t="s">
        <v>913</v>
      </c>
      <c r="CX218" s="6" t="s">
        <v>913</v>
      </c>
      <c r="CY218" s="6" t="s">
        <v>913</v>
      </c>
      <c r="CZ218" s="6">
        <v>203</v>
      </c>
      <c r="DA218" s="6" t="s">
        <v>911</v>
      </c>
      <c r="DB218" s="6" t="s">
        <v>913</v>
      </c>
      <c r="DC218" s="6" t="s">
        <v>927</v>
      </c>
      <c r="DD218" s="6" t="s">
        <v>928</v>
      </c>
      <c r="DE218" s="6" t="s">
        <v>913</v>
      </c>
      <c r="DF218" s="6" t="s">
        <v>912</v>
      </c>
      <c r="DG218" s="6" t="s">
        <v>913</v>
      </c>
      <c r="DI218" s="22"/>
      <c r="DJ218" s="11"/>
      <c r="DK218" s="11"/>
      <c r="DL218" s="11"/>
      <c r="DM218" s="11"/>
    </row>
    <row r="219" spans="1:117">
      <c r="CR219" s="11"/>
    </row>
    <row r="220" spans="1:117">
      <c r="CR220" s="11"/>
      <c r="DI220" s="22"/>
      <c r="DJ220" s="11"/>
      <c r="DK220" s="11"/>
      <c r="DL220" s="11"/>
      <c r="DM220" s="11"/>
    </row>
    <row r="221" spans="1:117">
      <c r="CR221" s="11"/>
      <c r="DI221" s="22"/>
      <c r="DJ221" s="11"/>
      <c r="DK221" s="11"/>
      <c r="DL221" s="11"/>
      <c r="DM221" s="11"/>
    </row>
    <row r="222" spans="1:117">
      <c r="CR222" s="11"/>
      <c r="DI222" s="22"/>
      <c r="DJ222" s="11"/>
      <c r="DK222" s="11"/>
      <c r="DL222" s="11"/>
      <c r="DM222" s="11"/>
    </row>
    <row r="223" spans="1:117">
      <c r="CR223" s="11"/>
      <c r="DI223" s="22"/>
      <c r="DJ223" s="11"/>
      <c r="DK223" s="11"/>
      <c r="DL223" s="11"/>
      <c r="DM223" s="11"/>
    </row>
    <row r="224" spans="1:117">
      <c r="CR224" s="11"/>
      <c r="DI224" s="22"/>
      <c r="DJ224" s="11"/>
      <c r="DK224" s="11"/>
      <c r="DL224" s="11"/>
      <c r="DM224" s="11"/>
    </row>
    <row r="225" spans="96:117">
      <c r="CR225" s="11"/>
      <c r="DI225" s="22"/>
      <c r="DJ225" s="11"/>
      <c r="DK225" s="11"/>
      <c r="DL225" s="11"/>
      <c r="DM225" s="11"/>
    </row>
    <row r="226" spans="96:117">
      <c r="CR226" s="11"/>
      <c r="DI226" s="22"/>
      <c r="DJ226" s="11"/>
      <c r="DK226" s="11"/>
      <c r="DL226" s="11"/>
      <c r="DM226" s="11"/>
    </row>
    <row r="227" spans="96:117">
      <c r="CR227" s="11"/>
      <c r="DI227" s="22"/>
      <c r="DJ227" s="11"/>
      <c r="DK227" s="11"/>
      <c r="DL227" s="11"/>
      <c r="DM227" s="11"/>
    </row>
    <row r="228" spans="96:117">
      <c r="CR228" s="11"/>
      <c r="DI228" s="22"/>
      <c r="DJ228" s="11"/>
      <c r="DK228" s="11"/>
      <c r="DL228" s="11"/>
      <c r="DM228" s="11"/>
    </row>
    <row r="229" spans="96:117">
      <c r="CR229" s="11"/>
      <c r="DI229" s="22"/>
      <c r="DJ229" s="11"/>
      <c r="DK229" s="11"/>
      <c r="DL229" s="11"/>
      <c r="DM229" s="11"/>
    </row>
    <row r="230" spans="96:117">
      <c r="CR230" s="11"/>
      <c r="DI230" s="22"/>
      <c r="DJ230" s="11"/>
      <c r="DK230" s="11"/>
      <c r="DL230" s="11"/>
      <c r="DM230" s="11"/>
    </row>
    <row r="231" spans="96:117">
      <c r="CR231" s="11"/>
      <c r="DI231" s="22"/>
      <c r="DJ231" s="11"/>
      <c r="DK231" s="11"/>
      <c r="DL231" s="11"/>
      <c r="DM231" s="11"/>
    </row>
    <row r="232" spans="96:117">
      <c r="CR232" s="11"/>
      <c r="DI232" s="22"/>
      <c r="DJ232" s="11"/>
      <c r="DK232" s="11"/>
      <c r="DL232" s="11"/>
      <c r="DM232" s="11"/>
    </row>
    <row r="233" spans="96:117">
      <c r="CR233" s="11"/>
      <c r="DI233" s="22"/>
      <c r="DJ233" s="11"/>
      <c r="DK233" s="11"/>
      <c r="DL233" s="11"/>
      <c r="DM233" s="11"/>
    </row>
    <row r="234" spans="96:117">
      <c r="CR234" s="11"/>
      <c r="DI234" s="22"/>
      <c r="DJ234" s="11"/>
      <c r="DK234" s="11"/>
      <c r="DL234" s="11"/>
      <c r="DM234" s="11"/>
    </row>
    <row r="235" spans="96:117">
      <c r="CR235" s="11"/>
      <c r="DI235" s="22"/>
      <c r="DJ235" s="11"/>
      <c r="DK235" s="11"/>
      <c r="DL235" s="11"/>
      <c r="DM235" s="11"/>
    </row>
    <row r="236" spans="96:117">
      <c r="CR236" s="11"/>
      <c r="DI236" s="22"/>
      <c r="DJ236" s="11"/>
      <c r="DK236" s="11"/>
      <c r="DL236" s="11"/>
      <c r="DM236" s="11"/>
    </row>
    <row r="237" spans="96:117">
      <c r="CR237" s="11"/>
      <c r="DI237" s="22"/>
      <c r="DJ237" s="11"/>
      <c r="DK237" s="11"/>
      <c r="DL237" s="11"/>
      <c r="DM237" s="11"/>
    </row>
    <row r="238" spans="96:117">
      <c r="CR238" s="11"/>
      <c r="DI238" s="22"/>
      <c r="DJ238" s="11"/>
      <c r="DK238" s="11"/>
      <c r="DL238" s="11"/>
      <c r="DM238" s="11"/>
    </row>
    <row r="239" spans="96:117">
      <c r="CR239" s="11"/>
      <c r="DI239" s="22"/>
      <c r="DJ239" s="11"/>
      <c r="DK239" s="11"/>
      <c r="DL239" s="11"/>
      <c r="DM239" s="11"/>
    </row>
    <row r="240" spans="96:117">
      <c r="CR240" s="11"/>
      <c r="DI240" s="22"/>
      <c r="DJ240" s="11"/>
      <c r="DK240" s="11"/>
      <c r="DL240" s="11"/>
      <c r="DM240" s="11"/>
    </row>
    <row r="241" spans="96:117">
      <c r="CR241" s="11"/>
      <c r="DI241" s="22"/>
      <c r="DJ241" s="11"/>
      <c r="DK241" s="11"/>
      <c r="DL241" s="11"/>
      <c r="DM241" s="11"/>
    </row>
    <row r="242" spans="96:117">
      <c r="CR242" s="11"/>
      <c r="DI242" s="22"/>
      <c r="DJ242" s="11"/>
      <c r="DK242" s="11"/>
      <c r="DL242" s="11"/>
      <c r="DM242" s="11"/>
    </row>
    <row r="243" spans="96:117">
      <c r="CR243" s="11"/>
      <c r="DI243" s="22"/>
      <c r="DJ243" s="11"/>
      <c r="DK243" s="11"/>
      <c r="DL243" s="11"/>
      <c r="DM243" s="11"/>
    </row>
    <row r="244" spans="96:117">
      <c r="CR244" s="11"/>
      <c r="DI244" s="22"/>
      <c r="DJ244" s="11"/>
      <c r="DK244" s="11"/>
      <c r="DL244" s="11"/>
      <c r="DM244" s="11"/>
    </row>
    <row r="245" spans="96:117">
      <c r="CR245" s="11"/>
      <c r="DI245" s="22"/>
      <c r="DJ245" s="11"/>
      <c r="DK245" s="11"/>
      <c r="DL245" s="11"/>
      <c r="DM245" s="11"/>
    </row>
    <row r="246" spans="96:117">
      <c r="CR246" s="11"/>
      <c r="DI246" s="22"/>
      <c r="DJ246" s="11"/>
      <c r="DK246" s="11"/>
      <c r="DL246" s="11"/>
      <c r="DM246" s="11"/>
    </row>
    <row r="247" spans="96:117">
      <c r="CR247" s="11"/>
      <c r="DI247" s="22"/>
      <c r="DJ247" s="11"/>
      <c r="DK247" s="11"/>
      <c r="DL247" s="11"/>
      <c r="DM247" s="11"/>
    </row>
    <row r="248" spans="96:117">
      <c r="CR248" s="11"/>
      <c r="DI248" s="22"/>
      <c r="DJ248" s="11"/>
      <c r="DK248" s="11"/>
      <c r="DL248" s="11"/>
      <c r="DM248" s="11"/>
    </row>
    <row r="249" spans="96:117">
      <c r="CR249" s="11"/>
      <c r="DI249" s="22"/>
      <c r="DJ249" s="11"/>
      <c r="DK249" s="11"/>
      <c r="DL249" s="11"/>
      <c r="DM249" s="11"/>
    </row>
    <row r="250" spans="96:117">
      <c r="CR250" s="11"/>
      <c r="DI250" s="22"/>
      <c r="DJ250" s="11"/>
      <c r="DK250" s="11"/>
      <c r="DL250" s="11"/>
      <c r="DM250" s="11"/>
    </row>
    <row r="251" spans="96:117">
      <c r="CR251" s="11"/>
      <c r="DI251" s="22"/>
      <c r="DJ251" s="11"/>
      <c r="DK251" s="11"/>
      <c r="DL251" s="11"/>
      <c r="DM251" s="11"/>
    </row>
    <row r="252" spans="96:117">
      <c r="CR252" s="11"/>
      <c r="DI252" s="22"/>
      <c r="DJ252" s="11"/>
      <c r="DK252" s="11"/>
      <c r="DL252" s="11"/>
      <c r="DM252" s="11"/>
    </row>
    <row r="253" spans="96:117">
      <c r="CR253" s="11"/>
      <c r="DI253" s="22"/>
      <c r="DJ253" s="11"/>
      <c r="DK253" s="11"/>
      <c r="DL253" s="11"/>
      <c r="DM253" s="11"/>
    </row>
    <row r="254" spans="96:117">
      <c r="CR254" s="11"/>
      <c r="DI254" s="22"/>
      <c r="DJ254" s="11"/>
      <c r="DK254" s="11"/>
      <c r="DL254" s="11"/>
      <c r="DM254" s="11"/>
    </row>
    <row r="255" spans="96:117">
      <c r="CR255" s="11"/>
      <c r="DI255" s="22"/>
      <c r="DJ255" s="11"/>
      <c r="DK255" s="11"/>
      <c r="DL255" s="11"/>
      <c r="DM255" s="11"/>
    </row>
    <row r="256" spans="96:117">
      <c r="CR256" s="11"/>
      <c r="DI256" s="22"/>
      <c r="DJ256" s="11"/>
      <c r="DK256" s="11"/>
      <c r="DL256" s="11"/>
      <c r="DM256" s="11"/>
    </row>
    <row r="257" spans="96:117">
      <c r="CR257" s="11"/>
      <c r="DI257" s="22"/>
      <c r="DJ257" s="11"/>
      <c r="DK257" s="11"/>
      <c r="DL257" s="11"/>
      <c r="DM257" s="11"/>
    </row>
    <row r="258" spans="96:117">
      <c r="CR258" s="11"/>
      <c r="DI258" s="22"/>
      <c r="DJ258" s="11"/>
      <c r="DK258" s="11"/>
      <c r="DL258" s="11"/>
      <c r="DM258" s="11"/>
    </row>
    <row r="259" spans="96:117">
      <c r="CR259" s="11"/>
      <c r="DI259" s="22"/>
      <c r="DJ259" s="11"/>
      <c r="DK259" s="11"/>
      <c r="DL259" s="11"/>
      <c r="DM259" s="11"/>
    </row>
    <row r="260" spans="96:117">
      <c r="CR260" s="11"/>
      <c r="DI260" s="22"/>
      <c r="DJ260" s="11"/>
      <c r="DK260" s="11"/>
      <c r="DL260" s="11"/>
      <c r="DM260" s="11"/>
    </row>
    <row r="261" spans="96:117">
      <c r="CR261" s="11"/>
      <c r="DI261" s="22"/>
      <c r="DJ261" s="11"/>
      <c r="DK261" s="11"/>
      <c r="DL261" s="11"/>
      <c r="DM261" s="11"/>
    </row>
    <row r="262" spans="96:117">
      <c r="CR262" s="11"/>
      <c r="DI262" s="22"/>
      <c r="DJ262" s="11"/>
      <c r="DK262" s="11"/>
      <c r="DL262" s="11"/>
      <c r="DM262" s="11"/>
    </row>
    <row r="263" spans="96:117">
      <c r="CR263" s="11"/>
      <c r="DI263" s="22"/>
      <c r="DJ263" s="11"/>
      <c r="DK263" s="11"/>
      <c r="DL263" s="11"/>
      <c r="DM263" s="11"/>
    </row>
    <row r="264" spans="96:117">
      <c r="CR264" s="11"/>
      <c r="DI264" s="22"/>
      <c r="DJ264" s="11"/>
      <c r="DK264" s="11"/>
      <c r="DL264" s="11"/>
      <c r="DM264" s="11"/>
    </row>
    <row r="265" spans="96:117">
      <c r="CR265" s="11"/>
      <c r="DI265" s="22"/>
      <c r="DJ265" s="11"/>
      <c r="DK265" s="11"/>
      <c r="DL265" s="11"/>
      <c r="DM265" s="11"/>
    </row>
    <row r="266" spans="96:117">
      <c r="CR266" s="11"/>
      <c r="DI266" s="22"/>
      <c r="DJ266" s="11"/>
      <c r="DK266" s="11"/>
      <c r="DL266" s="11"/>
      <c r="DM266" s="11"/>
    </row>
    <row r="267" spans="96:117">
      <c r="CR267" s="11"/>
      <c r="DI267" s="22"/>
      <c r="DJ267" s="11"/>
      <c r="DK267" s="11"/>
      <c r="DL267" s="11"/>
      <c r="DM267" s="11"/>
    </row>
    <row r="268" spans="96:117">
      <c r="CR268" s="11"/>
      <c r="DI268" s="22"/>
      <c r="DJ268" s="11"/>
      <c r="DK268" s="11"/>
      <c r="DL268" s="11"/>
      <c r="DM268" s="11"/>
    </row>
    <row r="269" spans="96:117">
      <c r="CR269" s="11"/>
      <c r="DI269" s="22"/>
      <c r="DJ269" s="11"/>
      <c r="DK269" s="11"/>
      <c r="DL269" s="11"/>
      <c r="DM269" s="11"/>
    </row>
    <row r="270" spans="96:117">
      <c r="CR270" s="11"/>
      <c r="DI270" s="22"/>
      <c r="DJ270" s="11"/>
      <c r="DK270" s="11"/>
      <c r="DL270" s="11"/>
      <c r="DM270" s="11"/>
    </row>
    <row r="271" spans="96:117">
      <c r="CR271" s="11"/>
      <c r="DI271" s="22"/>
      <c r="DJ271" s="11"/>
      <c r="DK271" s="11"/>
      <c r="DL271" s="11"/>
      <c r="DM271" s="11"/>
    </row>
    <row r="272" spans="96:117">
      <c r="CR272" s="11"/>
      <c r="DI272" s="22"/>
      <c r="DJ272" s="11"/>
      <c r="DK272" s="11"/>
      <c r="DL272" s="11"/>
      <c r="DM272" s="11"/>
    </row>
    <row r="273" spans="96:117">
      <c r="CR273" s="11"/>
      <c r="DI273" s="22"/>
      <c r="DJ273" s="11"/>
      <c r="DK273" s="11"/>
      <c r="DL273" s="11"/>
      <c r="DM273" s="11"/>
    </row>
    <row r="274" spans="96:117">
      <c r="CR274" s="11"/>
      <c r="DI274" s="22"/>
      <c r="DJ274" s="11"/>
      <c r="DK274" s="11"/>
      <c r="DL274" s="11"/>
      <c r="DM274" s="11"/>
    </row>
    <row r="275" spans="96:117">
      <c r="CR275" s="11"/>
      <c r="DI275" s="22"/>
      <c r="DJ275" s="11"/>
      <c r="DK275" s="11"/>
      <c r="DL275" s="11"/>
      <c r="DM275" s="11"/>
    </row>
    <row r="276" spans="96:117">
      <c r="CR276" s="11"/>
      <c r="DI276" s="22"/>
      <c r="DJ276" s="11"/>
      <c r="DK276" s="11"/>
      <c r="DL276" s="11"/>
      <c r="DM276" s="11"/>
    </row>
    <row r="277" spans="96:117">
      <c r="CR277" s="11"/>
      <c r="DI277" s="22"/>
      <c r="DJ277" s="11"/>
      <c r="DK277" s="11"/>
      <c r="DL277" s="11"/>
      <c r="DM277" s="11"/>
    </row>
    <row r="278" spans="96:117">
      <c r="CR278" s="11"/>
      <c r="DI278" s="22"/>
      <c r="DJ278" s="11"/>
      <c r="DK278" s="11"/>
      <c r="DL278" s="11"/>
      <c r="DM278" s="11"/>
    </row>
    <row r="279" spans="96:117">
      <c r="CR279" s="11"/>
      <c r="DI279" s="22"/>
      <c r="DJ279" s="11"/>
      <c r="DK279" s="11"/>
      <c r="DL279" s="11"/>
      <c r="DM279" s="11"/>
    </row>
    <row r="280" spans="96:117">
      <c r="CR280" s="11"/>
      <c r="DI280" s="22"/>
      <c r="DJ280" s="11"/>
      <c r="DK280" s="11"/>
      <c r="DL280" s="11"/>
      <c r="DM280" s="11"/>
    </row>
    <row r="281" spans="96:117">
      <c r="CR281" s="11"/>
      <c r="DI281" s="22"/>
      <c r="DJ281" s="11"/>
      <c r="DK281" s="11"/>
      <c r="DL281" s="11"/>
      <c r="DM281" s="11"/>
    </row>
    <row r="282" spans="96:117">
      <c r="CR282" s="11"/>
      <c r="DI282" s="22"/>
      <c r="DJ282" s="11"/>
      <c r="DK282" s="11"/>
      <c r="DL282" s="11"/>
      <c r="DM282" s="11"/>
    </row>
    <row r="283" spans="96:117">
      <c r="CR283" s="11"/>
      <c r="DI283" s="22"/>
      <c r="DJ283" s="11"/>
      <c r="DK283" s="11"/>
      <c r="DL283" s="11"/>
      <c r="DM283" s="11"/>
    </row>
    <row r="284" spans="96:117">
      <c r="CR284" s="11"/>
      <c r="DI284" s="22"/>
      <c r="DJ284" s="11"/>
      <c r="DK284" s="11"/>
      <c r="DL284" s="11"/>
      <c r="DM284" s="11"/>
    </row>
    <row r="285" spans="96:117">
      <c r="CR285" s="11"/>
      <c r="DI285" s="22"/>
      <c r="DJ285" s="11"/>
      <c r="DK285" s="11"/>
      <c r="DL285" s="11"/>
      <c r="DM285" s="11"/>
    </row>
    <row r="286" spans="96:117">
      <c r="CR286" s="11"/>
      <c r="DI286" s="22"/>
      <c r="DJ286" s="11"/>
      <c r="DK286" s="11"/>
      <c r="DL286" s="11"/>
      <c r="DM286" s="11"/>
    </row>
    <row r="287" spans="96:117">
      <c r="CR287" s="11"/>
      <c r="DI287" s="22"/>
      <c r="DJ287" s="11"/>
      <c r="DK287" s="11"/>
      <c r="DL287" s="11"/>
      <c r="DM287" s="11"/>
    </row>
    <row r="288" spans="96:117">
      <c r="CR288" s="11"/>
      <c r="DI288" s="22"/>
      <c r="DJ288" s="11"/>
      <c r="DK288" s="11"/>
      <c r="DL288" s="11"/>
      <c r="DM288" s="11"/>
    </row>
    <row r="289" spans="96:117">
      <c r="CR289" s="11"/>
      <c r="DI289" s="22"/>
      <c r="DJ289" s="11"/>
      <c r="DK289" s="11"/>
      <c r="DL289" s="11"/>
      <c r="DM289" s="11"/>
    </row>
    <row r="290" spans="96:117">
      <c r="CR290" s="11"/>
      <c r="DI290" s="22"/>
      <c r="DJ290" s="11"/>
      <c r="DK290" s="11"/>
      <c r="DL290" s="11"/>
      <c r="DM290" s="11"/>
    </row>
    <row r="291" spans="96:117">
      <c r="CR291" s="11"/>
      <c r="DI291" s="22"/>
      <c r="DJ291" s="11"/>
      <c r="DK291" s="11"/>
      <c r="DL291" s="11"/>
      <c r="DM291" s="11"/>
    </row>
    <row r="292" spans="96:117">
      <c r="CR292" s="11"/>
      <c r="DI292" s="22"/>
      <c r="DJ292" s="11"/>
      <c r="DK292" s="11"/>
      <c r="DL292" s="11"/>
      <c r="DM292" s="11"/>
    </row>
    <row r="293" spans="96:117">
      <c r="CR293" s="11"/>
      <c r="DI293" s="22"/>
      <c r="DJ293" s="11"/>
      <c r="DK293" s="11"/>
      <c r="DL293" s="11"/>
      <c r="DM293" s="11"/>
    </row>
    <row r="294" spans="96:117">
      <c r="CR294" s="11"/>
      <c r="DI294" s="22"/>
      <c r="DJ294" s="11"/>
      <c r="DK294" s="11"/>
      <c r="DL294" s="11"/>
      <c r="DM294" s="11"/>
    </row>
    <row r="295" spans="96:117">
      <c r="CR295" s="11"/>
      <c r="DI295" s="22"/>
      <c r="DJ295" s="11"/>
      <c r="DK295" s="11"/>
      <c r="DL295" s="11"/>
      <c r="DM295" s="11"/>
    </row>
    <row r="296" spans="96:117">
      <c r="CR296" s="11"/>
      <c r="DI296" s="22"/>
      <c r="DJ296" s="11"/>
      <c r="DK296" s="11"/>
      <c r="DL296" s="11"/>
      <c r="DM296" s="11"/>
    </row>
    <row r="297" spans="96:117">
      <c r="CR297" s="11"/>
      <c r="DI297" s="22"/>
      <c r="DJ297" s="11"/>
      <c r="DK297" s="11"/>
      <c r="DL297" s="11"/>
      <c r="DM297" s="11"/>
    </row>
    <row r="298" spans="96:117">
      <c r="CR298" s="11"/>
      <c r="DI298" s="22"/>
      <c r="DJ298" s="11"/>
      <c r="DK298" s="11"/>
      <c r="DL298" s="11"/>
      <c r="DM298" s="11"/>
    </row>
    <row r="299" spans="96:117">
      <c r="CR299" s="11"/>
      <c r="DI299" s="22"/>
      <c r="DJ299" s="11"/>
      <c r="DK299" s="11"/>
      <c r="DL299" s="11"/>
      <c r="DM299" s="11"/>
    </row>
    <row r="300" spans="96:117">
      <c r="CR300" s="11"/>
      <c r="DI300" s="22"/>
      <c r="DJ300" s="11"/>
      <c r="DK300" s="11"/>
      <c r="DL300" s="11"/>
      <c r="DM300" s="11"/>
    </row>
    <row r="301" spans="96:117">
      <c r="CR301" s="11"/>
      <c r="DI301" s="22"/>
      <c r="DJ301" s="11"/>
      <c r="DK301" s="11"/>
      <c r="DL301" s="11"/>
      <c r="DM301" s="11"/>
    </row>
    <row r="302" spans="96:117">
      <c r="CR302" s="11"/>
      <c r="DI302" s="22"/>
      <c r="DJ302" s="11"/>
      <c r="DK302" s="11"/>
      <c r="DL302" s="11"/>
      <c r="DM302" s="11"/>
    </row>
    <row r="303" spans="96:117">
      <c r="CR303" s="11"/>
      <c r="DI303" s="22"/>
      <c r="DJ303" s="11"/>
      <c r="DK303" s="11"/>
      <c r="DL303" s="11"/>
      <c r="DM303" s="11"/>
    </row>
    <row r="304" spans="96:117">
      <c r="CR304" s="11"/>
      <c r="DI304" s="22"/>
      <c r="DJ304" s="11"/>
      <c r="DK304" s="11"/>
      <c r="DL304" s="11"/>
      <c r="DM304" s="11"/>
    </row>
    <row r="305" spans="96:117">
      <c r="CR305" s="11"/>
      <c r="DI305" s="22"/>
      <c r="DJ305" s="11"/>
      <c r="DK305" s="11"/>
      <c r="DL305" s="11"/>
      <c r="DM305" s="11"/>
    </row>
    <row r="306" spans="96:117">
      <c r="CR306" s="11"/>
      <c r="DI306" s="22"/>
      <c r="DJ306" s="11"/>
      <c r="DK306" s="11"/>
      <c r="DL306" s="11"/>
      <c r="DM306" s="11"/>
    </row>
    <row r="307" spans="96:117">
      <c r="CR307" s="11"/>
      <c r="DI307" s="22"/>
      <c r="DJ307" s="11"/>
      <c r="DK307" s="11"/>
      <c r="DL307" s="11"/>
      <c r="DM307" s="11"/>
    </row>
    <row r="308" spans="96:117">
      <c r="CR308" s="11"/>
      <c r="DI308" s="22"/>
      <c r="DJ308" s="11"/>
      <c r="DK308" s="11"/>
      <c r="DL308" s="11"/>
      <c r="DM308" s="11"/>
    </row>
    <row r="309" spans="96:117">
      <c r="CR309" s="11"/>
      <c r="DI309" s="22"/>
      <c r="DJ309" s="11"/>
      <c r="DK309" s="11"/>
      <c r="DL309" s="11"/>
      <c r="DM309" s="11"/>
    </row>
    <row r="310" spans="96:117">
      <c r="CR310" s="11"/>
      <c r="DI310" s="22"/>
      <c r="DJ310" s="11"/>
      <c r="DK310" s="11"/>
      <c r="DL310" s="11"/>
      <c r="DM310" s="11"/>
    </row>
    <row r="311" spans="96:117">
      <c r="CR311" s="11"/>
      <c r="DI311" s="22"/>
      <c r="DJ311" s="11"/>
      <c r="DK311" s="11"/>
      <c r="DL311" s="11"/>
      <c r="DM311" s="11"/>
    </row>
    <row r="312" spans="96:117">
      <c r="CR312" s="11"/>
      <c r="DI312" s="22"/>
      <c r="DJ312" s="11"/>
      <c r="DK312" s="11"/>
      <c r="DL312" s="11"/>
      <c r="DM312" s="11"/>
    </row>
    <row r="313" spans="96:117">
      <c r="CR313" s="11"/>
      <c r="DI313" s="22"/>
      <c r="DJ313" s="11"/>
      <c r="DK313" s="11"/>
      <c r="DL313" s="11"/>
      <c r="DM313" s="11"/>
    </row>
    <row r="314" spans="96:117">
      <c r="CR314" s="11"/>
      <c r="DI314" s="22"/>
      <c r="DJ314" s="11"/>
      <c r="DK314" s="11"/>
      <c r="DL314" s="11"/>
      <c r="DM314" s="11"/>
    </row>
    <row r="315" spans="96:117">
      <c r="CR315" s="11"/>
      <c r="DI315" s="22"/>
      <c r="DJ315" s="11"/>
      <c r="DK315" s="11"/>
      <c r="DL315" s="11"/>
      <c r="DM315" s="11"/>
    </row>
    <row r="316" spans="96:117">
      <c r="CR316" s="11"/>
      <c r="DI316" s="22"/>
      <c r="DJ316" s="11"/>
      <c r="DK316" s="11"/>
      <c r="DL316" s="11"/>
      <c r="DM316" s="11"/>
    </row>
    <row r="317" spans="96:117">
      <c r="CR317" s="11"/>
      <c r="DI317" s="22"/>
      <c r="DJ317" s="11"/>
      <c r="DK317" s="11"/>
      <c r="DL317" s="11"/>
      <c r="DM317" s="11"/>
    </row>
    <row r="318" spans="96:117">
      <c r="CR318" s="11"/>
      <c r="DI318" s="22"/>
      <c r="DJ318" s="11"/>
      <c r="DK318" s="11"/>
      <c r="DL318" s="11"/>
      <c r="DM318" s="11"/>
    </row>
    <row r="319" spans="96:117">
      <c r="CR319" s="11"/>
      <c r="DI319" s="22"/>
      <c r="DJ319" s="11"/>
      <c r="DK319" s="11"/>
      <c r="DL319" s="11"/>
      <c r="DM319" s="11"/>
    </row>
    <row r="320" spans="96:117">
      <c r="CR320" s="11"/>
      <c r="DI320" s="22"/>
      <c r="DJ320" s="11"/>
      <c r="DK320" s="11"/>
      <c r="DL320" s="11"/>
      <c r="DM320" s="11"/>
    </row>
    <row r="321" spans="96:117">
      <c r="CR321" s="11"/>
      <c r="DI321" s="22"/>
      <c r="DJ321" s="11"/>
      <c r="DK321" s="11"/>
      <c r="DL321" s="11"/>
      <c r="DM321" s="11"/>
    </row>
    <row r="322" spans="96:117">
      <c r="CR322" s="11"/>
      <c r="DI322" s="22"/>
      <c r="DJ322" s="11"/>
      <c r="DK322" s="11"/>
      <c r="DL322" s="11"/>
      <c r="DM322" s="11"/>
    </row>
    <row r="323" spans="96:117">
      <c r="CR323" s="11"/>
      <c r="DI323" s="22"/>
      <c r="DJ323" s="11"/>
      <c r="DK323" s="11"/>
      <c r="DL323" s="11"/>
      <c r="DM323" s="11"/>
    </row>
    <row r="324" spans="96:117">
      <c r="CR324" s="11"/>
      <c r="DI324" s="22"/>
      <c r="DJ324" s="11"/>
      <c r="DK324" s="11"/>
      <c r="DL324" s="11"/>
      <c r="DM324" s="11"/>
    </row>
    <row r="325" spans="96:117">
      <c r="CR325" s="11"/>
      <c r="DI325" s="22"/>
      <c r="DJ325" s="11"/>
      <c r="DK325" s="11"/>
      <c r="DL325" s="11"/>
      <c r="DM325" s="11"/>
    </row>
    <row r="326" spans="96:117">
      <c r="CR326" s="11"/>
      <c r="DI326" s="22"/>
      <c r="DJ326" s="11"/>
      <c r="DK326" s="11"/>
      <c r="DL326" s="11"/>
      <c r="DM326" s="11"/>
    </row>
    <row r="327" spans="96:117">
      <c r="CR327" s="11"/>
      <c r="DI327" s="22"/>
      <c r="DJ327" s="11"/>
      <c r="DK327" s="11"/>
      <c r="DL327" s="11"/>
      <c r="DM327" s="11"/>
    </row>
    <row r="328" spans="96:117">
      <c r="CR328" s="11"/>
      <c r="DI328" s="22"/>
      <c r="DJ328" s="11"/>
      <c r="DK328" s="11"/>
      <c r="DL328" s="11"/>
      <c r="DM328" s="11"/>
    </row>
    <row r="329" spans="96:117">
      <c r="CR329" s="11"/>
      <c r="DI329" s="22"/>
      <c r="DJ329" s="11"/>
      <c r="DK329" s="11"/>
      <c r="DL329" s="11"/>
      <c r="DM329" s="11"/>
    </row>
    <row r="330" spans="96:117">
      <c r="CR330" s="11"/>
      <c r="DI330" s="22"/>
      <c r="DJ330" s="11"/>
      <c r="DK330" s="11"/>
      <c r="DL330" s="11"/>
      <c r="DM330" s="11"/>
    </row>
    <row r="331" spans="96:117">
      <c r="CR331" s="11"/>
      <c r="DI331" s="22"/>
      <c r="DJ331" s="11"/>
      <c r="DK331" s="11"/>
      <c r="DL331" s="11"/>
      <c r="DM331" s="11"/>
    </row>
    <row r="332" spans="96:117">
      <c r="CR332" s="11"/>
      <c r="DI332" s="22"/>
      <c r="DJ332" s="11"/>
      <c r="DK332" s="11"/>
      <c r="DL332" s="11"/>
      <c r="DM332" s="11"/>
    </row>
    <row r="333" spans="96:117">
      <c r="CR333" s="11"/>
      <c r="DI333" s="22"/>
      <c r="DJ333" s="11"/>
      <c r="DK333" s="11"/>
      <c r="DL333" s="11"/>
      <c r="DM333" s="11"/>
    </row>
    <row r="334" spans="96:117">
      <c r="CR334" s="11"/>
      <c r="DI334" s="22"/>
      <c r="DJ334" s="11"/>
      <c r="DK334" s="11"/>
      <c r="DL334" s="11"/>
      <c r="DM334" s="11"/>
    </row>
    <row r="335" spans="96:117">
      <c r="CR335" s="11"/>
      <c r="DI335" s="22"/>
      <c r="DJ335" s="11"/>
      <c r="DK335" s="11"/>
      <c r="DL335" s="11"/>
      <c r="DM335" s="11"/>
    </row>
    <row r="336" spans="96:117">
      <c r="CR336" s="11"/>
      <c r="DI336" s="22"/>
      <c r="DJ336" s="11"/>
      <c r="DK336" s="11"/>
      <c r="DL336" s="11"/>
      <c r="DM336" s="11"/>
    </row>
    <row r="337" spans="96:117">
      <c r="CR337" s="11"/>
      <c r="DI337" s="22"/>
      <c r="DJ337" s="11"/>
      <c r="DK337" s="11"/>
      <c r="DL337" s="11"/>
      <c r="DM337" s="11"/>
    </row>
    <row r="338" spans="96:117">
      <c r="CR338" s="11"/>
      <c r="DI338" s="22"/>
      <c r="DJ338" s="11"/>
      <c r="DK338" s="11"/>
      <c r="DL338" s="11"/>
      <c r="DM338" s="11"/>
    </row>
    <row r="339" spans="96:117">
      <c r="CR339" s="11"/>
      <c r="DI339" s="22"/>
      <c r="DJ339" s="11"/>
      <c r="DK339" s="11"/>
      <c r="DL339" s="11"/>
      <c r="DM339" s="11"/>
    </row>
    <row r="340" spans="96:117">
      <c r="CR340" s="11"/>
      <c r="DI340" s="22"/>
      <c r="DJ340" s="11"/>
      <c r="DK340" s="11"/>
      <c r="DL340" s="11"/>
      <c r="DM340" s="11"/>
    </row>
    <row r="341" spans="96:117">
      <c r="CR341" s="11"/>
      <c r="DI341" s="22"/>
      <c r="DJ341" s="11"/>
      <c r="DK341" s="11"/>
      <c r="DL341" s="11"/>
      <c r="DM341" s="11"/>
    </row>
    <row r="342" spans="96:117">
      <c r="CR342" s="11"/>
      <c r="DI342" s="22"/>
      <c r="DJ342" s="11"/>
      <c r="DK342" s="11"/>
      <c r="DL342" s="11"/>
      <c r="DM342" s="11"/>
    </row>
    <row r="343" spans="96:117">
      <c r="CR343" s="11"/>
      <c r="DI343" s="22"/>
      <c r="DJ343" s="11"/>
      <c r="DK343" s="11"/>
      <c r="DL343" s="11"/>
      <c r="DM343" s="11"/>
    </row>
    <row r="344" spans="96:117">
      <c r="CR344" s="11"/>
      <c r="DI344" s="22"/>
      <c r="DJ344" s="11"/>
      <c r="DK344" s="11"/>
      <c r="DL344" s="11"/>
      <c r="DM344" s="11"/>
    </row>
    <row r="345" spans="96:117">
      <c r="CR345" s="11"/>
      <c r="DI345" s="22"/>
      <c r="DJ345" s="11"/>
      <c r="DK345" s="11"/>
      <c r="DL345" s="11"/>
      <c r="DM345" s="11"/>
    </row>
    <row r="346" spans="96:117">
      <c r="CR346" s="11"/>
      <c r="DI346" s="22"/>
      <c r="DJ346" s="11"/>
      <c r="DK346" s="11"/>
      <c r="DL346" s="11"/>
      <c r="DM346" s="11"/>
    </row>
    <row r="347" spans="96:117">
      <c r="CR347" s="11"/>
      <c r="DI347" s="22"/>
      <c r="DJ347" s="11"/>
      <c r="DK347" s="11"/>
      <c r="DL347" s="11"/>
      <c r="DM347" s="11"/>
    </row>
    <row r="348" spans="96:117">
      <c r="CR348" s="11"/>
      <c r="DI348" s="22"/>
      <c r="DJ348" s="11"/>
      <c r="DK348" s="11"/>
      <c r="DL348" s="11"/>
      <c r="DM348" s="11"/>
    </row>
    <row r="349" spans="96:117">
      <c r="CR349" s="11"/>
      <c r="DI349" s="22"/>
      <c r="DJ349" s="11"/>
      <c r="DK349" s="11"/>
      <c r="DL349" s="11"/>
      <c r="DM349" s="11"/>
    </row>
    <row r="350" spans="96:117">
      <c r="CR350" s="11"/>
      <c r="DI350" s="22"/>
      <c r="DJ350" s="11"/>
      <c r="DK350" s="11"/>
      <c r="DL350" s="11"/>
      <c r="DM350" s="11"/>
    </row>
    <row r="351" spans="96:117">
      <c r="CR351" s="11"/>
      <c r="DI351" s="22"/>
      <c r="DJ351" s="11"/>
      <c r="DK351" s="11"/>
      <c r="DL351" s="11"/>
      <c r="DM351" s="11"/>
    </row>
    <row r="352" spans="96:117">
      <c r="CR352" s="11"/>
      <c r="DI352" s="22"/>
      <c r="DJ352" s="11"/>
      <c r="DK352" s="11"/>
      <c r="DL352" s="11"/>
      <c r="DM352" s="11"/>
    </row>
    <row r="353" spans="96:117">
      <c r="CR353" s="11"/>
      <c r="DI353" s="22"/>
      <c r="DJ353" s="11"/>
      <c r="DK353" s="11"/>
      <c r="DL353" s="11"/>
      <c r="DM353" s="11"/>
    </row>
    <row r="354" spans="96:117">
      <c r="CR354" s="11"/>
      <c r="DI354" s="22"/>
      <c r="DJ354" s="11"/>
      <c r="DK354" s="11"/>
      <c r="DL354" s="11"/>
      <c r="DM354" s="11"/>
    </row>
    <row r="355" spans="96:117">
      <c r="CR355" s="11"/>
      <c r="DI355" s="22"/>
      <c r="DJ355" s="11"/>
      <c r="DK355" s="11"/>
      <c r="DL355" s="11"/>
      <c r="DM355" s="11"/>
    </row>
    <row r="356" spans="96:117">
      <c r="CR356" s="11"/>
      <c r="DI356" s="22"/>
      <c r="DJ356" s="11"/>
      <c r="DK356" s="11"/>
      <c r="DL356" s="11"/>
      <c r="DM356" s="11"/>
    </row>
    <row r="357" spans="96:117">
      <c r="CR357" s="11"/>
      <c r="DI357" s="22"/>
      <c r="DJ357" s="11"/>
      <c r="DK357" s="11"/>
      <c r="DL357" s="11"/>
      <c r="DM357" s="11"/>
    </row>
    <row r="358" spans="96:117">
      <c r="CR358" s="11"/>
      <c r="DI358" s="22"/>
      <c r="DJ358" s="11"/>
      <c r="DK358" s="11"/>
      <c r="DL358" s="11"/>
      <c r="DM358" s="11"/>
    </row>
    <row r="359" spans="96:117">
      <c r="CR359" s="11"/>
      <c r="DI359" s="22"/>
      <c r="DJ359" s="11"/>
      <c r="DK359" s="11"/>
      <c r="DL359" s="11"/>
      <c r="DM359" s="11"/>
    </row>
    <row r="360" spans="96:117">
      <c r="CR360" s="11"/>
      <c r="DI360" s="22"/>
      <c r="DJ360" s="11"/>
      <c r="DK360" s="11"/>
      <c r="DL360" s="11"/>
      <c r="DM360" s="11"/>
    </row>
    <row r="361" spans="96:117">
      <c r="CR361" s="11"/>
      <c r="DI361" s="22"/>
      <c r="DJ361" s="11"/>
      <c r="DK361" s="11"/>
      <c r="DL361" s="11"/>
      <c r="DM361" s="11"/>
    </row>
    <row r="362" spans="96:117">
      <c r="CR362" s="11"/>
      <c r="DI362" s="22"/>
      <c r="DJ362" s="11"/>
      <c r="DK362" s="11"/>
      <c r="DL362" s="11"/>
      <c r="DM362" s="11"/>
    </row>
    <row r="363" spans="96:117">
      <c r="CR363" s="11"/>
      <c r="DI363" s="22"/>
      <c r="DJ363" s="11"/>
      <c r="DK363" s="11"/>
      <c r="DL363" s="11"/>
      <c r="DM363" s="11"/>
    </row>
    <row r="364" spans="96:117">
      <c r="CR364" s="11"/>
      <c r="DI364" s="22"/>
      <c r="DJ364" s="11"/>
      <c r="DK364" s="11"/>
      <c r="DL364" s="11"/>
      <c r="DM364" s="11"/>
    </row>
    <row r="365" spans="96:117">
      <c r="CR365" s="11"/>
      <c r="DI365" s="22"/>
      <c r="DJ365" s="11"/>
      <c r="DK365" s="11"/>
      <c r="DL365" s="11"/>
      <c r="DM365" s="11"/>
    </row>
    <row r="366" spans="96:117">
      <c r="CR366" s="11"/>
      <c r="DI366" s="22"/>
      <c r="DJ366" s="11"/>
      <c r="DK366" s="11"/>
      <c r="DL366" s="11"/>
      <c r="DM366" s="11"/>
    </row>
    <row r="367" spans="96:117">
      <c r="CR367" s="11"/>
      <c r="DI367" s="22"/>
      <c r="DJ367" s="11"/>
      <c r="DK367" s="11"/>
      <c r="DL367" s="11"/>
      <c r="DM367" s="11"/>
    </row>
    <row r="368" spans="96:117">
      <c r="CR368" s="11"/>
      <c r="DI368" s="22"/>
      <c r="DJ368" s="11"/>
      <c r="DK368" s="11"/>
      <c r="DL368" s="11"/>
      <c r="DM368" s="11"/>
    </row>
    <row r="369" spans="96:117">
      <c r="CR369" s="11"/>
      <c r="DI369" s="22"/>
      <c r="DJ369" s="11"/>
      <c r="DK369" s="11"/>
      <c r="DL369" s="11"/>
      <c r="DM369" s="11"/>
    </row>
    <row r="370" spans="96:117">
      <c r="CR370" s="11"/>
      <c r="DI370" s="22"/>
      <c r="DJ370" s="11"/>
      <c r="DK370" s="11"/>
      <c r="DL370" s="11"/>
      <c r="DM370" s="11"/>
    </row>
    <row r="371" spans="96:117">
      <c r="CR371" s="11"/>
      <c r="DI371" s="22"/>
      <c r="DJ371" s="11"/>
      <c r="DK371" s="11"/>
      <c r="DL371" s="11"/>
      <c r="DM371" s="11"/>
    </row>
    <row r="372" spans="96:117">
      <c r="CR372" s="11"/>
      <c r="DI372" s="22"/>
      <c r="DJ372" s="11"/>
      <c r="DK372" s="11"/>
      <c r="DL372" s="11"/>
      <c r="DM372" s="11"/>
    </row>
    <row r="373" spans="96:117">
      <c r="CR373" s="11"/>
      <c r="DI373" s="22"/>
      <c r="DJ373" s="11"/>
      <c r="DK373" s="11"/>
      <c r="DL373" s="11"/>
      <c r="DM373" s="11"/>
    </row>
    <row r="374" spans="96:117">
      <c r="CR374" s="11"/>
      <c r="DI374" s="22"/>
      <c r="DJ374" s="11"/>
      <c r="DK374" s="11"/>
      <c r="DL374" s="11"/>
      <c r="DM374" s="11"/>
    </row>
    <row r="375" spans="96:117">
      <c r="CR375" s="11"/>
      <c r="DI375" s="22"/>
      <c r="DJ375" s="11"/>
      <c r="DK375" s="11"/>
      <c r="DL375" s="11"/>
      <c r="DM375" s="11"/>
    </row>
    <row r="376" spans="96:117">
      <c r="CR376" s="11"/>
      <c r="DI376" s="22"/>
      <c r="DJ376" s="11"/>
      <c r="DK376" s="11"/>
      <c r="DL376" s="11"/>
      <c r="DM376" s="11"/>
    </row>
    <row r="377" spans="96:117">
      <c r="CR377" s="11"/>
      <c r="DI377" s="22"/>
      <c r="DJ377" s="11"/>
      <c r="DK377" s="11"/>
      <c r="DL377" s="11"/>
      <c r="DM377" s="11"/>
    </row>
    <row r="378" spans="96:117">
      <c r="CR378" s="11"/>
      <c r="DI378" s="22"/>
      <c r="DJ378" s="11"/>
      <c r="DK378" s="11"/>
      <c r="DL378" s="11"/>
      <c r="DM378" s="11"/>
    </row>
    <row r="379" spans="96:117">
      <c r="CR379" s="11"/>
      <c r="DI379" s="22"/>
      <c r="DJ379" s="11"/>
      <c r="DK379" s="11"/>
      <c r="DL379" s="11"/>
      <c r="DM379" s="11"/>
    </row>
    <row r="380" spans="96:117">
      <c r="CR380" s="11"/>
      <c r="DI380" s="22"/>
      <c r="DJ380" s="11"/>
      <c r="DK380" s="11"/>
      <c r="DL380" s="11"/>
      <c r="DM380" s="11"/>
    </row>
    <row r="381" spans="96:117">
      <c r="CR381" s="11"/>
      <c r="DI381" s="22"/>
      <c r="DJ381" s="11"/>
      <c r="DK381" s="11"/>
      <c r="DL381" s="11"/>
      <c r="DM381" s="11"/>
    </row>
    <row r="382" spans="96:117">
      <c r="CR382" s="11"/>
      <c r="DI382" s="22"/>
      <c r="DJ382" s="11"/>
      <c r="DK382" s="11"/>
      <c r="DL382" s="11"/>
      <c r="DM382" s="11"/>
    </row>
    <row r="383" spans="96:117">
      <c r="CR383" s="11"/>
      <c r="DI383" s="22"/>
      <c r="DJ383" s="11"/>
      <c r="DK383" s="11"/>
      <c r="DL383" s="11"/>
      <c r="DM383" s="11"/>
    </row>
    <row r="384" spans="96:117">
      <c r="CR384" s="11"/>
      <c r="DI384" s="22"/>
      <c r="DJ384" s="11"/>
      <c r="DK384" s="11"/>
      <c r="DL384" s="11"/>
      <c r="DM384" s="11"/>
    </row>
    <row r="385" spans="96:117">
      <c r="CR385" s="11"/>
      <c r="DI385" s="22"/>
      <c r="DJ385" s="11"/>
      <c r="DK385" s="11"/>
      <c r="DL385" s="11"/>
      <c r="DM385" s="11"/>
    </row>
    <row r="386" spans="96:117">
      <c r="CR386" s="11"/>
      <c r="DI386" s="22"/>
      <c r="DJ386" s="11"/>
      <c r="DK386" s="11"/>
      <c r="DL386" s="11"/>
      <c r="DM386" s="11"/>
    </row>
    <row r="387" spans="96:117">
      <c r="CR387" s="11"/>
      <c r="DI387" s="22"/>
      <c r="DJ387" s="11"/>
      <c r="DK387" s="11"/>
      <c r="DL387" s="11"/>
      <c r="DM387" s="11"/>
    </row>
    <row r="388" spans="96:117">
      <c r="CR388" s="11"/>
      <c r="DI388" s="22"/>
      <c r="DJ388" s="11"/>
      <c r="DK388" s="11"/>
      <c r="DL388" s="11"/>
      <c r="DM388" s="11"/>
    </row>
    <row r="389" spans="96:117">
      <c r="CR389" s="11"/>
      <c r="DI389" s="22"/>
      <c r="DJ389" s="11"/>
      <c r="DK389" s="11"/>
      <c r="DL389" s="11"/>
      <c r="DM389" s="11"/>
    </row>
    <row r="390" spans="96:117">
      <c r="CR390" s="11"/>
      <c r="DI390" s="22"/>
      <c r="DJ390" s="11"/>
      <c r="DK390" s="11"/>
      <c r="DL390" s="11"/>
      <c r="DM390" s="11"/>
    </row>
    <row r="391" spans="96:117">
      <c r="CR391" s="11"/>
      <c r="DI391" s="22"/>
      <c r="DJ391" s="11"/>
      <c r="DK391" s="11"/>
      <c r="DL391" s="11"/>
      <c r="DM391" s="11"/>
    </row>
    <row r="392" spans="96:117">
      <c r="CR392" s="11"/>
      <c r="DI392" s="22"/>
      <c r="DJ392" s="11"/>
      <c r="DK392" s="11"/>
      <c r="DL392" s="11"/>
      <c r="DM392" s="11"/>
    </row>
    <row r="393" spans="96:117">
      <c r="CR393" s="11"/>
      <c r="DI393" s="22"/>
      <c r="DJ393" s="11"/>
      <c r="DK393" s="11"/>
      <c r="DL393" s="11"/>
      <c r="DM393" s="11"/>
    </row>
    <row r="394" spans="96:117">
      <c r="CR394" s="11"/>
      <c r="DI394" s="22"/>
      <c r="DJ394" s="11"/>
      <c r="DK394" s="11"/>
      <c r="DL394" s="11"/>
      <c r="DM394" s="11"/>
    </row>
    <row r="395" spans="96:117">
      <c r="CR395" s="11"/>
      <c r="DI395" s="22"/>
      <c r="DJ395" s="11"/>
      <c r="DK395" s="11"/>
      <c r="DL395" s="11"/>
      <c r="DM395" s="11"/>
    </row>
    <row r="396" spans="96:117">
      <c r="CR396" s="11"/>
      <c r="DI396" s="22"/>
      <c r="DJ396" s="11"/>
      <c r="DK396" s="11"/>
      <c r="DL396" s="11"/>
      <c r="DM396" s="11"/>
    </row>
    <row r="397" spans="96:117">
      <c r="CR397" s="11"/>
      <c r="DI397" s="22"/>
      <c r="DJ397" s="11"/>
      <c r="DK397" s="11"/>
      <c r="DL397" s="11"/>
      <c r="DM397" s="11"/>
    </row>
    <row r="398" spans="96:117">
      <c r="CR398" s="11"/>
      <c r="DI398" s="22"/>
      <c r="DJ398" s="11"/>
      <c r="DK398" s="11"/>
      <c r="DL398" s="11"/>
      <c r="DM398" s="11"/>
    </row>
    <row r="399" spans="96:117">
      <c r="CR399" s="11"/>
      <c r="DI399" s="22"/>
      <c r="DJ399" s="11"/>
      <c r="DK399" s="11"/>
      <c r="DL399" s="11"/>
      <c r="DM399" s="11"/>
    </row>
    <row r="400" spans="96:117">
      <c r="CR400" s="11"/>
      <c r="DI400" s="22"/>
      <c r="DJ400" s="11"/>
      <c r="DK400" s="11"/>
      <c r="DL400" s="11"/>
      <c r="DM400" s="11"/>
    </row>
    <row r="401" spans="96:117">
      <c r="CR401" s="11"/>
      <c r="DI401" s="22"/>
      <c r="DJ401" s="11"/>
      <c r="DK401" s="11"/>
      <c r="DL401" s="11"/>
      <c r="DM401" s="11"/>
    </row>
    <row r="402" spans="96:117">
      <c r="CR402" s="11"/>
      <c r="DI402" s="22"/>
      <c r="DJ402" s="11"/>
      <c r="DK402" s="11"/>
      <c r="DL402" s="11"/>
      <c r="DM402" s="11"/>
    </row>
    <row r="403" spans="96:117">
      <c r="CR403" s="11"/>
      <c r="DI403" s="22"/>
      <c r="DJ403" s="11"/>
      <c r="DK403" s="11"/>
      <c r="DL403" s="11"/>
      <c r="DM403" s="11"/>
    </row>
    <row r="404" spans="96:117">
      <c r="CR404" s="11"/>
      <c r="DI404" s="22"/>
      <c r="DJ404" s="11"/>
      <c r="DK404" s="11"/>
      <c r="DL404" s="11"/>
      <c r="DM404" s="11"/>
    </row>
    <row r="405" spans="96:117">
      <c r="CR405" s="11"/>
      <c r="DI405" s="22"/>
      <c r="DJ405" s="11"/>
      <c r="DK405" s="11"/>
      <c r="DL405" s="11"/>
      <c r="DM405" s="11"/>
    </row>
    <row r="406" spans="96:117">
      <c r="CR406" s="11"/>
      <c r="DI406" s="22"/>
      <c r="DJ406" s="11"/>
      <c r="DK406" s="11"/>
      <c r="DL406" s="11"/>
      <c r="DM406" s="11"/>
    </row>
    <row r="407" spans="96:117">
      <c r="CR407" s="11"/>
      <c r="DI407" s="22"/>
      <c r="DJ407" s="11"/>
      <c r="DK407" s="11"/>
      <c r="DL407" s="11"/>
      <c r="DM407" s="11"/>
    </row>
    <row r="408" spans="96:117">
      <c r="CR408" s="11"/>
      <c r="DI408" s="22"/>
      <c r="DJ408" s="11"/>
      <c r="DK408" s="11"/>
      <c r="DL408" s="11"/>
      <c r="DM408" s="11"/>
    </row>
    <row r="409" spans="96:117">
      <c r="CR409" s="11"/>
      <c r="DI409" s="22"/>
      <c r="DJ409" s="11"/>
      <c r="DK409" s="11"/>
      <c r="DL409" s="11"/>
      <c r="DM409" s="11"/>
    </row>
    <row r="410" spans="96:117">
      <c r="CR410" s="11"/>
      <c r="DI410" s="22"/>
      <c r="DJ410" s="11"/>
      <c r="DK410" s="11"/>
      <c r="DL410" s="11"/>
      <c r="DM410" s="11"/>
    </row>
    <row r="411" spans="96:117">
      <c r="CR411" s="11"/>
      <c r="DI411" s="22"/>
      <c r="DJ411" s="11"/>
      <c r="DK411" s="11"/>
      <c r="DL411" s="11"/>
      <c r="DM411" s="11"/>
    </row>
    <row r="412" spans="96:117">
      <c r="CR412" s="11"/>
      <c r="DI412" s="22"/>
      <c r="DJ412" s="11"/>
      <c r="DK412" s="11"/>
      <c r="DL412" s="11"/>
      <c r="DM412" s="11"/>
    </row>
    <row r="413" spans="96:117">
      <c r="CR413" s="11"/>
      <c r="DI413" s="22"/>
      <c r="DJ413" s="11"/>
      <c r="DK413" s="11"/>
      <c r="DL413" s="11"/>
      <c r="DM413" s="11"/>
    </row>
    <row r="414" spans="96:117">
      <c r="CR414" s="11"/>
      <c r="DI414" s="22"/>
      <c r="DJ414" s="11"/>
      <c r="DK414" s="11"/>
      <c r="DL414" s="11"/>
      <c r="DM414" s="11"/>
    </row>
    <row r="415" spans="96:117">
      <c r="CR415" s="11"/>
      <c r="DI415" s="22"/>
      <c r="DJ415" s="11"/>
      <c r="DK415" s="11"/>
      <c r="DL415" s="11"/>
      <c r="DM415" s="11"/>
    </row>
    <row r="416" spans="96:117">
      <c r="CR416" s="11"/>
      <c r="DI416" s="22"/>
      <c r="DJ416" s="11"/>
      <c r="DK416" s="11"/>
      <c r="DL416" s="11"/>
      <c r="DM416" s="11"/>
    </row>
    <row r="417" spans="96:117">
      <c r="CR417" s="11"/>
      <c r="DI417" s="22"/>
      <c r="DJ417" s="11"/>
      <c r="DK417" s="11"/>
      <c r="DL417" s="11"/>
      <c r="DM417" s="11"/>
    </row>
    <row r="418" spans="96:117">
      <c r="CR418" s="11"/>
      <c r="DI418" s="22"/>
      <c r="DJ418" s="11"/>
      <c r="DK418" s="11"/>
      <c r="DL418" s="11"/>
      <c r="DM418" s="11"/>
    </row>
    <row r="419" spans="96:117">
      <c r="CR419" s="11"/>
      <c r="DI419" s="22"/>
      <c r="DJ419" s="11"/>
      <c r="DK419" s="11"/>
      <c r="DL419" s="11"/>
      <c r="DM419" s="11"/>
    </row>
    <row r="420" spans="96:117">
      <c r="CR420" s="11"/>
      <c r="DI420" s="22"/>
      <c r="DJ420" s="11"/>
      <c r="DK420" s="11"/>
      <c r="DL420" s="11"/>
      <c r="DM420" s="11"/>
    </row>
    <row r="421" spans="96:117">
      <c r="CR421" s="11"/>
      <c r="DI421" s="22"/>
      <c r="DJ421" s="11"/>
      <c r="DK421" s="11"/>
      <c r="DL421" s="11"/>
      <c r="DM421" s="11"/>
    </row>
    <row r="422" spans="96:117">
      <c r="CR422" s="11"/>
      <c r="DI422" s="22"/>
      <c r="DJ422" s="11"/>
      <c r="DK422" s="11"/>
      <c r="DL422" s="11"/>
      <c r="DM422" s="11"/>
    </row>
    <row r="423" spans="96:117">
      <c r="CR423" s="11"/>
      <c r="DI423" s="22"/>
      <c r="DJ423" s="11"/>
      <c r="DK423" s="11"/>
      <c r="DL423" s="11"/>
      <c r="DM423" s="11"/>
    </row>
    <row r="424" spans="96:117">
      <c r="CR424" s="11"/>
      <c r="DI424" s="22"/>
      <c r="DJ424" s="11"/>
      <c r="DK424" s="11"/>
      <c r="DL424" s="11"/>
      <c r="DM424" s="11"/>
    </row>
    <row r="425" spans="96:117">
      <c r="CR425" s="11"/>
      <c r="DI425" s="22"/>
      <c r="DJ425" s="11"/>
      <c r="DK425" s="11"/>
      <c r="DL425" s="11"/>
      <c r="DM425" s="11"/>
    </row>
    <row r="426" spans="96:117">
      <c r="CR426" s="11"/>
      <c r="DI426" s="22"/>
      <c r="DJ426" s="11"/>
      <c r="DK426" s="11"/>
      <c r="DL426" s="11"/>
      <c r="DM426" s="11"/>
    </row>
    <row r="427" spans="96:117">
      <c r="CR427" s="11"/>
      <c r="DI427" s="22"/>
      <c r="DJ427" s="11"/>
      <c r="DK427" s="11"/>
      <c r="DL427" s="11"/>
      <c r="DM427" s="11"/>
    </row>
    <row r="428" spans="96:117">
      <c r="CR428" s="11"/>
      <c r="DI428" s="22"/>
      <c r="DJ428" s="11"/>
      <c r="DK428" s="11"/>
      <c r="DL428" s="11"/>
      <c r="DM428" s="11"/>
    </row>
    <row r="429" spans="96:117">
      <c r="CR429" s="11"/>
      <c r="DI429" s="22"/>
      <c r="DJ429" s="11"/>
      <c r="DK429" s="11"/>
      <c r="DL429" s="11"/>
      <c r="DM429" s="11"/>
    </row>
    <row r="430" spans="96:117">
      <c r="CR430" s="11"/>
      <c r="DI430" s="22"/>
      <c r="DJ430" s="11"/>
      <c r="DK430" s="11"/>
      <c r="DL430" s="11"/>
      <c r="DM430" s="11"/>
    </row>
    <row r="431" spans="96:117">
      <c r="CR431" s="11"/>
      <c r="DI431" s="22"/>
      <c r="DJ431" s="11"/>
      <c r="DK431" s="11"/>
      <c r="DL431" s="11"/>
      <c r="DM431" s="11"/>
    </row>
    <row r="432" spans="96:117">
      <c r="CR432" s="11"/>
      <c r="DI432" s="22"/>
      <c r="DJ432" s="11"/>
      <c r="DK432" s="11"/>
      <c r="DL432" s="11"/>
      <c r="DM432" s="11"/>
    </row>
    <row r="433" spans="96:117">
      <c r="CR433" s="11"/>
      <c r="DI433" s="22"/>
      <c r="DJ433" s="11"/>
      <c r="DK433" s="11"/>
      <c r="DL433" s="11"/>
      <c r="DM433" s="11"/>
    </row>
    <row r="434" spans="96:117">
      <c r="CR434" s="11"/>
      <c r="DI434" s="22"/>
      <c r="DJ434" s="11"/>
      <c r="DK434" s="11"/>
      <c r="DL434" s="11"/>
      <c r="DM434" s="11"/>
    </row>
    <row r="435" spans="96:117">
      <c r="CR435" s="11"/>
      <c r="DI435" s="22"/>
      <c r="DJ435" s="11"/>
      <c r="DK435" s="11"/>
      <c r="DL435" s="11"/>
      <c r="DM435" s="11"/>
    </row>
    <row r="436" spans="96:117">
      <c r="CR436" s="11"/>
      <c r="DI436" s="22"/>
      <c r="DJ436" s="11"/>
      <c r="DK436" s="11"/>
      <c r="DL436" s="11"/>
      <c r="DM436" s="11"/>
    </row>
    <row r="437" spans="96:117">
      <c r="CR437" s="11"/>
      <c r="DI437" s="22"/>
      <c r="DJ437" s="11"/>
      <c r="DK437" s="11"/>
      <c r="DL437" s="11"/>
      <c r="DM437" s="11"/>
    </row>
    <row r="438" spans="96:117">
      <c r="CR438" s="11"/>
      <c r="DI438" s="22"/>
      <c r="DJ438" s="11"/>
      <c r="DK438" s="11"/>
      <c r="DL438" s="11"/>
      <c r="DM438" s="11"/>
    </row>
    <row r="439" spans="96:117">
      <c r="CR439" s="11"/>
      <c r="DI439" s="22"/>
      <c r="DJ439" s="11"/>
      <c r="DK439" s="11"/>
      <c r="DL439" s="11"/>
      <c r="DM439" s="11"/>
    </row>
    <row r="440" spans="96:117">
      <c r="CR440" s="11"/>
      <c r="DI440" s="22"/>
      <c r="DJ440" s="11"/>
      <c r="DK440" s="11"/>
      <c r="DL440" s="11"/>
      <c r="DM440" s="11"/>
    </row>
    <row r="441" spans="96:117">
      <c r="CR441" s="11"/>
      <c r="DI441" s="22"/>
      <c r="DJ441" s="11"/>
      <c r="DK441" s="11"/>
      <c r="DL441" s="11"/>
      <c r="DM441" s="11"/>
    </row>
    <row r="442" spans="96:117">
      <c r="CR442" s="11"/>
      <c r="DI442" s="22"/>
      <c r="DJ442" s="11"/>
      <c r="DK442" s="11"/>
      <c r="DL442" s="11"/>
      <c r="DM442" s="11"/>
    </row>
    <row r="443" spans="96:117">
      <c r="CR443" s="11"/>
      <c r="DI443" s="22"/>
      <c r="DJ443" s="11"/>
      <c r="DK443" s="11"/>
      <c r="DL443" s="11"/>
      <c r="DM443" s="11"/>
    </row>
    <row r="444" spans="96:117">
      <c r="CR444" s="11"/>
      <c r="DI444" s="22"/>
      <c r="DJ444" s="11"/>
      <c r="DK444" s="11"/>
      <c r="DL444" s="11"/>
      <c r="DM444" s="11"/>
    </row>
    <row r="445" spans="96:117">
      <c r="CR445" s="11"/>
      <c r="DI445" s="22"/>
      <c r="DJ445" s="11"/>
      <c r="DK445" s="11"/>
      <c r="DL445" s="11"/>
      <c r="DM445" s="11"/>
    </row>
    <row r="446" spans="96:117">
      <c r="CR446" s="11"/>
      <c r="DI446" s="22"/>
      <c r="DJ446" s="11"/>
      <c r="DK446" s="11"/>
      <c r="DL446" s="11"/>
      <c r="DM446" s="11"/>
    </row>
    <row r="447" spans="96:117">
      <c r="CR447" s="11"/>
      <c r="DI447" s="22"/>
      <c r="DJ447" s="11"/>
      <c r="DK447" s="11"/>
      <c r="DL447" s="11"/>
      <c r="DM447" s="11"/>
    </row>
    <row r="448" spans="96:117">
      <c r="CR448" s="11"/>
      <c r="DI448" s="22"/>
      <c r="DJ448" s="11"/>
      <c r="DK448" s="11"/>
      <c r="DL448" s="11"/>
      <c r="DM448" s="11"/>
    </row>
    <row r="449" spans="96:117">
      <c r="CR449" s="11"/>
      <c r="DI449" s="22"/>
      <c r="DJ449" s="11"/>
      <c r="DK449" s="11"/>
      <c r="DL449" s="11"/>
      <c r="DM449" s="11"/>
    </row>
    <row r="450" spans="96:117">
      <c r="CR450" s="11"/>
      <c r="DI450" s="22"/>
      <c r="DJ450" s="11"/>
      <c r="DK450" s="11"/>
      <c r="DL450" s="11"/>
      <c r="DM450" s="11"/>
    </row>
    <row r="451" spans="96:117">
      <c r="CR451" s="11"/>
      <c r="DI451" s="22"/>
      <c r="DJ451" s="11"/>
      <c r="DK451" s="11"/>
      <c r="DL451" s="11"/>
      <c r="DM451" s="11"/>
    </row>
    <row r="452" spans="96:117">
      <c r="CR452" s="11"/>
      <c r="DI452" s="22"/>
      <c r="DJ452" s="11"/>
      <c r="DK452" s="11"/>
      <c r="DL452" s="11"/>
      <c r="DM452" s="11"/>
    </row>
    <row r="453" spans="96:117">
      <c r="CR453" s="11"/>
      <c r="DI453" s="22"/>
      <c r="DJ453" s="11"/>
      <c r="DK453" s="11"/>
      <c r="DL453" s="11"/>
      <c r="DM453" s="11"/>
    </row>
    <row r="454" spans="96:117">
      <c r="CR454" s="11"/>
      <c r="DI454" s="22"/>
      <c r="DJ454" s="11"/>
      <c r="DK454" s="11"/>
      <c r="DL454" s="11"/>
      <c r="DM454" s="11"/>
    </row>
    <row r="455" spans="96:117">
      <c r="CR455" s="11"/>
      <c r="DI455" s="22"/>
      <c r="DJ455" s="11"/>
      <c r="DK455" s="11"/>
      <c r="DL455" s="11"/>
      <c r="DM455" s="11"/>
    </row>
    <row r="456" spans="96:117">
      <c r="CR456" s="11"/>
      <c r="DI456" s="22"/>
      <c r="DJ456" s="11"/>
      <c r="DK456" s="11"/>
      <c r="DL456" s="11"/>
      <c r="DM456" s="11"/>
    </row>
    <row r="457" spans="96:117">
      <c r="CR457" s="11"/>
      <c r="DI457" s="22"/>
      <c r="DJ457" s="11"/>
      <c r="DK457" s="11"/>
      <c r="DL457" s="11"/>
      <c r="DM457" s="11"/>
    </row>
    <row r="458" spans="96:117">
      <c r="CR458" s="11"/>
      <c r="DI458" s="22"/>
      <c r="DJ458" s="11"/>
      <c r="DK458" s="11"/>
      <c r="DL458" s="11"/>
      <c r="DM458" s="11"/>
    </row>
    <row r="459" spans="96:117">
      <c r="CR459" s="11"/>
      <c r="DI459" s="22"/>
      <c r="DJ459" s="11"/>
      <c r="DK459" s="11"/>
      <c r="DL459" s="11"/>
      <c r="DM459" s="11"/>
    </row>
    <row r="460" spans="96:117">
      <c r="CR460" s="11"/>
      <c r="DI460" s="22"/>
      <c r="DJ460" s="11"/>
      <c r="DK460" s="11"/>
      <c r="DL460" s="11"/>
      <c r="DM460" s="11"/>
    </row>
    <row r="461" spans="96:117">
      <c r="CR461" s="11"/>
      <c r="DI461" s="22"/>
      <c r="DJ461" s="11"/>
      <c r="DK461" s="11"/>
      <c r="DL461" s="11"/>
      <c r="DM461" s="11"/>
    </row>
    <row r="462" spans="96:117">
      <c r="CR462" s="11"/>
      <c r="DI462" s="22"/>
      <c r="DJ462" s="11"/>
      <c r="DK462" s="11"/>
      <c r="DL462" s="11"/>
      <c r="DM462" s="11"/>
    </row>
    <row r="463" spans="96:117">
      <c r="CR463" s="11"/>
      <c r="DI463" s="22"/>
      <c r="DJ463" s="11"/>
      <c r="DK463" s="11"/>
      <c r="DL463" s="11"/>
      <c r="DM463" s="11"/>
    </row>
    <row r="464" spans="96:117">
      <c r="CR464" s="11"/>
      <c r="DI464" s="22"/>
      <c r="DJ464" s="11"/>
      <c r="DK464" s="11"/>
      <c r="DL464" s="11"/>
      <c r="DM464" s="11"/>
    </row>
    <row r="465" spans="96:117">
      <c r="CR465" s="11"/>
      <c r="DI465" s="22"/>
      <c r="DJ465" s="11"/>
      <c r="DK465" s="11"/>
      <c r="DL465" s="11"/>
      <c r="DM465" s="11"/>
    </row>
    <row r="466" spans="96:117">
      <c r="CR466" s="11"/>
      <c r="DI466" s="22"/>
      <c r="DJ466" s="11"/>
      <c r="DK466" s="11"/>
      <c r="DL466" s="11"/>
      <c r="DM466" s="11"/>
    </row>
    <row r="467" spans="96:117">
      <c r="CR467" s="11"/>
      <c r="DI467" s="22"/>
      <c r="DJ467" s="11"/>
      <c r="DK467" s="11"/>
      <c r="DL467" s="11"/>
      <c r="DM467" s="11"/>
    </row>
    <row r="468" spans="96:117">
      <c r="CR468" s="11"/>
      <c r="DI468" s="22"/>
      <c r="DJ468" s="11"/>
      <c r="DK468" s="11"/>
      <c r="DL468" s="11"/>
      <c r="DM468" s="11"/>
    </row>
    <row r="469" spans="96:117">
      <c r="CR469" s="11"/>
      <c r="DI469" s="22"/>
      <c r="DJ469" s="11"/>
      <c r="DK469" s="11"/>
      <c r="DL469" s="11"/>
      <c r="DM469" s="11"/>
    </row>
    <row r="470" spans="96:117">
      <c r="CR470" s="11"/>
      <c r="DI470" s="22"/>
      <c r="DJ470" s="11"/>
      <c r="DK470" s="11"/>
      <c r="DL470" s="11"/>
      <c r="DM470" s="11"/>
    </row>
    <row r="471" spans="96:117">
      <c r="CR471" s="11"/>
      <c r="DI471" s="22"/>
      <c r="DJ471" s="11"/>
      <c r="DK471" s="11"/>
      <c r="DL471" s="11"/>
      <c r="DM471" s="11"/>
    </row>
    <row r="472" spans="96:117">
      <c r="CR472" s="11"/>
      <c r="DI472" s="22"/>
      <c r="DJ472" s="11"/>
      <c r="DK472" s="11"/>
      <c r="DL472" s="11"/>
      <c r="DM472" s="11"/>
    </row>
    <row r="473" spans="96:117">
      <c r="CR473" s="11"/>
      <c r="DI473" s="22"/>
      <c r="DJ473" s="11"/>
      <c r="DK473" s="11"/>
      <c r="DL473" s="11"/>
      <c r="DM473" s="11"/>
    </row>
    <row r="474" spans="96:117">
      <c r="CR474" s="11"/>
      <c r="DI474" s="22"/>
      <c r="DJ474" s="11"/>
      <c r="DK474" s="11"/>
      <c r="DL474" s="11"/>
      <c r="DM474" s="11"/>
    </row>
    <row r="475" spans="96:117">
      <c r="CR475" s="11"/>
      <c r="DI475" s="22"/>
      <c r="DJ475" s="11"/>
      <c r="DK475" s="11"/>
      <c r="DL475" s="11"/>
      <c r="DM475" s="11"/>
    </row>
    <row r="476" spans="96:117">
      <c r="CR476" s="11"/>
      <c r="DI476" s="22"/>
      <c r="DJ476" s="11"/>
      <c r="DK476" s="11"/>
      <c r="DL476" s="11"/>
      <c r="DM476" s="11"/>
    </row>
    <row r="477" spans="96:117">
      <c r="CR477" s="11"/>
      <c r="DI477" s="22"/>
      <c r="DJ477" s="11"/>
      <c r="DK477" s="11"/>
      <c r="DL477" s="11"/>
      <c r="DM477" s="11"/>
    </row>
    <row r="478" spans="96:117">
      <c r="CR478" s="11"/>
      <c r="DI478" s="22"/>
      <c r="DJ478" s="11"/>
      <c r="DK478" s="11"/>
      <c r="DL478" s="11"/>
      <c r="DM478" s="11"/>
    </row>
    <row r="479" spans="96:117">
      <c r="CR479" s="11"/>
      <c r="DI479" s="22"/>
      <c r="DJ479" s="11"/>
      <c r="DK479" s="11"/>
      <c r="DL479" s="11"/>
      <c r="DM479" s="11"/>
    </row>
    <row r="480" spans="96:117">
      <c r="CR480" s="11"/>
      <c r="DI480" s="22"/>
      <c r="DJ480" s="11"/>
      <c r="DK480" s="11"/>
      <c r="DL480" s="11"/>
      <c r="DM480" s="11"/>
    </row>
    <row r="481" spans="96:117">
      <c r="CR481" s="11"/>
      <c r="DI481" s="22"/>
      <c r="DJ481" s="11"/>
      <c r="DK481" s="11"/>
      <c r="DL481" s="11"/>
      <c r="DM481" s="11"/>
    </row>
    <row r="482" spans="96:117">
      <c r="CR482" s="11"/>
      <c r="DI482" s="22"/>
      <c r="DJ482" s="11"/>
      <c r="DK482" s="11"/>
      <c r="DL482" s="11"/>
      <c r="DM482" s="11"/>
    </row>
    <row r="483" spans="96:117">
      <c r="CR483" s="11"/>
      <c r="DI483" s="22"/>
      <c r="DJ483" s="11"/>
      <c r="DK483" s="11"/>
      <c r="DL483" s="11"/>
      <c r="DM483" s="11"/>
    </row>
    <row r="484" spans="96:117">
      <c r="CR484" s="11"/>
      <c r="DI484" s="22"/>
      <c r="DJ484" s="11"/>
      <c r="DK484" s="11"/>
      <c r="DL484" s="11"/>
      <c r="DM484" s="11"/>
    </row>
    <row r="485" spans="96:117">
      <c r="CR485" s="11"/>
      <c r="DI485" s="22"/>
      <c r="DJ485" s="11"/>
      <c r="DK485" s="11"/>
      <c r="DL485" s="11"/>
      <c r="DM485" s="11"/>
    </row>
    <row r="486" spans="96:117">
      <c r="CR486" s="11"/>
      <c r="DI486" s="22"/>
      <c r="DJ486" s="11"/>
      <c r="DK486" s="11"/>
      <c r="DL486" s="11"/>
      <c r="DM486" s="11"/>
    </row>
    <row r="487" spans="96:117">
      <c r="CR487" s="11"/>
      <c r="DI487" s="22"/>
      <c r="DJ487" s="11"/>
      <c r="DK487" s="11"/>
      <c r="DL487" s="11"/>
      <c r="DM487" s="11"/>
    </row>
    <row r="488" spans="96:117">
      <c r="CR488" s="11"/>
      <c r="DI488" s="22"/>
      <c r="DJ488" s="11"/>
      <c r="DK488" s="11"/>
      <c r="DL488" s="11"/>
      <c r="DM488" s="11"/>
    </row>
    <row r="489" spans="96:117">
      <c r="CR489" s="11"/>
      <c r="DI489" s="22"/>
      <c r="DJ489" s="11"/>
      <c r="DK489" s="11"/>
      <c r="DL489" s="11"/>
      <c r="DM489" s="11"/>
    </row>
    <row r="490" spans="96:117">
      <c r="CR490" s="11"/>
      <c r="DI490" s="22"/>
      <c r="DJ490" s="11"/>
      <c r="DK490" s="11"/>
      <c r="DL490" s="11"/>
      <c r="DM490" s="11"/>
    </row>
    <row r="491" spans="96:117">
      <c r="CR491" s="11"/>
      <c r="DI491" s="22"/>
      <c r="DJ491" s="11"/>
      <c r="DK491" s="11"/>
      <c r="DL491" s="11"/>
      <c r="DM491" s="11"/>
    </row>
    <row r="492" spans="96:117">
      <c r="CR492" s="11"/>
      <c r="DI492" s="22"/>
      <c r="DJ492" s="11"/>
      <c r="DK492" s="11"/>
      <c r="DL492" s="11"/>
      <c r="DM492" s="11"/>
    </row>
    <row r="493" spans="96:117">
      <c r="CR493" s="11"/>
      <c r="DI493" s="22"/>
      <c r="DJ493" s="11"/>
      <c r="DK493" s="11"/>
      <c r="DL493" s="11"/>
      <c r="DM493" s="11"/>
    </row>
    <row r="494" spans="96:117">
      <c r="CR494" s="11"/>
      <c r="DI494" s="22"/>
      <c r="DJ494" s="11"/>
      <c r="DK494" s="11"/>
      <c r="DL494" s="11"/>
      <c r="DM494" s="11"/>
    </row>
    <row r="495" spans="96:117">
      <c r="CR495" s="11"/>
      <c r="DI495" s="22"/>
      <c r="DJ495" s="11"/>
      <c r="DK495" s="11"/>
      <c r="DL495" s="11"/>
      <c r="DM495" s="11"/>
    </row>
    <row r="496" spans="96:117">
      <c r="CR496" s="11"/>
      <c r="DI496" s="22"/>
      <c r="DJ496" s="11"/>
      <c r="DK496" s="11"/>
      <c r="DL496" s="11"/>
      <c r="DM496" s="11"/>
    </row>
    <row r="497" spans="96:117">
      <c r="CR497" s="11"/>
      <c r="DI497" s="22"/>
      <c r="DJ497" s="11"/>
      <c r="DK497" s="11"/>
      <c r="DL497" s="11"/>
      <c r="DM497" s="11"/>
    </row>
    <row r="498" spans="96:117">
      <c r="CR498" s="11"/>
      <c r="DI498" s="22"/>
      <c r="DJ498" s="11"/>
      <c r="DK498" s="11"/>
      <c r="DL498" s="11"/>
      <c r="DM498" s="11"/>
    </row>
    <row r="499" spans="96:117">
      <c r="CR499" s="11"/>
      <c r="DI499" s="22"/>
      <c r="DJ499" s="11"/>
      <c r="DK499" s="11"/>
      <c r="DL499" s="11"/>
      <c r="DM499" s="11"/>
    </row>
    <row r="500" spans="96:117">
      <c r="CR500" s="11"/>
      <c r="DI500" s="22"/>
      <c r="DJ500" s="11"/>
      <c r="DK500" s="11"/>
      <c r="DL500" s="11"/>
      <c r="DM500" s="11"/>
    </row>
    <row r="501" spans="96:117">
      <c r="CR501" s="11"/>
      <c r="DI501" s="22"/>
      <c r="DJ501" s="11"/>
      <c r="DK501" s="11"/>
      <c r="DL501" s="11"/>
      <c r="DM501" s="11"/>
    </row>
    <row r="502" spans="96:117">
      <c r="CR502" s="11"/>
      <c r="DI502" s="22"/>
      <c r="DJ502" s="11"/>
      <c r="DK502" s="11"/>
      <c r="DL502" s="11"/>
      <c r="DM502" s="11"/>
    </row>
    <row r="503" spans="96:117">
      <c r="CR503" s="11"/>
      <c r="DI503" s="22"/>
      <c r="DJ503" s="11"/>
      <c r="DK503" s="11"/>
      <c r="DL503" s="11"/>
      <c r="DM503" s="11"/>
    </row>
    <row r="504" spans="96:117">
      <c r="CR504" s="11"/>
      <c r="DI504" s="22"/>
      <c r="DJ504" s="11"/>
      <c r="DK504" s="11"/>
      <c r="DL504" s="11"/>
      <c r="DM504" s="11"/>
    </row>
    <row r="505" spans="96:117">
      <c r="CR505" s="11"/>
      <c r="DI505" s="22"/>
      <c r="DJ505" s="11"/>
      <c r="DK505" s="11"/>
      <c r="DL505" s="11"/>
      <c r="DM505" s="11"/>
    </row>
    <row r="506" spans="96:117">
      <c r="CR506" s="11"/>
      <c r="DI506" s="22"/>
      <c r="DJ506" s="11"/>
      <c r="DK506" s="11"/>
      <c r="DL506" s="11"/>
      <c r="DM506" s="11"/>
    </row>
    <row r="507" spans="96:117">
      <c r="CR507" s="11"/>
      <c r="DI507" s="22"/>
      <c r="DJ507" s="11"/>
      <c r="DK507" s="11"/>
      <c r="DL507" s="11"/>
      <c r="DM507" s="11"/>
    </row>
    <row r="508" spans="96:117">
      <c r="CR508" s="11"/>
      <c r="DI508" s="22"/>
      <c r="DJ508" s="11"/>
      <c r="DK508" s="11"/>
      <c r="DL508" s="11"/>
      <c r="DM508" s="11"/>
    </row>
    <row r="509" spans="96:117">
      <c r="CR509" s="11"/>
      <c r="DI509" s="22"/>
      <c r="DJ509" s="11"/>
      <c r="DK509" s="11"/>
      <c r="DL509" s="11"/>
      <c r="DM509" s="11"/>
    </row>
    <row r="510" spans="96:117">
      <c r="CR510" s="11"/>
      <c r="DI510" s="22"/>
      <c r="DJ510" s="11"/>
      <c r="DK510" s="11"/>
      <c r="DL510" s="11"/>
      <c r="DM510" s="11"/>
    </row>
    <row r="511" spans="96:117">
      <c r="CR511" s="11"/>
      <c r="DI511" s="22"/>
      <c r="DJ511" s="11"/>
      <c r="DK511" s="11"/>
      <c r="DL511" s="11"/>
      <c r="DM511" s="11"/>
    </row>
    <row r="512" spans="96:117">
      <c r="CR512" s="11"/>
      <c r="DI512" s="22"/>
      <c r="DJ512" s="11"/>
      <c r="DK512" s="11"/>
      <c r="DL512" s="11"/>
      <c r="DM512" s="11"/>
    </row>
    <row r="513" spans="96:117">
      <c r="CR513" s="11"/>
      <c r="DI513" s="22"/>
      <c r="DJ513" s="11"/>
      <c r="DK513" s="11"/>
      <c r="DL513" s="11"/>
      <c r="DM513" s="11"/>
    </row>
    <row r="514" spans="96:117">
      <c r="CR514" s="11"/>
      <c r="DI514" s="22"/>
      <c r="DJ514" s="11"/>
      <c r="DK514" s="11"/>
      <c r="DL514" s="11"/>
      <c r="DM514" s="11"/>
    </row>
    <row r="515" spans="96:117">
      <c r="CR515" s="11"/>
      <c r="DI515" s="22"/>
      <c r="DJ515" s="11"/>
      <c r="DK515" s="11"/>
      <c r="DL515" s="11"/>
      <c r="DM515" s="11"/>
    </row>
    <row r="516" spans="96:117">
      <c r="CR516" s="11"/>
      <c r="DI516" s="22"/>
      <c r="DJ516" s="11"/>
      <c r="DK516" s="11"/>
      <c r="DL516" s="11"/>
      <c r="DM516" s="11"/>
    </row>
    <row r="517" spans="96:117">
      <c r="CR517" s="11"/>
      <c r="DI517" s="22"/>
      <c r="DJ517" s="11"/>
      <c r="DK517" s="11"/>
      <c r="DL517" s="11"/>
      <c r="DM517" s="11"/>
    </row>
    <row r="518" spans="96:117">
      <c r="CR518" s="11"/>
      <c r="DI518" s="22"/>
      <c r="DJ518" s="11"/>
      <c r="DK518" s="11"/>
      <c r="DL518" s="11"/>
      <c r="DM518" s="11"/>
    </row>
    <row r="519" spans="96:117">
      <c r="CR519" s="11"/>
      <c r="DI519" s="22"/>
      <c r="DJ519" s="11"/>
      <c r="DK519" s="11"/>
      <c r="DL519" s="11"/>
      <c r="DM519" s="11"/>
    </row>
    <row r="520" spans="96:117">
      <c r="CR520" s="11"/>
      <c r="DI520" s="22"/>
      <c r="DJ520" s="11"/>
      <c r="DK520" s="11"/>
      <c r="DL520" s="11"/>
      <c r="DM520" s="11"/>
    </row>
    <row r="521" spans="96:117">
      <c r="CR521" s="11"/>
      <c r="DI521" s="22"/>
      <c r="DJ521" s="11"/>
      <c r="DK521" s="11"/>
      <c r="DL521" s="11"/>
      <c r="DM521" s="11"/>
    </row>
    <row r="522" spans="96:117">
      <c r="CR522" s="11"/>
      <c r="DI522" s="22"/>
      <c r="DJ522" s="11"/>
      <c r="DK522" s="11"/>
      <c r="DL522" s="11"/>
      <c r="DM522" s="11"/>
    </row>
    <row r="523" spans="96:117">
      <c r="CR523" s="11"/>
      <c r="DI523" s="22"/>
      <c r="DJ523" s="11"/>
      <c r="DK523" s="11"/>
      <c r="DL523" s="11"/>
      <c r="DM523" s="11"/>
    </row>
    <row r="524" spans="96:117">
      <c r="CR524" s="11"/>
      <c r="DI524" s="22"/>
      <c r="DJ524" s="11"/>
      <c r="DK524" s="11"/>
      <c r="DL524" s="11"/>
      <c r="DM524" s="11"/>
    </row>
    <row r="525" spans="96:117">
      <c r="CR525" s="11"/>
      <c r="DI525" s="22"/>
      <c r="DJ525" s="11"/>
      <c r="DK525" s="11"/>
      <c r="DL525" s="11"/>
      <c r="DM525" s="11"/>
    </row>
    <row r="526" spans="96:117">
      <c r="CR526" s="11"/>
      <c r="DI526" s="22"/>
      <c r="DJ526" s="11"/>
      <c r="DK526" s="11"/>
      <c r="DL526" s="11"/>
      <c r="DM526" s="11"/>
    </row>
    <row r="527" spans="96:117">
      <c r="CR527" s="11"/>
      <c r="DI527" s="22"/>
      <c r="DJ527" s="11"/>
      <c r="DK527" s="11"/>
      <c r="DL527" s="11"/>
      <c r="DM527" s="11"/>
    </row>
    <row r="528" spans="96:117">
      <c r="CR528" s="11"/>
      <c r="DI528" s="22"/>
      <c r="DJ528" s="11"/>
      <c r="DK528" s="11"/>
      <c r="DL528" s="11"/>
      <c r="DM528" s="11"/>
    </row>
    <row r="529" spans="96:117">
      <c r="CR529" s="11"/>
      <c r="DI529" s="22"/>
      <c r="DJ529" s="11"/>
      <c r="DK529" s="11"/>
      <c r="DL529" s="11"/>
      <c r="DM529" s="11"/>
    </row>
    <row r="530" spans="96:117">
      <c r="CR530" s="11"/>
      <c r="DI530" s="22"/>
      <c r="DJ530" s="11"/>
      <c r="DK530" s="11"/>
      <c r="DL530" s="11"/>
      <c r="DM530" s="11"/>
    </row>
    <row r="531" spans="96:117">
      <c r="CR531" s="11"/>
      <c r="DI531" s="22"/>
      <c r="DJ531" s="11"/>
      <c r="DK531" s="11"/>
      <c r="DL531" s="11"/>
      <c r="DM531" s="11"/>
    </row>
    <row r="532" spans="96:117">
      <c r="CR532" s="11"/>
      <c r="DI532" s="22"/>
      <c r="DJ532" s="11"/>
      <c r="DK532" s="11"/>
      <c r="DL532" s="11"/>
      <c r="DM532" s="11"/>
    </row>
    <row r="533" spans="96:117">
      <c r="CR533" s="11"/>
      <c r="DI533" s="22"/>
      <c r="DJ533" s="11"/>
      <c r="DK533" s="11"/>
      <c r="DL533" s="11"/>
      <c r="DM533" s="11"/>
    </row>
    <row r="534" spans="96:117">
      <c r="CR534" s="11"/>
      <c r="DI534" s="22"/>
      <c r="DJ534" s="11"/>
      <c r="DK534" s="11"/>
      <c r="DL534" s="11"/>
      <c r="DM534" s="11"/>
    </row>
    <row r="535" spans="96:117">
      <c r="CR535" s="11"/>
      <c r="DI535" s="22"/>
      <c r="DJ535" s="11"/>
      <c r="DK535" s="11"/>
      <c r="DL535" s="11"/>
      <c r="DM535" s="11"/>
    </row>
    <row r="536" spans="96:117">
      <c r="CR536" s="11"/>
      <c r="DI536" s="22"/>
      <c r="DJ536" s="11"/>
      <c r="DK536" s="11"/>
      <c r="DL536" s="11"/>
      <c r="DM536" s="11"/>
    </row>
    <row r="537" spans="96:117">
      <c r="CR537" s="11"/>
      <c r="DI537" s="22"/>
      <c r="DJ537" s="11"/>
      <c r="DK537" s="11"/>
      <c r="DL537" s="11"/>
      <c r="DM537" s="11"/>
    </row>
    <row r="538" spans="96:117">
      <c r="CR538" s="11"/>
      <c r="DI538" s="22"/>
      <c r="DJ538" s="11"/>
      <c r="DK538" s="11"/>
      <c r="DL538" s="11"/>
      <c r="DM538" s="11"/>
    </row>
    <row r="539" spans="96:117">
      <c r="CR539" s="11"/>
      <c r="DI539" s="22"/>
      <c r="DJ539" s="11"/>
      <c r="DK539" s="11"/>
      <c r="DL539" s="11"/>
      <c r="DM539" s="11"/>
    </row>
    <row r="540" spans="96:117">
      <c r="CR540" s="11"/>
      <c r="DI540" s="22"/>
      <c r="DJ540" s="11"/>
      <c r="DK540" s="11"/>
      <c r="DL540" s="11"/>
      <c r="DM540" s="11"/>
    </row>
    <row r="541" spans="96:117">
      <c r="CR541" s="11"/>
      <c r="DI541" s="22"/>
      <c r="DJ541" s="11"/>
      <c r="DK541" s="11"/>
      <c r="DL541" s="11"/>
      <c r="DM541" s="11"/>
    </row>
    <row r="542" spans="96:117">
      <c r="CR542" s="11"/>
      <c r="DI542" s="22"/>
      <c r="DJ542" s="11"/>
      <c r="DK542" s="11"/>
      <c r="DL542" s="11"/>
      <c r="DM542" s="11"/>
    </row>
    <row r="543" spans="96:117">
      <c r="CR543" s="11"/>
      <c r="DI543" s="22"/>
      <c r="DJ543" s="11"/>
      <c r="DK543" s="11"/>
      <c r="DL543" s="11"/>
      <c r="DM543" s="11"/>
    </row>
    <row r="544" spans="96:117">
      <c r="CR544" s="11"/>
      <c r="DI544" s="22"/>
      <c r="DJ544" s="11"/>
      <c r="DK544" s="11"/>
      <c r="DL544" s="11"/>
      <c r="DM544" s="11"/>
    </row>
    <row r="545" spans="96:117">
      <c r="CR545" s="11"/>
      <c r="DI545" s="22"/>
      <c r="DJ545" s="11"/>
      <c r="DK545" s="11"/>
      <c r="DL545" s="11"/>
      <c r="DM545" s="11"/>
    </row>
    <row r="546" spans="96:117">
      <c r="CR546" s="11"/>
      <c r="DI546" s="22"/>
      <c r="DJ546" s="11"/>
      <c r="DK546" s="11"/>
      <c r="DL546" s="11"/>
      <c r="DM546" s="11"/>
    </row>
    <row r="547" spans="96:117">
      <c r="CR547" s="11"/>
      <c r="DI547" s="22"/>
      <c r="DJ547" s="11"/>
      <c r="DK547" s="11"/>
      <c r="DL547" s="11"/>
      <c r="DM547" s="11"/>
    </row>
    <row r="548" spans="96:117">
      <c r="CR548" s="11"/>
      <c r="DI548" s="22"/>
      <c r="DJ548" s="11"/>
      <c r="DK548" s="11"/>
      <c r="DL548" s="11"/>
      <c r="DM548" s="11"/>
    </row>
    <row r="549" spans="96:117">
      <c r="CR549" s="11"/>
      <c r="DI549" s="22"/>
      <c r="DJ549" s="11"/>
      <c r="DK549" s="11"/>
      <c r="DL549" s="11"/>
      <c r="DM549" s="11"/>
    </row>
    <row r="550" spans="96:117">
      <c r="CR550" s="11"/>
      <c r="DI550" s="22"/>
      <c r="DJ550" s="11"/>
      <c r="DK550" s="11"/>
      <c r="DL550" s="11"/>
      <c r="DM550" s="11"/>
    </row>
    <row r="551" spans="96:117">
      <c r="CR551" s="11"/>
      <c r="DI551" s="22"/>
      <c r="DJ551" s="11"/>
      <c r="DK551" s="11"/>
      <c r="DL551" s="11"/>
      <c r="DM551" s="11"/>
    </row>
    <row r="552" spans="96:117">
      <c r="CR552" s="11"/>
      <c r="DI552" s="22"/>
      <c r="DJ552" s="11"/>
      <c r="DK552" s="11"/>
      <c r="DL552" s="11"/>
      <c r="DM552" s="11"/>
    </row>
    <row r="553" spans="96:117">
      <c r="CR553" s="11"/>
      <c r="DI553" s="22"/>
      <c r="DJ553" s="11"/>
      <c r="DK553" s="11"/>
      <c r="DL553" s="11"/>
      <c r="DM553" s="11"/>
    </row>
    <row r="554" spans="96:117">
      <c r="CR554" s="11"/>
      <c r="DI554" s="22"/>
      <c r="DJ554" s="11"/>
      <c r="DK554" s="11"/>
      <c r="DL554" s="11"/>
      <c r="DM554" s="11"/>
    </row>
    <row r="555" spans="96:117">
      <c r="CR555" s="11"/>
      <c r="DI555" s="22"/>
      <c r="DJ555" s="11"/>
      <c r="DK555" s="11"/>
      <c r="DL555" s="11"/>
      <c r="DM555" s="11"/>
    </row>
    <row r="556" spans="96:117">
      <c r="CR556" s="11"/>
      <c r="DI556" s="22"/>
      <c r="DJ556" s="11"/>
      <c r="DK556" s="11"/>
      <c r="DL556" s="11"/>
      <c r="DM556" s="11"/>
    </row>
    <row r="557" spans="96:117">
      <c r="CR557" s="11"/>
      <c r="DI557" s="22"/>
      <c r="DJ557" s="11"/>
      <c r="DK557" s="11"/>
      <c r="DL557" s="11"/>
      <c r="DM557" s="11"/>
    </row>
    <row r="558" spans="96:117">
      <c r="CR558" s="11"/>
      <c r="DI558" s="22"/>
      <c r="DJ558" s="11"/>
      <c r="DK558" s="11"/>
      <c r="DL558" s="11"/>
      <c r="DM558" s="11"/>
    </row>
    <row r="559" spans="96:117">
      <c r="CR559" s="11"/>
      <c r="DI559" s="22"/>
      <c r="DJ559" s="11"/>
      <c r="DK559" s="11"/>
      <c r="DL559" s="11"/>
      <c r="DM559" s="11"/>
    </row>
    <row r="560" spans="96:117">
      <c r="CR560" s="11"/>
      <c r="DI560" s="22"/>
      <c r="DJ560" s="11"/>
      <c r="DK560" s="11"/>
      <c r="DL560" s="11"/>
      <c r="DM560" s="11"/>
    </row>
    <row r="561" spans="96:117">
      <c r="CR561" s="11"/>
      <c r="DI561" s="22"/>
      <c r="DJ561" s="11"/>
      <c r="DK561" s="11"/>
      <c r="DL561" s="11"/>
      <c r="DM561" s="11"/>
    </row>
    <row r="562" spans="96:117">
      <c r="CR562" s="11"/>
      <c r="DI562" s="22"/>
      <c r="DJ562" s="11"/>
      <c r="DK562" s="11"/>
      <c r="DL562" s="11"/>
      <c r="DM562" s="11"/>
    </row>
    <row r="563" spans="96:117">
      <c r="CR563" s="11"/>
      <c r="DI563" s="22"/>
      <c r="DJ563" s="11"/>
      <c r="DK563" s="11"/>
      <c r="DL563" s="11"/>
      <c r="DM563" s="11"/>
    </row>
    <row r="564" spans="96:117">
      <c r="CR564" s="11"/>
      <c r="DI564" s="22"/>
      <c r="DJ564" s="11"/>
      <c r="DK564" s="11"/>
      <c r="DL564" s="11"/>
      <c r="DM564" s="11"/>
    </row>
    <row r="565" spans="96:117">
      <c r="CR565" s="11"/>
      <c r="DI565" s="22"/>
      <c r="DJ565" s="11"/>
      <c r="DK565" s="11"/>
      <c r="DL565" s="11"/>
      <c r="DM565" s="11"/>
    </row>
    <row r="566" spans="96:117">
      <c r="CR566" s="11"/>
      <c r="DI566" s="22"/>
      <c r="DJ566" s="11"/>
      <c r="DK566" s="11"/>
      <c r="DL566" s="11"/>
      <c r="DM566" s="11"/>
    </row>
    <row r="567" spans="96:117">
      <c r="CR567" s="11"/>
      <c r="DI567" s="22"/>
      <c r="DJ567" s="11"/>
      <c r="DK567" s="11"/>
      <c r="DL567" s="11"/>
      <c r="DM567" s="11"/>
    </row>
    <row r="568" spans="96:117">
      <c r="CR568" s="11"/>
      <c r="DI568" s="22"/>
      <c r="DJ568" s="11"/>
      <c r="DK568" s="11"/>
      <c r="DL568" s="11"/>
      <c r="DM568" s="11"/>
    </row>
    <row r="569" spans="96:117">
      <c r="CR569" s="11"/>
      <c r="DI569" s="22"/>
      <c r="DJ569" s="11"/>
      <c r="DK569" s="11"/>
      <c r="DL569" s="11"/>
      <c r="DM569" s="11"/>
    </row>
    <row r="570" spans="96:117">
      <c r="CR570" s="11"/>
      <c r="DI570" s="22"/>
      <c r="DJ570" s="11"/>
      <c r="DK570" s="11"/>
      <c r="DL570" s="11"/>
      <c r="DM570" s="11"/>
    </row>
    <row r="571" spans="96:117">
      <c r="CR571" s="11"/>
      <c r="DI571" s="22"/>
      <c r="DJ571" s="11"/>
      <c r="DK571" s="11"/>
      <c r="DL571" s="11"/>
      <c r="DM571" s="11"/>
    </row>
    <row r="572" spans="96:117">
      <c r="CR572" s="11"/>
      <c r="DI572" s="22"/>
      <c r="DJ572" s="11"/>
      <c r="DK572" s="11"/>
      <c r="DL572" s="11"/>
      <c r="DM572" s="11"/>
    </row>
    <row r="573" spans="96:117">
      <c r="CR573" s="11"/>
      <c r="DI573" s="22"/>
      <c r="DJ573" s="11"/>
      <c r="DK573" s="11"/>
      <c r="DL573" s="11"/>
      <c r="DM573" s="11"/>
    </row>
    <row r="574" spans="96:117">
      <c r="CR574" s="11"/>
      <c r="DI574" s="22"/>
      <c r="DJ574" s="11"/>
      <c r="DK574" s="11"/>
      <c r="DL574" s="11"/>
      <c r="DM574" s="11"/>
    </row>
    <row r="575" spans="96:117">
      <c r="CR575" s="11"/>
      <c r="DI575" s="22"/>
      <c r="DJ575" s="11"/>
      <c r="DK575" s="11"/>
      <c r="DL575" s="11"/>
      <c r="DM575" s="11"/>
    </row>
    <row r="576" spans="96:117">
      <c r="CR576" s="11"/>
      <c r="DI576" s="22"/>
      <c r="DJ576" s="11"/>
      <c r="DK576" s="11"/>
      <c r="DL576" s="11"/>
      <c r="DM576" s="11"/>
    </row>
    <row r="577" spans="96:117">
      <c r="CR577" s="11"/>
      <c r="DI577" s="22"/>
      <c r="DJ577" s="11"/>
      <c r="DK577" s="11"/>
      <c r="DL577" s="11"/>
      <c r="DM577" s="11"/>
    </row>
    <row r="578" spans="96:117">
      <c r="CR578" s="11"/>
      <c r="DI578" s="22"/>
      <c r="DJ578" s="11"/>
      <c r="DK578" s="11"/>
      <c r="DL578" s="11"/>
      <c r="DM578" s="11"/>
    </row>
    <row r="579" spans="96:117">
      <c r="CR579" s="11"/>
      <c r="DI579" s="22"/>
      <c r="DJ579" s="11"/>
      <c r="DK579" s="11"/>
      <c r="DL579" s="11"/>
      <c r="DM579" s="11"/>
    </row>
    <row r="580" spans="96:117">
      <c r="CR580" s="11"/>
      <c r="DI580" s="22"/>
      <c r="DJ580" s="11"/>
      <c r="DK580" s="11"/>
      <c r="DL580" s="11"/>
      <c r="DM580" s="11"/>
    </row>
    <row r="581" spans="96:117">
      <c r="CR581" s="11"/>
      <c r="DI581" s="22"/>
      <c r="DJ581" s="11"/>
      <c r="DK581" s="11"/>
      <c r="DL581" s="11"/>
      <c r="DM581" s="11"/>
    </row>
    <row r="582" spans="96:117">
      <c r="CR582" s="11"/>
      <c r="DI582" s="22"/>
      <c r="DJ582" s="11"/>
      <c r="DK582" s="11"/>
      <c r="DL582" s="11"/>
      <c r="DM582" s="11"/>
    </row>
    <row r="583" spans="96:117">
      <c r="CR583" s="11"/>
      <c r="DI583" s="22"/>
      <c r="DJ583" s="11"/>
      <c r="DK583" s="11"/>
      <c r="DL583" s="11"/>
      <c r="DM583" s="11"/>
    </row>
    <row r="584" spans="96:117">
      <c r="CR584" s="11"/>
      <c r="DI584" s="22"/>
      <c r="DJ584" s="11"/>
      <c r="DK584" s="11"/>
      <c r="DL584" s="11"/>
      <c r="DM584" s="11"/>
    </row>
    <row r="585" spans="96:117">
      <c r="CR585" s="11"/>
      <c r="DI585" s="22"/>
      <c r="DJ585" s="11"/>
      <c r="DK585" s="11"/>
      <c r="DL585" s="11"/>
      <c r="DM585" s="11"/>
    </row>
    <row r="586" spans="96:117">
      <c r="CR586" s="11"/>
      <c r="DI586" s="22"/>
      <c r="DJ586" s="11"/>
      <c r="DK586" s="11"/>
      <c r="DL586" s="11"/>
      <c r="DM586" s="11"/>
    </row>
    <row r="587" spans="96:117">
      <c r="CR587" s="11"/>
      <c r="DI587" s="22"/>
      <c r="DJ587" s="11"/>
      <c r="DK587" s="11"/>
      <c r="DL587" s="11"/>
      <c r="DM587" s="11"/>
    </row>
    <row r="588" spans="96:117">
      <c r="CR588" s="11"/>
      <c r="DI588" s="22"/>
      <c r="DJ588" s="11"/>
      <c r="DK588" s="11"/>
      <c r="DL588" s="11"/>
      <c r="DM588" s="11"/>
    </row>
    <row r="589" spans="96:117">
      <c r="CR589" s="11"/>
      <c r="DI589" s="22"/>
      <c r="DJ589" s="11"/>
      <c r="DK589" s="11"/>
      <c r="DL589" s="11"/>
      <c r="DM589" s="11"/>
    </row>
    <row r="590" spans="96:117">
      <c r="CR590" s="11"/>
      <c r="DI590" s="22"/>
      <c r="DJ590" s="11"/>
      <c r="DK590" s="11"/>
      <c r="DL590" s="11"/>
      <c r="DM590" s="11"/>
    </row>
    <row r="591" spans="96:117">
      <c r="CR591" s="11"/>
      <c r="DI591" s="22"/>
      <c r="DJ591" s="11"/>
      <c r="DK591" s="11"/>
      <c r="DL591" s="11"/>
      <c r="DM591" s="11"/>
    </row>
    <row r="592" spans="96:117">
      <c r="CR592" s="11"/>
      <c r="DI592" s="22"/>
      <c r="DJ592" s="11"/>
      <c r="DK592" s="11"/>
      <c r="DL592" s="11"/>
      <c r="DM592" s="11"/>
    </row>
    <row r="593" spans="96:117">
      <c r="CR593" s="11"/>
      <c r="DI593" s="22"/>
      <c r="DJ593" s="11"/>
      <c r="DK593" s="11"/>
      <c r="DL593" s="11"/>
      <c r="DM593" s="11"/>
    </row>
    <row r="594" spans="96:117">
      <c r="CR594" s="11"/>
      <c r="DI594" s="22"/>
      <c r="DJ594" s="11"/>
      <c r="DK594" s="11"/>
      <c r="DL594" s="11"/>
      <c r="DM594" s="11"/>
    </row>
    <row r="595" spans="96:117">
      <c r="CR595" s="11"/>
      <c r="DI595" s="22"/>
      <c r="DJ595" s="11"/>
      <c r="DK595" s="11"/>
      <c r="DL595" s="11"/>
      <c r="DM595" s="11"/>
    </row>
    <row r="596" spans="96:117">
      <c r="CR596" s="11"/>
      <c r="DI596" s="22"/>
      <c r="DJ596" s="11"/>
      <c r="DK596" s="11"/>
      <c r="DL596" s="11"/>
      <c r="DM596" s="11"/>
    </row>
    <row r="597" spans="96:117">
      <c r="CR597" s="11"/>
      <c r="DI597" s="22"/>
      <c r="DJ597" s="11"/>
      <c r="DK597" s="11"/>
      <c r="DL597" s="11"/>
      <c r="DM597" s="11"/>
    </row>
    <row r="598" spans="96:117">
      <c r="CR598" s="11"/>
      <c r="DI598" s="22"/>
      <c r="DJ598" s="11"/>
      <c r="DK598" s="11"/>
      <c r="DL598" s="11"/>
      <c r="DM598" s="11"/>
    </row>
    <row r="599" spans="96:117">
      <c r="CR599" s="11"/>
      <c r="DI599" s="22"/>
      <c r="DJ599" s="11"/>
      <c r="DK599" s="11"/>
      <c r="DL599" s="11"/>
      <c r="DM599" s="11"/>
    </row>
    <row r="600" spans="96:117">
      <c r="CR600" s="11"/>
      <c r="DI600" s="22"/>
      <c r="DJ600" s="11"/>
      <c r="DK600" s="11"/>
      <c r="DL600" s="11"/>
      <c r="DM600" s="11"/>
    </row>
    <row r="601" spans="96:117">
      <c r="CR601" s="11"/>
      <c r="DI601" s="22"/>
      <c r="DJ601" s="11"/>
      <c r="DK601" s="11"/>
      <c r="DL601" s="11"/>
      <c r="DM601" s="11"/>
    </row>
    <row r="602" spans="96:117">
      <c r="CR602" s="11"/>
      <c r="DI602" s="22"/>
      <c r="DJ602" s="11"/>
      <c r="DK602" s="11"/>
      <c r="DL602" s="11"/>
      <c r="DM602" s="11"/>
    </row>
    <row r="603" spans="96:117">
      <c r="CR603" s="11"/>
      <c r="DI603" s="22"/>
      <c r="DJ603" s="11"/>
      <c r="DK603" s="11"/>
      <c r="DL603" s="11"/>
      <c r="DM603" s="11"/>
    </row>
    <row r="604" spans="96:117">
      <c r="CR604" s="11"/>
      <c r="DI604" s="22"/>
      <c r="DJ604" s="11"/>
      <c r="DK604" s="11"/>
      <c r="DL604" s="11"/>
      <c r="DM604" s="11"/>
    </row>
    <row r="605" spans="96:117">
      <c r="CR605" s="11"/>
      <c r="DI605" s="22"/>
      <c r="DJ605" s="11"/>
      <c r="DK605" s="11"/>
      <c r="DL605" s="11"/>
      <c r="DM605" s="11"/>
    </row>
    <row r="606" spans="96:117">
      <c r="CR606" s="11"/>
      <c r="DI606" s="22"/>
      <c r="DJ606" s="11"/>
      <c r="DK606" s="11"/>
      <c r="DL606" s="11"/>
      <c r="DM606" s="11"/>
    </row>
    <row r="607" spans="96:117">
      <c r="CR607" s="11"/>
      <c r="DI607" s="22"/>
      <c r="DJ607" s="11"/>
      <c r="DK607" s="11"/>
      <c r="DL607" s="11"/>
      <c r="DM607" s="11"/>
    </row>
    <row r="608" spans="96:117">
      <c r="CR608" s="11"/>
      <c r="DI608" s="22"/>
      <c r="DJ608" s="11"/>
      <c r="DK608" s="11"/>
      <c r="DL608" s="11"/>
      <c r="DM608" s="11"/>
    </row>
    <row r="609" spans="96:117">
      <c r="CR609" s="11"/>
      <c r="DI609" s="22"/>
      <c r="DJ609" s="11"/>
      <c r="DK609" s="11"/>
      <c r="DL609" s="11"/>
      <c r="DM609" s="11"/>
    </row>
    <row r="610" spans="96:117">
      <c r="CR610" s="11"/>
      <c r="DI610" s="22"/>
      <c r="DJ610" s="11"/>
      <c r="DK610" s="11"/>
      <c r="DL610" s="11"/>
      <c r="DM610" s="11"/>
    </row>
    <row r="611" spans="96:117">
      <c r="CR611" s="11"/>
      <c r="DI611" s="22"/>
      <c r="DJ611" s="11"/>
      <c r="DK611" s="11"/>
      <c r="DL611" s="11"/>
      <c r="DM611" s="11"/>
    </row>
    <row r="612" spans="96:117">
      <c r="CR612" s="11"/>
      <c r="DI612" s="22"/>
      <c r="DJ612" s="11"/>
      <c r="DK612" s="11"/>
      <c r="DL612" s="11"/>
      <c r="DM612" s="11"/>
    </row>
    <row r="613" spans="96:117">
      <c r="CR613" s="11"/>
      <c r="DI613" s="22"/>
      <c r="DJ613" s="11"/>
      <c r="DK613" s="11"/>
      <c r="DL613" s="11"/>
      <c r="DM613" s="11"/>
    </row>
    <row r="614" spans="96:117">
      <c r="CR614" s="11"/>
      <c r="DI614" s="22"/>
      <c r="DJ614" s="11"/>
      <c r="DK614" s="11"/>
      <c r="DL614" s="11"/>
      <c r="DM614" s="11"/>
    </row>
    <row r="615" spans="96:117">
      <c r="CR615" s="11"/>
      <c r="DI615" s="22"/>
      <c r="DJ615" s="11"/>
      <c r="DK615" s="11"/>
      <c r="DL615" s="11"/>
      <c r="DM615" s="11"/>
    </row>
    <row r="616" spans="96:117">
      <c r="CR616" s="11"/>
      <c r="DI616" s="22"/>
      <c r="DJ616" s="11"/>
      <c r="DK616" s="11"/>
      <c r="DL616" s="11"/>
      <c r="DM616" s="11"/>
    </row>
    <row r="617" spans="96:117">
      <c r="CR617" s="11"/>
      <c r="DI617" s="22"/>
      <c r="DJ617" s="11"/>
      <c r="DK617" s="11"/>
      <c r="DL617" s="11"/>
      <c r="DM617" s="11"/>
    </row>
    <row r="618" spans="96:117">
      <c r="CR618" s="11"/>
      <c r="DI618" s="22"/>
      <c r="DJ618" s="11"/>
      <c r="DK618" s="11"/>
      <c r="DL618" s="11"/>
      <c r="DM618" s="11"/>
    </row>
    <row r="619" spans="96:117">
      <c r="CR619" s="11"/>
      <c r="DI619" s="22"/>
      <c r="DJ619" s="11"/>
      <c r="DK619" s="11"/>
      <c r="DL619" s="11"/>
      <c r="DM619" s="11"/>
    </row>
    <row r="620" spans="96:117">
      <c r="CR620" s="11"/>
      <c r="DI620" s="22"/>
      <c r="DJ620" s="11"/>
      <c r="DK620" s="11"/>
      <c r="DL620" s="11"/>
      <c r="DM620" s="11"/>
    </row>
    <row r="621" spans="96:117">
      <c r="CR621" s="11"/>
      <c r="DI621" s="22"/>
      <c r="DJ621" s="11"/>
      <c r="DK621" s="11"/>
      <c r="DL621" s="11"/>
      <c r="DM621" s="11"/>
    </row>
    <row r="622" spans="96:117">
      <c r="CR622" s="11"/>
      <c r="DI622" s="22"/>
      <c r="DJ622" s="11"/>
      <c r="DK622" s="11"/>
      <c r="DL622" s="11"/>
      <c r="DM622" s="11"/>
    </row>
    <row r="623" spans="96:117">
      <c r="CR623" s="11"/>
      <c r="DI623" s="22"/>
      <c r="DJ623" s="11"/>
      <c r="DK623" s="11"/>
      <c r="DL623" s="11"/>
      <c r="DM623" s="11"/>
    </row>
    <row r="624" spans="96:117">
      <c r="CR624" s="11"/>
      <c r="DI624" s="22"/>
      <c r="DJ624" s="11"/>
      <c r="DK624" s="11"/>
      <c r="DL624" s="11"/>
      <c r="DM624" s="11"/>
    </row>
    <row r="625" spans="96:117">
      <c r="CR625" s="11"/>
      <c r="DI625" s="22"/>
      <c r="DJ625" s="11"/>
      <c r="DK625" s="11"/>
      <c r="DL625" s="11"/>
      <c r="DM625" s="11"/>
    </row>
    <row r="626" spans="96:117">
      <c r="CR626" s="11"/>
      <c r="DI626" s="22"/>
      <c r="DJ626" s="11"/>
      <c r="DK626" s="11"/>
      <c r="DL626" s="11"/>
      <c r="DM626" s="11"/>
    </row>
    <row r="627" spans="96:117">
      <c r="CR627" s="11"/>
      <c r="DI627" s="22"/>
      <c r="DJ627" s="11"/>
      <c r="DK627" s="11"/>
      <c r="DL627" s="11"/>
      <c r="DM627" s="11"/>
    </row>
    <row r="628" spans="96:117">
      <c r="CR628" s="11"/>
      <c r="DI628" s="22"/>
      <c r="DJ628" s="11"/>
      <c r="DK628" s="11"/>
      <c r="DL628" s="11"/>
      <c r="DM628" s="11"/>
    </row>
    <row r="629" spans="96:117">
      <c r="CR629" s="11"/>
      <c r="DI629" s="22"/>
      <c r="DJ629" s="11"/>
      <c r="DK629" s="11"/>
      <c r="DL629" s="11"/>
      <c r="DM629" s="11"/>
    </row>
    <row r="630" spans="96:117">
      <c r="CR630" s="11"/>
      <c r="DI630" s="22"/>
      <c r="DJ630" s="11"/>
      <c r="DK630" s="11"/>
      <c r="DL630" s="11"/>
      <c r="DM630" s="11"/>
    </row>
    <row r="631" spans="96:117">
      <c r="CR631" s="11"/>
      <c r="DI631" s="22"/>
      <c r="DJ631" s="11"/>
      <c r="DK631" s="11"/>
      <c r="DL631" s="11"/>
      <c r="DM631" s="11"/>
    </row>
    <row r="632" spans="96:117">
      <c r="CR632" s="11"/>
      <c r="DI632" s="22"/>
      <c r="DJ632" s="11"/>
      <c r="DK632" s="11"/>
      <c r="DL632" s="11"/>
      <c r="DM632" s="11"/>
    </row>
    <row r="633" spans="96:117">
      <c r="CR633" s="11"/>
      <c r="DI633" s="22"/>
      <c r="DJ633" s="11"/>
      <c r="DK633" s="11"/>
      <c r="DL633" s="11"/>
      <c r="DM633" s="11"/>
    </row>
    <row r="634" spans="96:117">
      <c r="CR634" s="11"/>
      <c r="DI634" s="22"/>
      <c r="DJ634" s="11"/>
      <c r="DK634" s="11"/>
      <c r="DL634" s="11"/>
      <c r="DM634" s="11"/>
    </row>
    <row r="635" spans="96:117">
      <c r="CR635" s="11"/>
      <c r="DI635" s="22"/>
      <c r="DJ635" s="11"/>
      <c r="DK635" s="11"/>
      <c r="DL635" s="11"/>
      <c r="DM635" s="11"/>
    </row>
    <row r="636" spans="96:117">
      <c r="CR636" s="11"/>
      <c r="DI636" s="22"/>
      <c r="DJ636" s="11"/>
      <c r="DK636" s="11"/>
      <c r="DL636" s="11"/>
      <c r="DM636" s="11"/>
    </row>
    <row r="637" spans="96:117">
      <c r="CR637" s="11"/>
      <c r="DI637" s="22"/>
      <c r="DJ637" s="11"/>
      <c r="DK637" s="11"/>
      <c r="DL637" s="11"/>
      <c r="DM637" s="11"/>
    </row>
    <row r="638" spans="96:117">
      <c r="CR638" s="11"/>
      <c r="DI638" s="22"/>
      <c r="DJ638" s="11"/>
      <c r="DK638" s="11"/>
      <c r="DL638" s="11"/>
      <c r="DM638" s="11"/>
    </row>
    <row r="639" spans="96:117">
      <c r="CR639" s="11"/>
      <c r="DI639" s="22"/>
      <c r="DJ639" s="11"/>
      <c r="DK639" s="11"/>
      <c r="DL639" s="11"/>
      <c r="DM639" s="11"/>
    </row>
    <row r="640" spans="96:117">
      <c r="CR640" s="11"/>
      <c r="DI640" s="22"/>
      <c r="DJ640" s="11"/>
      <c r="DK640" s="11"/>
      <c r="DL640" s="11"/>
      <c r="DM640" s="11"/>
    </row>
    <row r="641" spans="96:117">
      <c r="CR641" s="11"/>
      <c r="DI641" s="22"/>
      <c r="DJ641" s="11"/>
      <c r="DK641" s="11"/>
      <c r="DL641" s="11"/>
      <c r="DM641" s="11"/>
    </row>
    <row r="642" spans="96:117">
      <c r="CR642" s="11"/>
      <c r="DI642" s="22"/>
      <c r="DJ642" s="11"/>
      <c r="DK642" s="11"/>
      <c r="DL642" s="11"/>
      <c r="DM642" s="11"/>
    </row>
    <row r="643" spans="96:117">
      <c r="CR643" s="11"/>
      <c r="DI643" s="22"/>
      <c r="DJ643" s="11"/>
      <c r="DK643" s="11"/>
      <c r="DL643" s="11"/>
      <c r="DM643" s="11"/>
    </row>
    <row r="644" spans="96:117">
      <c r="CR644" s="11"/>
      <c r="DI644" s="22"/>
      <c r="DJ644" s="11"/>
      <c r="DK644" s="11"/>
      <c r="DL644" s="11"/>
      <c r="DM644" s="11"/>
    </row>
    <row r="645" spans="96:117">
      <c r="CR645" s="11"/>
      <c r="DI645" s="22"/>
      <c r="DJ645" s="11"/>
      <c r="DK645" s="11"/>
      <c r="DL645" s="11"/>
      <c r="DM645" s="11"/>
    </row>
    <row r="646" spans="96:117">
      <c r="CR646" s="11"/>
      <c r="DI646" s="22"/>
      <c r="DJ646" s="11"/>
      <c r="DK646" s="11"/>
      <c r="DL646" s="11"/>
      <c r="DM646" s="11"/>
    </row>
    <row r="647" spans="96:117">
      <c r="CR647" s="11"/>
      <c r="DI647" s="22"/>
      <c r="DJ647" s="11"/>
      <c r="DK647" s="11"/>
      <c r="DL647" s="11"/>
      <c r="DM647" s="11"/>
    </row>
    <row r="648" spans="96:117">
      <c r="CR648" s="11"/>
      <c r="DI648" s="22"/>
      <c r="DJ648" s="11"/>
      <c r="DK648" s="11"/>
      <c r="DL648" s="11"/>
      <c r="DM648" s="11"/>
    </row>
    <row r="649" spans="96:117">
      <c r="CR649" s="11"/>
      <c r="DI649" s="22"/>
      <c r="DJ649" s="11"/>
      <c r="DK649" s="11"/>
      <c r="DL649" s="11"/>
      <c r="DM649" s="11"/>
    </row>
    <row r="650" spans="96:117">
      <c r="CR650" s="11"/>
      <c r="DI650" s="22"/>
      <c r="DJ650" s="11"/>
      <c r="DK650" s="11"/>
      <c r="DL650" s="11"/>
      <c r="DM650" s="11"/>
    </row>
    <row r="651" spans="96:117">
      <c r="CR651" s="11"/>
      <c r="DI651" s="22"/>
      <c r="DJ651" s="11"/>
      <c r="DK651" s="11"/>
      <c r="DL651" s="11"/>
      <c r="DM651" s="11"/>
    </row>
    <row r="652" spans="96:117">
      <c r="CR652" s="11"/>
      <c r="DI652" s="22"/>
      <c r="DJ652" s="11"/>
      <c r="DK652" s="11"/>
      <c r="DL652" s="11"/>
      <c r="DM652" s="11"/>
    </row>
    <row r="653" spans="96:117">
      <c r="CR653" s="11"/>
      <c r="DI653" s="22"/>
      <c r="DJ653" s="11"/>
      <c r="DK653" s="11"/>
      <c r="DL653" s="11"/>
      <c r="DM653" s="11"/>
    </row>
    <row r="654" spans="96:117">
      <c r="CR654" s="11"/>
      <c r="DI654" s="22"/>
      <c r="DJ654" s="11"/>
      <c r="DK654" s="11"/>
      <c r="DL654" s="11"/>
      <c r="DM654" s="11"/>
    </row>
    <row r="655" spans="96:117">
      <c r="CR655" s="11"/>
      <c r="DI655" s="22"/>
      <c r="DJ655" s="11"/>
      <c r="DK655" s="11"/>
      <c r="DL655" s="11"/>
      <c r="DM655" s="11"/>
    </row>
    <row r="656" spans="96:117">
      <c r="CR656" s="11"/>
      <c r="DI656" s="22"/>
      <c r="DJ656" s="11"/>
      <c r="DK656" s="11"/>
      <c r="DL656" s="11"/>
      <c r="DM656" s="11"/>
    </row>
    <row r="657" spans="96:117">
      <c r="CR657" s="11"/>
      <c r="DI657" s="22"/>
      <c r="DJ657" s="11"/>
      <c r="DK657" s="11"/>
      <c r="DL657" s="11"/>
      <c r="DM657" s="11"/>
    </row>
    <row r="658" spans="96:117">
      <c r="CR658" s="11"/>
      <c r="DI658" s="22"/>
      <c r="DJ658" s="11"/>
      <c r="DK658" s="11"/>
      <c r="DL658" s="11"/>
      <c r="DM658" s="11"/>
    </row>
    <row r="659" spans="96:117">
      <c r="CR659" s="11"/>
      <c r="DI659" s="22"/>
      <c r="DJ659" s="11"/>
      <c r="DK659" s="11"/>
      <c r="DL659" s="11"/>
      <c r="DM659" s="11"/>
    </row>
    <row r="660" spans="96:117">
      <c r="CR660" s="11"/>
      <c r="DI660" s="22"/>
      <c r="DJ660" s="11"/>
      <c r="DK660" s="11"/>
      <c r="DL660" s="11"/>
      <c r="DM660" s="11"/>
    </row>
    <row r="661" spans="96:117">
      <c r="CR661" s="11"/>
      <c r="DI661" s="22"/>
      <c r="DJ661" s="11"/>
      <c r="DK661" s="11"/>
      <c r="DL661" s="11"/>
      <c r="DM661" s="11"/>
    </row>
    <row r="662" spans="96:117">
      <c r="CR662" s="11"/>
      <c r="DI662" s="22"/>
      <c r="DJ662" s="11"/>
      <c r="DK662" s="11"/>
      <c r="DL662" s="11"/>
      <c r="DM662" s="11"/>
    </row>
    <row r="663" spans="96:117">
      <c r="CR663" s="11"/>
      <c r="DI663" s="22"/>
      <c r="DJ663" s="11"/>
      <c r="DK663" s="11"/>
      <c r="DL663" s="11"/>
      <c r="DM663" s="11"/>
    </row>
    <row r="664" spans="96:117">
      <c r="CR664" s="11"/>
      <c r="DI664" s="22"/>
      <c r="DJ664" s="11"/>
      <c r="DK664" s="11"/>
      <c r="DL664" s="11"/>
      <c r="DM664" s="11"/>
    </row>
    <row r="665" spans="96:117">
      <c r="CR665" s="11"/>
      <c r="DI665" s="22"/>
      <c r="DJ665" s="11"/>
      <c r="DK665" s="11"/>
      <c r="DL665" s="11"/>
      <c r="DM665" s="11"/>
    </row>
    <row r="666" spans="96:117">
      <c r="CR666" s="11"/>
      <c r="DI666" s="22"/>
      <c r="DJ666" s="11"/>
      <c r="DK666" s="11"/>
      <c r="DL666" s="11"/>
      <c r="DM666" s="11"/>
    </row>
    <row r="667" spans="96:117">
      <c r="CR667" s="11"/>
      <c r="DI667" s="22"/>
      <c r="DJ667" s="11"/>
      <c r="DK667" s="11"/>
      <c r="DL667" s="11"/>
      <c r="DM667" s="11"/>
    </row>
    <row r="668" spans="96:117">
      <c r="CR668" s="11"/>
      <c r="DI668" s="22"/>
      <c r="DJ668" s="11"/>
      <c r="DK668" s="11"/>
      <c r="DL668" s="11"/>
      <c r="DM668" s="11"/>
    </row>
    <row r="669" spans="96:117">
      <c r="CR669" s="11"/>
      <c r="DI669" s="22"/>
      <c r="DJ669" s="11"/>
      <c r="DK669" s="11"/>
      <c r="DL669" s="11"/>
      <c r="DM669" s="11"/>
    </row>
    <row r="670" spans="96:117">
      <c r="CR670" s="11"/>
      <c r="DI670" s="22"/>
      <c r="DJ670" s="11"/>
      <c r="DK670" s="11"/>
      <c r="DL670" s="11"/>
      <c r="DM670" s="11"/>
    </row>
    <row r="671" spans="96:117">
      <c r="CR671" s="11"/>
      <c r="DI671" s="22"/>
      <c r="DJ671" s="11"/>
      <c r="DK671" s="11"/>
      <c r="DL671" s="11"/>
      <c r="DM671" s="11"/>
    </row>
    <row r="672" spans="96:117">
      <c r="CR672" s="11"/>
      <c r="DI672" s="22"/>
      <c r="DJ672" s="11"/>
      <c r="DK672" s="11"/>
      <c r="DL672" s="11"/>
      <c r="DM672" s="11"/>
    </row>
    <row r="673" spans="96:117">
      <c r="CR673" s="11"/>
      <c r="DI673" s="22"/>
      <c r="DJ673" s="11"/>
      <c r="DK673" s="11"/>
      <c r="DL673" s="11"/>
      <c r="DM673" s="11"/>
    </row>
    <row r="674" spans="96:117">
      <c r="CR674" s="11"/>
      <c r="DI674" s="22"/>
      <c r="DJ674" s="11"/>
      <c r="DK674" s="11"/>
      <c r="DL674" s="11"/>
      <c r="DM674" s="11"/>
    </row>
    <row r="675" spans="96:117">
      <c r="CR675" s="11"/>
      <c r="DI675" s="22"/>
      <c r="DJ675" s="11"/>
      <c r="DK675" s="11"/>
      <c r="DL675" s="11"/>
      <c r="DM675" s="11"/>
    </row>
    <row r="676" spans="96:117">
      <c r="CR676" s="11"/>
      <c r="DI676" s="22"/>
      <c r="DJ676" s="11"/>
      <c r="DK676" s="11"/>
      <c r="DL676" s="11"/>
      <c r="DM676" s="11"/>
    </row>
    <row r="677" spans="96:117">
      <c r="CR677" s="11"/>
      <c r="DI677" s="22"/>
      <c r="DJ677" s="11"/>
      <c r="DK677" s="11"/>
      <c r="DL677" s="11"/>
      <c r="DM677" s="11"/>
    </row>
    <row r="678" spans="96:117">
      <c r="CR678" s="11"/>
      <c r="DI678" s="22"/>
      <c r="DJ678" s="11"/>
      <c r="DK678" s="11"/>
      <c r="DL678" s="11"/>
      <c r="DM678" s="11"/>
    </row>
    <row r="679" spans="96:117">
      <c r="CR679" s="11"/>
      <c r="DI679" s="22"/>
      <c r="DJ679" s="11"/>
      <c r="DK679" s="11"/>
      <c r="DL679" s="11"/>
      <c r="DM679" s="11"/>
    </row>
    <row r="680" spans="96:117">
      <c r="CR680" s="11"/>
      <c r="DI680" s="22"/>
      <c r="DJ680" s="11"/>
      <c r="DK680" s="11"/>
      <c r="DL680" s="11"/>
      <c r="DM680" s="11"/>
    </row>
    <row r="681" spans="96:117">
      <c r="CR681" s="11"/>
      <c r="DI681" s="22"/>
      <c r="DJ681" s="11"/>
      <c r="DK681" s="11"/>
      <c r="DL681" s="11"/>
      <c r="DM681" s="11"/>
    </row>
    <row r="682" spans="96:117">
      <c r="CR682" s="11"/>
      <c r="DI682" s="22"/>
      <c r="DJ682" s="11"/>
      <c r="DK682" s="11"/>
      <c r="DL682" s="11"/>
      <c r="DM682" s="11"/>
    </row>
    <row r="683" spans="96:117">
      <c r="CR683" s="11"/>
      <c r="DI683" s="22"/>
      <c r="DJ683" s="11"/>
      <c r="DK683" s="11"/>
      <c r="DL683" s="11"/>
      <c r="DM683" s="11"/>
    </row>
    <row r="684" spans="96:117">
      <c r="CR684" s="11"/>
      <c r="DI684" s="22"/>
      <c r="DJ684" s="11"/>
      <c r="DK684" s="11"/>
      <c r="DL684" s="11"/>
      <c r="DM684" s="11"/>
    </row>
    <row r="685" spans="96:117">
      <c r="CR685" s="11"/>
      <c r="DI685" s="22"/>
      <c r="DJ685" s="11"/>
      <c r="DK685" s="11"/>
      <c r="DL685" s="11"/>
      <c r="DM685" s="11"/>
    </row>
    <row r="686" spans="96:117">
      <c r="CR686" s="11"/>
      <c r="DI686" s="22"/>
      <c r="DJ686" s="11"/>
      <c r="DK686" s="11"/>
      <c r="DL686" s="11"/>
      <c r="DM686" s="11"/>
    </row>
    <row r="687" spans="96:117">
      <c r="CR687" s="11"/>
      <c r="DI687" s="22"/>
      <c r="DJ687" s="11"/>
      <c r="DK687" s="11"/>
      <c r="DL687" s="11"/>
      <c r="DM687" s="11"/>
    </row>
    <row r="688" spans="96:117">
      <c r="CR688" s="11"/>
      <c r="DI688" s="22"/>
      <c r="DJ688" s="11"/>
      <c r="DK688" s="11"/>
      <c r="DL688" s="11"/>
      <c r="DM688" s="11"/>
    </row>
    <row r="689" spans="96:117">
      <c r="CR689" s="11"/>
      <c r="DI689" s="22"/>
      <c r="DJ689" s="11"/>
      <c r="DK689" s="11"/>
      <c r="DL689" s="11"/>
      <c r="DM689" s="11"/>
    </row>
    <row r="690" spans="96:117">
      <c r="CR690" s="11"/>
      <c r="DI690" s="22"/>
      <c r="DJ690" s="11"/>
      <c r="DK690" s="11"/>
      <c r="DL690" s="11"/>
      <c r="DM690" s="11"/>
    </row>
    <row r="691" spans="96:117">
      <c r="CR691" s="11"/>
      <c r="DI691" s="22"/>
      <c r="DJ691" s="11"/>
      <c r="DK691" s="11"/>
      <c r="DL691" s="11"/>
      <c r="DM691" s="11"/>
    </row>
    <row r="692" spans="96:117">
      <c r="CR692" s="11"/>
      <c r="DI692" s="22"/>
      <c r="DJ692" s="11"/>
      <c r="DK692" s="11"/>
      <c r="DL692" s="11"/>
      <c r="DM692" s="11"/>
    </row>
    <row r="693" spans="96:117">
      <c r="CR693" s="11"/>
      <c r="DI693" s="22"/>
      <c r="DJ693" s="11"/>
      <c r="DK693" s="11"/>
      <c r="DL693" s="11"/>
      <c r="DM693" s="11"/>
    </row>
    <row r="694" spans="96:117">
      <c r="CR694" s="11"/>
      <c r="DI694" s="22"/>
      <c r="DJ694" s="11"/>
      <c r="DK694" s="11"/>
      <c r="DL694" s="11"/>
      <c r="DM694" s="11"/>
    </row>
    <row r="695" spans="96:117">
      <c r="CR695" s="11"/>
      <c r="DI695" s="22"/>
      <c r="DJ695" s="11"/>
      <c r="DK695" s="11"/>
      <c r="DL695" s="11"/>
      <c r="DM695" s="11"/>
    </row>
    <row r="696" spans="96:117">
      <c r="CR696" s="11"/>
      <c r="DI696" s="22"/>
      <c r="DJ696" s="11"/>
      <c r="DK696" s="11"/>
      <c r="DL696" s="11"/>
      <c r="DM696" s="11"/>
    </row>
    <row r="697" spans="96:117">
      <c r="CR697" s="11"/>
      <c r="DI697" s="22"/>
      <c r="DJ697" s="11"/>
      <c r="DK697" s="11"/>
      <c r="DL697" s="11"/>
      <c r="DM697" s="11"/>
    </row>
    <row r="698" spans="96:117">
      <c r="CR698" s="11"/>
      <c r="DI698" s="22"/>
      <c r="DJ698" s="11"/>
      <c r="DK698" s="11"/>
      <c r="DL698" s="11"/>
      <c r="DM698" s="11"/>
    </row>
    <row r="699" spans="96:117">
      <c r="CR699" s="11"/>
      <c r="DI699" s="22"/>
      <c r="DJ699" s="11"/>
      <c r="DK699" s="11"/>
      <c r="DL699" s="11"/>
      <c r="DM699" s="11"/>
    </row>
    <row r="700" spans="96:117">
      <c r="CR700" s="11"/>
      <c r="DI700" s="22"/>
      <c r="DJ700" s="11"/>
      <c r="DK700" s="11"/>
      <c r="DL700" s="11"/>
      <c r="DM700" s="11"/>
    </row>
    <row r="701" spans="96:117">
      <c r="CR701" s="11"/>
      <c r="DI701" s="22"/>
      <c r="DJ701" s="11"/>
      <c r="DK701" s="11"/>
      <c r="DL701" s="11"/>
      <c r="DM701" s="11"/>
    </row>
    <row r="702" spans="96:117">
      <c r="CR702" s="11"/>
      <c r="DI702" s="22"/>
      <c r="DJ702" s="11"/>
      <c r="DK702" s="11"/>
      <c r="DL702" s="11"/>
      <c r="DM702" s="11"/>
    </row>
    <row r="703" spans="96:117">
      <c r="CR703" s="11"/>
      <c r="DI703" s="22"/>
      <c r="DJ703" s="11"/>
      <c r="DK703" s="11"/>
      <c r="DL703" s="11"/>
      <c r="DM703" s="11"/>
    </row>
    <row r="704" spans="96:117">
      <c r="CR704" s="11"/>
      <c r="DI704" s="22"/>
      <c r="DJ704" s="11"/>
      <c r="DK704" s="11"/>
      <c r="DL704" s="11"/>
      <c r="DM704" s="11"/>
    </row>
    <row r="705" spans="96:117">
      <c r="CR705" s="11"/>
      <c r="DI705" s="22"/>
      <c r="DJ705" s="11"/>
      <c r="DK705" s="11"/>
      <c r="DL705" s="11"/>
      <c r="DM705" s="11"/>
    </row>
    <row r="706" spans="96:117">
      <c r="CR706" s="11"/>
      <c r="DI706" s="22"/>
      <c r="DJ706" s="11"/>
      <c r="DK706" s="11"/>
      <c r="DL706" s="11"/>
      <c r="DM706" s="11"/>
    </row>
    <row r="707" spans="96:117">
      <c r="CR707" s="11"/>
      <c r="DI707" s="22"/>
      <c r="DJ707" s="11"/>
      <c r="DK707" s="11"/>
      <c r="DL707" s="11"/>
      <c r="DM707" s="11"/>
    </row>
    <row r="708" spans="96:117">
      <c r="CR708" s="11"/>
      <c r="DI708" s="22"/>
      <c r="DJ708" s="11"/>
      <c r="DK708" s="11"/>
      <c r="DL708" s="11"/>
      <c r="DM708" s="11"/>
    </row>
    <row r="709" spans="96:117">
      <c r="CR709" s="11"/>
      <c r="DI709" s="22"/>
      <c r="DJ709" s="11"/>
      <c r="DK709" s="11"/>
      <c r="DL709" s="11"/>
      <c r="DM709" s="11"/>
    </row>
    <row r="710" spans="96:117">
      <c r="CR710" s="11"/>
      <c r="DI710" s="22"/>
      <c r="DJ710" s="11"/>
      <c r="DK710" s="11"/>
      <c r="DL710" s="11"/>
      <c r="DM710" s="11"/>
    </row>
    <row r="711" spans="96:117">
      <c r="CR711" s="11"/>
      <c r="DI711" s="22"/>
      <c r="DJ711" s="11"/>
      <c r="DK711" s="11"/>
      <c r="DL711" s="11"/>
      <c r="DM711" s="11"/>
    </row>
    <row r="712" spans="96:117">
      <c r="CR712" s="11"/>
      <c r="DI712" s="22"/>
      <c r="DJ712" s="11"/>
      <c r="DK712" s="11"/>
      <c r="DL712" s="11"/>
      <c r="DM712" s="11"/>
    </row>
    <row r="713" spans="96:117">
      <c r="CR713" s="11"/>
      <c r="DI713" s="22"/>
      <c r="DJ713" s="11"/>
      <c r="DK713" s="11"/>
      <c r="DL713" s="11"/>
      <c r="DM713" s="11"/>
    </row>
    <row r="714" spans="96:117">
      <c r="CR714" s="11"/>
      <c r="DI714" s="22"/>
      <c r="DJ714" s="11"/>
      <c r="DK714" s="11"/>
      <c r="DL714" s="11"/>
      <c r="DM714" s="11"/>
    </row>
    <row r="715" spans="96:117">
      <c r="CR715" s="11"/>
      <c r="DI715" s="22"/>
      <c r="DJ715" s="11"/>
      <c r="DK715" s="11"/>
      <c r="DL715" s="11"/>
      <c r="DM715" s="11"/>
    </row>
    <row r="716" spans="96:117">
      <c r="CR716" s="11"/>
      <c r="DI716" s="22"/>
      <c r="DJ716" s="11"/>
      <c r="DK716" s="11"/>
      <c r="DL716" s="11"/>
      <c r="DM716" s="11"/>
    </row>
    <row r="717" spans="96:117">
      <c r="CR717" s="11"/>
      <c r="DI717" s="22"/>
      <c r="DJ717" s="11"/>
      <c r="DK717" s="11"/>
      <c r="DL717" s="11"/>
      <c r="DM717" s="11"/>
    </row>
    <row r="718" spans="96:117">
      <c r="CR718" s="11"/>
      <c r="DI718" s="22"/>
      <c r="DJ718" s="11"/>
      <c r="DK718" s="11"/>
      <c r="DL718" s="11"/>
      <c r="DM718" s="11"/>
    </row>
    <row r="719" spans="96:117">
      <c r="CR719" s="11"/>
      <c r="DI719" s="22"/>
      <c r="DJ719" s="11"/>
      <c r="DK719" s="11"/>
      <c r="DL719" s="11"/>
      <c r="DM719" s="11"/>
    </row>
    <row r="720" spans="96:117">
      <c r="CR720" s="11"/>
      <c r="DI720" s="22"/>
      <c r="DJ720" s="11"/>
      <c r="DK720" s="11"/>
      <c r="DL720" s="11"/>
      <c r="DM720" s="11"/>
    </row>
    <row r="721" spans="96:117">
      <c r="CR721" s="11"/>
      <c r="DI721" s="22"/>
      <c r="DJ721" s="11"/>
      <c r="DK721" s="11"/>
      <c r="DL721" s="11"/>
      <c r="DM721" s="11"/>
    </row>
    <row r="722" spans="96:117">
      <c r="CR722" s="11"/>
      <c r="DI722" s="22"/>
      <c r="DJ722" s="11"/>
      <c r="DK722" s="11"/>
      <c r="DL722" s="11"/>
      <c r="DM722" s="11"/>
    </row>
    <row r="723" spans="96:117">
      <c r="CR723" s="11"/>
      <c r="DI723" s="22"/>
      <c r="DJ723" s="11"/>
      <c r="DK723" s="11"/>
      <c r="DL723" s="11"/>
      <c r="DM723" s="11"/>
    </row>
    <row r="724" spans="96:117">
      <c r="CR724" s="11"/>
      <c r="DI724" s="22"/>
      <c r="DJ724" s="11"/>
      <c r="DK724" s="11"/>
      <c r="DL724" s="11"/>
      <c r="DM724" s="11"/>
    </row>
    <row r="725" spans="96:117">
      <c r="CR725" s="11"/>
      <c r="DI725" s="22"/>
      <c r="DJ725" s="11"/>
      <c r="DK725" s="11"/>
      <c r="DL725" s="11"/>
      <c r="DM725" s="11"/>
    </row>
    <row r="726" spans="96:117">
      <c r="CR726" s="11"/>
      <c r="DI726" s="22"/>
      <c r="DJ726" s="11"/>
      <c r="DK726" s="11"/>
      <c r="DL726" s="11"/>
      <c r="DM726" s="11"/>
    </row>
    <row r="727" spans="96:117">
      <c r="CR727" s="11"/>
      <c r="DI727" s="22"/>
      <c r="DJ727" s="11"/>
      <c r="DK727" s="11"/>
      <c r="DL727" s="11"/>
      <c r="DM727" s="11"/>
    </row>
    <row r="728" spans="96:117">
      <c r="CR728" s="11"/>
      <c r="DI728" s="22"/>
      <c r="DJ728" s="11"/>
      <c r="DK728" s="11"/>
      <c r="DL728" s="11"/>
      <c r="DM728" s="11"/>
    </row>
    <row r="729" spans="96:117">
      <c r="CR729" s="11"/>
      <c r="DI729" s="22"/>
      <c r="DJ729" s="11"/>
      <c r="DK729" s="11"/>
      <c r="DL729" s="11"/>
      <c r="DM729" s="11"/>
    </row>
    <row r="730" spans="96:117">
      <c r="CR730" s="11"/>
      <c r="DI730" s="22"/>
      <c r="DJ730" s="11"/>
      <c r="DK730" s="11"/>
      <c r="DL730" s="11"/>
      <c r="DM730" s="11"/>
    </row>
    <row r="731" spans="96:117">
      <c r="CR731" s="11"/>
      <c r="DI731" s="22"/>
      <c r="DJ731" s="11"/>
      <c r="DK731" s="11"/>
      <c r="DL731" s="11"/>
      <c r="DM731" s="11"/>
    </row>
    <row r="732" spans="96:117">
      <c r="CR732" s="11"/>
      <c r="DI732" s="22"/>
      <c r="DJ732" s="11"/>
      <c r="DK732" s="11"/>
      <c r="DL732" s="11"/>
      <c r="DM732" s="11"/>
    </row>
    <row r="733" spans="96:117">
      <c r="CR733" s="11"/>
      <c r="DI733" s="22"/>
      <c r="DJ733" s="11"/>
      <c r="DK733" s="11"/>
      <c r="DL733" s="11"/>
      <c r="DM733" s="11"/>
    </row>
    <row r="734" spans="96:117">
      <c r="CR734" s="11"/>
      <c r="DI734" s="22"/>
      <c r="DJ734" s="11"/>
      <c r="DK734" s="11"/>
      <c r="DL734" s="11"/>
      <c r="DM734" s="11"/>
    </row>
    <row r="735" spans="96:117">
      <c r="CR735" s="11"/>
      <c r="DI735" s="22"/>
      <c r="DJ735" s="11"/>
      <c r="DK735" s="11"/>
      <c r="DL735" s="11"/>
      <c r="DM735" s="11"/>
    </row>
    <row r="736" spans="96:117">
      <c r="CR736" s="11"/>
      <c r="DI736" s="22"/>
      <c r="DJ736" s="11"/>
      <c r="DK736" s="11"/>
      <c r="DL736" s="11"/>
      <c r="DM736" s="11"/>
    </row>
    <row r="737" spans="96:117">
      <c r="CR737" s="11"/>
      <c r="DI737" s="22"/>
      <c r="DJ737" s="11"/>
      <c r="DK737" s="11"/>
      <c r="DL737" s="11"/>
      <c r="DM737" s="11"/>
    </row>
    <row r="738" spans="96:117">
      <c r="CR738" s="11"/>
      <c r="DI738" s="22"/>
      <c r="DJ738" s="11"/>
      <c r="DK738" s="11"/>
      <c r="DL738" s="11"/>
      <c r="DM738" s="11"/>
    </row>
    <row r="739" spans="96:117">
      <c r="CR739" s="11"/>
      <c r="DI739" s="22"/>
      <c r="DJ739" s="11"/>
      <c r="DK739" s="11"/>
      <c r="DL739" s="11"/>
      <c r="DM739" s="11"/>
    </row>
    <row r="740" spans="96:117">
      <c r="CR740" s="11"/>
      <c r="DI740" s="22"/>
      <c r="DJ740" s="11"/>
      <c r="DK740" s="11"/>
      <c r="DL740" s="11"/>
      <c r="DM740" s="11"/>
    </row>
    <row r="741" spans="96:117">
      <c r="CR741" s="11"/>
      <c r="DI741" s="22"/>
      <c r="DJ741" s="11"/>
      <c r="DK741" s="11"/>
      <c r="DL741" s="11"/>
      <c r="DM741" s="11"/>
    </row>
    <row r="742" spans="96:117">
      <c r="CR742" s="11"/>
      <c r="DI742" s="22"/>
      <c r="DJ742" s="11"/>
      <c r="DK742" s="11"/>
      <c r="DL742" s="11"/>
      <c r="DM742" s="11"/>
    </row>
    <row r="743" spans="96:117">
      <c r="CR743" s="11"/>
      <c r="DI743" s="22"/>
      <c r="DJ743" s="11"/>
      <c r="DK743" s="11"/>
      <c r="DL743" s="11"/>
      <c r="DM743" s="11"/>
    </row>
    <row r="744" spans="96:117">
      <c r="CR744" s="11"/>
      <c r="DI744" s="22"/>
      <c r="DJ744" s="11"/>
      <c r="DK744" s="11"/>
      <c r="DL744" s="11"/>
      <c r="DM744" s="11"/>
    </row>
    <row r="745" spans="96:117">
      <c r="CR745" s="11"/>
      <c r="DI745" s="22"/>
      <c r="DJ745" s="11"/>
      <c r="DK745" s="11"/>
      <c r="DL745" s="11"/>
      <c r="DM745" s="11"/>
    </row>
    <row r="746" spans="96:117">
      <c r="CR746" s="11"/>
      <c r="DI746" s="22"/>
      <c r="DJ746" s="11"/>
      <c r="DK746" s="11"/>
      <c r="DL746" s="11"/>
      <c r="DM746" s="11"/>
    </row>
    <row r="747" spans="96:117">
      <c r="CR747" s="11"/>
      <c r="DI747" s="22"/>
      <c r="DJ747" s="11"/>
      <c r="DK747" s="11"/>
      <c r="DL747" s="11"/>
      <c r="DM747" s="11"/>
    </row>
    <row r="748" spans="96:117">
      <c r="CR748" s="11"/>
      <c r="DI748" s="22"/>
      <c r="DJ748" s="11"/>
      <c r="DK748" s="11"/>
      <c r="DL748" s="11"/>
      <c r="DM748" s="11"/>
    </row>
    <row r="749" spans="96:117">
      <c r="CR749" s="11"/>
      <c r="DI749" s="22"/>
      <c r="DJ749" s="11"/>
      <c r="DK749" s="11"/>
      <c r="DL749" s="11"/>
      <c r="DM749" s="11"/>
    </row>
    <row r="750" spans="96:117">
      <c r="CR750" s="11"/>
      <c r="DI750" s="22"/>
      <c r="DJ750" s="11"/>
      <c r="DK750" s="11"/>
      <c r="DL750" s="11"/>
      <c r="DM750" s="11"/>
    </row>
    <row r="751" spans="96:117">
      <c r="CR751" s="11"/>
      <c r="DI751" s="22"/>
      <c r="DJ751" s="11"/>
      <c r="DK751" s="11"/>
      <c r="DL751" s="11"/>
      <c r="DM751" s="11"/>
    </row>
    <row r="752" spans="96:117">
      <c r="CR752" s="11"/>
      <c r="DI752" s="22"/>
      <c r="DJ752" s="11"/>
      <c r="DK752" s="11"/>
      <c r="DL752" s="11"/>
      <c r="DM752" s="11"/>
    </row>
    <row r="753" spans="96:117">
      <c r="CR753" s="11"/>
      <c r="DI753" s="22"/>
      <c r="DJ753" s="11"/>
      <c r="DK753" s="11"/>
      <c r="DL753" s="11"/>
      <c r="DM753" s="11"/>
    </row>
    <row r="754" spans="96:117">
      <c r="CR754" s="11"/>
      <c r="DI754" s="22"/>
      <c r="DJ754" s="11"/>
      <c r="DK754" s="11"/>
      <c r="DL754" s="11"/>
      <c r="DM754" s="11"/>
    </row>
    <row r="755" spans="96:117">
      <c r="CR755" s="11"/>
      <c r="DI755" s="22"/>
      <c r="DJ755" s="11"/>
      <c r="DK755" s="11"/>
      <c r="DL755" s="11"/>
      <c r="DM755" s="11"/>
    </row>
    <row r="756" spans="96:117">
      <c r="CR756" s="11"/>
      <c r="DI756" s="22"/>
      <c r="DJ756" s="11"/>
      <c r="DK756" s="11"/>
      <c r="DL756" s="11"/>
      <c r="DM756" s="11"/>
    </row>
    <row r="757" spans="96:117">
      <c r="CR757" s="11"/>
      <c r="DI757" s="22"/>
      <c r="DJ757" s="11"/>
      <c r="DK757" s="11"/>
      <c r="DL757" s="11"/>
      <c r="DM757" s="11"/>
    </row>
    <row r="758" spans="96:117">
      <c r="CR758" s="11"/>
      <c r="DI758" s="22"/>
      <c r="DJ758" s="11"/>
      <c r="DK758" s="11"/>
      <c r="DL758" s="11"/>
      <c r="DM758" s="11"/>
    </row>
    <row r="759" spans="96:117">
      <c r="CR759" s="11"/>
      <c r="DI759" s="22"/>
      <c r="DJ759" s="11"/>
      <c r="DK759" s="11"/>
      <c r="DL759" s="11"/>
      <c r="DM759" s="11"/>
    </row>
    <row r="760" spans="96:117">
      <c r="CR760" s="11"/>
      <c r="DI760" s="22"/>
      <c r="DJ760" s="11"/>
      <c r="DK760" s="11"/>
      <c r="DL760" s="11"/>
      <c r="DM760" s="11"/>
    </row>
    <row r="761" spans="96:117">
      <c r="CR761" s="11"/>
      <c r="DI761" s="22"/>
      <c r="DJ761" s="11"/>
      <c r="DK761" s="11"/>
      <c r="DL761" s="11"/>
      <c r="DM761" s="11"/>
    </row>
    <row r="762" spans="96:117">
      <c r="CR762" s="11"/>
      <c r="DI762" s="22"/>
      <c r="DJ762" s="11"/>
      <c r="DK762" s="11"/>
      <c r="DL762" s="11"/>
      <c r="DM762" s="11"/>
    </row>
    <row r="763" spans="96:117">
      <c r="CR763" s="11"/>
      <c r="DI763" s="22"/>
      <c r="DJ763" s="11"/>
      <c r="DK763" s="11"/>
      <c r="DL763" s="11"/>
      <c r="DM763" s="11"/>
    </row>
    <row r="764" spans="96:117">
      <c r="CR764" s="11"/>
      <c r="DI764" s="22"/>
      <c r="DJ764" s="11"/>
      <c r="DK764" s="11"/>
      <c r="DL764" s="11"/>
      <c r="DM764" s="11"/>
    </row>
    <row r="765" spans="96:117">
      <c r="CR765" s="11"/>
      <c r="DI765" s="22"/>
      <c r="DJ765" s="11"/>
      <c r="DK765" s="11"/>
      <c r="DL765" s="11"/>
      <c r="DM765" s="11"/>
    </row>
    <row r="766" spans="96:117">
      <c r="CR766" s="11"/>
      <c r="DI766" s="22"/>
      <c r="DJ766" s="11"/>
      <c r="DK766" s="11"/>
      <c r="DL766" s="11"/>
      <c r="DM766" s="11"/>
    </row>
    <row r="767" spans="96:117">
      <c r="CR767" s="11"/>
      <c r="DI767" s="22"/>
      <c r="DJ767" s="11"/>
      <c r="DK767" s="11"/>
      <c r="DL767" s="11"/>
      <c r="DM767" s="11"/>
    </row>
    <row r="768" spans="96:117">
      <c r="CR768" s="11"/>
      <c r="DI768" s="22"/>
      <c r="DJ768" s="11"/>
      <c r="DK768" s="11"/>
      <c r="DL768" s="11"/>
      <c r="DM768" s="11"/>
    </row>
    <row r="769" spans="96:117">
      <c r="CR769" s="11"/>
      <c r="DI769" s="22"/>
      <c r="DJ769" s="11"/>
      <c r="DK769" s="11"/>
      <c r="DL769" s="11"/>
      <c r="DM769" s="11"/>
    </row>
    <row r="770" spans="96:117">
      <c r="CR770" s="11"/>
      <c r="DI770" s="22"/>
      <c r="DJ770" s="11"/>
      <c r="DK770" s="11"/>
      <c r="DL770" s="11"/>
      <c r="DM770" s="11"/>
    </row>
    <row r="771" spans="96:117">
      <c r="CR771" s="11"/>
      <c r="DI771" s="22"/>
      <c r="DJ771" s="11"/>
      <c r="DK771" s="11"/>
      <c r="DL771" s="11"/>
      <c r="DM771" s="11"/>
    </row>
    <row r="772" spans="96:117">
      <c r="CR772" s="11"/>
      <c r="DI772" s="22"/>
      <c r="DJ772" s="11"/>
      <c r="DK772" s="11"/>
      <c r="DL772" s="11"/>
      <c r="DM772" s="11"/>
    </row>
    <row r="773" spans="96:117">
      <c r="CR773" s="11"/>
      <c r="DI773" s="22"/>
      <c r="DJ773" s="11"/>
      <c r="DK773" s="11"/>
      <c r="DL773" s="11"/>
      <c r="DM773" s="11"/>
    </row>
    <row r="774" spans="96:117">
      <c r="CR774" s="11"/>
      <c r="DI774" s="22"/>
      <c r="DJ774" s="11"/>
      <c r="DK774" s="11"/>
      <c r="DL774" s="11"/>
      <c r="DM774" s="11"/>
    </row>
    <row r="775" spans="96:117">
      <c r="CR775" s="11"/>
      <c r="DI775" s="22"/>
      <c r="DJ775" s="11"/>
      <c r="DK775" s="11"/>
      <c r="DL775" s="11"/>
      <c r="DM775" s="11"/>
    </row>
    <row r="776" spans="96:117">
      <c r="CR776" s="11"/>
      <c r="DI776" s="22"/>
      <c r="DJ776" s="11"/>
      <c r="DK776" s="11"/>
      <c r="DL776" s="11"/>
      <c r="DM776" s="11"/>
    </row>
    <row r="777" spans="96:117">
      <c r="CR777" s="11"/>
      <c r="DI777" s="22"/>
      <c r="DJ777" s="11"/>
      <c r="DK777" s="11"/>
      <c r="DL777" s="11"/>
      <c r="DM777" s="11"/>
    </row>
    <row r="778" spans="96:117">
      <c r="CR778" s="11"/>
      <c r="DI778" s="22"/>
      <c r="DJ778" s="11"/>
      <c r="DK778" s="11"/>
      <c r="DL778" s="11"/>
      <c r="DM778" s="11"/>
    </row>
    <row r="779" spans="96:117">
      <c r="CR779" s="11"/>
      <c r="DI779" s="22"/>
      <c r="DJ779" s="11"/>
      <c r="DK779" s="11"/>
      <c r="DL779" s="11"/>
      <c r="DM779" s="11"/>
    </row>
    <row r="780" spans="96:117">
      <c r="CR780" s="11"/>
      <c r="DI780" s="22"/>
      <c r="DJ780" s="11"/>
      <c r="DK780" s="11"/>
      <c r="DL780" s="11"/>
      <c r="DM780" s="11"/>
    </row>
    <row r="781" spans="96:117">
      <c r="CR781" s="11"/>
      <c r="DI781" s="22"/>
      <c r="DJ781" s="11"/>
      <c r="DK781" s="11"/>
      <c r="DL781" s="11"/>
      <c r="DM781" s="11"/>
    </row>
    <row r="782" spans="96:117">
      <c r="CR782" s="11"/>
      <c r="DI782" s="22"/>
      <c r="DJ782" s="11"/>
      <c r="DK782" s="11"/>
      <c r="DL782" s="11"/>
      <c r="DM782" s="11"/>
    </row>
    <row r="783" spans="96:117">
      <c r="CR783" s="11"/>
      <c r="DI783" s="22"/>
      <c r="DJ783" s="11"/>
      <c r="DK783" s="11"/>
      <c r="DL783" s="11"/>
      <c r="DM783" s="11"/>
    </row>
    <row r="784" spans="96:117">
      <c r="CR784" s="11"/>
      <c r="DI784" s="22"/>
      <c r="DJ784" s="11"/>
      <c r="DK784" s="11"/>
      <c r="DL784" s="11"/>
      <c r="DM784" s="11"/>
    </row>
    <row r="785" spans="96:117">
      <c r="CR785" s="11"/>
      <c r="DI785" s="22"/>
      <c r="DJ785" s="11"/>
      <c r="DK785" s="11"/>
      <c r="DL785" s="11"/>
      <c r="DM785" s="11"/>
    </row>
    <row r="786" spans="96:117">
      <c r="CR786" s="11"/>
      <c r="DI786" s="22"/>
      <c r="DJ786" s="11"/>
      <c r="DK786" s="11"/>
      <c r="DL786" s="11"/>
      <c r="DM786" s="11"/>
    </row>
    <row r="787" spans="96:117">
      <c r="CR787" s="11"/>
      <c r="DI787" s="22"/>
      <c r="DJ787" s="11"/>
      <c r="DK787" s="11"/>
      <c r="DL787" s="11"/>
      <c r="DM787" s="11"/>
    </row>
    <row r="788" spans="96:117">
      <c r="CR788" s="11"/>
      <c r="DI788" s="22"/>
      <c r="DJ788" s="11"/>
      <c r="DK788" s="11"/>
      <c r="DL788" s="11"/>
      <c r="DM788" s="11"/>
    </row>
    <row r="789" spans="96:117">
      <c r="CR789" s="11"/>
      <c r="DI789" s="22"/>
      <c r="DJ789" s="11"/>
      <c r="DK789" s="11"/>
      <c r="DL789" s="11"/>
      <c r="DM789" s="11"/>
    </row>
    <row r="790" spans="96:117">
      <c r="CR790" s="11"/>
      <c r="DI790" s="22"/>
      <c r="DJ790" s="11"/>
      <c r="DK790" s="11"/>
      <c r="DL790" s="11"/>
      <c r="DM790" s="11"/>
    </row>
    <row r="791" spans="96:117">
      <c r="CR791" s="11"/>
      <c r="DI791" s="22"/>
      <c r="DJ791" s="11"/>
      <c r="DK791" s="11"/>
      <c r="DL791" s="11"/>
      <c r="DM791" s="11"/>
    </row>
    <row r="792" spans="96:117">
      <c r="CR792" s="11"/>
      <c r="DI792" s="22"/>
      <c r="DJ792" s="11"/>
      <c r="DK792" s="11"/>
      <c r="DL792" s="11"/>
      <c r="DM792" s="11"/>
    </row>
    <row r="793" spans="96:117">
      <c r="CR793" s="11"/>
      <c r="DI793" s="22"/>
      <c r="DJ793" s="11"/>
      <c r="DK793" s="11"/>
      <c r="DL793" s="11"/>
      <c r="DM793" s="11"/>
    </row>
    <row r="794" spans="96:117">
      <c r="CR794" s="11"/>
      <c r="DI794" s="22"/>
      <c r="DJ794" s="11"/>
      <c r="DK794" s="11"/>
      <c r="DL794" s="11"/>
      <c r="DM794" s="11"/>
    </row>
    <row r="795" spans="96:117">
      <c r="CR795" s="11"/>
      <c r="DI795" s="22"/>
      <c r="DJ795" s="11"/>
      <c r="DK795" s="11"/>
      <c r="DL795" s="11"/>
      <c r="DM795" s="11"/>
    </row>
    <row r="796" spans="96:117">
      <c r="CR796" s="11"/>
      <c r="DI796" s="22"/>
      <c r="DJ796" s="11"/>
      <c r="DK796" s="11"/>
      <c r="DL796" s="11"/>
      <c r="DM796" s="11"/>
    </row>
    <row r="797" spans="96:117">
      <c r="CR797" s="11"/>
      <c r="DI797" s="22"/>
      <c r="DJ797" s="11"/>
      <c r="DK797" s="11"/>
      <c r="DL797" s="11"/>
      <c r="DM797" s="11"/>
    </row>
    <row r="798" spans="96:117">
      <c r="CR798" s="11"/>
      <c r="DI798" s="22"/>
      <c r="DJ798" s="11"/>
      <c r="DK798" s="11"/>
      <c r="DL798" s="11"/>
      <c r="DM798" s="11"/>
    </row>
    <row r="799" spans="96:117">
      <c r="CR799" s="11"/>
      <c r="DI799" s="22"/>
      <c r="DJ799" s="11"/>
      <c r="DK799" s="11"/>
      <c r="DL799" s="11"/>
      <c r="DM799" s="11"/>
    </row>
    <row r="800" spans="96:117">
      <c r="CR800" s="11"/>
      <c r="DI800" s="22"/>
      <c r="DJ800" s="11"/>
      <c r="DK800" s="11"/>
      <c r="DL800" s="11"/>
      <c r="DM800" s="11"/>
    </row>
    <row r="801" spans="96:117">
      <c r="CR801" s="11"/>
      <c r="DI801" s="22"/>
      <c r="DJ801" s="11"/>
      <c r="DK801" s="11"/>
      <c r="DL801" s="11"/>
      <c r="DM801" s="11"/>
    </row>
    <row r="802" spans="96:117">
      <c r="CR802" s="11"/>
      <c r="DI802" s="22"/>
      <c r="DJ802" s="11"/>
      <c r="DK802" s="11"/>
      <c r="DL802" s="11"/>
      <c r="DM802" s="11"/>
    </row>
    <row r="803" spans="96:117">
      <c r="CR803" s="11"/>
      <c r="DI803" s="22"/>
      <c r="DJ803" s="11"/>
      <c r="DK803" s="11"/>
      <c r="DL803" s="11"/>
      <c r="DM803" s="11"/>
    </row>
    <row r="804" spans="96:117">
      <c r="CR804" s="11"/>
      <c r="DI804" s="22"/>
      <c r="DJ804" s="11"/>
      <c r="DK804" s="11"/>
      <c r="DL804" s="11"/>
      <c r="DM804" s="11"/>
    </row>
    <row r="805" spans="96:117">
      <c r="CR805" s="11"/>
      <c r="DI805" s="22"/>
      <c r="DJ805" s="11"/>
      <c r="DK805" s="11"/>
      <c r="DL805" s="11"/>
      <c r="DM805" s="11"/>
    </row>
    <row r="806" spans="96:117">
      <c r="CR806" s="11"/>
      <c r="DI806" s="22"/>
      <c r="DJ806" s="11"/>
      <c r="DK806" s="11"/>
      <c r="DL806" s="11"/>
      <c r="DM806" s="11"/>
    </row>
    <row r="807" spans="96:117">
      <c r="CR807" s="11"/>
      <c r="DI807" s="22"/>
      <c r="DJ807" s="11"/>
      <c r="DK807" s="11"/>
      <c r="DL807" s="11"/>
      <c r="DM807" s="11"/>
    </row>
    <row r="808" spans="96:117">
      <c r="CR808" s="11"/>
      <c r="DI808" s="22"/>
      <c r="DJ808" s="11"/>
      <c r="DK808" s="11"/>
      <c r="DL808" s="11"/>
      <c r="DM808" s="11"/>
    </row>
    <row r="809" spans="96:117">
      <c r="CR809" s="11"/>
      <c r="DI809" s="22"/>
      <c r="DJ809" s="11"/>
      <c r="DK809" s="11"/>
      <c r="DL809" s="11"/>
      <c r="DM809" s="11"/>
    </row>
    <row r="810" spans="96:117">
      <c r="CR810" s="11"/>
      <c r="DI810" s="22"/>
      <c r="DJ810" s="11"/>
      <c r="DK810" s="11"/>
      <c r="DL810" s="11"/>
      <c r="DM810" s="11"/>
    </row>
    <row r="811" spans="96:117">
      <c r="CR811" s="11"/>
      <c r="DI811" s="22"/>
      <c r="DJ811" s="11"/>
      <c r="DK811" s="11"/>
      <c r="DL811" s="11"/>
      <c r="DM811" s="11"/>
    </row>
    <row r="812" spans="96:117">
      <c r="CR812" s="11"/>
      <c r="DI812" s="22"/>
      <c r="DJ812" s="11"/>
      <c r="DK812" s="11"/>
      <c r="DL812" s="11"/>
      <c r="DM812" s="11"/>
    </row>
    <row r="813" spans="96:117">
      <c r="CR813" s="11"/>
      <c r="DI813" s="22"/>
      <c r="DJ813" s="11"/>
      <c r="DK813" s="11"/>
      <c r="DL813" s="11"/>
      <c r="DM813" s="11"/>
    </row>
    <row r="814" spans="96:117">
      <c r="CR814" s="11"/>
      <c r="DI814" s="22"/>
      <c r="DJ814" s="11"/>
      <c r="DK814" s="11"/>
      <c r="DL814" s="11"/>
      <c r="DM814" s="11"/>
    </row>
    <row r="815" spans="96:117">
      <c r="CR815" s="11"/>
      <c r="DI815" s="22"/>
      <c r="DJ815" s="11"/>
      <c r="DK815" s="11"/>
      <c r="DL815" s="11"/>
      <c r="DM815" s="11"/>
    </row>
    <row r="816" spans="96:117">
      <c r="CR816" s="11"/>
      <c r="DI816" s="22"/>
      <c r="DJ816" s="11"/>
      <c r="DK816" s="11"/>
      <c r="DL816" s="11"/>
      <c r="DM816" s="11"/>
    </row>
    <row r="817" spans="96:117">
      <c r="CR817" s="11"/>
      <c r="DI817" s="22"/>
      <c r="DJ817" s="11"/>
      <c r="DK817" s="11"/>
      <c r="DL817" s="11"/>
      <c r="DM817" s="11"/>
    </row>
    <row r="818" spans="96:117">
      <c r="CR818" s="11"/>
      <c r="DI818" s="22"/>
      <c r="DJ818" s="11"/>
      <c r="DK818" s="11"/>
      <c r="DL818" s="11"/>
      <c r="DM818" s="11"/>
    </row>
    <row r="819" spans="96:117">
      <c r="CR819" s="11"/>
      <c r="DI819" s="22"/>
      <c r="DJ819" s="11"/>
      <c r="DK819" s="11"/>
      <c r="DL819" s="11"/>
      <c r="DM819" s="11"/>
    </row>
    <row r="820" spans="96:117">
      <c r="CR820" s="11"/>
      <c r="DI820" s="22"/>
      <c r="DJ820" s="11"/>
      <c r="DK820" s="11"/>
      <c r="DL820" s="11"/>
      <c r="DM820" s="11"/>
    </row>
    <row r="821" spans="96:117">
      <c r="CR821" s="11"/>
      <c r="DI821" s="22"/>
      <c r="DJ821" s="11"/>
      <c r="DK821" s="11"/>
      <c r="DL821" s="11"/>
      <c r="DM821" s="11"/>
    </row>
    <row r="822" spans="96:117">
      <c r="CR822" s="11"/>
      <c r="DI822" s="22"/>
      <c r="DJ822" s="11"/>
      <c r="DK822" s="11"/>
      <c r="DL822" s="11"/>
      <c r="DM822" s="11"/>
    </row>
    <row r="823" spans="96:117">
      <c r="CR823" s="11"/>
      <c r="DI823" s="22"/>
      <c r="DJ823" s="11"/>
      <c r="DK823" s="11"/>
      <c r="DL823" s="11"/>
      <c r="DM823" s="11"/>
    </row>
    <row r="824" spans="96:117">
      <c r="CR824" s="11"/>
      <c r="DI824" s="22"/>
      <c r="DJ824" s="11"/>
      <c r="DK824" s="11"/>
      <c r="DL824" s="11"/>
      <c r="DM824" s="11"/>
    </row>
    <row r="825" spans="96:117">
      <c r="CR825" s="11"/>
      <c r="DI825" s="22"/>
      <c r="DJ825" s="11"/>
      <c r="DK825" s="11"/>
      <c r="DL825" s="11"/>
      <c r="DM825" s="11"/>
    </row>
    <row r="826" spans="96:117">
      <c r="CR826" s="11"/>
      <c r="DI826" s="22"/>
      <c r="DJ826" s="11"/>
      <c r="DK826" s="11"/>
      <c r="DL826" s="11"/>
      <c r="DM826" s="11"/>
    </row>
    <row r="827" spans="96:117">
      <c r="CR827" s="11"/>
      <c r="DI827" s="22"/>
      <c r="DJ827" s="11"/>
      <c r="DK827" s="11"/>
      <c r="DL827" s="11"/>
      <c r="DM827" s="11"/>
    </row>
    <row r="828" spans="96:117">
      <c r="CR828" s="11"/>
      <c r="DI828" s="22"/>
      <c r="DJ828" s="11"/>
      <c r="DK828" s="11"/>
      <c r="DL828" s="11"/>
      <c r="DM828" s="11"/>
    </row>
    <row r="829" spans="96:117">
      <c r="CR829" s="11"/>
      <c r="DI829" s="22"/>
      <c r="DJ829" s="11"/>
      <c r="DK829" s="11"/>
      <c r="DL829" s="11"/>
      <c r="DM829" s="11"/>
    </row>
    <row r="830" spans="96:117">
      <c r="CR830" s="11"/>
      <c r="DI830" s="22"/>
      <c r="DJ830" s="11"/>
      <c r="DK830" s="11"/>
      <c r="DL830" s="11"/>
      <c r="DM830" s="11"/>
    </row>
    <row r="831" spans="96:117">
      <c r="CR831" s="11"/>
      <c r="DI831" s="22"/>
      <c r="DJ831" s="11"/>
      <c r="DK831" s="11"/>
      <c r="DL831" s="11"/>
      <c r="DM831" s="11"/>
    </row>
    <row r="832" spans="96:117">
      <c r="CR832" s="11"/>
      <c r="DI832" s="22"/>
      <c r="DJ832" s="11"/>
      <c r="DK832" s="11"/>
      <c r="DL832" s="11"/>
      <c r="DM832" s="11"/>
    </row>
    <row r="833" spans="96:117">
      <c r="CR833" s="11"/>
      <c r="DI833" s="22"/>
      <c r="DJ833" s="11"/>
      <c r="DK833" s="11"/>
      <c r="DL833" s="11"/>
      <c r="DM833" s="11"/>
    </row>
    <row r="834" spans="96:117">
      <c r="CR834" s="11"/>
      <c r="DI834" s="22"/>
      <c r="DJ834" s="11"/>
      <c r="DK834" s="11"/>
      <c r="DL834" s="11"/>
      <c r="DM834" s="11"/>
    </row>
    <row r="835" spans="96:117">
      <c r="CR835" s="11"/>
      <c r="DI835" s="22"/>
      <c r="DJ835" s="11"/>
      <c r="DK835" s="11"/>
      <c r="DL835" s="11"/>
      <c r="DM835" s="11"/>
    </row>
    <row r="836" spans="96:117">
      <c r="CR836" s="11"/>
      <c r="DI836" s="22"/>
      <c r="DJ836" s="11"/>
      <c r="DK836" s="11"/>
      <c r="DL836" s="11"/>
      <c r="DM836" s="11"/>
    </row>
    <row r="837" spans="96:117">
      <c r="CR837" s="11"/>
      <c r="DI837" s="22"/>
      <c r="DJ837" s="11"/>
      <c r="DK837" s="11"/>
      <c r="DL837" s="11"/>
      <c r="DM837" s="11"/>
    </row>
    <row r="838" spans="96:117">
      <c r="CR838" s="11"/>
      <c r="DI838" s="22"/>
      <c r="DJ838" s="11"/>
      <c r="DK838" s="11"/>
      <c r="DL838" s="11"/>
      <c r="DM838" s="11"/>
    </row>
    <row r="839" spans="96:117">
      <c r="CR839" s="11"/>
      <c r="DI839" s="22"/>
      <c r="DJ839" s="11"/>
      <c r="DK839" s="11"/>
      <c r="DL839" s="11"/>
      <c r="DM839" s="11"/>
    </row>
    <row r="840" spans="96:117">
      <c r="CR840" s="11"/>
      <c r="DI840" s="22"/>
      <c r="DJ840" s="11"/>
      <c r="DK840" s="11"/>
      <c r="DL840" s="11"/>
      <c r="DM840" s="11"/>
    </row>
    <row r="841" spans="96:117">
      <c r="CR841" s="11"/>
      <c r="DI841" s="22"/>
      <c r="DJ841" s="11"/>
      <c r="DK841" s="11"/>
      <c r="DL841" s="11"/>
      <c r="DM841" s="11"/>
    </row>
    <row r="842" spans="96:117">
      <c r="CR842" s="11"/>
      <c r="DI842" s="22"/>
      <c r="DJ842" s="11"/>
      <c r="DK842" s="11"/>
      <c r="DL842" s="11"/>
      <c r="DM842" s="11"/>
    </row>
    <row r="843" spans="96:117">
      <c r="CR843" s="11"/>
      <c r="DI843" s="22"/>
      <c r="DJ843" s="11"/>
      <c r="DK843" s="11"/>
      <c r="DL843" s="11"/>
      <c r="DM843" s="11"/>
    </row>
    <row r="844" spans="96:117">
      <c r="CR844" s="11"/>
      <c r="DI844" s="22"/>
      <c r="DJ844" s="11"/>
      <c r="DK844" s="11"/>
      <c r="DL844" s="11"/>
      <c r="DM844" s="11"/>
    </row>
    <row r="845" spans="96:117">
      <c r="CR845" s="11"/>
      <c r="DI845" s="22"/>
      <c r="DJ845" s="11"/>
      <c r="DK845" s="11"/>
      <c r="DL845" s="11"/>
      <c r="DM845" s="11"/>
    </row>
    <row r="846" spans="96:117">
      <c r="CR846" s="11"/>
      <c r="DI846" s="22"/>
      <c r="DJ846" s="11"/>
      <c r="DK846" s="11"/>
      <c r="DL846" s="11"/>
      <c r="DM846" s="11"/>
    </row>
    <row r="847" spans="96:117">
      <c r="CR847" s="11"/>
      <c r="DI847" s="22"/>
      <c r="DJ847" s="11"/>
      <c r="DK847" s="11"/>
      <c r="DL847" s="11"/>
      <c r="DM847" s="11"/>
    </row>
    <row r="848" spans="96:117">
      <c r="CR848" s="11"/>
      <c r="DI848" s="22"/>
      <c r="DJ848" s="11"/>
      <c r="DK848" s="11"/>
      <c r="DL848" s="11"/>
      <c r="DM848" s="11"/>
    </row>
    <row r="849" spans="96:117">
      <c r="CR849" s="11"/>
      <c r="DI849" s="22"/>
      <c r="DJ849" s="11"/>
      <c r="DK849" s="11"/>
      <c r="DL849" s="11"/>
      <c r="DM849" s="11"/>
    </row>
    <row r="850" spans="96:117">
      <c r="CR850" s="11"/>
      <c r="DI850" s="22"/>
      <c r="DJ850" s="11"/>
      <c r="DK850" s="11"/>
      <c r="DL850" s="11"/>
      <c r="DM850" s="11"/>
    </row>
    <row r="851" spans="96:117">
      <c r="CR851" s="11"/>
      <c r="DI851" s="22"/>
      <c r="DJ851" s="11"/>
      <c r="DK851" s="11"/>
      <c r="DL851" s="11"/>
      <c r="DM851" s="11"/>
    </row>
    <row r="852" spans="96:117">
      <c r="CR852" s="11"/>
      <c r="DI852" s="22"/>
      <c r="DJ852" s="11"/>
      <c r="DK852" s="11"/>
      <c r="DL852" s="11"/>
      <c r="DM852" s="11"/>
    </row>
    <row r="853" spans="96:117">
      <c r="CR853" s="11"/>
      <c r="DI853" s="22"/>
      <c r="DJ853" s="11"/>
      <c r="DK853" s="11"/>
      <c r="DL853" s="11"/>
      <c r="DM853" s="11"/>
    </row>
    <row r="854" spans="96:117">
      <c r="CR854" s="11"/>
      <c r="DI854" s="22"/>
      <c r="DJ854" s="11"/>
      <c r="DK854" s="11"/>
      <c r="DL854" s="11"/>
      <c r="DM854" s="11"/>
    </row>
    <row r="855" spans="96:117">
      <c r="CR855" s="11"/>
      <c r="DI855" s="22"/>
      <c r="DJ855" s="11"/>
      <c r="DK855" s="11"/>
      <c r="DL855" s="11"/>
      <c r="DM855" s="11"/>
    </row>
    <row r="856" spans="96:117">
      <c r="CR856" s="11"/>
      <c r="DI856" s="22"/>
      <c r="DJ856" s="11"/>
      <c r="DK856" s="11"/>
      <c r="DL856" s="11"/>
      <c r="DM856" s="11"/>
    </row>
    <row r="857" spans="96:117">
      <c r="CR857" s="11"/>
      <c r="DI857" s="22"/>
      <c r="DJ857" s="11"/>
      <c r="DK857" s="11"/>
      <c r="DL857" s="11"/>
      <c r="DM857" s="11"/>
    </row>
    <row r="858" spans="96:117">
      <c r="CR858" s="11"/>
      <c r="DI858" s="22"/>
      <c r="DJ858" s="11"/>
      <c r="DK858" s="11"/>
      <c r="DL858" s="11"/>
      <c r="DM858" s="11"/>
    </row>
    <row r="859" spans="96:117">
      <c r="CR859" s="11"/>
      <c r="DI859" s="22"/>
      <c r="DJ859" s="11"/>
      <c r="DK859" s="11"/>
      <c r="DL859" s="11"/>
      <c r="DM859" s="11"/>
    </row>
    <row r="860" spans="96:117">
      <c r="CR860" s="11"/>
      <c r="DI860" s="22"/>
      <c r="DJ860" s="11"/>
      <c r="DK860" s="11"/>
      <c r="DL860" s="11"/>
      <c r="DM860" s="11"/>
    </row>
    <row r="861" spans="96:117">
      <c r="CR861" s="11"/>
      <c r="DI861" s="22"/>
      <c r="DJ861" s="11"/>
      <c r="DK861" s="11"/>
      <c r="DL861" s="11"/>
      <c r="DM861" s="11"/>
    </row>
    <row r="862" spans="96:117">
      <c r="CR862" s="11"/>
      <c r="DI862" s="22"/>
      <c r="DJ862" s="11"/>
      <c r="DK862" s="11"/>
      <c r="DL862" s="11"/>
      <c r="DM862" s="11"/>
    </row>
    <row r="863" spans="96:117">
      <c r="CR863" s="11"/>
      <c r="DI863" s="22"/>
      <c r="DJ863" s="11"/>
      <c r="DK863" s="11"/>
      <c r="DL863" s="11"/>
      <c r="DM863" s="11"/>
    </row>
    <row r="864" spans="96:117">
      <c r="CR864" s="11"/>
      <c r="DI864" s="22"/>
      <c r="DJ864" s="11"/>
      <c r="DK864" s="11"/>
      <c r="DL864" s="11"/>
      <c r="DM864" s="11"/>
    </row>
    <row r="865" spans="96:117">
      <c r="CR865" s="11"/>
      <c r="DI865" s="22"/>
      <c r="DJ865" s="11"/>
      <c r="DK865" s="11"/>
      <c r="DL865" s="11"/>
      <c r="DM865" s="11"/>
    </row>
    <row r="866" spans="96:117">
      <c r="CR866" s="11"/>
      <c r="DI866" s="22"/>
      <c r="DJ866" s="11"/>
      <c r="DK866" s="11"/>
      <c r="DL866" s="11"/>
      <c r="DM866" s="11"/>
    </row>
    <row r="867" spans="96:117">
      <c r="CR867" s="11"/>
      <c r="DI867" s="22"/>
      <c r="DJ867" s="11"/>
      <c r="DK867" s="11"/>
      <c r="DL867" s="11"/>
      <c r="DM867" s="11"/>
    </row>
    <row r="868" spans="96:117">
      <c r="CR868" s="11"/>
      <c r="DI868" s="22"/>
      <c r="DJ868" s="11"/>
      <c r="DK868" s="11"/>
      <c r="DL868" s="11"/>
      <c r="DM868" s="11"/>
    </row>
    <row r="869" spans="96:117">
      <c r="CR869" s="11"/>
      <c r="DI869" s="22"/>
      <c r="DJ869" s="11"/>
      <c r="DK869" s="11"/>
      <c r="DL869" s="11"/>
      <c r="DM869" s="11"/>
    </row>
    <row r="870" spans="96:117">
      <c r="CR870" s="11"/>
      <c r="DI870" s="22"/>
      <c r="DJ870" s="11"/>
      <c r="DK870" s="11"/>
      <c r="DL870" s="11"/>
      <c r="DM870" s="11"/>
    </row>
    <row r="871" spans="96:117">
      <c r="CR871" s="11"/>
      <c r="DI871" s="22"/>
      <c r="DJ871" s="11"/>
      <c r="DK871" s="11"/>
      <c r="DL871" s="11"/>
      <c r="DM871" s="11"/>
    </row>
    <row r="872" spans="96:117">
      <c r="CR872" s="11"/>
      <c r="DI872" s="22"/>
      <c r="DJ872" s="11"/>
      <c r="DK872" s="11"/>
      <c r="DL872" s="11"/>
      <c r="DM872" s="11"/>
    </row>
    <row r="873" spans="96:117">
      <c r="CR873" s="11"/>
      <c r="DI873" s="22"/>
      <c r="DJ873" s="11"/>
      <c r="DK873" s="11"/>
      <c r="DL873" s="11"/>
      <c r="DM873" s="11"/>
    </row>
    <row r="874" spans="96:117">
      <c r="CR874" s="11"/>
      <c r="DI874" s="22"/>
      <c r="DJ874" s="11"/>
      <c r="DK874" s="11"/>
      <c r="DL874" s="11"/>
      <c r="DM874" s="11"/>
    </row>
    <row r="875" spans="96:117">
      <c r="CR875" s="11"/>
      <c r="DI875" s="22"/>
      <c r="DJ875" s="11"/>
      <c r="DK875" s="11"/>
      <c r="DL875" s="11"/>
      <c r="DM875" s="11"/>
    </row>
    <row r="876" spans="96:117">
      <c r="CR876" s="11"/>
      <c r="DI876" s="22"/>
      <c r="DJ876" s="11"/>
      <c r="DK876" s="11"/>
      <c r="DL876" s="11"/>
      <c r="DM876" s="11"/>
    </row>
    <row r="877" spans="96:117">
      <c r="CR877" s="11"/>
      <c r="DI877" s="22"/>
      <c r="DJ877" s="11"/>
      <c r="DK877" s="11"/>
      <c r="DL877" s="11"/>
      <c r="DM877" s="11"/>
    </row>
    <row r="878" spans="96:117">
      <c r="CR878" s="11"/>
      <c r="DI878" s="22"/>
      <c r="DJ878" s="11"/>
      <c r="DK878" s="11"/>
      <c r="DL878" s="11"/>
      <c r="DM878" s="11"/>
    </row>
    <row r="879" spans="96:117">
      <c r="CR879" s="11"/>
      <c r="DI879" s="22"/>
      <c r="DJ879" s="11"/>
      <c r="DK879" s="11"/>
      <c r="DL879" s="11"/>
      <c r="DM879" s="11"/>
    </row>
    <row r="880" spans="96:117">
      <c r="CR880" s="11"/>
      <c r="DI880" s="22"/>
      <c r="DJ880" s="11"/>
      <c r="DK880" s="11"/>
      <c r="DL880" s="11"/>
      <c r="DM880" s="11"/>
    </row>
    <row r="881" spans="96:117">
      <c r="CR881" s="11"/>
      <c r="DI881" s="22"/>
      <c r="DJ881" s="11"/>
      <c r="DK881" s="11"/>
      <c r="DL881" s="11"/>
      <c r="DM881" s="11"/>
    </row>
    <row r="882" spans="96:117">
      <c r="CR882" s="11"/>
      <c r="DI882" s="22"/>
      <c r="DJ882" s="11"/>
      <c r="DK882" s="11"/>
      <c r="DL882" s="11"/>
      <c r="DM882" s="11"/>
    </row>
    <row r="883" spans="96:117">
      <c r="CR883" s="11"/>
      <c r="DI883" s="22"/>
      <c r="DJ883" s="11"/>
      <c r="DK883" s="11"/>
      <c r="DL883" s="11"/>
      <c r="DM883" s="11"/>
    </row>
    <row r="884" spans="96:117">
      <c r="CR884" s="11"/>
      <c r="DI884" s="22"/>
      <c r="DJ884" s="11"/>
      <c r="DK884" s="11"/>
      <c r="DL884" s="11"/>
      <c r="DM884" s="11"/>
    </row>
    <row r="885" spans="96:117">
      <c r="CR885" s="11"/>
      <c r="DI885" s="22"/>
      <c r="DJ885" s="11"/>
      <c r="DK885" s="11"/>
      <c r="DL885" s="11"/>
      <c r="DM885" s="11"/>
    </row>
    <row r="886" spans="96:117">
      <c r="CR886" s="11"/>
      <c r="DI886" s="22"/>
      <c r="DJ886" s="11"/>
      <c r="DK886" s="11"/>
      <c r="DL886" s="11"/>
      <c r="DM886" s="11"/>
    </row>
    <row r="887" spans="96:117">
      <c r="CR887" s="11"/>
      <c r="DI887" s="22"/>
      <c r="DJ887" s="11"/>
      <c r="DK887" s="11"/>
      <c r="DL887" s="11"/>
      <c r="DM887" s="11"/>
    </row>
    <row r="888" spans="96:117">
      <c r="CR888" s="11"/>
      <c r="DI888" s="22"/>
      <c r="DJ888" s="11"/>
      <c r="DK888" s="11"/>
      <c r="DL888" s="11"/>
      <c r="DM888" s="11"/>
    </row>
    <row r="889" spans="96:117">
      <c r="CR889" s="11"/>
      <c r="DI889" s="22"/>
      <c r="DJ889" s="11"/>
      <c r="DK889" s="11"/>
      <c r="DL889" s="11"/>
      <c r="DM889" s="11"/>
    </row>
    <row r="890" spans="96:117">
      <c r="CR890" s="11"/>
      <c r="DI890" s="22"/>
      <c r="DJ890" s="11"/>
      <c r="DK890" s="11"/>
      <c r="DL890" s="11"/>
      <c r="DM890" s="11"/>
    </row>
    <row r="891" spans="96:117">
      <c r="CR891" s="11"/>
      <c r="DI891" s="22"/>
      <c r="DJ891" s="11"/>
      <c r="DK891" s="11"/>
      <c r="DL891" s="11"/>
      <c r="DM891" s="11"/>
    </row>
    <row r="892" spans="96:117">
      <c r="CR892" s="11"/>
      <c r="DI892" s="22"/>
      <c r="DJ892" s="11"/>
      <c r="DK892" s="11"/>
      <c r="DL892" s="11"/>
      <c r="DM892" s="11"/>
    </row>
    <row r="893" spans="96:117">
      <c r="CR893" s="11"/>
      <c r="DI893" s="22"/>
      <c r="DJ893" s="11"/>
      <c r="DK893" s="11"/>
      <c r="DL893" s="11"/>
      <c r="DM893" s="11"/>
    </row>
    <row r="894" spans="96:117">
      <c r="CR894" s="11"/>
      <c r="DI894" s="22"/>
      <c r="DJ894" s="11"/>
      <c r="DK894" s="11"/>
      <c r="DL894" s="11"/>
      <c r="DM894" s="11"/>
    </row>
    <row r="895" spans="96:117">
      <c r="CR895" s="11"/>
      <c r="DI895" s="22"/>
      <c r="DJ895" s="11"/>
      <c r="DK895" s="11"/>
      <c r="DL895" s="11"/>
      <c r="DM895" s="11"/>
    </row>
    <row r="896" spans="96:117">
      <c r="CR896" s="11"/>
      <c r="DI896" s="22"/>
      <c r="DJ896" s="11"/>
      <c r="DK896" s="11"/>
      <c r="DL896" s="11"/>
      <c r="DM896" s="11"/>
    </row>
    <row r="897" spans="96:117">
      <c r="CR897" s="11"/>
      <c r="DI897" s="22"/>
      <c r="DJ897" s="11"/>
      <c r="DK897" s="11"/>
      <c r="DL897" s="11"/>
      <c r="DM897" s="11"/>
    </row>
    <row r="898" spans="96:117">
      <c r="CR898" s="11"/>
      <c r="DI898" s="22"/>
      <c r="DJ898" s="11"/>
      <c r="DK898" s="11"/>
      <c r="DL898" s="11"/>
      <c r="DM898" s="11"/>
    </row>
    <row r="899" spans="96:117">
      <c r="CR899" s="11"/>
      <c r="DI899" s="22"/>
      <c r="DJ899" s="11"/>
      <c r="DK899" s="11"/>
      <c r="DL899" s="11"/>
      <c r="DM899" s="11"/>
    </row>
    <row r="900" spans="96:117">
      <c r="CR900" s="11"/>
      <c r="DI900" s="22"/>
      <c r="DJ900" s="11"/>
      <c r="DK900" s="11"/>
      <c r="DL900" s="11"/>
      <c r="DM900" s="11"/>
    </row>
    <row r="901" spans="96:117">
      <c r="CR901" s="11"/>
      <c r="DI901" s="22"/>
      <c r="DJ901" s="11"/>
      <c r="DK901" s="11"/>
      <c r="DL901" s="11"/>
      <c r="DM901" s="11"/>
    </row>
    <row r="902" spans="96:117">
      <c r="CR902" s="11"/>
      <c r="DI902" s="22"/>
      <c r="DJ902" s="11"/>
      <c r="DK902" s="11"/>
      <c r="DL902" s="11"/>
      <c r="DM902" s="11"/>
    </row>
    <row r="903" spans="96:117">
      <c r="CR903" s="11"/>
      <c r="DI903" s="22"/>
      <c r="DJ903" s="11"/>
      <c r="DK903" s="11"/>
      <c r="DL903" s="11"/>
      <c r="DM903" s="11"/>
    </row>
    <row r="904" spans="96:117">
      <c r="CR904" s="11"/>
      <c r="DI904" s="22"/>
      <c r="DJ904" s="11"/>
      <c r="DK904" s="11"/>
      <c r="DL904" s="11"/>
      <c r="DM904" s="11"/>
    </row>
    <row r="905" spans="96:117">
      <c r="CR905" s="11"/>
      <c r="DI905" s="22"/>
      <c r="DJ905" s="11"/>
      <c r="DK905" s="11"/>
      <c r="DL905" s="11"/>
      <c r="DM905" s="11"/>
    </row>
    <row r="906" spans="96:117">
      <c r="CR906" s="11"/>
      <c r="DI906" s="22"/>
      <c r="DJ906" s="11"/>
      <c r="DK906" s="11"/>
      <c r="DL906" s="11"/>
      <c r="DM906" s="11"/>
    </row>
    <row r="907" spans="96:117">
      <c r="CR907" s="11"/>
      <c r="DI907" s="22"/>
      <c r="DJ907" s="11"/>
      <c r="DK907" s="11"/>
      <c r="DL907" s="11"/>
      <c r="DM907" s="11"/>
    </row>
    <row r="908" spans="96:117">
      <c r="CR908" s="11"/>
      <c r="DI908" s="22"/>
      <c r="DJ908" s="11"/>
      <c r="DK908" s="11"/>
      <c r="DL908" s="11"/>
      <c r="DM908" s="11"/>
    </row>
    <row r="909" spans="96:117">
      <c r="CR909" s="11"/>
      <c r="DI909" s="22"/>
      <c r="DJ909" s="11"/>
      <c r="DK909" s="11"/>
      <c r="DL909" s="11"/>
      <c r="DM909" s="11"/>
    </row>
    <row r="910" spans="96:117">
      <c r="CR910" s="11"/>
      <c r="DI910" s="22"/>
      <c r="DJ910" s="11"/>
      <c r="DK910" s="11"/>
      <c r="DL910" s="11"/>
      <c r="DM910" s="11"/>
    </row>
    <row r="911" spans="96:117">
      <c r="CR911" s="11"/>
      <c r="DI911" s="22"/>
      <c r="DJ911" s="11"/>
      <c r="DK911" s="11"/>
      <c r="DL911" s="11"/>
      <c r="DM911" s="11"/>
    </row>
    <row r="912" spans="96:117">
      <c r="CR912" s="11"/>
      <c r="DI912" s="22"/>
      <c r="DJ912" s="11"/>
      <c r="DK912" s="11"/>
      <c r="DL912" s="11"/>
      <c r="DM912" s="11"/>
    </row>
    <row r="913" spans="96:117">
      <c r="CR913" s="11"/>
      <c r="DI913" s="22"/>
      <c r="DJ913" s="11"/>
      <c r="DK913" s="11"/>
      <c r="DL913" s="11"/>
      <c r="DM913" s="11"/>
    </row>
    <row r="914" spans="96:117">
      <c r="CR914" s="11"/>
      <c r="DI914" s="22"/>
      <c r="DJ914" s="11"/>
      <c r="DK914" s="11"/>
      <c r="DL914" s="11"/>
      <c r="DM914" s="11"/>
    </row>
    <row r="915" spans="96:117">
      <c r="CR915" s="11"/>
      <c r="DI915" s="22"/>
      <c r="DJ915" s="11"/>
      <c r="DK915" s="11"/>
      <c r="DL915" s="11"/>
      <c r="DM915" s="11"/>
    </row>
    <row r="916" spans="96:117">
      <c r="CR916" s="11"/>
      <c r="DI916" s="22"/>
      <c r="DJ916" s="11"/>
      <c r="DK916" s="11"/>
      <c r="DL916" s="11"/>
      <c r="DM916" s="11"/>
    </row>
    <row r="917" spans="96:117">
      <c r="CR917" s="11"/>
      <c r="DI917" s="22"/>
      <c r="DJ917" s="11"/>
      <c r="DK917" s="11"/>
      <c r="DL917" s="11"/>
      <c r="DM917" s="11"/>
    </row>
    <row r="918" spans="96:117">
      <c r="CR918" s="11"/>
      <c r="DI918" s="22"/>
      <c r="DJ918" s="11"/>
      <c r="DK918" s="11"/>
      <c r="DL918" s="11"/>
      <c r="DM918" s="11"/>
    </row>
    <row r="919" spans="96:117">
      <c r="CR919" s="11"/>
      <c r="DI919" s="22"/>
      <c r="DJ919" s="11"/>
      <c r="DK919" s="11"/>
      <c r="DL919" s="11"/>
      <c r="DM919" s="11"/>
    </row>
    <row r="920" spans="96:117">
      <c r="CR920" s="11"/>
      <c r="DI920" s="22"/>
      <c r="DJ920" s="11"/>
      <c r="DK920" s="11"/>
      <c r="DL920" s="11"/>
      <c r="DM920" s="11"/>
    </row>
    <row r="921" spans="96:117">
      <c r="CR921" s="11"/>
      <c r="DI921" s="22"/>
      <c r="DJ921" s="11"/>
      <c r="DK921" s="11"/>
      <c r="DL921" s="11"/>
      <c r="DM921" s="11"/>
    </row>
    <row r="922" spans="96:117">
      <c r="CR922" s="11"/>
      <c r="DI922" s="22"/>
      <c r="DJ922" s="11"/>
      <c r="DK922" s="11"/>
      <c r="DL922" s="11"/>
      <c r="DM922" s="11"/>
    </row>
    <row r="923" spans="96:117">
      <c r="CR923" s="11"/>
      <c r="DI923" s="22"/>
      <c r="DJ923" s="11"/>
      <c r="DK923" s="11"/>
      <c r="DL923" s="11"/>
      <c r="DM923" s="11"/>
    </row>
    <row r="924" spans="96:117">
      <c r="CR924" s="11"/>
      <c r="DI924" s="22"/>
      <c r="DJ924" s="11"/>
      <c r="DK924" s="11"/>
      <c r="DL924" s="11"/>
      <c r="DM924" s="11"/>
    </row>
    <row r="925" spans="96:117">
      <c r="CR925" s="11"/>
      <c r="DI925" s="22"/>
      <c r="DJ925" s="11"/>
      <c r="DK925" s="11"/>
      <c r="DL925" s="11"/>
      <c r="DM925" s="11"/>
    </row>
    <row r="926" spans="96:117">
      <c r="CR926" s="11"/>
      <c r="DI926" s="22"/>
      <c r="DJ926" s="11"/>
      <c r="DK926" s="11"/>
      <c r="DL926" s="11"/>
      <c r="DM926" s="11"/>
    </row>
    <row r="927" spans="96:117">
      <c r="CR927" s="11"/>
      <c r="DI927" s="22"/>
      <c r="DJ927" s="11"/>
      <c r="DK927" s="11"/>
      <c r="DL927" s="11"/>
      <c r="DM927" s="11"/>
    </row>
    <row r="928" spans="96:117">
      <c r="CR928" s="11"/>
      <c r="DI928" s="22"/>
      <c r="DJ928" s="11"/>
      <c r="DK928" s="11"/>
      <c r="DL928" s="11"/>
      <c r="DM928" s="11"/>
    </row>
    <row r="929" spans="96:117">
      <c r="CR929" s="11"/>
      <c r="DI929" s="22"/>
      <c r="DJ929" s="11"/>
      <c r="DK929" s="11"/>
      <c r="DL929" s="11"/>
      <c r="DM929" s="11"/>
    </row>
    <row r="930" spans="96:117">
      <c r="CR930" s="11"/>
      <c r="DI930" s="22"/>
      <c r="DJ930" s="11"/>
      <c r="DK930" s="11"/>
      <c r="DL930" s="11"/>
      <c r="DM930" s="11"/>
    </row>
    <row r="931" spans="96:117">
      <c r="CR931" s="11"/>
      <c r="DI931" s="22"/>
      <c r="DJ931" s="11"/>
      <c r="DK931" s="11"/>
      <c r="DL931" s="11"/>
      <c r="DM931" s="11"/>
    </row>
    <row r="932" spans="96:117">
      <c r="CR932" s="11"/>
      <c r="DI932" s="22"/>
      <c r="DJ932" s="11"/>
      <c r="DK932" s="11"/>
      <c r="DL932" s="11"/>
      <c r="DM932" s="11"/>
    </row>
    <row r="933" spans="96:117">
      <c r="CR933" s="11"/>
      <c r="DI933" s="22"/>
      <c r="DJ933" s="11"/>
      <c r="DK933" s="11"/>
      <c r="DL933" s="11"/>
      <c r="DM933" s="11"/>
    </row>
    <row r="934" spans="96:117">
      <c r="CR934" s="11"/>
      <c r="DI934" s="22"/>
      <c r="DJ934" s="11"/>
      <c r="DK934" s="11"/>
      <c r="DL934" s="11"/>
      <c r="DM934" s="11"/>
    </row>
    <row r="935" spans="96:117">
      <c r="CR935" s="11"/>
      <c r="DI935" s="22"/>
      <c r="DJ935" s="11"/>
      <c r="DK935" s="11"/>
      <c r="DL935" s="11"/>
      <c r="DM935" s="11"/>
    </row>
    <row r="936" spans="96:117">
      <c r="CR936" s="11"/>
      <c r="DI936" s="22"/>
      <c r="DJ936" s="11"/>
      <c r="DK936" s="11"/>
      <c r="DL936" s="11"/>
      <c r="DM936" s="11"/>
    </row>
    <row r="937" spans="96:117">
      <c r="CR937" s="11"/>
      <c r="DI937" s="22"/>
      <c r="DJ937" s="11"/>
      <c r="DK937" s="11"/>
      <c r="DL937" s="11"/>
      <c r="DM937" s="11"/>
    </row>
    <row r="938" spans="96:117">
      <c r="CR938" s="11"/>
      <c r="DI938" s="22"/>
      <c r="DJ938" s="11"/>
      <c r="DK938" s="11"/>
      <c r="DL938" s="11"/>
      <c r="DM938" s="11"/>
    </row>
    <row r="939" spans="96:117">
      <c r="CR939" s="11"/>
      <c r="DI939" s="22"/>
      <c r="DJ939" s="11"/>
      <c r="DK939" s="11"/>
      <c r="DL939" s="11"/>
      <c r="DM939" s="11"/>
    </row>
    <row r="940" spans="96:117">
      <c r="CR940" s="11"/>
      <c r="DI940" s="22"/>
      <c r="DJ940" s="11"/>
      <c r="DK940" s="11"/>
      <c r="DL940" s="11"/>
      <c r="DM940" s="11"/>
    </row>
    <row r="941" spans="96:117">
      <c r="CR941" s="11"/>
      <c r="DI941" s="22"/>
      <c r="DJ941" s="11"/>
      <c r="DK941" s="11"/>
      <c r="DL941" s="11"/>
      <c r="DM941" s="11"/>
    </row>
    <row r="942" spans="96:117">
      <c r="CR942" s="11"/>
      <c r="DI942" s="22"/>
      <c r="DJ942" s="11"/>
      <c r="DK942" s="11"/>
      <c r="DL942" s="11"/>
      <c r="DM942" s="11"/>
    </row>
    <row r="943" spans="96:117">
      <c r="CR943" s="11"/>
      <c r="DI943" s="22"/>
      <c r="DJ943" s="11"/>
      <c r="DK943" s="11"/>
      <c r="DL943" s="11"/>
      <c r="DM943" s="11"/>
    </row>
    <row r="944" spans="96:117">
      <c r="CR944" s="11"/>
      <c r="DI944" s="22"/>
      <c r="DJ944" s="11"/>
      <c r="DK944" s="11"/>
      <c r="DL944" s="11"/>
      <c r="DM944" s="11"/>
    </row>
    <row r="945" spans="96:117">
      <c r="CR945" s="11"/>
      <c r="DI945" s="22"/>
      <c r="DJ945" s="11"/>
      <c r="DK945" s="11"/>
      <c r="DL945" s="11"/>
      <c r="DM945" s="11"/>
    </row>
    <row r="946" spans="96:117">
      <c r="CR946" s="11"/>
      <c r="DI946" s="22"/>
      <c r="DJ946" s="11"/>
      <c r="DK946" s="11"/>
      <c r="DL946" s="11"/>
      <c r="DM946" s="11"/>
    </row>
    <row r="947" spans="96:117">
      <c r="CR947" s="11"/>
      <c r="DI947" s="22"/>
      <c r="DJ947" s="11"/>
      <c r="DK947" s="11"/>
      <c r="DL947" s="11"/>
      <c r="DM947" s="11"/>
    </row>
    <row r="948" spans="96:117">
      <c r="CR948" s="11"/>
      <c r="DI948" s="22"/>
      <c r="DJ948" s="11"/>
      <c r="DK948" s="11"/>
      <c r="DL948" s="11"/>
      <c r="DM948" s="11"/>
    </row>
    <row r="949" spans="96:117">
      <c r="CR949" s="11"/>
      <c r="DI949" s="22"/>
      <c r="DJ949" s="11"/>
      <c r="DK949" s="11"/>
      <c r="DL949" s="11"/>
      <c r="DM949" s="11"/>
    </row>
    <row r="950" spans="96:117">
      <c r="CR950" s="11"/>
      <c r="DI950" s="22"/>
      <c r="DJ950" s="11"/>
      <c r="DK950" s="11"/>
      <c r="DL950" s="11"/>
      <c r="DM950" s="11"/>
    </row>
    <row r="951" spans="96:117">
      <c r="CR951" s="11"/>
      <c r="DI951" s="22"/>
      <c r="DJ951" s="11"/>
      <c r="DK951" s="11"/>
      <c r="DL951" s="11"/>
      <c r="DM951" s="11"/>
    </row>
    <row r="952" spans="96:117">
      <c r="CR952" s="11"/>
      <c r="DI952" s="22"/>
      <c r="DJ952" s="11"/>
      <c r="DK952" s="11"/>
      <c r="DL952" s="11"/>
      <c r="DM952" s="11"/>
    </row>
    <row r="953" spans="96:117">
      <c r="CR953" s="11"/>
      <c r="DI953" s="22"/>
      <c r="DJ953" s="11"/>
      <c r="DK953" s="11"/>
      <c r="DL953" s="11"/>
      <c r="DM953" s="11"/>
    </row>
    <row r="954" spans="96:117">
      <c r="CR954" s="11"/>
      <c r="DI954" s="22"/>
      <c r="DJ954" s="11"/>
      <c r="DK954" s="11"/>
      <c r="DL954" s="11"/>
      <c r="DM954" s="11"/>
    </row>
    <row r="955" spans="96:117">
      <c r="CR955" s="11"/>
      <c r="DI955" s="22"/>
      <c r="DJ955" s="11"/>
      <c r="DK955" s="11"/>
      <c r="DL955" s="11"/>
      <c r="DM955" s="11"/>
    </row>
    <row r="956" spans="96:117">
      <c r="CR956" s="11"/>
      <c r="DI956" s="22"/>
      <c r="DJ956" s="11"/>
      <c r="DK956" s="11"/>
      <c r="DL956" s="11"/>
      <c r="DM956" s="11"/>
    </row>
    <row r="957" spans="96:117">
      <c r="CR957" s="11"/>
      <c r="DI957" s="22"/>
      <c r="DJ957" s="11"/>
      <c r="DK957" s="11"/>
      <c r="DL957" s="11"/>
      <c r="DM957" s="11"/>
    </row>
    <row r="958" spans="96:117">
      <c r="CR958" s="11"/>
      <c r="DI958" s="22"/>
      <c r="DJ958" s="11"/>
      <c r="DK958" s="11"/>
      <c r="DL958" s="11"/>
      <c r="DM958" s="11"/>
    </row>
    <row r="959" spans="96:117">
      <c r="CR959" s="11"/>
      <c r="DI959" s="22"/>
      <c r="DJ959" s="11"/>
      <c r="DK959" s="11"/>
      <c r="DL959" s="11"/>
      <c r="DM959" s="11"/>
    </row>
    <row r="960" spans="96:117">
      <c r="CR960" s="11"/>
      <c r="DI960" s="22"/>
      <c r="DJ960" s="11"/>
      <c r="DK960" s="11"/>
      <c r="DL960" s="11"/>
      <c r="DM960" s="11"/>
    </row>
    <row r="961" spans="96:117">
      <c r="CR961" s="11"/>
      <c r="DI961" s="22"/>
      <c r="DJ961" s="11"/>
      <c r="DK961" s="11"/>
      <c r="DL961" s="11"/>
      <c r="DM961" s="11"/>
    </row>
    <row r="962" spans="96:117">
      <c r="CR962" s="11"/>
      <c r="DI962" s="22"/>
      <c r="DJ962" s="11"/>
      <c r="DK962" s="11"/>
      <c r="DL962" s="11"/>
      <c r="DM962" s="11"/>
    </row>
    <row r="963" spans="96:117">
      <c r="CR963" s="11"/>
      <c r="DI963" s="22"/>
      <c r="DJ963" s="11"/>
      <c r="DK963" s="11"/>
      <c r="DL963" s="11"/>
      <c r="DM963" s="11"/>
    </row>
    <row r="964" spans="96:117">
      <c r="CR964" s="11"/>
      <c r="DI964" s="22"/>
      <c r="DJ964" s="11"/>
      <c r="DK964" s="11"/>
      <c r="DL964" s="11"/>
      <c r="DM964" s="11"/>
    </row>
    <row r="965" spans="96:117">
      <c r="CR965" s="11"/>
      <c r="DI965" s="22"/>
      <c r="DJ965" s="11"/>
      <c r="DK965" s="11"/>
      <c r="DL965" s="11"/>
      <c r="DM965" s="11"/>
    </row>
    <row r="966" spans="96:117">
      <c r="CR966" s="11"/>
      <c r="DI966" s="22"/>
      <c r="DJ966" s="11"/>
      <c r="DK966" s="11"/>
      <c r="DL966" s="11"/>
      <c r="DM966" s="11"/>
    </row>
    <row r="967" spans="96:117">
      <c r="CR967" s="11"/>
      <c r="DI967" s="22"/>
      <c r="DJ967" s="11"/>
      <c r="DK967" s="11"/>
      <c r="DL967" s="11"/>
      <c r="DM967" s="11"/>
    </row>
    <row r="968" spans="96:117">
      <c r="CR968" s="11"/>
      <c r="DI968" s="22"/>
      <c r="DJ968" s="11"/>
      <c r="DK968" s="11"/>
      <c r="DL968" s="11"/>
      <c r="DM968" s="11"/>
    </row>
    <row r="969" spans="96:117">
      <c r="CR969" s="11"/>
      <c r="DI969" s="22"/>
      <c r="DJ969" s="11"/>
      <c r="DK969" s="11"/>
      <c r="DL969" s="11"/>
      <c r="DM969" s="11"/>
    </row>
    <row r="970" spans="96:117">
      <c r="CR970" s="11"/>
      <c r="DI970" s="22"/>
      <c r="DJ970" s="11"/>
      <c r="DK970" s="11"/>
      <c r="DL970" s="11"/>
      <c r="DM970" s="11"/>
    </row>
    <row r="971" spans="96:117">
      <c r="CR971" s="11"/>
      <c r="DI971" s="22"/>
      <c r="DJ971" s="11"/>
      <c r="DK971" s="11"/>
      <c r="DL971" s="11"/>
      <c r="DM971" s="11"/>
    </row>
    <row r="972" spans="96:117">
      <c r="CR972" s="11"/>
      <c r="DI972" s="22"/>
      <c r="DJ972" s="11"/>
      <c r="DK972" s="11"/>
      <c r="DL972" s="11"/>
      <c r="DM972" s="11"/>
    </row>
    <row r="973" spans="96:117">
      <c r="CR973" s="11"/>
      <c r="DI973" s="22"/>
      <c r="DJ973" s="11"/>
      <c r="DK973" s="11"/>
      <c r="DL973" s="11"/>
      <c r="DM973" s="11"/>
    </row>
    <row r="974" spans="96:117">
      <c r="CR974" s="11"/>
      <c r="DI974" s="22"/>
      <c r="DJ974" s="11"/>
      <c r="DK974" s="11"/>
      <c r="DL974" s="11"/>
      <c r="DM974" s="11"/>
    </row>
    <row r="975" spans="96:117">
      <c r="CR975" s="11"/>
      <c r="DI975" s="22"/>
      <c r="DJ975" s="11"/>
      <c r="DK975" s="11"/>
      <c r="DL975" s="11"/>
      <c r="DM975" s="11"/>
    </row>
    <row r="976" spans="96:117">
      <c r="CR976" s="11"/>
      <c r="DI976" s="22"/>
      <c r="DJ976" s="11"/>
      <c r="DK976" s="11"/>
      <c r="DL976" s="11"/>
      <c r="DM976" s="11"/>
    </row>
    <row r="977" spans="96:117">
      <c r="CR977" s="11"/>
      <c r="DI977" s="22"/>
      <c r="DJ977" s="11"/>
      <c r="DK977" s="11"/>
      <c r="DL977" s="11"/>
      <c r="DM977" s="11"/>
    </row>
    <row r="978" spans="96:117">
      <c r="CR978" s="11"/>
      <c r="DI978" s="22"/>
      <c r="DJ978" s="11"/>
      <c r="DK978" s="11"/>
      <c r="DL978" s="11"/>
      <c r="DM978" s="11"/>
    </row>
    <row r="979" spans="96:117">
      <c r="CR979" s="11"/>
      <c r="DI979" s="22"/>
      <c r="DJ979" s="11"/>
      <c r="DK979" s="11"/>
      <c r="DL979" s="11"/>
      <c r="DM979" s="11"/>
    </row>
    <row r="980" spans="96:117">
      <c r="CR980" s="11"/>
      <c r="DI980" s="22"/>
      <c r="DJ980" s="11"/>
      <c r="DK980" s="11"/>
      <c r="DL980" s="11"/>
      <c r="DM980" s="11"/>
    </row>
    <row r="981" spans="96:117">
      <c r="CR981" s="11"/>
      <c r="DI981" s="22"/>
      <c r="DJ981" s="11"/>
      <c r="DK981" s="11"/>
      <c r="DL981" s="11"/>
      <c r="DM981" s="11"/>
    </row>
    <row r="982" spans="96:117">
      <c r="CR982" s="11"/>
      <c r="DI982" s="22"/>
      <c r="DJ982" s="11"/>
      <c r="DK982" s="11"/>
      <c r="DL982" s="11"/>
      <c r="DM982" s="11"/>
    </row>
    <row r="983" spans="96:117">
      <c r="CR983" s="11"/>
      <c r="DI983" s="22"/>
      <c r="DJ983" s="11"/>
      <c r="DK983" s="11"/>
      <c r="DL983" s="11"/>
      <c r="DM983" s="11"/>
    </row>
    <row r="984" spans="96:117">
      <c r="CR984" s="11"/>
      <c r="DI984" s="22"/>
      <c r="DJ984" s="11"/>
      <c r="DK984" s="11"/>
      <c r="DL984" s="11"/>
      <c r="DM984" s="11"/>
    </row>
    <row r="985" spans="96:117">
      <c r="CR985" s="11"/>
      <c r="DI985" s="22"/>
      <c r="DJ985" s="11"/>
      <c r="DK985" s="11"/>
      <c r="DL985" s="11"/>
      <c r="DM985" s="11"/>
    </row>
    <row r="986" spans="96:117">
      <c r="CR986" s="11"/>
      <c r="DI986" s="22"/>
      <c r="DJ986" s="11"/>
      <c r="DK986" s="11"/>
      <c r="DL986" s="11"/>
      <c r="DM986" s="11"/>
    </row>
    <row r="987" spans="96:117">
      <c r="CR987" s="11"/>
      <c r="DI987" s="22"/>
      <c r="DJ987" s="11"/>
      <c r="DK987" s="11"/>
      <c r="DL987" s="11"/>
      <c r="DM987" s="11"/>
    </row>
    <row r="988" spans="96:117">
      <c r="CR988" s="11"/>
      <c r="DI988" s="22"/>
      <c r="DJ988" s="11"/>
      <c r="DK988" s="11"/>
      <c r="DL988" s="11"/>
      <c r="DM988" s="11"/>
    </row>
    <row r="989" spans="96:117">
      <c r="CR989" s="11"/>
      <c r="DI989" s="22"/>
      <c r="DJ989" s="11"/>
      <c r="DK989" s="11"/>
      <c r="DL989" s="11"/>
      <c r="DM989" s="11"/>
    </row>
    <row r="990" spans="96:117">
      <c r="CR990" s="11"/>
      <c r="DI990" s="22"/>
      <c r="DJ990" s="11"/>
      <c r="DK990" s="11"/>
      <c r="DL990" s="11"/>
      <c r="DM990" s="11"/>
    </row>
    <row r="991" spans="96:117">
      <c r="CR991" s="11"/>
      <c r="DI991" s="22"/>
      <c r="DJ991" s="11"/>
      <c r="DK991" s="11"/>
      <c r="DL991" s="11"/>
      <c r="DM991" s="11"/>
    </row>
    <row r="992" spans="96:117">
      <c r="CR992" s="11"/>
      <c r="DI992" s="22"/>
      <c r="DJ992" s="11"/>
      <c r="DK992" s="11"/>
      <c r="DL992" s="11"/>
      <c r="DM992" s="11"/>
    </row>
    <row r="993" spans="96:117">
      <c r="CR993" s="11"/>
      <c r="DI993" s="22"/>
      <c r="DJ993" s="11"/>
      <c r="DK993" s="11"/>
      <c r="DL993" s="11"/>
      <c r="DM993" s="11"/>
    </row>
    <row r="994" spans="96:117">
      <c r="CR994" s="11"/>
      <c r="DI994" s="22"/>
      <c r="DJ994" s="11"/>
      <c r="DK994" s="11"/>
      <c r="DL994" s="11"/>
      <c r="DM994" s="11"/>
    </row>
    <row r="995" spans="96:117">
      <c r="CR995" s="11"/>
      <c r="DI995" s="22"/>
      <c r="DJ995" s="11"/>
      <c r="DK995" s="11"/>
      <c r="DL995" s="11"/>
      <c r="DM995" s="11"/>
    </row>
    <row r="996" spans="96:117">
      <c r="CR996" s="11"/>
      <c r="DI996" s="22"/>
      <c r="DJ996" s="11"/>
      <c r="DK996" s="11"/>
      <c r="DL996" s="11"/>
      <c r="DM996" s="11"/>
    </row>
    <row r="997" spans="96:117">
      <c r="CR997" s="11"/>
      <c r="DI997" s="22"/>
      <c r="DJ997" s="11"/>
      <c r="DK997" s="11"/>
      <c r="DL997" s="11"/>
      <c r="DM997" s="11"/>
    </row>
    <row r="998" spans="96:117">
      <c r="CR998" s="11"/>
      <c r="DI998" s="22"/>
      <c r="DJ998" s="11"/>
      <c r="DK998" s="11"/>
      <c r="DL998" s="11"/>
      <c r="DM998" s="11"/>
    </row>
    <row r="999" spans="96:117">
      <c r="CR999" s="11"/>
      <c r="DI999" s="22"/>
      <c r="DJ999" s="11"/>
      <c r="DK999" s="11"/>
      <c r="DL999" s="11"/>
      <c r="DM999" s="11"/>
    </row>
    <row r="1000" spans="96:117">
      <c r="CR1000" s="11"/>
      <c r="DI1000" s="22"/>
      <c r="DJ1000" s="11"/>
      <c r="DK1000" s="11"/>
      <c r="DL1000" s="11"/>
      <c r="DM1000" s="11"/>
    </row>
    <row r="1001" spans="96:117">
      <c r="CR1001" s="11"/>
      <c r="DI1001" s="22"/>
      <c r="DJ1001" s="11"/>
      <c r="DK1001" s="11"/>
      <c r="DL1001" s="11"/>
      <c r="DM1001" s="11"/>
    </row>
    <row r="1002" spans="96:117">
      <c r="CR1002" s="11"/>
      <c r="DI1002" s="22"/>
      <c r="DJ1002" s="11"/>
      <c r="DK1002" s="11"/>
      <c r="DL1002" s="11"/>
      <c r="DM1002" s="11"/>
    </row>
    <row r="1003" spans="96:117">
      <c r="CR1003" s="11"/>
      <c r="DI1003" s="22"/>
      <c r="DJ1003" s="11"/>
      <c r="DK1003" s="11"/>
      <c r="DL1003" s="11"/>
      <c r="DM1003" s="11"/>
    </row>
    <row r="1004" spans="96:117">
      <c r="CR1004" s="11"/>
      <c r="DI1004" s="22"/>
      <c r="DJ1004" s="11"/>
      <c r="DK1004" s="11"/>
      <c r="DL1004" s="11"/>
      <c r="DM1004" s="11"/>
    </row>
    <row r="1005" spans="96:117">
      <c r="CR1005" s="11"/>
      <c r="DI1005" s="22"/>
      <c r="DJ1005" s="11"/>
      <c r="DK1005" s="11"/>
      <c r="DL1005" s="11"/>
      <c r="DM1005" s="11"/>
    </row>
    <row r="1006" spans="96:117">
      <c r="CR1006" s="11"/>
      <c r="DI1006" s="22"/>
      <c r="DJ1006" s="11"/>
      <c r="DK1006" s="11"/>
      <c r="DL1006" s="11"/>
      <c r="DM1006" s="11"/>
    </row>
    <row r="1007" spans="96:117">
      <c r="CR1007" s="11"/>
      <c r="DI1007" s="22"/>
      <c r="DJ1007" s="11"/>
      <c r="DK1007" s="11"/>
      <c r="DL1007" s="11"/>
      <c r="DM1007" s="11"/>
    </row>
    <row r="1008" spans="96:117">
      <c r="CR1008" s="11"/>
      <c r="DI1008" s="22"/>
      <c r="DJ1008" s="11"/>
      <c r="DK1008" s="11"/>
      <c r="DL1008" s="11"/>
      <c r="DM1008" s="11"/>
    </row>
    <row r="1009" spans="96:117">
      <c r="CR1009" s="11"/>
      <c r="DI1009" s="22"/>
      <c r="DJ1009" s="11"/>
      <c r="DK1009" s="11"/>
      <c r="DL1009" s="11"/>
      <c r="DM1009" s="11"/>
    </row>
    <row r="1010" spans="96:117">
      <c r="CR1010" s="11"/>
      <c r="DI1010" s="22"/>
      <c r="DJ1010" s="11"/>
      <c r="DK1010" s="11"/>
      <c r="DL1010" s="11"/>
      <c r="DM1010" s="11"/>
    </row>
    <row r="1011" spans="96:117">
      <c r="CR1011" s="11"/>
      <c r="DI1011" s="22"/>
      <c r="DJ1011" s="11"/>
      <c r="DK1011" s="11"/>
      <c r="DL1011" s="11"/>
      <c r="DM1011" s="11"/>
    </row>
    <row r="1012" spans="96:117">
      <c r="CR1012" s="11"/>
      <c r="DI1012" s="22"/>
      <c r="DJ1012" s="11"/>
      <c r="DK1012" s="11"/>
      <c r="DL1012" s="11"/>
      <c r="DM1012" s="11"/>
    </row>
    <row r="1013" spans="96:117">
      <c r="CR1013" s="11"/>
      <c r="DI1013" s="22"/>
      <c r="DJ1013" s="11"/>
      <c r="DK1013" s="11"/>
      <c r="DL1013" s="11"/>
      <c r="DM1013" s="11"/>
    </row>
    <row r="1014" spans="96:117">
      <c r="CR1014" s="11"/>
      <c r="DI1014" s="22"/>
      <c r="DJ1014" s="11"/>
      <c r="DK1014" s="11"/>
      <c r="DL1014" s="11"/>
      <c r="DM1014" s="11"/>
    </row>
    <row r="1015" spans="96:117">
      <c r="CR1015" s="11"/>
      <c r="DI1015" s="22"/>
      <c r="DJ1015" s="11"/>
      <c r="DK1015" s="11"/>
      <c r="DL1015" s="11"/>
      <c r="DM1015" s="11"/>
    </row>
    <row r="1016" spans="96:117">
      <c r="CR1016" s="11"/>
      <c r="DI1016" s="22"/>
      <c r="DJ1016" s="11"/>
      <c r="DK1016" s="11"/>
      <c r="DL1016" s="11"/>
      <c r="DM1016" s="11"/>
    </row>
    <row r="1017" spans="96:117">
      <c r="CR1017" s="11"/>
      <c r="DI1017" s="22"/>
      <c r="DJ1017" s="11"/>
      <c r="DK1017" s="11"/>
      <c r="DL1017" s="11"/>
      <c r="DM1017" s="11"/>
    </row>
    <row r="1018" spans="96:117">
      <c r="CR1018" s="11"/>
      <c r="DI1018" s="22"/>
      <c r="DJ1018" s="11"/>
      <c r="DK1018" s="11"/>
      <c r="DL1018" s="11"/>
      <c r="DM1018" s="11"/>
    </row>
    <row r="1019" spans="96:117">
      <c r="CR1019" s="11"/>
      <c r="DI1019" s="22"/>
      <c r="DJ1019" s="11"/>
      <c r="DK1019" s="11"/>
      <c r="DL1019" s="11"/>
      <c r="DM1019" s="11"/>
    </row>
    <row r="1020" spans="96:117">
      <c r="CR1020" s="11"/>
      <c r="DI1020" s="22"/>
      <c r="DJ1020" s="11"/>
      <c r="DK1020" s="11"/>
      <c r="DL1020" s="11"/>
      <c r="DM1020" s="11"/>
    </row>
    <row r="1021" spans="96:117">
      <c r="CR1021" s="11"/>
      <c r="DI1021" s="22"/>
      <c r="DJ1021" s="11"/>
      <c r="DK1021" s="11"/>
      <c r="DL1021" s="11"/>
      <c r="DM1021" s="11"/>
    </row>
    <row r="1022" spans="96:117">
      <c r="CR1022" s="11"/>
      <c r="DI1022" s="22"/>
      <c r="DJ1022" s="11"/>
      <c r="DK1022" s="11"/>
      <c r="DL1022" s="11"/>
      <c r="DM1022" s="11"/>
    </row>
    <row r="1023" spans="96:117">
      <c r="CR1023" s="11"/>
      <c r="DI1023" s="22"/>
      <c r="DJ1023" s="11"/>
      <c r="DK1023" s="11"/>
      <c r="DL1023" s="11"/>
      <c r="DM1023" s="11"/>
    </row>
    <row r="1024" spans="96:117">
      <c r="CR1024" s="11"/>
      <c r="DI1024" s="22"/>
      <c r="DJ1024" s="11"/>
      <c r="DK1024" s="11"/>
      <c r="DL1024" s="11"/>
      <c r="DM1024" s="11"/>
    </row>
    <row r="1025" spans="96:117">
      <c r="CR1025" s="11"/>
      <c r="DI1025" s="22"/>
      <c r="DJ1025" s="11"/>
      <c r="DK1025" s="11"/>
      <c r="DL1025" s="11"/>
      <c r="DM1025" s="11"/>
    </row>
    <row r="1026" spans="96:117">
      <c r="CR1026" s="11"/>
      <c r="DI1026" s="22"/>
      <c r="DJ1026" s="11"/>
      <c r="DK1026" s="11"/>
      <c r="DL1026" s="11"/>
      <c r="DM1026" s="11"/>
    </row>
    <row r="1027" spans="96:117">
      <c r="CR1027" s="11"/>
      <c r="DI1027" s="22"/>
      <c r="DJ1027" s="11"/>
      <c r="DK1027" s="11"/>
      <c r="DL1027" s="11"/>
      <c r="DM1027" s="11"/>
    </row>
    <row r="1028" spans="96:117">
      <c r="CR1028" s="11"/>
      <c r="DI1028" s="22"/>
      <c r="DJ1028" s="11"/>
      <c r="DK1028" s="11"/>
      <c r="DL1028" s="11"/>
      <c r="DM1028" s="11"/>
    </row>
    <row r="1029" spans="96:117">
      <c r="CR1029" s="11"/>
      <c r="DI1029" s="22"/>
      <c r="DJ1029" s="11"/>
      <c r="DK1029" s="11"/>
      <c r="DL1029" s="11"/>
      <c r="DM1029" s="11"/>
    </row>
    <row r="1030" spans="96:117">
      <c r="CR1030" s="11"/>
      <c r="DI1030" s="22"/>
      <c r="DJ1030" s="11"/>
      <c r="DK1030" s="11"/>
      <c r="DL1030" s="11"/>
      <c r="DM1030" s="11"/>
    </row>
    <row r="1031" spans="96:117">
      <c r="CR1031" s="11"/>
      <c r="DI1031" s="22"/>
      <c r="DJ1031" s="11"/>
      <c r="DK1031" s="11"/>
      <c r="DL1031" s="11"/>
      <c r="DM1031" s="11"/>
    </row>
    <row r="1032" spans="96:117">
      <c r="CR1032" s="11"/>
      <c r="DI1032" s="22"/>
      <c r="DJ1032" s="11"/>
      <c r="DK1032" s="11"/>
      <c r="DL1032" s="11"/>
      <c r="DM1032" s="11"/>
    </row>
    <row r="1033" spans="96:117">
      <c r="CR1033" s="11"/>
      <c r="DI1033" s="22"/>
      <c r="DJ1033" s="11"/>
      <c r="DK1033" s="11"/>
      <c r="DL1033" s="11"/>
      <c r="DM1033" s="11"/>
    </row>
    <row r="1034" spans="96:117">
      <c r="CR1034" s="11"/>
      <c r="DI1034" s="22"/>
      <c r="DJ1034" s="11"/>
      <c r="DK1034" s="11"/>
      <c r="DL1034" s="11"/>
      <c r="DM1034" s="11"/>
    </row>
    <row r="1035" spans="96:117">
      <c r="CR1035" s="11"/>
      <c r="DI1035" s="22"/>
      <c r="DJ1035" s="11"/>
      <c r="DK1035" s="11"/>
      <c r="DL1035" s="11"/>
      <c r="DM1035" s="11"/>
    </row>
    <row r="1036" spans="96:117">
      <c r="CR1036" s="11"/>
      <c r="DI1036" s="22"/>
      <c r="DJ1036" s="11"/>
      <c r="DK1036" s="11"/>
      <c r="DL1036" s="11"/>
      <c r="DM1036" s="11"/>
    </row>
    <row r="1037" spans="96:117">
      <c r="CR1037" s="11"/>
      <c r="DI1037" s="22"/>
      <c r="DJ1037" s="11"/>
      <c r="DK1037" s="11"/>
      <c r="DL1037" s="11"/>
      <c r="DM1037" s="11"/>
    </row>
    <row r="1038" spans="96:117">
      <c r="CR1038" s="11"/>
      <c r="DI1038" s="22"/>
      <c r="DJ1038" s="11"/>
      <c r="DK1038" s="11"/>
      <c r="DL1038" s="11"/>
      <c r="DM1038" s="11"/>
    </row>
    <row r="1039" spans="96:117">
      <c r="CR1039" s="11"/>
      <c r="DI1039" s="22"/>
      <c r="DJ1039" s="11"/>
      <c r="DK1039" s="11"/>
      <c r="DL1039" s="11"/>
      <c r="DM1039" s="11"/>
    </row>
    <row r="1040" spans="96:117">
      <c r="CR1040" s="11"/>
      <c r="DI1040" s="22"/>
      <c r="DJ1040" s="11"/>
      <c r="DK1040" s="11"/>
      <c r="DL1040" s="11"/>
      <c r="DM1040" s="11"/>
    </row>
    <row r="1041" spans="96:117">
      <c r="CR1041" s="11"/>
      <c r="DI1041" s="22"/>
      <c r="DJ1041" s="11"/>
      <c r="DK1041" s="11"/>
      <c r="DL1041" s="11"/>
      <c r="DM1041" s="11"/>
    </row>
    <row r="1042" spans="96:117">
      <c r="CR1042" s="11"/>
      <c r="DI1042" s="22"/>
      <c r="DJ1042" s="11"/>
      <c r="DK1042" s="11"/>
      <c r="DL1042" s="11"/>
      <c r="DM1042" s="11"/>
    </row>
    <row r="1043" spans="96:117">
      <c r="CR1043" s="11"/>
      <c r="DI1043" s="22"/>
      <c r="DJ1043" s="11"/>
      <c r="DK1043" s="11"/>
      <c r="DL1043" s="11"/>
      <c r="DM1043" s="11"/>
    </row>
    <row r="1044" spans="96:117">
      <c r="CR1044" s="11"/>
      <c r="DI1044" s="22"/>
      <c r="DJ1044" s="11"/>
      <c r="DK1044" s="11"/>
      <c r="DL1044" s="11"/>
      <c r="DM1044" s="11"/>
    </row>
    <row r="1045" spans="96:117">
      <c r="CR1045" s="11"/>
      <c r="DI1045" s="22"/>
      <c r="DJ1045" s="11"/>
      <c r="DK1045" s="11"/>
      <c r="DL1045" s="11"/>
      <c r="DM1045" s="11"/>
    </row>
    <row r="1046" spans="96:117">
      <c r="CR1046" s="11"/>
      <c r="DI1046" s="22"/>
      <c r="DJ1046" s="11"/>
      <c r="DK1046" s="11"/>
      <c r="DL1046" s="11"/>
      <c r="DM1046" s="11"/>
    </row>
    <row r="1047" spans="96:117">
      <c r="CR1047" s="11"/>
      <c r="DI1047" s="22"/>
      <c r="DJ1047" s="11"/>
      <c r="DK1047" s="11"/>
      <c r="DL1047" s="11"/>
      <c r="DM1047" s="11"/>
    </row>
    <row r="1048" spans="96:117">
      <c r="CR1048" s="11"/>
      <c r="DI1048" s="22"/>
      <c r="DJ1048" s="11"/>
      <c r="DK1048" s="11"/>
      <c r="DL1048" s="11"/>
      <c r="DM1048" s="11"/>
    </row>
    <row r="1049" spans="96:117">
      <c r="CR1049" s="11"/>
      <c r="DI1049" s="22"/>
      <c r="DJ1049" s="11"/>
      <c r="DK1049" s="11"/>
      <c r="DL1049" s="11"/>
      <c r="DM1049" s="11"/>
    </row>
    <row r="1050" spans="96:117">
      <c r="CR1050" s="11"/>
      <c r="DI1050" s="22"/>
      <c r="DJ1050" s="11"/>
      <c r="DK1050" s="11"/>
      <c r="DL1050" s="11"/>
      <c r="DM1050" s="11"/>
    </row>
    <row r="1051" spans="96:117">
      <c r="CR1051" s="11"/>
      <c r="DI1051" s="22"/>
      <c r="DJ1051" s="11"/>
      <c r="DK1051" s="11"/>
      <c r="DL1051" s="11"/>
      <c r="DM1051" s="11"/>
    </row>
    <row r="1052" spans="96:117">
      <c r="CR1052" s="11"/>
      <c r="DI1052" s="22"/>
      <c r="DJ1052" s="11"/>
      <c r="DK1052" s="11"/>
      <c r="DL1052" s="11"/>
      <c r="DM1052" s="11"/>
    </row>
    <row r="1053" spans="96:117">
      <c r="CR1053" s="11"/>
      <c r="DI1053" s="22"/>
      <c r="DJ1053" s="11"/>
      <c r="DK1053" s="11"/>
      <c r="DL1053" s="11"/>
      <c r="DM1053" s="11"/>
    </row>
    <row r="1054" spans="96:117">
      <c r="CR1054" s="11"/>
      <c r="DI1054" s="22"/>
      <c r="DJ1054" s="11"/>
      <c r="DK1054" s="11"/>
      <c r="DL1054" s="11"/>
      <c r="DM1054" s="11"/>
    </row>
    <row r="1055" spans="96:117">
      <c r="CR1055" s="11"/>
      <c r="DI1055" s="22"/>
      <c r="DJ1055" s="11"/>
      <c r="DK1055" s="11"/>
      <c r="DL1055" s="11"/>
      <c r="DM1055" s="11"/>
    </row>
    <row r="1056" spans="96:117">
      <c r="CR1056" s="11"/>
      <c r="DI1056" s="22"/>
      <c r="DJ1056" s="11"/>
      <c r="DK1056" s="11"/>
      <c r="DL1056" s="11"/>
      <c r="DM1056" s="11"/>
    </row>
    <row r="1057" spans="96:117">
      <c r="CR1057" s="11"/>
      <c r="DI1057" s="22"/>
      <c r="DJ1057" s="11"/>
      <c r="DK1057" s="11"/>
      <c r="DL1057" s="11"/>
      <c r="DM1057" s="11"/>
    </row>
    <row r="1058" spans="96:117">
      <c r="CR1058" s="11"/>
      <c r="DI1058" s="22"/>
      <c r="DJ1058" s="11"/>
      <c r="DK1058" s="11"/>
      <c r="DL1058" s="11"/>
      <c r="DM1058" s="11"/>
    </row>
    <row r="1059" spans="96:117">
      <c r="CR1059" s="11"/>
      <c r="DI1059" s="22"/>
      <c r="DJ1059" s="11"/>
      <c r="DK1059" s="11"/>
      <c r="DL1059" s="11"/>
      <c r="DM1059" s="11"/>
    </row>
    <row r="1060" spans="96:117">
      <c r="CR1060" s="11"/>
      <c r="DI1060" s="22"/>
      <c r="DJ1060" s="11"/>
      <c r="DK1060" s="11"/>
      <c r="DL1060" s="11"/>
      <c r="DM1060" s="11"/>
    </row>
    <row r="1061" spans="96:117">
      <c r="CR1061" s="11"/>
      <c r="DI1061" s="22"/>
      <c r="DJ1061" s="11"/>
      <c r="DK1061" s="11"/>
      <c r="DL1061" s="11"/>
      <c r="DM1061" s="11"/>
    </row>
    <row r="1062" spans="96:117">
      <c r="CR1062" s="11"/>
      <c r="DI1062" s="22"/>
      <c r="DJ1062" s="11"/>
      <c r="DK1062" s="11"/>
      <c r="DL1062" s="11"/>
      <c r="DM1062" s="11"/>
    </row>
    <row r="1063" spans="96:117">
      <c r="CR1063" s="11"/>
      <c r="DI1063" s="22"/>
      <c r="DJ1063" s="11"/>
      <c r="DK1063" s="11"/>
      <c r="DL1063" s="11"/>
      <c r="DM1063" s="11"/>
    </row>
    <row r="1064" spans="96:117">
      <c r="CR1064" s="11"/>
      <c r="DI1064" s="22"/>
      <c r="DJ1064" s="11"/>
      <c r="DK1064" s="11"/>
      <c r="DL1064" s="11"/>
      <c r="DM1064" s="11"/>
    </row>
    <row r="1065" spans="96:117">
      <c r="CR1065" s="11"/>
      <c r="DI1065" s="22"/>
      <c r="DJ1065" s="11"/>
      <c r="DK1065" s="11"/>
      <c r="DL1065" s="11"/>
      <c r="DM1065" s="11"/>
    </row>
    <row r="1066" spans="96:117">
      <c r="CR1066" s="11"/>
      <c r="DI1066" s="22"/>
      <c r="DJ1066" s="11"/>
      <c r="DK1066" s="11"/>
      <c r="DL1066" s="11"/>
      <c r="DM1066" s="11"/>
    </row>
    <row r="1067" spans="96:117">
      <c r="CR1067" s="11"/>
      <c r="DI1067" s="22"/>
      <c r="DJ1067" s="11"/>
      <c r="DK1067" s="11"/>
      <c r="DL1067" s="11"/>
      <c r="DM1067" s="11"/>
    </row>
    <row r="1068" spans="96:117">
      <c r="CR1068" s="11"/>
      <c r="DI1068" s="22"/>
      <c r="DJ1068" s="11"/>
      <c r="DK1068" s="11"/>
      <c r="DL1068" s="11"/>
      <c r="DM1068" s="11"/>
    </row>
    <row r="1069" spans="96:117">
      <c r="CR1069" s="11"/>
      <c r="DI1069" s="22"/>
      <c r="DJ1069" s="11"/>
      <c r="DK1069" s="11"/>
      <c r="DL1069" s="11"/>
      <c r="DM1069" s="11"/>
    </row>
    <row r="1070" spans="96:117">
      <c r="CR1070" s="11"/>
      <c r="DI1070" s="22"/>
      <c r="DJ1070" s="11"/>
      <c r="DK1070" s="11"/>
      <c r="DL1070" s="11"/>
      <c r="DM1070" s="11"/>
    </row>
    <row r="1071" spans="96:117">
      <c r="CR1071" s="11"/>
      <c r="DI1071" s="22"/>
      <c r="DJ1071" s="11"/>
      <c r="DK1071" s="11"/>
      <c r="DL1071" s="11"/>
      <c r="DM1071" s="11"/>
    </row>
    <row r="1072" spans="96:117">
      <c r="CR1072" s="11"/>
      <c r="DI1072" s="22"/>
      <c r="DJ1072" s="11"/>
      <c r="DK1072" s="11"/>
      <c r="DL1072" s="11"/>
      <c r="DM1072" s="11"/>
    </row>
    <row r="1073" spans="96:117">
      <c r="CR1073" s="11"/>
      <c r="DI1073" s="22"/>
      <c r="DJ1073" s="11"/>
      <c r="DK1073" s="11"/>
      <c r="DL1073" s="11"/>
      <c r="DM1073" s="11"/>
    </row>
    <row r="1074" spans="96:117">
      <c r="CR1074" s="11"/>
      <c r="DI1074" s="22"/>
      <c r="DJ1074" s="11"/>
      <c r="DK1074" s="11"/>
      <c r="DL1074" s="11"/>
      <c r="DM1074" s="11"/>
    </row>
    <row r="1075" spans="96:117">
      <c r="CR1075" s="11"/>
      <c r="DI1075" s="22"/>
      <c r="DJ1075" s="11"/>
      <c r="DK1075" s="11"/>
      <c r="DL1075" s="11"/>
      <c r="DM1075" s="11"/>
    </row>
    <row r="1076" spans="96:117">
      <c r="CR1076" s="11"/>
      <c r="DI1076" s="22"/>
      <c r="DJ1076" s="11"/>
      <c r="DK1076" s="11"/>
      <c r="DL1076" s="11"/>
      <c r="DM1076" s="11"/>
    </row>
    <row r="1077" spans="96:117">
      <c r="CR1077" s="11"/>
      <c r="DI1077" s="22"/>
      <c r="DJ1077" s="11"/>
      <c r="DK1077" s="11"/>
      <c r="DL1077" s="11"/>
      <c r="DM1077" s="11"/>
    </row>
    <row r="1078" spans="96:117">
      <c r="CR1078" s="11"/>
      <c r="DI1078" s="22"/>
      <c r="DJ1078" s="11"/>
      <c r="DK1078" s="11"/>
      <c r="DL1078" s="11"/>
      <c r="DM1078" s="11"/>
    </row>
    <row r="1079" spans="96:117">
      <c r="CR1079" s="11"/>
      <c r="DI1079" s="22"/>
      <c r="DJ1079" s="11"/>
      <c r="DK1079" s="11"/>
      <c r="DL1079" s="11"/>
      <c r="DM1079" s="11"/>
    </row>
    <row r="1080" spans="96:117">
      <c r="CR1080" s="11"/>
      <c r="DI1080" s="22"/>
      <c r="DJ1080" s="11"/>
      <c r="DK1080" s="11"/>
      <c r="DL1080" s="11"/>
      <c r="DM1080" s="11"/>
    </row>
    <row r="1081" spans="96:117">
      <c r="CR1081" s="11"/>
      <c r="DI1081" s="22"/>
      <c r="DJ1081" s="11"/>
      <c r="DK1081" s="11"/>
      <c r="DL1081" s="11"/>
      <c r="DM1081" s="11"/>
    </row>
    <row r="1082" spans="96:117">
      <c r="CR1082" s="11"/>
      <c r="DI1082" s="22"/>
      <c r="DJ1082" s="11"/>
      <c r="DK1082" s="11"/>
      <c r="DL1082" s="11"/>
      <c r="DM1082" s="11"/>
    </row>
    <row r="1083" spans="96:117">
      <c r="CR1083" s="11"/>
      <c r="DI1083" s="22"/>
      <c r="DJ1083" s="11"/>
      <c r="DK1083" s="11"/>
      <c r="DL1083" s="11"/>
      <c r="DM1083" s="11"/>
    </row>
    <row r="1084" spans="96:117">
      <c r="CR1084" s="11"/>
      <c r="DI1084" s="22"/>
      <c r="DJ1084" s="11"/>
      <c r="DK1084" s="11"/>
      <c r="DL1084" s="11"/>
      <c r="DM1084" s="11"/>
    </row>
    <row r="1085" spans="96:117">
      <c r="CR1085" s="11"/>
      <c r="DI1085" s="22"/>
      <c r="DJ1085" s="11"/>
      <c r="DK1085" s="11"/>
      <c r="DL1085" s="11"/>
      <c r="DM1085" s="11"/>
    </row>
    <row r="1086" spans="96:117">
      <c r="CR1086" s="11"/>
      <c r="DI1086" s="22"/>
      <c r="DJ1086" s="11"/>
      <c r="DK1086" s="11"/>
      <c r="DL1086" s="11"/>
      <c r="DM1086" s="11"/>
    </row>
    <row r="1087" spans="96:117">
      <c r="CR1087" s="11"/>
      <c r="DI1087" s="22"/>
      <c r="DJ1087" s="11"/>
      <c r="DK1087" s="11"/>
      <c r="DL1087" s="11"/>
      <c r="DM1087" s="11"/>
    </row>
    <row r="1088" spans="96:117">
      <c r="CR1088" s="11"/>
      <c r="DI1088" s="22"/>
      <c r="DJ1088" s="11"/>
      <c r="DK1088" s="11"/>
      <c r="DL1088" s="11"/>
      <c r="DM1088" s="11"/>
    </row>
    <row r="1089" spans="96:117">
      <c r="CR1089" s="11"/>
      <c r="DI1089" s="22"/>
      <c r="DJ1089" s="11"/>
      <c r="DK1089" s="11"/>
      <c r="DL1089" s="11"/>
      <c r="DM1089" s="11"/>
    </row>
    <row r="1090" spans="96:117">
      <c r="CR1090" s="11"/>
      <c r="DI1090" s="22"/>
      <c r="DJ1090" s="11"/>
      <c r="DK1090" s="11"/>
      <c r="DL1090" s="11"/>
      <c r="DM1090" s="11"/>
    </row>
    <row r="1091" spans="96:117">
      <c r="CR1091" s="11"/>
      <c r="DI1091" s="22"/>
      <c r="DJ1091" s="11"/>
      <c r="DK1091" s="11"/>
      <c r="DL1091" s="11"/>
      <c r="DM1091" s="11"/>
    </row>
    <row r="1092" spans="96:117">
      <c r="CR1092" s="11"/>
      <c r="DI1092" s="22"/>
      <c r="DJ1092" s="11"/>
      <c r="DK1092" s="11"/>
      <c r="DL1092" s="11"/>
      <c r="DM1092" s="11"/>
    </row>
    <row r="1093" spans="96:117">
      <c r="CR1093" s="11"/>
      <c r="DI1093" s="22"/>
      <c r="DJ1093" s="11"/>
      <c r="DK1093" s="11"/>
      <c r="DL1093" s="11"/>
      <c r="DM1093" s="11"/>
    </row>
    <row r="1094" spans="96:117">
      <c r="CR1094" s="11"/>
      <c r="DI1094" s="22"/>
      <c r="DJ1094" s="11"/>
      <c r="DK1094" s="11"/>
      <c r="DL1094" s="11"/>
      <c r="DM1094" s="11"/>
    </row>
    <row r="1095" spans="96:117">
      <c r="CR1095" s="11"/>
      <c r="DI1095" s="22"/>
      <c r="DJ1095" s="11"/>
      <c r="DK1095" s="11"/>
      <c r="DL1095" s="11"/>
      <c r="DM1095" s="11"/>
    </row>
    <row r="1096" spans="96:117">
      <c r="CR1096" s="11"/>
      <c r="DI1096" s="22"/>
      <c r="DJ1096" s="11"/>
      <c r="DK1096" s="11"/>
      <c r="DL1096" s="11"/>
      <c r="DM1096" s="11"/>
    </row>
    <row r="1097" spans="96:117">
      <c r="CR1097" s="11"/>
      <c r="DI1097" s="22"/>
      <c r="DJ1097" s="11"/>
      <c r="DK1097" s="11"/>
      <c r="DL1097" s="11"/>
      <c r="DM1097" s="11"/>
    </row>
    <row r="1098" spans="96:117">
      <c r="CR1098" s="11"/>
      <c r="DI1098" s="22"/>
      <c r="DJ1098" s="11"/>
      <c r="DK1098" s="11"/>
      <c r="DL1098" s="11"/>
      <c r="DM1098" s="11"/>
    </row>
    <row r="1099" spans="96:117">
      <c r="CR1099" s="11"/>
      <c r="DI1099" s="22"/>
      <c r="DJ1099" s="11"/>
      <c r="DK1099" s="11"/>
      <c r="DL1099" s="11"/>
      <c r="DM1099" s="11"/>
    </row>
    <row r="1100" spans="96:117">
      <c r="CR1100" s="11"/>
      <c r="DI1100" s="22"/>
      <c r="DJ1100" s="11"/>
      <c r="DK1100" s="11"/>
      <c r="DL1100" s="11"/>
      <c r="DM1100" s="11"/>
    </row>
    <row r="1101" spans="96:117">
      <c r="CR1101" s="11"/>
      <c r="DI1101" s="22"/>
      <c r="DJ1101" s="11"/>
      <c r="DK1101" s="11"/>
      <c r="DL1101" s="11"/>
      <c r="DM1101" s="11"/>
    </row>
    <row r="1102" spans="96:117">
      <c r="CR1102" s="11"/>
      <c r="DI1102" s="22"/>
      <c r="DJ1102" s="11"/>
      <c r="DK1102" s="11"/>
      <c r="DL1102" s="11"/>
      <c r="DM1102" s="11"/>
    </row>
    <row r="1103" spans="96:117">
      <c r="CR1103" s="11"/>
      <c r="DI1103" s="22"/>
      <c r="DJ1103" s="11"/>
      <c r="DK1103" s="11"/>
      <c r="DL1103" s="11"/>
      <c r="DM1103" s="11"/>
    </row>
    <row r="1104" spans="96:117">
      <c r="CR1104" s="11"/>
      <c r="DI1104" s="22"/>
      <c r="DJ1104" s="11"/>
      <c r="DK1104" s="11"/>
      <c r="DL1104" s="11"/>
      <c r="DM1104" s="11"/>
    </row>
    <row r="1105" spans="96:117">
      <c r="CR1105" s="11"/>
      <c r="DI1105" s="22"/>
      <c r="DJ1105" s="11"/>
      <c r="DK1105" s="11"/>
      <c r="DL1105" s="11"/>
      <c r="DM1105" s="11"/>
    </row>
    <row r="1106" spans="96:117">
      <c r="CR1106" s="11"/>
      <c r="DI1106" s="22"/>
      <c r="DJ1106" s="11"/>
      <c r="DK1106" s="11"/>
      <c r="DL1106" s="11"/>
      <c r="DM1106" s="11"/>
    </row>
    <row r="1107" spans="96:117">
      <c r="CR1107" s="11"/>
      <c r="DI1107" s="22"/>
      <c r="DJ1107" s="11"/>
      <c r="DK1107" s="11"/>
      <c r="DL1107" s="11"/>
      <c r="DM1107" s="11"/>
    </row>
    <row r="1108" spans="96:117">
      <c r="CR1108" s="11"/>
      <c r="DI1108" s="22"/>
      <c r="DJ1108" s="11"/>
      <c r="DK1108" s="11"/>
      <c r="DL1108" s="11"/>
      <c r="DM1108" s="11"/>
    </row>
    <row r="1109" spans="96:117">
      <c r="CR1109" s="11"/>
      <c r="DI1109" s="22"/>
      <c r="DJ1109" s="11"/>
      <c r="DK1109" s="11"/>
      <c r="DL1109" s="11"/>
      <c r="DM1109" s="11"/>
    </row>
    <row r="1110" spans="96:117">
      <c r="CR1110" s="11"/>
      <c r="DI1110" s="22"/>
      <c r="DJ1110" s="11"/>
      <c r="DK1110" s="11"/>
      <c r="DL1110" s="11"/>
      <c r="DM1110" s="11"/>
    </row>
    <row r="1111" spans="96:117">
      <c r="CR1111" s="11"/>
      <c r="DI1111" s="22"/>
      <c r="DJ1111" s="11"/>
      <c r="DK1111" s="11"/>
      <c r="DL1111" s="11"/>
      <c r="DM1111" s="11"/>
    </row>
    <row r="1112" spans="96:117">
      <c r="CR1112" s="11"/>
      <c r="DI1112" s="22"/>
      <c r="DJ1112" s="11"/>
      <c r="DK1112" s="11"/>
      <c r="DL1112" s="11"/>
      <c r="DM1112" s="11"/>
    </row>
    <row r="1113" spans="96:117">
      <c r="CR1113" s="11"/>
      <c r="DI1113" s="22"/>
      <c r="DJ1113" s="11"/>
      <c r="DK1113" s="11"/>
      <c r="DL1113" s="11"/>
      <c r="DM1113" s="11"/>
    </row>
    <row r="1114" spans="96:117">
      <c r="CR1114" s="11"/>
      <c r="DI1114" s="22"/>
      <c r="DJ1114" s="11"/>
      <c r="DK1114" s="11"/>
      <c r="DL1114" s="11"/>
      <c r="DM1114" s="11"/>
    </row>
    <row r="1115" spans="96:117">
      <c r="CR1115" s="11"/>
      <c r="DI1115" s="22"/>
      <c r="DJ1115" s="11"/>
      <c r="DK1115" s="11"/>
      <c r="DL1115" s="11"/>
      <c r="DM1115" s="11"/>
    </row>
    <row r="1116" spans="96:117">
      <c r="CR1116" s="11"/>
      <c r="DI1116" s="22"/>
      <c r="DJ1116" s="11"/>
      <c r="DK1116" s="11"/>
      <c r="DL1116" s="11"/>
      <c r="DM1116" s="11"/>
    </row>
    <row r="1117" spans="96:117">
      <c r="CR1117" s="11"/>
      <c r="DI1117" s="22"/>
      <c r="DJ1117" s="11"/>
      <c r="DK1117" s="11"/>
      <c r="DL1117" s="11"/>
      <c r="DM1117" s="11"/>
    </row>
    <row r="1118" spans="96:117">
      <c r="CR1118" s="11"/>
      <c r="DI1118" s="22"/>
      <c r="DJ1118" s="11"/>
      <c r="DK1118" s="11"/>
      <c r="DL1118" s="11"/>
      <c r="DM1118" s="11"/>
    </row>
    <row r="1119" spans="96:117">
      <c r="CR1119" s="11"/>
      <c r="DI1119" s="22"/>
      <c r="DJ1119" s="11"/>
      <c r="DK1119" s="11"/>
      <c r="DL1119" s="11"/>
      <c r="DM1119" s="11"/>
    </row>
    <row r="1120" spans="96:117">
      <c r="CR1120" s="11"/>
      <c r="DI1120" s="22"/>
      <c r="DJ1120" s="11"/>
      <c r="DK1120" s="11"/>
      <c r="DL1120" s="11"/>
      <c r="DM1120" s="11"/>
    </row>
    <row r="1121" spans="96:117">
      <c r="CR1121" s="11"/>
      <c r="DI1121" s="22"/>
      <c r="DJ1121" s="11"/>
      <c r="DK1121" s="11"/>
      <c r="DL1121" s="11"/>
      <c r="DM1121" s="11"/>
    </row>
    <row r="1122" spans="96:117">
      <c r="CR1122" s="11"/>
      <c r="DI1122" s="22"/>
      <c r="DJ1122" s="11"/>
      <c r="DK1122" s="11"/>
      <c r="DL1122" s="11"/>
      <c r="DM1122" s="11"/>
    </row>
    <row r="1123" spans="96:117">
      <c r="CR1123" s="11"/>
      <c r="DI1123" s="22"/>
      <c r="DJ1123" s="11"/>
      <c r="DK1123" s="11"/>
      <c r="DL1123" s="11"/>
      <c r="DM1123" s="11"/>
    </row>
    <row r="1124" spans="96:117">
      <c r="CR1124" s="11"/>
      <c r="DI1124" s="22"/>
      <c r="DJ1124" s="11"/>
      <c r="DK1124" s="11"/>
      <c r="DL1124" s="11"/>
      <c r="DM1124" s="11"/>
    </row>
    <row r="1125" spans="96:117">
      <c r="CR1125" s="11"/>
      <c r="DI1125" s="22"/>
      <c r="DJ1125" s="11"/>
      <c r="DK1125" s="11"/>
      <c r="DL1125" s="11"/>
      <c r="DM1125" s="11"/>
    </row>
    <row r="1126" spans="96:117">
      <c r="CR1126" s="11"/>
      <c r="DI1126" s="22"/>
      <c r="DJ1126" s="11"/>
      <c r="DK1126" s="11"/>
      <c r="DL1126" s="11"/>
      <c r="DM1126" s="11"/>
    </row>
    <row r="1127" spans="96:117">
      <c r="CR1127" s="11"/>
      <c r="DI1127" s="22"/>
      <c r="DJ1127" s="11"/>
      <c r="DK1127" s="11"/>
      <c r="DL1127" s="11"/>
      <c r="DM1127" s="11"/>
    </row>
    <row r="1128" spans="96:117">
      <c r="CR1128" s="11"/>
      <c r="DI1128" s="22"/>
      <c r="DJ1128" s="11"/>
      <c r="DK1128" s="11"/>
      <c r="DL1128" s="11"/>
      <c r="DM1128" s="11"/>
    </row>
    <row r="1129" spans="96:117">
      <c r="CR1129" s="11"/>
      <c r="DI1129" s="22"/>
      <c r="DJ1129" s="11"/>
      <c r="DK1129" s="11"/>
      <c r="DL1129" s="11"/>
      <c r="DM1129" s="11"/>
    </row>
    <row r="1130" spans="96:117">
      <c r="CR1130" s="11"/>
      <c r="DI1130" s="22"/>
      <c r="DJ1130" s="11"/>
      <c r="DK1130" s="11"/>
      <c r="DL1130" s="11"/>
      <c r="DM1130" s="11"/>
    </row>
    <row r="1131" spans="96:117">
      <c r="CR1131" s="11"/>
      <c r="DI1131" s="22"/>
      <c r="DJ1131" s="11"/>
      <c r="DK1131" s="11"/>
      <c r="DL1131" s="11"/>
      <c r="DM1131" s="11"/>
    </row>
    <row r="1132" spans="96:117">
      <c r="CR1132" s="11"/>
      <c r="DI1132" s="22"/>
      <c r="DJ1132" s="11"/>
      <c r="DK1132" s="11"/>
      <c r="DL1132" s="11"/>
      <c r="DM1132" s="11"/>
    </row>
    <row r="1133" spans="96:117">
      <c r="CR1133" s="11"/>
      <c r="DI1133" s="22"/>
      <c r="DJ1133" s="11"/>
      <c r="DK1133" s="11"/>
      <c r="DL1133" s="11"/>
      <c r="DM1133" s="11"/>
    </row>
    <row r="1134" spans="96:117">
      <c r="CR1134" s="11"/>
      <c r="DI1134" s="22"/>
      <c r="DJ1134" s="11"/>
      <c r="DK1134" s="11"/>
      <c r="DL1134" s="11"/>
      <c r="DM1134" s="11"/>
    </row>
    <row r="1135" spans="96:117">
      <c r="CR1135" s="11"/>
      <c r="DI1135" s="22"/>
      <c r="DJ1135" s="11"/>
      <c r="DK1135" s="11"/>
      <c r="DL1135" s="11"/>
      <c r="DM1135" s="11"/>
    </row>
    <row r="1136" spans="96:117">
      <c r="CR1136" s="11"/>
      <c r="DI1136" s="22"/>
      <c r="DJ1136" s="11"/>
      <c r="DK1136" s="11"/>
      <c r="DL1136" s="11"/>
      <c r="DM1136" s="11"/>
    </row>
    <row r="1137" spans="96:117">
      <c r="CR1137" s="11"/>
      <c r="DI1137" s="22"/>
      <c r="DJ1137" s="11"/>
      <c r="DK1137" s="11"/>
      <c r="DL1137" s="11"/>
      <c r="DM1137" s="11"/>
    </row>
    <row r="1138" spans="96:117">
      <c r="CR1138" s="11"/>
      <c r="DI1138" s="22"/>
      <c r="DJ1138" s="11"/>
      <c r="DK1138" s="11"/>
      <c r="DL1138" s="11"/>
      <c r="DM1138" s="11"/>
    </row>
    <row r="1139" spans="96:117">
      <c r="CR1139" s="11"/>
      <c r="DI1139" s="22"/>
      <c r="DJ1139" s="11"/>
      <c r="DK1139" s="11"/>
      <c r="DL1139" s="11"/>
      <c r="DM1139" s="11"/>
    </row>
    <row r="1140" spans="96:117">
      <c r="CR1140" s="11"/>
      <c r="DI1140" s="22"/>
      <c r="DJ1140" s="11"/>
      <c r="DK1140" s="11"/>
      <c r="DL1140" s="11"/>
      <c r="DM1140" s="11"/>
    </row>
    <row r="1141" spans="96:117">
      <c r="CR1141" s="11"/>
      <c r="DI1141" s="22"/>
      <c r="DJ1141" s="11"/>
      <c r="DK1141" s="11"/>
      <c r="DL1141" s="11"/>
      <c r="DM1141" s="11"/>
    </row>
    <row r="1142" spans="96:117">
      <c r="CR1142" s="11"/>
      <c r="DI1142" s="22"/>
      <c r="DJ1142" s="11"/>
      <c r="DK1142" s="11"/>
      <c r="DL1142" s="11"/>
      <c r="DM1142" s="11"/>
    </row>
    <row r="1143" spans="96:117">
      <c r="CR1143" s="11"/>
      <c r="DI1143" s="22"/>
      <c r="DJ1143" s="11"/>
      <c r="DK1143" s="11"/>
      <c r="DL1143" s="11"/>
      <c r="DM1143" s="11"/>
    </row>
    <row r="1144" spans="96:117">
      <c r="CR1144" s="11"/>
      <c r="DI1144" s="22"/>
      <c r="DJ1144" s="11"/>
      <c r="DK1144" s="11"/>
      <c r="DL1144" s="11"/>
      <c r="DM1144" s="11"/>
    </row>
    <row r="1145" spans="96:117">
      <c r="CR1145" s="11"/>
      <c r="DI1145" s="22"/>
      <c r="DJ1145" s="11"/>
      <c r="DK1145" s="11"/>
      <c r="DL1145" s="11"/>
      <c r="DM1145" s="11"/>
    </row>
    <row r="1146" spans="96:117">
      <c r="CR1146" s="11"/>
      <c r="DI1146" s="22"/>
      <c r="DJ1146" s="11"/>
      <c r="DK1146" s="11"/>
      <c r="DL1146" s="11"/>
      <c r="DM1146" s="11"/>
    </row>
    <row r="1147" spans="96:117">
      <c r="CR1147" s="11"/>
      <c r="DI1147" s="22"/>
      <c r="DJ1147" s="11"/>
      <c r="DK1147" s="11"/>
      <c r="DL1147" s="11"/>
      <c r="DM1147" s="11"/>
    </row>
    <row r="1148" spans="96:117">
      <c r="CR1148" s="11"/>
      <c r="DI1148" s="22"/>
      <c r="DJ1148" s="11"/>
      <c r="DK1148" s="11"/>
      <c r="DL1148" s="11"/>
      <c r="DM1148" s="11"/>
    </row>
    <row r="1149" spans="96:117">
      <c r="CR1149" s="11"/>
      <c r="DI1149" s="22"/>
      <c r="DJ1149" s="11"/>
      <c r="DK1149" s="11"/>
      <c r="DL1149" s="11"/>
      <c r="DM1149" s="11"/>
    </row>
    <row r="1150" spans="96:117">
      <c r="CR1150" s="11"/>
      <c r="DI1150" s="22"/>
      <c r="DJ1150" s="11"/>
      <c r="DK1150" s="11"/>
      <c r="DL1150" s="11"/>
      <c r="DM1150" s="11"/>
    </row>
    <row r="1151" spans="96:117">
      <c r="CR1151" s="11"/>
      <c r="DI1151" s="22"/>
      <c r="DJ1151" s="11"/>
      <c r="DK1151" s="11"/>
      <c r="DL1151" s="11"/>
      <c r="DM1151" s="11"/>
    </row>
    <row r="1152" spans="96:117">
      <c r="CR1152" s="11"/>
      <c r="DI1152" s="22"/>
      <c r="DJ1152" s="11"/>
      <c r="DK1152" s="11"/>
      <c r="DL1152" s="11"/>
      <c r="DM1152" s="11"/>
    </row>
    <row r="1153" spans="96:117">
      <c r="CR1153" s="11"/>
      <c r="DI1153" s="22"/>
      <c r="DJ1153" s="11"/>
      <c r="DK1153" s="11"/>
      <c r="DL1153" s="11"/>
      <c r="DM1153" s="11"/>
    </row>
    <row r="1154" spans="96:117">
      <c r="CR1154" s="11"/>
      <c r="DI1154" s="22"/>
      <c r="DJ1154" s="11"/>
      <c r="DK1154" s="11"/>
      <c r="DL1154" s="11"/>
      <c r="DM1154" s="11"/>
    </row>
    <row r="1155" spans="96:117">
      <c r="CR1155" s="11"/>
      <c r="DI1155" s="22"/>
      <c r="DJ1155" s="11"/>
      <c r="DK1155" s="11"/>
      <c r="DL1155" s="11"/>
      <c r="DM1155" s="11"/>
    </row>
    <row r="1156" spans="96:117">
      <c r="CR1156" s="11"/>
      <c r="DI1156" s="22"/>
      <c r="DJ1156" s="11"/>
      <c r="DK1156" s="11"/>
      <c r="DL1156" s="11"/>
      <c r="DM1156" s="11"/>
    </row>
    <row r="1157" spans="96:117">
      <c r="CR1157" s="11"/>
      <c r="DI1157" s="22"/>
      <c r="DJ1157" s="11"/>
      <c r="DK1157" s="11"/>
      <c r="DL1157" s="11"/>
      <c r="DM1157" s="11"/>
    </row>
    <row r="1158" spans="96:117">
      <c r="CR1158" s="11"/>
      <c r="DI1158" s="22"/>
      <c r="DJ1158" s="11"/>
      <c r="DK1158" s="11"/>
      <c r="DL1158" s="11"/>
      <c r="DM1158" s="11"/>
    </row>
    <row r="1159" spans="96:117">
      <c r="CR1159" s="11"/>
      <c r="DI1159" s="22"/>
      <c r="DJ1159" s="11"/>
      <c r="DK1159" s="11"/>
      <c r="DL1159" s="11"/>
      <c r="DM1159" s="11"/>
    </row>
    <row r="1160" spans="96:117">
      <c r="CR1160" s="11"/>
      <c r="DI1160" s="22"/>
      <c r="DJ1160" s="11"/>
      <c r="DK1160" s="11"/>
      <c r="DL1160" s="11"/>
      <c r="DM1160" s="11"/>
    </row>
    <row r="1161" spans="96:117">
      <c r="CR1161" s="11"/>
      <c r="DI1161" s="22"/>
      <c r="DJ1161" s="11"/>
      <c r="DK1161" s="11"/>
      <c r="DL1161" s="11"/>
      <c r="DM1161" s="11"/>
    </row>
    <row r="1162" spans="96:117">
      <c r="CR1162" s="11"/>
      <c r="DI1162" s="22"/>
      <c r="DJ1162" s="11"/>
      <c r="DK1162" s="11"/>
      <c r="DL1162" s="11"/>
      <c r="DM1162" s="11"/>
    </row>
    <row r="1163" spans="96:117">
      <c r="CR1163" s="11"/>
      <c r="DI1163" s="22"/>
      <c r="DJ1163" s="11"/>
      <c r="DK1163" s="11"/>
      <c r="DL1163" s="11"/>
      <c r="DM1163" s="11"/>
    </row>
    <row r="1164" spans="96:117">
      <c r="CR1164" s="11"/>
      <c r="DI1164" s="22"/>
      <c r="DJ1164" s="11"/>
      <c r="DK1164" s="11"/>
      <c r="DL1164" s="11"/>
      <c r="DM1164" s="11"/>
    </row>
    <row r="1165" spans="96:117">
      <c r="CR1165" s="11"/>
      <c r="DI1165" s="22"/>
      <c r="DJ1165" s="11"/>
      <c r="DK1165" s="11"/>
      <c r="DL1165" s="11"/>
      <c r="DM1165" s="11"/>
    </row>
    <row r="1166" spans="96:117">
      <c r="CR1166" s="11"/>
      <c r="DI1166" s="22"/>
      <c r="DJ1166" s="11"/>
      <c r="DK1166" s="11"/>
      <c r="DL1166" s="11"/>
      <c r="DM1166" s="11"/>
    </row>
    <row r="1167" spans="96:117">
      <c r="CR1167" s="11"/>
      <c r="DI1167" s="22"/>
      <c r="DJ1167" s="11"/>
      <c r="DK1167" s="11"/>
      <c r="DL1167" s="11"/>
      <c r="DM1167" s="11"/>
    </row>
    <row r="1168" spans="96:117">
      <c r="CR1168" s="11"/>
      <c r="DI1168" s="22"/>
      <c r="DJ1168" s="11"/>
      <c r="DK1168" s="11"/>
      <c r="DL1168" s="11"/>
      <c r="DM1168" s="11"/>
    </row>
    <row r="1169" spans="96:117">
      <c r="CR1169" s="11"/>
      <c r="DI1169" s="22"/>
      <c r="DJ1169" s="11"/>
      <c r="DK1169" s="11"/>
      <c r="DL1169" s="11"/>
      <c r="DM1169" s="11"/>
    </row>
    <row r="1170" spans="96:117">
      <c r="CR1170" s="11"/>
      <c r="DI1170" s="22"/>
      <c r="DJ1170" s="11"/>
      <c r="DK1170" s="11"/>
      <c r="DL1170" s="11"/>
      <c r="DM1170" s="11"/>
    </row>
    <row r="1171" spans="96:117">
      <c r="CR1171" s="11"/>
      <c r="DI1171" s="22"/>
      <c r="DJ1171" s="11"/>
      <c r="DK1171" s="11"/>
      <c r="DL1171" s="11"/>
      <c r="DM1171" s="11"/>
    </row>
    <row r="1172" spans="96:117">
      <c r="CR1172" s="11"/>
      <c r="DI1172" s="22"/>
      <c r="DJ1172" s="11"/>
      <c r="DK1172" s="11"/>
      <c r="DL1172" s="11"/>
      <c r="DM1172" s="11"/>
    </row>
    <row r="1173" spans="96:117">
      <c r="CR1173" s="11"/>
      <c r="DI1173" s="22"/>
      <c r="DJ1173" s="11"/>
      <c r="DK1173" s="11"/>
      <c r="DL1173" s="11"/>
      <c r="DM1173" s="11"/>
    </row>
    <row r="1174" spans="96:117">
      <c r="CR1174" s="11"/>
      <c r="DI1174" s="22"/>
      <c r="DJ1174" s="11"/>
      <c r="DK1174" s="11"/>
      <c r="DL1174" s="11"/>
      <c r="DM1174" s="11"/>
    </row>
    <row r="1175" spans="96:117">
      <c r="CR1175" s="11"/>
      <c r="DI1175" s="22"/>
      <c r="DJ1175" s="11"/>
      <c r="DK1175" s="11"/>
      <c r="DL1175" s="11"/>
      <c r="DM1175" s="11"/>
    </row>
    <row r="1176" spans="96:117">
      <c r="CR1176" s="11"/>
      <c r="DI1176" s="22"/>
      <c r="DJ1176" s="11"/>
      <c r="DK1176" s="11"/>
      <c r="DL1176" s="11"/>
      <c r="DM1176" s="11"/>
    </row>
    <row r="1177" spans="96:117">
      <c r="CR1177" s="11"/>
      <c r="DI1177" s="22"/>
      <c r="DJ1177" s="11"/>
      <c r="DK1177" s="11"/>
      <c r="DL1177" s="11"/>
      <c r="DM1177" s="11"/>
    </row>
    <row r="1178" spans="96:117">
      <c r="CR1178" s="11"/>
      <c r="DI1178" s="22"/>
      <c r="DJ1178" s="11"/>
      <c r="DK1178" s="11"/>
      <c r="DL1178" s="11"/>
      <c r="DM1178" s="11"/>
    </row>
    <row r="1179" spans="96:117">
      <c r="CR1179" s="11"/>
      <c r="DI1179" s="22"/>
      <c r="DJ1179" s="11"/>
      <c r="DK1179" s="11"/>
      <c r="DL1179" s="11"/>
      <c r="DM1179" s="11"/>
    </row>
    <row r="1180" spans="96:117">
      <c r="CR1180" s="11"/>
      <c r="DI1180" s="22"/>
      <c r="DJ1180" s="11"/>
      <c r="DK1180" s="11"/>
      <c r="DL1180" s="11"/>
      <c r="DM1180" s="11"/>
    </row>
    <row r="1181" spans="96:117">
      <c r="CR1181" s="11"/>
      <c r="DI1181" s="22"/>
      <c r="DJ1181" s="11"/>
      <c r="DK1181" s="11"/>
      <c r="DL1181" s="11"/>
      <c r="DM1181" s="11"/>
    </row>
    <row r="1182" spans="96:117">
      <c r="CR1182" s="11"/>
      <c r="DI1182" s="22"/>
      <c r="DJ1182" s="11"/>
      <c r="DK1182" s="11"/>
      <c r="DL1182" s="11"/>
      <c r="DM1182" s="11"/>
    </row>
    <row r="1183" spans="96:117">
      <c r="CR1183" s="11"/>
      <c r="DI1183" s="22"/>
      <c r="DJ1183" s="11"/>
      <c r="DK1183" s="11"/>
      <c r="DL1183" s="11"/>
      <c r="DM1183" s="11"/>
    </row>
    <row r="1184" spans="96:117">
      <c r="CR1184" s="11"/>
      <c r="DI1184" s="22"/>
      <c r="DJ1184" s="11"/>
      <c r="DK1184" s="11"/>
      <c r="DL1184" s="11"/>
      <c r="DM1184" s="11"/>
    </row>
    <row r="1185" spans="96:117">
      <c r="CR1185" s="11"/>
      <c r="DI1185" s="22"/>
      <c r="DJ1185" s="11"/>
      <c r="DK1185" s="11"/>
      <c r="DL1185" s="11"/>
      <c r="DM1185" s="11"/>
    </row>
    <row r="1186" spans="96:117">
      <c r="CR1186" s="11"/>
      <c r="DI1186" s="22"/>
      <c r="DJ1186" s="11"/>
      <c r="DK1186" s="11"/>
      <c r="DL1186" s="11"/>
      <c r="DM1186" s="11"/>
    </row>
    <row r="1187" spans="96:117">
      <c r="CR1187" s="11"/>
      <c r="DI1187" s="22"/>
      <c r="DJ1187" s="11"/>
      <c r="DK1187" s="11"/>
      <c r="DL1187" s="11"/>
      <c r="DM1187" s="11"/>
    </row>
    <row r="1188" spans="96:117">
      <c r="CR1188" s="11"/>
      <c r="DI1188" s="22"/>
      <c r="DJ1188" s="11"/>
      <c r="DK1188" s="11"/>
      <c r="DL1188" s="11"/>
      <c r="DM1188" s="11"/>
    </row>
    <row r="1189" spans="96:117">
      <c r="CR1189" s="11"/>
      <c r="DI1189" s="22"/>
      <c r="DJ1189" s="11"/>
      <c r="DK1189" s="11"/>
      <c r="DL1189" s="11"/>
      <c r="DM1189" s="11"/>
    </row>
    <row r="1190" spans="96:117">
      <c r="CR1190" s="11"/>
      <c r="DI1190" s="22"/>
      <c r="DJ1190" s="11"/>
      <c r="DK1190" s="11"/>
      <c r="DL1190" s="11"/>
      <c r="DM1190" s="11"/>
    </row>
    <row r="1191" spans="96:117">
      <c r="CR1191" s="11"/>
      <c r="DI1191" s="22"/>
      <c r="DJ1191" s="11"/>
      <c r="DK1191" s="11"/>
      <c r="DL1191" s="11"/>
      <c r="DM1191" s="11"/>
    </row>
    <row r="1192" spans="96:117">
      <c r="CR1192" s="11"/>
      <c r="DI1192" s="22"/>
      <c r="DJ1192" s="11"/>
      <c r="DK1192" s="11"/>
      <c r="DL1192" s="11"/>
      <c r="DM1192" s="11"/>
    </row>
    <row r="1193" spans="96:117">
      <c r="CR1193" s="11"/>
      <c r="DI1193" s="22"/>
      <c r="DJ1193" s="11"/>
      <c r="DK1193" s="11"/>
      <c r="DL1193" s="11"/>
      <c r="DM1193" s="11"/>
    </row>
    <row r="1194" spans="96:117">
      <c r="CR1194" s="11"/>
      <c r="DI1194" s="22"/>
      <c r="DJ1194" s="11"/>
      <c r="DK1194" s="11"/>
      <c r="DL1194" s="11"/>
      <c r="DM1194" s="11"/>
    </row>
    <row r="1195" spans="96:117">
      <c r="CR1195" s="11"/>
      <c r="DI1195" s="22"/>
      <c r="DJ1195" s="11"/>
      <c r="DK1195" s="11"/>
      <c r="DL1195" s="11"/>
      <c r="DM1195" s="11"/>
    </row>
    <row r="1196" spans="96:117">
      <c r="CR1196" s="11"/>
      <c r="DI1196" s="22"/>
      <c r="DJ1196" s="11"/>
      <c r="DK1196" s="11"/>
      <c r="DL1196" s="11"/>
      <c r="DM1196" s="11"/>
    </row>
    <row r="1197" spans="96:117">
      <c r="CR1197" s="11"/>
      <c r="DI1197" s="22"/>
      <c r="DJ1197" s="11"/>
      <c r="DK1197" s="11"/>
      <c r="DL1197" s="11"/>
      <c r="DM1197" s="11"/>
    </row>
    <row r="1198" spans="96:117">
      <c r="CR1198" s="11"/>
      <c r="DI1198" s="22"/>
      <c r="DJ1198" s="11"/>
      <c r="DK1198" s="11"/>
      <c r="DL1198" s="11"/>
      <c r="DM1198" s="11"/>
    </row>
    <row r="1199" spans="96:117">
      <c r="CR1199" s="11"/>
      <c r="DI1199" s="22"/>
      <c r="DJ1199" s="11"/>
      <c r="DK1199" s="11"/>
      <c r="DL1199" s="11"/>
      <c r="DM1199" s="11"/>
    </row>
    <row r="1200" spans="96:117">
      <c r="CR1200" s="11"/>
      <c r="DI1200" s="22"/>
      <c r="DJ1200" s="11"/>
      <c r="DK1200" s="11"/>
      <c r="DL1200" s="11"/>
      <c r="DM1200" s="11"/>
    </row>
    <row r="1201" spans="96:117">
      <c r="CR1201" s="11"/>
      <c r="DI1201" s="22"/>
      <c r="DJ1201" s="11"/>
      <c r="DK1201" s="11"/>
      <c r="DL1201" s="11"/>
      <c r="DM1201" s="11"/>
    </row>
    <row r="1202" spans="96:117">
      <c r="CR1202" s="11"/>
      <c r="DI1202" s="22"/>
      <c r="DJ1202" s="11"/>
      <c r="DK1202" s="11"/>
      <c r="DL1202" s="11"/>
      <c r="DM1202" s="11"/>
    </row>
    <row r="1203" spans="96:117">
      <c r="CR1203" s="11"/>
      <c r="DI1203" s="22"/>
      <c r="DJ1203" s="11"/>
      <c r="DK1203" s="11"/>
      <c r="DL1203" s="11"/>
      <c r="DM1203" s="11"/>
    </row>
    <row r="1204" spans="96:117">
      <c r="CR1204" s="11"/>
      <c r="DI1204" s="22"/>
      <c r="DJ1204" s="11"/>
      <c r="DK1204" s="11"/>
      <c r="DL1204" s="11"/>
      <c r="DM1204" s="11"/>
    </row>
    <row r="1205" spans="96:117">
      <c r="CR1205" s="11"/>
      <c r="DI1205" s="22"/>
      <c r="DJ1205" s="11"/>
      <c r="DK1205" s="11"/>
      <c r="DL1205" s="11"/>
      <c r="DM1205" s="11"/>
    </row>
    <row r="1206" spans="96:117">
      <c r="CR1206" s="11"/>
      <c r="DI1206" s="22"/>
      <c r="DJ1206" s="11"/>
      <c r="DK1206" s="11"/>
      <c r="DL1206" s="11"/>
      <c r="DM1206" s="11"/>
    </row>
    <row r="1207" spans="96:117">
      <c r="CR1207" s="11"/>
      <c r="DI1207" s="22"/>
      <c r="DJ1207" s="11"/>
      <c r="DK1207" s="11"/>
      <c r="DL1207" s="11"/>
      <c r="DM1207" s="11"/>
    </row>
    <row r="1208" spans="96:117">
      <c r="CR1208" s="11"/>
      <c r="DI1208" s="22"/>
      <c r="DJ1208" s="11"/>
      <c r="DK1208" s="11"/>
      <c r="DL1208" s="11"/>
      <c r="DM1208" s="11"/>
    </row>
    <row r="1209" spans="96:117">
      <c r="CR1209" s="11"/>
      <c r="DI1209" s="22"/>
      <c r="DJ1209" s="11"/>
      <c r="DK1209" s="11"/>
      <c r="DL1209" s="11"/>
      <c r="DM1209" s="11"/>
    </row>
    <row r="1210" spans="96:117">
      <c r="CR1210" s="11"/>
      <c r="DI1210" s="22"/>
      <c r="DJ1210" s="11"/>
      <c r="DK1210" s="11"/>
      <c r="DL1210" s="11"/>
      <c r="DM1210" s="11"/>
    </row>
    <row r="1211" spans="96:117">
      <c r="CR1211" s="11"/>
      <c r="DI1211" s="22"/>
      <c r="DJ1211" s="11"/>
      <c r="DK1211" s="11"/>
      <c r="DL1211" s="11"/>
      <c r="DM1211" s="11"/>
    </row>
    <row r="1212" spans="96:117">
      <c r="CR1212" s="11"/>
      <c r="DI1212" s="22"/>
      <c r="DJ1212" s="11"/>
      <c r="DK1212" s="11"/>
      <c r="DL1212" s="11"/>
      <c r="DM1212" s="11"/>
    </row>
    <row r="1213" spans="96:117">
      <c r="CR1213" s="11"/>
      <c r="DI1213" s="22"/>
      <c r="DJ1213" s="11"/>
      <c r="DK1213" s="11"/>
      <c r="DL1213" s="11"/>
      <c r="DM1213" s="11"/>
    </row>
    <row r="1214" spans="96:117">
      <c r="CR1214" s="11"/>
      <c r="DI1214" s="22"/>
      <c r="DJ1214" s="11"/>
      <c r="DK1214" s="11"/>
      <c r="DL1214" s="11"/>
      <c r="DM1214" s="11"/>
    </row>
    <row r="1215" spans="96:117">
      <c r="CR1215" s="11"/>
      <c r="DI1215" s="22"/>
      <c r="DJ1215" s="11"/>
      <c r="DK1215" s="11"/>
      <c r="DL1215" s="11"/>
      <c r="DM1215" s="11"/>
    </row>
    <row r="1216" spans="96:117">
      <c r="CR1216" s="11"/>
      <c r="DI1216" s="22"/>
      <c r="DJ1216" s="11"/>
      <c r="DK1216" s="11"/>
      <c r="DL1216" s="11"/>
      <c r="DM1216" s="11"/>
    </row>
    <row r="1217" spans="96:117">
      <c r="CR1217" s="11"/>
      <c r="DI1217" s="22"/>
      <c r="DJ1217" s="11"/>
      <c r="DK1217" s="11"/>
      <c r="DL1217" s="11"/>
      <c r="DM1217" s="11"/>
    </row>
    <row r="1218" spans="96:117">
      <c r="CR1218" s="11"/>
      <c r="DI1218" s="22"/>
      <c r="DJ1218" s="11"/>
      <c r="DK1218" s="11"/>
      <c r="DL1218" s="11"/>
      <c r="DM1218" s="11"/>
    </row>
    <row r="1219" spans="96:117">
      <c r="CR1219" s="11"/>
      <c r="DI1219" s="22"/>
      <c r="DJ1219" s="11"/>
      <c r="DK1219" s="11"/>
      <c r="DL1219" s="11"/>
      <c r="DM1219" s="11"/>
    </row>
    <row r="1220" spans="96:117">
      <c r="CR1220" s="11"/>
      <c r="DI1220" s="22"/>
      <c r="DJ1220" s="11"/>
      <c r="DK1220" s="11"/>
      <c r="DL1220" s="11"/>
      <c r="DM1220" s="11"/>
    </row>
    <row r="1221" spans="96:117">
      <c r="CR1221" s="11"/>
      <c r="DI1221" s="22"/>
      <c r="DJ1221" s="11"/>
      <c r="DK1221" s="11"/>
      <c r="DL1221" s="11"/>
      <c r="DM1221" s="11"/>
    </row>
    <row r="1222" spans="96:117">
      <c r="CR1222" s="11"/>
      <c r="DI1222" s="22"/>
      <c r="DJ1222" s="11"/>
      <c r="DK1222" s="11"/>
      <c r="DL1222" s="11"/>
      <c r="DM1222" s="11"/>
    </row>
    <row r="1223" spans="96:117">
      <c r="CR1223" s="11"/>
      <c r="DI1223" s="22"/>
      <c r="DJ1223" s="11"/>
      <c r="DK1223" s="11"/>
      <c r="DL1223" s="11"/>
      <c r="DM1223" s="11"/>
    </row>
    <row r="1224" spans="96:117">
      <c r="CR1224" s="11"/>
      <c r="DI1224" s="22"/>
      <c r="DJ1224" s="11"/>
      <c r="DK1224" s="11"/>
      <c r="DL1224" s="11"/>
      <c r="DM1224" s="11"/>
    </row>
    <row r="1225" spans="96:117">
      <c r="CR1225" s="11"/>
      <c r="DI1225" s="22"/>
      <c r="DJ1225" s="11"/>
      <c r="DK1225" s="11"/>
      <c r="DL1225" s="11"/>
      <c r="DM1225" s="11"/>
    </row>
    <row r="1226" spans="96:117">
      <c r="CR1226" s="11"/>
      <c r="DI1226" s="22"/>
      <c r="DJ1226" s="11"/>
      <c r="DK1226" s="11"/>
      <c r="DL1226" s="11"/>
      <c r="DM1226" s="11"/>
    </row>
    <row r="1227" spans="96:117">
      <c r="CR1227" s="11"/>
      <c r="DI1227" s="22"/>
      <c r="DJ1227" s="11"/>
      <c r="DK1227" s="11"/>
      <c r="DL1227" s="11"/>
      <c r="DM1227" s="11"/>
    </row>
    <row r="1228" spans="96:117">
      <c r="CR1228" s="11"/>
      <c r="DI1228" s="22"/>
      <c r="DJ1228" s="11"/>
      <c r="DK1228" s="11"/>
      <c r="DL1228" s="11"/>
      <c r="DM1228" s="11"/>
    </row>
    <row r="1229" spans="96:117">
      <c r="CR1229" s="11"/>
      <c r="DI1229" s="22"/>
      <c r="DJ1229" s="11"/>
      <c r="DK1229" s="11"/>
      <c r="DL1229" s="11"/>
      <c r="DM1229" s="11"/>
    </row>
    <row r="1230" spans="96:117">
      <c r="CR1230" s="11"/>
      <c r="DI1230" s="22"/>
      <c r="DJ1230" s="11"/>
      <c r="DK1230" s="11"/>
      <c r="DL1230" s="11"/>
      <c r="DM1230" s="11"/>
    </row>
    <row r="1231" spans="96:117">
      <c r="CR1231" s="11"/>
      <c r="DI1231" s="22"/>
      <c r="DJ1231" s="11"/>
      <c r="DK1231" s="11"/>
      <c r="DL1231" s="11"/>
      <c r="DM1231" s="11"/>
    </row>
    <row r="1232" spans="96:117">
      <c r="CR1232" s="11"/>
      <c r="DI1232" s="22"/>
      <c r="DJ1232" s="11"/>
      <c r="DK1232" s="11"/>
      <c r="DL1232" s="11"/>
      <c r="DM1232" s="11"/>
    </row>
    <row r="1233" spans="96:117">
      <c r="CR1233" s="11"/>
      <c r="DI1233" s="22"/>
      <c r="DJ1233" s="11"/>
      <c r="DK1233" s="11"/>
      <c r="DL1233" s="11"/>
      <c r="DM1233" s="11"/>
    </row>
    <row r="1234" spans="96:117">
      <c r="CR1234" s="11"/>
      <c r="DI1234" s="22"/>
      <c r="DJ1234" s="11"/>
      <c r="DK1234" s="11"/>
      <c r="DL1234" s="11"/>
      <c r="DM1234" s="11"/>
    </row>
    <row r="1235" spans="96:117">
      <c r="CR1235" s="11"/>
      <c r="DI1235" s="22"/>
      <c r="DJ1235" s="11"/>
      <c r="DK1235" s="11"/>
      <c r="DL1235" s="11"/>
      <c r="DM1235" s="11"/>
    </row>
    <row r="1236" spans="96:117">
      <c r="CR1236" s="11"/>
      <c r="DI1236" s="22"/>
      <c r="DJ1236" s="11"/>
      <c r="DK1236" s="11"/>
      <c r="DL1236" s="11"/>
      <c r="DM1236" s="11"/>
    </row>
    <row r="1237" spans="96:117">
      <c r="CR1237" s="11"/>
      <c r="DI1237" s="22"/>
      <c r="DJ1237" s="11"/>
      <c r="DK1237" s="11"/>
      <c r="DL1237" s="11"/>
      <c r="DM1237" s="11"/>
    </row>
    <row r="1238" spans="96:117">
      <c r="CR1238" s="11"/>
      <c r="DI1238" s="22"/>
      <c r="DJ1238" s="11"/>
      <c r="DK1238" s="11"/>
      <c r="DL1238" s="11"/>
      <c r="DM1238" s="11"/>
    </row>
    <row r="1239" spans="96:117">
      <c r="CR1239" s="11"/>
      <c r="DI1239" s="22"/>
      <c r="DJ1239" s="11"/>
      <c r="DK1239" s="11"/>
      <c r="DL1239" s="11"/>
      <c r="DM1239" s="11"/>
    </row>
    <row r="1240" spans="96:117">
      <c r="CR1240" s="11"/>
      <c r="DI1240" s="22"/>
      <c r="DJ1240" s="11"/>
      <c r="DK1240" s="11"/>
      <c r="DL1240" s="11"/>
      <c r="DM1240" s="11"/>
    </row>
    <row r="1241" spans="96:117">
      <c r="CR1241" s="11"/>
      <c r="DI1241" s="22"/>
      <c r="DJ1241" s="11"/>
      <c r="DK1241" s="11"/>
      <c r="DL1241" s="11"/>
      <c r="DM1241" s="11"/>
    </row>
    <row r="1242" spans="96:117">
      <c r="CR1242" s="11"/>
      <c r="DI1242" s="22"/>
      <c r="DJ1242" s="11"/>
      <c r="DK1242" s="11"/>
      <c r="DL1242" s="11"/>
      <c r="DM1242" s="11"/>
    </row>
    <row r="1243" spans="96:117">
      <c r="CR1243" s="11"/>
      <c r="DI1243" s="22"/>
      <c r="DJ1243" s="11"/>
      <c r="DK1243" s="11"/>
      <c r="DL1243" s="11"/>
      <c r="DM1243" s="11"/>
    </row>
    <row r="1244" spans="96:117">
      <c r="CR1244" s="11"/>
      <c r="DI1244" s="22"/>
      <c r="DJ1244" s="11"/>
      <c r="DK1244" s="11"/>
      <c r="DL1244" s="11"/>
      <c r="DM1244" s="11"/>
    </row>
    <row r="1245" spans="96:117">
      <c r="CR1245" s="11"/>
      <c r="DI1245" s="22"/>
      <c r="DJ1245" s="11"/>
      <c r="DK1245" s="11"/>
      <c r="DL1245" s="11"/>
      <c r="DM1245" s="11"/>
    </row>
    <row r="1246" spans="96:117">
      <c r="CR1246" s="11"/>
      <c r="DI1246" s="22"/>
      <c r="DJ1246" s="11"/>
      <c r="DK1246" s="11"/>
      <c r="DL1246" s="11"/>
      <c r="DM1246" s="11"/>
    </row>
    <row r="1247" spans="96:117">
      <c r="CR1247" s="11"/>
      <c r="DI1247" s="22"/>
      <c r="DJ1247" s="11"/>
      <c r="DK1247" s="11"/>
      <c r="DL1247" s="11"/>
      <c r="DM1247" s="11"/>
    </row>
    <row r="1248" spans="96:117">
      <c r="CR1248" s="11"/>
      <c r="DI1248" s="22"/>
      <c r="DJ1248" s="11"/>
      <c r="DK1248" s="11"/>
      <c r="DL1248" s="11"/>
      <c r="DM1248" s="11"/>
    </row>
    <row r="1249" spans="96:117">
      <c r="CR1249" s="11"/>
      <c r="DI1249" s="22"/>
      <c r="DJ1249" s="11"/>
      <c r="DK1249" s="11"/>
      <c r="DL1249" s="11"/>
      <c r="DM1249" s="11"/>
    </row>
    <row r="1250" spans="96:117">
      <c r="CR1250" s="11"/>
      <c r="DI1250" s="22"/>
      <c r="DJ1250" s="11"/>
      <c r="DK1250" s="11"/>
      <c r="DL1250" s="11"/>
      <c r="DM1250" s="11"/>
    </row>
    <row r="1251" spans="96:117">
      <c r="CR1251" s="11"/>
      <c r="DI1251" s="22"/>
      <c r="DJ1251" s="11"/>
      <c r="DK1251" s="11"/>
      <c r="DL1251" s="11"/>
      <c r="DM1251" s="11"/>
    </row>
    <row r="1252" spans="96:117">
      <c r="CR1252" s="11"/>
      <c r="DI1252" s="22"/>
      <c r="DJ1252" s="11"/>
      <c r="DK1252" s="11"/>
      <c r="DL1252" s="11"/>
      <c r="DM1252" s="11"/>
    </row>
    <row r="1253" spans="96:117">
      <c r="CR1253" s="11"/>
      <c r="DI1253" s="22"/>
      <c r="DJ1253" s="11"/>
      <c r="DK1253" s="11"/>
      <c r="DL1253" s="11"/>
      <c r="DM1253" s="11"/>
    </row>
    <row r="1254" spans="96:117">
      <c r="CR1254" s="11"/>
      <c r="DI1254" s="22"/>
      <c r="DJ1254" s="11"/>
      <c r="DK1254" s="11"/>
      <c r="DL1254" s="11"/>
      <c r="DM1254" s="11"/>
    </row>
    <row r="1255" spans="96:117">
      <c r="CR1255" s="11"/>
      <c r="DI1255" s="22"/>
      <c r="DJ1255" s="11"/>
      <c r="DK1255" s="11"/>
      <c r="DL1255" s="11"/>
      <c r="DM1255" s="11"/>
    </row>
    <row r="1256" spans="96:117">
      <c r="CR1256" s="11"/>
      <c r="DI1256" s="22"/>
      <c r="DJ1256" s="11"/>
      <c r="DK1256" s="11"/>
      <c r="DL1256" s="11"/>
      <c r="DM1256" s="11"/>
    </row>
    <row r="1257" spans="96:117">
      <c r="CR1257" s="11"/>
      <c r="DI1257" s="22"/>
      <c r="DJ1257" s="11"/>
      <c r="DK1257" s="11"/>
      <c r="DL1257" s="11"/>
      <c r="DM1257" s="11"/>
    </row>
    <row r="1258" spans="96:117">
      <c r="CR1258" s="11"/>
      <c r="DI1258" s="22"/>
      <c r="DJ1258" s="11"/>
      <c r="DK1258" s="11"/>
      <c r="DL1258" s="11"/>
      <c r="DM1258" s="11"/>
    </row>
    <row r="1259" spans="96:117">
      <c r="CR1259" s="11"/>
      <c r="DI1259" s="22"/>
      <c r="DJ1259" s="11"/>
      <c r="DK1259" s="11"/>
      <c r="DL1259" s="11"/>
      <c r="DM1259" s="11"/>
    </row>
    <row r="1260" spans="96:117">
      <c r="CR1260" s="11"/>
      <c r="DI1260" s="22"/>
      <c r="DJ1260" s="11"/>
      <c r="DK1260" s="11"/>
      <c r="DL1260" s="11"/>
      <c r="DM1260" s="11"/>
    </row>
    <row r="1261" spans="96:117">
      <c r="CR1261" s="11"/>
      <c r="DI1261" s="22"/>
      <c r="DJ1261" s="11"/>
      <c r="DK1261" s="11"/>
      <c r="DL1261" s="11"/>
      <c r="DM1261" s="11"/>
    </row>
    <row r="1262" spans="96:117">
      <c r="CR1262" s="11"/>
      <c r="DI1262" s="22"/>
      <c r="DJ1262" s="11"/>
      <c r="DK1262" s="11"/>
      <c r="DL1262" s="11"/>
      <c r="DM1262" s="11"/>
    </row>
    <row r="1263" spans="96:117">
      <c r="CR1263" s="11"/>
      <c r="DI1263" s="22"/>
      <c r="DJ1263" s="11"/>
      <c r="DK1263" s="11"/>
      <c r="DL1263" s="11"/>
      <c r="DM1263" s="11"/>
    </row>
    <row r="1264" spans="96:117">
      <c r="CR1264" s="11"/>
      <c r="DI1264" s="22"/>
      <c r="DJ1264" s="11"/>
      <c r="DK1264" s="11"/>
      <c r="DL1264" s="11"/>
      <c r="DM1264" s="11"/>
    </row>
    <row r="1265" spans="96:117">
      <c r="CR1265" s="11"/>
      <c r="DI1265" s="22"/>
      <c r="DJ1265" s="11"/>
      <c r="DK1265" s="11"/>
      <c r="DL1265" s="11"/>
      <c r="DM1265" s="11"/>
    </row>
    <row r="1266" spans="96:117">
      <c r="CR1266" s="11"/>
      <c r="DI1266" s="22"/>
      <c r="DJ1266" s="11"/>
      <c r="DK1266" s="11"/>
      <c r="DL1266" s="11"/>
      <c r="DM1266" s="11"/>
    </row>
    <row r="1267" spans="96:117">
      <c r="CR1267" s="11"/>
      <c r="DI1267" s="22"/>
      <c r="DJ1267" s="11"/>
      <c r="DK1267" s="11"/>
      <c r="DL1267" s="11"/>
      <c r="DM1267" s="11"/>
    </row>
    <row r="1268" spans="96:117">
      <c r="CR1268" s="11"/>
      <c r="DI1268" s="22"/>
      <c r="DJ1268" s="11"/>
      <c r="DK1268" s="11"/>
      <c r="DL1268" s="11"/>
      <c r="DM1268" s="11"/>
    </row>
    <row r="1269" spans="96:117">
      <c r="CR1269" s="11"/>
      <c r="DI1269" s="22"/>
      <c r="DJ1269" s="11"/>
      <c r="DK1269" s="11"/>
      <c r="DL1269" s="11"/>
      <c r="DM1269" s="11"/>
    </row>
    <row r="1270" spans="96:117">
      <c r="CR1270" s="11"/>
      <c r="DI1270" s="22"/>
      <c r="DJ1270" s="11"/>
      <c r="DK1270" s="11"/>
      <c r="DL1270" s="11"/>
      <c r="DM1270" s="11"/>
    </row>
    <row r="1271" spans="96:117">
      <c r="CR1271" s="11"/>
      <c r="DI1271" s="22"/>
      <c r="DJ1271" s="11"/>
      <c r="DK1271" s="11"/>
      <c r="DL1271" s="11"/>
      <c r="DM1271" s="11"/>
    </row>
    <row r="1272" spans="96:117">
      <c r="CR1272" s="11"/>
      <c r="DI1272" s="22"/>
      <c r="DJ1272" s="11"/>
      <c r="DK1272" s="11"/>
      <c r="DL1272" s="11"/>
      <c r="DM1272" s="11"/>
    </row>
    <row r="1273" spans="96:117">
      <c r="CR1273" s="11"/>
      <c r="DI1273" s="22"/>
      <c r="DJ1273" s="11"/>
      <c r="DK1273" s="11"/>
      <c r="DL1273" s="11"/>
      <c r="DM1273" s="11"/>
    </row>
    <row r="1274" spans="96:117">
      <c r="CR1274" s="11"/>
      <c r="DI1274" s="22"/>
      <c r="DJ1274" s="11"/>
      <c r="DK1274" s="11"/>
      <c r="DL1274" s="11"/>
      <c r="DM1274" s="11"/>
    </row>
    <row r="1275" spans="96:117">
      <c r="CR1275" s="11"/>
      <c r="DI1275" s="22"/>
      <c r="DJ1275" s="11"/>
      <c r="DK1275" s="11"/>
      <c r="DL1275" s="11"/>
      <c r="DM1275" s="11"/>
    </row>
    <row r="1276" spans="96:117">
      <c r="CR1276" s="11"/>
      <c r="DI1276" s="22"/>
      <c r="DJ1276" s="11"/>
      <c r="DK1276" s="11"/>
      <c r="DL1276" s="11"/>
      <c r="DM1276" s="11"/>
    </row>
    <row r="1277" spans="96:117">
      <c r="CR1277" s="11"/>
      <c r="DI1277" s="22"/>
      <c r="DJ1277" s="11"/>
      <c r="DK1277" s="11"/>
      <c r="DL1277" s="11"/>
      <c r="DM1277" s="11"/>
    </row>
    <row r="1278" spans="96:117">
      <c r="CR1278" s="11"/>
      <c r="DI1278" s="22"/>
      <c r="DJ1278" s="11"/>
      <c r="DK1278" s="11"/>
      <c r="DL1278" s="11"/>
      <c r="DM1278" s="11"/>
    </row>
    <row r="1279" spans="96:117">
      <c r="CR1279" s="11"/>
      <c r="DI1279" s="22"/>
      <c r="DJ1279" s="11"/>
      <c r="DK1279" s="11"/>
      <c r="DL1279" s="11"/>
      <c r="DM1279" s="11"/>
    </row>
    <row r="1280" spans="96:117">
      <c r="CR1280" s="11"/>
      <c r="DI1280" s="22"/>
      <c r="DJ1280" s="11"/>
      <c r="DK1280" s="11"/>
      <c r="DL1280" s="11"/>
      <c r="DM1280" s="11"/>
    </row>
    <row r="1281" spans="96:117">
      <c r="CR1281" s="11"/>
      <c r="DI1281" s="22"/>
      <c r="DJ1281" s="11"/>
      <c r="DK1281" s="11"/>
      <c r="DL1281" s="11"/>
      <c r="DM1281" s="11"/>
    </row>
    <row r="1282" spans="96:117">
      <c r="CR1282" s="11"/>
      <c r="DI1282" s="22"/>
      <c r="DJ1282" s="11"/>
      <c r="DK1282" s="11"/>
      <c r="DL1282" s="11"/>
      <c r="DM1282" s="11"/>
    </row>
    <row r="1283" spans="96:117">
      <c r="CR1283" s="11"/>
      <c r="DI1283" s="22"/>
      <c r="DJ1283" s="11"/>
      <c r="DK1283" s="11"/>
      <c r="DL1283" s="11"/>
      <c r="DM1283" s="11"/>
    </row>
    <row r="1284" spans="96:117">
      <c r="CR1284" s="11"/>
      <c r="DI1284" s="22"/>
      <c r="DJ1284" s="11"/>
      <c r="DK1284" s="11"/>
      <c r="DL1284" s="11"/>
      <c r="DM1284" s="11"/>
    </row>
    <row r="1285" spans="96:117">
      <c r="CR1285" s="11"/>
      <c r="DI1285" s="22"/>
      <c r="DJ1285" s="11"/>
      <c r="DK1285" s="11"/>
      <c r="DL1285" s="11"/>
      <c r="DM1285" s="11"/>
    </row>
    <row r="1286" spans="96:117">
      <c r="CR1286" s="11"/>
      <c r="DI1286" s="22"/>
      <c r="DJ1286" s="11"/>
      <c r="DK1286" s="11"/>
      <c r="DL1286" s="11"/>
      <c r="DM1286" s="11"/>
    </row>
    <row r="1287" spans="96:117">
      <c r="CR1287" s="11"/>
      <c r="DI1287" s="22"/>
      <c r="DJ1287" s="11"/>
      <c r="DK1287" s="11"/>
      <c r="DL1287" s="11"/>
      <c r="DM1287" s="11"/>
    </row>
    <row r="1288" spans="96:117">
      <c r="CR1288" s="11"/>
      <c r="DI1288" s="22"/>
      <c r="DJ1288" s="11"/>
      <c r="DK1288" s="11"/>
      <c r="DL1288" s="11"/>
      <c r="DM1288" s="11"/>
    </row>
    <row r="1289" spans="96:117">
      <c r="CR1289" s="11"/>
      <c r="DI1289" s="22"/>
      <c r="DJ1289" s="11"/>
      <c r="DK1289" s="11"/>
      <c r="DL1289" s="11"/>
      <c r="DM1289" s="11"/>
    </row>
    <row r="1290" spans="96:117">
      <c r="CR1290" s="11"/>
      <c r="DI1290" s="22"/>
      <c r="DJ1290" s="11"/>
      <c r="DK1290" s="11"/>
      <c r="DL1290" s="11"/>
      <c r="DM1290" s="11"/>
    </row>
    <row r="1291" spans="96:117">
      <c r="CR1291" s="11"/>
      <c r="DI1291" s="22"/>
      <c r="DJ1291" s="11"/>
      <c r="DK1291" s="11"/>
      <c r="DL1291" s="11"/>
      <c r="DM1291" s="11"/>
    </row>
    <row r="1292" spans="96:117">
      <c r="CR1292" s="11"/>
      <c r="DI1292" s="22"/>
      <c r="DJ1292" s="11"/>
      <c r="DK1292" s="11"/>
      <c r="DL1292" s="11"/>
      <c r="DM1292" s="11"/>
    </row>
    <row r="1293" spans="96:117">
      <c r="CR1293" s="11"/>
      <c r="DI1293" s="22"/>
      <c r="DJ1293" s="11"/>
      <c r="DK1293" s="11"/>
      <c r="DL1293" s="11"/>
      <c r="DM1293" s="11"/>
    </row>
    <row r="1294" spans="96:117">
      <c r="CR1294" s="11"/>
      <c r="DI1294" s="22"/>
      <c r="DJ1294" s="11"/>
      <c r="DK1294" s="11"/>
      <c r="DL1294" s="11"/>
      <c r="DM1294" s="11"/>
    </row>
    <row r="1295" spans="96:117">
      <c r="CR1295" s="11"/>
      <c r="DI1295" s="22"/>
      <c r="DJ1295" s="11"/>
      <c r="DK1295" s="11"/>
      <c r="DL1295" s="11"/>
      <c r="DM1295" s="11"/>
    </row>
    <row r="1296" spans="96:117">
      <c r="CR1296" s="11"/>
      <c r="DI1296" s="22"/>
      <c r="DJ1296" s="11"/>
      <c r="DK1296" s="11"/>
      <c r="DL1296" s="11"/>
      <c r="DM1296" s="11"/>
    </row>
    <row r="1297" spans="96:117">
      <c r="CR1297" s="11"/>
      <c r="DI1297" s="22"/>
      <c r="DJ1297" s="11"/>
      <c r="DK1297" s="11"/>
      <c r="DL1297" s="11"/>
      <c r="DM1297" s="11"/>
    </row>
    <row r="1298" spans="96:117">
      <c r="CR1298" s="11"/>
      <c r="DI1298" s="22"/>
      <c r="DJ1298" s="11"/>
      <c r="DK1298" s="11"/>
      <c r="DL1298" s="11"/>
      <c r="DM1298" s="11"/>
    </row>
    <row r="1299" spans="96:117">
      <c r="CR1299" s="11"/>
      <c r="DI1299" s="22"/>
      <c r="DJ1299" s="11"/>
      <c r="DK1299" s="11"/>
      <c r="DL1299" s="11"/>
      <c r="DM1299" s="11"/>
    </row>
    <row r="1300" spans="96:117">
      <c r="CR1300" s="11"/>
      <c r="DI1300" s="22"/>
      <c r="DJ1300" s="11"/>
      <c r="DK1300" s="11"/>
      <c r="DL1300" s="11"/>
      <c r="DM1300" s="11"/>
    </row>
    <row r="1301" spans="96:117">
      <c r="CR1301" s="11"/>
      <c r="DI1301" s="22"/>
      <c r="DJ1301" s="11"/>
      <c r="DK1301" s="11"/>
      <c r="DL1301" s="11"/>
      <c r="DM1301" s="11"/>
    </row>
    <row r="1302" spans="96:117">
      <c r="CR1302" s="11"/>
      <c r="DI1302" s="22"/>
      <c r="DJ1302" s="11"/>
      <c r="DK1302" s="11"/>
      <c r="DL1302" s="11"/>
      <c r="DM1302" s="11"/>
    </row>
    <row r="1303" spans="96:117">
      <c r="CR1303" s="11"/>
      <c r="DI1303" s="22"/>
      <c r="DJ1303" s="11"/>
      <c r="DK1303" s="11"/>
      <c r="DL1303" s="11"/>
      <c r="DM1303" s="11"/>
    </row>
    <row r="1304" spans="96:117">
      <c r="CR1304" s="11"/>
      <c r="DI1304" s="22"/>
      <c r="DJ1304" s="11"/>
      <c r="DK1304" s="11"/>
      <c r="DL1304" s="11"/>
      <c r="DM1304" s="11"/>
    </row>
    <row r="1305" spans="96:117">
      <c r="CR1305" s="11"/>
      <c r="DI1305" s="22"/>
      <c r="DJ1305" s="11"/>
      <c r="DK1305" s="11"/>
      <c r="DL1305" s="11"/>
      <c r="DM1305" s="11"/>
    </row>
    <row r="1306" spans="96:117">
      <c r="CR1306" s="11"/>
      <c r="DI1306" s="22"/>
      <c r="DJ1306" s="11"/>
      <c r="DK1306" s="11"/>
      <c r="DL1306" s="11"/>
      <c r="DM1306" s="11"/>
    </row>
    <row r="1307" spans="96:117">
      <c r="CR1307" s="11"/>
      <c r="DI1307" s="22"/>
      <c r="DJ1307" s="11"/>
      <c r="DK1307" s="11"/>
      <c r="DL1307" s="11"/>
      <c r="DM1307" s="11"/>
    </row>
    <row r="1308" spans="96:117">
      <c r="CR1308" s="11"/>
      <c r="DI1308" s="22"/>
      <c r="DJ1308" s="11"/>
      <c r="DK1308" s="11"/>
      <c r="DL1308" s="11"/>
      <c r="DM1308" s="11"/>
    </row>
    <row r="1309" spans="96:117">
      <c r="CR1309" s="11"/>
      <c r="DI1309" s="22"/>
      <c r="DJ1309" s="11"/>
      <c r="DK1309" s="11"/>
      <c r="DL1309" s="11"/>
      <c r="DM1309" s="11"/>
    </row>
    <row r="1310" spans="96:117">
      <c r="CR1310" s="11"/>
      <c r="DI1310" s="22"/>
      <c r="DJ1310" s="11"/>
      <c r="DK1310" s="11"/>
      <c r="DL1310" s="11"/>
      <c r="DM1310" s="11"/>
    </row>
    <row r="1311" spans="96:117">
      <c r="CR1311" s="11"/>
      <c r="DI1311" s="22"/>
      <c r="DJ1311" s="11"/>
      <c r="DK1311" s="11"/>
      <c r="DL1311" s="11"/>
      <c r="DM1311" s="11"/>
    </row>
    <row r="1312" spans="96:117">
      <c r="CR1312" s="11"/>
      <c r="DI1312" s="22"/>
      <c r="DJ1312" s="11"/>
      <c r="DK1312" s="11"/>
      <c r="DL1312" s="11"/>
      <c r="DM1312" s="11"/>
    </row>
    <row r="1313" spans="96:117">
      <c r="CR1313" s="11"/>
      <c r="DI1313" s="22"/>
      <c r="DJ1313" s="11"/>
      <c r="DK1313" s="11"/>
      <c r="DL1313" s="11"/>
      <c r="DM1313" s="11"/>
    </row>
    <row r="1314" spans="96:117">
      <c r="CR1314" s="11"/>
      <c r="DI1314" s="22"/>
      <c r="DJ1314" s="11"/>
      <c r="DK1314" s="11"/>
      <c r="DL1314" s="11"/>
      <c r="DM1314" s="11"/>
    </row>
    <row r="1315" spans="96:117">
      <c r="CR1315" s="11"/>
      <c r="DI1315" s="22"/>
      <c r="DJ1315" s="11"/>
      <c r="DK1315" s="11"/>
      <c r="DL1315" s="11"/>
      <c r="DM1315" s="11"/>
    </row>
    <row r="1316" spans="96:117">
      <c r="CR1316" s="11"/>
      <c r="DI1316" s="22"/>
      <c r="DJ1316" s="11"/>
      <c r="DK1316" s="11"/>
      <c r="DL1316" s="11"/>
      <c r="DM1316" s="11"/>
    </row>
    <row r="1317" spans="96:117">
      <c r="CR1317" s="11"/>
      <c r="DI1317" s="22"/>
      <c r="DJ1317" s="11"/>
      <c r="DK1317" s="11"/>
      <c r="DL1317" s="11"/>
      <c r="DM1317" s="11"/>
    </row>
    <row r="1318" spans="96:117">
      <c r="CR1318" s="11"/>
      <c r="DI1318" s="22"/>
      <c r="DJ1318" s="11"/>
      <c r="DK1318" s="11"/>
      <c r="DL1318" s="11"/>
      <c r="DM1318" s="11"/>
    </row>
    <row r="1319" spans="96:117">
      <c r="CR1319" s="11"/>
      <c r="DI1319" s="22"/>
      <c r="DJ1319" s="11"/>
      <c r="DK1319" s="11"/>
      <c r="DL1319" s="11"/>
      <c r="DM1319" s="11"/>
    </row>
    <row r="1320" spans="96:117">
      <c r="CR1320" s="11"/>
      <c r="DI1320" s="22"/>
      <c r="DJ1320" s="11"/>
      <c r="DK1320" s="11"/>
      <c r="DL1320" s="11"/>
      <c r="DM1320" s="11"/>
    </row>
    <row r="1321" spans="96:117">
      <c r="CR1321" s="11"/>
      <c r="DI1321" s="22"/>
      <c r="DJ1321" s="11"/>
      <c r="DK1321" s="11"/>
      <c r="DL1321" s="11"/>
      <c r="DM1321" s="11"/>
    </row>
    <row r="1322" spans="96:117">
      <c r="CR1322" s="11"/>
      <c r="DI1322" s="22"/>
      <c r="DJ1322" s="11"/>
      <c r="DK1322" s="11"/>
      <c r="DL1322" s="11"/>
      <c r="DM1322" s="11"/>
    </row>
    <row r="1323" spans="96:117">
      <c r="CR1323" s="11"/>
      <c r="DI1323" s="22"/>
      <c r="DJ1323" s="11"/>
      <c r="DK1323" s="11"/>
      <c r="DL1323" s="11"/>
      <c r="DM1323" s="11"/>
    </row>
    <row r="1324" spans="96:117">
      <c r="CR1324" s="11"/>
      <c r="DI1324" s="22"/>
      <c r="DJ1324" s="11"/>
      <c r="DK1324" s="11"/>
      <c r="DL1324" s="11"/>
      <c r="DM1324" s="11"/>
    </row>
    <row r="1325" spans="96:117">
      <c r="CR1325" s="11"/>
      <c r="DI1325" s="22"/>
      <c r="DJ1325" s="11"/>
      <c r="DK1325" s="11"/>
      <c r="DL1325" s="11"/>
      <c r="DM1325" s="11"/>
    </row>
    <row r="1326" spans="96:117">
      <c r="CR1326" s="11"/>
      <c r="DI1326" s="22"/>
      <c r="DJ1326" s="11"/>
      <c r="DK1326" s="11"/>
      <c r="DL1326" s="11"/>
      <c r="DM1326" s="11"/>
    </row>
    <row r="1327" spans="96:117">
      <c r="CR1327" s="11"/>
      <c r="DI1327" s="22"/>
      <c r="DJ1327" s="11"/>
      <c r="DK1327" s="11"/>
      <c r="DL1327" s="11"/>
      <c r="DM1327" s="11"/>
    </row>
    <row r="1328" spans="96:117">
      <c r="CR1328" s="11"/>
      <c r="DI1328" s="22"/>
      <c r="DJ1328" s="11"/>
      <c r="DK1328" s="11"/>
      <c r="DL1328" s="11"/>
      <c r="DM1328" s="11"/>
    </row>
    <row r="1329" spans="96:117">
      <c r="CR1329" s="11"/>
      <c r="DI1329" s="22"/>
      <c r="DJ1329" s="11"/>
      <c r="DK1329" s="11"/>
      <c r="DL1329" s="11"/>
      <c r="DM1329" s="11"/>
    </row>
    <row r="1330" spans="96:117">
      <c r="CR1330" s="11"/>
      <c r="DI1330" s="22"/>
      <c r="DJ1330" s="11"/>
      <c r="DK1330" s="11"/>
      <c r="DL1330" s="11"/>
      <c r="DM1330" s="11"/>
    </row>
    <row r="1331" spans="96:117">
      <c r="CR1331" s="11"/>
      <c r="DI1331" s="22"/>
      <c r="DJ1331" s="11"/>
      <c r="DK1331" s="11"/>
      <c r="DL1331" s="11"/>
      <c r="DM1331" s="11"/>
    </row>
    <row r="1332" spans="96:117">
      <c r="CR1332" s="11"/>
      <c r="DI1332" s="22"/>
      <c r="DJ1332" s="11"/>
      <c r="DK1332" s="11"/>
      <c r="DL1332" s="11"/>
      <c r="DM1332" s="11"/>
    </row>
    <row r="1333" spans="96:117">
      <c r="CR1333" s="11"/>
      <c r="DI1333" s="22"/>
      <c r="DJ1333" s="11"/>
      <c r="DK1333" s="11"/>
      <c r="DL1333" s="11"/>
      <c r="DM1333" s="11"/>
    </row>
    <row r="1334" spans="96:117">
      <c r="CR1334" s="11"/>
      <c r="DI1334" s="22"/>
      <c r="DJ1334" s="11"/>
      <c r="DK1334" s="11"/>
      <c r="DL1334" s="11"/>
      <c r="DM1334" s="11"/>
    </row>
    <row r="1335" spans="96:117">
      <c r="CR1335" s="11"/>
      <c r="DI1335" s="22"/>
      <c r="DJ1335" s="11"/>
      <c r="DK1335" s="11"/>
      <c r="DL1335" s="11"/>
      <c r="DM1335" s="11"/>
    </row>
    <row r="1336" spans="96:117">
      <c r="CR1336" s="11"/>
      <c r="DI1336" s="22"/>
      <c r="DJ1336" s="11"/>
      <c r="DK1336" s="11"/>
      <c r="DL1336" s="11"/>
      <c r="DM1336" s="11"/>
    </row>
    <row r="1337" spans="96:117">
      <c r="CR1337" s="11"/>
      <c r="DI1337" s="22"/>
      <c r="DJ1337" s="11"/>
      <c r="DK1337" s="11"/>
      <c r="DL1337" s="11"/>
      <c r="DM1337" s="11"/>
    </row>
    <row r="1338" spans="96:117">
      <c r="CR1338" s="11"/>
      <c r="DI1338" s="22"/>
      <c r="DJ1338" s="11"/>
      <c r="DK1338" s="11"/>
      <c r="DL1338" s="11"/>
      <c r="DM1338" s="11"/>
    </row>
    <row r="1339" spans="96:117">
      <c r="CR1339" s="11"/>
      <c r="DI1339" s="22"/>
      <c r="DJ1339" s="11"/>
      <c r="DK1339" s="11"/>
      <c r="DL1339" s="11"/>
      <c r="DM1339" s="11"/>
    </row>
    <row r="1340" spans="96:117">
      <c r="CR1340" s="11"/>
      <c r="DI1340" s="22"/>
      <c r="DJ1340" s="11"/>
      <c r="DK1340" s="11"/>
      <c r="DL1340" s="11"/>
      <c r="DM1340" s="11"/>
    </row>
    <row r="1341" spans="96:117">
      <c r="CR1341" s="11"/>
      <c r="DI1341" s="22"/>
      <c r="DJ1341" s="11"/>
      <c r="DK1341" s="11"/>
      <c r="DL1341" s="11"/>
      <c r="DM1341" s="11"/>
    </row>
    <row r="1342" spans="96:117">
      <c r="CR1342" s="11"/>
      <c r="DI1342" s="22"/>
      <c r="DJ1342" s="11"/>
      <c r="DK1342" s="11"/>
      <c r="DL1342" s="11"/>
      <c r="DM1342" s="11"/>
    </row>
    <row r="1343" spans="96:117">
      <c r="CR1343" s="11"/>
      <c r="DI1343" s="22"/>
      <c r="DJ1343" s="11"/>
      <c r="DK1343" s="11"/>
      <c r="DL1343" s="11"/>
      <c r="DM1343" s="11"/>
    </row>
    <row r="1344" spans="96:117">
      <c r="CR1344" s="11"/>
      <c r="DI1344" s="22"/>
      <c r="DJ1344" s="11"/>
      <c r="DK1344" s="11"/>
      <c r="DL1344" s="11"/>
      <c r="DM1344" s="11"/>
    </row>
    <row r="1345" spans="96:117">
      <c r="CR1345" s="11"/>
      <c r="DI1345" s="22"/>
      <c r="DJ1345" s="11"/>
      <c r="DK1345" s="11"/>
      <c r="DL1345" s="11"/>
      <c r="DM1345" s="11"/>
    </row>
    <row r="1346" spans="96:117">
      <c r="CR1346" s="11"/>
      <c r="DI1346" s="22"/>
      <c r="DJ1346" s="11"/>
      <c r="DK1346" s="11"/>
      <c r="DL1346" s="11"/>
      <c r="DM1346" s="11"/>
    </row>
    <row r="1347" spans="96:117">
      <c r="CR1347" s="11"/>
      <c r="DI1347" s="22"/>
      <c r="DJ1347" s="11"/>
      <c r="DK1347" s="11"/>
      <c r="DL1347" s="11"/>
      <c r="DM1347" s="11"/>
    </row>
    <row r="1348" spans="96:117">
      <c r="CR1348" s="11"/>
      <c r="DI1348" s="22"/>
      <c r="DJ1348" s="11"/>
      <c r="DK1348" s="11"/>
      <c r="DL1348" s="11"/>
      <c r="DM1348" s="11"/>
    </row>
    <row r="1349" spans="96:117">
      <c r="CR1349" s="11"/>
      <c r="DI1349" s="22"/>
      <c r="DJ1349" s="11"/>
      <c r="DK1349" s="11"/>
      <c r="DL1349" s="11"/>
      <c r="DM1349" s="11"/>
    </row>
    <row r="1350" spans="96:117">
      <c r="CR1350" s="11"/>
      <c r="DI1350" s="22"/>
      <c r="DJ1350" s="11"/>
      <c r="DK1350" s="11"/>
      <c r="DL1350" s="11"/>
      <c r="DM1350" s="11"/>
    </row>
    <row r="1351" spans="96:117">
      <c r="CR1351" s="11"/>
      <c r="DI1351" s="22"/>
      <c r="DJ1351" s="11"/>
      <c r="DK1351" s="11"/>
      <c r="DL1351" s="11"/>
      <c r="DM1351" s="11"/>
    </row>
    <row r="1352" spans="96:117">
      <c r="CR1352" s="11"/>
      <c r="DI1352" s="22"/>
      <c r="DJ1352" s="11"/>
      <c r="DK1352" s="11"/>
      <c r="DL1352" s="11"/>
      <c r="DM1352" s="11"/>
    </row>
    <row r="1353" spans="96:117">
      <c r="CR1353" s="11"/>
      <c r="DI1353" s="22"/>
      <c r="DJ1353" s="11"/>
      <c r="DK1353" s="11"/>
      <c r="DL1353" s="11"/>
      <c r="DM1353" s="11"/>
    </row>
    <row r="1354" spans="96:117">
      <c r="CR1354" s="11"/>
      <c r="DI1354" s="22"/>
      <c r="DJ1354" s="11"/>
      <c r="DK1354" s="11"/>
      <c r="DL1354" s="11"/>
      <c r="DM1354" s="11"/>
    </row>
    <row r="1355" spans="96:117">
      <c r="CR1355" s="11"/>
      <c r="DI1355" s="22"/>
      <c r="DJ1355" s="11"/>
      <c r="DK1355" s="11"/>
      <c r="DL1355" s="11"/>
      <c r="DM1355" s="11"/>
    </row>
    <row r="1356" spans="96:117">
      <c r="CR1356" s="11"/>
      <c r="DI1356" s="22"/>
      <c r="DJ1356" s="11"/>
      <c r="DK1356" s="11"/>
      <c r="DL1356" s="11"/>
      <c r="DM1356" s="11"/>
    </row>
    <row r="1357" spans="96:117">
      <c r="CR1357" s="11"/>
      <c r="DI1357" s="22"/>
      <c r="DJ1357" s="11"/>
      <c r="DK1357" s="11"/>
      <c r="DL1357" s="11"/>
      <c r="DM1357" s="11"/>
    </row>
    <row r="1358" spans="96:117">
      <c r="CR1358" s="11"/>
      <c r="DI1358" s="22"/>
      <c r="DJ1358" s="11"/>
      <c r="DK1358" s="11"/>
      <c r="DL1358" s="11"/>
      <c r="DM1358" s="11"/>
    </row>
    <row r="1359" spans="96:117">
      <c r="CR1359" s="11"/>
      <c r="DI1359" s="22"/>
      <c r="DJ1359" s="11"/>
      <c r="DK1359" s="11"/>
      <c r="DL1359" s="11"/>
      <c r="DM1359" s="11"/>
    </row>
    <row r="1360" spans="96:117">
      <c r="CR1360" s="11"/>
      <c r="DI1360" s="22"/>
      <c r="DJ1360" s="11"/>
      <c r="DK1360" s="11"/>
      <c r="DL1360" s="11"/>
      <c r="DM1360" s="11"/>
    </row>
    <row r="1361" spans="96:117">
      <c r="CR1361" s="11"/>
      <c r="DI1361" s="22"/>
      <c r="DJ1361" s="11"/>
      <c r="DK1361" s="11"/>
      <c r="DL1361" s="11"/>
      <c r="DM1361" s="11"/>
    </row>
    <row r="1362" spans="96:117">
      <c r="CR1362" s="11"/>
      <c r="DI1362" s="22"/>
      <c r="DJ1362" s="11"/>
      <c r="DK1362" s="11"/>
      <c r="DL1362" s="11"/>
      <c r="DM1362" s="11"/>
    </row>
    <row r="1363" spans="96:117">
      <c r="CR1363" s="11"/>
      <c r="DI1363" s="22"/>
      <c r="DJ1363" s="11"/>
      <c r="DK1363" s="11"/>
      <c r="DL1363" s="11"/>
      <c r="DM1363" s="11"/>
    </row>
    <row r="1364" spans="96:117">
      <c r="CR1364" s="11"/>
      <c r="DI1364" s="22"/>
      <c r="DJ1364" s="11"/>
      <c r="DK1364" s="11"/>
      <c r="DL1364" s="11"/>
      <c r="DM1364" s="11"/>
    </row>
    <row r="1365" spans="96:117">
      <c r="CR1365" s="11"/>
      <c r="DI1365" s="22"/>
      <c r="DJ1365" s="11"/>
      <c r="DK1365" s="11"/>
      <c r="DL1365" s="11"/>
      <c r="DM1365" s="11"/>
    </row>
    <row r="1366" spans="96:117">
      <c r="CR1366" s="11"/>
      <c r="DI1366" s="22"/>
      <c r="DJ1366" s="11"/>
      <c r="DK1366" s="11"/>
      <c r="DL1366" s="11"/>
      <c r="DM1366" s="11"/>
    </row>
    <row r="1367" spans="96:117">
      <c r="CR1367" s="11"/>
      <c r="DI1367" s="22"/>
      <c r="DJ1367" s="11"/>
      <c r="DK1367" s="11"/>
      <c r="DL1367" s="11"/>
      <c r="DM1367" s="11"/>
    </row>
    <row r="1368" spans="96:117">
      <c r="CR1368" s="11"/>
      <c r="DI1368" s="22"/>
      <c r="DJ1368" s="11"/>
      <c r="DK1368" s="11"/>
      <c r="DL1368" s="11"/>
      <c r="DM1368" s="11"/>
    </row>
    <row r="1369" spans="96:117">
      <c r="CR1369" s="11"/>
      <c r="DI1369" s="22"/>
      <c r="DJ1369" s="11"/>
      <c r="DK1369" s="11"/>
      <c r="DL1369" s="11"/>
      <c r="DM1369" s="11"/>
    </row>
    <row r="1370" spans="96:117">
      <c r="CR1370" s="11"/>
      <c r="DI1370" s="22"/>
      <c r="DJ1370" s="11"/>
      <c r="DK1370" s="11"/>
      <c r="DL1370" s="11"/>
      <c r="DM1370" s="11"/>
    </row>
    <row r="1371" spans="96:117">
      <c r="CR1371" s="11"/>
      <c r="DI1371" s="22"/>
      <c r="DJ1371" s="11"/>
      <c r="DK1371" s="11"/>
      <c r="DL1371" s="11"/>
      <c r="DM1371" s="11"/>
    </row>
    <row r="1372" spans="96:117">
      <c r="CR1372" s="11"/>
      <c r="DI1372" s="22"/>
      <c r="DJ1372" s="11"/>
      <c r="DK1372" s="11"/>
      <c r="DL1372" s="11"/>
      <c r="DM1372" s="11"/>
    </row>
    <row r="1373" spans="96:117">
      <c r="CR1373" s="11"/>
      <c r="DI1373" s="22"/>
      <c r="DJ1373" s="11"/>
      <c r="DK1373" s="11"/>
      <c r="DL1373" s="11"/>
      <c r="DM1373" s="11"/>
    </row>
    <row r="1374" spans="96:117">
      <c r="CR1374" s="11"/>
      <c r="DI1374" s="22"/>
      <c r="DJ1374" s="11"/>
      <c r="DK1374" s="11"/>
      <c r="DL1374" s="11"/>
      <c r="DM1374" s="11"/>
    </row>
    <row r="1375" spans="96:117">
      <c r="CR1375" s="11"/>
      <c r="DI1375" s="22"/>
      <c r="DJ1375" s="11"/>
      <c r="DK1375" s="11"/>
      <c r="DL1375" s="11"/>
      <c r="DM1375" s="11"/>
    </row>
    <row r="1376" spans="96:117">
      <c r="CR1376" s="11"/>
      <c r="DI1376" s="22"/>
      <c r="DJ1376" s="11"/>
      <c r="DK1376" s="11"/>
      <c r="DL1376" s="11"/>
      <c r="DM1376" s="11"/>
    </row>
    <row r="1377" spans="96:117">
      <c r="CR1377" s="11"/>
      <c r="DI1377" s="22"/>
      <c r="DJ1377" s="11"/>
      <c r="DK1377" s="11"/>
      <c r="DL1377" s="11"/>
      <c r="DM1377" s="11"/>
    </row>
    <row r="1378" spans="96:117">
      <c r="CR1378" s="11"/>
      <c r="DI1378" s="22"/>
      <c r="DJ1378" s="11"/>
      <c r="DK1378" s="11"/>
      <c r="DL1378" s="11"/>
      <c r="DM1378" s="11"/>
    </row>
    <row r="1379" spans="96:117">
      <c r="CR1379" s="11"/>
      <c r="DI1379" s="22"/>
      <c r="DJ1379" s="11"/>
      <c r="DK1379" s="11"/>
      <c r="DL1379" s="11"/>
      <c r="DM1379" s="11"/>
    </row>
    <row r="1380" spans="96:117">
      <c r="CR1380" s="11"/>
      <c r="DI1380" s="22"/>
      <c r="DJ1380" s="11"/>
      <c r="DK1380" s="11"/>
      <c r="DL1380" s="11"/>
      <c r="DM1380" s="11"/>
    </row>
    <row r="1381" spans="96:117">
      <c r="CR1381" s="11"/>
      <c r="DI1381" s="22"/>
      <c r="DJ1381" s="11"/>
      <c r="DK1381" s="11"/>
      <c r="DL1381" s="11"/>
      <c r="DM1381" s="11"/>
    </row>
    <row r="1382" spans="96:117">
      <c r="CR1382" s="11"/>
      <c r="DI1382" s="22"/>
      <c r="DJ1382" s="11"/>
      <c r="DK1382" s="11"/>
      <c r="DL1382" s="11"/>
      <c r="DM1382" s="11"/>
    </row>
    <row r="1383" spans="96:117">
      <c r="CR1383" s="11"/>
      <c r="DI1383" s="22"/>
      <c r="DJ1383" s="11"/>
      <c r="DK1383" s="11"/>
      <c r="DL1383" s="11"/>
      <c r="DM1383" s="11"/>
    </row>
    <row r="1384" spans="96:117">
      <c r="CR1384" s="11"/>
      <c r="DI1384" s="22"/>
      <c r="DJ1384" s="11"/>
      <c r="DK1384" s="11"/>
      <c r="DL1384" s="11"/>
      <c r="DM1384" s="11"/>
    </row>
    <row r="1385" spans="96:117">
      <c r="CR1385" s="11"/>
      <c r="DI1385" s="22"/>
      <c r="DJ1385" s="11"/>
      <c r="DK1385" s="11"/>
      <c r="DL1385" s="11"/>
      <c r="DM1385" s="11"/>
    </row>
    <row r="1386" spans="96:117">
      <c r="CR1386" s="11"/>
      <c r="DI1386" s="22"/>
      <c r="DJ1386" s="11"/>
      <c r="DK1386" s="11"/>
      <c r="DL1386" s="11"/>
      <c r="DM1386" s="11"/>
    </row>
    <row r="1387" spans="96:117">
      <c r="CR1387" s="11"/>
      <c r="DI1387" s="22"/>
      <c r="DJ1387" s="11"/>
      <c r="DK1387" s="11"/>
      <c r="DL1387" s="11"/>
      <c r="DM1387" s="11"/>
    </row>
    <row r="1388" spans="96:117">
      <c r="CR1388" s="11"/>
      <c r="DI1388" s="22"/>
      <c r="DJ1388" s="11"/>
      <c r="DK1388" s="11"/>
      <c r="DL1388" s="11"/>
      <c r="DM1388" s="11"/>
    </row>
    <row r="1389" spans="96:117">
      <c r="CR1389" s="11"/>
      <c r="DI1389" s="22"/>
      <c r="DJ1389" s="11"/>
      <c r="DK1389" s="11"/>
      <c r="DL1389" s="11"/>
      <c r="DM1389" s="11"/>
    </row>
    <row r="1390" spans="96:117">
      <c r="CR1390" s="11"/>
      <c r="DI1390" s="22"/>
      <c r="DJ1390" s="11"/>
      <c r="DK1390" s="11"/>
      <c r="DL1390" s="11"/>
      <c r="DM1390" s="11"/>
    </row>
    <row r="1391" spans="96:117">
      <c r="CR1391" s="11"/>
      <c r="DI1391" s="22"/>
      <c r="DJ1391" s="11"/>
      <c r="DK1391" s="11"/>
      <c r="DL1391" s="11"/>
      <c r="DM1391" s="11"/>
    </row>
    <row r="1392" spans="96:117">
      <c r="CR1392" s="11"/>
      <c r="DI1392" s="22"/>
      <c r="DJ1392" s="11"/>
      <c r="DK1392" s="11"/>
      <c r="DL1392" s="11"/>
      <c r="DM1392" s="11"/>
    </row>
    <row r="1393" spans="96:117">
      <c r="CR1393" s="11"/>
      <c r="DI1393" s="22"/>
      <c r="DJ1393" s="11"/>
      <c r="DK1393" s="11"/>
      <c r="DL1393" s="11"/>
      <c r="DM1393" s="11"/>
    </row>
    <row r="1394" spans="96:117">
      <c r="CR1394" s="11"/>
      <c r="DI1394" s="22"/>
      <c r="DJ1394" s="11"/>
      <c r="DK1394" s="11"/>
      <c r="DL1394" s="11"/>
      <c r="DM1394" s="11"/>
    </row>
    <row r="1395" spans="96:117">
      <c r="CR1395" s="11"/>
      <c r="DI1395" s="22"/>
      <c r="DJ1395" s="11"/>
      <c r="DK1395" s="11"/>
      <c r="DL1395" s="11"/>
      <c r="DM1395" s="11"/>
    </row>
    <row r="1396" spans="96:117">
      <c r="CR1396" s="11"/>
      <c r="DI1396" s="22"/>
      <c r="DJ1396" s="11"/>
      <c r="DK1396" s="11"/>
      <c r="DL1396" s="11"/>
      <c r="DM1396" s="11"/>
    </row>
    <row r="1397" spans="96:117">
      <c r="CR1397" s="11"/>
      <c r="DI1397" s="22"/>
      <c r="DJ1397" s="11"/>
      <c r="DK1397" s="11"/>
      <c r="DL1397" s="11"/>
      <c r="DM1397" s="11"/>
    </row>
    <row r="1398" spans="96:117">
      <c r="CR1398" s="11"/>
      <c r="DI1398" s="22"/>
      <c r="DJ1398" s="11"/>
      <c r="DK1398" s="11"/>
      <c r="DL1398" s="11"/>
      <c r="DM1398" s="11"/>
    </row>
    <row r="1399" spans="96:117">
      <c r="CR1399" s="11"/>
      <c r="DI1399" s="22"/>
      <c r="DJ1399" s="11"/>
      <c r="DK1399" s="11"/>
      <c r="DL1399" s="11"/>
      <c r="DM1399" s="11"/>
    </row>
    <row r="1400" spans="96:117">
      <c r="CR1400" s="11"/>
      <c r="DI1400" s="22"/>
      <c r="DJ1400" s="11"/>
      <c r="DK1400" s="11"/>
      <c r="DL1400" s="11"/>
      <c r="DM1400" s="11"/>
    </row>
    <row r="1401" spans="96:117">
      <c r="CR1401" s="11"/>
      <c r="DI1401" s="22"/>
      <c r="DJ1401" s="11"/>
      <c r="DK1401" s="11"/>
      <c r="DL1401" s="11"/>
      <c r="DM1401" s="11"/>
    </row>
    <row r="1402" spans="96:117">
      <c r="CR1402" s="11"/>
      <c r="DI1402" s="22"/>
      <c r="DJ1402" s="11"/>
      <c r="DK1402" s="11"/>
      <c r="DL1402" s="11"/>
      <c r="DM1402" s="11"/>
    </row>
    <row r="1403" spans="96:117">
      <c r="CR1403" s="11"/>
      <c r="DI1403" s="22"/>
      <c r="DJ1403" s="11"/>
      <c r="DK1403" s="11"/>
      <c r="DL1403" s="11"/>
      <c r="DM1403" s="11"/>
    </row>
    <row r="1404" spans="96:117">
      <c r="CR1404" s="11"/>
      <c r="DI1404" s="22"/>
      <c r="DJ1404" s="11"/>
      <c r="DK1404" s="11"/>
      <c r="DL1404" s="11"/>
      <c r="DM1404" s="11"/>
    </row>
    <row r="1405" spans="96:117">
      <c r="CR1405" s="11"/>
      <c r="DI1405" s="22"/>
      <c r="DJ1405" s="11"/>
      <c r="DK1405" s="11"/>
      <c r="DL1405" s="11"/>
      <c r="DM1405" s="11"/>
    </row>
    <row r="1406" spans="96:117">
      <c r="CR1406" s="11"/>
      <c r="DI1406" s="22"/>
      <c r="DJ1406" s="11"/>
      <c r="DK1406" s="11"/>
      <c r="DL1406" s="11"/>
      <c r="DM1406" s="11"/>
    </row>
    <row r="1407" spans="96:117">
      <c r="CR1407" s="11"/>
      <c r="DI1407" s="22"/>
      <c r="DJ1407" s="11"/>
      <c r="DK1407" s="11"/>
      <c r="DL1407" s="11"/>
      <c r="DM1407" s="11"/>
    </row>
    <row r="1408" spans="96:117">
      <c r="CR1408" s="11"/>
      <c r="DI1408" s="22"/>
      <c r="DJ1408" s="11"/>
      <c r="DK1408" s="11"/>
      <c r="DL1408" s="11"/>
      <c r="DM1408" s="11"/>
    </row>
    <row r="1409" spans="96:117">
      <c r="CR1409" s="11"/>
      <c r="DI1409" s="22"/>
      <c r="DJ1409" s="11"/>
      <c r="DK1409" s="11"/>
      <c r="DL1409" s="11"/>
      <c r="DM1409" s="11"/>
    </row>
    <row r="1410" spans="96:117">
      <c r="CR1410" s="11"/>
      <c r="DI1410" s="22"/>
      <c r="DJ1410" s="11"/>
      <c r="DK1410" s="11"/>
      <c r="DL1410" s="11"/>
      <c r="DM1410" s="11"/>
    </row>
    <row r="1411" spans="96:117">
      <c r="CR1411" s="11"/>
      <c r="DI1411" s="22"/>
      <c r="DJ1411" s="11"/>
      <c r="DK1411" s="11"/>
      <c r="DL1411" s="11"/>
      <c r="DM1411" s="11"/>
    </row>
    <row r="1412" spans="96:117">
      <c r="CR1412" s="11"/>
      <c r="DI1412" s="22"/>
      <c r="DJ1412" s="11"/>
      <c r="DK1412" s="11"/>
      <c r="DL1412" s="11"/>
      <c r="DM1412" s="11"/>
    </row>
    <row r="1413" spans="96:117">
      <c r="CR1413" s="11"/>
      <c r="DI1413" s="22"/>
      <c r="DJ1413" s="11"/>
      <c r="DK1413" s="11"/>
      <c r="DL1413" s="11"/>
      <c r="DM1413" s="11"/>
    </row>
    <row r="1414" spans="96:117">
      <c r="CR1414" s="11"/>
      <c r="DI1414" s="22"/>
      <c r="DJ1414" s="11"/>
      <c r="DK1414" s="11"/>
      <c r="DL1414" s="11"/>
      <c r="DM1414" s="11"/>
    </row>
    <row r="1415" spans="96:117">
      <c r="CR1415" s="11"/>
      <c r="DI1415" s="22"/>
      <c r="DJ1415" s="11"/>
      <c r="DK1415" s="11"/>
      <c r="DL1415" s="11"/>
      <c r="DM1415" s="11"/>
    </row>
    <row r="1416" spans="96:117">
      <c r="CR1416" s="11"/>
      <c r="DI1416" s="22"/>
      <c r="DJ1416" s="11"/>
      <c r="DK1416" s="11"/>
      <c r="DL1416" s="11"/>
      <c r="DM1416" s="11"/>
    </row>
    <row r="1417" spans="96:117">
      <c r="CR1417" s="11"/>
      <c r="DI1417" s="22"/>
      <c r="DJ1417" s="11"/>
      <c r="DK1417" s="11"/>
      <c r="DL1417" s="11"/>
      <c r="DM1417" s="11"/>
    </row>
    <row r="1418" spans="96:117">
      <c r="CR1418" s="11"/>
      <c r="DI1418" s="22"/>
      <c r="DJ1418" s="11"/>
      <c r="DK1418" s="11"/>
      <c r="DL1418" s="11"/>
      <c r="DM1418" s="11"/>
    </row>
    <row r="1419" spans="96:117">
      <c r="CR1419" s="11"/>
      <c r="DI1419" s="22"/>
      <c r="DJ1419" s="11"/>
      <c r="DK1419" s="11"/>
      <c r="DL1419" s="11"/>
      <c r="DM1419" s="11"/>
    </row>
    <row r="1420" spans="96:117">
      <c r="CR1420" s="11"/>
      <c r="DI1420" s="22"/>
      <c r="DJ1420" s="11"/>
      <c r="DK1420" s="11"/>
      <c r="DL1420" s="11"/>
      <c r="DM1420" s="11"/>
    </row>
    <row r="1421" spans="96:117">
      <c r="CR1421" s="11"/>
      <c r="DI1421" s="22"/>
      <c r="DJ1421" s="11"/>
      <c r="DK1421" s="11"/>
      <c r="DL1421" s="11"/>
      <c r="DM1421" s="11"/>
    </row>
    <row r="1422" spans="96:117">
      <c r="CR1422" s="11"/>
      <c r="DI1422" s="22"/>
      <c r="DJ1422" s="11"/>
      <c r="DK1422" s="11"/>
      <c r="DL1422" s="11"/>
      <c r="DM1422" s="11"/>
    </row>
    <row r="1423" spans="96:117">
      <c r="CR1423" s="11"/>
      <c r="DI1423" s="22"/>
      <c r="DJ1423" s="11"/>
      <c r="DK1423" s="11"/>
      <c r="DL1423" s="11"/>
      <c r="DM1423" s="11"/>
    </row>
    <row r="1424" spans="96:117">
      <c r="CR1424" s="11"/>
      <c r="DI1424" s="22"/>
      <c r="DJ1424" s="11"/>
      <c r="DK1424" s="11"/>
      <c r="DL1424" s="11"/>
      <c r="DM1424" s="11"/>
    </row>
    <row r="1425" spans="96:117">
      <c r="CR1425" s="11"/>
      <c r="DI1425" s="22"/>
      <c r="DJ1425" s="11"/>
      <c r="DK1425" s="11"/>
      <c r="DL1425" s="11"/>
      <c r="DM1425" s="11"/>
    </row>
    <row r="1426" spans="96:117">
      <c r="CR1426" s="11"/>
      <c r="DI1426" s="22"/>
      <c r="DJ1426" s="11"/>
      <c r="DK1426" s="11"/>
      <c r="DL1426" s="11"/>
      <c r="DM1426" s="11"/>
    </row>
    <row r="1427" spans="96:117">
      <c r="CR1427" s="11"/>
      <c r="DI1427" s="22"/>
      <c r="DJ1427" s="11"/>
      <c r="DK1427" s="11"/>
      <c r="DL1427" s="11"/>
      <c r="DM1427" s="11"/>
    </row>
    <row r="1428" spans="96:117">
      <c r="CR1428" s="11"/>
      <c r="DI1428" s="22"/>
      <c r="DJ1428" s="11"/>
      <c r="DK1428" s="11"/>
      <c r="DL1428" s="11"/>
      <c r="DM1428" s="11"/>
    </row>
    <row r="1429" spans="96:117">
      <c r="CR1429" s="11"/>
      <c r="DI1429" s="22"/>
      <c r="DJ1429" s="11"/>
      <c r="DK1429" s="11"/>
      <c r="DL1429" s="11"/>
      <c r="DM1429" s="11"/>
    </row>
    <row r="1430" spans="96:117">
      <c r="CR1430" s="11"/>
      <c r="DI1430" s="22"/>
      <c r="DJ1430" s="11"/>
      <c r="DK1430" s="11"/>
      <c r="DL1430" s="11"/>
      <c r="DM1430" s="11"/>
    </row>
    <row r="1431" spans="96:117">
      <c r="CR1431" s="11"/>
      <c r="DI1431" s="22"/>
      <c r="DJ1431" s="11"/>
      <c r="DK1431" s="11"/>
      <c r="DL1431" s="11"/>
      <c r="DM1431" s="11"/>
    </row>
    <row r="1432" spans="96:117">
      <c r="CR1432" s="11"/>
      <c r="DI1432" s="22"/>
      <c r="DJ1432" s="11"/>
      <c r="DK1432" s="11"/>
      <c r="DL1432" s="11"/>
      <c r="DM1432" s="11"/>
    </row>
    <row r="1433" spans="96:117">
      <c r="CR1433" s="11"/>
      <c r="DI1433" s="22"/>
      <c r="DJ1433" s="11"/>
      <c r="DK1433" s="11"/>
      <c r="DL1433" s="11"/>
      <c r="DM1433" s="11"/>
    </row>
    <row r="1434" spans="96:117">
      <c r="CR1434" s="11"/>
      <c r="DI1434" s="22"/>
      <c r="DJ1434" s="11"/>
      <c r="DK1434" s="11"/>
      <c r="DL1434" s="11"/>
      <c r="DM1434" s="11"/>
    </row>
    <row r="1435" spans="96:117">
      <c r="CR1435" s="11"/>
      <c r="DI1435" s="22"/>
      <c r="DJ1435" s="11"/>
      <c r="DK1435" s="11"/>
      <c r="DL1435" s="11"/>
      <c r="DM1435" s="11"/>
    </row>
    <row r="1436" spans="96:117">
      <c r="CR1436" s="11"/>
      <c r="DI1436" s="22"/>
      <c r="DJ1436" s="11"/>
      <c r="DK1436" s="11"/>
      <c r="DL1436" s="11"/>
      <c r="DM1436" s="11"/>
    </row>
    <row r="1437" spans="96:117">
      <c r="CR1437" s="11"/>
      <c r="DI1437" s="22"/>
      <c r="DJ1437" s="11"/>
      <c r="DK1437" s="11"/>
      <c r="DL1437" s="11"/>
      <c r="DM1437" s="11"/>
    </row>
    <row r="1438" spans="96:117">
      <c r="CR1438" s="11"/>
      <c r="DI1438" s="22"/>
      <c r="DJ1438" s="11"/>
      <c r="DK1438" s="11"/>
      <c r="DL1438" s="11"/>
      <c r="DM1438" s="11"/>
    </row>
    <row r="1439" spans="96:117">
      <c r="CR1439" s="11"/>
      <c r="DI1439" s="22"/>
      <c r="DJ1439" s="11"/>
      <c r="DK1439" s="11"/>
      <c r="DL1439" s="11"/>
      <c r="DM1439" s="11"/>
    </row>
    <row r="1440" spans="96:117">
      <c r="CR1440" s="11"/>
      <c r="DI1440" s="22"/>
      <c r="DJ1440" s="11"/>
      <c r="DK1440" s="11"/>
      <c r="DL1440" s="11"/>
      <c r="DM1440" s="11"/>
    </row>
    <row r="1441" spans="96:117">
      <c r="CR1441" s="11"/>
      <c r="DI1441" s="22"/>
      <c r="DJ1441" s="11"/>
      <c r="DK1441" s="11"/>
      <c r="DL1441" s="11"/>
      <c r="DM1441" s="11"/>
    </row>
    <row r="1442" spans="96:117">
      <c r="CR1442" s="11"/>
      <c r="DI1442" s="22"/>
      <c r="DJ1442" s="11"/>
      <c r="DK1442" s="11"/>
      <c r="DL1442" s="11"/>
      <c r="DM1442" s="11"/>
    </row>
    <row r="1443" spans="96:117">
      <c r="CR1443" s="11"/>
      <c r="DI1443" s="22"/>
      <c r="DJ1443" s="11"/>
      <c r="DK1443" s="11"/>
      <c r="DL1443" s="11"/>
      <c r="DM1443" s="11"/>
    </row>
    <row r="1444" spans="96:117">
      <c r="CR1444" s="11"/>
      <c r="DI1444" s="22"/>
      <c r="DJ1444" s="11"/>
      <c r="DK1444" s="11"/>
      <c r="DL1444" s="11"/>
      <c r="DM1444" s="11"/>
    </row>
    <row r="1445" spans="96:117">
      <c r="CR1445" s="11"/>
      <c r="DI1445" s="22"/>
      <c r="DJ1445" s="11"/>
      <c r="DK1445" s="11"/>
      <c r="DL1445" s="11"/>
      <c r="DM1445" s="11"/>
    </row>
    <row r="1446" spans="96:117">
      <c r="CR1446" s="11"/>
      <c r="DI1446" s="22"/>
      <c r="DJ1446" s="11"/>
      <c r="DK1446" s="11"/>
      <c r="DL1446" s="11"/>
      <c r="DM1446" s="11"/>
    </row>
    <row r="1447" spans="96:117">
      <c r="CR1447" s="11"/>
      <c r="DI1447" s="22"/>
      <c r="DJ1447" s="11"/>
      <c r="DK1447" s="11"/>
      <c r="DL1447" s="11"/>
      <c r="DM1447" s="11"/>
    </row>
    <row r="1448" spans="96:117">
      <c r="CR1448" s="11"/>
      <c r="DI1448" s="22"/>
      <c r="DJ1448" s="11"/>
      <c r="DK1448" s="11"/>
      <c r="DL1448" s="11"/>
      <c r="DM1448" s="11"/>
    </row>
    <row r="1449" spans="96:117">
      <c r="CR1449" s="11"/>
      <c r="DI1449" s="22"/>
      <c r="DJ1449" s="11"/>
      <c r="DK1449" s="11"/>
      <c r="DL1449" s="11"/>
      <c r="DM1449" s="11"/>
    </row>
    <row r="1450" spans="96:117">
      <c r="CR1450" s="11"/>
      <c r="DI1450" s="22"/>
      <c r="DJ1450" s="11"/>
      <c r="DK1450" s="11"/>
      <c r="DL1450" s="11"/>
      <c r="DM1450" s="11"/>
    </row>
    <row r="1451" spans="96:117">
      <c r="CR1451" s="11"/>
      <c r="DI1451" s="22"/>
      <c r="DJ1451" s="11"/>
      <c r="DK1451" s="11"/>
      <c r="DL1451" s="11"/>
      <c r="DM1451" s="11"/>
    </row>
    <row r="1452" spans="96:117">
      <c r="CR1452" s="11"/>
      <c r="DI1452" s="22"/>
      <c r="DJ1452" s="11"/>
      <c r="DK1452" s="11"/>
      <c r="DL1452" s="11"/>
      <c r="DM1452" s="11"/>
    </row>
    <row r="1453" spans="96:117">
      <c r="CR1453" s="11"/>
      <c r="DI1453" s="22"/>
      <c r="DJ1453" s="11"/>
      <c r="DK1453" s="11"/>
      <c r="DL1453" s="11"/>
      <c r="DM1453" s="11"/>
    </row>
    <row r="1454" spans="96:117">
      <c r="CR1454" s="11"/>
      <c r="DI1454" s="22"/>
      <c r="DJ1454" s="11"/>
      <c r="DK1454" s="11"/>
      <c r="DL1454" s="11"/>
      <c r="DM1454" s="11"/>
    </row>
    <row r="1455" spans="96:117">
      <c r="CR1455" s="11"/>
      <c r="DI1455" s="22"/>
      <c r="DJ1455" s="11"/>
      <c r="DK1455" s="11"/>
      <c r="DL1455" s="11"/>
      <c r="DM1455" s="11"/>
    </row>
    <row r="1456" spans="96:117">
      <c r="CR1456" s="11"/>
      <c r="DI1456" s="22"/>
      <c r="DJ1456" s="11"/>
      <c r="DK1456" s="11"/>
      <c r="DL1456" s="11"/>
      <c r="DM1456" s="11"/>
    </row>
    <row r="1457" spans="96:117">
      <c r="CR1457" s="11"/>
      <c r="DI1457" s="22"/>
      <c r="DJ1457" s="11"/>
      <c r="DK1457" s="11"/>
      <c r="DL1457" s="11"/>
      <c r="DM1457" s="11"/>
    </row>
    <row r="1458" spans="96:117">
      <c r="CR1458" s="11"/>
      <c r="DI1458" s="22"/>
      <c r="DJ1458" s="11"/>
      <c r="DK1458" s="11"/>
      <c r="DL1458" s="11"/>
      <c r="DM1458" s="11"/>
    </row>
    <row r="1459" spans="96:117">
      <c r="CR1459" s="11"/>
      <c r="DI1459" s="22"/>
      <c r="DJ1459" s="11"/>
      <c r="DK1459" s="11"/>
      <c r="DL1459" s="11"/>
      <c r="DM1459" s="11"/>
    </row>
    <row r="1460" spans="96:117">
      <c r="CR1460" s="11"/>
      <c r="DI1460" s="22"/>
      <c r="DJ1460" s="11"/>
      <c r="DK1460" s="11"/>
      <c r="DL1460" s="11"/>
      <c r="DM1460" s="11"/>
    </row>
    <row r="1461" spans="96:117">
      <c r="CR1461" s="11"/>
      <c r="DI1461" s="22"/>
      <c r="DJ1461" s="11"/>
      <c r="DK1461" s="11"/>
      <c r="DL1461" s="11"/>
      <c r="DM1461" s="11"/>
    </row>
    <row r="1462" spans="96:117">
      <c r="CR1462" s="11"/>
      <c r="DI1462" s="22"/>
      <c r="DJ1462" s="11"/>
      <c r="DK1462" s="11"/>
      <c r="DL1462" s="11"/>
      <c r="DM1462" s="11"/>
    </row>
    <row r="1463" spans="96:117">
      <c r="CR1463" s="11"/>
      <c r="DI1463" s="22"/>
      <c r="DJ1463" s="11"/>
      <c r="DK1463" s="11"/>
      <c r="DL1463" s="11"/>
      <c r="DM1463" s="11"/>
    </row>
    <row r="1464" spans="96:117">
      <c r="CR1464" s="11"/>
      <c r="DI1464" s="22"/>
      <c r="DJ1464" s="11"/>
      <c r="DK1464" s="11"/>
      <c r="DL1464" s="11"/>
      <c r="DM1464" s="11"/>
    </row>
    <row r="1465" spans="96:117">
      <c r="CR1465" s="11"/>
      <c r="DI1465" s="22"/>
      <c r="DJ1465" s="11"/>
      <c r="DK1465" s="11"/>
      <c r="DL1465" s="11"/>
      <c r="DM1465" s="11"/>
    </row>
    <row r="1466" spans="96:117">
      <c r="CR1466" s="11"/>
      <c r="DI1466" s="22"/>
      <c r="DJ1466" s="11"/>
      <c r="DK1466" s="11"/>
      <c r="DL1466" s="11"/>
      <c r="DM1466" s="11"/>
    </row>
    <row r="1467" spans="96:117">
      <c r="CR1467" s="11"/>
      <c r="DI1467" s="22"/>
      <c r="DJ1467" s="11"/>
      <c r="DK1467" s="11"/>
      <c r="DL1467" s="11"/>
      <c r="DM1467" s="11"/>
    </row>
    <row r="1468" spans="96:117">
      <c r="CR1468" s="11"/>
      <c r="DI1468" s="22"/>
      <c r="DJ1468" s="11"/>
      <c r="DK1468" s="11"/>
      <c r="DL1468" s="11"/>
      <c r="DM1468" s="11"/>
    </row>
    <row r="1469" spans="96:117">
      <c r="CR1469" s="11"/>
      <c r="DI1469" s="22"/>
      <c r="DJ1469" s="11"/>
      <c r="DK1469" s="11"/>
      <c r="DL1469" s="11"/>
      <c r="DM1469" s="11"/>
    </row>
    <row r="1470" spans="96:117">
      <c r="CR1470" s="11"/>
      <c r="DI1470" s="22"/>
      <c r="DJ1470" s="11"/>
      <c r="DK1470" s="11"/>
      <c r="DL1470" s="11"/>
      <c r="DM1470" s="11"/>
    </row>
    <row r="1471" spans="96:117">
      <c r="CR1471" s="11"/>
      <c r="DI1471" s="22"/>
      <c r="DJ1471" s="11"/>
      <c r="DK1471" s="11"/>
      <c r="DL1471" s="11"/>
      <c r="DM1471" s="11"/>
    </row>
    <row r="1472" spans="96:117">
      <c r="CR1472" s="11"/>
      <c r="DI1472" s="22"/>
      <c r="DJ1472" s="11"/>
      <c r="DK1472" s="11"/>
      <c r="DL1472" s="11"/>
      <c r="DM1472" s="11"/>
    </row>
    <row r="1473" spans="96:117">
      <c r="CR1473" s="11"/>
      <c r="DI1473" s="22"/>
      <c r="DJ1473" s="11"/>
      <c r="DK1473" s="11"/>
      <c r="DL1473" s="11"/>
      <c r="DM1473" s="11"/>
    </row>
    <row r="1474" spans="96:117">
      <c r="CR1474" s="11"/>
      <c r="DI1474" s="22"/>
      <c r="DJ1474" s="11"/>
      <c r="DK1474" s="11"/>
      <c r="DL1474" s="11"/>
      <c r="DM1474" s="11"/>
    </row>
    <row r="1475" spans="96:117">
      <c r="CR1475" s="11"/>
      <c r="DI1475" s="22"/>
      <c r="DJ1475" s="11"/>
      <c r="DK1475" s="11"/>
      <c r="DL1475" s="11"/>
      <c r="DM1475" s="11"/>
    </row>
    <row r="1476" spans="96:117">
      <c r="CR1476" s="11"/>
      <c r="DI1476" s="22"/>
      <c r="DJ1476" s="11"/>
      <c r="DK1476" s="11"/>
      <c r="DL1476" s="11"/>
      <c r="DM1476" s="11"/>
    </row>
    <row r="1477" spans="96:117">
      <c r="CR1477" s="11"/>
      <c r="DI1477" s="22"/>
      <c r="DJ1477" s="11"/>
      <c r="DK1477" s="11"/>
      <c r="DL1477" s="11"/>
      <c r="DM1477" s="11"/>
    </row>
    <row r="1478" spans="96:117">
      <c r="CR1478" s="11"/>
      <c r="DI1478" s="22"/>
      <c r="DJ1478" s="11"/>
      <c r="DK1478" s="11"/>
      <c r="DL1478" s="11"/>
      <c r="DM1478" s="11"/>
    </row>
    <row r="1479" spans="96:117">
      <c r="CR1479" s="11"/>
      <c r="DI1479" s="22"/>
      <c r="DJ1479" s="11"/>
      <c r="DK1479" s="11"/>
      <c r="DL1479" s="11"/>
      <c r="DM1479" s="11"/>
    </row>
    <row r="1480" spans="96:117">
      <c r="CR1480" s="11"/>
      <c r="DI1480" s="22"/>
      <c r="DJ1480" s="11"/>
      <c r="DK1480" s="11"/>
      <c r="DL1480" s="11"/>
      <c r="DM1480" s="11"/>
    </row>
    <row r="1481" spans="96:117">
      <c r="CR1481" s="11"/>
      <c r="DI1481" s="22"/>
      <c r="DJ1481" s="11"/>
      <c r="DK1481" s="11"/>
      <c r="DL1481" s="11"/>
      <c r="DM1481" s="11"/>
    </row>
    <row r="1482" spans="96:117">
      <c r="CR1482" s="11"/>
      <c r="DI1482" s="22"/>
      <c r="DJ1482" s="11"/>
      <c r="DK1482" s="11"/>
      <c r="DL1482" s="11"/>
      <c r="DM1482" s="11"/>
    </row>
    <row r="1483" spans="96:117">
      <c r="CR1483" s="11"/>
      <c r="DI1483" s="22"/>
      <c r="DJ1483" s="11"/>
      <c r="DK1483" s="11"/>
      <c r="DL1483" s="11"/>
      <c r="DM1483" s="11"/>
    </row>
    <row r="1484" spans="96:117">
      <c r="CR1484" s="11"/>
      <c r="DI1484" s="22"/>
      <c r="DJ1484" s="11"/>
      <c r="DK1484" s="11"/>
      <c r="DL1484" s="11"/>
      <c r="DM1484" s="11"/>
    </row>
    <row r="1485" spans="96:117">
      <c r="CR1485" s="11"/>
      <c r="DI1485" s="22"/>
      <c r="DJ1485" s="11"/>
      <c r="DK1485" s="11"/>
      <c r="DL1485" s="11"/>
      <c r="DM1485" s="11"/>
    </row>
    <row r="1486" spans="96:117">
      <c r="CR1486" s="11"/>
      <c r="DI1486" s="22"/>
      <c r="DJ1486" s="11"/>
      <c r="DK1486" s="11"/>
      <c r="DL1486" s="11"/>
      <c r="DM1486" s="11"/>
    </row>
    <row r="1487" spans="96:117">
      <c r="CR1487" s="11"/>
      <c r="DI1487" s="22"/>
      <c r="DJ1487" s="11"/>
      <c r="DK1487" s="11"/>
      <c r="DL1487" s="11"/>
      <c r="DM1487" s="11"/>
    </row>
    <row r="1488" spans="96:117">
      <c r="CR1488" s="11"/>
      <c r="DI1488" s="22"/>
      <c r="DJ1488" s="11"/>
      <c r="DK1488" s="11"/>
      <c r="DL1488" s="11"/>
      <c r="DM1488" s="11"/>
    </row>
    <row r="1489" spans="96:117">
      <c r="CR1489" s="11"/>
      <c r="DI1489" s="22"/>
      <c r="DJ1489" s="11"/>
      <c r="DK1489" s="11"/>
      <c r="DL1489" s="11"/>
      <c r="DM1489" s="11"/>
    </row>
    <row r="1490" spans="96:117">
      <c r="CR1490" s="11"/>
      <c r="DI1490" s="22"/>
      <c r="DJ1490" s="11"/>
      <c r="DK1490" s="11"/>
      <c r="DL1490" s="11"/>
      <c r="DM1490" s="11"/>
    </row>
    <row r="1491" spans="96:117">
      <c r="CR1491" s="11"/>
      <c r="DI1491" s="22"/>
      <c r="DJ1491" s="11"/>
      <c r="DK1491" s="11"/>
      <c r="DL1491" s="11"/>
      <c r="DM1491" s="11"/>
    </row>
    <row r="1492" spans="96:117">
      <c r="CR1492" s="11"/>
      <c r="DI1492" s="22"/>
      <c r="DJ1492" s="11"/>
      <c r="DK1492" s="11"/>
      <c r="DL1492" s="11"/>
      <c r="DM1492" s="11"/>
    </row>
    <row r="1493" spans="96:117">
      <c r="CR1493" s="11"/>
      <c r="DI1493" s="22"/>
      <c r="DJ1493" s="11"/>
      <c r="DK1493" s="11"/>
      <c r="DL1493" s="11"/>
      <c r="DM1493" s="11"/>
    </row>
    <row r="1494" spans="96:117">
      <c r="CR1494" s="11"/>
      <c r="DI1494" s="22"/>
      <c r="DJ1494" s="11"/>
      <c r="DK1494" s="11"/>
      <c r="DL1494" s="11"/>
      <c r="DM1494" s="11"/>
    </row>
    <row r="1495" spans="96:117">
      <c r="CR1495" s="11"/>
      <c r="DI1495" s="22"/>
      <c r="DJ1495" s="11"/>
      <c r="DK1495" s="11"/>
      <c r="DL1495" s="11"/>
      <c r="DM1495" s="11"/>
    </row>
    <row r="1496" spans="96:117">
      <c r="CR1496" s="11"/>
      <c r="DI1496" s="22"/>
      <c r="DJ1496" s="11"/>
      <c r="DK1496" s="11"/>
      <c r="DL1496" s="11"/>
      <c r="DM1496" s="11"/>
    </row>
    <row r="1497" spans="96:117">
      <c r="CR1497" s="11"/>
      <c r="DI1497" s="22"/>
      <c r="DJ1497" s="11"/>
      <c r="DK1497" s="11"/>
      <c r="DL1497" s="11"/>
      <c r="DM1497" s="11"/>
    </row>
    <row r="1498" spans="96:117">
      <c r="CR1498" s="11"/>
      <c r="DI1498" s="22"/>
      <c r="DJ1498" s="11"/>
      <c r="DK1498" s="11"/>
      <c r="DL1498" s="11"/>
      <c r="DM1498" s="11"/>
    </row>
    <row r="1499" spans="96:117">
      <c r="CR1499" s="11"/>
      <c r="DI1499" s="22"/>
      <c r="DJ1499" s="11"/>
      <c r="DK1499" s="11"/>
      <c r="DL1499" s="11"/>
      <c r="DM1499" s="11"/>
    </row>
    <row r="1500" spans="96:117">
      <c r="CR1500" s="11"/>
      <c r="DI1500" s="22"/>
      <c r="DJ1500" s="11"/>
      <c r="DK1500" s="11"/>
      <c r="DL1500" s="11"/>
      <c r="DM1500" s="11"/>
    </row>
    <row r="1501" spans="96:117">
      <c r="CR1501" s="11"/>
      <c r="DI1501" s="22"/>
      <c r="DJ1501" s="11"/>
      <c r="DK1501" s="11"/>
      <c r="DL1501" s="11"/>
      <c r="DM1501" s="11"/>
    </row>
    <row r="1502" spans="96:117">
      <c r="CR1502" s="11"/>
      <c r="DI1502" s="22"/>
      <c r="DJ1502" s="11"/>
      <c r="DK1502" s="11"/>
      <c r="DL1502" s="11"/>
      <c r="DM1502" s="11"/>
    </row>
    <row r="1503" spans="96:117">
      <c r="CR1503" s="11"/>
      <c r="DI1503" s="22"/>
      <c r="DJ1503" s="11"/>
      <c r="DK1503" s="11"/>
      <c r="DL1503" s="11"/>
      <c r="DM1503" s="11"/>
    </row>
    <row r="1504" spans="96:117">
      <c r="CR1504" s="11"/>
      <c r="DI1504" s="22"/>
      <c r="DJ1504" s="11"/>
      <c r="DK1504" s="11"/>
      <c r="DL1504" s="11"/>
      <c r="DM1504" s="11"/>
    </row>
    <row r="1505" spans="96:117">
      <c r="CR1505" s="11"/>
      <c r="DI1505" s="22"/>
      <c r="DJ1505" s="11"/>
      <c r="DK1505" s="11"/>
      <c r="DL1505" s="11"/>
      <c r="DM1505" s="11"/>
    </row>
    <row r="1506" spans="96:117">
      <c r="CR1506" s="11"/>
      <c r="DI1506" s="22"/>
      <c r="DJ1506" s="11"/>
      <c r="DK1506" s="11"/>
      <c r="DL1506" s="11"/>
      <c r="DM1506" s="11"/>
    </row>
    <row r="1507" spans="96:117">
      <c r="CR1507" s="11"/>
      <c r="DI1507" s="22"/>
      <c r="DJ1507" s="11"/>
      <c r="DK1507" s="11"/>
      <c r="DL1507" s="11"/>
      <c r="DM1507" s="11"/>
    </row>
    <row r="1508" spans="96:117">
      <c r="CR1508" s="11"/>
      <c r="DI1508" s="22"/>
      <c r="DJ1508" s="11"/>
      <c r="DK1508" s="11"/>
      <c r="DL1508" s="11"/>
      <c r="DM1508" s="11"/>
    </row>
    <row r="1509" spans="96:117">
      <c r="CR1509" s="11"/>
      <c r="DI1509" s="22"/>
      <c r="DJ1509" s="11"/>
      <c r="DK1509" s="11"/>
      <c r="DL1509" s="11"/>
      <c r="DM1509" s="11"/>
    </row>
    <row r="1510" spans="96:117">
      <c r="CR1510" s="11"/>
      <c r="DI1510" s="22"/>
      <c r="DJ1510" s="11"/>
      <c r="DK1510" s="11"/>
      <c r="DL1510" s="11"/>
      <c r="DM1510" s="11"/>
    </row>
    <row r="1511" spans="96:117">
      <c r="CR1511" s="11"/>
      <c r="DI1511" s="22"/>
      <c r="DJ1511" s="11"/>
      <c r="DK1511" s="11"/>
      <c r="DL1511" s="11"/>
      <c r="DM1511" s="11"/>
    </row>
    <row r="1512" spans="96:117">
      <c r="CR1512" s="11"/>
      <c r="DI1512" s="22"/>
      <c r="DJ1512" s="11"/>
      <c r="DK1512" s="11"/>
      <c r="DL1512" s="11"/>
      <c r="DM1512" s="11"/>
    </row>
    <row r="1513" spans="96:117">
      <c r="CR1513" s="11"/>
      <c r="DI1513" s="22"/>
      <c r="DJ1513" s="11"/>
      <c r="DK1513" s="11"/>
      <c r="DL1513" s="11"/>
      <c r="DM1513" s="11"/>
    </row>
    <row r="1514" spans="96:117">
      <c r="CR1514" s="11"/>
      <c r="DI1514" s="22"/>
      <c r="DJ1514" s="11"/>
      <c r="DK1514" s="11"/>
      <c r="DL1514" s="11"/>
      <c r="DM1514" s="11"/>
    </row>
    <row r="1515" spans="96:117">
      <c r="CR1515" s="11"/>
      <c r="DI1515" s="22"/>
      <c r="DJ1515" s="11"/>
      <c r="DK1515" s="11"/>
      <c r="DL1515" s="11"/>
      <c r="DM1515" s="11"/>
    </row>
    <row r="1516" spans="96:117">
      <c r="CR1516" s="11"/>
      <c r="DI1516" s="22"/>
      <c r="DJ1516" s="11"/>
      <c r="DK1516" s="11"/>
      <c r="DL1516" s="11"/>
      <c r="DM1516" s="11"/>
    </row>
    <row r="1517" spans="96:117">
      <c r="CR1517" s="11"/>
      <c r="DI1517" s="22"/>
      <c r="DJ1517" s="11"/>
      <c r="DK1517" s="11"/>
      <c r="DL1517" s="11"/>
      <c r="DM1517" s="11"/>
    </row>
    <row r="1518" spans="96:117">
      <c r="CR1518" s="11"/>
      <c r="DI1518" s="22"/>
      <c r="DJ1518" s="11"/>
      <c r="DK1518" s="11"/>
      <c r="DL1518" s="11"/>
      <c r="DM1518" s="11"/>
    </row>
    <row r="1519" spans="96:117">
      <c r="CR1519" s="11"/>
      <c r="DI1519" s="22"/>
      <c r="DJ1519" s="11"/>
      <c r="DK1519" s="11"/>
      <c r="DL1519" s="11"/>
      <c r="DM1519" s="11"/>
    </row>
    <row r="1520" spans="96:117">
      <c r="CR1520" s="11"/>
      <c r="DI1520" s="22"/>
      <c r="DJ1520" s="11"/>
      <c r="DK1520" s="11"/>
      <c r="DL1520" s="11"/>
      <c r="DM1520" s="11"/>
    </row>
    <row r="1521" spans="96:117">
      <c r="CR1521" s="11"/>
      <c r="DI1521" s="22"/>
      <c r="DJ1521" s="11"/>
      <c r="DK1521" s="11"/>
      <c r="DL1521" s="11"/>
      <c r="DM1521" s="11"/>
    </row>
    <row r="1522" spans="96:117">
      <c r="CR1522" s="11"/>
      <c r="DI1522" s="22"/>
      <c r="DJ1522" s="11"/>
      <c r="DK1522" s="11"/>
      <c r="DL1522" s="11"/>
      <c r="DM1522" s="11"/>
    </row>
    <row r="1523" spans="96:117">
      <c r="CR1523" s="11"/>
      <c r="DI1523" s="22"/>
      <c r="DJ1523" s="11"/>
      <c r="DK1523" s="11"/>
      <c r="DL1523" s="11"/>
      <c r="DM1523" s="11"/>
    </row>
    <row r="1524" spans="96:117">
      <c r="CR1524" s="11"/>
      <c r="DI1524" s="22"/>
      <c r="DJ1524" s="11"/>
      <c r="DK1524" s="11"/>
      <c r="DL1524" s="11"/>
      <c r="DM1524" s="11"/>
    </row>
    <row r="1525" spans="96:117">
      <c r="CR1525" s="11"/>
      <c r="DI1525" s="22"/>
      <c r="DJ1525" s="11"/>
      <c r="DK1525" s="11"/>
      <c r="DL1525" s="11"/>
      <c r="DM1525" s="11"/>
    </row>
    <row r="1526" spans="96:117">
      <c r="CR1526" s="11"/>
      <c r="DI1526" s="22"/>
      <c r="DJ1526" s="11"/>
      <c r="DK1526" s="11"/>
      <c r="DL1526" s="11"/>
      <c r="DM1526" s="11"/>
    </row>
    <row r="1527" spans="96:117">
      <c r="CR1527" s="11"/>
      <c r="DI1527" s="22"/>
      <c r="DJ1527" s="11"/>
      <c r="DK1527" s="11"/>
      <c r="DL1527" s="11"/>
      <c r="DM1527" s="11"/>
    </row>
    <row r="1528" spans="96:117">
      <c r="CR1528" s="11"/>
      <c r="DI1528" s="22"/>
      <c r="DJ1528" s="11"/>
      <c r="DK1528" s="11"/>
      <c r="DL1528" s="11"/>
      <c r="DM1528" s="11"/>
    </row>
    <row r="1529" spans="96:117">
      <c r="CR1529" s="11"/>
      <c r="DI1529" s="22"/>
      <c r="DJ1529" s="11"/>
      <c r="DK1529" s="11"/>
      <c r="DL1529" s="11"/>
      <c r="DM1529" s="11"/>
    </row>
    <row r="1530" spans="96:117">
      <c r="CR1530" s="11"/>
      <c r="DI1530" s="22"/>
      <c r="DJ1530" s="11"/>
      <c r="DK1530" s="11"/>
      <c r="DL1530" s="11"/>
      <c r="DM1530" s="11"/>
    </row>
    <row r="1531" spans="96:117">
      <c r="CR1531" s="11"/>
      <c r="DI1531" s="22"/>
      <c r="DJ1531" s="11"/>
      <c r="DK1531" s="11"/>
      <c r="DL1531" s="11"/>
      <c r="DM1531" s="11"/>
    </row>
    <row r="1532" spans="96:117">
      <c r="CR1532" s="11"/>
      <c r="DI1532" s="22"/>
      <c r="DJ1532" s="11"/>
      <c r="DK1532" s="11"/>
      <c r="DL1532" s="11"/>
      <c r="DM1532" s="11"/>
    </row>
    <row r="1533" spans="96:117">
      <c r="CR1533" s="11"/>
      <c r="DI1533" s="22"/>
      <c r="DJ1533" s="11"/>
      <c r="DK1533" s="11"/>
      <c r="DL1533" s="11"/>
      <c r="DM1533" s="11"/>
    </row>
    <row r="1534" spans="96:117">
      <c r="CR1534" s="11"/>
      <c r="DI1534" s="22"/>
      <c r="DJ1534" s="11"/>
      <c r="DK1534" s="11"/>
      <c r="DL1534" s="11"/>
      <c r="DM1534" s="11"/>
    </row>
    <row r="1535" spans="96:117">
      <c r="CR1535" s="11"/>
      <c r="DI1535" s="22"/>
      <c r="DJ1535" s="11"/>
      <c r="DK1535" s="11"/>
      <c r="DL1535" s="11"/>
      <c r="DM1535" s="11"/>
    </row>
    <row r="1536" spans="96:117">
      <c r="CR1536" s="11"/>
      <c r="DI1536" s="22"/>
      <c r="DJ1536" s="11"/>
      <c r="DK1536" s="11"/>
      <c r="DL1536" s="11"/>
      <c r="DM1536" s="11"/>
    </row>
    <row r="1537" spans="96:117">
      <c r="CR1537" s="11"/>
      <c r="DI1537" s="22"/>
      <c r="DJ1537" s="11"/>
      <c r="DK1537" s="11"/>
      <c r="DL1537" s="11"/>
      <c r="DM1537" s="11"/>
    </row>
    <row r="1538" spans="96:117">
      <c r="CR1538" s="11"/>
      <c r="DI1538" s="22"/>
      <c r="DJ1538" s="11"/>
      <c r="DK1538" s="11"/>
      <c r="DL1538" s="11"/>
      <c r="DM1538" s="11"/>
    </row>
    <row r="1539" spans="96:117">
      <c r="CR1539" s="11"/>
      <c r="DI1539" s="22"/>
      <c r="DJ1539" s="11"/>
      <c r="DK1539" s="11"/>
      <c r="DL1539" s="11"/>
      <c r="DM1539" s="11"/>
    </row>
    <row r="1540" spans="96:117">
      <c r="CR1540" s="11"/>
      <c r="DI1540" s="22"/>
      <c r="DJ1540" s="11"/>
      <c r="DK1540" s="11"/>
      <c r="DL1540" s="11"/>
      <c r="DM1540" s="11"/>
    </row>
    <row r="1541" spans="96:117">
      <c r="CR1541" s="11"/>
      <c r="DI1541" s="22"/>
      <c r="DJ1541" s="11"/>
      <c r="DK1541" s="11"/>
      <c r="DL1541" s="11"/>
      <c r="DM1541" s="11"/>
    </row>
    <row r="1542" spans="96:117">
      <c r="CR1542" s="11"/>
      <c r="DI1542" s="22"/>
      <c r="DJ1542" s="11"/>
      <c r="DK1542" s="11"/>
      <c r="DL1542" s="11"/>
      <c r="DM1542" s="11"/>
    </row>
    <row r="1543" spans="96:117">
      <c r="CR1543" s="11"/>
      <c r="DI1543" s="22"/>
      <c r="DJ1543" s="11"/>
      <c r="DK1543" s="11"/>
      <c r="DL1543" s="11"/>
      <c r="DM1543" s="11"/>
    </row>
    <row r="1544" spans="96:117">
      <c r="CR1544" s="11"/>
      <c r="DI1544" s="22"/>
      <c r="DJ1544" s="11"/>
      <c r="DK1544" s="11"/>
      <c r="DL1544" s="11"/>
      <c r="DM1544" s="11"/>
    </row>
    <row r="1545" spans="96:117">
      <c r="CR1545" s="11"/>
      <c r="DI1545" s="22"/>
      <c r="DJ1545" s="11"/>
      <c r="DK1545" s="11"/>
      <c r="DL1545" s="11"/>
      <c r="DM1545" s="11"/>
    </row>
    <row r="1546" spans="96:117">
      <c r="CR1546" s="11"/>
      <c r="DI1546" s="22"/>
      <c r="DJ1546" s="11"/>
      <c r="DK1546" s="11"/>
      <c r="DL1546" s="11"/>
      <c r="DM1546" s="11"/>
    </row>
    <row r="1547" spans="96:117">
      <c r="CR1547" s="11"/>
      <c r="DI1547" s="22"/>
      <c r="DJ1547" s="11"/>
      <c r="DK1547" s="11"/>
      <c r="DL1547" s="11"/>
      <c r="DM1547" s="11"/>
    </row>
    <row r="1548" spans="96:117">
      <c r="CR1548" s="11"/>
      <c r="DI1548" s="22"/>
      <c r="DJ1548" s="11"/>
      <c r="DK1548" s="11"/>
      <c r="DL1548" s="11"/>
      <c r="DM1548" s="11"/>
    </row>
    <row r="1549" spans="96:117">
      <c r="CR1549" s="11"/>
      <c r="DI1549" s="22"/>
      <c r="DJ1549" s="11"/>
      <c r="DK1549" s="11"/>
      <c r="DL1549" s="11"/>
      <c r="DM1549" s="11"/>
    </row>
    <row r="1550" spans="96:117">
      <c r="CR1550" s="11"/>
      <c r="DI1550" s="22"/>
      <c r="DJ1550" s="11"/>
      <c r="DK1550" s="11"/>
      <c r="DL1550" s="11"/>
      <c r="DM1550" s="11"/>
    </row>
    <row r="1551" spans="96:117">
      <c r="CR1551" s="11"/>
      <c r="DI1551" s="22"/>
      <c r="DJ1551" s="11"/>
      <c r="DK1551" s="11"/>
      <c r="DL1551" s="11"/>
      <c r="DM1551" s="11"/>
    </row>
    <row r="1552" spans="96:117">
      <c r="CR1552" s="11"/>
      <c r="DI1552" s="22"/>
      <c r="DJ1552" s="11"/>
      <c r="DK1552" s="11"/>
      <c r="DL1552" s="11"/>
      <c r="DM1552" s="11"/>
    </row>
    <row r="1553" spans="96:117">
      <c r="CR1553" s="11"/>
      <c r="DI1553" s="22"/>
      <c r="DJ1553" s="11"/>
      <c r="DK1553" s="11"/>
      <c r="DL1553" s="11"/>
      <c r="DM1553" s="11"/>
    </row>
    <row r="1554" spans="96:117">
      <c r="CR1554" s="11"/>
      <c r="DI1554" s="22"/>
      <c r="DJ1554" s="11"/>
      <c r="DK1554" s="11"/>
      <c r="DL1554" s="11"/>
      <c r="DM1554" s="11"/>
    </row>
    <row r="1555" spans="96:117">
      <c r="CR1555" s="11"/>
      <c r="DI1555" s="22"/>
      <c r="DJ1555" s="11"/>
      <c r="DK1555" s="11"/>
      <c r="DL1555" s="11"/>
      <c r="DM1555" s="11"/>
    </row>
    <row r="1556" spans="96:117">
      <c r="CR1556" s="11"/>
      <c r="DI1556" s="22"/>
      <c r="DJ1556" s="11"/>
      <c r="DK1556" s="11"/>
      <c r="DL1556" s="11"/>
      <c r="DM1556" s="11"/>
    </row>
    <row r="1557" spans="96:117">
      <c r="CR1557" s="11"/>
      <c r="DI1557" s="22"/>
      <c r="DJ1557" s="11"/>
      <c r="DK1557" s="11"/>
      <c r="DL1557" s="11"/>
      <c r="DM1557" s="11"/>
    </row>
    <row r="1558" spans="96:117">
      <c r="CR1558" s="11"/>
      <c r="DI1558" s="22"/>
      <c r="DJ1558" s="11"/>
      <c r="DK1558" s="11"/>
      <c r="DL1558" s="11"/>
      <c r="DM1558" s="11"/>
    </row>
    <row r="1559" spans="96:117">
      <c r="CR1559" s="11"/>
      <c r="DI1559" s="22"/>
      <c r="DJ1559" s="11"/>
      <c r="DK1559" s="11"/>
      <c r="DL1559" s="11"/>
      <c r="DM1559" s="11"/>
    </row>
    <row r="1560" spans="96:117">
      <c r="CR1560" s="11"/>
      <c r="DI1560" s="22"/>
      <c r="DJ1560" s="11"/>
      <c r="DK1560" s="11"/>
      <c r="DL1560" s="11"/>
      <c r="DM1560" s="11"/>
    </row>
    <row r="1561" spans="96:117">
      <c r="CR1561" s="11"/>
      <c r="DI1561" s="22"/>
      <c r="DJ1561" s="11"/>
      <c r="DK1561" s="11"/>
      <c r="DL1561" s="11"/>
      <c r="DM1561" s="11"/>
    </row>
    <row r="1562" spans="96:117">
      <c r="CR1562" s="11"/>
      <c r="DI1562" s="22"/>
      <c r="DJ1562" s="11"/>
      <c r="DK1562" s="11"/>
      <c r="DL1562" s="11"/>
      <c r="DM1562" s="11"/>
    </row>
    <row r="1563" spans="96:117">
      <c r="CR1563" s="11"/>
      <c r="DI1563" s="22"/>
      <c r="DJ1563" s="11"/>
      <c r="DK1563" s="11"/>
      <c r="DL1563" s="11"/>
      <c r="DM1563" s="11"/>
    </row>
    <row r="1564" spans="96:117">
      <c r="CR1564" s="11"/>
      <c r="DI1564" s="22"/>
      <c r="DJ1564" s="11"/>
      <c r="DK1564" s="11"/>
      <c r="DL1564" s="11"/>
      <c r="DM1564" s="11"/>
    </row>
    <row r="1565" spans="96:117">
      <c r="CR1565" s="11"/>
      <c r="DI1565" s="22"/>
      <c r="DJ1565" s="11"/>
      <c r="DK1565" s="11"/>
      <c r="DL1565" s="11"/>
      <c r="DM1565" s="11"/>
    </row>
    <row r="1566" spans="96:117">
      <c r="CR1566" s="11"/>
      <c r="DI1566" s="22"/>
      <c r="DJ1566" s="11"/>
      <c r="DK1566" s="11"/>
      <c r="DL1566" s="11"/>
      <c r="DM1566" s="11"/>
    </row>
    <row r="1567" spans="96:117">
      <c r="CR1567" s="11"/>
      <c r="DI1567" s="22"/>
      <c r="DJ1567" s="11"/>
      <c r="DK1567" s="11"/>
      <c r="DL1567" s="11"/>
      <c r="DM1567" s="11"/>
    </row>
    <row r="1568" spans="96:117">
      <c r="CR1568" s="11"/>
      <c r="DI1568" s="22"/>
      <c r="DJ1568" s="11"/>
      <c r="DK1568" s="11"/>
      <c r="DL1568" s="11"/>
      <c r="DM1568" s="11"/>
    </row>
    <row r="1569" spans="96:117">
      <c r="CR1569" s="11"/>
      <c r="DI1569" s="22"/>
      <c r="DJ1569" s="11"/>
      <c r="DK1569" s="11"/>
      <c r="DL1569" s="11"/>
      <c r="DM1569" s="11"/>
    </row>
    <row r="1570" spans="96:117">
      <c r="CR1570" s="11"/>
      <c r="DI1570" s="22"/>
      <c r="DJ1570" s="11"/>
      <c r="DK1570" s="11"/>
      <c r="DL1570" s="11"/>
      <c r="DM1570" s="11"/>
    </row>
    <row r="1571" spans="96:117">
      <c r="CR1571" s="11"/>
      <c r="DI1571" s="22"/>
      <c r="DJ1571" s="11"/>
      <c r="DK1571" s="11"/>
      <c r="DL1571" s="11"/>
      <c r="DM1571" s="11"/>
    </row>
    <row r="1572" spans="96:117">
      <c r="CR1572" s="11"/>
      <c r="DI1572" s="22"/>
      <c r="DJ1572" s="11"/>
      <c r="DK1572" s="11"/>
      <c r="DL1572" s="11"/>
      <c r="DM1572" s="11"/>
    </row>
    <row r="1573" spans="96:117">
      <c r="CR1573" s="11"/>
      <c r="DI1573" s="22"/>
      <c r="DJ1573" s="11"/>
      <c r="DK1573" s="11"/>
      <c r="DL1573" s="11"/>
      <c r="DM1573" s="11"/>
    </row>
    <row r="1574" spans="96:117">
      <c r="CR1574" s="11"/>
      <c r="DI1574" s="22"/>
      <c r="DJ1574" s="11"/>
      <c r="DK1574" s="11"/>
      <c r="DL1574" s="11"/>
      <c r="DM1574" s="11"/>
    </row>
    <row r="1575" spans="96:117">
      <c r="CR1575" s="11"/>
      <c r="DI1575" s="22"/>
      <c r="DJ1575" s="11"/>
      <c r="DK1575" s="11"/>
      <c r="DL1575" s="11"/>
      <c r="DM1575" s="11"/>
    </row>
    <row r="1576" spans="96:117">
      <c r="CR1576" s="11"/>
      <c r="DI1576" s="22"/>
      <c r="DJ1576" s="11"/>
      <c r="DK1576" s="11"/>
      <c r="DL1576" s="11"/>
      <c r="DM1576" s="11"/>
    </row>
    <row r="1577" spans="96:117">
      <c r="CR1577" s="11"/>
      <c r="DI1577" s="22"/>
      <c r="DJ1577" s="11"/>
      <c r="DK1577" s="11"/>
      <c r="DL1577" s="11"/>
      <c r="DM1577" s="11"/>
    </row>
    <row r="1578" spans="96:117">
      <c r="CR1578" s="11"/>
      <c r="DI1578" s="22"/>
      <c r="DJ1578" s="11"/>
      <c r="DK1578" s="11"/>
      <c r="DL1578" s="11"/>
      <c r="DM1578" s="11"/>
    </row>
    <row r="1579" spans="96:117">
      <c r="CR1579" s="11"/>
      <c r="DI1579" s="22"/>
      <c r="DJ1579" s="11"/>
      <c r="DK1579" s="11"/>
      <c r="DL1579" s="11"/>
      <c r="DM1579" s="11"/>
    </row>
    <row r="1580" spans="96:117">
      <c r="CR1580" s="11"/>
      <c r="DI1580" s="22"/>
      <c r="DJ1580" s="11"/>
      <c r="DK1580" s="11"/>
      <c r="DL1580" s="11"/>
      <c r="DM1580" s="11"/>
    </row>
    <row r="1581" spans="96:117">
      <c r="CR1581" s="11"/>
      <c r="DI1581" s="22"/>
      <c r="DJ1581" s="11"/>
      <c r="DK1581" s="11"/>
      <c r="DL1581" s="11"/>
      <c r="DM1581" s="11"/>
    </row>
    <row r="1582" spans="96:117">
      <c r="CR1582" s="11"/>
      <c r="DI1582" s="22"/>
      <c r="DJ1582" s="11"/>
      <c r="DK1582" s="11"/>
      <c r="DL1582" s="11"/>
      <c r="DM1582" s="11"/>
    </row>
    <row r="1583" spans="96:117">
      <c r="CR1583" s="11"/>
      <c r="DI1583" s="22"/>
      <c r="DJ1583" s="11"/>
      <c r="DK1583" s="11"/>
      <c r="DL1583" s="11"/>
      <c r="DM1583" s="11"/>
    </row>
    <row r="1584" spans="96:117">
      <c r="CR1584" s="11"/>
      <c r="DI1584" s="22"/>
      <c r="DJ1584" s="11"/>
      <c r="DK1584" s="11"/>
      <c r="DL1584" s="11"/>
      <c r="DM1584" s="11"/>
    </row>
    <row r="1585" spans="96:117">
      <c r="CR1585" s="11"/>
      <c r="DI1585" s="22"/>
      <c r="DJ1585" s="11"/>
      <c r="DK1585" s="11"/>
      <c r="DL1585" s="11"/>
      <c r="DM1585" s="11"/>
    </row>
    <row r="1586" spans="96:117">
      <c r="CR1586" s="11"/>
      <c r="DI1586" s="22"/>
      <c r="DJ1586" s="11"/>
      <c r="DK1586" s="11"/>
      <c r="DL1586" s="11"/>
      <c r="DM1586" s="11"/>
    </row>
    <row r="1587" spans="96:117">
      <c r="CR1587" s="11"/>
      <c r="DI1587" s="22"/>
      <c r="DJ1587" s="11"/>
      <c r="DK1587" s="11"/>
      <c r="DL1587" s="11"/>
      <c r="DM1587" s="11"/>
    </row>
    <row r="1588" spans="96:117">
      <c r="CR1588" s="11"/>
      <c r="DI1588" s="22"/>
      <c r="DJ1588" s="11"/>
      <c r="DK1588" s="11"/>
      <c r="DL1588" s="11"/>
      <c r="DM1588" s="11"/>
    </row>
    <row r="1589" spans="96:117">
      <c r="CR1589" s="11"/>
      <c r="DI1589" s="22"/>
      <c r="DJ1589" s="11"/>
      <c r="DK1589" s="11"/>
      <c r="DL1589" s="11"/>
      <c r="DM1589" s="11"/>
    </row>
    <row r="1590" spans="96:117">
      <c r="CR1590" s="11"/>
      <c r="DI1590" s="22"/>
      <c r="DJ1590" s="11"/>
      <c r="DK1590" s="11"/>
      <c r="DL1590" s="11"/>
      <c r="DM1590" s="11"/>
    </row>
    <row r="1591" spans="96:117">
      <c r="CR1591" s="11"/>
      <c r="DI1591" s="22"/>
      <c r="DJ1591" s="11"/>
      <c r="DK1591" s="11"/>
      <c r="DL1591" s="11"/>
      <c r="DM1591" s="11"/>
    </row>
    <row r="1592" spans="96:117">
      <c r="CR1592" s="11"/>
      <c r="DI1592" s="22"/>
      <c r="DJ1592" s="11"/>
      <c r="DK1592" s="11"/>
      <c r="DL1592" s="11"/>
      <c r="DM1592" s="11"/>
    </row>
    <row r="1593" spans="96:117">
      <c r="CR1593" s="11"/>
      <c r="DI1593" s="22"/>
      <c r="DJ1593" s="11"/>
      <c r="DK1593" s="11"/>
      <c r="DL1593" s="11"/>
      <c r="DM1593" s="11"/>
    </row>
    <row r="1594" spans="96:117">
      <c r="CR1594" s="11"/>
      <c r="DI1594" s="22"/>
      <c r="DJ1594" s="11"/>
      <c r="DK1594" s="11"/>
      <c r="DL1594" s="11"/>
      <c r="DM1594" s="11"/>
    </row>
    <row r="1595" spans="96:117">
      <c r="CR1595" s="11"/>
      <c r="DI1595" s="22"/>
      <c r="DJ1595" s="11"/>
      <c r="DK1595" s="11"/>
      <c r="DL1595" s="11"/>
      <c r="DM1595" s="11"/>
    </row>
    <row r="1596" spans="96:117">
      <c r="CR1596" s="11"/>
      <c r="DI1596" s="22"/>
      <c r="DJ1596" s="11"/>
      <c r="DK1596" s="11"/>
      <c r="DL1596" s="11"/>
      <c r="DM1596" s="11"/>
    </row>
    <row r="1597" spans="96:117">
      <c r="CR1597" s="11"/>
      <c r="DI1597" s="22"/>
      <c r="DJ1597" s="11"/>
      <c r="DK1597" s="11"/>
      <c r="DL1597" s="11"/>
      <c r="DM1597" s="11"/>
    </row>
    <row r="1598" spans="96:117">
      <c r="CR1598" s="11"/>
      <c r="DI1598" s="22"/>
      <c r="DJ1598" s="11"/>
      <c r="DK1598" s="11"/>
      <c r="DL1598" s="11"/>
      <c r="DM1598" s="11"/>
    </row>
    <row r="1599" spans="96:117">
      <c r="CR1599" s="11"/>
      <c r="DI1599" s="22"/>
      <c r="DJ1599" s="11"/>
      <c r="DK1599" s="11"/>
      <c r="DL1599" s="11"/>
      <c r="DM1599" s="11"/>
    </row>
    <row r="1600" spans="96:117">
      <c r="CR1600" s="11"/>
      <c r="DI1600" s="22"/>
      <c r="DJ1600" s="11"/>
      <c r="DK1600" s="11"/>
      <c r="DL1600" s="11"/>
      <c r="DM1600" s="11"/>
    </row>
    <row r="1601" spans="96:117">
      <c r="CR1601" s="11"/>
      <c r="DI1601" s="22"/>
      <c r="DJ1601" s="11"/>
      <c r="DK1601" s="11"/>
      <c r="DL1601" s="11"/>
      <c r="DM1601" s="11"/>
    </row>
    <row r="1602" spans="96:117">
      <c r="CR1602" s="11"/>
      <c r="DI1602" s="22"/>
      <c r="DJ1602" s="11"/>
      <c r="DK1602" s="11"/>
      <c r="DL1602" s="11"/>
      <c r="DM1602" s="11"/>
    </row>
    <row r="1603" spans="96:117">
      <c r="CR1603" s="11"/>
      <c r="DI1603" s="22"/>
      <c r="DJ1603" s="11"/>
      <c r="DK1603" s="11"/>
      <c r="DL1603" s="11"/>
      <c r="DM1603" s="11"/>
    </row>
    <row r="1604" spans="96:117">
      <c r="CR1604" s="11"/>
      <c r="DI1604" s="22"/>
      <c r="DJ1604" s="11"/>
      <c r="DK1604" s="11"/>
      <c r="DL1604" s="11"/>
      <c r="DM1604" s="11"/>
    </row>
    <row r="1605" spans="96:117">
      <c r="CR1605" s="11"/>
      <c r="DI1605" s="22"/>
      <c r="DJ1605" s="11"/>
      <c r="DK1605" s="11"/>
      <c r="DL1605" s="11"/>
      <c r="DM1605" s="11"/>
    </row>
    <row r="1606" spans="96:117">
      <c r="CR1606" s="11"/>
      <c r="DI1606" s="22"/>
      <c r="DJ1606" s="11"/>
      <c r="DK1606" s="11"/>
      <c r="DL1606" s="11"/>
      <c r="DM1606" s="11"/>
    </row>
    <row r="1607" spans="96:117">
      <c r="CR1607" s="11"/>
      <c r="DI1607" s="22"/>
      <c r="DJ1607" s="11"/>
      <c r="DK1607" s="11"/>
      <c r="DL1607" s="11"/>
      <c r="DM1607" s="11"/>
    </row>
    <row r="1608" spans="96:117">
      <c r="CR1608" s="11"/>
      <c r="DI1608" s="22"/>
      <c r="DJ1608" s="11"/>
      <c r="DK1608" s="11"/>
      <c r="DL1608" s="11"/>
      <c r="DM1608" s="11"/>
    </row>
    <row r="1609" spans="96:117">
      <c r="CR1609" s="11"/>
      <c r="DI1609" s="22"/>
      <c r="DJ1609" s="11"/>
      <c r="DK1609" s="11"/>
      <c r="DL1609" s="11"/>
      <c r="DM1609" s="11"/>
    </row>
    <row r="1610" spans="96:117">
      <c r="CR1610" s="11"/>
      <c r="DI1610" s="22"/>
      <c r="DJ1610" s="11"/>
      <c r="DK1610" s="11"/>
      <c r="DL1610" s="11"/>
      <c r="DM1610" s="11"/>
    </row>
    <row r="1611" spans="96:117">
      <c r="CR1611" s="11"/>
      <c r="DI1611" s="22"/>
      <c r="DJ1611" s="11"/>
      <c r="DK1611" s="11"/>
      <c r="DL1611" s="11"/>
      <c r="DM1611" s="11"/>
    </row>
    <row r="1612" spans="96:117">
      <c r="CR1612" s="11"/>
      <c r="DI1612" s="22"/>
      <c r="DJ1612" s="11"/>
      <c r="DK1612" s="11"/>
      <c r="DL1612" s="11"/>
      <c r="DM1612" s="11"/>
    </row>
    <row r="1613" spans="96:117">
      <c r="CR1613" s="11"/>
      <c r="DI1613" s="22"/>
      <c r="DJ1613" s="11"/>
      <c r="DK1613" s="11"/>
      <c r="DL1613" s="11"/>
      <c r="DM1613" s="11"/>
    </row>
    <row r="1614" spans="96:117">
      <c r="CR1614" s="11"/>
      <c r="DI1614" s="22"/>
      <c r="DJ1614" s="11"/>
      <c r="DK1614" s="11"/>
      <c r="DL1614" s="11"/>
      <c r="DM1614" s="11"/>
    </row>
    <row r="1615" spans="96:117">
      <c r="CR1615" s="11"/>
      <c r="DI1615" s="22"/>
      <c r="DJ1615" s="11"/>
      <c r="DK1615" s="11"/>
      <c r="DL1615" s="11"/>
      <c r="DM1615" s="11"/>
    </row>
    <row r="1616" spans="96:117">
      <c r="CR1616" s="11"/>
      <c r="DI1616" s="22"/>
      <c r="DJ1616" s="11"/>
      <c r="DK1616" s="11"/>
      <c r="DL1616" s="11"/>
      <c r="DM1616" s="11"/>
    </row>
    <row r="1617" spans="96:117">
      <c r="CR1617" s="11"/>
      <c r="DI1617" s="22"/>
      <c r="DJ1617" s="11"/>
      <c r="DK1617" s="11"/>
      <c r="DL1617" s="11"/>
      <c r="DM1617" s="11"/>
    </row>
    <row r="1618" spans="96:117">
      <c r="CR1618" s="11"/>
      <c r="DI1618" s="22"/>
      <c r="DJ1618" s="11"/>
      <c r="DK1618" s="11"/>
      <c r="DL1618" s="11"/>
      <c r="DM1618" s="11"/>
    </row>
    <row r="1619" spans="96:117">
      <c r="CR1619" s="11"/>
      <c r="DI1619" s="22"/>
      <c r="DJ1619" s="11"/>
      <c r="DK1619" s="11"/>
      <c r="DL1619" s="11"/>
      <c r="DM1619" s="11"/>
    </row>
    <row r="1620" spans="96:117">
      <c r="CR1620" s="11"/>
      <c r="DI1620" s="22"/>
      <c r="DJ1620" s="11"/>
      <c r="DK1620" s="11"/>
      <c r="DL1620" s="11"/>
      <c r="DM1620" s="11"/>
    </row>
    <row r="1621" spans="96:117">
      <c r="CR1621" s="11"/>
      <c r="DI1621" s="22"/>
      <c r="DJ1621" s="11"/>
      <c r="DK1621" s="11"/>
      <c r="DL1621" s="11"/>
      <c r="DM1621" s="11"/>
    </row>
    <row r="1622" spans="96:117">
      <c r="CR1622" s="11"/>
      <c r="DI1622" s="22"/>
      <c r="DJ1622" s="11"/>
      <c r="DK1622" s="11"/>
      <c r="DL1622" s="11"/>
      <c r="DM1622" s="11"/>
    </row>
    <row r="1623" spans="96:117">
      <c r="CR1623" s="11"/>
      <c r="DI1623" s="22"/>
      <c r="DJ1623" s="11"/>
      <c r="DK1623" s="11"/>
      <c r="DL1623" s="11"/>
      <c r="DM1623" s="11"/>
    </row>
    <row r="1624" spans="96:117">
      <c r="CR1624" s="11"/>
      <c r="DI1624" s="22"/>
      <c r="DJ1624" s="11"/>
      <c r="DK1624" s="11"/>
      <c r="DL1624" s="11"/>
      <c r="DM1624" s="11"/>
    </row>
    <row r="1625" spans="96:117">
      <c r="CR1625" s="11"/>
      <c r="DI1625" s="22"/>
      <c r="DJ1625" s="11"/>
      <c r="DK1625" s="11"/>
      <c r="DL1625" s="11"/>
      <c r="DM1625" s="11"/>
    </row>
    <row r="1626" spans="96:117">
      <c r="CR1626" s="11"/>
      <c r="DI1626" s="22"/>
      <c r="DJ1626" s="11"/>
      <c r="DK1626" s="11"/>
      <c r="DL1626" s="11"/>
      <c r="DM1626" s="11"/>
    </row>
    <row r="1627" spans="96:117">
      <c r="CR1627" s="11"/>
      <c r="DI1627" s="22"/>
      <c r="DJ1627" s="11"/>
      <c r="DK1627" s="11"/>
      <c r="DL1627" s="11"/>
      <c r="DM1627" s="11"/>
    </row>
    <row r="1628" spans="96:117">
      <c r="CR1628" s="11"/>
      <c r="DI1628" s="22"/>
      <c r="DJ1628" s="11"/>
      <c r="DK1628" s="11"/>
      <c r="DL1628" s="11"/>
      <c r="DM1628" s="11"/>
    </row>
    <row r="1629" spans="96:117">
      <c r="CR1629" s="11"/>
      <c r="DI1629" s="22"/>
      <c r="DJ1629" s="11"/>
      <c r="DK1629" s="11"/>
      <c r="DL1629" s="11"/>
      <c r="DM1629" s="11"/>
    </row>
    <row r="1630" spans="96:117">
      <c r="CR1630" s="11"/>
      <c r="DI1630" s="22"/>
      <c r="DJ1630" s="11"/>
      <c r="DK1630" s="11"/>
      <c r="DL1630" s="11"/>
      <c r="DM1630" s="11"/>
    </row>
    <row r="1631" spans="96:117">
      <c r="CR1631" s="11"/>
      <c r="DI1631" s="22"/>
      <c r="DJ1631" s="11"/>
      <c r="DK1631" s="11"/>
      <c r="DL1631" s="11"/>
      <c r="DM1631" s="11"/>
    </row>
    <row r="1632" spans="96:117">
      <c r="CR1632" s="11"/>
      <c r="DI1632" s="22"/>
      <c r="DJ1632" s="11"/>
      <c r="DK1632" s="11"/>
      <c r="DL1632" s="11"/>
      <c r="DM1632" s="11"/>
    </row>
    <row r="1633" spans="96:117">
      <c r="CR1633" s="11"/>
      <c r="DI1633" s="22"/>
      <c r="DJ1633" s="11"/>
      <c r="DK1633" s="11"/>
      <c r="DL1633" s="11"/>
      <c r="DM1633" s="11"/>
    </row>
    <row r="1634" spans="96:117">
      <c r="CR1634" s="11"/>
      <c r="DI1634" s="22"/>
      <c r="DJ1634" s="11"/>
      <c r="DK1634" s="11"/>
      <c r="DL1634" s="11"/>
      <c r="DM1634" s="11"/>
    </row>
    <row r="1635" spans="96:117">
      <c r="CR1635" s="11"/>
      <c r="DI1635" s="22"/>
      <c r="DJ1635" s="11"/>
      <c r="DK1635" s="11"/>
      <c r="DL1635" s="11"/>
      <c r="DM1635" s="11"/>
    </row>
    <row r="1636" spans="96:117">
      <c r="CR1636" s="11"/>
      <c r="DI1636" s="22"/>
      <c r="DJ1636" s="11"/>
      <c r="DK1636" s="11"/>
      <c r="DL1636" s="11"/>
      <c r="DM1636" s="11"/>
    </row>
    <row r="1637" spans="96:117">
      <c r="CR1637" s="11"/>
      <c r="DI1637" s="22"/>
      <c r="DJ1637" s="11"/>
      <c r="DK1637" s="11"/>
      <c r="DL1637" s="11"/>
      <c r="DM1637" s="11"/>
    </row>
    <row r="1638" spans="96:117">
      <c r="CR1638" s="11"/>
      <c r="DI1638" s="22"/>
      <c r="DJ1638" s="11"/>
      <c r="DK1638" s="11"/>
      <c r="DL1638" s="11"/>
      <c r="DM1638" s="11"/>
    </row>
    <row r="1639" spans="96:117">
      <c r="CR1639" s="11"/>
      <c r="DI1639" s="22"/>
      <c r="DJ1639" s="11"/>
      <c r="DK1639" s="11"/>
      <c r="DL1639" s="11"/>
      <c r="DM1639" s="11"/>
    </row>
    <row r="1640" spans="96:117">
      <c r="CR1640" s="11"/>
      <c r="DI1640" s="22"/>
      <c r="DJ1640" s="11"/>
      <c r="DK1640" s="11"/>
      <c r="DL1640" s="11"/>
      <c r="DM1640" s="11"/>
    </row>
    <row r="1641" spans="96:117">
      <c r="CR1641" s="11"/>
      <c r="DI1641" s="22"/>
      <c r="DJ1641" s="11"/>
      <c r="DK1641" s="11"/>
      <c r="DL1641" s="11"/>
      <c r="DM1641" s="11"/>
    </row>
    <row r="1642" spans="96:117">
      <c r="CR1642" s="11"/>
      <c r="DI1642" s="22"/>
      <c r="DJ1642" s="11"/>
      <c r="DK1642" s="11"/>
      <c r="DL1642" s="11"/>
      <c r="DM1642" s="11"/>
    </row>
    <row r="1643" spans="96:117">
      <c r="CR1643" s="11"/>
      <c r="DI1643" s="22"/>
      <c r="DJ1643" s="11"/>
      <c r="DK1643" s="11"/>
      <c r="DL1643" s="11"/>
      <c r="DM1643" s="11"/>
    </row>
    <row r="1644" spans="96:117">
      <c r="CR1644" s="11"/>
      <c r="DI1644" s="22"/>
      <c r="DJ1644" s="11"/>
      <c r="DK1644" s="11"/>
      <c r="DL1644" s="11"/>
      <c r="DM1644" s="11"/>
    </row>
    <row r="1645" spans="96:117">
      <c r="CR1645" s="11"/>
      <c r="DI1645" s="22"/>
      <c r="DJ1645" s="11"/>
      <c r="DK1645" s="11"/>
      <c r="DL1645" s="11"/>
      <c r="DM1645" s="11"/>
    </row>
    <row r="1646" spans="96:117">
      <c r="CR1646" s="11"/>
      <c r="DI1646" s="22"/>
      <c r="DJ1646" s="11"/>
      <c r="DK1646" s="11"/>
      <c r="DL1646" s="11"/>
      <c r="DM1646" s="11"/>
    </row>
    <row r="1647" spans="96:117">
      <c r="CR1647" s="11"/>
      <c r="DI1647" s="22"/>
      <c r="DJ1647" s="11"/>
      <c r="DK1647" s="11"/>
      <c r="DL1647" s="11"/>
      <c r="DM1647" s="11"/>
    </row>
    <row r="1648" spans="96:117">
      <c r="CR1648" s="11"/>
      <c r="DI1648" s="22"/>
      <c r="DJ1648" s="11"/>
      <c r="DK1648" s="11"/>
      <c r="DL1648" s="11"/>
      <c r="DM1648" s="11"/>
    </row>
    <row r="1649" spans="96:117">
      <c r="CR1649" s="11"/>
      <c r="DI1649" s="22"/>
      <c r="DJ1649" s="11"/>
      <c r="DK1649" s="11"/>
      <c r="DL1649" s="11"/>
      <c r="DM1649" s="11"/>
    </row>
    <row r="1650" spans="96:117">
      <c r="CR1650" s="11"/>
      <c r="DI1650" s="22"/>
      <c r="DJ1650" s="11"/>
      <c r="DK1650" s="11"/>
      <c r="DL1650" s="11"/>
      <c r="DM1650" s="11"/>
    </row>
    <row r="1651" spans="96:117">
      <c r="CR1651" s="11"/>
      <c r="DI1651" s="22"/>
      <c r="DJ1651" s="11"/>
      <c r="DK1651" s="11"/>
      <c r="DL1651" s="11"/>
      <c r="DM1651" s="11"/>
    </row>
    <row r="1652" spans="96:117">
      <c r="CR1652" s="11"/>
      <c r="DI1652" s="22"/>
      <c r="DJ1652" s="11"/>
      <c r="DK1652" s="11"/>
      <c r="DL1652" s="11"/>
      <c r="DM1652" s="11"/>
    </row>
    <row r="1653" spans="96:117">
      <c r="CR1653" s="11"/>
      <c r="DI1653" s="22"/>
      <c r="DJ1653" s="11"/>
      <c r="DK1653" s="11"/>
      <c r="DL1653" s="11"/>
      <c r="DM1653" s="11"/>
    </row>
    <row r="1654" spans="96:117">
      <c r="CR1654" s="11"/>
      <c r="DI1654" s="22"/>
      <c r="DJ1654" s="11"/>
      <c r="DK1654" s="11"/>
      <c r="DL1654" s="11"/>
      <c r="DM1654" s="11"/>
    </row>
    <row r="1655" spans="96:117">
      <c r="CR1655" s="11"/>
      <c r="DI1655" s="22"/>
      <c r="DJ1655" s="11"/>
      <c r="DK1655" s="11"/>
      <c r="DL1655" s="11"/>
      <c r="DM1655" s="11"/>
    </row>
    <row r="1656" spans="96:117">
      <c r="CR1656" s="11"/>
      <c r="DI1656" s="22"/>
      <c r="DJ1656" s="11"/>
      <c r="DK1656" s="11"/>
      <c r="DL1656" s="11"/>
      <c r="DM1656" s="11"/>
    </row>
    <row r="1657" spans="96:117">
      <c r="CR1657" s="11"/>
      <c r="DI1657" s="22"/>
      <c r="DJ1657" s="11"/>
      <c r="DK1657" s="11"/>
      <c r="DL1657" s="11"/>
      <c r="DM1657" s="11"/>
    </row>
    <row r="1658" spans="96:117">
      <c r="CR1658" s="11"/>
      <c r="DI1658" s="22"/>
      <c r="DJ1658" s="11"/>
      <c r="DK1658" s="11"/>
      <c r="DL1658" s="11"/>
      <c r="DM1658" s="11"/>
    </row>
    <row r="1659" spans="96:117">
      <c r="CR1659" s="11"/>
      <c r="DI1659" s="22"/>
      <c r="DJ1659" s="11"/>
      <c r="DK1659" s="11"/>
      <c r="DL1659" s="11"/>
      <c r="DM1659" s="11"/>
    </row>
    <row r="1660" spans="96:117">
      <c r="CR1660" s="11"/>
      <c r="DI1660" s="22"/>
      <c r="DJ1660" s="11"/>
      <c r="DK1660" s="11"/>
      <c r="DL1660" s="11"/>
      <c r="DM1660" s="11"/>
    </row>
    <row r="1661" spans="96:117">
      <c r="CR1661" s="11"/>
      <c r="DI1661" s="22"/>
      <c r="DJ1661" s="11"/>
      <c r="DK1661" s="11"/>
      <c r="DL1661" s="11"/>
      <c r="DM1661" s="11"/>
    </row>
    <row r="1662" spans="96:117">
      <c r="CR1662" s="11"/>
      <c r="DI1662" s="22"/>
      <c r="DJ1662" s="11"/>
      <c r="DK1662" s="11"/>
      <c r="DL1662" s="11"/>
      <c r="DM1662" s="11"/>
    </row>
    <row r="1663" spans="96:117">
      <c r="CR1663" s="11"/>
      <c r="DI1663" s="22"/>
      <c r="DJ1663" s="11"/>
      <c r="DK1663" s="11"/>
      <c r="DL1663" s="11"/>
      <c r="DM1663" s="11"/>
    </row>
    <row r="1664" spans="96:117">
      <c r="CR1664" s="11"/>
      <c r="DI1664" s="22"/>
      <c r="DJ1664" s="11"/>
      <c r="DK1664" s="11"/>
      <c r="DL1664" s="11"/>
      <c r="DM1664" s="11"/>
    </row>
    <row r="1665" spans="96:117">
      <c r="CR1665" s="11"/>
      <c r="DI1665" s="22"/>
      <c r="DJ1665" s="11"/>
      <c r="DK1665" s="11"/>
      <c r="DL1665" s="11"/>
      <c r="DM1665" s="11"/>
    </row>
    <row r="1666" spans="96:117">
      <c r="CR1666" s="11"/>
      <c r="DI1666" s="22"/>
      <c r="DJ1666" s="11"/>
      <c r="DK1666" s="11"/>
      <c r="DL1666" s="11"/>
      <c r="DM1666" s="11"/>
    </row>
    <row r="1667" spans="96:117">
      <c r="CR1667" s="11"/>
      <c r="DI1667" s="22"/>
      <c r="DJ1667" s="11"/>
      <c r="DK1667" s="11"/>
      <c r="DL1667" s="11"/>
      <c r="DM1667" s="11"/>
    </row>
    <row r="1668" spans="96:117">
      <c r="CR1668" s="11"/>
      <c r="DI1668" s="22"/>
      <c r="DJ1668" s="11"/>
      <c r="DK1668" s="11"/>
      <c r="DL1668" s="11"/>
      <c r="DM1668" s="11"/>
    </row>
    <row r="1669" spans="96:117">
      <c r="CR1669" s="11"/>
      <c r="DI1669" s="22"/>
      <c r="DJ1669" s="11"/>
      <c r="DK1669" s="11"/>
      <c r="DL1669" s="11"/>
      <c r="DM1669" s="11"/>
    </row>
    <row r="1670" spans="96:117">
      <c r="CR1670" s="11"/>
      <c r="DI1670" s="22"/>
      <c r="DJ1670" s="11"/>
      <c r="DK1670" s="11"/>
      <c r="DL1670" s="11"/>
      <c r="DM1670" s="11"/>
    </row>
    <row r="1671" spans="96:117">
      <c r="CR1671" s="11"/>
      <c r="DI1671" s="22"/>
      <c r="DJ1671" s="11"/>
      <c r="DK1671" s="11"/>
      <c r="DL1671" s="11"/>
      <c r="DM1671" s="11"/>
    </row>
    <row r="1672" spans="96:117">
      <c r="CR1672" s="11"/>
      <c r="DI1672" s="22"/>
      <c r="DJ1672" s="11"/>
      <c r="DK1672" s="11"/>
      <c r="DL1672" s="11"/>
      <c r="DM1672" s="11"/>
    </row>
    <row r="1673" spans="96:117">
      <c r="CR1673" s="11"/>
      <c r="DI1673" s="22"/>
      <c r="DJ1673" s="11"/>
      <c r="DK1673" s="11"/>
      <c r="DL1673" s="11"/>
      <c r="DM1673" s="11"/>
    </row>
    <row r="1674" spans="96:117">
      <c r="CR1674" s="11"/>
      <c r="DI1674" s="22"/>
      <c r="DJ1674" s="11"/>
      <c r="DK1674" s="11"/>
      <c r="DL1674" s="11"/>
      <c r="DM1674" s="11"/>
    </row>
    <row r="1675" spans="96:117">
      <c r="CR1675" s="11"/>
      <c r="DI1675" s="22"/>
      <c r="DJ1675" s="11"/>
      <c r="DK1675" s="11"/>
      <c r="DL1675" s="11"/>
      <c r="DM1675" s="11"/>
    </row>
    <row r="1676" spans="96:117">
      <c r="CR1676" s="11"/>
      <c r="DI1676" s="22"/>
      <c r="DJ1676" s="11"/>
      <c r="DK1676" s="11"/>
      <c r="DL1676" s="11"/>
      <c r="DM1676" s="11"/>
    </row>
    <row r="1677" spans="96:117">
      <c r="CR1677" s="11"/>
      <c r="DI1677" s="22"/>
      <c r="DJ1677" s="11"/>
      <c r="DK1677" s="11"/>
      <c r="DL1677" s="11"/>
      <c r="DM1677" s="11"/>
    </row>
    <row r="1678" spans="96:117">
      <c r="CR1678" s="11"/>
      <c r="DI1678" s="22"/>
      <c r="DJ1678" s="11"/>
      <c r="DK1678" s="11"/>
      <c r="DL1678" s="11"/>
      <c r="DM1678" s="11"/>
    </row>
    <row r="1679" spans="96:117">
      <c r="CR1679" s="11"/>
      <c r="DI1679" s="22"/>
      <c r="DJ1679" s="11"/>
      <c r="DK1679" s="11"/>
      <c r="DL1679" s="11"/>
      <c r="DM1679" s="11"/>
    </row>
    <row r="1680" spans="96:117">
      <c r="CR1680" s="11"/>
      <c r="DI1680" s="22"/>
      <c r="DJ1680" s="11"/>
      <c r="DK1680" s="11"/>
      <c r="DL1680" s="11"/>
      <c r="DM1680" s="11"/>
    </row>
    <row r="1681" spans="96:117">
      <c r="CR1681" s="11"/>
      <c r="DI1681" s="22"/>
      <c r="DJ1681" s="11"/>
      <c r="DK1681" s="11"/>
      <c r="DL1681" s="11"/>
      <c r="DM1681" s="11"/>
    </row>
    <row r="1682" spans="96:117">
      <c r="CR1682" s="11"/>
      <c r="DI1682" s="22"/>
      <c r="DJ1682" s="11"/>
      <c r="DK1682" s="11"/>
      <c r="DL1682" s="11"/>
      <c r="DM1682" s="11"/>
    </row>
    <row r="1683" spans="96:117">
      <c r="CR1683" s="11"/>
      <c r="DI1683" s="22"/>
      <c r="DJ1683" s="11"/>
      <c r="DK1683" s="11"/>
      <c r="DL1683" s="11"/>
      <c r="DM1683" s="11"/>
    </row>
    <row r="1684" spans="96:117">
      <c r="CR1684" s="11"/>
      <c r="DI1684" s="22"/>
      <c r="DJ1684" s="11"/>
      <c r="DK1684" s="11"/>
      <c r="DL1684" s="11"/>
      <c r="DM1684" s="11"/>
    </row>
    <row r="1685" spans="96:117">
      <c r="CR1685" s="11"/>
      <c r="DI1685" s="22"/>
      <c r="DJ1685" s="11"/>
      <c r="DK1685" s="11"/>
      <c r="DL1685" s="11"/>
      <c r="DM1685" s="11"/>
    </row>
    <row r="1686" spans="96:117">
      <c r="CR1686" s="11"/>
      <c r="DI1686" s="22"/>
      <c r="DJ1686" s="11"/>
      <c r="DK1686" s="11"/>
      <c r="DL1686" s="11"/>
      <c r="DM1686" s="11"/>
    </row>
    <row r="1687" spans="96:117">
      <c r="CR1687" s="11"/>
      <c r="DI1687" s="22"/>
      <c r="DJ1687" s="11"/>
      <c r="DK1687" s="11"/>
      <c r="DL1687" s="11"/>
      <c r="DM1687" s="11"/>
    </row>
    <row r="1688" spans="96:117">
      <c r="CR1688" s="11"/>
      <c r="DI1688" s="22"/>
      <c r="DJ1688" s="11"/>
      <c r="DK1688" s="11"/>
      <c r="DL1688" s="11"/>
      <c r="DM1688" s="11"/>
    </row>
    <row r="1689" spans="96:117">
      <c r="CR1689" s="11"/>
      <c r="DI1689" s="22"/>
      <c r="DJ1689" s="11"/>
      <c r="DK1689" s="11"/>
      <c r="DL1689" s="11"/>
      <c r="DM1689" s="11"/>
    </row>
    <row r="1690" spans="96:117">
      <c r="CR1690" s="11"/>
      <c r="DI1690" s="22"/>
      <c r="DJ1690" s="11"/>
      <c r="DK1690" s="11"/>
      <c r="DL1690" s="11"/>
      <c r="DM1690" s="11"/>
    </row>
    <row r="1691" spans="96:117">
      <c r="CR1691" s="11"/>
      <c r="DI1691" s="22"/>
      <c r="DJ1691" s="11"/>
      <c r="DK1691" s="11"/>
      <c r="DL1691" s="11"/>
      <c r="DM1691" s="11"/>
    </row>
    <row r="1692" spans="96:117">
      <c r="CR1692" s="11"/>
      <c r="DI1692" s="22"/>
      <c r="DJ1692" s="11"/>
      <c r="DK1692" s="11"/>
      <c r="DL1692" s="11"/>
      <c r="DM1692" s="11"/>
    </row>
    <row r="1693" spans="96:117">
      <c r="CR1693" s="11"/>
      <c r="DI1693" s="22"/>
      <c r="DJ1693" s="11"/>
      <c r="DK1693" s="11"/>
      <c r="DL1693" s="11"/>
      <c r="DM1693" s="11"/>
    </row>
    <row r="1694" spans="96:117">
      <c r="CR1694" s="11"/>
      <c r="DI1694" s="22"/>
      <c r="DJ1694" s="11"/>
      <c r="DK1694" s="11"/>
      <c r="DL1694" s="11"/>
      <c r="DM1694" s="11"/>
    </row>
    <row r="1695" spans="96:117">
      <c r="CR1695" s="11"/>
      <c r="DI1695" s="22"/>
      <c r="DJ1695" s="11"/>
      <c r="DK1695" s="11"/>
      <c r="DL1695" s="11"/>
      <c r="DM1695" s="11"/>
    </row>
    <row r="1696" spans="96:117">
      <c r="CR1696" s="11"/>
      <c r="DI1696" s="22"/>
      <c r="DJ1696" s="11"/>
      <c r="DK1696" s="11"/>
      <c r="DL1696" s="11"/>
      <c r="DM1696" s="11"/>
    </row>
    <row r="1697" spans="96:117">
      <c r="CR1697" s="11"/>
      <c r="DI1697" s="22"/>
      <c r="DJ1697" s="11"/>
      <c r="DK1697" s="11"/>
      <c r="DL1697" s="11"/>
      <c r="DM1697" s="11"/>
    </row>
    <row r="1698" spans="96:117">
      <c r="CR1698" s="11"/>
      <c r="DI1698" s="22"/>
      <c r="DJ1698" s="11"/>
      <c r="DK1698" s="11"/>
      <c r="DL1698" s="11"/>
      <c r="DM1698" s="11"/>
    </row>
    <row r="1699" spans="96:117">
      <c r="CR1699" s="11"/>
      <c r="DI1699" s="22"/>
      <c r="DJ1699" s="11"/>
      <c r="DK1699" s="11"/>
      <c r="DL1699" s="11"/>
      <c r="DM1699" s="11"/>
    </row>
    <row r="1700" spans="96:117">
      <c r="CR1700" s="11"/>
      <c r="DI1700" s="22"/>
      <c r="DJ1700" s="11"/>
      <c r="DK1700" s="11"/>
      <c r="DL1700" s="11"/>
      <c r="DM1700" s="11"/>
    </row>
    <row r="1701" spans="96:117">
      <c r="CR1701" s="11"/>
      <c r="DI1701" s="22"/>
      <c r="DJ1701" s="11"/>
      <c r="DK1701" s="11"/>
      <c r="DL1701" s="11"/>
      <c r="DM1701" s="11"/>
    </row>
    <row r="1702" spans="96:117">
      <c r="CR1702" s="11"/>
      <c r="DI1702" s="22"/>
      <c r="DJ1702" s="11"/>
      <c r="DK1702" s="11"/>
      <c r="DL1702" s="11"/>
      <c r="DM1702" s="11"/>
    </row>
    <row r="1703" spans="96:117">
      <c r="CR1703" s="11"/>
      <c r="DI1703" s="22"/>
      <c r="DJ1703" s="11"/>
      <c r="DK1703" s="11"/>
      <c r="DL1703" s="11"/>
      <c r="DM1703" s="11"/>
    </row>
    <row r="1704" spans="96:117">
      <c r="CR1704" s="11"/>
      <c r="DI1704" s="22"/>
      <c r="DJ1704" s="11"/>
      <c r="DK1704" s="11"/>
      <c r="DL1704" s="11"/>
      <c r="DM1704" s="11"/>
    </row>
    <row r="1705" spans="96:117">
      <c r="CR1705" s="11"/>
      <c r="DI1705" s="22"/>
      <c r="DJ1705" s="11"/>
      <c r="DK1705" s="11"/>
      <c r="DL1705" s="11"/>
      <c r="DM1705" s="11"/>
    </row>
    <row r="1706" spans="96:117">
      <c r="CR1706" s="11"/>
      <c r="DI1706" s="22"/>
      <c r="DJ1706" s="11"/>
      <c r="DK1706" s="11"/>
      <c r="DL1706" s="11"/>
      <c r="DM1706" s="11"/>
    </row>
    <row r="1707" spans="96:117">
      <c r="CR1707" s="11"/>
      <c r="DI1707" s="22"/>
      <c r="DJ1707" s="11"/>
      <c r="DK1707" s="11"/>
      <c r="DL1707" s="11"/>
      <c r="DM1707" s="11"/>
    </row>
    <row r="1708" spans="96:117">
      <c r="CR1708" s="11"/>
      <c r="DI1708" s="22"/>
      <c r="DJ1708" s="11"/>
      <c r="DK1708" s="11"/>
      <c r="DL1708" s="11"/>
      <c r="DM1708" s="11"/>
    </row>
    <row r="1709" spans="96:117">
      <c r="CR1709" s="11"/>
      <c r="DI1709" s="22"/>
      <c r="DJ1709" s="11"/>
      <c r="DK1709" s="11"/>
      <c r="DL1709" s="11"/>
      <c r="DM1709" s="11"/>
    </row>
    <row r="1710" spans="96:117">
      <c r="CR1710" s="11"/>
      <c r="DI1710" s="22"/>
      <c r="DJ1710" s="11"/>
      <c r="DK1710" s="11"/>
      <c r="DL1710" s="11"/>
      <c r="DM1710" s="11"/>
    </row>
    <row r="1711" spans="96:117">
      <c r="CR1711" s="11"/>
      <c r="DI1711" s="22"/>
      <c r="DJ1711" s="11"/>
      <c r="DK1711" s="11"/>
      <c r="DL1711" s="11"/>
      <c r="DM1711" s="11"/>
    </row>
    <row r="1712" spans="96:117">
      <c r="CR1712" s="11"/>
      <c r="DI1712" s="22"/>
      <c r="DJ1712" s="11"/>
      <c r="DK1712" s="11"/>
      <c r="DL1712" s="11"/>
      <c r="DM1712" s="11"/>
    </row>
    <row r="1713" spans="96:117">
      <c r="CR1713" s="11"/>
      <c r="DI1713" s="22"/>
      <c r="DJ1713" s="11"/>
      <c r="DK1713" s="11"/>
      <c r="DL1713" s="11"/>
      <c r="DM1713" s="11"/>
    </row>
    <row r="1714" spans="96:117">
      <c r="CR1714" s="11"/>
      <c r="DI1714" s="22"/>
      <c r="DJ1714" s="11"/>
      <c r="DK1714" s="11"/>
      <c r="DL1714" s="11"/>
      <c r="DM1714" s="11"/>
    </row>
    <row r="1715" spans="96:117">
      <c r="CR1715" s="11"/>
      <c r="DI1715" s="22"/>
      <c r="DJ1715" s="11"/>
      <c r="DK1715" s="11"/>
      <c r="DL1715" s="11"/>
      <c r="DM1715" s="11"/>
    </row>
    <row r="1716" spans="96:117">
      <c r="CR1716" s="11"/>
      <c r="DI1716" s="22"/>
      <c r="DJ1716" s="11"/>
      <c r="DK1716" s="11"/>
      <c r="DL1716" s="11"/>
      <c r="DM1716" s="11"/>
    </row>
    <row r="1717" spans="96:117">
      <c r="CR1717" s="11"/>
      <c r="DI1717" s="22"/>
      <c r="DJ1717" s="11"/>
      <c r="DK1717" s="11"/>
      <c r="DL1717" s="11"/>
      <c r="DM1717" s="11"/>
    </row>
    <row r="1718" spans="96:117">
      <c r="CR1718" s="11"/>
      <c r="DI1718" s="22"/>
      <c r="DJ1718" s="11"/>
      <c r="DK1718" s="11"/>
      <c r="DL1718" s="11"/>
      <c r="DM1718" s="11"/>
    </row>
    <row r="1719" spans="96:117">
      <c r="CR1719" s="11"/>
      <c r="DI1719" s="22"/>
      <c r="DJ1719" s="11"/>
      <c r="DK1719" s="11"/>
      <c r="DL1719" s="11"/>
      <c r="DM1719" s="11"/>
    </row>
    <row r="1720" spans="96:117">
      <c r="CR1720" s="11"/>
      <c r="DI1720" s="22"/>
      <c r="DJ1720" s="11"/>
      <c r="DK1720" s="11"/>
      <c r="DL1720" s="11"/>
      <c r="DM1720" s="11"/>
    </row>
    <row r="1721" spans="96:117">
      <c r="CR1721" s="11"/>
      <c r="DI1721" s="22"/>
      <c r="DJ1721" s="11"/>
      <c r="DK1721" s="11"/>
      <c r="DL1721" s="11"/>
      <c r="DM1721" s="11"/>
    </row>
    <row r="1722" spans="96:117">
      <c r="CR1722" s="11"/>
      <c r="DI1722" s="22"/>
      <c r="DJ1722" s="11"/>
      <c r="DK1722" s="11"/>
      <c r="DL1722" s="11"/>
      <c r="DM1722" s="11"/>
    </row>
    <row r="1723" spans="96:117">
      <c r="CR1723" s="11"/>
      <c r="DI1723" s="22"/>
      <c r="DJ1723" s="11"/>
      <c r="DK1723" s="11"/>
      <c r="DL1723" s="11"/>
      <c r="DM1723" s="11"/>
    </row>
    <row r="1724" spans="96:117">
      <c r="CR1724" s="11"/>
      <c r="DI1724" s="22"/>
      <c r="DJ1724" s="11"/>
      <c r="DK1724" s="11"/>
      <c r="DL1724" s="11"/>
      <c r="DM1724" s="11"/>
    </row>
    <row r="1725" spans="96:117">
      <c r="CR1725" s="11"/>
      <c r="DI1725" s="22"/>
      <c r="DJ1725" s="11"/>
      <c r="DK1725" s="11"/>
      <c r="DL1725" s="11"/>
      <c r="DM1725" s="11"/>
    </row>
    <row r="1726" spans="96:117">
      <c r="CR1726" s="11"/>
      <c r="DI1726" s="22"/>
      <c r="DJ1726" s="11"/>
      <c r="DK1726" s="11"/>
      <c r="DL1726" s="11"/>
      <c r="DM1726" s="11"/>
    </row>
    <row r="1727" spans="96:117">
      <c r="CR1727" s="11"/>
      <c r="DI1727" s="22"/>
      <c r="DJ1727" s="11"/>
      <c r="DK1727" s="11"/>
      <c r="DL1727" s="11"/>
      <c r="DM1727" s="11"/>
    </row>
    <row r="1728" spans="96:117">
      <c r="CR1728" s="11"/>
      <c r="DI1728" s="22"/>
      <c r="DJ1728" s="11"/>
      <c r="DK1728" s="11"/>
      <c r="DL1728" s="11"/>
      <c r="DM1728" s="11"/>
    </row>
    <row r="1729" spans="96:117">
      <c r="CR1729" s="11"/>
      <c r="DI1729" s="22"/>
      <c r="DJ1729" s="11"/>
      <c r="DK1729" s="11"/>
      <c r="DL1729" s="11"/>
      <c r="DM1729" s="11"/>
    </row>
    <row r="1730" spans="96:117">
      <c r="CR1730" s="11"/>
      <c r="DI1730" s="22"/>
      <c r="DJ1730" s="11"/>
      <c r="DK1730" s="11"/>
      <c r="DL1730" s="11"/>
      <c r="DM1730" s="11"/>
    </row>
    <row r="1731" spans="96:117">
      <c r="CR1731" s="11"/>
      <c r="DI1731" s="22"/>
      <c r="DJ1731" s="11"/>
      <c r="DK1731" s="11"/>
      <c r="DL1731" s="11"/>
      <c r="DM1731" s="11"/>
    </row>
    <row r="1732" spans="96:117">
      <c r="CR1732" s="11"/>
      <c r="DI1732" s="22"/>
      <c r="DJ1732" s="11"/>
      <c r="DK1732" s="11"/>
      <c r="DL1732" s="11"/>
      <c r="DM1732" s="11"/>
    </row>
    <row r="1733" spans="96:117">
      <c r="CR1733" s="11"/>
      <c r="DI1733" s="22"/>
      <c r="DJ1733" s="11"/>
      <c r="DK1733" s="11"/>
      <c r="DL1733" s="11"/>
      <c r="DM1733" s="11"/>
    </row>
    <row r="1734" spans="96:117">
      <c r="CR1734" s="11"/>
      <c r="DI1734" s="22"/>
      <c r="DJ1734" s="11"/>
      <c r="DK1734" s="11"/>
      <c r="DL1734" s="11"/>
      <c r="DM1734" s="11"/>
    </row>
    <row r="1735" spans="96:117">
      <c r="CR1735" s="11"/>
      <c r="DI1735" s="22"/>
      <c r="DJ1735" s="11"/>
      <c r="DK1735" s="11"/>
      <c r="DL1735" s="11"/>
      <c r="DM1735" s="11"/>
    </row>
    <row r="1736" spans="96:117">
      <c r="CR1736" s="11"/>
      <c r="DI1736" s="22"/>
      <c r="DJ1736" s="11"/>
      <c r="DK1736" s="11"/>
      <c r="DL1736" s="11"/>
      <c r="DM1736" s="11"/>
    </row>
    <row r="1737" spans="96:117">
      <c r="CR1737" s="11"/>
      <c r="DI1737" s="22"/>
      <c r="DJ1737" s="11"/>
      <c r="DK1737" s="11"/>
      <c r="DL1737" s="11"/>
      <c r="DM1737" s="11"/>
    </row>
    <row r="1738" spans="96:117">
      <c r="CR1738" s="11"/>
      <c r="DI1738" s="22"/>
      <c r="DJ1738" s="11"/>
      <c r="DK1738" s="11"/>
      <c r="DL1738" s="11"/>
      <c r="DM1738" s="11"/>
    </row>
    <row r="1739" spans="96:117">
      <c r="CR1739" s="11"/>
      <c r="DI1739" s="22"/>
      <c r="DJ1739" s="11"/>
      <c r="DK1739" s="11"/>
      <c r="DL1739" s="11"/>
      <c r="DM1739" s="11"/>
    </row>
    <row r="1740" spans="96:117">
      <c r="CR1740" s="11"/>
      <c r="DI1740" s="22"/>
      <c r="DJ1740" s="11"/>
      <c r="DK1740" s="11"/>
      <c r="DL1740" s="11"/>
      <c r="DM1740" s="11"/>
    </row>
    <row r="1741" spans="96:117">
      <c r="CR1741" s="11"/>
      <c r="DI1741" s="22"/>
      <c r="DJ1741" s="11"/>
      <c r="DK1741" s="11"/>
      <c r="DL1741" s="11"/>
      <c r="DM1741" s="11"/>
    </row>
    <row r="1742" spans="96:117">
      <c r="CR1742" s="11"/>
      <c r="DI1742" s="22"/>
      <c r="DJ1742" s="11"/>
      <c r="DK1742" s="11"/>
      <c r="DL1742" s="11"/>
      <c r="DM1742" s="11"/>
    </row>
    <row r="1743" spans="96:117">
      <c r="CR1743" s="11"/>
      <c r="DI1743" s="22"/>
      <c r="DJ1743" s="11"/>
      <c r="DK1743" s="11"/>
      <c r="DL1743" s="11"/>
      <c r="DM1743" s="11"/>
    </row>
    <row r="1744" spans="96:117">
      <c r="CR1744" s="11"/>
      <c r="DI1744" s="22"/>
      <c r="DJ1744" s="11"/>
      <c r="DK1744" s="11"/>
      <c r="DL1744" s="11"/>
      <c r="DM1744" s="11"/>
    </row>
    <row r="1745" spans="96:117">
      <c r="CR1745" s="11"/>
      <c r="DI1745" s="22"/>
      <c r="DJ1745" s="11"/>
      <c r="DK1745" s="11"/>
      <c r="DL1745" s="11"/>
      <c r="DM1745" s="11"/>
    </row>
    <row r="1746" spans="96:117">
      <c r="CR1746" s="11"/>
      <c r="DI1746" s="22"/>
      <c r="DJ1746" s="11"/>
      <c r="DK1746" s="11"/>
      <c r="DL1746" s="11"/>
      <c r="DM1746" s="11"/>
    </row>
    <row r="1747" spans="96:117">
      <c r="CR1747" s="11"/>
      <c r="DI1747" s="22"/>
      <c r="DJ1747" s="11"/>
      <c r="DK1747" s="11"/>
      <c r="DL1747" s="11"/>
      <c r="DM1747" s="11"/>
    </row>
    <row r="1748" spans="96:117">
      <c r="CR1748" s="11"/>
      <c r="DI1748" s="22"/>
      <c r="DJ1748" s="11"/>
      <c r="DK1748" s="11"/>
      <c r="DL1748" s="11"/>
      <c r="DM1748" s="11"/>
    </row>
    <row r="1749" spans="96:117">
      <c r="CR1749" s="11"/>
      <c r="DI1749" s="22"/>
      <c r="DJ1749" s="11"/>
      <c r="DK1749" s="11"/>
      <c r="DL1749" s="11"/>
      <c r="DM1749" s="11"/>
    </row>
    <row r="1750" spans="96:117">
      <c r="CR1750" s="11"/>
      <c r="DI1750" s="22"/>
      <c r="DJ1750" s="11"/>
      <c r="DK1750" s="11"/>
      <c r="DL1750" s="11"/>
      <c r="DM1750" s="11"/>
    </row>
    <row r="1751" spans="96:117">
      <c r="CR1751" s="11"/>
      <c r="DI1751" s="22"/>
      <c r="DJ1751" s="11"/>
      <c r="DK1751" s="11"/>
      <c r="DL1751" s="11"/>
      <c r="DM1751" s="11"/>
    </row>
    <row r="1752" spans="96:117">
      <c r="CR1752" s="11"/>
      <c r="DI1752" s="22"/>
      <c r="DJ1752" s="11"/>
      <c r="DK1752" s="11"/>
      <c r="DL1752" s="11"/>
      <c r="DM1752" s="11"/>
    </row>
    <row r="1753" spans="96:117">
      <c r="CR1753" s="11"/>
      <c r="DI1753" s="22"/>
      <c r="DJ1753" s="11"/>
      <c r="DK1753" s="11"/>
      <c r="DL1753" s="11"/>
      <c r="DM1753" s="11"/>
    </row>
    <row r="1754" spans="96:117">
      <c r="CR1754" s="11"/>
      <c r="DI1754" s="22"/>
      <c r="DJ1754" s="11"/>
      <c r="DK1754" s="11"/>
      <c r="DL1754" s="11"/>
      <c r="DM1754" s="11"/>
    </row>
    <row r="1755" spans="96:117">
      <c r="CR1755" s="11"/>
      <c r="DI1755" s="22"/>
      <c r="DJ1755" s="11"/>
      <c r="DK1755" s="11"/>
      <c r="DL1755" s="11"/>
      <c r="DM1755" s="11"/>
    </row>
    <row r="1756" spans="96:117">
      <c r="CR1756" s="11"/>
      <c r="DI1756" s="22"/>
      <c r="DJ1756" s="11"/>
      <c r="DK1756" s="11"/>
      <c r="DL1756" s="11"/>
      <c r="DM1756" s="11"/>
    </row>
    <row r="1757" spans="96:117">
      <c r="CR1757" s="11"/>
      <c r="DI1757" s="22"/>
      <c r="DJ1757" s="11"/>
      <c r="DK1757" s="11"/>
      <c r="DL1757" s="11"/>
      <c r="DM1757" s="11"/>
    </row>
    <row r="1758" spans="96:117">
      <c r="CR1758" s="11"/>
      <c r="DI1758" s="22"/>
      <c r="DJ1758" s="11"/>
      <c r="DK1758" s="11"/>
      <c r="DL1758" s="11"/>
      <c r="DM1758" s="11"/>
    </row>
    <row r="1759" spans="96:117">
      <c r="CR1759" s="11"/>
      <c r="DI1759" s="22"/>
      <c r="DJ1759" s="11"/>
      <c r="DK1759" s="11"/>
      <c r="DL1759" s="11"/>
      <c r="DM1759" s="11"/>
    </row>
    <row r="1760" spans="96:117">
      <c r="CR1760" s="11"/>
      <c r="DI1760" s="22"/>
      <c r="DJ1760" s="11"/>
      <c r="DK1760" s="11"/>
      <c r="DL1760" s="11"/>
      <c r="DM1760" s="11"/>
    </row>
    <row r="1761" spans="96:117">
      <c r="CR1761" s="11"/>
      <c r="DI1761" s="22"/>
      <c r="DJ1761" s="11"/>
      <c r="DK1761" s="11"/>
      <c r="DL1761" s="11"/>
      <c r="DM1761" s="11"/>
    </row>
    <row r="1762" spans="96:117">
      <c r="CR1762" s="11"/>
      <c r="DI1762" s="22"/>
      <c r="DJ1762" s="11"/>
      <c r="DK1762" s="11"/>
      <c r="DL1762" s="11"/>
      <c r="DM1762" s="11"/>
    </row>
    <row r="1763" spans="96:117">
      <c r="CR1763" s="11"/>
      <c r="DI1763" s="22"/>
      <c r="DJ1763" s="11"/>
      <c r="DK1763" s="11"/>
      <c r="DL1763" s="11"/>
      <c r="DM1763" s="11"/>
    </row>
    <row r="1764" spans="96:117">
      <c r="CR1764" s="11"/>
      <c r="DI1764" s="22"/>
      <c r="DJ1764" s="11"/>
      <c r="DK1764" s="11"/>
      <c r="DL1764" s="11"/>
      <c r="DM1764" s="11"/>
    </row>
    <row r="1765" spans="96:117">
      <c r="CR1765" s="11"/>
      <c r="DI1765" s="22"/>
      <c r="DJ1765" s="11"/>
      <c r="DK1765" s="11"/>
      <c r="DL1765" s="11"/>
      <c r="DM1765" s="11"/>
    </row>
    <row r="1766" spans="96:117">
      <c r="CR1766" s="11"/>
      <c r="DI1766" s="22"/>
      <c r="DJ1766" s="11"/>
      <c r="DK1766" s="11"/>
      <c r="DL1766" s="11"/>
      <c r="DM1766" s="11"/>
    </row>
    <row r="1767" spans="96:117">
      <c r="CR1767" s="11"/>
      <c r="DI1767" s="22"/>
      <c r="DJ1767" s="11"/>
      <c r="DK1767" s="11"/>
      <c r="DL1767" s="11"/>
      <c r="DM1767" s="11"/>
    </row>
    <row r="1768" spans="96:117">
      <c r="CR1768" s="11"/>
      <c r="DI1768" s="22"/>
      <c r="DJ1768" s="11"/>
      <c r="DK1768" s="11"/>
      <c r="DL1768" s="11"/>
      <c r="DM1768" s="11"/>
    </row>
    <row r="1769" spans="96:117">
      <c r="CR1769" s="11"/>
      <c r="DI1769" s="22"/>
      <c r="DJ1769" s="11"/>
      <c r="DK1769" s="11"/>
      <c r="DL1769" s="11"/>
      <c r="DM1769" s="11"/>
    </row>
    <row r="1770" spans="96:117">
      <c r="CR1770" s="11"/>
      <c r="DI1770" s="22"/>
      <c r="DJ1770" s="11"/>
      <c r="DK1770" s="11"/>
      <c r="DL1770" s="11"/>
      <c r="DM1770" s="11"/>
    </row>
    <row r="1771" spans="96:117">
      <c r="CR1771" s="11"/>
      <c r="DI1771" s="22"/>
      <c r="DJ1771" s="11"/>
      <c r="DK1771" s="11"/>
      <c r="DL1771" s="11"/>
      <c r="DM1771" s="11"/>
    </row>
    <row r="1772" spans="96:117">
      <c r="CR1772" s="11"/>
      <c r="DI1772" s="22"/>
      <c r="DJ1772" s="11"/>
      <c r="DK1772" s="11"/>
      <c r="DL1772" s="11"/>
      <c r="DM1772" s="11"/>
    </row>
    <row r="1773" spans="96:117">
      <c r="CR1773" s="11"/>
      <c r="DI1773" s="22"/>
      <c r="DJ1773" s="11"/>
      <c r="DK1773" s="11"/>
      <c r="DL1773" s="11"/>
      <c r="DM1773" s="11"/>
    </row>
    <row r="1774" spans="96:117">
      <c r="CR1774" s="11"/>
      <c r="DI1774" s="22"/>
      <c r="DJ1774" s="11"/>
      <c r="DK1774" s="11"/>
      <c r="DL1774" s="11"/>
      <c r="DM1774" s="11"/>
    </row>
    <row r="1775" spans="96:117">
      <c r="CR1775" s="11"/>
      <c r="DI1775" s="22"/>
      <c r="DJ1775" s="11"/>
      <c r="DK1775" s="11"/>
      <c r="DL1775" s="11"/>
      <c r="DM1775" s="11"/>
    </row>
    <row r="1776" spans="96:117">
      <c r="CR1776" s="11"/>
      <c r="DI1776" s="22"/>
      <c r="DJ1776" s="11"/>
      <c r="DK1776" s="11"/>
      <c r="DL1776" s="11"/>
      <c r="DM1776" s="11"/>
    </row>
    <row r="1777" spans="96:117">
      <c r="CR1777" s="11"/>
      <c r="DI1777" s="22"/>
      <c r="DJ1777" s="11"/>
      <c r="DK1777" s="11"/>
      <c r="DL1777" s="11"/>
      <c r="DM1777" s="11"/>
    </row>
    <row r="1778" spans="96:117">
      <c r="CR1778" s="11"/>
      <c r="DI1778" s="22"/>
      <c r="DJ1778" s="11"/>
      <c r="DK1778" s="11"/>
      <c r="DL1778" s="11"/>
      <c r="DM1778" s="11"/>
    </row>
    <row r="1779" spans="96:117">
      <c r="CR1779" s="11"/>
      <c r="DI1779" s="22"/>
      <c r="DJ1779" s="11"/>
      <c r="DK1779" s="11"/>
      <c r="DL1779" s="11"/>
      <c r="DM1779" s="11"/>
    </row>
    <row r="1780" spans="96:117">
      <c r="CR1780" s="11"/>
      <c r="DI1780" s="22"/>
      <c r="DJ1780" s="11"/>
      <c r="DK1780" s="11"/>
      <c r="DL1780" s="11"/>
      <c r="DM1780" s="11"/>
    </row>
    <row r="1781" spans="96:117">
      <c r="CR1781" s="11"/>
      <c r="DI1781" s="22"/>
      <c r="DJ1781" s="11"/>
      <c r="DK1781" s="11"/>
      <c r="DL1781" s="11"/>
      <c r="DM1781" s="11"/>
    </row>
    <row r="1782" spans="96:117">
      <c r="CR1782" s="11"/>
      <c r="DI1782" s="22"/>
      <c r="DJ1782" s="11"/>
      <c r="DK1782" s="11"/>
      <c r="DL1782" s="11"/>
      <c r="DM1782" s="11"/>
    </row>
    <row r="1783" spans="96:117">
      <c r="CR1783" s="11"/>
      <c r="DI1783" s="22"/>
      <c r="DJ1783" s="11"/>
      <c r="DK1783" s="11"/>
      <c r="DL1783" s="11"/>
      <c r="DM1783" s="11"/>
    </row>
    <row r="1784" spans="96:117">
      <c r="CR1784" s="11"/>
      <c r="DI1784" s="22"/>
      <c r="DJ1784" s="11"/>
      <c r="DK1784" s="11"/>
      <c r="DL1784" s="11"/>
      <c r="DM1784" s="11"/>
    </row>
    <row r="1785" spans="96:117">
      <c r="CR1785" s="11"/>
      <c r="DI1785" s="22"/>
      <c r="DJ1785" s="11"/>
      <c r="DK1785" s="11"/>
      <c r="DL1785" s="11"/>
      <c r="DM1785" s="11"/>
    </row>
    <row r="1786" spans="96:117">
      <c r="CR1786" s="11"/>
      <c r="DI1786" s="22"/>
      <c r="DJ1786" s="11"/>
      <c r="DK1786" s="11"/>
      <c r="DL1786" s="11"/>
      <c r="DM1786" s="11"/>
    </row>
    <row r="1787" spans="96:117">
      <c r="CR1787" s="11"/>
      <c r="DI1787" s="22"/>
      <c r="DJ1787" s="11"/>
      <c r="DK1787" s="11"/>
      <c r="DL1787" s="11"/>
      <c r="DM1787" s="11"/>
    </row>
    <row r="1788" spans="96:117">
      <c r="CR1788" s="11"/>
      <c r="DI1788" s="22"/>
      <c r="DJ1788" s="11"/>
      <c r="DK1788" s="11"/>
      <c r="DL1788" s="11"/>
      <c r="DM1788" s="11"/>
    </row>
    <row r="1789" spans="96:117">
      <c r="CR1789" s="11"/>
      <c r="DI1789" s="22"/>
      <c r="DJ1789" s="11"/>
      <c r="DK1789" s="11"/>
      <c r="DL1789" s="11"/>
      <c r="DM1789" s="11"/>
    </row>
    <row r="1790" spans="96:117">
      <c r="CR1790" s="11"/>
      <c r="DI1790" s="22"/>
      <c r="DJ1790" s="11"/>
      <c r="DK1790" s="11"/>
      <c r="DL1790" s="11"/>
      <c r="DM1790" s="11"/>
    </row>
    <row r="1791" spans="96:117">
      <c r="CR1791" s="11"/>
      <c r="DI1791" s="22"/>
      <c r="DJ1791" s="11"/>
      <c r="DK1791" s="11"/>
      <c r="DL1791" s="11"/>
      <c r="DM1791" s="11"/>
    </row>
    <row r="1792" spans="96:117">
      <c r="CR1792" s="11"/>
      <c r="DI1792" s="22"/>
      <c r="DJ1792" s="11"/>
      <c r="DK1792" s="11"/>
      <c r="DL1792" s="11"/>
      <c r="DM1792" s="11"/>
    </row>
    <row r="1793" spans="96:117">
      <c r="CR1793" s="11"/>
      <c r="DI1793" s="22"/>
      <c r="DJ1793" s="11"/>
      <c r="DK1793" s="11"/>
      <c r="DL1793" s="11"/>
      <c r="DM1793" s="11"/>
    </row>
    <row r="1794" spans="96:117">
      <c r="CR1794" s="11"/>
      <c r="DI1794" s="22"/>
      <c r="DJ1794" s="11"/>
      <c r="DK1794" s="11"/>
      <c r="DL1794" s="11"/>
      <c r="DM1794" s="11"/>
    </row>
    <row r="1795" spans="96:117">
      <c r="CR1795" s="11"/>
      <c r="DI1795" s="22"/>
      <c r="DJ1795" s="11"/>
      <c r="DK1795" s="11"/>
      <c r="DL1795" s="11"/>
      <c r="DM1795" s="11"/>
    </row>
    <row r="1796" spans="96:117">
      <c r="CR1796" s="11"/>
      <c r="DI1796" s="22"/>
      <c r="DJ1796" s="11"/>
      <c r="DK1796" s="11"/>
      <c r="DL1796" s="11"/>
      <c r="DM1796" s="11"/>
    </row>
    <row r="1797" spans="96:117">
      <c r="CR1797" s="11"/>
      <c r="DI1797" s="22"/>
      <c r="DJ1797" s="11"/>
      <c r="DK1797" s="11"/>
      <c r="DL1797" s="11"/>
      <c r="DM1797" s="11"/>
    </row>
    <row r="1798" spans="96:117">
      <c r="CR1798" s="11"/>
      <c r="DI1798" s="22"/>
      <c r="DJ1798" s="11"/>
      <c r="DK1798" s="11"/>
      <c r="DL1798" s="11"/>
      <c r="DM1798" s="11"/>
    </row>
    <row r="1799" spans="96:117">
      <c r="CR1799" s="11"/>
      <c r="DI1799" s="22"/>
      <c r="DJ1799" s="11"/>
      <c r="DK1799" s="11"/>
      <c r="DL1799" s="11"/>
      <c r="DM1799" s="11"/>
    </row>
    <row r="1800" spans="96:117">
      <c r="CR1800" s="11"/>
      <c r="DI1800" s="22"/>
      <c r="DJ1800" s="11"/>
      <c r="DK1800" s="11"/>
      <c r="DL1800" s="11"/>
      <c r="DM1800" s="11"/>
    </row>
    <row r="1801" spans="96:117">
      <c r="CR1801" s="11"/>
      <c r="DI1801" s="22"/>
      <c r="DJ1801" s="11"/>
      <c r="DK1801" s="11"/>
      <c r="DL1801" s="11"/>
      <c r="DM1801" s="11"/>
    </row>
    <row r="1802" spans="96:117">
      <c r="CR1802" s="11"/>
      <c r="DI1802" s="22"/>
      <c r="DJ1802" s="11"/>
      <c r="DK1802" s="11"/>
      <c r="DL1802" s="11"/>
      <c r="DM1802" s="11"/>
    </row>
    <row r="1803" spans="96:117">
      <c r="CR1803" s="11"/>
      <c r="DI1803" s="22"/>
      <c r="DJ1803" s="11"/>
      <c r="DK1803" s="11"/>
      <c r="DL1803" s="11"/>
      <c r="DM1803" s="11"/>
    </row>
    <row r="1804" spans="96:117">
      <c r="CR1804" s="11"/>
      <c r="DI1804" s="22"/>
      <c r="DJ1804" s="11"/>
      <c r="DK1804" s="11"/>
      <c r="DL1804" s="11"/>
      <c r="DM1804" s="11"/>
    </row>
    <row r="1805" spans="96:117">
      <c r="CR1805" s="11"/>
      <c r="DI1805" s="22"/>
      <c r="DJ1805" s="11"/>
      <c r="DK1805" s="11"/>
      <c r="DL1805" s="11"/>
      <c r="DM1805" s="11"/>
    </row>
    <row r="1806" spans="96:117">
      <c r="CR1806" s="11"/>
      <c r="DI1806" s="22"/>
      <c r="DJ1806" s="11"/>
      <c r="DK1806" s="11"/>
      <c r="DL1806" s="11"/>
      <c r="DM1806" s="11"/>
    </row>
    <row r="1807" spans="96:117">
      <c r="CR1807" s="11"/>
      <c r="DI1807" s="22"/>
      <c r="DJ1807" s="11"/>
      <c r="DK1807" s="11"/>
      <c r="DL1807" s="11"/>
      <c r="DM1807" s="11"/>
    </row>
    <row r="1808" spans="96:117">
      <c r="CR1808" s="11"/>
      <c r="DI1808" s="22"/>
      <c r="DJ1808" s="11"/>
      <c r="DK1808" s="11"/>
      <c r="DL1808" s="11"/>
      <c r="DM1808" s="11"/>
    </row>
    <row r="1809" spans="96:117">
      <c r="CR1809" s="11"/>
      <c r="DI1809" s="22"/>
      <c r="DJ1809" s="11"/>
      <c r="DK1809" s="11"/>
      <c r="DL1809" s="11"/>
      <c r="DM1809" s="11"/>
    </row>
    <row r="1810" spans="96:117">
      <c r="CR1810" s="11"/>
      <c r="DI1810" s="22"/>
      <c r="DJ1810" s="11"/>
      <c r="DK1810" s="11"/>
      <c r="DL1810" s="11"/>
      <c r="DM1810" s="11"/>
    </row>
    <row r="1811" spans="96:117">
      <c r="CR1811" s="11"/>
      <c r="DI1811" s="22"/>
      <c r="DJ1811" s="11"/>
      <c r="DK1811" s="11"/>
      <c r="DL1811" s="11"/>
      <c r="DM1811" s="11"/>
    </row>
    <row r="1812" spans="96:117">
      <c r="CR1812" s="11"/>
      <c r="DI1812" s="22"/>
      <c r="DJ1812" s="11"/>
      <c r="DK1812" s="11"/>
      <c r="DL1812" s="11"/>
      <c r="DM1812" s="11"/>
    </row>
    <row r="1813" spans="96:117">
      <c r="CR1813" s="11"/>
      <c r="DI1813" s="22"/>
      <c r="DJ1813" s="11"/>
      <c r="DK1813" s="11"/>
      <c r="DL1813" s="11"/>
      <c r="DM1813" s="11"/>
    </row>
    <row r="1814" spans="96:117">
      <c r="CR1814" s="11"/>
      <c r="DI1814" s="22"/>
      <c r="DJ1814" s="11"/>
      <c r="DK1814" s="11"/>
      <c r="DL1814" s="11"/>
      <c r="DM1814" s="11"/>
    </row>
    <row r="1815" spans="96:117">
      <c r="CR1815" s="11"/>
      <c r="DI1815" s="22"/>
      <c r="DJ1815" s="11"/>
      <c r="DK1815" s="11"/>
      <c r="DL1815" s="11"/>
      <c r="DM1815" s="11"/>
    </row>
    <row r="1816" spans="96:117">
      <c r="CR1816" s="11"/>
      <c r="DI1816" s="22"/>
      <c r="DJ1816" s="11"/>
      <c r="DK1816" s="11"/>
      <c r="DL1816" s="11"/>
      <c r="DM1816" s="11"/>
    </row>
    <row r="1817" spans="96:117">
      <c r="CR1817" s="11"/>
      <c r="DI1817" s="22"/>
      <c r="DJ1817" s="11"/>
      <c r="DK1817" s="11"/>
      <c r="DL1817" s="11"/>
      <c r="DM1817" s="11"/>
    </row>
    <row r="1818" spans="96:117">
      <c r="CR1818" s="11"/>
      <c r="DI1818" s="22"/>
      <c r="DJ1818" s="11"/>
      <c r="DK1818" s="11"/>
      <c r="DL1818" s="11"/>
      <c r="DM1818" s="11"/>
    </row>
    <row r="1819" spans="96:117">
      <c r="CR1819" s="11"/>
      <c r="DI1819" s="22"/>
      <c r="DJ1819" s="11"/>
      <c r="DK1819" s="11"/>
      <c r="DL1819" s="11"/>
      <c r="DM1819" s="11"/>
    </row>
    <row r="1820" spans="96:117">
      <c r="CR1820" s="11"/>
      <c r="DI1820" s="22"/>
      <c r="DJ1820" s="11"/>
      <c r="DK1820" s="11"/>
      <c r="DL1820" s="11"/>
      <c r="DM1820" s="11"/>
    </row>
    <row r="1821" spans="96:117">
      <c r="CR1821" s="11"/>
      <c r="DI1821" s="22"/>
      <c r="DJ1821" s="11"/>
      <c r="DK1821" s="11"/>
      <c r="DL1821" s="11"/>
      <c r="DM1821" s="11"/>
    </row>
    <row r="1822" spans="96:117">
      <c r="CR1822" s="11"/>
      <c r="DI1822" s="22"/>
      <c r="DJ1822" s="11"/>
      <c r="DK1822" s="11"/>
      <c r="DL1822" s="11"/>
      <c r="DM1822" s="11"/>
    </row>
    <row r="1823" spans="96:117">
      <c r="CR1823" s="11"/>
      <c r="DI1823" s="22"/>
      <c r="DJ1823" s="11"/>
      <c r="DK1823" s="11"/>
      <c r="DL1823" s="11"/>
      <c r="DM1823" s="11"/>
    </row>
    <row r="1824" spans="96:117">
      <c r="CR1824" s="11"/>
      <c r="DI1824" s="22"/>
      <c r="DJ1824" s="11"/>
      <c r="DK1824" s="11"/>
      <c r="DL1824" s="11"/>
      <c r="DM1824" s="11"/>
    </row>
    <row r="1825" spans="96:117">
      <c r="CR1825" s="11"/>
      <c r="DI1825" s="22"/>
      <c r="DJ1825" s="11"/>
      <c r="DK1825" s="11"/>
      <c r="DL1825" s="11"/>
      <c r="DM1825" s="11"/>
    </row>
    <row r="1826" spans="96:117">
      <c r="CR1826" s="11"/>
      <c r="DI1826" s="22"/>
      <c r="DJ1826" s="11"/>
      <c r="DK1826" s="11"/>
      <c r="DL1826" s="11"/>
      <c r="DM1826" s="11"/>
    </row>
    <row r="1827" spans="96:117">
      <c r="CR1827" s="11"/>
      <c r="DI1827" s="22"/>
      <c r="DJ1827" s="11"/>
      <c r="DK1827" s="11"/>
      <c r="DL1827" s="11"/>
      <c r="DM1827" s="11"/>
    </row>
    <row r="1828" spans="96:117">
      <c r="CR1828" s="11"/>
      <c r="DI1828" s="22"/>
      <c r="DJ1828" s="11"/>
      <c r="DK1828" s="11"/>
      <c r="DL1828" s="11"/>
      <c r="DM1828" s="11"/>
    </row>
    <row r="1829" spans="96:117">
      <c r="CR1829" s="11"/>
      <c r="DI1829" s="22"/>
      <c r="DJ1829" s="11"/>
      <c r="DK1829" s="11"/>
      <c r="DL1829" s="11"/>
      <c r="DM1829" s="11"/>
    </row>
    <row r="1830" spans="96:117">
      <c r="CR1830" s="11"/>
      <c r="DI1830" s="22"/>
      <c r="DJ1830" s="11"/>
      <c r="DK1830" s="11"/>
      <c r="DL1830" s="11"/>
      <c r="DM1830" s="11"/>
    </row>
    <row r="1831" spans="96:117">
      <c r="CR1831" s="11"/>
      <c r="DI1831" s="22"/>
      <c r="DJ1831" s="11"/>
      <c r="DK1831" s="11"/>
      <c r="DL1831" s="11"/>
      <c r="DM1831" s="11"/>
    </row>
    <row r="1832" spans="96:117">
      <c r="CR1832" s="11"/>
      <c r="DI1832" s="22"/>
      <c r="DJ1832" s="11"/>
      <c r="DK1832" s="11"/>
      <c r="DL1832" s="11"/>
      <c r="DM1832" s="11"/>
    </row>
    <row r="1833" spans="96:117">
      <c r="CR1833" s="11"/>
      <c r="DI1833" s="22"/>
      <c r="DJ1833" s="11"/>
      <c r="DK1833" s="11"/>
      <c r="DL1833" s="11"/>
      <c r="DM1833" s="11"/>
    </row>
    <row r="1834" spans="96:117">
      <c r="CR1834" s="11"/>
      <c r="DI1834" s="22"/>
      <c r="DJ1834" s="11"/>
      <c r="DK1834" s="11"/>
      <c r="DL1834" s="11"/>
      <c r="DM1834" s="11"/>
    </row>
    <row r="1835" spans="96:117">
      <c r="CR1835" s="11"/>
      <c r="DI1835" s="22"/>
      <c r="DJ1835" s="11"/>
      <c r="DK1835" s="11"/>
      <c r="DL1835" s="11"/>
      <c r="DM1835" s="11"/>
    </row>
    <row r="1836" spans="96:117">
      <c r="CR1836" s="11"/>
      <c r="DI1836" s="22"/>
      <c r="DJ1836" s="11"/>
      <c r="DK1836" s="11"/>
      <c r="DL1836" s="11"/>
      <c r="DM1836" s="11"/>
    </row>
    <row r="1837" spans="96:117">
      <c r="CR1837" s="11"/>
      <c r="DI1837" s="22"/>
      <c r="DJ1837" s="11"/>
      <c r="DK1837" s="11"/>
      <c r="DL1837" s="11"/>
      <c r="DM1837" s="11"/>
    </row>
    <row r="1838" spans="96:117">
      <c r="CR1838" s="11"/>
      <c r="DI1838" s="22"/>
      <c r="DJ1838" s="11"/>
      <c r="DK1838" s="11"/>
      <c r="DL1838" s="11"/>
      <c r="DM1838" s="11"/>
    </row>
    <row r="1839" spans="96:117">
      <c r="CR1839" s="11"/>
      <c r="DI1839" s="22"/>
      <c r="DJ1839" s="11"/>
      <c r="DK1839" s="11"/>
      <c r="DL1839" s="11"/>
      <c r="DM1839" s="11"/>
    </row>
    <row r="1840" spans="96:117">
      <c r="CR1840" s="11"/>
      <c r="DI1840" s="22"/>
      <c r="DJ1840" s="11"/>
      <c r="DK1840" s="11"/>
      <c r="DL1840" s="11"/>
      <c r="DM1840" s="11"/>
    </row>
    <row r="1841" spans="96:117">
      <c r="CR1841" s="11"/>
      <c r="DI1841" s="22"/>
      <c r="DJ1841" s="11"/>
      <c r="DK1841" s="11"/>
      <c r="DL1841" s="11"/>
      <c r="DM1841" s="11"/>
    </row>
    <row r="1842" spans="96:117">
      <c r="CR1842" s="11"/>
      <c r="DI1842" s="22"/>
      <c r="DJ1842" s="11"/>
      <c r="DK1842" s="11"/>
      <c r="DL1842" s="11"/>
      <c r="DM1842" s="11"/>
    </row>
    <row r="1843" spans="96:117">
      <c r="CR1843" s="11"/>
      <c r="DI1843" s="22"/>
      <c r="DJ1843" s="11"/>
      <c r="DK1843" s="11"/>
      <c r="DL1843" s="11"/>
      <c r="DM1843" s="11"/>
    </row>
    <row r="1844" spans="96:117">
      <c r="CR1844" s="11"/>
      <c r="DI1844" s="22"/>
      <c r="DJ1844" s="11"/>
      <c r="DK1844" s="11"/>
      <c r="DL1844" s="11"/>
      <c r="DM1844" s="11"/>
    </row>
    <row r="1845" spans="96:117">
      <c r="CR1845" s="11"/>
      <c r="DI1845" s="22"/>
      <c r="DJ1845" s="11"/>
      <c r="DK1845" s="11"/>
      <c r="DL1845" s="11"/>
      <c r="DM1845" s="11"/>
    </row>
    <row r="1846" spans="96:117">
      <c r="CR1846" s="11"/>
      <c r="DI1846" s="22"/>
      <c r="DJ1846" s="11"/>
      <c r="DK1846" s="11"/>
      <c r="DL1846" s="11"/>
      <c r="DM1846" s="11"/>
    </row>
    <row r="1847" spans="96:117">
      <c r="CR1847" s="11"/>
      <c r="DI1847" s="22"/>
      <c r="DJ1847" s="11"/>
      <c r="DK1847" s="11"/>
      <c r="DL1847" s="11"/>
      <c r="DM1847" s="11"/>
    </row>
    <row r="1848" spans="96:117">
      <c r="CR1848" s="11"/>
      <c r="DI1848" s="22"/>
      <c r="DJ1848" s="11"/>
      <c r="DK1848" s="11"/>
      <c r="DL1848" s="11"/>
      <c r="DM1848" s="11"/>
    </row>
    <row r="1849" spans="96:117">
      <c r="CR1849" s="11"/>
      <c r="DI1849" s="22"/>
      <c r="DJ1849" s="11"/>
      <c r="DK1849" s="11"/>
      <c r="DL1849" s="11"/>
      <c r="DM1849" s="11"/>
    </row>
    <row r="1850" spans="96:117">
      <c r="CR1850" s="11"/>
      <c r="DI1850" s="22"/>
      <c r="DJ1850" s="11"/>
      <c r="DK1850" s="11"/>
      <c r="DL1850" s="11"/>
      <c r="DM1850" s="11"/>
    </row>
    <row r="1851" spans="96:117">
      <c r="CR1851" s="11"/>
      <c r="DI1851" s="22"/>
      <c r="DJ1851" s="11"/>
      <c r="DK1851" s="11"/>
      <c r="DL1851" s="11"/>
      <c r="DM1851" s="11"/>
    </row>
    <row r="1852" spans="96:117">
      <c r="CR1852" s="11"/>
      <c r="DI1852" s="22"/>
      <c r="DJ1852" s="11"/>
      <c r="DK1852" s="11"/>
      <c r="DL1852" s="11"/>
      <c r="DM1852" s="11"/>
    </row>
    <row r="1853" spans="96:117">
      <c r="CR1853" s="11"/>
      <c r="DI1853" s="22"/>
      <c r="DJ1853" s="11"/>
      <c r="DK1853" s="11"/>
      <c r="DL1853" s="11"/>
      <c r="DM1853" s="11"/>
    </row>
    <row r="1854" spans="96:117">
      <c r="CR1854" s="11"/>
      <c r="DI1854" s="22"/>
      <c r="DJ1854" s="11"/>
      <c r="DK1854" s="11"/>
      <c r="DL1854" s="11"/>
      <c r="DM1854" s="11"/>
    </row>
    <row r="1855" spans="96:117">
      <c r="CR1855" s="11"/>
      <c r="DI1855" s="22"/>
      <c r="DJ1855" s="11"/>
      <c r="DK1855" s="11"/>
      <c r="DL1855" s="11"/>
      <c r="DM1855" s="11"/>
    </row>
    <row r="1856" spans="96:117">
      <c r="CR1856" s="11"/>
      <c r="DI1856" s="22"/>
      <c r="DJ1856" s="11"/>
      <c r="DK1856" s="11"/>
      <c r="DL1856" s="11"/>
      <c r="DM1856" s="11"/>
    </row>
    <row r="1857" spans="96:117">
      <c r="CR1857" s="11"/>
      <c r="DI1857" s="22"/>
      <c r="DJ1857" s="11"/>
      <c r="DK1857" s="11"/>
      <c r="DL1857" s="11"/>
      <c r="DM1857" s="11"/>
    </row>
    <row r="1858" spans="96:117">
      <c r="CR1858" s="11"/>
      <c r="DI1858" s="22"/>
      <c r="DJ1858" s="11"/>
      <c r="DK1858" s="11"/>
      <c r="DL1858" s="11"/>
      <c r="DM1858" s="11"/>
    </row>
    <row r="1859" spans="96:117">
      <c r="CR1859" s="11"/>
      <c r="DI1859" s="22"/>
      <c r="DJ1859" s="11"/>
      <c r="DK1859" s="11"/>
      <c r="DL1859" s="11"/>
      <c r="DM1859" s="11"/>
    </row>
    <row r="1860" spans="96:117">
      <c r="CR1860" s="11"/>
      <c r="DI1860" s="22"/>
      <c r="DJ1860" s="11"/>
      <c r="DK1860" s="11"/>
      <c r="DL1860" s="11"/>
      <c r="DM1860" s="11"/>
    </row>
    <row r="1861" spans="96:117">
      <c r="CR1861" s="11"/>
      <c r="DI1861" s="22"/>
      <c r="DJ1861" s="11"/>
      <c r="DK1861" s="11"/>
      <c r="DL1861" s="11"/>
      <c r="DM1861" s="11"/>
    </row>
    <row r="1862" spans="96:117">
      <c r="CR1862" s="11"/>
      <c r="DI1862" s="22"/>
      <c r="DJ1862" s="11"/>
      <c r="DK1862" s="11"/>
      <c r="DL1862" s="11"/>
      <c r="DM1862" s="11"/>
    </row>
    <row r="1863" spans="96:117">
      <c r="CR1863" s="11"/>
      <c r="DI1863" s="22"/>
      <c r="DJ1863" s="11"/>
      <c r="DK1863" s="11"/>
      <c r="DL1863" s="11"/>
      <c r="DM1863" s="11"/>
    </row>
    <row r="1864" spans="96:117">
      <c r="CR1864" s="11"/>
      <c r="DI1864" s="22"/>
      <c r="DJ1864" s="11"/>
      <c r="DK1864" s="11"/>
      <c r="DL1864" s="11"/>
      <c r="DM1864" s="11"/>
    </row>
    <row r="1865" spans="96:117">
      <c r="CR1865" s="11"/>
      <c r="DI1865" s="22"/>
      <c r="DJ1865" s="11"/>
      <c r="DK1865" s="11"/>
      <c r="DL1865" s="11"/>
      <c r="DM1865" s="11"/>
    </row>
    <row r="1866" spans="96:117">
      <c r="CR1866" s="11"/>
      <c r="DI1866" s="22"/>
      <c r="DJ1866" s="11"/>
      <c r="DK1866" s="11"/>
      <c r="DL1866" s="11"/>
      <c r="DM1866" s="11"/>
    </row>
    <row r="1867" spans="96:117">
      <c r="CR1867" s="11"/>
      <c r="DI1867" s="22"/>
      <c r="DJ1867" s="11"/>
      <c r="DK1867" s="11"/>
      <c r="DL1867" s="11"/>
      <c r="DM1867" s="11"/>
    </row>
    <row r="1868" spans="96:117">
      <c r="CR1868" s="11"/>
      <c r="DI1868" s="22"/>
      <c r="DJ1868" s="11"/>
      <c r="DK1868" s="11"/>
      <c r="DL1868" s="11"/>
      <c r="DM1868" s="11"/>
    </row>
    <row r="1869" spans="96:117">
      <c r="CR1869" s="11"/>
      <c r="DI1869" s="22"/>
      <c r="DJ1869" s="11"/>
      <c r="DK1869" s="11"/>
      <c r="DL1869" s="11"/>
      <c r="DM1869" s="11"/>
    </row>
    <row r="1870" spans="96:117">
      <c r="CR1870" s="11"/>
      <c r="DI1870" s="22"/>
      <c r="DJ1870" s="11"/>
      <c r="DK1870" s="11"/>
      <c r="DL1870" s="11"/>
      <c r="DM1870" s="11"/>
    </row>
    <row r="1871" spans="96:117">
      <c r="CR1871" s="11"/>
      <c r="DI1871" s="22"/>
      <c r="DJ1871" s="11"/>
      <c r="DK1871" s="11"/>
      <c r="DL1871" s="11"/>
      <c r="DM1871" s="11"/>
    </row>
    <row r="1872" spans="96:117">
      <c r="CR1872" s="11"/>
      <c r="DI1872" s="22"/>
      <c r="DJ1872" s="11"/>
      <c r="DK1872" s="11"/>
      <c r="DL1872" s="11"/>
      <c r="DM1872" s="11"/>
    </row>
    <row r="1873" spans="96:117">
      <c r="CR1873" s="11"/>
      <c r="DI1873" s="22"/>
      <c r="DJ1873" s="11"/>
      <c r="DK1873" s="11"/>
      <c r="DL1873" s="11"/>
      <c r="DM1873" s="11"/>
    </row>
    <row r="1874" spans="96:117">
      <c r="CR1874" s="11"/>
      <c r="DI1874" s="22"/>
      <c r="DJ1874" s="11"/>
      <c r="DK1874" s="11"/>
      <c r="DL1874" s="11"/>
      <c r="DM1874" s="11"/>
    </row>
    <row r="1875" spans="96:117">
      <c r="CR1875" s="11"/>
      <c r="DI1875" s="22"/>
      <c r="DJ1875" s="11"/>
      <c r="DK1875" s="11"/>
      <c r="DL1875" s="11"/>
      <c r="DM1875" s="11"/>
    </row>
    <row r="1876" spans="96:117">
      <c r="CR1876" s="11"/>
      <c r="DI1876" s="22"/>
      <c r="DJ1876" s="11"/>
      <c r="DK1876" s="11"/>
      <c r="DL1876" s="11"/>
      <c r="DM1876" s="11"/>
    </row>
    <row r="1877" spans="96:117">
      <c r="CR1877" s="11"/>
      <c r="DI1877" s="22"/>
      <c r="DJ1877" s="11"/>
      <c r="DK1877" s="11"/>
      <c r="DL1877" s="11"/>
      <c r="DM1877" s="11"/>
    </row>
    <row r="1878" spans="96:117">
      <c r="CR1878" s="11"/>
      <c r="DI1878" s="22"/>
      <c r="DJ1878" s="11"/>
      <c r="DK1878" s="11"/>
      <c r="DL1878" s="11"/>
      <c r="DM1878" s="11"/>
    </row>
    <row r="1879" spans="96:117">
      <c r="CR1879" s="11"/>
      <c r="DI1879" s="22"/>
      <c r="DJ1879" s="11"/>
      <c r="DK1879" s="11"/>
      <c r="DL1879" s="11"/>
      <c r="DM1879" s="11"/>
    </row>
    <row r="1880" spans="96:117">
      <c r="CR1880" s="11"/>
      <c r="DI1880" s="22"/>
      <c r="DJ1880" s="11"/>
      <c r="DK1880" s="11"/>
      <c r="DL1880" s="11"/>
      <c r="DM1880" s="11"/>
    </row>
    <row r="1881" spans="96:117">
      <c r="CR1881" s="11"/>
      <c r="DI1881" s="22"/>
      <c r="DJ1881" s="11"/>
      <c r="DK1881" s="11"/>
      <c r="DL1881" s="11"/>
      <c r="DM1881" s="11"/>
    </row>
    <row r="1882" spans="96:117">
      <c r="CR1882" s="11"/>
      <c r="DI1882" s="22"/>
      <c r="DJ1882" s="11"/>
      <c r="DK1882" s="11"/>
      <c r="DL1882" s="11"/>
      <c r="DM1882" s="11"/>
    </row>
    <row r="1883" spans="96:117">
      <c r="CR1883" s="11"/>
      <c r="DI1883" s="22"/>
      <c r="DJ1883" s="11"/>
      <c r="DK1883" s="11"/>
      <c r="DL1883" s="11"/>
      <c r="DM1883" s="11"/>
    </row>
    <row r="1884" spans="96:117">
      <c r="CR1884" s="11"/>
      <c r="DI1884" s="22"/>
      <c r="DJ1884" s="11"/>
      <c r="DK1884" s="11"/>
      <c r="DL1884" s="11"/>
      <c r="DM1884" s="11"/>
    </row>
    <row r="1885" spans="96:117">
      <c r="CR1885" s="11"/>
      <c r="DI1885" s="22"/>
      <c r="DJ1885" s="11"/>
      <c r="DK1885" s="11"/>
      <c r="DL1885" s="11"/>
      <c r="DM1885" s="11"/>
    </row>
    <row r="1886" spans="96:117">
      <c r="CR1886" s="11"/>
      <c r="DI1886" s="22"/>
      <c r="DJ1886" s="11"/>
      <c r="DK1886" s="11"/>
      <c r="DL1886" s="11"/>
      <c r="DM1886" s="11"/>
    </row>
    <row r="1887" spans="96:117">
      <c r="CR1887" s="11"/>
      <c r="DI1887" s="22"/>
      <c r="DJ1887" s="11"/>
      <c r="DK1887" s="11"/>
      <c r="DL1887" s="11"/>
      <c r="DM1887" s="11"/>
    </row>
    <row r="1888" spans="96:117">
      <c r="CR1888" s="11"/>
      <c r="DI1888" s="22"/>
      <c r="DJ1888" s="11"/>
      <c r="DK1888" s="11"/>
      <c r="DL1888" s="11"/>
      <c r="DM1888" s="11"/>
    </row>
    <row r="1889" spans="96:117">
      <c r="CR1889" s="11"/>
      <c r="DI1889" s="22"/>
      <c r="DJ1889" s="11"/>
      <c r="DK1889" s="11"/>
      <c r="DL1889" s="11"/>
      <c r="DM1889" s="11"/>
    </row>
    <row r="1890" spans="96:117">
      <c r="CR1890" s="11"/>
      <c r="DI1890" s="22"/>
      <c r="DJ1890" s="11"/>
      <c r="DK1890" s="11"/>
      <c r="DL1890" s="11"/>
      <c r="DM1890" s="11"/>
    </row>
    <row r="1891" spans="96:117">
      <c r="CR1891" s="11"/>
      <c r="DI1891" s="22"/>
      <c r="DJ1891" s="11"/>
      <c r="DK1891" s="11"/>
      <c r="DL1891" s="11"/>
      <c r="DM1891" s="11"/>
    </row>
    <row r="1892" spans="96:117">
      <c r="CR1892" s="11"/>
      <c r="DI1892" s="22"/>
      <c r="DJ1892" s="11"/>
      <c r="DK1892" s="11"/>
      <c r="DL1892" s="11"/>
      <c r="DM1892" s="11"/>
    </row>
    <row r="1893" spans="96:117">
      <c r="CR1893" s="11"/>
      <c r="DI1893" s="22"/>
      <c r="DJ1893" s="11"/>
      <c r="DK1893" s="11"/>
      <c r="DL1893" s="11"/>
      <c r="DM1893" s="11"/>
    </row>
    <row r="1894" spans="96:117">
      <c r="CR1894" s="11"/>
      <c r="DI1894" s="22"/>
      <c r="DJ1894" s="11"/>
      <c r="DK1894" s="11"/>
      <c r="DL1894" s="11"/>
      <c r="DM1894" s="11"/>
    </row>
    <row r="1895" spans="96:117">
      <c r="CR1895" s="11"/>
      <c r="DI1895" s="22"/>
      <c r="DJ1895" s="11"/>
      <c r="DK1895" s="11"/>
      <c r="DL1895" s="11"/>
      <c r="DM1895" s="11"/>
    </row>
    <row r="1896" spans="96:117">
      <c r="CR1896" s="11"/>
      <c r="DI1896" s="22"/>
      <c r="DJ1896" s="11"/>
      <c r="DK1896" s="11"/>
      <c r="DL1896" s="11"/>
      <c r="DM1896" s="11"/>
    </row>
    <row r="1897" spans="96:117">
      <c r="CR1897" s="11"/>
      <c r="DI1897" s="22"/>
      <c r="DJ1897" s="11"/>
      <c r="DK1897" s="11"/>
      <c r="DL1897" s="11"/>
      <c r="DM1897" s="11"/>
    </row>
    <row r="1898" spans="96:117">
      <c r="CR1898" s="11"/>
      <c r="DI1898" s="22"/>
      <c r="DJ1898" s="11"/>
      <c r="DK1898" s="11"/>
      <c r="DL1898" s="11"/>
      <c r="DM1898" s="11"/>
    </row>
    <row r="1899" spans="96:117">
      <c r="CR1899" s="11"/>
      <c r="DI1899" s="22"/>
      <c r="DJ1899" s="11"/>
      <c r="DK1899" s="11"/>
      <c r="DL1899" s="11"/>
      <c r="DM1899" s="11"/>
    </row>
    <row r="1900" spans="96:117">
      <c r="CR1900" s="11"/>
      <c r="DI1900" s="22"/>
      <c r="DJ1900" s="11"/>
      <c r="DK1900" s="11"/>
      <c r="DL1900" s="11"/>
      <c r="DM1900" s="11"/>
    </row>
    <row r="1901" spans="96:117">
      <c r="CR1901" s="11"/>
      <c r="DI1901" s="22"/>
      <c r="DJ1901" s="11"/>
      <c r="DK1901" s="11"/>
      <c r="DL1901" s="11"/>
      <c r="DM1901" s="11"/>
    </row>
    <row r="1902" spans="96:117">
      <c r="CR1902" s="11"/>
      <c r="DI1902" s="22"/>
      <c r="DJ1902" s="11"/>
      <c r="DK1902" s="11"/>
      <c r="DL1902" s="11"/>
      <c r="DM1902" s="11"/>
    </row>
    <row r="1903" spans="96:117">
      <c r="CR1903" s="11"/>
      <c r="DI1903" s="22"/>
      <c r="DJ1903" s="11"/>
      <c r="DK1903" s="11"/>
      <c r="DL1903" s="11"/>
      <c r="DM1903" s="11"/>
    </row>
    <row r="1904" spans="96:117">
      <c r="CR1904" s="11"/>
      <c r="DI1904" s="22"/>
      <c r="DJ1904" s="11"/>
      <c r="DK1904" s="11"/>
      <c r="DL1904" s="11"/>
      <c r="DM1904" s="11"/>
    </row>
    <row r="1905" spans="96:117">
      <c r="CR1905" s="11"/>
      <c r="DI1905" s="22"/>
      <c r="DJ1905" s="11"/>
      <c r="DK1905" s="11"/>
      <c r="DL1905" s="11"/>
      <c r="DM1905" s="11"/>
    </row>
    <row r="1906" spans="96:117">
      <c r="CR1906" s="11"/>
      <c r="DI1906" s="22"/>
      <c r="DJ1906" s="11"/>
      <c r="DK1906" s="11"/>
      <c r="DL1906" s="11"/>
      <c r="DM1906" s="11"/>
    </row>
    <row r="1907" spans="96:117">
      <c r="CR1907" s="11"/>
      <c r="DI1907" s="22"/>
      <c r="DJ1907" s="11"/>
      <c r="DK1907" s="11"/>
      <c r="DL1907" s="11"/>
      <c r="DM1907" s="11"/>
    </row>
    <row r="1908" spans="96:117">
      <c r="CR1908" s="11"/>
      <c r="DI1908" s="22"/>
      <c r="DJ1908" s="11"/>
      <c r="DK1908" s="11"/>
      <c r="DL1908" s="11"/>
      <c r="DM1908" s="11"/>
    </row>
    <row r="1909" spans="96:117">
      <c r="CR1909" s="11"/>
      <c r="DI1909" s="22"/>
      <c r="DJ1909" s="11"/>
      <c r="DK1909" s="11"/>
      <c r="DL1909" s="11"/>
      <c r="DM1909" s="11"/>
    </row>
    <row r="1910" spans="96:117">
      <c r="CR1910" s="11"/>
      <c r="DI1910" s="22"/>
      <c r="DJ1910" s="11"/>
      <c r="DK1910" s="11"/>
      <c r="DL1910" s="11"/>
      <c r="DM1910" s="11"/>
    </row>
    <row r="1911" spans="96:117">
      <c r="CR1911" s="11"/>
      <c r="DI1911" s="22"/>
      <c r="DJ1911" s="11"/>
      <c r="DK1911" s="11"/>
      <c r="DL1911" s="11"/>
      <c r="DM1911" s="11"/>
    </row>
    <row r="1912" spans="96:117">
      <c r="CR1912" s="11"/>
      <c r="DI1912" s="22"/>
      <c r="DJ1912" s="11"/>
      <c r="DK1912" s="11"/>
      <c r="DL1912" s="11"/>
      <c r="DM1912" s="11"/>
    </row>
    <row r="1913" spans="96:117">
      <c r="CR1913" s="11"/>
      <c r="DI1913" s="22"/>
      <c r="DJ1913" s="11"/>
      <c r="DK1913" s="11"/>
      <c r="DL1913" s="11"/>
      <c r="DM1913" s="11"/>
    </row>
    <row r="1914" spans="96:117">
      <c r="CR1914" s="11"/>
      <c r="DI1914" s="22"/>
      <c r="DJ1914" s="11"/>
      <c r="DK1914" s="11"/>
      <c r="DL1914" s="11"/>
      <c r="DM1914" s="11"/>
    </row>
    <row r="1915" spans="96:117">
      <c r="CR1915" s="11"/>
      <c r="DI1915" s="22"/>
      <c r="DJ1915" s="11"/>
      <c r="DK1915" s="11"/>
      <c r="DL1915" s="11"/>
      <c r="DM1915" s="11"/>
    </row>
    <row r="1916" spans="96:117">
      <c r="CR1916" s="11"/>
      <c r="DI1916" s="22"/>
      <c r="DJ1916" s="11"/>
      <c r="DK1916" s="11"/>
      <c r="DL1916" s="11"/>
      <c r="DM1916" s="11"/>
    </row>
    <row r="1917" spans="96:117">
      <c r="CR1917" s="11"/>
      <c r="DI1917" s="22"/>
      <c r="DJ1917" s="11"/>
      <c r="DK1917" s="11"/>
      <c r="DL1917" s="11"/>
      <c r="DM1917" s="11"/>
    </row>
    <row r="1918" spans="96:117">
      <c r="CR1918" s="11"/>
      <c r="DI1918" s="22"/>
      <c r="DJ1918" s="11"/>
      <c r="DK1918" s="11"/>
      <c r="DL1918" s="11"/>
      <c r="DM1918" s="11"/>
    </row>
    <row r="1919" spans="96:117">
      <c r="CR1919" s="11"/>
      <c r="DI1919" s="22"/>
      <c r="DJ1919" s="11"/>
      <c r="DK1919" s="11"/>
      <c r="DL1919" s="11"/>
      <c r="DM1919" s="11"/>
    </row>
    <row r="1920" spans="96:117">
      <c r="CR1920" s="11"/>
      <c r="DI1920" s="22"/>
      <c r="DJ1920" s="11"/>
      <c r="DK1920" s="11"/>
      <c r="DL1920" s="11"/>
      <c r="DM1920" s="11"/>
    </row>
    <row r="1921" spans="96:117">
      <c r="CR1921" s="11"/>
      <c r="DI1921" s="22"/>
      <c r="DJ1921" s="11"/>
      <c r="DK1921" s="11"/>
      <c r="DL1921" s="11"/>
      <c r="DM1921" s="11"/>
    </row>
    <row r="1922" spans="96:117">
      <c r="CR1922" s="11"/>
      <c r="DI1922" s="22"/>
      <c r="DJ1922" s="11"/>
      <c r="DK1922" s="11"/>
      <c r="DL1922" s="11"/>
      <c r="DM1922" s="11"/>
    </row>
    <row r="1923" spans="96:117">
      <c r="CR1923" s="11"/>
      <c r="DI1923" s="22"/>
      <c r="DJ1923" s="11"/>
      <c r="DK1923" s="11"/>
      <c r="DL1923" s="11"/>
      <c r="DM1923" s="11"/>
    </row>
    <row r="1924" spans="96:117">
      <c r="CR1924" s="11"/>
      <c r="DI1924" s="22"/>
      <c r="DJ1924" s="11"/>
      <c r="DK1924" s="11"/>
      <c r="DL1924" s="11"/>
      <c r="DM1924" s="11"/>
    </row>
    <row r="1925" spans="96:117">
      <c r="CR1925" s="11"/>
      <c r="DI1925" s="22"/>
      <c r="DJ1925" s="11"/>
      <c r="DK1925" s="11"/>
      <c r="DL1925" s="11"/>
      <c r="DM1925" s="11"/>
    </row>
    <row r="1926" spans="96:117">
      <c r="CR1926" s="11"/>
      <c r="DI1926" s="22"/>
      <c r="DJ1926" s="11"/>
      <c r="DK1926" s="11"/>
      <c r="DL1926" s="11"/>
      <c r="DM1926" s="11"/>
    </row>
    <row r="1927" spans="96:117">
      <c r="CR1927" s="11"/>
      <c r="DI1927" s="22"/>
      <c r="DJ1927" s="11"/>
      <c r="DK1927" s="11"/>
      <c r="DL1927" s="11"/>
      <c r="DM1927" s="11"/>
    </row>
    <row r="1928" spans="96:117">
      <c r="CR1928" s="11"/>
      <c r="DI1928" s="22"/>
      <c r="DJ1928" s="11"/>
      <c r="DK1928" s="11"/>
      <c r="DL1928" s="11"/>
      <c r="DM1928" s="11"/>
    </row>
    <row r="1929" spans="96:117">
      <c r="CR1929" s="11"/>
      <c r="DI1929" s="22"/>
      <c r="DJ1929" s="11"/>
      <c r="DK1929" s="11"/>
      <c r="DL1929" s="11"/>
      <c r="DM1929" s="11"/>
    </row>
    <row r="1930" spans="96:117">
      <c r="CR1930" s="11"/>
      <c r="DI1930" s="22"/>
      <c r="DJ1930" s="11"/>
      <c r="DK1930" s="11"/>
      <c r="DL1930" s="11"/>
      <c r="DM1930" s="11"/>
    </row>
    <row r="1931" spans="96:117">
      <c r="CR1931" s="11"/>
      <c r="DI1931" s="22"/>
      <c r="DJ1931" s="11"/>
      <c r="DK1931" s="11"/>
      <c r="DL1931" s="11"/>
      <c r="DM1931" s="11"/>
    </row>
    <row r="1932" spans="96:117">
      <c r="CR1932" s="11"/>
      <c r="DI1932" s="22"/>
      <c r="DJ1932" s="11"/>
      <c r="DK1932" s="11"/>
      <c r="DL1932" s="11"/>
      <c r="DM1932" s="11"/>
    </row>
    <row r="1933" spans="96:117">
      <c r="CR1933" s="11"/>
      <c r="DI1933" s="22"/>
      <c r="DJ1933" s="11"/>
      <c r="DK1933" s="11"/>
      <c r="DL1933" s="11"/>
      <c r="DM1933" s="11"/>
    </row>
    <row r="1934" spans="96:117">
      <c r="CR1934" s="11"/>
      <c r="DI1934" s="22"/>
      <c r="DJ1934" s="11"/>
      <c r="DK1934" s="11"/>
      <c r="DL1934" s="11"/>
      <c r="DM1934" s="11"/>
    </row>
    <row r="1935" spans="96:117">
      <c r="CR1935" s="11"/>
      <c r="DI1935" s="22"/>
      <c r="DJ1935" s="11"/>
      <c r="DK1935" s="11"/>
      <c r="DL1935" s="11"/>
      <c r="DM1935" s="11"/>
    </row>
    <row r="1936" spans="96:117">
      <c r="CR1936" s="11"/>
      <c r="DI1936" s="22"/>
      <c r="DJ1936" s="11"/>
      <c r="DK1936" s="11"/>
      <c r="DL1936" s="11"/>
      <c r="DM1936" s="11"/>
    </row>
    <row r="1937" spans="96:117">
      <c r="CR1937" s="11"/>
      <c r="DI1937" s="22"/>
      <c r="DJ1937" s="11"/>
      <c r="DK1937" s="11"/>
      <c r="DL1937" s="11"/>
      <c r="DM1937" s="11"/>
    </row>
    <row r="1938" spans="96:117">
      <c r="CR1938" s="11"/>
      <c r="DI1938" s="22"/>
      <c r="DJ1938" s="11"/>
      <c r="DK1938" s="11"/>
      <c r="DL1938" s="11"/>
      <c r="DM1938" s="11"/>
    </row>
    <row r="1939" spans="96:117">
      <c r="CR1939" s="11"/>
      <c r="DI1939" s="22"/>
      <c r="DJ1939" s="11"/>
      <c r="DK1939" s="11"/>
      <c r="DL1939" s="11"/>
      <c r="DM1939" s="11"/>
    </row>
    <row r="1940" spans="96:117">
      <c r="CR1940" s="11"/>
      <c r="DI1940" s="22"/>
      <c r="DJ1940" s="11"/>
      <c r="DK1940" s="11"/>
      <c r="DL1940" s="11"/>
      <c r="DM1940" s="11"/>
    </row>
    <row r="1941" spans="96:117">
      <c r="CR1941" s="11"/>
      <c r="DI1941" s="22"/>
      <c r="DJ1941" s="11"/>
      <c r="DK1941" s="11"/>
      <c r="DL1941" s="11"/>
      <c r="DM1941" s="11"/>
    </row>
    <row r="1942" spans="96:117">
      <c r="CR1942" s="11"/>
      <c r="DI1942" s="22"/>
      <c r="DJ1942" s="11"/>
      <c r="DK1942" s="11"/>
      <c r="DL1942" s="11"/>
      <c r="DM1942" s="11"/>
    </row>
    <row r="1943" spans="96:117">
      <c r="CR1943" s="11"/>
      <c r="DI1943" s="22"/>
      <c r="DJ1943" s="11"/>
      <c r="DK1943" s="11"/>
      <c r="DL1943" s="11"/>
      <c r="DM1943" s="11"/>
    </row>
    <row r="1944" spans="96:117">
      <c r="CR1944" s="11"/>
      <c r="DI1944" s="22"/>
      <c r="DJ1944" s="11"/>
      <c r="DK1944" s="11"/>
      <c r="DL1944" s="11"/>
      <c r="DM1944" s="11"/>
    </row>
    <row r="1945" spans="96:117">
      <c r="CR1945" s="11"/>
      <c r="DI1945" s="22"/>
      <c r="DJ1945" s="11"/>
      <c r="DK1945" s="11"/>
      <c r="DL1945" s="11"/>
      <c r="DM1945" s="11"/>
    </row>
    <row r="1946" spans="96:117">
      <c r="CR1946" s="11"/>
      <c r="DI1946" s="22"/>
      <c r="DJ1946" s="11"/>
      <c r="DK1946" s="11"/>
      <c r="DL1946" s="11"/>
      <c r="DM1946" s="11"/>
    </row>
    <row r="1947" spans="96:117">
      <c r="CR1947" s="11"/>
      <c r="DI1947" s="22"/>
      <c r="DJ1947" s="11"/>
      <c r="DK1947" s="11"/>
      <c r="DL1947" s="11"/>
      <c r="DM1947" s="11"/>
    </row>
    <row r="1948" spans="96:117">
      <c r="CR1948" s="11"/>
      <c r="DI1948" s="22"/>
      <c r="DJ1948" s="11"/>
      <c r="DK1948" s="11"/>
      <c r="DL1948" s="11"/>
      <c r="DM1948" s="11"/>
    </row>
    <row r="1949" spans="96:117">
      <c r="CR1949" s="11"/>
      <c r="DI1949" s="22"/>
      <c r="DJ1949" s="11"/>
      <c r="DK1949" s="11"/>
      <c r="DL1949" s="11"/>
      <c r="DM1949" s="11"/>
    </row>
    <row r="1950" spans="96:117">
      <c r="CR1950" s="11"/>
      <c r="DI1950" s="22"/>
      <c r="DJ1950" s="11"/>
      <c r="DK1950" s="11"/>
      <c r="DL1950" s="11"/>
      <c r="DM1950" s="11"/>
    </row>
    <row r="1951" spans="96:117">
      <c r="CR1951" s="11"/>
      <c r="DI1951" s="22"/>
      <c r="DJ1951" s="11"/>
      <c r="DK1951" s="11"/>
      <c r="DL1951" s="11"/>
      <c r="DM1951" s="11"/>
    </row>
    <row r="1952" spans="96:117">
      <c r="CR1952" s="11"/>
      <c r="DI1952" s="22"/>
      <c r="DJ1952" s="11"/>
      <c r="DK1952" s="11"/>
      <c r="DL1952" s="11"/>
      <c r="DM1952" s="11"/>
    </row>
    <row r="1953" spans="96:117">
      <c r="CR1953" s="11"/>
      <c r="DI1953" s="22"/>
      <c r="DJ1953" s="11"/>
      <c r="DK1953" s="11"/>
      <c r="DL1953" s="11"/>
      <c r="DM1953" s="11"/>
    </row>
    <row r="1954" spans="96:117">
      <c r="CR1954" s="11"/>
      <c r="DI1954" s="22"/>
      <c r="DJ1954" s="11"/>
      <c r="DK1954" s="11"/>
      <c r="DL1954" s="11"/>
      <c r="DM1954" s="11"/>
    </row>
    <row r="1955" spans="96:117">
      <c r="CR1955" s="11"/>
      <c r="DI1955" s="22"/>
      <c r="DJ1955" s="11"/>
      <c r="DK1955" s="11"/>
      <c r="DL1955" s="11"/>
      <c r="DM1955" s="11"/>
    </row>
    <row r="1956" spans="96:117">
      <c r="CR1956" s="11"/>
      <c r="DI1956" s="22"/>
      <c r="DJ1956" s="11"/>
      <c r="DK1956" s="11"/>
      <c r="DL1956" s="11"/>
      <c r="DM1956" s="11"/>
    </row>
    <row r="1957" spans="96:117">
      <c r="CR1957" s="11"/>
      <c r="DI1957" s="22"/>
      <c r="DJ1957" s="11"/>
      <c r="DK1957" s="11"/>
      <c r="DL1957" s="11"/>
      <c r="DM1957" s="11"/>
    </row>
    <row r="1958" spans="96:117">
      <c r="CR1958" s="11"/>
      <c r="DI1958" s="22"/>
      <c r="DJ1958" s="11"/>
      <c r="DK1958" s="11"/>
      <c r="DL1958" s="11"/>
      <c r="DM1958" s="11"/>
    </row>
    <row r="1959" spans="96:117">
      <c r="CR1959" s="11"/>
      <c r="DI1959" s="22"/>
      <c r="DJ1959" s="11"/>
      <c r="DK1959" s="11"/>
      <c r="DL1959" s="11"/>
      <c r="DM1959" s="11"/>
    </row>
    <row r="1960" spans="96:117">
      <c r="CR1960" s="11"/>
      <c r="DI1960" s="22"/>
      <c r="DJ1960" s="11"/>
      <c r="DK1960" s="11"/>
      <c r="DL1960" s="11"/>
      <c r="DM1960" s="11"/>
    </row>
    <row r="1961" spans="96:117">
      <c r="CR1961" s="11"/>
      <c r="DI1961" s="22"/>
      <c r="DJ1961" s="11"/>
      <c r="DK1961" s="11"/>
      <c r="DL1961" s="11"/>
      <c r="DM1961" s="11"/>
    </row>
    <row r="1962" spans="96:117">
      <c r="CR1962" s="11"/>
      <c r="DI1962" s="22"/>
      <c r="DJ1962" s="11"/>
      <c r="DK1962" s="11"/>
      <c r="DL1962" s="11"/>
      <c r="DM1962" s="11"/>
    </row>
    <row r="1963" spans="96:117">
      <c r="CR1963" s="11"/>
      <c r="DI1963" s="22"/>
      <c r="DJ1963" s="11"/>
      <c r="DK1963" s="11"/>
      <c r="DL1963" s="11"/>
      <c r="DM1963" s="11"/>
    </row>
    <row r="1964" spans="96:117">
      <c r="CR1964" s="11"/>
      <c r="DI1964" s="22"/>
      <c r="DJ1964" s="11"/>
      <c r="DK1964" s="11"/>
      <c r="DL1964" s="11"/>
      <c r="DM1964" s="11"/>
    </row>
    <row r="1965" spans="96:117">
      <c r="CR1965" s="11"/>
      <c r="DI1965" s="22"/>
      <c r="DJ1965" s="11"/>
      <c r="DK1965" s="11"/>
      <c r="DL1965" s="11"/>
      <c r="DM1965" s="11"/>
    </row>
    <row r="1966" spans="96:117">
      <c r="CR1966" s="11"/>
      <c r="DI1966" s="22"/>
      <c r="DJ1966" s="11"/>
      <c r="DK1966" s="11"/>
      <c r="DL1966" s="11"/>
      <c r="DM1966" s="11"/>
    </row>
    <row r="1967" spans="96:117">
      <c r="CR1967" s="11"/>
      <c r="DI1967" s="22"/>
      <c r="DJ1967" s="11"/>
      <c r="DK1967" s="11"/>
      <c r="DL1967" s="11"/>
      <c r="DM1967" s="11"/>
    </row>
    <row r="1968" spans="96:117">
      <c r="CR1968" s="11"/>
      <c r="DI1968" s="22"/>
      <c r="DJ1968" s="11"/>
      <c r="DK1968" s="11"/>
      <c r="DL1968" s="11"/>
      <c r="DM1968" s="11"/>
    </row>
    <row r="1969" spans="96:117">
      <c r="CR1969" s="11"/>
      <c r="DI1969" s="22"/>
      <c r="DJ1969" s="11"/>
      <c r="DK1969" s="11"/>
      <c r="DL1969" s="11"/>
      <c r="DM1969" s="11"/>
    </row>
    <row r="1970" spans="96:117">
      <c r="CR1970" s="11"/>
      <c r="DI1970" s="22"/>
      <c r="DJ1970" s="11"/>
      <c r="DK1970" s="11"/>
      <c r="DL1970" s="11"/>
      <c r="DM1970" s="11"/>
    </row>
    <row r="1971" spans="96:117">
      <c r="CR1971" s="11"/>
      <c r="DI1971" s="22"/>
      <c r="DJ1971" s="11"/>
      <c r="DK1971" s="11"/>
      <c r="DL1971" s="11"/>
      <c r="DM1971" s="11"/>
    </row>
    <row r="1972" spans="96:117">
      <c r="CR1972" s="11"/>
      <c r="DI1972" s="22"/>
      <c r="DJ1972" s="11"/>
      <c r="DK1972" s="11"/>
      <c r="DL1972" s="11"/>
      <c r="DM1972" s="11"/>
    </row>
    <row r="1973" spans="96:117">
      <c r="CR1973" s="11"/>
      <c r="DI1973" s="22"/>
      <c r="DJ1973" s="11"/>
      <c r="DK1973" s="11"/>
      <c r="DL1973" s="11"/>
      <c r="DM1973" s="11"/>
    </row>
    <row r="1974" spans="96:117">
      <c r="CR1974" s="11"/>
      <c r="DI1974" s="22"/>
      <c r="DJ1974" s="11"/>
      <c r="DK1974" s="11"/>
      <c r="DL1974" s="11"/>
      <c r="DM1974" s="11"/>
    </row>
    <row r="1975" spans="96:117">
      <c r="CR1975" s="11"/>
      <c r="DI1975" s="22"/>
      <c r="DJ1975" s="11"/>
      <c r="DK1975" s="11"/>
      <c r="DL1975" s="11"/>
      <c r="DM1975" s="11"/>
    </row>
    <row r="1976" spans="96:117">
      <c r="CR1976" s="11"/>
      <c r="DI1976" s="22"/>
      <c r="DJ1976" s="11"/>
      <c r="DK1976" s="11"/>
      <c r="DL1976" s="11"/>
      <c r="DM1976" s="11"/>
    </row>
    <row r="1977" spans="96:117">
      <c r="CR1977" s="11"/>
      <c r="DI1977" s="22"/>
      <c r="DJ1977" s="11"/>
      <c r="DK1977" s="11"/>
      <c r="DL1977" s="11"/>
      <c r="DM1977" s="11"/>
    </row>
    <row r="1978" spans="96:117">
      <c r="CR1978" s="11"/>
      <c r="DI1978" s="22"/>
      <c r="DJ1978" s="11"/>
      <c r="DK1978" s="11"/>
      <c r="DL1978" s="11"/>
      <c r="DM1978" s="11"/>
    </row>
    <row r="1979" spans="96:117">
      <c r="CR1979" s="11"/>
      <c r="DI1979" s="22"/>
      <c r="DJ1979" s="11"/>
      <c r="DK1979" s="11"/>
      <c r="DL1979" s="11"/>
      <c r="DM1979" s="11"/>
    </row>
    <row r="1980" spans="96:117">
      <c r="CR1980" s="11"/>
      <c r="DI1980" s="22"/>
      <c r="DJ1980" s="11"/>
      <c r="DK1980" s="11"/>
      <c r="DL1980" s="11"/>
      <c r="DM1980" s="11"/>
    </row>
    <row r="1981" spans="96:117">
      <c r="CR1981" s="11"/>
      <c r="DI1981" s="22"/>
      <c r="DJ1981" s="11"/>
      <c r="DK1981" s="11"/>
      <c r="DL1981" s="11"/>
      <c r="DM1981" s="11"/>
    </row>
    <row r="1982" spans="96:117">
      <c r="CR1982" s="11"/>
      <c r="DI1982" s="22"/>
      <c r="DJ1982" s="11"/>
      <c r="DK1982" s="11"/>
      <c r="DL1982" s="11"/>
      <c r="DM1982" s="11"/>
    </row>
    <row r="1983" spans="96:117">
      <c r="CR1983" s="11"/>
      <c r="DI1983" s="22"/>
      <c r="DJ1983" s="11"/>
      <c r="DK1983" s="11"/>
      <c r="DL1983" s="11"/>
      <c r="DM1983" s="11"/>
    </row>
    <row r="1984" spans="96:117">
      <c r="CR1984" s="11"/>
      <c r="DI1984" s="22"/>
      <c r="DJ1984" s="11"/>
      <c r="DK1984" s="11"/>
      <c r="DL1984" s="11"/>
      <c r="DM1984" s="11"/>
    </row>
    <row r="1985" spans="96:117">
      <c r="CR1985" s="11"/>
      <c r="DI1985" s="22"/>
      <c r="DJ1985" s="11"/>
      <c r="DK1985" s="11"/>
      <c r="DL1985" s="11"/>
      <c r="DM1985" s="11"/>
    </row>
    <row r="1986" spans="96:117">
      <c r="CR1986" s="11"/>
      <c r="DI1986" s="22"/>
      <c r="DJ1986" s="11"/>
      <c r="DK1986" s="11"/>
      <c r="DL1986" s="11"/>
      <c r="DM1986" s="11"/>
    </row>
    <row r="1987" spans="96:117">
      <c r="CR1987" s="11"/>
      <c r="DI1987" s="22"/>
      <c r="DJ1987" s="11"/>
      <c r="DK1987" s="11"/>
      <c r="DL1987" s="11"/>
      <c r="DM1987" s="11"/>
    </row>
    <row r="1988" spans="96:117">
      <c r="CR1988" s="11"/>
      <c r="DI1988" s="22"/>
      <c r="DJ1988" s="11"/>
      <c r="DK1988" s="11"/>
      <c r="DL1988" s="11"/>
      <c r="DM1988" s="11"/>
    </row>
    <row r="1989" spans="96:117">
      <c r="CR1989" s="11"/>
      <c r="DI1989" s="22"/>
      <c r="DJ1989" s="11"/>
      <c r="DK1989" s="11"/>
      <c r="DL1989" s="11"/>
      <c r="DM1989" s="11"/>
    </row>
    <row r="1990" spans="96:117">
      <c r="CR1990" s="11"/>
      <c r="DI1990" s="22"/>
      <c r="DJ1990" s="11"/>
      <c r="DK1990" s="11"/>
      <c r="DL1990" s="11"/>
      <c r="DM1990" s="11"/>
    </row>
    <row r="1991" spans="96:117">
      <c r="CR1991" s="11"/>
      <c r="DI1991" s="22"/>
      <c r="DJ1991" s="11"/>
      <c r="DK1991" s="11"/>
      <c r="DL1991" s="11"/>
      <c r="DM1991" s="11"/>
    </row>
    <row r="1992" spans="96:117">
      <c r="CR1992" s="11"/>
      <c r="DI1992" s="22"/>
      <c r="DJ1992" s="11"/>
      <c r="DK1992" s="11"/>
      <c r="DL1992" s="11"/>
      <c r="DM1992" s="11"/>
    </row>
    <row r="1993" spans="96:117">
      <c r="CR1993" s="11"/>
      <c r="DI1993" s="22"/>
      <c r="DJ1993" s="11"/>
      <c r="DK1993" s="11"/>
      <c r="DL1993" s="11"/>
      <c r="DM1993" s="11"/>
    </row>
    <row r="1994" spans="96:117">
      <c r="CR1994" s="11"/>
      <c r="DI1994" s="22"/>
      <c r="DJ1994" s="11"/>
      <c r="DK1994" s="11"/>
      <c r="DL1994" s="11"/>
      <c r="DM1994" s="11"/>
    </row>
    <row r="1995" spans="96:117">
      <c r="CR1995" s="11"/>
      <c r="DI1995" s="22"/>
      <c r="DJ1995" s="11"/>
      <c r="DK1995" s="11"/>
      <c r="DL1995" s="11"/>
      <c r="DM1995" s="11"/>
    </row>
    <row r="1996" spans="96:117">
      <c r="CR1996" s="11"/>
      <c r="DI1996" s="22"/>
      <c r="DJ1996" s="11"/>
      <c r="DK1996" s="11"/>
      <c r="DL1996" s="11"/>
      <c r="DM1996" s="11"/>
    </row>
    <row r="1997" spans="96:117">
      <c r="CR1997" s="11"/>
      <c r="DI1997" s="22"/>
      <c r="DJ1997" s="11"/>
      <c r="DK1997" s="11"/>
      <c r="DL1997" s="11"/>
      <c r="DM1997" s="11"/>
    </row>
    <row r="1998" spans="96:117">
      <c r="CR1998" s="11"/>
      <c r="DI1998" s="22"/>
      <c r="DJ1998" s="11"/>
      <c r="DK1998" s="11"/>
      <c r="DL1998" s="11"/>
      <c r="DM1998" s="11"/>
    </row>
    <row r="1999" spans="96:117">
      <c r="CR1999" s="11"/>
      <c r="DI1999" s="22"/>
      <c r="DJ1999" s="11"/>
      <c r="DK1999" s="11"/>
      <c r="DL1999" s="11"/>
      <c r="DM1999" s="11"/>
    </row>
    <row r="2000" spans="96:117">
      <c r="CR2000" s="11"/>
      <c r="DI2000" s="22"/>
      <c r="DJ2000" s="11"/>
      <c r="DK2000" s="11"/>
      <c r="DL2000" s="11"/>
      <c r="DM2000" s="11"/>
    </row>
    <row r="2001" spans="96:117">
      <c r="CR2001" s="11"/>
      <c r="DI2001" s="22"/>
      <c r="DJ2001" s="11"/>
      <c r="DK2001" s="11"/>
      <c r="DL2001" s="11"/>
      <c r="DM2001" s="11"/>
    </row>
    <row r="2002" spans="96:117">
      <c r="CR2002" s="11"/>
      <c r="DI2002" s="22"/>
      <c r="DJ2002" s="11"/>
      <c r="DK2002" s="11"/>
      <c r="DL2002" s="11"/>
      <c r="DM2002" s="11"/>
    </row>
    <row r="2003" spans="96:117">
      <c r="CR2003" s="11"/>
      <c r="DI2003" s="22"/>
      <c r="DJ2003" s="11"/>
      <c r="DK2003" s="11"/>
      <c r="DL2003" s="11"/>
      <c r="DM2003" s="11"/>
    </row>
    <row r="2004" spans="96:117">
      <c r="CR2004" s="11"/>
      <c r="DI2004" s="22"/>
      <c r="DJ2004" s="11"/>
      <c r="DK2004" s="11"/>
      <c r="DL2004" s="11"/>
      <c r="DM2004" s="11"/>
    </row>
    <row r="2005" spans="96:117">
      <c r="CR2005" s="11"/>
      <c r="DI2005" s="22"/>
      <c r="DJ2005" s="11"/>
      <c r="DK2005" s="11"/>
      <c r="DL2005" s="11"/>
      <c r="DM2005" s="11"/>
    </row>
    <row r="2006" spans="96:117">
      <c r="CR2006" s="11"/>
      <c r="DI2006" s="22"/>
      <c r="DJ2006" s="11"/>
      <c r="DK2006" s="11"/>
      <c r="DL2006" s="11"/>
      <c r="DM2006" s="11"/>
    </row>
    <row r="2007" spans="96:117">
      <c r="CR2007" s="11"/>
      <c r="DI2007" s="22"/>
      <c r="DJ2007" s="11"/>
      <c r="DK2007" s="11"/>
      <c r="DL2007" s="11"/>
      <c r="DM2007" s="11"/>
    </row>
    <row r="2008" spans="96:117">
      <c r="CR2008" s="11"/>
      <c r="DI2008" s="22"/>
      <c r="DJ2008" s="11"/>
      <c r="DK2008" s="11"/>
      <c r="DL2008" s="11"/>
      <c r="DM2008" s="11"/>
    </row>
    <row r="2009" spans="96:117">
      <c r="CR2009" s="11"/>
      <c r="DI2009" s="22"/>
      <c r="DJ2009" s="11"/>
      <c r="DK2009" s="11"/>
      <c r="DL2009" s="11"/>
      <c r="DM2009" s="11"/>
    </row>
    <row r="2010" spans="96:117">
      <c r="CR2010" s="11"/>
      <c r="DI2010" s="22"/>
      <c r="DJ2010" s="11"/>
      <c r="DK2010" s="11"/>
      <c r="DL2010" s="11"/>
      <c r="DM2010" s="11"/>
    </row>
    <row r="2011" spans="96:117">
      <c r="CR2011" s="11"/>
      <c r="DI2011" s="22"/>
      <c r="DJ2011" s="11"/>
      <c r="DK2011" s="11"/>
      <c r="DL2011" s="11"/>
      <c r="DM2011" s="11"/>
    </row>
    <row r="2012" spans="96:117">
      <c r="CR2012" s="11"/>
      <c r="DI2012" s="22"/>
      <c r="DJ2012" s="11"/>
      <c r="DK2012" s="11"/>
      <c r="DL2012" s="11"/>
      <c r="DM2012" s="11"/>
    </row>
    <row r="2013" spans="96:117">
      <c r="CR2013" s="11"/>
      <c r="DI2013" s="22"/>
      <c r="DJ2013" s="11"/>
      <c r="DK2013" s="11"/>
      <c r="DL2013" s="11"/>
      <c r="DM2013" s="11"/>
    </row>
    <row r="2014" spans="96:117">
      <c r="CR2014" s="11"/>
      <c r="DI2014" s="22"/>
      <c r="DJ2014" s="11"/>
      <c r="DK2014" s="11"/>
      <c r="DL2014" s="11"/>
      <c r="DM2014" s="11"/>
    </row>
    <row r="2015" spans="96:117">
      <c r="CR2015" s="11"/>
      <c r="DI2015" s="22"/>
      <c r="DJ2015" s="11"/>
      <c r="DK2015" s="11"/>
      <c r="DL2015" s="11"/>
      <c r="DM2015" s="11"/>
    </row>
    <row r="2016" spans="96:117">
      <c r="CR2016" s="11"/>
      <c r="DI2016" s="22"/>
      <c r="DJ2016" s="11"/>
      <c r="DK2016" s="11"/>
      <c r="DL2016" s="11"/>
      <c r="DM2016" s="11"/>
    </row>
    <row r="2017" spans="96:117">
      <c r="CR2017" s="11"/>
      <c r="DI2017" s="22"/>
      <c r="DJ2017" s="11"/>
      <c r="DK2017" s="11"/>
      <c r="DL2017" s="11"/>
      <c r="DM2017" s="11"/>
    </row>
    <row r="2018" spans="96:117">
      <c r="CR2018" s="11"/>
      <c r="DI2018" s="22"/>
      <c r="DJ2018" s="11"/>
      <c r="DK2018" s="11"/>
      <c r="DL2018" s="11"/>
      <c r="DM2018" s="11"/>
    </row>
    <row r="2019" spans="96:117">
      <c r="CR2019" s="11"/>
      <c r="DI2019" s="22"/>
      <c r="DJ2019" s="11"/>
      <c r="DK2019" s="11"/>
      <c r="DL2019" s="11"/>
      <c r="DM2019" s="11"/>
    </row>
    <row r="2020" spans="96:117">
      <c r="CR2020" s="11"/>
      <c r="DI2020" s="22"/>
      <c r="DJ2020" s="11"/>
      <c r="DK2020" s="11"/>
      <c r="DL2020" s="11"/>
      <c r="DM2020" s="11"/>
    </row>
    <row r="2021" spans="96:117">
      <c r="CR2021" s="11"/>
      <c r="DI2021" s="22"/>
      <c r="DJ2021" s="11"/>
      <c r="DK2021" s="11"/>
      <c r="DL2021" s="11"/>
      <c r="DM2021" s="11"/>
    </row>
    <row r="2022" spans="96:117">
      <c r="CR2022" s="11"/>
      <c r="DI2022" s="22"/>
      <c r="DJ2022" s="11"/>
      <c r="DK2022" s="11"/>
      <c r="DL2022" s="11"/>
      <c r="DM2022" s="11"/>
    </row>
    <row r="2023" spans="96:117">
      <c r="CR2023" s="11"/>
      <c r="DI2023" s="22"/>
      <c r="DJ2023" s="11"/>
      <c r="DK2023" s="11"/>
      <c r="DL2023" s="11"/>
      <c r="DM2023" s="11"/>
    </row>
    <row r="2024" spans="96:117">
      <c r="CR2024" s="11"/>
      <c r="DI2024" s="22"/>
      <c r="DJ2024" s="11"/>
      <c r="DK2024" s="11"/>
      <c r="DL2024" s="11"/>
      <c r="DM2024" s="11"/>
    </row>
    <row r="2025" spans="96:117">
      <c r="CR2025" s="11"/>
      <c r="DI2025" s="22"/>
      <c r="DJ2025" s="11"/>
      <c r="DK2025" s="11"/>
      <c r="DL2025" s="11"/>
      <c r="DM2025" s="11"/>
    </row>
    <row r="2026" spans="96:117">
      <c r="CR2026" s="11"/>
      <c r="DI2026" s="22"/>
      <c r="DJ2026" s="11"/>
      <c r="DK2026" s="11"/>
      <c r="DL2026" s="11"/>
      <c r="DM2026" s="11"/>
    </row>
    <row r="2027" spans="96:117">
      <c r="CR2027" s="11"/>
      <c r="DI2027" s="22"/>
      <c r="DJ2027" s="11"/>
      <c r="DK2027" s="11"/>
      <c r="DL2027" s="11"/>
      <c r="DM2027" s="11"/>
    </row>
    <row r="2028" spans="96:117">
      <c r="CR2028" s="11"/>
      <c r="DI2028" s="22"/>
      <c r="DJ2028" s="11"/>
      <c r="DK2028" s="11"/>
      <c r="DL2028" s="11"/>
      <c r="DM2028" s="11"/>
    </row>
    <row r="2029" spans="96:117">
      <c r="CR2029" s="11"/>
      <c r="DI2029" s="22"/>
      <c r="DJ2029" s="11"/>
      <c r="DK2029" s="11"/>
      <c r="DL2029" s="11"/>
      <c r="DM2029" s="11"/>
    </row>
    <row r="2030" spans="96:117">
      <c r="CR2030" s="11"/>
      <c r="DI2030" s="22"/>
      <c r="DJ2030" s="11"/>
      <c r="DK2030" s="11"/>
      <c r="DL2030" s="11"/>
      <c r="DM2030" s="11"/>
    </row>
    <row r="2031" spans="96:117">
      <c r="CR2031" s="11"/>
      <c r="DI2031" s="22"/>
      <c r="DJ2031" s="11"/>
      <c r="DK2031" s="11"/>
      <c r="DL2031" s="11"/>
      <c r="DM2031" s="11"/>
    </row>
    <row r="2032" spans="96:117">
      <c r="CR2032" s="11"/>
      <c r="DI2032" s="22"/>
      <c r="DJ2032" s="11"/>
      <c r="DK2032" s="11"/>
      <c r="DL2032" s="11"/>
      <c r="DM2032" s="11"/>
    </row>
    <row r="2033" spans="96:117">
      <c r="CR2033" s="11"/>
      <c r="DI2033" s="22"/>
      <c r="DJ2033" s="11"/>
      <c r="DK2033" s="11"/>
      <c r="DL2033" s="11"/>
      <c r="DM2033" s="11"/>
    </row>
    <row r="2034" spans="96:117">
      <c r="CR2034" s="11"/>
      <c r="DI2034" s="22"/>
      <c r="DJ2034" s="11"/>
      <c r="DK2034" s="11"/>
      <c r="DL2034" s="11"/>
      <c r="DM2034" s="11"/>
    </row>
    <row r="2035" spans="96:117">
      <c r="CR2035" s="11"/>
      <c r="DI2035" s="22"/>
      <c r="DJ2035" s="11"/>
      <c r="DK2035" s="11"/>
      <c r="DL2035" s="11"/>
      <c r="DM2035" s="11"/>
    </row>
    <row r="2036" spans="96:117">
      <c r="CR2036" s="11"/>
      <c r="DI2036" s="22"/>
      <c r="DJ2036" s="11"/>
      <c r="DK2036" s="11"/>
      <c r="DL2036" s="11"/>
      <c r="DM2036" s="11"/>
    </row>
    <row r="2037" spans="96:117">
      <c r="CR2037" s="11"/>
      <c r="DI2037" s="22"/>
      <c r="DJ2037" s="11"/>
      <c r="DK2037" s="11"/>
      <c r="DL2037" s="11"/>
      <c r="DM2037" s="11"/>
    </row>
    <row r="2038" spans="96:117">
      <c r="CR2038" s="11"/>
      <c r="DI2038" s="22"/>
      <c r="DJ2038" s="11"/>
      <c r="DK2038" s="11"/>
      <c r="DL2038" s="11"/>
      <c r="DM2038" s="11"/>
    </row>
    <row r="2039" spans="96:117">
      <c r="CR2039" s="11"/>
      <c r="DI2039" s="22"/>
      <c r="DJ2039" s="11"/>
      <c r="DK2039" s="11"/>
      <c r="DL2039" s="11"/>
      <c r="DM2039" s="11"/>
    </row>
    <row r="2040" spans="96:117">
      <c r="CR2040" s="11"/>
      <c r="DI2040" s="22"/>
      <c r="DJ2040" s="11"/>
      <c r="DK2040" s="11"/>
      <c r="DL2040" s="11"/>
      <c r="DM2040" s="11"/>
    </row>
    <row r="2041" spans="96:117">
      <c r="CR2041" s="11"/>
      <c r="DI2041" s="22"/>
      <c r="DJ2041" s="11"/>
      <c r="DK2041" s="11"/>
      <c r="DL2041" s="11"/>
      <c r="DM2041" s="11"/>
    </row>
    <row r="2042" spans="96:117">
      <c r="CR2042" s="11"/>
      <c r="DI2042" s="22"/>
      <c r="DJ2042" s="11"/>
      <c r="DK2042" s="11"/>
      <c r="DL2042" s="11"/>
      <c r="DM2042" s="11"/>
    </row>
    <row r="2043" spans="96:117">
      <c r="CR2043" s="11"/>
      <c r="DI2043" s="22"/>
      <c r="DJ2043" s="11"/>
      <c r="DK2043" s="11"/>
      <c r="DL2043" s="11"/>
      <c r="DM2043" s="11"/>
    </row>
    <row r="2044" spans="96:117">
      <c r="CR2044" s="11"/>
      <c r="DI2044" s="22"/>
      <c r="DJ2044" s="11"/>
      <c r="DK2044" s="11"/>
      <c r="DL2044" s="11"/>
      <c r="DM2044" s="11"/>
    </row>
    <row r="2045" spans="96:117">
      <c r="CR2045" s="11"/>
      <c r="DI2045" s="22"/>
      <c r="DJ2045" s="11"/>
      <c r="DK2045" s="11"/>
      <c r="DL2045" s="11"/>
      <c r="DM2045" s="11"/>
    </row>
    <row r="2046" spans="96:117">
      <c r="CR2046" s="11"/>
      <c r="DI2046" s="22"/>
      <c r="DJ2046" s="11"/>
      <c r="DK2046" s="11"/>
      <c r="DL2046" s="11"/>
      <c r="DM2046" s="11"/>
    </row>
    <row r="2047" spans="96:117">
      <c r="CR2047" s="11"/>
      <c r="DI2047" s="22"/>
      <c r="DJ2047" s="11"/>
      <c r="DK2047" s="11"/>
      <c r="DL2047" s="11"/>
      <c r="DM2047" s="11"/>
    </row>
    <row r="2048" spans="96:117">
      <c r="CR2048" s="11"/>
      <c r="DI2048" s="22"/>
      <c r="DJ2048" s="11"/>
      <c r="DK2048" s="11"/>
      <c r="DL2048" s="11"/>
      <c r="DM2048" s="11"/>
    </row>
    <row r="2049" spans="96:117">
      <c r="CR2049" s="11"/>
      <c r="DI2049" s="22"/>
      <c r="DJ2049" s="11"/>
      <c r="DK2049" s="11"/>
      <c r="DL2049" s="11"/>
      <c r="DM2049" s="11"/>
    </row>
    <row r="2050" spans="96:117">
      <c r="CR2050" s="11"/>
      <c r="DI2050" s="22"/>
      <c r="DJ2050" s="11"/>
      <c r="DK2050" s="11"/>
      <c r="DL2050" s="11"/>
      <c r="DM2050" s="11"/>
    </row>
    <row r="2051" spans="96:117">
      <c r="CR2051" s="11"/>
      <c r="DI2051" s="22"/>
      <c r="DJ2051" s="11"/>
      <c r="DK2051" s="11"/>
      <c r="DL2051" s="11"/>
      <c r="DM2051" s="11"/>
    </row>
    <row r="2052" spans="96:117">
      <c r="CR2052" s="11"/>
      <c r="DI2052" s="22"/>
      <c r="DJ2052" s="11"/>
      <c r="DK2052" s="11"/>
      <c r="DL2052" s="11"/>
      <c r="DM2052" s="11"/>
    </row>
    <row r="2053" spans="96:117">
      <c r="CR2053" s="11"/>
      <c r="DI2053" s="22"/>
      <c r="DJ2053" s="11"/>
      <c r="DK2053" s="11"/>
      <c r="DL2053" s="11"/>
      <c r="DM2053" s="11"/>
    </row>
    <row r="2054" spans="96:117">
      <c r="CR2054" s="11"/>
      <c r="DI2054" s="22"/>
      <c r="DJ2054" s="11"/>
      <c r="DK2054" s="11"/>
      <c r="DL2054" s="11"/>
      <c r="DM2054" s="11"/>
    </row>
    <row r="2055" spans="96:117">
      <c r="CR2055" s="11"/>
      <c r="DI2055" s="22"/>
      <c r="DJ2055" s="11"/>
      <c r="DK2055" s="11"/>
      <c r="DL2055" s="11"/>
      <c r="DM2055" s="11"/>
    </row>
    <row r="2056" spans="96:117">
      <c r="CR2056" s="11"/>
      <c r="DI2056" s="22"/>
      <c r="DJ2056" s="11"/>
      <c r="DK2056" s="11"/>
      <c r="DL2056" s="11"/>
      <c r="DM2056" s="11"/>
    </row>
    <row r="2057" spans="96:117">
      <c r="CR2057" s="11"/>
      <c r="DI2057" s="22"/>
      <c r="DJ2057" s="11"/>
      <c r="DK2057" s="11"/>
      <c r="DL2057" s="11"/>
      <c r="DM2057" s="11"/>
    </row>
    <row r="2058" spans="96:117">
      <c r="CR2058" s="11"/>
      <c r="DI2058" s="22"/>
      <c r="DJ2058" s="11"/>
      <c r="DK2058" s="11"/>
      <c r="DL2058" s="11"/>
      <c r="DM2058" s="11"/>
    </row>
    <row r="2059" spans="96:117">
      <c r="CR2059" s="11"/>
      <c r="DI2059" s="22"/>
      <c r="DJ2059" s="11"/>
      <c r="DK2059" s="11"/>
      <c r="DL2059" s="11"/>
      <c r="DM2059" s="11"/>
    </row>
    <row r="2060" spans="96:117">
      <c r="CR2060" s="11"/>
      <c r="DI2060" s="22"/>
      <c r="DJ2060" s="11"/>
      <c r="DK2060" s="11"/>
      <c r="DL2060" s="11"/>
      <c r="DM2060" s="11"/>
    </row>
    <row r="2061" spans="96:117">
      <c r="CR2061" s="11"/>
      <c r="DI2061" s="22"/>
      <c r="DJ2061" s="11"/>
      <c r="DK2061" s="11"/>
      <c r="DL2061" s="11"/>
      <c r="DM2061" s="11"/>
    </row>
    <row r="2062" spans="96:117">
      <c r="CR2062" s="11"/>
      <c r="DI2062" s="22"/>
      <c r="DJ2062" s="11"/>
      <c r="DK2062" s="11"/>
      <c r="DL2062" s="11"/>
      <c r="DM2062" s="11"/>
    </row>
    <row r="2063" spans="96:117">
      <c r="CR2063" s="11"/>
      <c r="DI2063" s="22"/>
      <c r="DJ2063" s="11"/>
      <c r="DK2063" s="11"/>
      <c r="DL2063" s="11"/>
      <c r="DM2063" s="11"/>
    </row>
    <row r="2064" spans="96:117">
      <c r="CR2064" s="11"/>
      <c r="DI2064" s="22"/>
      <c r="DJ2064" s="11"/>
      <c r="DK2064" s="11"/>
      <c r="DL2064" s="11"/>
      <c r="DM2064" s="11"/>
    </row>
    <row r="2065" spans="96:117">
      <c r="CR2065" s="11"/>
      <c r="DI2065" s="22"/>
      <c r="DJ2065" s="11"/>
      <c r="DK2065" s="11"/>
      <c r="DL2065" s="11"/>
      <c r="DM2065" s="11"/>
    </row>
    <row r="2066" spans="96:117">
      <c r="CR2066" s="11"/>
      <c r="DI2066" s="22"/>
      <c r="DJ2066" s="11"/>
      <c r="DK2066" s="11"/>
      <c r="DL2066" s="11"/>
      <c r="DM2066" s="11"/>
    </row>
    <row r="2067" spans="96:117">
      <c r="CR2067" s="11"/>
      <c r="DI2067" s="22"/>
      <c r="DJ2067" s="11"/>
      <c r="DK2067" s="11"/>
      <c r="DL2067" s="11"/>
      <c r="DM2067" s="11"/>
    </row>
    <row r="2068" spans="96:117">
      <c r="CR2068" s="11"/>
      <c r="DI2068" s="22"/>
      <c r="DJ2068" s="11"/>
      <c r="DK2068" s="11"/>
      <c r="DL2068" s="11"/>
      <c r="DM2068" s="11"/>
    </row>
    <row r="2069" spans="96:117">
      <c r="CR2069" s="11"/>
      <c r="DI2069" s="22"/>
      <c r="DJ2069" s="11"/>
      <c r="DK2069" s="11"/>
      <c r="DL2069" s="11"/>
      <c r="DM2069" s="11"/>
    </row>
    <row r="2070" spans="96:117">
      <c r="CR2070" s="11"/>
      <c r="DI2070" s="22"/>
      <c r="DJ2070" s="11"/>
      <c r="DK2070" s="11"/>
      <c r="DL2070" s="11"/>
      <c r="DM2070" s="11"/>
    </row>
    <row r="2071" spans="96:117">
      <c r="CR2071" s="11"/>
      <c r="DI2071" s="22"/>
      <c r="DJ2071" s="11"/>
      <c r="DK2071" s="11"/>
      <c r="DL2071" s="11"/>
      <c r="DM2071" s="11"/>
    </row>
    <row r="2072" spans="96:117">
      <c r="CR2072" s="11"/>
      <c r="DI2072" s="22"/>
      <c r="DJ2072" s="11"/>
      <c r="DK2072" s="11"/>
      <c r="DL2072" s="11"/>
      <c r="DM2072" s="11"/>
    </row>
    <row r="2073" spans="96:117">
      <c r="CR2073" s="11"/>
      <c r="DI2073" s="22"/>
      <c r="DJ2073" s="11"/>
      <c r="DK2073" s="11"/>
      <c r="DL2073" s="11"/>
      <c r="DM2073" s="11"/>
    </row>
    <row r="2074" spans="96:117">
      <c r="CR2074" s="11"/>
      <c r="DI2074" s="22"/>
      <c r="DJ2074" s="11"/>
      <c r="DK2074" s="11"/>
      <c r="DL2074" s="11"/>
      <c r="DM2074" s="11"/>
    </row>
    <row r="2075" spans="96:117">
      <c r="CR2075" s="11"/>
      <c r="DI2075" s="22"/>
      <c r="DJ2075" s="11"/>
      <c r="DK2075" s="11"/>
      <c r="DL2075" s="11"/>
      <c r="DM2075" s="11"/>
    </row>
    <row r="2076" spans="96:117">
      <c r="CR2076" s="11"/>
      <c r="DI2076" s="22"/>
      <c r="DJ2076" s="11"/>
      <c r="DK2076" s="11"/>
      <c r="DL2076" s="11"/>
      <c r="DM2076" s="11"/>
    </row>
    <row r="2077" spans="96:117">
      <c r="CR2077" s="11"/>
      <c r="DI2077" s="22"/>
      <c r="DJ2077" s="11"/>
      <c r="DK2077" s="11"/>
      <c r="DL2077" s="11"/>
      <c r="DM2077" s="11"/>
    </row>
    <row r="2078" spans="96:117">
      <c r="CR2078" s="11"/>
      <c r="DI2078" s="22"/>
      <c r="DJ2078" s="11"/>
      <c r="DK2078" s="11"/>
      <c r="DL2078" s="11"/>
      <c r="DM2078" s="11"/>
    </row>
    <row r="2079" spans="96:117">
      <c r="CR2079" s="11"/>
      <c r="DI2079" s="22"/>
      <c r="DJ2079" s="11"/>
      <c r="DK2079" s="11"/>
      <c r="DL2079" s="11"/>
      <c r="DM2079" s="11"/>
    </row>
    <row r="2080" spans="96:117">
      <c r="CR2080" s="11"/>
      <c r="DI2080" s="22"/>
      <c r="DJ2080" s="11"/>
      <c r="DK2080" s="11"/>
      <c r="DL2080" s="11"/>
      <c r="DM2080" s="11"/>
    </row>
    <row r="2081" spans="96:117">
      <c r="CR2081" s="11"/>
      <c r="DI2081" s="22"/>
      <c r="DJ2081" s="11"/>
      <c r="DK2081" s="11"/>
      <c r="DL2081" s="11"/>
      <c r="DM2081" s="11"/>
    </row>
    <row r="2082" spans="96:117">
      <c r="CR2082" s="11"/>
      <c r="DI2082" s="22"/>
      <c r="DJ2082" s="11"/>
      <c r="DK2082" s="11"/>
      <c r="DL2082" s="11"/>
      <c r="DM2082" s="11"/>
    </row>
    <row r="2083" spans="96:117">
      <c r="CR2083" s="11"/>
      <c r="DI2083" s="22"/>
      <c r="DJ2083" s="11"/>
      <c r="DK2083" s="11"/>
      <c r="DL2083" s="11"/>
      <c r="DM2083" s="11"/>
    </row>
    <row r="2084" spans="96:117">
      <c r="CR2084" s="11"/>
      <c r="DI2084" s="22"/>
      <c r="DJ2084" s="11"/>
      <c r="DK2084" s="11"/>
      <c r="DL2084" s="11"/>
      <c r="DM2084" s="11"/>
    </row>
    <row r="2085" spans="96:117">
      <c r="CR2085" s="11"/>
      <c r="DI2085" s="22"/>
      <c r="DJ2085" s="11"/>
      <c r="DK2085" s="11"/>
      <c r="DL2085" s="11"/>
      <c r="DM2085" s="11"/>
    </row>
    <row r="2086" spans="96:117">
      <c r="CR2086" s="11"/>
      <c r="DI2086" s="22"/>
      <c r="DJ2086" s="11"/>
      <c r="DK2086" s="11"/>
      <c r="DL2086" s="11"/>
      <c r="DM2086" s="11"/>
    </row>
    <row r="2087" spans="96:117">
      <c r="CR2087" s="11"/>
      <c r="DI2087" s="22"/>
      <c r="DJ2087" s="11"/>
      <c r="DK2087" s="11"/>
      <c r="DL2087" s="11"/>
      <c r="DM2087" s="11"/>
    </row>
    <row r="2088" spans="96:117">
      <c r="CR2088" s="11"/>
      <c r="DI2088" s="22"/>
      <c r="DJ2088" s="11"/>
      <c r="DK2088" s="11"/>
      <c r="DL2088" s="11"/>
      <c r="DM2088" s="11"/>
    </row>
    <row r="2089" spans="96:117">
      <c r="CR2089" s="11"/>
      <c r="DI2089" s="22"/>
      <c r="DJ2089" s="11"/>
      <c r="DK2089" s="11"/>
      <c r="DL2089" s="11"/>
      <c r="DM2089" s="11"/>
    </row>
    <row r="2090" spans="96:117">
      <c r="CR2090" s="11"/>
      <c r="DI2090" s="22"/>
      <c r="DJ2090" s="11"/>
      <c r="DK2090" s="11"/>
      <c r="DL2090" s="11"/>
      <c r="DM2090" s="11"/>
    </row>
    <row r="2091" spans="96:117">
      <c r="CR2091" s="11"/>
      <c r="DI2091" s="22"/>
      <c r="DJ2091" s="11"/>
      <c r="DK2091" s="11"/>
      <c r="DL2091" s="11"/>
      <c r="DM2091" s="11"/>
    </row>
    <row r="2092" spans="96:117">
      <c r="CR2092" s="11"/>
      <c r="DI2092" s="22"/>
      <c r="DJ2092" s="11"/>
      <c r="DK2092" s="11"/>
      <c r="DL2092" s="11"/>
      <c r="DM2092" s="11"/>
    </row>
    <row r="2093" spans="96:117">
      <c r="CR2093" s="11"/>
      <c r="DI2093" s="22"/>
      <c r="DJ2093" s="11"/>
      <c r="DK2093" s="11"/>
      <c r="DL2093" s="11"/>
      <c r="DM2093" s="11"/>
    </row>
    <row r="2094" spans="96:117">
      <c r="CR2094" s="11"/>
      <c r="DI2094" s="22"/>
      <c r="DJ2094" s="11"/>
      <c r="DK2094" s="11"/>
      <c r="DL2094" s="11"/>
      <c r="DM2094" s="11"/>
    </row>
    <row r="2095" spans="96:117">
      <c r="CR2095" s="11"/>
      <c r="DI2095" s="22"/>
      <c r="DJ2095" s="11"/>
      <c r="DK2095" s="11"/>
      <c r="DL2095" s="11"/>
      <c r="DM2095" s="11"/>
    </row>
    <row r="2096" spans="96:117">
      <c r="CR2096" s="11"/>
      <c r="DI2096" s="22"/>
      <c r="DJ2096" s="11"/>
      <c r="DK2096" s="11"/>
      <c r="DL2096" s="11"/>
      <c r="DM2096" s="11"/>
    </row>
    <row r="2097" spans="96:117">
      <c r="CR2097" s="11"/>
      <c r="DI2097" s="22"/>
      <c r="DJ2097" s="11"/>
      <c r="DK2097" s="11"/>
      <c r="DL2097" s="11"/>
      <c r="DM2097" s="11"/>
    </row>
    <row r="2098" spans="96:117">
      <c r="CR2098" s="11"/>
      <c r="DI2098" s="22"/>
      <c r="DJ2098" s="11"/>
      <c r="DK2098" s="11"/>
      <c r="DL2098" s="11"/>
      <c r="DM2098" s="11"/>
    </row>
    <row r="2099" spans="96:117">
      <c r="CR2099" s="11"/>
      <c r="DI2099" s="22"/>
      <c r="DJ2099" s="11"/>
      <c r="DK2099" s="11"/>
      <c r="DL2099" s="11"/>
      <c r="DM2099" s="11"/>
    </row>
    <row r="2100" spans="96:117">
      <c r="CR2100" s="11"/>
      <c r="DI2100" s="22"/>
      <c r="DJ2100" s="11"/>
      <c r="DK2100" s="11"/>
      <c r="DL2100" s="11"/>
      <c r="DM2100" s="11"/>
    </row>
    <row r="2101" spans="96:117">
      <c r="CR2101" s="11"/>
      <c r="DI2101" s="22"/>
      <c r="DJ2101" s="11"/>
      <c r="DK2101" s="11"/>
      <c r="DL2101" s="11"/>
      <c r="DM2101" s="11"/>
    </row>
    <row r="2102" spans="96:117">
      <c r="CR2102" s="11"/>
      <c r="DI2102" s="22"/>
      <c r="DJ2102" s="11"/>
      <c r="DK2102" s="11"/>
      <c r="DL2102" s="11"/>
      <c r="DM2102" s="11"/>
    </row>
    <row r="2103" spans="96:117">
      <c r="CR2103" s="11"/>
      <c r="DI2103" s="22"/>
      <c r="DJ2103" s="11"/>
      <c r="DK2103" s="11"/>
      <c r="DL2103" s="11"/>
      <c r="DM2103" s="11"/>
    </row>
    <row r="2104" spans="96:117">
      <c r="CR2104" s="11"/>
      <c r="DI2104" s="22"/>
      <c r="DJ2104" s="11"/>
      <c r="DK2104" s="11"/>
      <c r="DL2104" s="11"/>
      <c r="DM2104" s="11"/>
    </row>
    <row r="2105" spans="96:117">
      <c r="CR2105" s="11"/>
      <c r="DI2105" s="22"/>
      <c r="DJ2105" s="11"/>
      <c r="DK2105" s="11"/>
      <c r="DL2105" s="11"/>
      <c r="DM2105" s="11"/>
    </row>
    <row r="2106" spans="96:117">
      <c r="CR2106" s="11"/>
      <c r="DI2106" s="22"/>
      <c r="DJ2106" s="11"/>
      <c r="DK2106" s="11"/>
      <c r="DL2106" s="11"/>
      <c r="DM2106" s="11"/>
    </row>
    <row r="2107" spans="96:117">
      <c r="CR2107" s="11"/>
      <c r="DI2107" s="22"/>
      <c r="DJ2107" s="11"/>
      <c r="DK2107" s="11"/>
      <c r="DL2107" s="11"/>
      <c r="DM2107" s="11"/>
    </row>
    <row r="2108" spans="96:117">
      <c r="CR2108" s="11"/>
      <c r="DI2108" s="22"/>
      <c r="DJ2108" s="11"/>
      <c r="DK2108" s="11"/>
      <c r="DL2108" s="11"/>
      <c r="DM2108" s="11"/>
    </row>
    <row r="2109" spans="96:117">
      <c r="CR2109" s="11"/>
      <c r="DI2109" s="22"/>
      <c r="DJ2109" s="11"/>
      <c r="DK2109" s="11"/>
      <c r="DL2109" s="11"/>
      <c r="DM2109" s="11"/>
    </row>
    <row r="2110" spans="96:117">
      <c r="CR2110" s="11"/>
      <c r="DI2110" s="22"/>
      <c r="DJ2110" s="11"/>
      <c r="DK2110" s="11"/>
      <c r="DL2110" s="11"/>
      <c r="DM2110" s="11"/>
    </row>
    <row r="2111" spans="96:117">
      <c r="CR2111" s="11"/>
      <c r="DI2111" s="22"/>
      <c r="DJ2111" s="11"/>
      <c r="DK2111" s="11"/>
      <c r="DL2111" s="11"/>
      <c r="DM2111" s="11"/>
    </row>
    <row r="2112" spans="96:117">
      <c r="CR2112" s="11"/>
      <c r="DI2112" s="22"/>
      <c r="DJ2112" s="11"/>
      <c r="DK2112" s="11"/>
      <c r="DL2112" s="11"/>
      <c r="DM2112" s="11"/>
    </row>
    <row r="2113" spans="96:117">
      <c r="CR2113" s="11"/>
      <c r="DI2113" s="22"/>
      <c r="DJ2113" s="11"/>
      <c r="DK2113" s="11"/>
      <c r="DL2113" s="11"/>
      <c r="DM2113" s="11"/>
    </row>
    <row r="2114" spans="96:117">
      <c r="CR2114" s="11"/>
      <c r="DI2114" s="22"/>
      <c r="DJ2114" s="11"/>
      <c r="DK2114" s="11"/>
      <c r="DL2114" s="11"/>
      <c r="DM2114" s="11"/>
    </row>
    <row r="2115" spans="96:117">
      <c r="CR2115" s="11"/>
      <c r="DI2115" s="22"/>
      <c r="DJ2115" s="11"/>
      <c r="DK2115" s="11"/>
      <c r="DL2115" s="11"/>
      <c r="DM2115" s="11"/>
    </row>
    <row r="2116" spans="96:117">
      <c r="CR2116" s="11"/>
      <c r="DI2116" s="22"/>
      <c r="DJ2116" s="11"/>
      <c r="DK2116" s="11"/>
      <c r="DL2116" s="11"/>
      <c r="DM2116" s="11"/>
    </row>
    <row r="2117" spans="96:117">
      <c r="CR2117" s="11"/>
      <c r="DI2117" s="22"/>
      <c r="DJ2117" s="11"/>
      <c r="DK2117" s="11"/>
      <c r="DL2117" s="11"/>
      <c r="DM2117" s="11"/>
    </row>
    <row r="2118" spans="96:117">
      <c r="CR2118" s="11"/>
      <c r="DI2118" s="22"/>
      <c r="DJ2118" s="11"/>
      <c r="DK2118" s="11"/>
      <c r="DL2118" s="11"/>
      <c r="DM2118" s="11"/>
    </row>
    <row r="2119" spans="96:117">
      <c r="CR2119" s="11"/>
      <c r="DI2119" s="22"/>
      <c r="DJ2119" s="11"/>
      <c r="DK2119" s="11"/>
      <c r="DL2119" s="11"/>
      <c r="DM2119" s="11"/>
    </row>
    <row r="2120" spans="96:117">
      <c r="CR2120" s="11"/>
      <c r="DI2120" s="22"/>
      <c r="DJ2120" s="11"/>
      <c r="DK2120" s="11"/>
      <c r="DL2120" s="11"/>
      <c r="DM2120" s="11"/>
    </row>
    <row r="2121" spans="96:117">
      <c r="CR2121" s="11"/>
      <c r="DI2121" s="22"/>
      <c r="DJ2121" s="11"/>
      <c r="DK2121" s="11"/>
      <c r="DL2121" s="11"/>
      <c r="DM2121" s="11"/>
    </row>
    <row r="2122" spans="96:117">
      <c r="CR2122" s="11"/>
      <c r="DI2122" s="22"/>
      <c r="DJ2122" s="11"/>
      <c r="DK2122" s="11"/>
      <c r="DL2122" s="11"/>
      <c r="DM2122" s="11"/>
    </row>
    <row r="2123" spans="96:117">
      <c r="CR2123" s="11"/>
      <c r="DI2123" s="22"/>
      <c r="DJ2123" s="11"/>
      <c r="DK2123" s="11"/>
      <c r="DL2123" s="11"/>
      <c r="DM2123" s="11"/>
    </row>
    <row r="2124" spans="96:117">
      <c r="CR2124" s="11"/>
      <c r="DI2124" s="22"/>
      <c r="DJ2124" s="11"/>
      <c r="DK2124" s="11"/>
      <c r="DL2124" s="11"/>
      <c r="DM2124" s="11"/>
    </row>
    <row r="2125" spans="96:117">
      <c r="CR2125" s="11"/>
      <c r="DI2125" s="22"/>
      <c r="DJ2125" s="11"/>
      <c r="DK2125" s="11"/>
      <c r="DL2125" s="11"/>
      <c r="DM2125" s="11"/>
    </row>
    <row r="2126" spans="96:117">
      <c r="CR2126" s="11"/>
      <c r="DI2126" s="22"/>
      <c r="DJ2126" s="11"/>
      <c r="DK2126" s="11"/>
      <c r="DL2126" s="11"/>
      <c r="DM2126" s="11"/>
    </row>
    <row r="2127" spans="96:117">
      <c r="CR2127" s="11"/>
      <c r="DI2127" s="22"/>
      <c r="DJ2127" s="11"/>
      <c r="DK2127" s="11"/>
      <c r="DL2127" s="11"/>
      <c r="DM2127" s="11"/>
    </row>
    <row r="2128" spans="96:117">
      <c r="CR2128" s="11"/>
      <c r="DI2128" s="22"/>
      <c r="DJ2128" s="11"/>
      <c r="DK2128" s="11"/>
      <c r="DL2128" s="11"/>
      <c r="DM2128" s="11"/>
    </row>
    <row r="2129" spans="96:117">
      <c r="CR2129" s="11"/>
      <c r="DI2129" s="22"/>
      <c r="DJ2129" s="11"/>
      <c r="DK2129" s="11"/>
      <c r="DL2129" s="11"/>
      <c r="DM2129" s="11"/>
    </row>
    <row r="2130" spans="96:117">
      <c r="CR2130" s="11"/>
      <c r="DI2130" s="22"/>
      <c r="DJ2130" s="11"/>
      <c r="DK2130" s="11"/>
      <c r="DL2130" s="11"/>
      <c r="DM2130" s="11"/>
    </row>
    <row r="2131" spans="96:117">
      <c r="CR2131" s="11"/>
      <c r="DI2131" s="22"/>
      <c r="DJ2131" s="11"/>
      <c r="DK2131" s="11"/>
      <c r="DL2131" s="11"/>
      <c r="DM2131" s="11"/>
    </row>
    <row r="2132" spans="96:117">
      <c r="CR2132" s="11"/>
      <c r="DI2132" s="22"/>
      <c r="DJ2132" s="11"/>
      <c r="DK2132" s="11"/>
      <c r="DL2132" s="11"/>
      <c r="DM2132" s="11"/>
    </row>
    <row r="2133" spans="96:117">
      <c r="CR2133" s="11"/>
      <c r="DI2133" s="22"/>
      <c r="DJ2133" s="11"/>
      <c r="DK2133" s="11"/>
      <c r="DL2133" s="11"/>
      <c r="DM2133" s="11"/>
    </row>
    <row r="2134" spans="96:117">
      <c r="CR2134" s="11"/>
      <c r="DI2134" s="22"/>
      <c r="DJ2134" s="11"/>
      <c r="DK2134" s="11"/>
      <c r="DL2134" s="11"/>
      <c r="DM2134" s="11"/>
    </row>
    <row r="2135" spans="96:117">
      <c r="CR2135" s="11"/>
      <c r="DI2135" s="22"/>
      <c r="DJ2135" s="11"/>
      <c r="DK2135" s="11"/>
      <c r="DL2135" s="11"/>
      <c r="DM2135" s="11"/>
    </row>
    <row r="2136" spans="96:117">
      <c r="CR2136" s="11"/>
      <c r="DI2136" s="22"/>
      <c r="DJ2136" s="11"/>
      <c r="DK2136" s="11"/>
      <c r="DL2136" s="11"/>
      <c r="DM2136" s="11"/>
    </row>
    <row r="2137" spans="96:117">
      <c r="CR2137" s="11"/>
      <c r="DI2137" s="22"/>
      <c r="DJ2137" s="11"/>
      <c r="DK2137" s="11"/>
      <c r="DL2137" s="11"/>
      <c r="DM2137" s="11"/>
    </row>
    <row r="2138" spans="96:117">
      <c r="CR2138" s="11"/>
      <c r="DI2138" s="22"/>
      <c r="DJ2138" s="11"/>
      <c r="DK2138" s="11"/>
      <c r="DL2138" s="11"/>
      <c r="DM2138" s="11"/>
    </row>
    <row r="2139" spans="96:117">
      <c r="CR2139" s="11"/>
      <c r="DI2139" s="22"/>
      <c r="DJ2139" s="11"/>
      <c r="DK2139" s="11"/>
      <c r="DL2139" s="11"/>
      <c r="DM2139" s="11"/>
    </row>
    <row r="2140" spans="96:117">
      <c r="CR2140" s="11"/>
      <c r="DI2140" s="22"/>
      <c r="DJ2140" s="11"/>
      <c r="DK2140" s="11"/>
      <c r="DL2140" s="11"/>
      <c r="DM2140" s="11"/>
    </row>
    <row r="2141" spans="96:117">
      <c r="CR2141" s="11"/>
      <c r="DI2141" s="22"/>
      <c r="DJ2141" s="11"/>
      <c r="DK2141" s="11"/>
      <c r="DL2141" s="11"/>
      <c r="DM2141" s="11"/>
    </row>
    <row r="2142" spans="96:117">
      <c r="CR2142" s="11"/>
      <c r="DI2142" s="22"/>
      <c r="DJ2142" s="11"/>
      <c r="DK2142" s="11"/>
      <c r="DL2142" s="11"/>
      <c r="DM2142" s="11"/>
    </row>
    <row r="2143" spans="96:117">
      <c r="CR2143" s="11"/>
      <c r="DI2143" s="22"/>
      <c r="DJ2143" s="11"/>
      <c r="DK2143" s="11"/>
      <c r="DL2143" s="11"/>
      <c r="DM2143" s="11"/>
    </row>
    <row r="2144" spans="96:117">
      <c r="CR2144" s="11"/>
      <c r="DI2144" s="22"/>
      <c r="DJ2144" s="11"/>
      <c r="DK2144" s="11"/>
      <c r="DL2144" s="11"/>
      <c r="DM2144" s="11"/>
    </row>
    <row r="2145" spans="96:117">
      <c r="CR2145" s="11"/>
      <c r="DI2145" s="22"/>
      <c r="DJ2145" s="11"/>
      <c r="DK2145" s="11"/>
      <c r="DL2145" s="11"/>
      <c r="DM2145" s="11"/>
    </row>
    <row r="2146" spans="96:117">
      <c r="CR2146" s="11"/>
      <c r="DI2146" s="22"/>
      <c r="DJ2146" s="11"/>
      <c r="DK2146" s="11"/>
      <c r="DL2146" s="11"/>
      <c r="DM2146" s="11"/>
    </row>
    <row r="2147" spans="96:117">
      <c r="CR2147" s="11"/>
      <c r="DI2147" s="22"/>
      <c r="DJ2147" s="11"/>
      <c r="DK2147" s="11"/>
      <c r="DL2147" s="11"/>
      <c r="DM2147" s="11"/>
    </row>
    <row r="2148" spans="96:117">
      <c r="CR2148" s="11"/>
      <c r="DI2148" s="22"/>
      <c r="DJ2148" s="11"/>
      <c r="DK2148" s="11"/>
      <c r="DL2148" s="11"/>
      <c r="DM2148" s="11"/>
    </row>
    <row r="2149" spans="96:117">
      <c r="CR2149" s="11"/>
      <c r="DI2149" s="22"/>
      <c r="DJ2149" s="11"/>
      <c r="DK2149" s="11"/>
      <c r="DL2149" s="11"/>
      <c r="DM2149" s="11"/>
    </row>
    <row r="2150" spans="96:117">
      <c r="CR2150" s="11"/>
      <c r="DI2150" s="22"/>
      <c r="DJ2150" s="11"/>
      <c r="DK2150" s="11"/>
      <c r="DL2150" s="11"/>
      <c r="DM2150" s="11"/>
    </row>
    <row r="2151" spans="96:117">
      <c r="CR2151" s="11"/>
      <c r="DI2151" s="22"/>
      <c r="DJ2151" s="11"/>
      <c r="DK2151" s="11"/>
      <c r="DL2151" s="11"/>
      <c r="DM2151" s="11"/>
    </row>
    <row r="2152" spans="96:117">
      <c r="CR2152" s="11"/>
      <c r="DI2152" s="22"/>
      <c r="DJ2152" s="11"/>
      <c r="DK2152" s="11"/>
      <c r="DL2152" s="11"/>
      <c r="DM2152" s="11"/>
    </row>
    <row r="2153" spans="96:117">
      <c r="CR2153" s="11"/>
      <c r="DI2153" s="22"/>
      <c r="DJ2153" s="11"/>
      <c r="DK2153" s="11"/>
      <c r="DL2153" s="11"/>
      <c r="DM2153" s="11"/>
    </row>
    <row r="2154" spans="96:117">
      <c r="CR2154" s="11"/>
      <c r="DI2154" s="22"/>
      <c r="DJ2154" s="11"/>
      <c r="DK2154" s="11"/>
      <c r="DL2154" s="11"/>
      <c r="DM2154" s="11"/>
    </row>
    <row r="2155" spans="96:117">
      <c r="CR2155" s="11"/>
      <c r="DI2155" s="22"/>
      <c r="DJ2155" s="11"/>
      <c r="DK2155" s="11"/>
      <c r="DL2155" s="11"/>
      <c r="DM2155" s="11"/>
    </row>
    <row r="2156" spans="96:117">
      <c r="CR2156" s="11"/>
      <c r="DI2156" s="22"/>
      <c r="DJ2156" s="11"/>
      <c r="DK2156" s="11"/>
      <c r="DL2156" s="11"/>
      <c r="DM2156" s="11"/>
    </row>
    <row r="2157" spans="96:117">
      <c r="CR2157" s="11"/>
      <c r="DI2157" s="22"/>
      <c r="DJ2157" s="11"/>
      <c r="DK2157" s="11"/>
      <c r="DL2157" s="11"/>
      <c r="DM2157" s="11"/>
    </row>
    <row r="2158" spans="96:117">
      <c r="CR2158" s="11"/>
      <c r="DI2158" s="22"/>
      <c r="DJ2158" s="11"/>
      <c r="DK2158" s="11"/>
      <c r="DL2158" s="11"/>
      <c r="DM2158" s="11"/>
    </row>
    <row r="2159" spans="96:117">
      <c r="CR2159" s="11"/>
      <c r="DI2159" s="22"/>
      <c r="DJ2159" s="11"/>
      <c r="DK2159" s="11"/>
      <c r="DL2159" s="11"/>
      <c r="DM2159" s="11"/>
    </row>
    <row r="2160" spans="96:117">
      <c r="CR2160" s="11"/>
      <c r="DI2160" s="22"/>
      <c r="DJ2160" s="11"/>
      <c r="DK2160" s="11"/>
      <c r="DL2160" s="11"/>
      <c r="DM2160" s="11"/>
    </row>
    <row r="2161" spans="96:117">
      <c r="CR2161" s="11"/>
      <c r="DI2161" s="22"/>
      <c r="DJ2161" s="11"/>
      <c r="DK2161" s="11"/>
      <c r="DL2161" s="11"/>
      <c r="DM2161" s="11"/>
    </row>
    <row r="2162" spans="96:117">
      <c r="CR2162" s="11"/>
      <c r="DI2162" s="22"/>
      <c r="DJ2162" s="11"/>
      <c r="DK2162" s="11"/>
      <c r="DL2162" s="11"/>
      <c r="DM2162" s="11"/>
    </row>
    <row r="2163" spans="96:117">
      <c r="CR2163" s="11"/>
      <c r="DI2163" s="22"/>
      <c r="DJ2163" s="11"/>
      <c r="DK2163" s="11"/>
      <c r="DL2163" s="11"/>
      <c r="DM2163" s="11"/>
    </row>
    <row r="2164" spans="96:117">
      <c r="CR2164" s="11"/>
      <c r="DI2164" s="22"/>
      <c r="DJ2164" s="11"/>
      <c r="DK2164" s="11"/>
      <c r="DL2164" s="11"/>
      <c r="DM2164" s="11"/>
    </row>
    <row r="2165" spans="96:117">
      <c r="CR2165" s="11"/>
      <c r="DI2165" s="22"/>
      <c r="DJ2165" s="11"/>
      <c r="DK2165" s="11"/>
      <c r="DL2165" s="11"/>
      <c r="DM2165" s="11"/>
    </row>
    <row r="2166" spans="96:117">
      <c r="CR2166" s="11"/>
      <c r="DI2166" s="22"/>
      <c r="DJ2166" s="11"/>
      <c r="DK2166" s="11"/>
      <c r="DL2166" s="11"/>
      <c r="DM2166" s="11"/>
    </row>
    <row r="2167" spans="96:117">
      <c r="CR2167" s="11"/>
      <c r="DI2167" s="22"/>
      <c r="DJ2167" s="11"/>
      <c r="DK2167" s="11"/>
      <c r="DL2167" s="11"/>
      <c r="DM2167" s="11"/>
    </row>
    <row r="2168" spans="96:117">
      <c r="CR2168" s="11"/>
      <c r="DI2168" s="22"/>
      <c r="DJ2168" s="11"/>
      <c r="DK2168" s="11"/>
      <c r="DL2168" s="11"/>
      <c r="DM2168" s="11"/>
    </row>
    <row r="2169" spans="96:117">
      <c r="CR2169" s="11"/>
      <c r="DI2169" s="22"/>
      <c r="DJ2169" s="11"/>
      <c r="DK2169" s="11"/>
      <c r="DL2169" s="11"/>
      <c r="DM2169" s="11"/>
    </row>
    <row r="2170" spans="96:117">
      <c r="CR2170" s="11"/>
      <c r="DI2170" s="22"/>
      <c r="DJ2170" s="11"/>
      <c r="DK2170" s="11"/>
      <c r="DL2170" s="11"/>
      <c r="DM2170" s="11"/>
    </row>
    <row r="2171" spans="96:117">
      <c r="CR2171" s="11"/>
      <c r="DI2171" s="22"/>
      <c r="DJ2171" s="11"/>
      <c r="DK2171" s="11"/>
      <c r="DL2171" s="11"/>
      <c r="DM2171" s="11"/>
    </row>
    <row r="2172" spans="96:117">
      <c r="CR2172" s="11"/>
      <c r="DI2172" s="22"/>
      <c r="DJ2172" s="11"/>
      <c r="DK2172" s="11"/>
      <c r="DL2172" s="11"/>
      <c r="DM2172" s="11"/>
    </row>
    <row r="2173" spans="96:117">
      <c r="CR2173" s="11"/>
      <c r="DI2173" s="22"/>
      <c r="DJ2173" s="11"/>
      <c r="DK2173" s="11"/>
      <c r="DL2173" s="11"/>
      <c r="DM2173" s="11"/>
    </row>
    <row r="2174" spans="96:117">
      <c r="CR2174" s="11"/>
      <c r="DI2174" s="22"/>
      <c r="DJ2174" s="11"/>
      <c r="DK2174" s="11"/>
      <c r="DL2174" s="11"/>
      <c r="DM2174" s="11"/>
    </row>
    <row r="2175" spans="96:117">
      <c r="CR2175" s="11"/>
      <c r="DI2175" s="22"/>
      <c r="DJ2175" s="11"/>
      <c r="DK2175" s="11"/>
      <c r="DL2175" s="11"/>
      <c r="DM2175" s="11"/>
    </row>
    <row r="2176" spans="96:117">
      <c r="CR2176" s="11"/>
      <c r="DI2176" s="22"/>
      <c r="DJ2176" s="11"/>
      <c r="DK2176" s="11"/>
      <c r="DL2176" s="11"/>
      <c r="DM2176" s="11"/>
    </row>
    <row r="2177" spans="96:117">
      <c r="CR2177" s="11"/>
      <c r="DI2177" s="22"/>
      <c r="DJ2177" s="11"/>
      <c r="DK2177" s="11"/>
      <c r="DL2177" s="11"/>
      <c r="DM2177" s="11"/>
    </row>
    <row r="2178" spans="96:117">
      <c r="CR2178" s="11"/>
      <c r="DI2178" s="22"/>
      <c r="DJ2178" s="11"/>
      <c r="DK2178" s="11"/>
      <c r="DL2178" s="11"/>
      <c r="DM2178" s="11"/>
    </row>
    <row r="2179" spans="96:117">
      <c r="CR2179" s="11"/>
      <c r="DI2179" s="22"/>
      <c r="DJ2179" s="11"/>
      <c r="DK2179" s="11"/>
      <c r="DL2179" s="11"/>
      <c r="DM2179" s="11"/>
    </row>
    <row r="2180" spans="96:117">
      <c r="CR2180" s="11"/>
      <c r="DI2180" s="22"/>
      <c r="DJ2180" s="11"/>
      <c r="DK2180" s="11"/>
      <c r="DL2180" s="11"/>
      <c r="DM2180" s="11"/>
    </row>
    <row r="2181" spans="96:117">
      <c r="CR2181" s="11"/>
      <c r="DI2181" s="22"/>
      <c r="DJ2181" s="11"/>
      <c r="DK2181" s="11"/>
      <c r="DL2181" s="11"/>
      <c r="DM2181" s="11"/>
    </row>
    <row r="2182" spans="96:117">
      <c r="CR2182" s="11"/>
      <c r="DI2182" s="22"/>
      <c r="DJ2182" s="11"/>
      <c r="DK2182" s="11"/>
      <c r="DL2182" s="11"/>
      <c r="DM2182" s="11"/>
    </row>
    <row r="2183" spans="96:117">
      <c r="CR2183" s="11"/>
      <c r="DI2183" s="22"/>
      <c r="DJ2183" s="11"/>
      <c r="DK2183" s="11"/>
      <c r="DL2183" s="11"/>
      <c r="DM2183" s="11"/>
    </row>
    <row r="2184" spans="96:117">
      <c r="CR2184" s="11"/>
      <c r="DI2184" s="22"/>
      <c r="DJ2184" s="11"/>
      <c r="DK2184" s="11"/>
      <c r="DL2184" s="11"/>
      <c r="DM2184" s="11"/>
    </row>
    <row r="2185" spans="96:117">
      <c r="CR2185" s="11"/>
      <c r="DI2185" s="22"/>
      <c r="DJ2185" s="11"/>
      <c r="DK2185" s="11"/>
      <c r="DL2185" s="11"/>
      <c r="DM2185" s="11"/>
    </row>
    <row r="2186" spans="96:117">
      <c r="CR2186" s="11"/>
      <c r="DI2186" s="22"/>
      <c r="DJ2186" s="11"/>
      <c r="DK2186" s="11"/>
      <c r="DL2186" s="11"/>
      <c r="DM2186" s="11"/>
    </row>
    <row r="2187" spans="96:117">
      <c r="CR2187" s="11"/>
      <c r="DI2187" s="22"/>
      <c r="DJ2187" s="11"/>
      <c r="DK2187" s="11"/>
      <c r="DL2187" s="11"/>
      <c r="DM2187" s="11"/>
    </row>
    <row r="2188" spans="96:117">
      <c r="CR2188" s="11"/>
      <c r="DI2188" s="22"/>
      <c r="DJ2188" s="11"/>
      <c r="DK2188" s="11"/>
      <c r="DL2188" s="11"/>
      <c r="DM2188" s="11"/>
    </row>
    <row r="2189" spans="96:117">
      <c r="CR2189" s="11"/>
      <c r="DI2189" s="22"/>
      <c r="DJ2189" s="11"/>
      <c r="DK2189" s="11"/>
      <c r="DL2189" s="11"/>
      <c r="DM2189" s="11"/>
    </row>
    <row r="2190" spans="96:117">
      <c r="CR2190" s="11"/>
      <c r="DI2190" s="22"/>
      <c r="DJ2190" s="11"/>
      <c r="DK2190" s="11"/>
      <c r="DL2190" s="11"/>
      <c r="DM2190" s="11"/>
    </row>
    <row r="2191" spans="96:117">
      <c r="CR2191" s="11"/>
      <c r="DI2191" s="22"/>
      <c r="DJ2191" s="11"/>
      <c r="DK2191" s="11"/>
      <c r="DL2191" s="11"/>
      <c r="DM2191" s="11"/>
    </row>
    <row r="2192" spans="96:117">
      <c r="CR2192" s="11"/>
      <c r="DI2192" s="22"/>
      <c r="DJ2192" s="11"/>
      <c r="DK2192" s="11"/>
      <c r="DL2192" s="11"/>
      <c r="DM2192" s="11"/>
    </row>
    <row r="2193" spans="96:117">
      <c r="CR2193" s="11"/>
      <c r="DI2193" s="22"/>
      <c r="DJ2193" s="11"/>
      <c r="DK2193" s="11"/>
      <c r="DL2193" s="11"/>
      <c r="DM2193" s="11"/>
    </row>
    <row r="2194" spans="96:117">
      <c r="CR2194" s="11"/>
      <c r="DI2194" s="22"/>
      <c r="DJ2194" s="11"/>
      <c r="DK2194" s="11"/>
      <c r="DL2194" s="11"/>
      <c r="DM2194" s="11"/>
    </row>
    <row r="2195" spans="96:117">
      <c r="CR2195" s="11"/>
      <c r="DI2195" s="22"/>
      <c r="DJ2195" s="11"/>
      <c r="DK2195" s="11"/>
      <c r="DL2195" s="11"/>
      <c r="DM2195" s="11"/>
    </row>
    <row r="2196" spans="96:117">
      <c r="CR2196" s="11"/>
      <c r="DI2196" s="22"/>
      <c r="DJ2196" s="11"/>
      <c r="DK2196" s="11"/>
      <c r="DL2196" s="11"/>
      <c r="DM2196" s="11"/>
    </row>
    <row r="2197" spans="96:117">
      <c r="CR2197" s="11"/>
      <c r="DI2197" s="22"/>
      <c r="DJ2197" s="11"/>
      <c r="DK2197" s="11"/>
      <c r="DL2197" s="11"/>
      <c r="DM2197" s="11"/>
    </row>
    <row r="2198" spans="96:117">
      <c r="CR2198" s="11"/>
      <c r="DI2198" s="22"/>
      <c r="DJ2198" s="11"/>
      <c r="DK2198" s="11"/>
      <c r="DL2198" s="11"/>
      <c r="DM2198" s="11"/>
    </row>
    <row r="2199" spans="96:117">
      <c r="CR2199" s="11"/>
      <c r="DI2199" s="22"/>
      <c r="DJ2199" s="11"/>
      <c r="DK2199" s="11"/>
      <c r="DL2199" s="11"/>
      <c r="DM2199" s="11"/>
    </row>
    <row r="2200" spans="96:117">
      <c r="CR2200" s="11"/>
      <c r="DI2200" s="22"/>
      <c r="DJ2200" s="11"/>
      <c r="DK2200" s="11"/>
      <c r="DL2200" s="11"/>
      <c r="DM2200" s="11"/>
    </row>
    <row r="2201" spans="96:117">
      <c r="CR2201" s="11"/>
      <c r="DI2201" s="22"/>
      <c r="DJ2201" s="11"/>
      <c r="DK2201" s="11"/>
      <c r="DL2201" s="11"/>
      <c r="DM2201" s="11"/>
    </row>
    <row r="2202" spans="96:117">
      <c r="CR2202" s="11"/>
      <c r="DI2202" s="22"/>
      <c r="DJ2202" s="11"/>
      <c r="DK2202" s="11"/>
      <c r="DL2202" s="11"/>
      <c r="DM2202" s="11"/>
    </row>
    <row r="2203" spans="96:117">
      <c r="CR2203" s="11"/>
      <c r="DI2203" s="22"/>
      <c r="DJ2203" s="11"/>
      <c r="DK2203" s="11"/>
      <c r="DL2203" s="11"/>
      <c r="DM2203" s="11"/>
    </row>
    <row r="2204" spans="96:117">
      <c r="CR2204" s="11"/>
      <c r="DI2204" s="22"/>
      <c r="DJ2204" s="11"/>
      <c r="DK2204" s="11"/>
      <c r="DL2204" s="11"/>
      <c r="DM2204" s="11"/>
    </row>
    <row r="2205" spans="96:117">
      <c r="CR2205" s="11"/>
      <c r="DI2205" s="22"/>
      <c r="DJ2205" s="11"/>
      <c r="DK2205" s="11"/>
      <c r="DL2205" s="11"/>
      <c r="DM2205" s="11"/>
    </row>
    <row r="2206" spans="96:117">
      <c r="CR2206" s="11"/>
      <c r="DI2206" s="22"/>
      <c r="DJ2206" s="11"/>
      <c r="DK2206" s="11"/>
      <c r="DL2206" s="11"/>
      <c r="DM2206" s="11"/>
    </row>
    <row r="2207" spans="96:117">
      <c r="CR2207" s="11"/>
      <c r="DI2207" s="22"/>
      <c r="DJ2207" s="11"/>
      <c r="DK2207" s="11"/>
      <c r="DL2207" s="11"/>
      <c r="DM2207" s="11"/>
    </row>
    <row r="2208" spans="96:117">
      <c r="CR2208" s="11"/>
      <c r="DI2208" s="22"/>
      <c r="DJ2208" s="11"/>
      <c r="DK2208" s="11"/>
      <c r="DL2208" s="11"/>
      <c r="DM2208" s="11"/>
    </row>
    <row r="2209" spans="96:117">
      <c r="CR2209" s="11"/>
      <c r="DI2209" s="22"/>
      <c r="DJ2209" s="11"/>
      <c r="DK2209" s="11"/>
      <c r="DL2209" s="11"/>
      <c r="DM2209" s="11"/>
    </row>
    <row r="2210" spans="96:117">
      <c r="CR2210" s="11"/>
      <c r="DI2210" s="22"/>
      <c r="DJ2210" s="11"/>
      <c r="DK2210" s="11"/>
      <c r="DL2210" s="11"/>
      <c r="DM2210" s="11"/>
    </row>
    <row r="2211" spans="96:117">
      <c r="CR2211" s="11"/>
      <c r="DI2211" s="22"/>
      <c r="DJ2211" s="11"/>
      <c r="DK2211" s="11"/>
      <c r="DL2211" s="11"/>
      <c r="DM2211" s="11"/>
    </row>
    <row r="2212" spans="96:117">
      <c r="CR2212" s="11"/>
      <c r="DI2212" s="22"/>
      <c r="DJ2212" s="11"/>
      <c r="DK2212" s="11"/>
      <c r="DL2212" s="11"/>
      <c r="DM2212" s="11"/>
    </row>
    <row r="2213" spans="96:117">
      <c r="CR2213" s="11"/>
      <c r="DI2213" s="22"/>
      <c r="DJ2213" s="11"/>
      <c r="DK2213" s="11"/>
      <c r="DL2213" s="11"/>
      <c r="DM2213" s="11"/>
    </row>
    <row r="2214" spans="96:117">
      <c r="CR2214" s="11"/>
      <c r="DI2214" s="22"/>
      <c r="DJ2214" s="11"/>
      <c r="DK2214" s="11"/>
      <c r="DL2214" s="11"/>
      <c r="DM2214" s="11"/>
    </row>
    <row r="2215" spans="96:117">
      <c r="CR2215" s="11"/>
      <c r="DI2215" s="22"/>
      <c r="DJ2215" s="11"/>
      <c r="DK2215" s="11"/>
      <c r="DL2215" s="11"/>
      <c r="DM2215" s="11"/>
    </row>
    <row r="2216" spans="96:117">
      <c r="CR2216" s="11"/>
      <c r="DI2216" s="22"/>
      <c r="DJ2216" s="11"/>
      <c r="DK2216" s="11"/>
      <c r="DL2216" s="11"/>
      <c r="DM2216" s="11"/>
    </row>
    <row r="2217" spans="96:117">
      <c r="CR2217" s="11"/>
      <c r="DI2217" s="22"/>
      <c r="DJ2217" s="11"/>
      <c r="DK2217" s="11"/>
      <c r="DL2217" s="11"/>
      <c r="DM2217" s="11"/>
    </row>
    <row r="2218" spans="96:117">
      <c r="CR2218" s="11"/>
      <c r="DI2218" s="22"/>
      <c r="DJ2218" s="11"/>
      <c r="DK2218" s="11"/>
      <c r="DL2218" s="11"/>
      <c r="DM2218" s="11"/>
    </row>
    <row r="2219" spans="96:117">
      <c r="CR2219" s="11"/>
      <c r="DI2219" s="22"/>
      <c r="DJ2219" s="11"/>
      <c r="DK2219" s="11"/>
      <c r="DL2219" s="11"/>
      <c r="DM2219" s="11"/>
    </row>
    <row r="2220" spans="96:117">
      <c r="CR2220" s="11"/>
      <c r="DI2220" s="22"/>
      <c r="DJ2220" s="11"/>
      <c r="DK2220" s="11"/>
      <c r="DL2220" s="11"/>
      <c r="DM2220" s="11"/>
    </row>
    <row r="2221" spans="96:117">
      <c r="CR2221" s="11"/>
      <c r="DI2221" s="22"/>
      <c r="DJ2221" s="11"/>
      <c r="DK2221" s="11"/>
      <c r="DL2221" s="11"/>
      <c r="DM2221" s="11"/>
    </row>
    <row r="2222" spans="96:117">
      <c r="CR2222" s="11"/>
      <c r="DI2222" s="22"/>
      <c r="DJ2222" s="11"/>
      <c r="DK2222" s="11"/>
      <c r="DL2222" s="11"/>
      <c r="DM2222" s="11"/>
    </row>
    <row r="2223" spans="96:117">
      <c r="CR2223" s="11"/>
      <c r="DI2223" s="22"/>
      <c r="DJ2223" s="11"/>
      <c r="DK2223" s="11"/>
      <c r="DL2223" s="11"/>
      <c r="DM2223" s="11"/>
    </row>
    <row r="2224" spans="96:117">
      <c r="CR2224" s="11"/>
      <c r="DI2224" s="22"/>
      <c r="DJ2224" s="11"/>
      <c r="DK2224" s="11"/>
      <c r="DL2224" s="11"/>
      <c r="DM2224" s="11"/>
    </row>
    <row r="2225" spans="96:117">
      <c r="CR2225" s="11"/>
      <c r="DI2225" s="22"/>
      <c r="DJ2225" s="11"/>
      <c r="DK2225" s="11"/>
      <c r="DL2225" s="11"/>
      <c r="DM2225" s="11"/>
    </row>
    <row r="2226" spans="96:117">
      <c r="CR2226" s="11"/>
      <c r="DI2226" s="22"/>
      <c r="DJ2226" s="11"/>
      <c r="DK2226" s="11"/>
      <c r="DL2226" s="11"/>
      <c r="DM2226" s="11"/>
    </row>
    <row r="2227" spans="96:117">
      <c r="CR2227" s="11"/>
      <c r="DI2227" s="22"/>
      <c r="DJ2227" s="11"/>
      <c r="DK2227" s="11"/>
      <c r="DL2227" s="11"/>
      <c r="DM2227" s="11"/>
    </row>
    <row r="2228" spans="96:117">
      <c r="CR2228" s="11"/>
      <c r="DI2228" s="22"/>
      <c r="DJ2228" s="11"/>
      <c r="DK2228" s="11"/>
      <c r="DL2228" s="11"/>
      <c r="DM2228" s="11"/>
    </row>
    <row r="2229" spans="96:117">
      <c r="CR2229" s="11"/>
      <c r="DI2229" s="22"/>
      <c r="DJ2229" s="11"/>
      <c r="DK2229" s="11"/>
      <c r="DL2229" s="11"/>
      <c r="DM2229" s="11"/>
    </row>
    <row r="2230" spans="96:117">
      <c r="CR2230" s="11"/>
      <c r="DI2230" s="22"/>
      <c r="DJ2230" s="11"/>
      <c r="DK2230" s="11"/>
      <c r="DL2230" s="11"/>
      <c r="DM2230" s="11"/>
    </row>
    <row r="2231" spans="96:117">
      <c r="CR2231" s="11"/>
      <c r="DI2231" s="22"/>
      <c r="DJ2231" s="11"/>
      <c r="DK2231" s="11"/>
      <c r="DL2231" s="11"/>
      <c r="DM2231" s="11"/>
    </row>
    <row r="2232" spans="96:117">
      <c r="CR2232" s="11"/>
      <c r="DI2232" s="22"/>
      <c r="DJ2232" s="11"/>
      <c r="DK2232" s="11"/>
      <c r="DL2232" s="11"/>
      <c r="DM2232" s="11"/>
    </row>
    <row r="2233" spans="96:117">
      <c r="CR2233" s="11"/>
      <c r="DI2233" s="22"/>
      <c r="DJ2233" s="11"/>
      <c r="DK2233" s="11"/>
      <c r="DL2233" s="11"/>
      <c r="DM2233" s="11"/>
    </row>
    <row r="2234" spans="96:117">
      <c r="CR2234" s="11"/>
      <c r="DI2234" s="22"/>
      <c r="DJ2234" s="11"/>
      <c r="DK2234" s="11"/>
      <c r="DL2234" s="11"/>
      <c r="DM2234" s="11"/>
    </row>
    <row r="2235" spans="96:117">
      <c r="CR2235" s="11"/>
      <c r="DI2235" s="22"/>
      <c r="DJ2235" s="11"/>
      <c r="DK2235" s="11"/>
      <c r="DL2235" s="11"/>
      <c r="DM2235" s="11"/>
    </row>
    <row r="2236" spans="96:117">
      <c r="CR2236" s="11"/>
      <c r="DI2236" s="22"/>
      <c r="DJ2236" s="11"/>
      <c r="DK2236" s="11"/>
      <c r="DL2236" s="11"/>
      <c r="DM2236" s="11"/>
    </row>
    <row r="2237" spans="96:117">
      <c r="CR2237" s="11"/>
      <c r="DI2237" s="22"/>
      <c r="DJ2237" s="11"/>
      <c r="DK2237" s="11"/>
      <c r="DL2237" s="11"/>
      <c r="DM2237" s="11"/>
    </row>
    <row r="2238" spans="96:117">
      <c r="CR2238" s="11"/>
      <c r="DI2238" s="22"/>
      <c r="DJ2238" s="11"/>
      <c r="DK2238" s="11"/>
      <c r="DL2238" s="11"/>
      <c r="DM2238" s="11"/>
    </row>
    <row r="2239" spans="96:117">
      <c r="CR2239" s="11"/>
      <c r="DI2239" s="22"/>
      <c r="DJ2239" s="11"/>
      <c r="DK2239" s="11"/>
      <c r="DL2239" s="11"/>
      <c r="DM2239" s="11"/>
    </row>
    <row r="2240" spans="96:117">
      <c r="CR2240" s="11"/>
      <c r="DI2240" s="22"/>
      <c r="DJ2240" s="11"/>
      <c r="DK2240" s="11"/>
      <c r="DL2240" s="11"/>
      <c r="DM2240" s="11"/>
    </row>
    <row r="2241" spans="96:117">
      <c r="CR2241" s="11"/>
      <c r="DI2241" s="22"/>
      <c r="DJ2241" s="11"/>
      <c r="DK2241" s="11"/>
      <c r="DL2241" s="11"/>
      <c r="DM2241" s="11"/>
    </row>
    <row r="2242" spans="96:117">
      <c r="CR2242" s="11"/>
      <c r="DI2242" s="22"/>
      <c r="DJ2242" s="11"/>
      <c r="DK2242" s="11"/>
      <c r="DL2242" s="11"/>
      <c r="DM2242" s="11"/>
    </row>
    <row r="2243" spans="96:117">
      <c r="CR2243" s="11"/>
      <c r="DI2243" s="22"/>
      <c r="DJ2243" s="11"/>
      <c r="DK2243" s="11"/>
      <c r="DL2243" s="11"/>
      <c r="DM2243" s="11"/>
    </row>
    <row r="2244" spans="96:117">
      <c r="CR2244" s="11"/>
      <c r="DI2244" s="22"/>
      <c r="DJ2244" s="11"/>
      <c r="DK2244" s="11"/>
      <c r="DL2244" s="11"/>
      <c r="DM2244" s="11"/>
    </row>
    <row r="2245" spans="96:117">
      <c r="CR2245" s="11"/>
      <c r="DI2245" s="22"/>
      <c r="DJ2245" s="11"/>
      <c r="DK2245" s="11"/>
      <c r="DL2245" s="11"/>
      <c r="DM2245" s="11"/>
    </row>
    <row r="2246" spans="96:117">
      <c r="CR2246" s="11"/>
      <c r="DI2246" s="22"/>
      <c r="DJ2246" s="11"/>
      <c r="DK2246" s="11"/>
      <c r="DL2246" s="11"/>
      <c r="DM2246" s="11"/>
    </row>
    <row r="2247" spans="96:117">
      <c r="CR2247" s="11"/>
      <c r="DI2247" s="22"/>
      <c r="DJ2247" s="11"/>
      <c r="DK2247" s="11"/>
      <c r="DL2247" s="11"/>
      <c r="DM2247" s="11"/>
    </row>
    <row r="2248" spans="96:117">
      <c r="CR2248" s="11"/>
      <c r="DI2248" s="22"/>
      <c r="DJ2248" s="11"/>
      <c r="DK2248" s="11"/>
      <c r="DL2248" s="11"/>
      <c r="DM2248" s="11"/>
    </row>
    <row r="2249" spans="96:117">
      <c r="CR2249" s="11"/>
      <c r="DI2249" s="22"/>
      <c r="DJ2249" s="11"/>
      <c r="DK2249" s="11"/>
      <c r="DL2249" s="11"/>
      <c r="DM2249" s="11"/>
    </row>
    <row r="2250" spans="96:117">
      <c r="CR2250" s="11"/>
      <c r="DI2250" s="22"/>
      <c r="DJ2250" s="11"/>
      <c r="DK2250" s="11"/>
      <c r="DL2250" s="11"/>
      <c r="DM2250" s="11"/>
    </row>
    <row r="2251" spans="96:117">
      <c r="CR2251" s="11"/>
      <c r="DI2251" s="22"/>
      <c r="DJ2251" s="11"/>
      <c r="DK2251" s="11"/>
      <c r="DL2251" s="11"/>
      <c r="DM2251" s="11"/>
    </row>
    <row r="2252" spans="96:117">
      <c r="CR2252" s="11"/>
      <c r="DI2252" s="22"/>
      <c r="DJ2252" s="11"/>
      <c r="DK2252" s="11"/>
      <c r="DL2252" s="11"/>
      <c r="DM2252" s="11"/>
    </row>
    <row r="2253" spans="96:117">
      <c r="CR2253" s="11"/>
      <c r="DI2253" s="22"/>
      <c r="DJ2253" s="11"/>
      <c r="DK2253" s="11"/>
      <c r="DL2253" s="11"/>
      <c r="DM2253" s="11"/>
    </row>
    <row r="2254" spans="96:117">
      <c r="CR2254" s="11"/>
      <c r="DI2254" s="22"/>
      <c r="DJ2254" s="11"/>
      <c r="DK2254" s="11"/>
      <c r="DL2254" s="11"/>
      <c r="DM2254" s="11"/>
    </row>
    <row r="2255" spans="96:117">
      <c r="CR2255" s="11"/>
      <c r="DI2255" s="22"/>
      <c r="DJ2255" s="11"/>
      <c r="DK2255" s="11"/>
      <c r="DL2255" s="11"/>
      <c r="DM2255" s="11"/>
    </row>
    <row r="2256" spans="96:117">
      <c r="CR2256" s="11"/>
      <c r="DI2256" s="22"/>
      <c r="DJ2256" s="11"/>
      <c r="DK2256" s="11"/>
      <c r="DL2256" s="11"/>
      <c r="DM2256" s="11"/>
    </row>
    <row r="2257" spans="96:117">
      <c r="CR2257" s="11"/>
      <c r="DI2257" s="22"/>
      <c r="DJ2257" s="11"/>
      <c r="DK2257" s="11"/>
      <c r="DL2257" s="11"/>
      <c r="DM2257" s="11"/>
    </row>
    <row r="2258" spans="96:117">
      <c r="CR2258" s="11"/>
      <c r="DI2258" s="22"/>
      <c r="DJ2258" s="11"/>
      <c r="DK2258" s="11"/>
      <c r="DL2258" s="11"/>
      <c r="DM2258" s="11"/>
    </row>
    <row r="2259" spans="96:117">
      <c r="CR2259" s="11"/>
      <c r="DI2259" s="22"/>
      <c r="DJ2259" s="11"/>
      <c r="DK2259" s="11"/>
      <c r="DL2259" s="11"/>
      <c r="DM2259" s="11"/>
    </row>
    <row r="2260" spans="96:117">
      <c r="CR2260" s="11"/>
      <c r="DI2260" s="22"/>
      <c r="DJ2260" s="11"/>
      <c r="DK2260" s="11"/>
      <c r="DL2260" s="11"/>
      <c r="DM2260" s="11"/>
    </row>
    <row r="2261" spans="96:117">
      <c r="CR2261" s="11"/>
      <c r="DI2261" s="22"/>
      <c r="DJ2261" s="11"/>
      <c r="DK2261" s="11"/>
      <c r="DL2261" s="11"/>
      <c r="DM2261" s="11"/>
    </row>
    <row r="2262" spans="96:117">
      <c r="CR2262" s="11"/>
      <c r="DI2262" s="22"/>
      <c r="DJ2262" s="11"/>
      <c r="DK2262" s="11"/>
      <c r="DL2262" s="11"/>
      <c r="DM2262" s="11"/>
    </row>
    <row r="2263" spans="96:117">
      <c r="CR2263" s="11"/>
      <c r="DI2263" s="22"/>
      <c r="DJ2263" s="11"/>
      <c r="DK2263" s="11"/>
      <c r="DL2263" s="11"/>
      <c r="DM2263" s="11"/>
    </row>
    <row r="2264" spans="96:117">
      <c r="CR2264" s="11"/>
      <c r="DI2264" s="22"/>
      <c r="DJ2264" s="11"/>
      <c r="DK2264" s="11"/>
      <c r="DL2264" s="11"/>
      <c r="DM2264" s="11"/>
    </row>
    <row r="2265" spans="96:117">
      <c r="CR2265" s="11"/>
      <c r="DI2265" s="22"/>
      <c r="DJ2265" s="11"/>
      <c r="DK2265" s="11"/>
      <c r="DL2265" s="11"/>
      <c r="DM2265" s="11"/>
    </row>
    <row r="2266" spans="96:117">
      <c r="CR2266" s="11"/>
      <c r="DI2266" s="22"/>
      <c r="DJ2266" s="11"/>
      <c r="DK2266" s="11"/>
      <c r="DL2266" s="11"/>
      <c r="DM2266" s="11"/>
    </row>
    <row r="2267" spans="96:117">
      <c r="CR2267" s="11"/>
      <c r="DI2267" s="22"/>
      <c r="DJ2267" s="11"/>
      <c r="DK2267" s="11"/>
      <c r="DL2267" s="11"/>
      <c r="DM2267" s="11"/>
    </row>
    <row r="2268" spans="96:117">
      <c r="CR2268" s="11"/>
      <c r="DI2268" s="22"/>
      <c r="DJ2268" s="11"/>
      <c r="DK2268" s="11"/>
      <c r="DL2268" s="11"/>
      <c r="DM2268" s="11"/>
    </row>
    <row r="2269" spans="96:117">
      <c r="CR2269" s="11"/>
      <c r="DI2269" s="22"/>
      <c r="DJ2269" s="11"/>
      <c r="DK2269" s="11"/>
      <c r="DL2269" s="11"/>
      <c r="DM2269" s="11"/>
    </row>
    <row r="2270" spans="96:117">
      <c r="CR2270" s="11"/>
      <c r="DI2270" s="22"/>
      <c r="DJ2270" s="11"/>
      <c r="DK2270" s="11"/>
      <c r="DL2270" s="11"/>
      <c r="DM2270" s="11"/>
    </row>
    <row r="2271" spans="96:117">
      <c r="CR2271" s="11"/>
      <c r="DI2271" s="22"/>
      <c r="DJ2271" s="11"/>
      <c r="DK2271" s="11"/>
      <c r="DL2271" s="11"/>
      <c r="DM2271" s="11"/>
    </row>
    <row r="2272" spans="96:117">
      <c r="CR2272" s="11"/>
      <c r="DI2272" s="22"/>
      <c r="DJ2272" s="11"/>
      <c r="DK2272" s="11"/>
      <c r="DL2272" s="11"/>
      <c r="DM2272" s="11"/>
    </row>
    <row r="2273" spans="96:117">
      <c r="CR2273" s="11"/>
      <c r="DI2273" s="22"/>
      <c r="DJ2273" s="11"/>
      <c r="DK2273" s="11"/>
      <c r="DL2273" s="11"/>
      <c r="DM2273" s="11"/>
    </row>
    <row r="2274" spans="96:117">
      <c r="CR2274" s="11"/>
      <c r="DI2274" s="22"/>
      <c r="DJ2274" s="11"/>
      <c r="DK2274" s="11"/>
      <c r="DL2274" s="11"/>
      <c r="DM2274" s="11"/>
    </row>
    <row r="2275" spans="96:117">
      <c r="CR2275" s="11"/>
      <c r="DI2275" s="22"/>
      <c r="DJ2275" s="11"/>
      <c r="DK2275" s="11"/>
      <c r="DL2275" s="11"/>
      <c r="DM2275" s="11"/>
    </row>
    <row r="2276" spans="96:117">
      <c r="CR2276" s="11"/>
      <c r="DI2276" s="22"/>
      <c r="DJ2276" s="11"/>
      <c r="DK2276" s="11"/>
      <c r="DL2276" s="11"/>
      <c r="DM2276" s="11"/>
    </row>
    <row r="2277" spans="96:117">
      <c r="CR2277" s="11"/>
      <c r="DI2277" s="22"/>
      <c r="DJ2277" s="11"/>
      <c r="DK2277" s="11"/>
      <c r="DL2277" s="11"/>
      <c r="DM2277" s="11"/>
    </row>
    <row r="2278" spans="96:117">
      <c r="CR2278" s="11"/>
      <c r="DI2278" s="22"/>
      <c r="DJ2278" s="11"/>
      <c r="DK2278" s="11"/>
      <c r="DL2278" s="11"/>
      <c r="DM2278" s="11"/>
    </row>
    <row r="2279" spans="96:117">
      <c r="CR2279" s="11"/>
      <c r="DI2279" s="22"/>
      <c r="DJ2279" s="11"/>
      <c r="DK2279" s="11"/>
      <c r="DL2279" s="11"/>
      <c r="DM2279" s="11"/>
    </row>
    <row r="2280" spans="96:117">
      <c r="CR2280" s="11"/>
      <c r="DI2280" s="22"/>
      <c r="DJ2280" s="11"/>
      <c r="DK2280" s="11"/>
      <c r="DL2280" s="11"/>
      <c r="DM2280" s="11"/>
    </row>
    <row r="2281" spans="96:117">
      <c r="CR2281" s="11"/>
      <c r="DI2281" s="22"/>
      <c r="DJ2281" s="11"/>
      <c r="DK2281" s="11"/>
      <c r="DL2281" s="11"/>
      <c r="DM2281" s="11"/>
    </row>
    <row r="2282" spans="96:117">
      <c r="CR2282" s="11"/>
      <c r="DI2282" s="22"/>
      <c r="DJ2282" s="11"/>
      <c r="DK2282" s="11"/>
      <c r="DL2282" s="11"/>
      <c r="DM2282" s="11"/>
    </row>
    <row r="2283" spans="96:117">
      <c r="CR2283" s="11"/>
      <c r="DI2283" s="22"/>
      <c r="DJ2283" s="11"/>
      <c r="DK2283" s="11"/>
      <c r="DL2283" s="11"/>
      <c r="DM2283" s="11"/>
    </row>
    <row r="2284" spans="96:117">
      <c r="CR2284" s="11"/>
      <c r="DI2284" s="22"/>
      <c r="DJ2284" s="11"/>
      <c r="DK2284" s="11"/>
      <c r="DL2284" s="11"/>
      <c r="DM2284" s="11"/>
    </row>
    <row r="2285" spans="96:117">
      <c r="CR2285" s="11"/>
      <c r="DI2285" s="22"/>
      <c r="DJ2285" s="11"/>
      <c r="DK2285" s="11"/>
      <c r="DL2285" s="11"/>
      <c r="DM2285" s="11"/>
    </row>
    <row r="2286" spans="96:117">
      <c r="CR2286" s="11"/>
      <c r="DI2286" s="22"/>
      <c r="DJ2286" s="11"/>
      <c r="DK2286" s="11"/>
      <c r="DL2286" s="11"/>
      <c r="DM2286" s="11"/>
    </row>
    <row r="2287" spans="96:117">
      <c r="CR2287" s="11"/>
      <c r="DI2287" s="22"/>
      <c r="DJ2287" s="11"/>
      <c r="DK2287" s="11"/>
      <c r="DL2287" s="11"/>
      <c r="DM2287" s="11"/>
    </row>
    <row r="2288" spans="96:117">
      <c r="CR2288" s="11"/>
      <c r="DI2288" s="22"/>
      <c r="DJ2288" s="11"/>
      <c r="DK2288" s="11"/>
      <c r="DL2288" s="11"/>
      <c r="DM2288" s="11"/>
    </row>
    <row r="2289" spans="96:117">
      <c r="CR2289" s="11"/>
      <c r="DI2289" s="22"/>
      <c r="DJ2289" s="11"/>
      <c r="DK2289" s="11"/>
      <c r="DL2289" s="11"/>
      <c r="DM2289" s="11"/>
    </row>
    <row r="2290" spans="96:117">
      <c r="CR2290" s="11"/>
      <c r="DI2290" s="22"/>
      <c r="DJ2290" s="11"/>
      <c r="DK2290" s="11"/>
      <c r="DL2290" s="11"/>
      <c r="DM2290" s="11"/>
    </row>
    <row r="2291" spans="96:117">
      <c r="CR2291" s="11"/>
      <c r="DI2291" s="22"/>
      <c r="DJ2291" s="11"/>
      <c r="DK2291" s="11"/>
      <c r="DL2291" s="11"/>
      <c r="DM2291" s="11"/>
    </row>
    <row r="2292" spans="96:117">
      <c r="CR2292" s="11"/>
      <c r="DI2292" s="22"/>
      <c r="DJ2292" s="11"/>
      <c r="DK2292" s="11"/>
      <c r="DL2292" s="11"/>
      <c r="DM2292" s="11"/>
    </row>
    <row r="2293" spans="96:117">
      <c r="CR2293" s="11"/>
      <c r="DI2293" s="22"/>
      <c r="DJ2293" s="11"/>
      <c r="DK2293" s="11"/>
      <c r="DL2293" s="11"/>
      <c r="DM2293" s="11"/>
    </row>
    <row r="2294" spans="96:117">
      <c r="CR2294" s="11"/>
      <c r="DI2294" s="22"/>
      <c r="DJ2294" s="11"/>
      <c r="DK2294" s="11"/>
      <c r="DL2294" s="11"/>
      <c r="DM2294" s="11"/>
    </row>
    <row r="2295" spans="96:117">
      <c r="CR2295" s="11"/>
      <c r="DI2295" s="22"/>
      <c r="DJ2295" s="11"/>
      <c r="DK2295" s="11"/>
      <c r="DL2295" s="11"/>
      <c r="DM2295" s="11"/>
    </row>
    <row r="2296" spans="96:117">
      <c r="CR2296" s="11"/>
      <c r="DI2296" s="22"/>
      <c r="DJ2296" s="11"/>
      <c r="DK2296" s="11"/>
      <c r="DL2296" s="11"/>
      <c r="DM2296" s="11"/>
    </row>
    <row r="2297" spans="96:117">
      <c r="CR2297" s="11"/>
      <c r="DI2297" s="22"/>
      <c r="DJ2297" s="11"/>
      <c r="DK2297" s="11"/>
      <c r="DL2297" s="11"/>
      <c r="DM2297" s="11"/>
    </row>
    <row r="2298" spans="96:117">
      <c r="CR2298" s="11"/>
      <c r="DI2298" s="22"/>
      <c r="DJ2298" s="11"/>
      <c r="DK2298" s="11"/>
      <c r="DL2298" s="11"/>
      <c r="DM2298" s="11"/>
    </row>
    <row r="2299" spans="96:117">
      <c r="CR2299" s="11"/>
      <c r="DI2299" s="22"/>
      <c r="DJ2299" s="11"/>
      <c r="DK2299" s="11"/>
      <c r="DL2299" s="11"/>
      <c r="DM2299" s="11"/>
    </row>
    <row r="2300" spans="96:117">
      <c r="CR2300" s="11"/>
      <c r="DI2300" s="22"/>
      <c r="DJ2300" s="11"/>
      <c r="DK2300" s="11"/>
      <c r="DL2300" s="11"/>
      <c r="DM2300" s="11"/>
    </row>
    <row r="2301" spans="96:117">
      <c r="CR2301" s="11"/>
      <c r="DI2301" s="22"/>
      <c r="DJ2301" s="11"/>
      <c r="DK2301" s="11"/>
      <c r="DL2301" s="11"/>
      <c r="DM2301" s="11"/>
    </row>
    <row r="2302" spans="96:117">
      <c r="CR2302" s="11"/>
      <c r="DI2302" s="22"/>
      <c r="DJ2302" s="11"/>
      <c r="DK2302" s="11"/>
      <c r="DL2302" s="11"/>
      <c r="DM2302" s="11"/>
    </row>
    <row r="2303" spans="96:117">
      <c r="CR2303" s="11"/>
      <c r="DI2303" s="22"/>
      <c r="DJ2303" s="11"/>
      <c r="DK2303" s="11"/>
      <c r="DL2303" s="11"/>
      <c r="DM2303" s="11"/>
    </row>
    <row r="2304" spans="96:117">
      <c r="CR2304" s="11"/>
      <c r="DI2304" s="22"/>
      <c r="DJ2304" s="11"/>
      <c r="DK2304" s="11"/>
      <c r="DL2304" s="11"/>
      <c r="DM2304" s="11"/>
    </row>
    <row r="2305" spans="96:117">
      <c r="CR2305" s="11"/>
      <c r="DI2305" s="22"/>
      <c r="DJ2305" s="11"/>
      <c r="DK2305" s="11"/>
      <c r="DL2305" s="11"/>
      <c r="DM2305" s="11"/>
    </row>
    <row r="2306" spans="96:117">
      <c r="CR2306" s="11"/>
      <c r="DI2306" s="22"/>
      <c r="DJ2306" s="11"/>
      <c r="DK2306" s="11"/>
      <c r="DL2306" s="11"/>
      <c r="DM2306" s="11"/>
    </row>
    <row r="2307" spans="96:117">
      <c r="CR2307" s="11"/>
      <c r="DI2307" s="22"/>
      <c r="DJ2307" s="11"/>
      <c r="DK2307" s="11"/>
      <c r="DL2307" s="11"/>
      <c r="DM2307" s="11"/>
    </row>
    <row r="2308" spans="96:117">
      <c r="CR2308" s="11"/>
      <c r="DI2308" s="22"/>
      <c r="DJ2308" s="11"/>
      <c r="DK2308" s="11"/>
      <c r="DL2308" s="11"/>
      <c r="DM2308" s="11"/>
    </row>
    <row r="2309" spans="96:117">
      <c r="CR2309" s="11"/>
      <c r="DI2309" s="22"/>
      <c r="DJ2309" s="11"/>
      <c r="DK2309" s="11"/>
      <c r="DL2309" s="11"/>
      <c r="DM2309" s="11"/>
    </row>
    <row r="2310" spans="96:117">
      <c r="CR2310" s="11"/>
      <c r="DI2310" s="22"/>
      <c r="DJ2310" s="11"/>
      <c r="DK2310" s="11"/>
      <c r="DL2310" s="11"/>
      <c r="DM2310" s="11"/>
    </row>
    <row r="2311" spans="96:117">
      <c r="CR2311" s="11"/>
      <c r="DI2311" s="22"/>
      <c r="DJ2311" s="11"/>
      <c r="DK2311" s="11"/>
      <c r="DL2311" s="11"/>
      <c r="DM2311" s="11"/>
    </row>
    <row r="2312" spans="96:117">
      <c r="CR2312" s="11"/>
      <c r="DI2312" s="22"/>
      <c r="DJ2312" s="11"/>
      <c r="DK2312" s="11"/>
      <c r="DL2312" s="11"/>
      <c r="DM2312" s="11"/>
    </row>
    <row r="2313" spans="96:117">
      <c r="CR2313" s="11"/>
      <c r="DI2313" s="22"/>
      <c r="DJ2313" s="11"/>
      <c r="DK2313" s="11"/>
      <c r="DL2313" s="11"/>
      <c r="DM2313" s="11"/>
    </row>
    <row r="2314" spans="96:117">
      <c r="CR2314" s="11"/>
      <c r="DI2314" s="22"/>
      <c r="DJ2314" s="11"/>
      <c r="DK2314" s="11"/>
      <c r="DL2314" s="11"/>
      <c r="DM2314" s="11"/>
    </row>
    <row r="2315" spans="96:117">
      <c r="CR2315" s="11"/>
      <c r="DI2315" s="22"/>
      <c r="DJ2315" s="11"/>
      <c r="DK2315" s="11"/>
      <c r="DL2315" s="11"/>
      <c r="DM2315" s="11"/>
    </row>
    <row r="2316" spans="96:117">
      <c r="CR2316" s="11"/>
      <c r="DI2316" s="22"/>
      <c r="DJ2316" s="11"/>
      <c r="DK2316" s="11"/>
      <c r="DL2316" s="11"/>
      <c r="DM2316" s="11"/>
    </row>
    <row r="2317" spans="96:117">
      <c r="CR2317" s="11"/>
      <c r="DI2317" s="22"/>
      <c r="DJ2317" s="11"/>
      <c r="DK2317" s="11"/>
      <c r="DL2317" s="11"/>
      <c r="DM2317" s="11"/>
    </row>
    <row r="2318" spans="96:117">
      <c r="CR2318" s="11"/>
      <c r="DI2318" s="22"/>
      <c r="DJ2318" s="11"/>
      <c r="DK2318" s="11"/>
      <c r="DL2318" s="11"/>
      <c r="DM2318" s="11"/>
    </row>
    <row r="2319" spans="96:117">
      <c r="CR2319" s="11"/>
      <c r="DI2319" s="22"/>
      <c r="DJ2319" s="11"/>
      <c r="DK2319" s="11"/>
      <c r="DL2319" s="11"/>
      <c r="DM2319" s="11"/>
    </row>
    <row r="2320" spans="96:117">
      <c r="CR2320" s="11"/>
      <c r="DI2320" s="22"/>
      <c r="DJ2320" s="11"/>
      <c r="DK2320" s="11"/>
      <c r="DL2320" s="11"/>
      <c r="DM2320" s="11"/>
    </row>
    <row r="2321" spans="96:117">
      <c r="CR2321" s="11"/>
      <c r="DI2321" s="22"/>
      <c r="DJ2321" s="11"/>
      <c r="DK2321" s="11"/>
      <c r="DL2321" s="11"/>
      <c r="DM2321" s="11"/>
    </row>
    <row r="2322" spans="96:117">
      <c r="CR2322" s="11"/>
      <c r="DI2322" s="22"/>
      <c r="DJ2322" s="11"/>
      <c r="DK2322" s="11"/>
      <c r="DL2322" s="11"/>
      <c r="DM2322" s="11"/>
    </row>
    <row r="2323" spans="96:117">
      <c r="CR2323" s="11"/>
      <c r="DI2323" s="22"/>
      <c r="DJ2323" s="11"/>
      <c r="DK2323" s="11"/>
      <c r="DL2323" s="11"/>
      <c r="DM2323" s="11"/>
    </row>
    <row r="2324" spans="96:117">
      <c r="CR2324" s="11"/>
      <c r="DI2324" s="22"/>
      <c r="DJ2324" s="11"/>
      <c r="DK2324" s="11"/>
      <c r="DL2324" s="11"/>
      <c r="DM2324" s="11"/>
    </row>
    <row r="2325" spans="96:117">
      <c r="CR2325" s="11"/>
      <c r="DI2325" s="22"/>
      <c r="DJ2325" s="11"/>
      <c r="DK2325" s="11"/>
      <c r="DL2325" s="11"/>
      <c r="DM2325" s="11"/>
    </row>
    <row r="2326" spans="96:117">
      <c r="CR2326" s="11"/>
      <c r="DI2326" s="22"/>
      <c r="DJ2326" s="11"/>
      <c r="DK2326" s="11"/>
      <c r="DL2326" s="11"/>
      <c r="DM2326" s="11"/>
    </row>
    <row r="2327" spans="96:117">
      <c r="CR2327" s="11"/>
      <c r="DI2327" s="22"/>
      <c r="DJ2327" s="11"/>
      <c r="DK2327" s="11"/>
      <c r="DL2327" s="11"/>
      <c r="DM2327" s="11"/>
    </row>
    <row r="2328" spans="96:117">
      <c r="CR2328" s="11"/>
      <c r="DI2328" s="22"/>
      <c r="DJ2328" s="11"/>
      <c r="DK2328" s="11"/>
      <c r="DL2328" s="11"/>
      <c r="DM2328" s="11"/>
    </row>
    <row r="2329" spans="96:117">
      <c r="CR2329" s="11"/>
      <c r="DI2329" s="22"/>
      <c r="DJ2329" s="11"/>
      <c r="DK2329" s="11"/>
      <c r="DL2329" s="11"/>
      <c r="DM2329" s="11"/>
    </row>
    <row r="2330" spans="96:117">
      <c r="CR2330" s="11"/>
      <c r="DI2330" s="22"/>
      <c r="DJ2330" s="11"/>
      <c r="DK2330" s="11"/>
      <c r="DL2330" s="11"/>
      <c r="DM2330" s="11"/>
    </row>
    <row r="2331" spans="96:117">
      <c r="CR2331" s="11"/>
      <c r="DI2331" s="22"/>
      <c r="DJ2331" s="11"/>
      <c r="DK2331" s="11"/>
      <c r="DL2331" s="11"/>
      <c r="DM2331" s="11"/>
    </row>
    <row r="2332" spans="96:117">
      <c r="CR2332" s="11"/>
      <c r="DI2332" s="22"/>
      <c r="DJ2332" s="11"/>
      <c r="DK2332" s="11"/>
      <c r="DL2332" s="11"/>
      <c r="DM2332" s="11"/>
    </row>
    <row r="2333" spans="96:117">
      <c r="CR2333" s="11"/>
      <c r="DI2333" s="22"/>
      <c r="DJ2333" s="11"/>
      <c r="DK2333" s="11"/>
      <c r="DL2333" s="11"/>
      <c r="DM2333" s="11"/>
    </row>
    <row r="2334" spans="96:117">
      <c r="CR2334" s="11"/>
      <c r="DI2334" s="22"/>
      <c r="DJ2334" s="11"/>
      <c r="DK2334" s="11"/>
      <c r="DL2334" s="11"/>
      <c r="DM2334" s="11"/>
    </row>
    <row r="2335" spans="96:117">
      <c r="CR2335" s="11"/>
      <c r="DI2335" s="22"/>
      <c r="DJ2335" s="11"/>
      <c r="DK2335" s="11"/>
      <c r="DL2335" s="11"/>
      <c r="DM2335" s="11"/>
    </row>
    <row r="2336" spans="96:117">
      <c r="CR2336" s="11"/>
      <c r="DI2336" s="22"/>
      <c r="DJ2336" s="11"/>
      <c r="DK2336" s="11"/>
      <c r="DL2336" s="11"/>
      <c r="DM2336" s="11"/>
    </row>
    <row r="2337" spans="96:117">
      <c r="CR2337" s="11"/>
      <c r="DI2337" s="22"/>
      <c r="DJ2337" s="11"/>
      <c r="DK2337" s="11"/>
      <c r="DL2337" s="11"/>
      <c r="DM2337" s="11"/>
    </row>
    <row r="2338" spans="96:117">
      <c r="CR2338" s="11"/>
      <c r="DI2338" s="22"/>
      <c r="DJ2338" s="11"/>
      <c r="DK2338" s="11"/>
      <c r="DL2338" s="11"/>
      <c r="DM2338" s="11"/>
    </row>
    <row r="2339" spans="96:117">
      <c r="CR2339" s="11"/>
      <c r="DI2339" s="22"/>
      <c r="DJ2339" s="11"/>
      <c r="DK2339" s="11"/>
      <c r="DL2339" s="11"/>
      <c r="DM2339" s="11"/>
    </row>
    <row r="2340" spans="96:117">
      <c r="CR2340" s="11"/>
      <c r="DI2340" s="22"/>
      <c r="DJ2340" s="11"/>
      <c r="DK2340" s="11"/>
      <c r="DL2340" s="11"/>
      <c r="DM2340" s="11"/>
    </row>
    <row r="2341" spans="96:117">
      <c r="CR2341" s="11"/>
      <c r="DI2341" s="22"/>
      <c r="DJ2341" s="11"/>
      <c r="DK2341" s="11"/>
      <c r="DL2341" s="11"/>
      <c r="DM2341" s="11"/>
    </row>
    <row r="2342" spans="96:117">
      <c r="CR2342" s="11"/>
      <c r="DI2342" s="22"/>
      <c r="DJ2342" s="11"/>
      <c r="DK2342" s="11"/>
      <c r="DL2342" s="11"/>
      <c r="DM2342" s="11"/>
    </row>
    <row r="2343" spans="96:117">
      <c r="CR2343" s="11"/>
      <c r="DI2343" s="22"/>
      <c r="DJ2343" s="11"/>
      <c r="DK2343" s="11"/>
      <c r="DL2343" s="11"/>
      <c r="DM2343" s="11"/>
    </row>
    <row r="2344" spans="96:117">
      <c r="CR2344" s="11"/>
      <c r="DI2344" s="22"/>
      <c r="DJ2344" s="11"/>
      <c r="DK2344" s="11"/>
      <c r="DL2344" s="11"/>
      <c r="DM2344" s="11"/>
    </row>
    <row r="2345" spans="96:117">
      <c r="CR2345" s="11"/>
      <c r="DI2345" s="22"/>
      <c r="DJ2345" s="11"/>
      <c r="DK2345" s="11"/>
      <c r="DL2345" s="11"/>
      <c r="DM2345" s="11"/>
    </row>
    <row r="2346" spans="96:117">
      <c r="CR2346" s="11"/>
      <c r="DI2346" s="22"/>
      <c r="DJ2346" s="11"/>
      <c r="DK2346" s="11"/>
      <c r="DL2346" s="11"/>
      <c r="DM2346" s="11"/>
    </row>
    <row r="2347" spans="96:117">
      <c r="CR2347" s="11"/>
      <c r="DI2347" s="22"/>
      <c r="DJ2347" s="11"/>
      <c r="DK2347" s="11"/>
      <c r="DL2347" s="11"/>
      <c r="DM2347" s="11"/>
    </row>
    <row r="2348" spans="96:117">
      <c r="CR2348" s="11"/>
      <c r="DI2348" s="22"/>
      <c r="DJ2348" s="11"/>
      <c r="DK2348" s="11"/>
      <c r="DL2348" s="11"/>
      <c r="DM2348" s="11"/>
    </row>
    <row r="2349" spans="96:117">
      <c r="CR2349" s="11"/>
      <c r="DI2349" s="22"/>
      <c r="DJ2349" s="11"/>
      <c r="DK2349" s="11"/>
      <c r="DL2349" s="11"/>
      <c r="DM2349" s="11"/>
    </row>
    <row r="2350" spans="96:117">
      <c r="CR2350" s="11"/>
      <c r="DI2350" s="22"/>
      <c r="DJ2350" s="11"/>
      <c r="DK2350" s="11"/>
      <c r="DL2350" s="11"/>
      <c r="DM2350" s="11"/>
    </row>
    <row r="2351" spans="96:117">
      <c r="CR2351" s="11"/>
      <c r="DI2351" s="22"/>
      <c r="DJ2351" s="11"/>
      <c r="DK2351" s="11"/>
      <c r="DL2351" s="11"/>
      <c r="DM2351" s="11"/>
    </row>
    <row r="2352" spans="96:117">
      <c r="CR2352" s="11"/>
      <c r="DI2352" s="22"/>
      <c r="DJ2352" s="11"/>
      <c r="DK2352" s="11"/>
      <c r="DL2352" s="11"/>
      <c r="DM2352" s="11"/>
    </row>
    <row r="2353" spans="96:117">
      <c r="CR2353" s="11"/>
      <c r="DI2353" s="22"/>
      <c r="DJ2353" s="11"/>
      <c r="DK2353" s="11"/>
      <c r="DL2353" s="11"/>
      <c r="DM2353" s="11"/>
    </row>
    <row r="2354" spans="96:117">
      <c r="CR2354" s="11"/>
      <c r="DI2354" s="22"/>
      <c r="DJ2354" s="11"/>
      <c r="DK2354" s="11"/>
      <c r="DL2354" s="11"/>
      <c r="DM2354" s="11"/>
    </row>
    <row r="2355" spans="96:117">
      <c r="CR2355" s="11"/>
      <c r="DI2355" s="22"/>
      <c r="DJ2355" s="11"/>
      <c r="DK2355" s="11"/>
      <c r="DL2355" s="11"/>
      <c r="DM2355" s="11"/>
    </row>
    <row r="2356" spans="96:117">
      <c r="CR2356" s="11"/>
      <c r="DI2356" s="22"/>
      <c r="DJ2356" s="11"/>
      <c r="DK2356" s="11"/>
      <c r="DL2356" s="11"/>
      <c r="DM2356" s="11"/>
    </row>
    <row r="2357" spans="96:117">
      <c r="CR2357" s="11"/>
      <c r="DI2357" s="22"/>
      <c r="DJ2357" s="11"/>
      <c r="DK2357" s="11"/>
      <c r="DL2357" s="11"/>
      <c r="DM2357" s="11"/>
    </row>
    <row r="2358" spans="96:117">
      <c r="CR2358" s="11"/>
      <c r="DI2358" s="22"/>
      <c r="DJ2358" s="11"/>
      <c r="DK2358" s="11"/>
      <c r="DL2358" s="11"/>
      <c r="DM2358" s="11"/>
    </row>
    <row r="2359" spans="96:117">
      <c r="CR2359" s="11"/>
      <c r="DI2359" s="22"/>
      <c r="DJ2359" s="11"/>
      <c r="DK2359" s="11"/>
      <c r="DL2359" s="11"/>
      <c r="DM2359" s="11"/>
    </row>
    <row r="2360" spans="96:117">
      <c r="CR2360" s="11"/>
      <c r="DI2360" s="22"/>
      <c r="DJ2360" s="11"/>
      <c r="DK2360" s="11"/>
      <c r="DL2360" s="11"/>
      <c r="DM2360" s="11"/>
    </row>
    <row r="2361" spans="96:117">
      <c r="CR2361" s="11"/>
      <c r="DI2361" s="22"/>
      <c r="DJ2361" s="11"/>
      <c r="DK2361" s="11"/>
      <c r="DL2361" s="11"/>
      <c r="DM2361" s="11"/>
    </row>
    <row r="2362" spans="96:117">
      <c r="CR2362" s="11"/>
      <c r="DI2362" s="22"/>
      <c r="DJ2362" s="11"/>
      <c r="DK2362" s="11"/>
      <c r="DL2362" s="11"/>
      <c r="DM2362" s="11"/>
    </row>
    <row r="2363" spans="96:117">
      <c r="CR2363" s="11"/>
      <c r="DI2363" s="22"/>
      <c r="DJ2363" s="11"/>
      <c r="DK2363" s="11"/>
      <c r="DL2363" s="11"/>
      <c r="DM2363" s="11"/>
    </row>
    <row r="2364" spans="96:117">
      <c r="CR2364" s="11"/>
      <c r="DI2364" s="22"/>
      <c r="DJ2364" s="11"/>
      <c r="DK2364" s="11"/>
      <c r="DL2364" s="11"/>
      <c r="DM2364" s="11"/>
    </row>
    <row r="2365" spans="96:117">
      <c r="CR2365" s="11"/>
      <c r="DI2365" s="22"/>
      <c r="DJ2365" s="11"/>
      <c r="DK2365" s="11"/>
      <c r="DL2365" s="11"/>
      <c r="DM2365" s="11"/>
    </row>
    <row r="2366" spans="96:117">
      <c r="CR2366" s="11"/>
      <c r="DI2366" s="22"/>
      <c r="DJ2366" s="11"/>
      <c r="DK2366" s="11"/>
      <c r="DL2366" s="11"/>
      <c r="DM2366" s="11"/>
    </row>
    <row r="2367" spans="96:117">
      <c r="CR2367" s="11"/>
      <c r="DI2367" s="22"/>
      <c r="DJ2367" s="11"/>
      <c r="DK2367" s="11"/>
      <c r="DL2367" s="11"/>
      <c r="DM2367" s="11"/>
    </row>
    <row r="2368" spans="96:117">
      <c r="CR2368" s="11"/>
      <c r="DI2368" s="22"/>
      <c r="DJ2368" s="11"/>
      <c r="DK2368" s="11"/>
      <c r="DL2368" s="11"/>
      <c r="DM2368" s="11"/>
    </row>
    <row r="2369" spans="96:117">
      <c r="CR2369" s="11"/>
      <c r="DI2369" s="22"/>
      <c r="DJ2369" s="11"/>
      <c r="DK2369" s="11"/>
      <c r="DL2369" s="11"/>
      <c r="DM2369" s="11"/>
    </row>
    <row r="2370" spans="96:117">
      <c r="CR2370" s="11"/>
      <c r="DI2370" s="22"/>
      <c r="DJ2370" s="11"/>
      <c r="DK2370" s="11"/>
      <c r="DL2370" s="11"/>
      <c r="DM2370" s="11"/>
    </row>
    <row r="2371" spans="96:117">
      <c r="CR2371" s="11"/>
      <c r="DI2371" s="22"/>
      <c r="DJ2371" s="11"/>
      <c r="DK2371" s="11"/>
      <c r="DL2371" s="11"/>
      <c r="DM2371" s="11"/>
    </row>
    <row r="2372" spans="96:117">
      <c r="CR2372" s="11"/>
      <c r="DI2372" s="22"/>
      <c r="DJ2372" s="11"/>
      <c r="DK2372" s="11"/>
      <c r="DL2372" s="11"/>
      <c r="DM2372" s="11"/>
    </row>
    <row r="2373" spans="96:117">
      <c r="CR2373" s="11"/>
      <c r="DI2373" s="22"/>
      <c r="DJ2373" s="11"/>
      <c r="DK2373" s="11"/>
      <c r="DL2373" s="11"/>
      <c r="DM2373" s="11"/>
    </row>
    <row r="2374" spans="96:117">
      <c r="CR2374" s="11"/>
      <c r="DI2374" s="22"/>
      <c r="DJ2374" s="11"/>
      <c r="DK2374" s="11"/>
      <c r="DL2374" s="11"/>
      <c r="DM2374" s="11"/>
    </row>
    <row r="2375" spans="96:117">
      <c r="CR2375" s="11"/>
      <c r="DI2375" s="22"/>
      <c r="DJ2375" s="11"/>
      <c r="DK2375" s="11"/>
      <c r="DL2375" s="11"/>
      <c r="DM2375" s="11"/>
    </row>
    <row r="2376" spans="96:117">
      <c r="CR2376" s="11"/>
      <c r="DI2376" s="22"/>
      <c r="DJ2376" s="11"/>
      <c r="DK2376" s="11"/>
      <c r="DL2376" s="11"/>
      <c r="DM2376" s="11"/>
    </row>
    <row r="2377" spans="96:117">
      <c r="CR2377" s="11"/>
      <c r="DI2377" s="22"/>
      <c r="DJ2377" s="11"/>
      <c r="DK2377" s="11"/>
      <c r="DL2377" s="11"/>
      <c r="DM2377" s="11"/>
    </row>
    <row r="2378" spans="96:117">
      <c r="CR2378" s="11"/>
      <c r="DI2378" s="22"/>
      <c r="DJ2378" s="11"/>
      <c r="DK2378" s="11"/>
      <c r="DL2378" s="11"/>
      <c r="DM2378" s="11"/>
    </row>
    <row r="2379" spans="96:117">
      <c r="CR2379" s="11"/>
      <c r="DI2379" s="22"/>
      <c r="DJ2379" s="11"/>
      <c r="DK2379" s="11"/>
      <c r="DL2379" s="11"/>
      <c r="DM2379" s="11"/>
    </row>
    <row r="2380" spans="96:117">
      <c r="CR2380" s="11"/>
      <c r="DI2380" s="22"/>
      <c r="DJ2380" s="11"/>
      <c r="DK2380" s="11"/>
      <c r="DL2380" s="11"/>
      <c r="DM2380" s="11"/>
    </row>
    <row r="2381" spans="96:117">
      <c r="CR2381" s="11"/>
      <c r="DI2381" s="22"/>
      <c r="DJ2381" s="11"/>
      <c r="DK2381" s="11"/>
      <c r="DL2381" s="11"/>
      <c r="DM2381" s="11"/>
    </row>
    <row r="2382" spans="96:117">
      <c r="CR2382" s="11"/>
      <c r="DI2382" s="22"/>
      <c r="DJ2382" s="11"/>
      <c r="DK2382" s="11"/>
      <c r="DL2382" s="11"/>
      <c r="DM2382" s="11"/>
    </row>
    <row r="2383" spans="96:117">
      <c r="CR2383" s="11"/>
      <c r="DI2383" s="22"/>
      <c r="DJ2383" s="11"/>
      <c r="DK2383" s="11"/>
      <c r="DL2383" s="11"/>
      <c r="DM2383" s="11"/>
    </row>
    <row r="2384" spans="96:117">
      <c r="CR2384" s="11"/>
      <c r="DI2384" s="22"/>
      <c r="DJ2384" s="11"/>
      <c r="DK2384" s="11"/>
      <c r="DL2384" s="11"/>
      <c r="DM2384" s="11"/>
    </row>
    <row r="2385" spans="96:117">
      <c r="CR2385" s="11"/>
      <c r="DI2385" s="22"/>
      <c r="DJ2385" s="11"/>
      <c r="DK2385" s="11"/>
      <c r="DL2385" s="11"/>
      <c r="DM2385" s="11"/>
    </row>
    <row r="2386" spans="96:117">
      <c r="CR2386" s="11"/>
      <c r="DI2386" s="22"/>
      <c r="DJ2386" s="11"/>
      <c r="DK2386" s="11"/>
      <c r="DL2386" s="11"/>
      <c r="DM2386" s="11"/>
    </row>
    <row r="2387" spans="96:117">
      <c r="CR2387" s="11"/>
      <c r="DI2387" s="22"/>
      <c r="DJ2387" s="11"/>
      <c r="DK2387" s="11"/>
      <c r="DL2387" s="11"/>
      <c r="DM2387" s="11"/>
    </row>
    <row r="2388" spans="96:117">
      <c r="CR2388" s="11"/>
      <c r="DI2388" s="22"/>
      <c r="DJ2388" s="11"/>
      <c r="DK2388" s="11"/>
      <c r="DL2388" s="11"/>
      <c r="DM2388" s="11"/>
    </row>
    <row r="2389" spans="96:117">
      <c r="CR2389" s="11"/>
      <c r="DI2389" s="22"/>
      <c r="DJ2389" s="11"/>
      <c r="DK2389" s="11"/>
      <c r="DL2389" s="11"/>
      <c r="DM2389" s="11"/>
    </row>
    <row r="2390" spans="96:117">
      <c r="CR2390" s="11"/>
      <c r="DI2390" s="22"/>
      <c r="DJ2390" s="11"/>
      <c r="DK2390" s="11"/>
      <c r="DL2390" s="11"/>
      <c r="DM2390" s="11"/>
    </row>
    <row r="2391" spans="96:117">
      <c r="CR2391" s="11"/>
      <c r="DI2391" s="22"/>
      <c r="DJ2391" s="11"/>
      <c r="DK2391" s="11"/>
      <c r="DL2391" s="11"/>
      <c r="DM2391" s="11"/>
    </row>
    <row r="2392" spans="96:117">
      <c r="CR2392" s="11"/>
      <c r="DI2392" s="22"/>
      <c r="DJ2392" s="11"/>
      <c r="DK2392" s="11"/>
      <c r="DL2392" s="11"/>
      <c r="DM2392" s="11"/>
    </row>
    <row r="2393" spans="96:117">
      <c r="CR2393" s="11"/>
      <c r="DI2393" s="22"/>
      <c r="DJ2393" s="11"/>
      <c r="DK2393" s="11"/>
      <c r="DL2393" s="11"/>
      <c r="DM2393" s="11"/>
    </row>
    <row r="2394" spans="96:117">
      <c r="CR2394" s="11"/>
      <c r="DI2394" s="22"/>
      <c r="DJ2394" s="11"/>
      <c r="DK2394" s="11"/>
      <c r="DL2394" s="11"/>
      <c r="DM2394" s="11"/>
    </row>
    <row r="2395" spans="96:117">
      <c r="CR2395" s="11"/>
      <c r="DI2395" s="22"/>
      <c r="DJ2395" s="11"/>
      <c r="DK2395" s="11"/>
      <c r="DL2395" s="11"/>
      <c r="DM2395" s="11"/>
    </row>
    <row r="2396" spans="96:117">
      <c r="CR2396" s="11"/>
      <c r="DI2396" s="22"/>
      <c r="DJ2396" s="11"/>
      <c r="DK2396" s="11"/>
      <c r="DL2396" s="11"/>
      <c r="DM2396" s="11"/>
    </row>
    <row r="2397" spans="96:117">
      <c r="CR2397" s="11"/>
      <c r="DI2397" s="22"/>
      <c r="DJ2397" s="11"/>
      <c r="DK2397" s="11"/>
      <c r="DL2397" s="11"/>
      <c r="DM2397" s="11"/>
    </row>
    <row r="2398" spans="96:117">
      <c r="CR2398" s="11"/>
      <c r="DI2398" s="22"/>
      <c r="DJ2398" s="11"/>
      <c r="DK2398" s="11"/>
      <c r="DL2398" s="11"/>
      <c r="DM2398" s="11"/>
    </row>
    <row r="2399" spans="96:117">
      <c r="CR2399" s="11"/>
      <c r="DI2399" s="22"/>
      <c r="DJ2399" s="11"/>
      <c r="DK2399" s="11"/>
      <c r="DL2399" s="11"/>
      <c r="DM2399" s="11"/>
    </row>
    <row r="2400" spans="96:117">
      <c r="CR2400" s="11"/>
      <c r="DI2400" s="22"/>
      <c r="DJ2400" s="11"/>
      <c r="DK2400" s="11"/>
      <c r="DL2400" s="11"/>
      <c r="DM2400" s="11"/>
    </row>
    <row r="2401" spans="96:117">
      <c r="CR2401" s="11"/>
      <c r="DI2401" s="22"/>
      <c r="DJ2401" s="11"/>
      <c r="DK2401" s="11"/>
      <c r="DL2401" s="11"/>
      <c r="DM2401" s="11"/>
    </row>
    <row r="2402" spans="96:117">
      <c r="CR2402" s="11"/>
      <c r="DI2402" s="22"/>
      <c r="DJ2402" s="11"/>
      <c r="DK2402" s="11"/>
      <c r="DL2402" s="11"/>
      <c r="DM2402" s="11"/>
    </row>
    <row r="2403" spans="96:117">
      <c r="CR2403" s="11"/>
      <c r="DI2403" s="22"/>
      <c r="DJ2403" s="11"/>
      <c r="DK2403" s="11"/>
      <c r="DL2403" s="11"/>
      <c r="DM2403" s="11"/>
    </row>
    <row r="2404" spans="96:117">
      <c r="CR2404" s="11"/>
      <c r="DI2404" s="22"/>
      <c r="DJ2404" s="11"/>
      <c r="DK2404" s="11"/>
      <c r="DL2404" s="11"/>
      <c r="DM2404" s="11"/>
    </row>
    <row r="2405" spans="96:117">
      <c r="CR2405" s="11"/>
      <c r="DI2405" s="22"/>
      <c r="DJ2405" s="11"/>
      <c r="DK2405" s="11"/>
      <c r="DL2405" s="11"/>
      <c r="DM2405" s="11"/>
    </row>
    <row r="2406" spans="96:117">
      <c r="CR2406" s="11"/>
      <c r="DI2406" s="22"/>
      <c r="DJ2406" s="11"/>
      <c r="DK2406" s="11"/>
      <c r="DL2406" s="11"/>
      <c r="DM2406" s="11"/>
    </row>
    <row r="2407" spans="96:117">
      <c r="CR2407" s="11"/>
      <c r="DI2407" s="22"/>
      <c r="DJ2407" s="11"/>
      <c r="DK2407" s="11"/>
      <c r="DL2407" s="11"/>
      <c r="DM2407" s="11"/>
    </row>
    <row r="2408" spans="96:117">
      <c r="CR2408" s="11"/>
      <c r="DI2408" s="22"/>
      <c r="DJ2408" s="11"/>
      <c r="DK2408" s="11"/>
      <c r="DL2408" s="11"/>
      <c r="DM2408" s="11"/>
    </row>
    <row r="2409" spans="96:117">
      <c r="CR2409" s="11"/>
      <c r="DI2409" s="22"/>
      <c r="DJ2409" s="11"/>
      <c r="DK2409" s="11"/>
      <c r="DL2409" s="11"/>
      <c r="DM2409" s="11"/>
    </row>
    <row r="2410" spans="96:117">
      <c r="CR2410" s="11"/>
      <c r="DI2410" s="22"/>
      <c r="DJ2410" s="11"/>
      <c r="DK2410" s="11"/>
      <c r="DL2410" s="11"/>
      <c r="DM2410" s="11"/>
    </row>
    <row r="2411" spans="96:117">
      <c r="CR2411" s="11"/>
      <c r="DI2411" s="22"/>
      <c r="DJ2411" s="11"/>
      <c r="DK2411" s="11"/>
      <c r="DL2411" s="11"/>
      <c r="DM2411" s="11"/>
    </row>
    <row r="2412" spans="96:117">
      <c r="CR2412" s="11"/>
      <c r="DI2412" s="22"/>
      <c r="DJ2412" s="11"/>
      <c r="DK2412" s="11"/>
      <c r="DL2412" s="11"/>
      <c r="DM2412" s="11"/>
    </row>
    <row r="2413" spans="96:117">
      <c r="CR2413" s="11"/>
      <c r="DI2413" s="22"/>
      <c r="DJ2413" s="11"/>
      <c r="DK2413" s="11"/>
      <c r="DL2413" s="11"/>
      <c r="DM2413" s="11"/>
    </row>
    <row r="2414" spans="96:117">
      <c r="CR2414" s="11"/>
      <c r="DI2414" s="22"/>
      <c r="DJ2414" s="11"/>
      <c r="DK2414" s="11"/>
      <c r="DL2414" s="11"/>
      <c r="DM2414" s="11"/>
    </row>
    <row r="2415" spans="96:117">
      <c r="CR2415" s="11"/>
      <c r="DI2415" s="22"/>
      <c r="DJ2415" s="11"/>
      <c r="DK2415" s="11"/>
      <c r="DL2415" s="11"/>
      <c r="DM2415" s="11"/>
    </row>
    <row r="2416" spans="96:117">
      <c r="CR2416" s="11"/>
      <c r="DI2416" s="22"/>
      <c r="DJ2416" s="11"/>
      <c r="DK2416" s="11"/>
      <c r="DL2416" s="11"/>
      <c r="DM2416" s="11"/>
    </row>
    <row r="2417" spans="96:117">
      <c r="CR2417" s="11"/>
      <c r="DI2417" s="22"/>
      <c r="DJ2417" s="11"/>
      <c r="DK2417" s="11"/>
      <c r="DL2417" s="11"/>
      <c r="DM2417" s="11"/>
    </row>
    <row r="2418" spans="96:117">
      <c r="CR2418" s="11"/>
      <c r="DI2418" s="22"/>
      <c r="DJ2418" s="11"/>
      <c r="DK2418" s="11"/>
      <c r="DL2418" s="11"/>
      <c r="DM2418" s="11"/>
    </row>
    <row r="2419" spans="96:117">
      <c r="CR2419" s="11"/>
      <c r="DI2419" s="22"/>
      <c r="DJ2419" s="11"/>
      <c r="DK2419" s="11"/>
      <c r="DL2419" s="11"/>
      <c r="DM2419" s="11"/>
    </row>
    <row r="2420" spans="96:117">
      <c r="CR2420" s="11"/>
      <c r="DI2420" s="22"/>
      <c r="DJ2420" s="11"/>
      <c r="DK2420" s="11"/>
      <c r="DL2420" s="11"/>
      <c r="DM2420" s="11"/>
    </row>
    <row r="2421" spans="96:117">
      <c r="CR2421" s="11"/>
      <c r="DI2421" s="22"/>
      <c r="DJ2421" s="11"/>
      <c r="DK2421" s="11"/>
      <c r="DL2421" s="11"/>
      <c r="DM2421" s="11"/>
    </row>
    <row r="2422" spans="96:117">
      <c r="CR2422" s="11"/>
      <c r="DI2422" s="22"/>
      <c r="DJ2422" s="11"/>
      <c r="DK2422" s="11"/>
      <c r="DL2422" s="11"/>
      <c r="DM2422" s="11"/>
    </row>
    <row r="2423" spans="96:117">
      <c r="CR2423" s="11"/>
      <c r="DI2423" s="22"/>
      <c r="DJ2423" s="11"/>
      <c r="DK2423" s="11"/>
      <c r="DL2423" s="11"/>
      <c r="DM2423" s="11"/>
    </row>
    <row r="2424" spans="96:117">
      <c r="CR2424" s="11"/>
      <c r="DI2424" s="22"/>
      <c r="DJ2424" s="11"/>
      <c r="DK2424" s="11"/>
      <c r="DL2424" s="11"/>
      <c r="DM2424" s="11"/>
    </row>
    <row r="2425" spans="96:117">
      <c r="CR2425" s="11"/>
      <c r="DI2425" s="22"/>
      <c r="DJ2425" s="11"/>
      <c r="DK2425" s="11"/>
      <c r="DL2425" s="11"/>
      <c r="DM2425" s="11"/>
    </row>
    <row r="2426" spans="96:117">
      <c r="CR2426" s="11"/>
      <c r="DI2426" s="22"/>
      <c r="DJ2426" s="11"/>
      <c r="DK2426" s="11"/>
      <c r="DL2426" s="11"/>
      <c r="DM2426" s="11"/>
    </row>
    <row r="2427" spans="96:117">
      <c r="CR2427" s="11"/>
      <c r="DI2427" s="22"/>
      <c r="DJ2427" s="11"/>
      <c r="DK2427" s="11"/>
      <c r="DL2427" s="11"/>
      <c r="DM2427" s="11"/>
    </row>
    <row r="2428" spans="96:117">
      <c r="CR2428" s="11"/>
      <c r="DI2428" s="22"/>
      <c r="DJ2428" s="11"/>
      <c r="DK2428" s="11"/>
      <c r="DL2428" s="11"/>
      <c r="DM2428" s="11"/>
    </row>
    <row r="2429" spans="96:117">
      <c r="CR2429" s="11"/>
      <c r="DI2429" s="22"/>
      <c r="DJ2429" s="11"/>
      <c r="DK2429" s="11"/>
      <c r="DL2429" s="11"/>
      <c r="DM2429" s="11"/>
    </row>
    <row r="2430" spans="96:117">
      <c r="CR2430" s="11"/>
      <c r="DI2430" s="22"/>
      <c r="DJ2430" s="11"/>
      <c r="DK2430" s="11"/>
      <c r="DL2430" s="11"/>
      <c r="DM2430" s="11"/>
    </row>
    <row r="2431" spans="96:117">
      <c r="CR2431" s="11"/>
      <c r="DI2431" s="22"/>
      <c r="DJ2431" s="11"/>
      <c r="DK2431" s="11"/>
      <c r="DL2431" s="11"/>
      <c r="DM2431" s="11"/>
    </row>
    <row r="2432" spans="96:117">
      <c r="CR2432" s="11"/>
      <c r="DI2432" s="22"/>
      <c r="DJ2432" s="11"/>
      <c r="DK2432" s="11"/>
      <c r="DL2432" s="11"/>
      <c r="DM2432" s="11"/>
    </row>
    <row r="2433" spans="96:117">
      <c r="CR2433" s="11"/>
      <c r="DI2433" s="22"/>
      <c r="DJ2433" s="11"/>
      <c r="DK2433" s="11"/>
      <c r="DL2433" s="11"/>
      <c r="DM2433" s="11"/>
    </row>
    <row r="2434" spans="96:117">
      <c r="CR2434" s="11"/>
      <c r="DI2434" s="22"/>
      <c r="DJ2434" s="11"/>
      <c r="DK2434" s="11"/>
      <c r="DL2434" s="11"/>
      <c r="DM2434" s="11"/>
    </row>
    <row r="2435" spans="96:117">
      <c r="CR2435" s="11"/>
      <c r="DI2435" s="22"/>
      <c r="DJ2435" s="11"/>
      <c r="DK2435" s="11"/>
      <c r="DL2435" s="11"/>
      <c r="DM2435" s="11"/>
    </row>
    <row r="2436" spans="96:117">
      <c r="CR2436" s="11"/>
      <c r="DI2436" s="22"/>
      <c r="DJ2436" s="11"/>
      <c r="DK2436" s="11"/>
      <c r="DL2436" s="11"/>
      <c r="DM2436" s="11"/>
    </row>
    <row r="2437" spans="96:117">
      <c r="CR2437" s="11"/>
      <c r="DI2437" s="22"/>
      <c r="DJ2437" s="11"/>
      <c r="DK2437" s="11"/>
      <c r="DL2437" s="11"/>
      <c r="DM2437" s="11"/>
    </row>
    <row r="2438" spans="96:117">
      <c r="CR2438" s="11"/>
      <c r="DI2438" s="22"/>
      <c r="DJ2438" s="11"/>
      <c r="DK2438" s="11"/>
      <c r="DL2438" s="11"/>
      <c r="DM2438" s="11"/>
    </row>
    <row r="2439" spans="96:117">
      <c r="CR2439" s="11"/>
      <c r="DI2439" s="22"/>
      <c r="DJ2439" s="11"/>
      <c r="DK2439" s="11"/>
      <c r="DL2439" s="11"/>
      <c r="DM2439" s="11"/>
    </row>
    <row r="2440" spans="96:117">
      <c r="CR2440" s="11"/>
      <c r="DI2440" s="22"/>
      <c r="DJ2440" s="11"/>
      <c r="DK2440" s="11"/>
      <c r="DL2440" s="11"/>
      <c r="DM2440" s="11"/>
    </row>
    <row r="2441" spans="96:117">
      <c r="CR2441" s="11"/>
      <c r="DI2441" s="22"/>
      <c r="DJ2441" s="11"/>
      <c r="DK2441" s="11"/>
      <c r="DL2441" s="11"/>
      <c r="DM2441" s="11"/>
    </row>
    <row r="2442" spans="96:117">
      <c r="CR2442" s="11"/>
      <c r="DI2442" s="22"/>
      <c r="DJ2442" s="11"/>
      <c r="DK2442" s="11"/>
      <c r="DL2442" s="11"/>
      <c r="DM2442" s="11"/>
    </row>
    <row r="2443" spans="96:117">
      <c r="CR2443" s="11"/>
      <c r="DI2443" s="22"/>
      <c r="DJ2443" s="11"/>
      <c r="DK2443" s="11"/>
      <c r="DL2443" s="11"/>
      <c r="DM2443" s="11"/>
    </row>
    <row r="2444" spans="96:117">
      <c r="CR2444" s="11"/>
      <c r="DI2444" s="22"/>
      <c r="DJ2444" s="11"/>
      <c r="DK2444" s="11"/>
      <c r="DL2444" s="11"/>
      <c r="DM2444" s="11"/>
    </row>
    <row r="2445" spans="96:117">
      <c r="CR2445" s="11"/>
      <c r="DI2445" s="22"/>
      <c r="DJ2445" s="11"/>
      <c r="DK2445" s="11"/>
      <c r="DL2445" s="11"/>
      <c r="DM2445" s="11"/>
    </row>
    <row r="2446" spans="96:117">
      <c r="CR2446" s="11"/>
      <c r="DI2446" s="22"/>
      <c r="DJ2446" s="11"/>
      <c r="DK2446" s="11"/>
      <c r="DL2446" s="11"/>
      <c r="DM2446" s="11"/>
    </row>
    <row r="2447" spans="96:117">
      <c r="CR2447" s="11"/>
      <c r="DI2447" s="22"/>
      <c r="DJ2447" s="11"/>
      <c r="DK2447" s="11"/>
      <c r="DL2447" s="11"/>
      <c r="DM2447" s="11"/>
    </row>
    <row r="2448" spans="96:117">
      <c r="CR2448" s="11"/>
      <c r="DI2448" s="22"/>
      <c r="DJ2448" s="11"/>
      <c r="DK2448" s="11"/>
      <c r="DL2448" s="11"/>
      <c r="DM2448" s="11"/>
    </row>
    <row r="2449" spans="96:117">
      <c r="CR2449" s="11"/>
      <c r="DI2449" s="22"/>
      <c r="DJ2449" s="11"/>
      <c r="DK2449" s="11"/>
      <c r="DL2449" s="11"/>
      <c r="DM2449" s="11"/>
    </row>
    <row r="2450" spans="96:117">
      <c r="CR2450" s="11"/>
      <c r="DI2450" s="22"/>
      <c r="DJ2450" s="11"/>
      <c r="DK2450" s="11"/>
      <c r="DL2450" s="11"/>
      <c r="DM2450" s="11"/>
    </row>
    <row r="2451" spans="96:117">
      <c r="CR2451" s="11"/>
      <c r="DI2451" s="22"/>
      <c r="DJ2451" s="11"/>
      <c r="DK2451" s="11"/>
      <c r="DL2451" s="11"/>
      <c r="DM2451" s="11"/>
    </row>
    <row r="2452" spans="96:117">
      <c r="CR2452" s="11"/>
      <c r="DI2452" s="22"/>
      <c r="DJ2452" s="11"/>
      <c r="DK2452" s="11"/>
      <c r="DL2452" s="11"/>
      <c r="DM2452" s="11"/>
    </row>
    <row r="2453" spans="96:117">
      <c r="CR2453" s="11"/>
      <c r="DI2453" s="22"/>
      <c r="DJ2453" s="11"/>
      <c r="DK2453" s="11"/>
      <c r="DL2453" s="11"/>
      <c r="DM2453" s="11"/>
    </row>
    <row r="2454" spans="96:117">
      <c r="CR2454" s="11"/>
      <c r="DI2454" s="22"/>
      <c r="DJ2454" s="11"/>
      <c r="DK2454" s="11"/>
      <c r="DL2454" s="11"/>
      <c r="DM2454" s="11"/>
    </row>
    <row r="2455" spans="96:117">
      <c r="CR2455" s="11"/>
      <c r="DI2455" s="22"/>
      <c r="DJ2455" s="11"/>
      <c r="DK2455" s="11"/>
      <c r="DL2455" s="11"/>
      <c r="DM2455" s="11"/>
    </row>
    <row r="2456" spans="96:117">
      <c r="CR2456" s="11"/>
      <c r="DI2456" s="22"/>
      <c r="DJ2456" s="11"/>
      <c r="DK2456" s="11"/>
      <c r="DL2456" s="11"/>
      <c r="DM2456" s="11"/>
    </row>
    <row r="2457" spans="96:117">
      <c r="CR2457" s="11"/>
      <c r="DI2457" s="22"/>
      <c r="DJ2457" s="11"/>
      <c r="DK2457" s="11"/>
      <c r="DL2457" s="11"/>
      <c r="DM2457" s="11"/>
    </row>
    <row r="2458" spans="96:117">
      <c r="CR2458" s="11"/>
      <c r="DI2458" s="22"/>
      <c r="DJ2458" s="11"/>
      <c r="DK2458" s="11"/>
      <c r="DL2458" s="11"/>
      <c r="DM2458" s="11"/>
    </row>
    <row r="2459" spans="96:117">
      <c r="CR2459" s="11"/>
      <c r="DI2459" s="22"/>
      <c r="DJ2459" s="11"/>
      <c r="DK2459" s="11"/>
      <c r="DL2459" s="11"/>
      <c r="DM2459" s="11"/>
    </row>
    <row r="2460" spans="96:117">
      <c r="CR2460" s="11"/>
      <c r="DI2460" s="22"/>
      <c r="DJ2460" s="11"/>
      <c r="DK2460" s="11"/>
      <c r="DL2460" s="11"/>
      <c r="DM2460" s="11"/>
    </row>
    <row r="2461" spans="96:117">
      <c r="CR2461" s="11"/>
      <c r="DI2461" s="22"/>
      <c r="DJ2461" s="11"/>
      <c r="DK2461" s="11"/>
      <c r="DL2461" s="11"/>
      <c r="DM2461" s="11"/>
    </row>
    <row r="2462" spans="96:117">
      <c r="CR2462" s="11"/>
      <c r="DI2462" s="22"/>
      <c r="DJ2462" s="11"/>
      <c r="DK2462" s="11"/>
      <c r="DL2462" s="11"/>
      <c r="DM2462" s="11"/>
    </row>
    <row r="2463" spans="96:117">
      <c r="CR2463" s="11"/>
      <c r="DI2463" s="22"/>
      <c r="DJ2463" s="11"/>
      <c r="DK2463" s="11"/>
      <c r="DL2463" s="11"/>
      <c r="DM2463" s="11"/>
    </row>
    <row r="2464" spans="96:117">
      <c r="CR2464" s="11"/>
      <c r="DI2464" s="22"/>
      <c r="DJ2464" s="11"/>
      <c r="DK2464" s="11"/>
      <c r="DL2464" s="11"/>
      <c r="DM2464" s="11"/>
    </row>
    <row r="2465" spans="96:117">
      <c r="CR2465" s="11"/>
      <c r="DI2465" s="22"/>
      <c r="DJ2465" s="11"/>
      <c r="DK2465" s="11"/>
      <c r="DL2465" s="11"/>
      <c r="DM2465" s="11"/>
    </row>
    <row r="2466" spans="96:117">
      <c r="CR2466" s="11"/>
      <c r="DI2466" s="22"/>
      <c r="DJ2466" s="11"/>
      <c r="DK2466" s="11"/>
      <c r="DL2466" s="11"/>
      <c r="DM2466" s="11"/>
    </row>
    <row r="2467" spans="96:117">
      <c r="CR2467" s="11"/>
      <c r="DI2467" s="22"/>
      <c r="DJ2467" s="11"/>
      <c r="DK2467" s="11"/>
      <c r="DL2467" s="11"/>
      <c r="DM2467" s="11"/>
    </row>
    <row r="2468" spans="96:117">
      <c r="CR2468" s="11"/>
      <c r="DI2468" s="22"/>
      <c r="DJ2468" s="11"/>
      <c r="DK2468" s="11"/>
      <c r="DL2468" s="11"/>
      <c r="DM2468" s="11"/>
    </row>
    <row r="2469" spans="96:117">
      <c r="CR2469" s="11"/>
      <c r="DI2469" s="22"/>
      <c r="DJ2469" s="11"/>
      <c r="DK2469" s="11"/>
      <c r="DL2469" s="11"/>
      <c r="DM2469" s="11"/>
    </row>
    <row r="2470" spans="96:117">
      <c r="CR2470" s="11"/>
      <c r="DI2470" s="22"/>
      <c r="DJ2470" s="11"/>
      <c r="DK2470" s="11"/>
      <c r="DL2470" s="11"/>
      <c r="DM2470" s="11"/>
    </row>
    <row r="2471" spans="96:117">
      <c r="CR2471" s="11"/>
      <c r="DI2471" s="22"/>
      <c r="DJ2471" s="11"/>
      <c r="DK2471" s="11"/>
      <c r="DL2471" s="11"/>
      <c r="DM2471" s="11"/>
    </row>
    <row r="2472" spans="96:117">
      <c r="CR2472" s="11"/>
      <c r="DI2472" s="22"/>
      <c r="DJ2472" s="11"/>
      <c r="DK2472" s="11"/>
      <c r="DL2472" s="11"/>
      <c r="DM2472" s="11"/>
    </row>
    <row r="2473" spans="96:117">
      <c r="CR2473" s="11"/>
      <c r="DI2473" s="22"/>
      <c r="DJ2473" s="11"/>
      <c r="DK2473" s="11"/>
      <c r="DL2473" s="11"/>
      <c r="DM2473" s="11"/>
    </row>
    <row r="2474" spans="96:117">
      <c r="CR2474" s="11"/>
      <c r="DI2474" s="22"/>
      <c r="DJ2474" s="11"/>
      <c r="DK2474" s="11"/>
      <c r="DL2474" s="11"/>
      <c r="DM2474" s="11"/>
    </row>
    <row r="2475" spans="96:117">
      <c r="CR2475" s="11"/>
      <c r="DI2475" s="22"/>
      <c r="DJ2475" s="11"/>
      <c r="DK2475" s="11"/>
      <c r="DL2475" s="11"/>
      <c r="DM2475" s="11"/>
    </row>
    <row r="2476" spans="96:117">
      <c r="CR2476" s="11"/>
      <c r="DI2476" s="22"/>
      <c r="DJ2476" s="11"/>
      <c r="DK2476" s="11"/>
      <c r="DL2476" s="11"/>
      <c r="DM2476" s="11"/>
    </row>
    <row r="2477" spans="96:117">
      <c r="CR2477" s="11"/>
      <c r="DI2477" s="22"/>
      <c r="DJ2477" s="11"/>
      <c r="DK2477" s="11"/>
      <c r="DL2477" s="11"/>
      <c r="DM2477" s="11"/>
    </row>
    <row r="2478" spans="96:117">
      <c r="CR2478" s="11"/>
      <c r="DI2478" s="22"/>
      <c r="DJ2478" s="11"/>
      <c r="DK2478" s="11"/>
      <c r="DL2478" s="11"/>
      <c r="DM2478" s="11"/>
    </row>
    <row r="2479" spans="96:117">
      <c r="CR2479" s="11"/>
      <c r="DI2479" s="22"/>
      <c r="DJ2479" s="11"/>
      <c r="DK2479" s="11"/>
      <c r="DL2479" s="11"/>
      <c r="DM2479" s="11"/>
    </row>
    <row r="2480" spans="96:117">
      <c r="CR2480" s="11"/>
      <c r="DI2480" s="22"/>
      <c r="DJ2480" s="11"/>
      <c r="DK2480" s="11"/>
      <c r="DL2480" s="11"/>
      <c r="DM2480" s="11"/>
    </row>
    <row r="2481" spans="96:117">
      <c r="CR2481" s="11"/>
      <c r="DI2481" s="22"/>
      <c r="DJ2481" s="11"/>
      <c r="DK2481" s="11"/>
      <c r="DL2481" s="11"/>
      <c r="DM2481" s="11"/>
    </row>
    <row r="2482" spans="96:117">
      <c r="CR2482" s="11"/>
      <c r="DI2482" s="22"/>
      <c r="DJ2482" s="11"/>
      <c r="DK2482" s="11"/>
      <c r="DL2482" s="11"/>
      <c r="DM2482" s="11"/>
    </row>
    <row r="2483" spans="96:117">
      <c r="CR2483" s="11"/>
      <c r="DI2483" s="22"/>
      <c r="DJ2483" s="11"/>
      <c r="DK2483" s="11"/>
      <c r="DL2483" s="11"/>
      <c r="DM2483" s="11"/>
    </row>
    <row r="2484" spans="96:117">
      <c r="CR2484" s="11"/>
      <c r="DI2484" s="22"/>
      <c r="DJ2484" s="11"/>
      <c r="DK2484" s="11"/>
      <c r="DL2484" s="11"/>
      <c r="DM2484" s="11"/>
    </row>
    <row r="2485" spans="96:117">
      <c r="CR2485" s="11"/>
      <c r="DI2485" s="22"/>
      <c r="DJ2485" s="11"/>
      <c r="DK2485" s="11"/>
      <c r="DL2485" s="11"/>
      <c r="DM2485" s="11"/>
    </row>
    <row r="2486" spans="96:117">
      <c r="CR2486" s="11"/>
      <c r="DI2486" s="22"/>
      <c r="DJ2486" s="11"/>
      <c r="DK2486" s="11"/>
      <c r="DL2486" s="11"/>
      <c r="DM2486" s="11"/>
    </row>
    <row r="2487" spans="96:117">
      <c r="CR2487" s="11"/>
      <c r="DI2487" s="22"/>
      <c r="DJ2487" s="11"/>
      <c r="DK2487" s="11"/>
      <c r="DL2487" s="11"/>
      <c r="DM2487" s="11"/>
    </row>
    <row r="2488" spans="96:117">
      <c r="CR2488" s="11"/>
      <c r="DI2488" s="22"/>
      <c r="DJ2488" s="11"/>
      <c r="DK2488" s="11"/>
      <c r="DL2488" s="11"/>
      <c r="DM2488" s="11"/>
    </row>
    <row r="2489" spans="96:117">
      <c r="CR2489" s="11"/>
      <c r="DI2489" s="22"/>
      <c r="DJ2489" s="11"/>
      <c r="DK2489" s="11"/>
      <c r="DL2489" s="11"/>
      <c r="DM2489" s="11"/>
    </row>
    <row r="2490" spans="96:117">
      <c r="CR2490" s="11"/>
      <c r="DI2490" s="22"/>
      <c r="DJ2490" s="11"/>
      <c r="DK2490" s="11"/>
      <c r="DL2490" s="11"/>
      <c r="DM2490" s="11"/>
    </row>
    <row r="2491" spans="96:117">
      <c r="CR2491" s="11"/>
      <c r="DI2491" s="22"/>
      <c r="DJ2491" s="11"/>
      <c r="DK2491" s="11"/>
      <c r="DL2491" s="11"/>
      <c r="DM2491" s="11"/>
    </row>
    <row r="2492" spans="96:117">
      <c r="CR2492" s="11"/>
      <c r="DI2492" s="22"/>
      <c r="DJ2492" s="11"/>
      <c r="DK2492" s="11"/>
      <c r="DL2492" s="11"/>
      <c r="DM2492" s="11"/>
    </row>
    <row r="2493" spans="96:117">
      <c r="CR2493" s="11"/>
      <c r="DI2493" s="22"/>
      <c r="DJ2493" s="11"/>
      <c r="DK2493" s="11"/>
      <c r="DL2493" s="11"/>
      <c r="DM2493" s="11"/>
    </row>
    <row r="2494" spans="96:117">
      <c r="CR2494" s="11"/>
      <c r="DI2494" s="22"/>
      <c r="DJ2494" s="11"/>
      <c r="DK2494" s="11"/>
      <c r="DL2494" s="11"/>
      <c r="DM2494" s="11"/>
    </row>
    <row r="2495" spans="96:117">
      <c r="CR2495" s="11"/>
      <c r="DI2495" s="22"/>
      <c r="DJ2495" s="11"/>
      <c r="DK2495" s="11"/>
      <c r="DL2495" s="11"/>
      <c r="DM2495" s="11"/>
    </row>
    <row r="2496" spans="96:117">
      <c r="CR2496" s="11"/>
      <c r="DI2496" s="22"/>
      <c r="DJ2496" s="11"/>
      <c r="DK2496" s="11"/>
      <c r="DL2496" s="11"/>
      <c r="DM2496" s="11"/>
    </row>
    <row r="2497" spans="96:117">
      <c r="CR2497" s="11"/>
      <c r="DI2497" s="22"/>
      <c r="DJ2497" s="11"/>
      <c r="DK2497" s="11"/>
      <c r="DL2497" s="11"/>
      <c r="DM2497" s="11"/>
    </row>
    <row r="2498" spans="96:117">
      <c r="CR2498" s="11"/>
      <c r="DI2498" s="22"/>
      <c r="DJ2498" s="11"/>
      <c r="DK2498" s="11"/>
      <c r="DL2498" s="11"/>
      <c r="DM2498" s="11"/>
    </row>
    <row r="2499" spans="96:117">
      <c r="CR2499" s="11"/>
      <c r="DI2499" s="22"/>
      <c r="DJ2499" s="11"/>
      <c r="DK2499" s="11"/>
      <c r="DL2499" s="11"/>
      <c r="DM2499" s="11"/>
    </row>
    <row r="2500" spans="96:117">
      <c r="CR2500" s="11"/>
      <c r="DI2500" s="22"/>
      <c r="DJ2500" s="11"/>
      <c r="DK2500" s="11"/>
      <c r="DL2500" s="11"/>
      <c r="DM2500" s="11"/>
    </row>
    <row r="2501" spans="96:117">
      <c r="CR2501" s="11"/>
      <c r="DI2501" s="22"/>
      <c r="DJ2501" s="11"/>
      <c r="DK2501" s="11"/>
      <c r="DL2501" s="11"/>
      <c r="DM2501" s="11"/>
    </row>
    <row r="2502" spans="96:117">
      <c r="CR2502" s="11"/>
      <c r="DI2502" s="22"/>
      <c r="DJ2502" s="11"/>
      <c r="DK2502" s="11"/>
      <c r="DL2502" s="11"/>
      <c r="DM2502" s="11"/>
    </row>
    <row r="2503" spans="96:117">
      <c r="CR2503" s="11"/>
      <c r="DI2503" s="22"/>
      <c r="DJ2503" s="11"/>
      <c r="DK2503" s="11"/>
      <c r="DL2503" s="11"/>
      <c r="DM2503" s="11"/>
    </row>
    <row r="2504" spans="96:117">
      <c r="CR2504" s="11"/>
      <c r="DI2504" s="22"/>
      <c r="DJ2504" s="11"/>
      <c r="DK2504" s="11"/>
      <c r="DL2504" s="11"/>
      <c r="DM2504" s="11"/>
    </row>
    <row r="2505" spans="96:117">
      <c r="CR2505" s="11"/>
      <c r="DI2505" s="22"/>
      <c r="DJ2505" s="11"/>
      <c r="DK2505" s="11"/>
      <c r="DL2505" s="11"/>
      <c r="DM2505" s="11"/>
    </row>
    <row r="2506" spans="96:117">
      <c r="CR2506" s="11"/>
      <c r="DI2506" s="22"/>
      <c r="DJ2506" s="11"/>
      <c r="DK2506" s="11"/>
      <c r="DL2506" s="11"/>
      <c r="DM2506" s="11"/>
    </row>
    <row r="2507" spans="96:117">
      <c r="CR2507" s="11"/>
      <c r="DI2507" s="22"/>
      <c r="DJ2507" s="11"/>
      <c r="DK2507" s="11"/>
      <c r="DL2507" s="11"/>
      <c r="DM2507" s="11"/>
    </row>
    <row r="2508" spans="96:117">
      <c r="CR2508" s="11"/>
      <c r="DI2508" s="22"/>
      <c r="DJ2508" s="11"/>
      <c r="DK2508" s="11"/>
      <c r="DL2508" s="11"/>
      <c r="DM2508" s="11"/>
    </row>
    <row r="2509" spans="96:117">
      <c r="CR2509" s="11"/>
      <c r="DI2509" s="22"/>
      <c r="DJ2509" s="11"/>
      <c r="DK2509" s="11"/>
      <c r="DL2509" s="11"/>
      <c r="DM2509" s="11"/>
    </row>
    <row r="2510" spans="96:117">
      <c r="CR2510" s="11"/>
      <c r="DI2510" s="22"/>
      <c r="DJ2510" s="11"/>
      <c r="DK2510" s="11"/>
      <c r="DL2510" s="11"/>
      <c r="DM2510" s="11"/>
    </row>
    <row r="2511" spans="96:117">
      <c r="CR2511" s="11"/>
      <c r="DI2511" s="22"/>
      <c r="DJ2511" s="11"/>
      <c r="DK2511" s="11"/>
      <c r="DL2511" s="11"/>
      <c r="DM2511" s="11"/>
    </row>
    <row r="2512" spans="96:117">
      <c r="CR2512" s="11"/>
      <c r="DI2512" s="22"/>
      <c r="DJ2512" s="11"/>
      <c r="DK2512" s="11"/>
      <c r="DL2512" s="11"/>
      <c r="DM2512" s="11"/>
    </row>
    <row r="2513" spans="96:117">
      <c r="CR2513" s="11"/>
      <c r="DI2513" s="22"/>
      <c r="DJ2513" s="11"/>
      <c r="DK2513" s="11"/>
      <c r="DL2513" s="11"/>
      <c r="DM2513" s="11"/>
    </row>
    <row r="2514" spans="96:117">
      <c r="CR2514" s="11"/>
      <c r="DI2514" s="22"/>
      <c r="DJ2514" s="11"/>
      <c r="DK2514" s="11"/>
      <c r="DL2514" s="11"/>
      <c r="DM2514" s="11"/>
    </row>
    <row r="2515" spans="96:117">
      <c r="CR2515" s="11"/>
      <c r="DI2515" s="22"/>
      <c r="DJ2515" s="11"/>
      <c r="DK2515" s="11"/>
      <c r="DL2515" s="11"/>
      <c r="DM2515" s="11"/>
    </row>
    <row r="2516" spans="96:117">
      <c r="CR2516" s="11"/>
      <c r="DI2516" s="22"/>
      <c r="DJ2516" s="11"/>
      <c r="DK2516" s="11"/>
      <c r="DL2516" s="11"/>
      <c r="DM2516" s="11"/>
    </row>
    <row r="2517" spans="96:117">
      <c r="CR2517" s="11"/>
      <c r="DI2517" s="22"/>
      <c r="DJ2517" s="11"/>
      <c r="DK2517" s="11"/>
      <c r="DL2517" s="11"/>
      <c r="DM2517" s="11"/>
    </row>
    <row r="2518" spans="96:117">
      <c r="CR2518" s="11"/>
      <c r="DI2518" s="22"/>
      <c r="DJ2518" s="11"/>
      <c r="DK2518" s="11"/>
      <c r="DL2518" s="11"/>
      <c r="DM2518" s="11"/>
    </row>
    <row r="2519" spans="96:117">
      <c r="CR2519" s="11"/>
      <c r="DI2519" s="22"/>
      <c r="DJ2519" s="11"/>
      <c r="DK2519" s="11"/>
      <c r="DL2519" s="11"/>
      <c r="DM2519" s="11"/>
    </row>
    <row r="2520" spans="96:117">
      <c r="CR2520" s="11"/>
      <c r="DI2520" s="22"/>
      <c r="DJ2520" s="11"/>
      <c r="DK2520" s="11"/>
      <c r="DL2520" s="11"/>
      <c r="DM2520" s="11"/>
    </row>
    <row r="2521" spans="96:117">
      <c r="CR2521" s="11"/>
      <c r="DI2521" s="22"/>
      <c r="DJ2521" s="11"/>
      <c r="DK2521" s="11"/>
      <c r="DL2521" s="11"/>
      <c r="DM2521" s="11"/>
    </row>
    <row r="2522" spans="96:117">
      <c r="CR2522" s="11"/>
      <c r="DI2522" s="22"/>
      <c r="DJ2522" s="11"/>
      <c r="DK2522" s="11"/>
      <c r="DL2522" s="11"/>
      <c r="DM2522" s="11"/>
    </row>
    <row r="2523" spans="96:117">
      <c r="CR2523" s="11"/>
      <c r="DI2523" s="22"/>
      <c r="DJ2523" s="11"/>
      <c r="DK2523" s="11"/>
      <c r="DL2523" s="11"/>
      <c r="DM2523" s="11"/>
    </row>
    <row r="2524" spans="96:117">
      <c r="CR2524" s="11"/>
      <c r="DI2524" s="22"/>
      <c r="DJ2524" s="11"/>
      <c r="DK2524" s="11"/>
      <c r="DL2524" s="11"/>
      <c r="DM2524" s="11"/>
    </row>
    <row r="2525" spans="96:117">
      <c r="CR2525" s="11"/>
      <c r="DI2525" s="22"/>
      <c r="DJ2525" s="11"/>
      <c r="DK2525" s="11"/>
      <c r="DL2525" s="11"/>
      <c r="DM2525" s="11"/>
    </row>
    <row r="2526" spans="96:117">
      <c r="CR2526" s="11"/>
      <c r="DI2526" s="22"/>
      <c r="DJ2526" s="11"/>
      <c r="DK2526" s="11"/>
      <c r="DL2526" s="11"/>
      <c r="DM2526" s="11"/>
    </row>
    <row r="2527" spans="96:117">
      <c r="CR2527" s="11"/>
      <c r="DI2527" s="22"/>
      <c r="DJ2527" s="11"/>
      <c r="DK2527" s="11"/>
      <c r="DL2527" s="11"/>
      <c r="DM2527" s="11"/>
    </row>
    <row r="2528" spans="96:117">
      <c r="CR2528" s="11"/>
      <c r="DI2528" s="22"/>
      <c r="DJ2528" s="11"/>
      <c r="DK2528" s="11"/>
      <c r="DL2528" s="11"/>
      <c r="DM2528" s="11"/>
    </row>
    <row r="2529" spans="96:117">
      <c r="CR2529" s="11"/>
      <c r="DI2529" s="22"/>
      <c r="DJ2529" s="11"/>
      <c r="DK2529" s="11"/>
      <c r="DL2529" s="11"/>
      <c r="DM2529" s="11"/>
    </row>
    <row r="2530" spans="96:117">
      <c r="CR2530" s="11"/>
      <c r="DI2530" s="22"/>
      <c r="DJ2530" s="11"/>
      <c r="DK2530" s="11"/>
      <c r="DL2530" s="11"/>
      <c r="DM2530" s="11"/>
    </row>
    <row r="2531" spans="96:117">
      <c r="CR2531" s="11"/>
      <c r="DI2531" s="22"/>
      <c r="DJ2531" s="11"/>
      <c r="DK2531" s="11"/>
      <c r="DL2531" s="11"/>
      <c r="DM2531" s="11"/>
    </row>
    <row r="2532" spans="96:117">
      <c r="CR2532" s="11"/>
      <c r="DI2532" s="22"/>
      <c r="DJ2532" s="11"/>
      <c r="DK2532" s="11"/>
      <c r="DL2532" s="11"/>
      <c r="DM2532" s="11"/>
    </row>
    <row r="2533" spans="96:117">
      <c r="CR2533" s="11"/>
      <c r="DI2533" s="22"/>
      <c r="DJ2533" s="11"/>
      <c r="DK2533" s="11"/>
      <c r="DL2533" s="11"/>
      <c r="DM2533" s="11"/>
    </row>
    <row r="2534" spans="96:117">
      <c r="CR2534" s="11"/>
      <c r="DI2534" s="22"/>
      <c r="DJ2534" s="11"/>
      <c r="DK2534" s="11"/>
      <c r="DL2534" s="11"/>
      <c r="DM2534" s="11"/>
    </row>
    <row r="2535" spans="96:117">
      <c r="CR2535" s="11"/>
      <c r="DI2535" s="22"/>
      <c r="DJ2535" s="11"/>
      <c r="DK2535" s="11"/>
      <c r="DL2535" s="11"/>
      <c r="DM2535" s="11"/>
    </row>
    <row r="2536" spans="96:117">
      <c r="CR2536" s="11"/>
      <c r="DI2536" s="22"/>
      <c r="DJ2536" s="11"/>
      <c r="DK2536" s="11"/>
      <c r="DL2536" s="11"/>
      <c r="DM2536" s="11"/>
    </row>
    <row r="2537" spans="96:117">
      <c r="CR2537" s="11"/>
      <c r="DI2537" s="22"/>
      <c r="DJ2537" s="11"/>
      <c r="DK2537" s="11"/>
      <c r="DL2537" s="11"/>
      <c r="DM2537" s="11"/>
    </row>
    <row r="2538" spans="96:117">
      <c r="CR2538" s="11"/>
      <c r="DI2538" s="22"/>
      <c r="DJ2538" s="11"/>
      <c r="DK2538" s="11"/>
      <c r="DL2538" s="11"/>
      <c r="DM2538" s="11"/>
    </row>
    <row r="2539" spans="96:117">
      <c r="CR2539" s="11"/>
      <c r="DI2539" s="22"/>
      <c r="DJ2539" s="11"/>
      <c r="DK2539" s="11"/>
      <c r="DL2539" s="11"/>
      <c r="DM2539" s="11"/>
    </row>
    <row r="2540" spans="96:117">
      <c r="CR2540" s="11"/>
      <c r="DI2540" s="22"/>
      <c r="DJ2540" s="11"/>
      <c r="DK2540" s="11"/>
      <c r="DL2540" s="11"/>
      <c r="DM2540" s="11"/>
    </row>
    <row r="2541" spans="96:117">
      <c r="CR2541" s="11"/>
      <c r="DI2541" s="22"/>
      <c r="DJ2541" s="11"/>
      <c r="DK2541" s="11"/>
      <c r="DL2541" s="11"/>
      <c r="DM2541" s="11"/>
    </row>
    <row r="2542" spans="96:117">
      <c r="CR2542" s="11"/>
      <c r="DI2542" s="22"/>
      <c r="DJ2542" s="11"/>
      <c r="DK2542" s="11"/>
      <c r="DL2542" s="11"/>
      <c r="DM2542" s="11"/>
    </row>
    <row r="2543" spans="96:117">
      <c r="CR2543" s="11"/>
      <c r="DI2543" s="22"/>
      <c r="DJ2543" s="11"/>
      <c r="DK2543" s="11"/>
      <c r="DL2543" s="11"/>
      <c r="DM2543" s="11"/>
    </row>
    <row r="2544" spans="96:117">
      <c r="CR2544" s="11"/>
      <c r="DI2544" s="22"/>
      <c r="DJ2544" s="11"/>
      <c r="DK2544" s="11"/>
      <c r="DL2544" s="11"/>
      <c r="DM2544" s="11"/>
    </row>
    <row r="2545" spans="96:117">
      <c r="CR2545" s="11"/>
      <c r="DI2545" s="22"/>
      <c r="DJ2545" s="11"/>
      <c r="DK2545" s="11"/>
      <c r="DL2545" s="11"/>
      <c r="DM2545" s="11"/>
    </row>
    <row r="2546" spans="96:117">
      <c r="CR2546" s="11"/>
      <c r="DI2546" s="22"/>
      <c r="DJ2546" s="11"/>
      <c r="DK2546" s="11"/>
      <c r="DL2546" s="11"/>
      <c r="DM2546" s="11"/>
    </row>
    <row r="2547" spans="96:117">
      <c r="CR2547" s="11"/>
      <c r="DI2547" s="22"/>
      <c r="DJ2547" s="11"/>
      <c r="DK2547" s="11"/>
      <c r="DL2547" s="11"/>
      <c r="DM2547" s="11"/>
    </row>
    <row r="2548" spans="96:117">
      <c r="CR2548" s="11"/>
      <c r="DI2548" s="22"/>
      <c r="DJ2548" s="11"/>
      <c r="DK2548" s="11"/>
      <c r="DL2548" s="11"/>
      <c r="DM2548" s="11"/>
    </row>
    <row r="2549" spans="96:117">
      <c r="CR2549" s="11"/>
      <c r="DI2549" s="22"/>
      <c r="DJ2549" s="11"/>
      <c r="DK2549" s="11"/>
      <c r="DL2549" s="11"/>
      <c r="DM2549" s="11"/>
    </row>
    <row r="2550" spans="96:117">
      <c r="CR2550" s="11"/>
      <c r="DI2550" s="22"/>
      <c r="DJ2550" s="11"/>
      <c r="DK2550" s="11"/>
      <c r="DL2550" s="11"/>
      <c r="DM2550" s="11"/>
    </row>
    <row r="2551" spans="96:117">
      <c r="CR2551" s="11"/>
      <c r="DI2551" s="22"/>
      <c r="DJ2551" s="11"/>
      <c r="DK2551" s="11"/>
      <c r="DL2551" s="11"/>
      <c r="DM2551" s="11"/>
    </row>
    <row r="2552" spans="96:117">
      <c r="CR2552" s="11"/>
      <c r="DI2552" s="22"/>
      <c r="DJ2552" s="11"/>
      <c r="DK2552" s="11"/>
      <c r="DL2552" s="11"/>
      <c r="DM2552" s="11"/>
    </row>
    <row r="2553" spans="96:117">
      <c r="CR2553" s="11"/>
      <c r="DI2553" s="22"/>
      <c r="DJ2553" s="11"/>
      <c r="DK2553" s="11"/>
      <c r="DL2553" s="11"/>
      <c r="DM2553" s="11"/>
    </row>
    <row r="2554" spans="96:117">
      <c r="CR2554" s="11"/>
      <c r="DI2554" s="22"/>
      <c r="DJ2554" s="11"/>
      <c r="DK2554" s="11"/>
      <c r="DL2554" s="11"/>
      <c r="DM2554" s="11"/>
    </row>
    <row r="2555" spans="96:117">
      <c r="CR2555" s="11"/>
      <c r="DI2555" s="22"/>
      <c r="DJ2555" s="11"/>
      <c r="DK2555" s="11"/>
      <c r="DL2555" s="11"/>
      <c r="DM2555" s="11"/>
    </row>
    <row r="2556" spans="96:117">
      <c r="CR2556" s="11"/>
      <c r="DI2556" s="22"/>
      <c r="DJ2556" s="11"/>
      <c r="DK2556" s="11"/>
      <c r="DL2556" s="11"/>
      <c r="DM2556" s="11"/>
    </row>
    <row r="2557" spans="96:117">
      <c r="CR2557" s="11"/>
      <c r="DI2557" s="22"/>
      <c r="DJ2557" s="11"/>
      <c r="DK2557" s="11"/>
      <c r="DL2557" s="11"/>
      <c r="DM2557" s="11"/>
    </row>
    <row r="2558" spans="96:117">
      <c r="CR2558" s="11"/>
      <c r="DI2558" s="22"/>
      <c r="DJ2558" s="11"/>
      <c r="DK2558" s="11"/>
      <c r="DL2558" s="11"/>
      <c r="DM2558" s="11"/>
    </row>
    <row r="2559" spans="96:117">
      <c r="CR2559" s="11"/>
      <c r="DI2559" s="22"/>
      <c r="DJ2559" s="11"/>
      <c r="DK2559" s="11"/>
      <c r="DL2559" s="11"/>
      <c r="DM2559" s="11"/>
    </row>
    <row r="2560" spans="96:117">
      <c r="CR2560" s="11"/>
      <c r="DI2560" s="22"/>
      <c r="DJ2560" s="11"/>
      <c r="DK2560" s="11"/>
      <c r="DL2560" s="11"/>
      <c r="DM2560" s="11"/>
    </row>
    <row r="2561" spans="96:117">
      <c r="CR2561" s="11"/>
      <c r="DI2561" s="22"/>
      <c r="DJ2561" s="11"/>
      <c r="DK2561" s="11"/>
      <c r="DL2561" s="11"/>
      <c r="DM2561" s="11"/>
    </row>
    <row r="2562" spans="96:117">
      <c r="CR2562" s="11"/>
      <c r="DI2562" s="22"/>
      <c r="DJ2562" s="11"/>
      <c r="DK2562" s="11"/>
      <c r="DL2562" s="11"/>
      <c r="DM2562" s="11"/>
    </row>
    <row r="2563" spans="96:117">
      <c r="CR2563" s="11"/>
      <c r="DI2563" s="22"/>
      <c r="DJ2563" s="11"/>
      <c r="DK2563" s="11"/>
      <c r="DL2563" s="11"/>
      <c r="DM2563" s="11"/>
    </row>
    <row r="2564" spans="96:117">
      <c r="CR2564" s="11"/>
      <c r="DI2564" s="22"/>
      <c r="DJ2564" s="11"/>
      <c r="DK2564" s="11"/>
      <c r="DL2564" s="11"/>
      <c r="DM2564" s="11"/>
    </row>
    <row r="2565" spans="96:117">
      <c r="CR2565" s="11"/>
      <c r="DI2565" s="22"/>
      <c r="DJ2565" s="11"/>
      <c r="DK2565" s="11"/>
      <c r="DL2565" s="11"/>
      <c r="DM2565" s="11"/>
    </row>
    <row r="2566" spans="96:117">
      <c r="CR2566" s="11"/>
      <c r="DI2566" s="22"/>
      <c r="DJ2566" s="11"/>
      <c r="DK2566" s="11"/>
      <c r="DL2566" s="11"/>
      <c r="DM2566" s="11"/>
    </row>
    <row r="2567" spans="96:117">
      <c r="CR2567" s="11"/>
      <c r="DI2567" s="22"/>
      <c r="DJ2567" s="11"/>
      <c r="DK2567" s="11"/>
      <c r="DL2567" s="11"/>
      <c r="DM2567" s="11"/>
    </row>
    <row r="2568" spans="96:117">
      <c r="CR2568" s="11"/>
      <c r="DI2568" s="22"/>
      <c r="DJ2568" s="11"/>
      <c r="DK2568" s="11"/>
      <c r="DL2568" s="11"/>
      <c r="DM2568" s="11"/>
    </row>
    <row r="2569" spans="96:117">
      <c r="CR2569" s="11"/>
      <c r="DI2569" s="22"/>
      <c r="DJ2569" s="11"/>
      <c r="DK2569" s="11"/>
      <c r="DL2569" s="11"/>
      <c r="DM2569" s="11"/>
    </row>
    <row r="2570" spans="96:117">
      <c r="CR2570" s="11"/>
      <c r="DI2570" s="22"/>
      <c r="DJ2570" s="11"/>
      <c r="DK2570" s="11"/>
      <c r="DL2570" s="11"/>
      <c r="DM2570" s="11"/>
    </row>
    <row r="2571" spans="96:117">
      <c r="CR2571" s="11"/>
      <c r="DI2571" s="22"/>
      <c r="DJ2571" s="11"/>
      <c r="DK2571" s="11"/>
      <c r="DL2571" s="11"/>
      <c r="DM2571" s="11"/>
    </row>
    <row r="2572" spans="96:117">
      <c r="CR2572" s="11"/>
      <c r="DI2572" s="22"/>
      <c r="DJ2572" s="11"/>
      <c r="DK2572" s="11"/>
      <c r="DL2572" s="11"/>
      <c r="DM2572" s="11"/>
    </row>
    <row r="2573" spans="96:117">
      <c r="CR2573" s="11"/>
      <c r="DI2573" s="22"/>
      <c r="DJ2573" s="11"/>
      <c r="DK2573" s="11"/>
      <c r="DL2573" s="11"/>
      <c r="DM2573" s="11"/>
    </row>
    <row r="2574" spans="96:117">
      <c r="CR2574" s="11"/>
      <c r="DI2574" s="22"/>
      <c r="DJ2574" s="11"/>
      <c r="DK2574" s="11"/>
      <c r="DL2574" s="11"/>
      <c r="DM2574" s="11"/>
    </row>
    <row r="2575" spans="96:117">
      <c r="CR2575" s="11"/>
      <c r="DI2575" s="22"/>
      <c r="DJ2575" s="11"/>
      <c r="DK2575" s="11"/>
      <c r="DL2575" s="11"/>
      <c r="DM2575" s="11"/>
    </row>
    <row r="2576" spans="96:117">
      <c r="CR2576" s="11"/>
      <c r="DI2576" s="22"/>
      <c r="DJ2576" s="11"/>
      <c r="DK2576" s="11"/>
      <c r="DL2576" s="11"/>
      <c r="DM2576" s="11"/>
    </row>
    <row r="2577" spans="96:117">
      <c r="CR2577" s="11"/>
      <c r="DI2577" s="22"/>
      <c r="DJ2577" s="11"/>
      <c r="DK2577" s="11"/>
      <c r="DL2577" s="11"/>
      <c r="DM2577" s="11"/>
    </row>
    <row r="2578" spans="96:117">
      <c r="CR2578" s="11"/>
      <c r="DI2578" s="22"/>
      <c r="DJ2578" s="11"/>
      <c r="DK2578" s="11"/>
      <c r="DL2578" s="11"/>
      <c r="DM2578" s="11"/>
    </row>
    <row r="2579" spans="96:117">
      <c r="CR2579" s="11"/>
      <c r="DI2579" s="22"/>
      <c r="DJ2579" s="11"/>
      <c r="DK2579" s="11"/>
      <c r="DL2579" s="11"/>
      <c r="DM2579" s="11"/>
    </row>
    <row r="2580" spans="96:117">
      <c r="CR2580" s="11"/>
      <c r="DI2580" s="22"/>
      <c r="DJ2580" s="11"/>
      <c r="DK2580" s="11"/>
      <c r="DL2580" s="11"/>
      <c r="DM2580" s="11"/>
    </row>
    <row r="2581" spans="96:117">
      <c r="CR2581" s="11"/>
      <c r="DI2581" s="22"/>
      <c r="DJ2581" s="11"/>
      <c r="DK2581" s="11"/>
      <c r="DL2581" s="11"/>
      <c r="DM2581" s="11"/>
    </row>
    <row r="2582" spans="96:117">
      <c r="CR2582" s="11"/>
      <c r="DI2582" s="22"/>
      <c r="DJ2582" s="11"/>
      <c r="DK2582" s="11"/>
      <c r="DL2582" s="11"/>
      <c r="DM2582" s="11"/>
    </row>
    <row r="2583" spans="96:117">
      <c r="CR2583" s="11"/>
      <c r="DI2583" s="22"/>
      <c r="DJ2583" s="11"/>
      <c r="DK2583" s="11"/>
      <c r="DL2583" s="11"/>
      <c r="DM2583" s="11"/>
    </row>
    <row r="2584" spans="96:117">
      <c r="CR2584" s="11"/>
      <c r="DI2584" s="22"/>
      <c r="DJ2584" s="11"/>
      <c r="DK2584" s="11"/>
      <c r="DL2584" s="11"/>
      <c r="DM2584" s="11"/>
    </row>
    <row r="2585" spans="96:117">
      <c r="CR2585" s="11"/>
      <c r="DI2585" s="22"/>
      <c r="DJ2585" s="11"/>
      <c r="DK2585" s="11"/>
      <c r="DL2585" s="11"/>
      <c r="DM2585" s="11"/>
    </row>
    <row r="2586" spans="96:117">
      <c r="CR2586" s="11"/>
      <c r="DI2586" s="22"/>
      <c r="DJ2586" s="11"/>
      <c r="DK2586" s="11"/>
      <c r="DL2586" s="11"/>
      <c r="DM2586" s="11"/>
    </row>
    <row r="2587" spans="96:117">
      <c r="CR2587" s="11"/>
      <c r="DI2587" s="22"/>
      <c r="DJ2587" s="11"/>
      <c r="DK2587" s="11"/>
      <c r="DL2587" s="11"/>
      <c r="DM2587" s="11"/>
    </row>
    <row r="2588" spans="96:117">
      <c r="CR2588" s="11"/>
      <c r="DI2588" s="22"/>
      <c r="DJ2588" s="11"/>
      <c r="DK2588" s="11"/>
      <c r="DL2588" s="11"/>
      <c r="DM2588" s="11"/>
    </row>
    <row r="2589" spans="96:117">
      <c r="CR2589" s="11"/>
      <c r="DI2589" s="22"/>
      <c r="DJ2589" s="11"/>
      <c r="DK2589" s="11"/>
      <c r="DL2589" s="11"/>
      <c r="DM2589" s="11"/>
    </row>
    <row r="2590" spans="96:117">
      <c r="CR2590" s="11"/>
      <c r="DI2590" s="22"/>
      <c r="DJ2590" s="11"/>
      <c r="DK2590" s="11"/>
      <c r="DL2590" s="11"/>
      <c r="DM2590" s="11"/>
    </row>
    <row r="2591" spans="96:117">
      <c r="CR2591" s="11"/>
      <c r="DI2591" s="22"/>
      <c r="DJ2591" s="11"/>
      <c r="DK2591" s="11"/>
      <c r="DL2591" s="11"/>
      <c r="DM2591" s="11"/>
    </row>
    <row r="2592" spans="96:117">
      <c r="CR2592" s="11"/>
      <c r="DI2592" s="22"/>
      <c r="DJ2592" s="11"/>
      <c r="DK2592" s="11"/>
      <c r="DL2592" s="11"/>
      <c r="DM2592" s="11"/>
    </row>
    <row r="2593" spans="96:117">
      <c r="CR2593" s="11"/>
      <c r="DI2593" s="22"/>
      <c r="DJ2593" s="11"/>
      <c r="DK2593" s="11"/>
      <c r="DL2593" s="11"/>
      <c r="DM2593" s="11"/>
    </row>
    <row r="2594" spans="96:117">
      <c r="CR2594" s="11"/>
      <c r="DI2594" s="22"/>
      <c r="DJ2594" s="11"/>
      <c r="DK2594" s="11"/>
      <c r="DL2594" s="11"/>
      <c r="DM2594" s="11"/>
    </row>
    <row r="2595" spans="96:117">
      <c r="CR2595" s="11"/>
      <c r="DI2595" s="22"/>
      <c r="DJ2595" s="11"/>
      <c r="DK2595" s="11"/>
      <c r="DL2595" s="11"/>
      <c r="DM2595" s="11"/>
    </row>
    <row r="2596" spans="96:117">
      <c r="CR2596" s="11"/>
      <c r="DI2596" s="22"/>
      <c r="DJ2596" s="11"/>
      <c r="DK2596" s="11"/>
      <c r="DL2596" s="11"/>
      <c r="DM2596" s="11"/>
    </row>
    <row r="2597" spans="96:117">
      <c r="CR2597" s="11"/>
      <c r="DI2597" s="22"/>
      <c r="DJ2597" s="11"/>
      <c r="DK2597" s="11"/>
      <c r="DL2597" s="11"/>
      <c r="DM2597" s="11"/>
    </row>
    <row r="2598" spans="96:117">
      <c r="CR2598" s="11"/>
      <c r="DI2598" s="22"/>
      <c r="DJ2598" s="11"/>
      <c r="DK2598" s="11"/>
      <c r="DL2598" s="11"/>
      <c r="DM2598" s="11"/>
    </row>
    <row r="2599" spans="96:117">
      <c r="CR2599" s="11"/>
      <c r="DI2599" s="22"/>
      <c r="DJ2599" s="11"/>
      <c r="DK2599" s="11"/>
      <c r="DL2599" s="11"/>
      <c r="DM2599" s="11"/>
    </row>
    <row r="2600" spans="96:117">
      <c r="CR2600" s="11"/>
      <c r="DI2600" s="22"/>
      <c r="DJ2600" s="11"/>
      <c r="DK2600" s="11"/>
      <c r="DL2600" s="11"/>
      <c r="DM2600" s="11"/>
    </row>
    <row r="2601" spans="96:117">
      <c r="CR2601" s="11"/>
      <c r="DI2601" s="22"/>
      <c r="DJ2601" s="11"/>
      <c r="DK2601" s="11"/>
      <c r="DL2601" s="11"/>
      <c r="DM2601" s="11"/>
    </row>
    <row r="2602" spans="96:117">
      <c r="CR2602" s="11"/>
      <c r="DI2602" s="22"/>
      <c r="DJ2602" s="11"/>
      <c r="DK2602" s="11"/>
      <c r="DL2602" s="11"/>
      <c r="DM2602" s="11"/>
    </row>
    <row r="2603" spans="96:117">
      <c r="CR2603" s="11"/>
      <c r="DI2603" s="22"/>
      <c r="DJ2603" s="11"/>
      <c r="DK2603" s="11"/>
      <c r="DL2603" s="11"/>
      <c r="DM2603" s="11"/>
    </row>
    <row r="2604" spans="96:117">
      <c r="CR2604" s="11"/>
      <c r="DI2604" s="22"/>
      <c r="DJ2604" s="11"/>
      <c r="DK2604" s="11"/>
      <c r="DL2604" s="11"/>
      <c r="DM2604" s="11"/>
    </row>
    <row r="2605" spans="96:117">
      <c r="CR2605" s="11"/>
      <c r="DI2605" s="22"/>
      <c r="DJ2605" s="11"/>
      <c r="DK2605" s="11"/>
      <c r="DL2605" s="11"/>
      <c r="DM2605" s="11"/>
    </row>
    <row r="2606" spans="96:117">
      <c r="CR2606" s="11"/>
      <c r="DI2606" s="22"/>
      <c r="DJ2606" s="11"/>
      <c r="DK2606" s="11"/>
      <c r="DL2606" s="11"/>
      <c r="DM2606" s="11"/>
    </row>
    <row r="2607" spans="96:117">
      <c r="CR2607" s="11"/>
      <c r="DI2607" s="22"/>
      <c r="DJ2607" s="11"/>
      <c r="DK2607" s="11"/>
      <c r="DL2607" s="11"/>
      <c r="DM2607" s="11"/>
    </row>
    <row r="2608" spans="96:117">
      <c r="CR2608" s="11"/>
      <c r="DI2608" s="22"/>
      <c r="DJ2608" s="11"/>
      <c r="DK2608" s="11"/>
      <c r="DL2608" s="11"/>
      <c r="DM2608" s="11"/>
    </row>
    <row r="2609" spans="96:117">
      <c r="CR2609" s="11"/>
      <c r="DI2609" s="22"/>
      <c r="DJ2609" s="11"/>
      <c r="DK2609" s="11"/>
      <c r="DL2609" s="11"/>
      <c r="DM2609" s="11"/>
    </row>
    <row r="2610" spans="96:117">
      <c r="CR2610" s="11"/>
      <c r="DI2610" s="22"/>
      <c r="DJ2610" s="11"/>
      <c r="DK2610" s="11"/>
      <c r="DL2610" s="11"/>
      <c r="DM2610" s="11"/>
    </row>
    <row r="2611" spans="96:117">
      <c r="CR2611" s="11"/>
      <c r="DI2611" s="22"/>
      <c r="DJ2611" s="11"/>
      <c r="DK2611" s="11"/>
      <c r="DL2611" s="11"/>
      <c r="DM2611" s="11"/>
    </row>
    <row r="2612" spans="96:117">
      <c r="CR2612" s="11"/>
      <c r="DI2612" s="22"/>
      <c r="DJ2612" s="11"/>
      <c r="DK2612" s="11"/>
      <c r="DL2612" s="11"/>
      <c r="DM2612" s="11"/>
    </row>
    <row r="2613" spans="96:117">
      <c r="CR2613" s="11"/>
      <c r="DI2613" s="22"/>
      <c r="DJ2613" s="11"/>
      <c r="DK2613" s="11"/>
      <c r="DL2613" s="11"/>
      <c r="DM2613" s="11"/>
    </row>
    <row r="2614" spans="96:117">
      <c r="CR2614" s="11"/>
      <c r="DI2614" s="22"/>
      <c r="DJ2614" s="11"/>
      <c r="DK2614" s="11"/>
      <c r="DL2614" s="11"/>
      <c r="DM2614" s="11"/>
    </row>
    <row r="2615" spans="96:117">
      <c r="CR2615" s="11"/>
      <c r="DI2615" s="22"/>
      <c r="DJ2615" s="11"/>
      <c r="DK2615" s="11"/>
      <c r="DL2615" s="11"/>
      <c r="DM2615" s="11"/>
    </row>
    <row r="2616" spans="96:117">
      <c r="CR2616" s="11"/>
      <c r="DI2616" s="22"/>
      <c r="DJ2616" s="11"/>
      <c r="DK2616" s="11"/>
      <c r="DL2616" s="11"/>
      <c r="DM2616" s="11"/>
    </row>
    <row r="2617" spans="96:117">
      <c r="CR2617" s="11"/>
      <c r="DI2617" s="22"/>
      <c r="DJ2617" s="11"/>
      <c r="DK2617" s="11"/>
      <c r="DL2617" s="11"/>
      <c r="DM2617" s="11"/>
    </row>
    <row r="2618" spans="96:117">
      <c r="CR2618" s="11"/>
      <c r="DI2618" s="22"/>
      <c r="DJ2618" s="11"/>
      <c r="DK2618" s="11"/>
      <c r="DL2618" s="11"/>
      <c r="DM2618" s="11"/>
    </row>
    <row r="2619" spans="96:117">
      <c r="CR2619" s="11"/>
      <c r="DI2619" s="22"/>
      <c r="DJ2619" s="11"/>
      <c r="DK2619" s="11"/>
      <c r="DL2619" s="11"/>
      <c r="DM2619" s="11"/>
    </row>
    <row r="2620" spans="96:117">
      <c r="CR2620" s="11"/>
      <c r="DI2620" s="22"/>
      <c r="DJ2620" s="11"/>
      <c r="DK2620" s="11"/>
      <c r="DL2620" s="11"/>
      <c r="DM2620" s="11"/>
    </row>
    <row r="2621" spans="96:117">
      <c r="CR2621" s="11"/>
      <c r="DI2621" s="22"/>
      <c r="DJ2621" s="11"/>
      <c r="DK2621" s="11"/>
      <c r="DL2621" s="11"/>
      <c r="DM2621" s="11"/>
    </row>
    <row r="2622" spans="96:117">
      <c r="CR2622" s="11"/>
      <c r="DI2622" s="22"/>
      <c r="DJ2622" s="11"/>
      <c r="DK2622" s="11"/>
      <c r="DL2622" s="11"/>
      <c r="DM2622" s="11"/>
    </row>
    <row r="2623" spans="96:117">
      <c r="CR2623" s="11"/>
      <c r="DI2623" s="22"/>
      <c r="DJ2623" s="11"/>
      <c r="DK2623" s="11"/>
      <c r="DL2623" s="11"/>
      <c r="DM2623" s="11"/>
    </row>
    <row r="2624" spans="96:117">
      <c r="CR2624" s="11"/>
      <c r="DI2624" s="22"/>
      <c r="DJ2624" s="11"/>
      <c r="DK2624" s="11"/>
      <c r="DL2624" s="11"/>
      <c r="DM2624" s="11"/>
    </row>
    <row r="2625" spans="96:117">
      <c r="CR2625" s="11"/>
      <c r="DI2625" s="22"/>
      <c r="DJ2625" s="11"/>
      <c r="DK2625" s="11"/>
      <c r="DL2625" s="11"/>
      <c r="DM2625" s="11"/>
    </row>
    <row r="2626" spans="96:117">
      <c r="CR2626" s="11"/>
      <c r="DI2626" s="22"/>
      <c r="DJ2626" s="11"/>
      <c r="DK2626" s="11"/>
      <c r="DL2626" s="11"/>
      <c r="DM2626" s="11"/>
    </row>
    <row r="2627" spans="96:117">
      <c r="CR2627" s="11"/>
      <c r="DI2627" s="22"/>
      <c r="DJ2627" s="11"/>
      <c r="DK2627" s="11"/>
      <c r="DL2627" s="11"/>
      <c r="DM2627" s="11"/>
    </row>
    <row r="2628" spans="96:117">
      <c r="CR2628" s="11"/>
      <c r="DI2628" s="22"/>
      <c r="DJ2628" s="11"/>
      <c r="DK2628" s="11"/>
      <c r="DL2628" s="11"/>
      <c r="DM2628" s="11"/>
    </row>
    <row r="2629" spans="96:117">
      <c r="CR2629" s="11"/>
      <c r="DI2629" s="22"/>
      <c r="DJ2629" s="11"/>
      <c r="DK2629" s="11"/>
      <c r="DL2629" s="11"/>
      <c r="DM2629" s="11"/>
    </row>
    <row r="2630" spans="96:117">
      <c r="CR2630" s="11"/>
      <c r="DI2630" s="22"/>
      <c r="DJ2630" s="11"/>
      <c r="DK2630" s="11"/>
      <c r="DL2630" s="11"/>
      <c r="DM2630" s="11"/>
    </row>
    <row r="2631" spans="96:117">
      <c r="CR2631" s="11"/>
      <c r="DI2631" s="22"/>
      <c r="DJ2631" s="11"/>
      <c r="DK2631" s="11"/>
      <c r="DL2631" s="11"/>
      <c r="DM2631" s="11"/>
    </row>
    <row r="2632" spans="96:117">
      <c r="CR2632" s="11"/>
      <c r="DI2632" s="22"/>
      <c r="DJ2632" s="11"/>
      <c r="DK2632" s="11"/>
      <c r="DL2632" s="11"/>
      <c r="DM2632" s="11"/>
    </row>
    <row r="2633" spans="96:117">
      <c r="CR2633" s="11"/>
      <c r="DI2633" s="22"/>
      <c r="DJ2633" s="11"/>
      <c r="DK2633" s="11"/>
      <c r="DL2633" s="11"/>
      <c r="DM2633" s="11"/>
    </row>
    <row r="2634" spans="96:117">
      <c r="CR2634" s="11"/>
      <c r="DI2634" s="22"/>
      <c r="DJ2634" s="11"/>
      <c r="DK2634" s="11"/>
      <c r="DL2634" s="11"/>
      <c r="DM2634" s="11"/>
    </row>
    <row r="2635" spans="96:117">
      <c r="CR2635" s="11"/>
      <c r="DI2635" s="22"/>
      <c r="DJ2635" s="11"/>
      <c r="DK2635" s="11"/>
      <c r="DL2635" s="11"/>
      <c r="DM2635" s="11"/>
    </row>
    <row r="2636" spans="96:117">
      <c r="CR2636" s="11"/>
      <c r="DI2636" s="22"/>
      <c r="DJ2636" s="11"/>
      <c r="DK2636" s="11"/>
      <c r="DL2636" s="11"/>
      <c r="DM2636" s="11"/>
    </row>
    <row r="2637" spans="96:117">
      <c r="CR2637" s="11"/>
      <c r="DI2637" s="22"/>
      <c r="DJ2637" s="11"/>
      <c r="DK2637" s="11"/>
      <c r="DL2637" s="11"/>
      <c r="DM2637" s="11"/>
    </row>
    <row r="2638" spans="96:117">
      <c r="CR2638" s="11"/>
      <c r="DI2638" s="22"/>
      <c r="DJ2638" s="11"/>
      <c r="DK2638" s="11"/>
      <c r="DL2638" s="11"/>
      <c r="DM2638" s="11"/>
    </row>
    <row r="2639" spans="96:117">
      <c r="CR2639" s="11"/>
      <c r="DI2639" s="22"/>
      <c r="DJ2639" s="11"/>
      <c r="DK2639" s="11"/>
      <c r="DL2639" s="11"/>
      <c r="DM2639" s="11"/>
    </row>
    <row r="2640" spans="96:117">
      <c r="CR2640" s="11"/>
      <c r="DI2640" s="22"/>
      <c r="DJ2640" s="11"/>
      <c r="DK2640" s="11"/>
      <c r="DL2640" s="11"/>
      <c r="DM2640" s="11"/>
    </row>
    <row r="2641" spans="96:117">
      <c r="CR2641" s="11"/>
      <c r="DI2641" s="22"/>
      <c r="DJ2641" s="11"/>
      <c r="DK2641" s="11"/>
      <c r="DL2641" s="11"/>
      <c r="DM2641" s="11"/>
    </row>
    <row r="2642" spans="96:117">
      <c r="CR2642" s="11"/>
      <c r="DI2642" s="22"/>
      <c r="DJ2642" s="11"/>
      <c r="DK2642" s="11"/>
      <c r="DL2642" s="11"/>
      <c r="DM2642" s="11"/>
    </row>
    <row r="2643" spans="96:117">
      <c r="CR2643" s="11"/>
      <c r="DI2643" s="22"/>
      <c r="DJ2643" s="11"/>
      <c r="DK2643" s="11"/>
      <c r="DL2643" s="11"/>
      <c r="DM2643" s="11"/>
    </row>
    <row r="2644" spans="96:117">
      <c r="CR2644" s="11"/>
      <c r="DI2644" s="22"/>
      <c r="DJ2644" s="11"/>
      <c r="DK2644" s="11"/>
      <c r="DL2644" s="11"/>
      <c r="DM2644" s="11"/>
    </row>
    <row r="2645" spans="96:117">
      <c r="CR2645" s="11"/>
      <c r="DI2645" s="22"/>
      <c r="DJ2645" s="11"/>
      <c r="DK2645" s="11"/>
      <c r="DL2645" s="11"/>
      <c r="DM2645" s="11"/>
    </row>
    <row r="2646" spans="96:117">
      <c r="CR2646" s="11"/>
      <c r="DI2646" s="22"/>
      <c r="DJ2646" s="11"/>
      <c r="DK2646" s="11"/>
      <c r="DL2646" s="11"/>
      <c r="DM2646" s="11"/>
    </row>
    <row r="2647" spans="96:117">
      <c r="CR2647" s="11"/>
      <c r="DI2647" s="22"/>
      <c r="DJ2647" s="11"/>
      <c r="DK2647" s="11"/>
      <c r="DL2647" s="11"/>
      <c r="DM2647" s="11"/>
    </row>
    <row r="2648" spans="96:117">
      <c r="CR2648" s="11"/>
      <c r="DI2648" s="22"/>
      <c r="DJ2648" s="11"/>
      <c r="DK2648" s="11"/>
      <c r="DL2648" s="11"/>
      <c r="DM2648" s="11"/>
    </row>
    <row r="2649" spans="96:117">
      <c r="CR2649" s="11"/>
      <c r="DI2649" s="22"/>
      <c r="DJ2649" s="11"/>
      <c r="DK2649" s="11"/>
      <c r="DL2649" s="11"/>
      <c r="DM2649" s="11"/>
    </row>
    <row r="2650" spans="96:117">
      <c r="CR2650" s="11"/>
      <c r="DI2650" s="22"/>
      <c r="DJ2650" s="11"/>
      <c r="DK2650" s="11"/>
      <c r="DL2650" s="11"/>
      <c r="DM2650" s="11"/>
    </row>
    <row r="2651" spans="96:117">
      <c r="CR2651" s="11"/>
      <c r="DI2651" s="22"/>
      <c r="DJ2651" s="11"/>
      <c r="DK2651" s="11"/>
      <c r="DL2651" s="11"/>
      <c r="DM2651" s="11"/>
    </row>
    <row r="2652" spans="96:117">
      <c r="CR2652" s="11"/>
      <c r="DI2652" s="22"/>
      <c r="DJ2652" s="11"/>
      <c r="DK2652" s="11"/>
      <c r="DL2652" s="11"/>
      <c r="DM2652" s="11"/>
    </row>
    <row r="2653" spans="96:117">
      <c r="CR2653" s="11"/>
      <c r="DI2653" s="22"/>
      <c r="DJ2653" s="11"/>
      <c r="DK2653" s="11"/>
      <c r="DL2653" s="11"/>
      <c r="DM2653" s="11"/>
    </row>
    <row r="2654" spans="96:117">
      <c r="CR2654" s="11"/>
      <c r="DI2654" s="22"/>
      <c r="DJ2654" s="11"/>
      <c r="DK2654" s="11"/>
      <c r="DL2654" s="11"/>
      <c r="DM2654" s="11"/>
    </row>
    <row r="2655" spans="96:117">
      <c r="CR2655" s="11"/>
      <c r="DI2655" s="22"/>
      <c r="DJ2655" s="11"/>
      <c r="DK2655" s="11"/>
      <c r="DL2655" s="11"/>
      <c r="DM2655" s="11"/>
    </row>
    <row r="2656" spans="96:117">
      <c r="CR2656" s="11"/>
      <c r="DI2656" s="22"/>
      <c r="DJ2656" s="11"/>
      <c r="DK2656" s="11"/>
      <c r="DL2656" s="11"/>
      <c r="DM2656" s="11"/>
    </row>
    <row r="2657" spans="96:117">
      <c r="CR2657" s="11"/>
      <c r="DI2657" s="22"/>
      <c r="DJ2657" s="11"/>
      <c r="DK2657" s="11"/>
      <c r="DL2657" s="11"/>
      <c r="DM2657" s="11"/>
    </row>
    <row r="2658" spans="96:117">
      <c r="CR2658" s="11"/>
      <c r="DI2658" s="22"/>
      <c r="DJ2658" s="11"/>
      <c r="DK2658" s="11"/>
      <c r="DL2658" s="11"/>
      <c r="DM2658" s="11"/>
    </row>
    <row r="2659" spans="96:117">
      <c r="CR2659" s="11"/>
      <c r="DI2659" s="22"/>
      <c r="DJ2659" s="11"/>
      <c r="DK2659" s="11"/>
      <c r="DL2659" s="11"/>
      <c r="DM2659" s="11"/>
    </row>
    <row r="2660" spans="96:117">
      <c r="CR2660" s="11"/>
      <c r="DI2660" s="22"/>
      <c r="DJ2660" s="11"/>
      <c r="DK2660" s="11"/>
      <c r="DL2660" s="11"/>
      <c r="DM2660" s="11"/>
    </row>
    <row r="2661" spans="96:117">
      <c r="CR2661" s="11"/>
      <c r="DI2661" s="22"/>
      <c r="DJ2661" s="11"/>
      <c r="DK2661" s="11"/>
      <c r="DL2661" s="11"/>
      <c r="DM2661" s="11"/>
    </row>
    <row r="2662" spans="96:117">
      <c r="CR2662" s="11"/>
      <c r="DI2662" s="22"/>
      <c r="DJ2662" s="11"/>
      <c r="DK2662" s="11"/>
      <c r="DL2662" s="11"/>
      <c r="DM2662" s="11"/>
    </row>
    <row r="2663" spans="96:117">
      <c r="CR2663" s="11"/>
      <c r="DI2663" s="22"/>
      <c r="DJ2663" s="11"/>
      <c r="DK2663" s="11"/>
      <c r="DL2663" s="11"/>
      <c r="DM2663" s="11"/>
    </row>
    <row r="2664" spans="96:117">
      <c r="CR2664" s="11"/>
      <c r="DI2664" s="22"/>
      <c r="DJ2664" s="11"/>
      <c r="DK2664" s="11"/>
      <c r="DL2664" s="11"/>
      <c r="DM2664" s="11"/>
    </row>
    <row r="2665" spans="96:117">
      <c r="CR2665" s="11"/>
      <c r="DI2665" s="22"/>
      <c r="DJ2665" s="11"/>
      <c r="DK2665" s="11"/>
      <c r="DL2665" s="11"/>
      <c r="DM2665" s="11"/>
    </row>
    <row r="2666" spans="96:117">
      <c r="CR2666" s="11"/>
      <c r="DI2666" s="22"/>
      <c r="DJ2666" s="11"/>
      <c r="DK2666" s="11"/>
      <c r="DL2666" s="11"/>
      <c r="DM2666" s="11"/>
    </row>
    <row r="2667" spans="96:117">
      <c r="CR2667" s="11"/>
      <c r="DI2667" s="22"/>
      <c r="DJ2667" s="11"/>
      <c r="DK2667" s="11"/>
      <c r="DL2667" s="11"/>
      <c r="DM2667" s="11"/>
    </row>
    <row r="2668" spans="96:117">
      <c r="CR2668" s="11"/>
      <c r="DI2668" s="22"/>
      <c r="DJ2668" s="11"/>
      <c r="DK2668" s="11"/>
      <c r="DL2668" s="11"/>
      <c r="DM2668" s="11"/>
    </row>
    <row r="2669" spans="96:117">
      <c r="CR2669" s="11"/>
      <c r="DI2669" s="22"/>
      <c r="DJ2669" s="11"/>
      <c r="DK2669" s="11"/>
      <c r="DL2669" s="11"/>
      <c r="DM2669" s="11"/>
    </row>
    <row r="2670" spans="96:117">
      <c r="CR2670" s="11"/>
      <c r="DI2670" s="22"/>
      <c r="DJ2670" s="11"/>
      <c r="DK2670" s="11"/>
      <c r="DL2670" s="11"/>
      <c r="DM2670" s="11"/>
    </row>
    <row r="2671" spans="96:117">
      <c r="CR2671" s="11"/>
      <c r="DI2671" s="22"/>
      <c r="DJ2671" s="11"/>
      <c r="DK2671" s="11"/>
      <c r="DL2671" s="11"/>
      <c r="DM2671" s="11"/>
    </row>
    <row r="2672" spans="96:117">
      <c r="CR2672" s="11"/>
      <c r="DI2672" s="22"/>
      <c r="DJ2672" s="11"/>
      <c r="DK2672" s="11"/>
      <c r="DL2672" s="11"/>
      <c r="DM2672" s="11"/>
    </row>
    <row r="2673" spans="96:117">
      <c r="CR2673" s="11"/>
      <c r="DI2673" s="22"/>
      <c r="DJ2673" s="11"/>
      <c r="DK2673" s="11"/>
      <c r="DL2673" s="11"/>
      <c r="DM2673" s="11"/>
    </row>
    <row r="2674" spans="96:117">
      <c r="CR2674" s="11"/>
      <c r="DI2674" s="22"/>
      <c r="DJ2674" s="11"/>
      <c r="DK2674" s="11"/>
      <c r="DL2674" s="11"/>
      <c r="DM2674" s="11"/>
    </row>
    <row r="2675" spans="96:117">
      <c r="CR2675" s="11"/>
      <c r="DI2675" s="22"/>
      <c r="DJ2675" s="11"/>
      <c r="DK2675" s="11"/>
      <c r="DL2675" s="11"/>
      <c r="DM2675" s="11"/>
    </row>
    <row r="2676" spans="96:117">
      <c r="CR2676" s="11"/>
      <c r="DI2676" s="22"/>
      <c r="DJ2676" s="11"/>
      <c r="DK2676" s="11"/>
      <c r="DL2676" s="11"/>
      <c r="DM2676" s="11"/>
    </row>
    <row r="2677" spans="96:117">
      <c r="CR2677" s="11"/>
      <c r="DI2677" s="22"/>
      <c r="DJ2677" s="11"/>
      <c r="DK2677" s="11"/>
      <c r="DL2677" s="11"/>
      <c r="DM2677" s="11"/>
    </row>
    <row r="2678" spans="96:117">
      <c r="CR2678" s="11"/>
      <c r="DI2678" s="22"/>
      <c r="DJ2678" s="11"/>
      <c r="DK2678" s="11"/>
      <c r="DL2678" s="11"/>
      <c r="DM2678" s="11"/>
    </row>
    <row r="2679" spans="96:117">
      <c r="CR2679" s="11"/>
      <c r="DI2679" s="22"/>
      <c r="DJ2679" s="11"/>
      <c r="DK2679" s="11"/>
      <c r="DL2679" s="11"/>
      <c r="DM2679" s="11"/>
    </row>
    <row r="2680" spans="96:117">
      <c r="CR2680" s="11"/>
      <c r="DI2680" s="22"/>
      <c r="DJ2680" s="11"/>
      <c r="DK2680" s="11"/>
      <c r="DL2680" s="11"/>
      <c r="DM2680" s="11"/>
    </row>
    <row r="2681" spans="96:117">
      <c r="CR2681" s="11"/>
      <c r="DI2681" s="22"/>
      <c r="DJ2681" s="11"/>
      <c r="DK2681" s="11"/>
      <c r="DL2681" s="11"/>
      <c r="DM2681" s="11"/>
    </row>
    <row r="2682" spans="96:117">
      <c r="CR2682" s="11"/>
      <c r="DI2682" s="22"/>
      <c r="DJ2682" s="11"/>
      <c r="DK2682" s="11"/>
      <c r="DL2682" s="11"/>
      <c r="DM2682" s="11"/>
    </row>
    <row r="2683" spans="96:117">
      <c r="CR2683" s="11"/>
      <c r="DI2683" s="22"/>
      <c r="DJ2683" s="11"/>
      <c r="DK2683" s="11"/>
      <c r="DL2683" s="11"/>
      <c r="DM2683" s="11"/>
    </row>
    <row r="2684" spans="96:117">
      <c r="CR2684" s="11"/>
      <c r="DI2684" s="22"/>
      <c r="DJ2684" s="11"/>
      <c r="DK2684" s="11"/>
      <c r="DL2684" s="11"/>
      <c r="DM2684" s="11"/>
    </row>
    <row r="2685" spans="96:117">
      <c r="CR2685" s="11"/>
      <c r="DI2685" s="22"/>
      <c r="DJ2685" s="11"/>
      <c r="DK2685" s="11"/>
      <c r="DL2685" s="11"/>
      <c r="DM2685" s="11"/>
    </row>
    <row r="2686" spans="96:117">
      <c r="CR2686" s="11"/>
      <c r="DI2686" s="22"/>
      <c r="DJ2686" s="11"/>
      <c r="DK2686" s="11"/>
      <c r="DL2686" s="11"/>
      <c r="DM2686" s="11"/>
    </row>
    <row r="2687" spans="96:117">
      <c r="CR2687" s="11"/>
      <c r="DI2687" s="22"/>
      <c r="DJ2687" s="11"/>
      <c r="DK2687" s="11"/>
      <c r="DL2687" s="11"/>
      <c r="DM2687" s="11"/>
    </row>
    <row r="2688" spans="96:117">
      <c r="CR2688" s="11"/>
      <c r="DI2688" s="22"/>
      <c r="DJ2688" s="11"/>
      <c r="DK2688" s="11"/>
      <c r="DL2688" s="11"/>
      <c r="DM2688" s="11"/>
    </row>
    <row r="2689" spans="96:117">
      <c r="CR2689" s="11"/>
      <c r="DI2689" s="22"/>
      <c r="DJ2689" s="11"/>
      <c r="DK2689" s="11"/>
      <c r="DL2689" s="11"/>
      <c r="DM2689" s="11"/>
    </row>
    <row r="2690" spans="96:117">
      <c r="CR2690" s="11"/>
      <c r="DI2690" s="22"/>
      <c r="DJ2690" s="11"/>
      <c r="DK2690" s="11"/>
      <c r="DL2690" s="11"/>
      <c r="DM2690" s="11"/>
    </row>
    <row r="2691" spans="96:117">
      <c r="CR2691" s="11"/>
      <c r="DI2691" s="22"/>
      <c r="DJ2691" s="11"/>
      <c r="DK2691" s="11"/>
      <c r="DL2691" s="11"/>
      <c r="DM2691" s="11"/>
    </row>
    <row r="2692" spans="96:117">
      <c r="CR2692" s="11"/>
      <c r="DI2692" s="22"/>
      <c r="DJ2692" s="11"/>
      <c r="DK2692" s="11"/>
      <c r="DL2692" s="11"/>
      <c r="DM2692" s="11"/>
    </row>
    <row r="2693" spans="96:117">
      <c r="CR2693" s="11"/>
      <c r="DI2693" s="22"/>
      <c r="DJ2693" s="11"/>
      <c r="DK2693" s="11"/>
      <c r="DL2693" s="11"/>
      <c r="DM2693" s="11"/>
    </row>
    <row r="2694" spans="96:117">
      <c r="CR2694" s="11"/>
      <c r="DI2694" s="22"/>
      <c r="DJ2694" s="11"/>
      <c r="DK2694" s="11"/>
      <c r="DL2694" s="11"/>
      <c r="DM2694" s="11"/>
    </row>
    <row r="2695" spans="96:117">
      <c r="CR2695" s="11"/>
      <c r="DI2695" s="22"/>
      <c r="DJ2695" s="11"/>
      <c r="DK2695" s="11"/>
      <c r="DL2695" s="11"/>
      <c r="DM2695" s="11"/>
    </row>
    <row r="2696" spans="96:117">
      <c r="CR2696" s="11"/>
      <c r="DI2696" s="22"/>
      <c r="DJ2696" s="11"/>
      <c r="DK2696" s="11"/>
      <c r="DL2696" s="11"/>
      <c r="DM2696" s="11"/>
    </row>
    <row r="2697" spans="96:117">
      <c r="CR2697" s="11"/>
      <c r="DI2697" s="22"/>
      <c r="DJ2697" s="11"/>
      <c r="DK2697" s="11"/>
      <c r="DL2697" s="11"/>
      <c r="DM2697" s="11"/>
    </row>
    <row r="2698" spans="96:117">
      <c r="CR2698" s="11"/>
      <c r="DI2698" s="22"/>
      <c r="DJ2698" s="11"/>
      <c r="DK2698" s="11"/>
      <c r="DL2698" s="11"/>
      <c r="DM2698" s="11"/>
    </row>
    <row r="2699" spans="96:117">
      <c r="CR2699" s="11"/>
      <c r="DI2699" s="22"/>
      <c r="DJ2699" s="11"/>
      <c r="DK2699" s="11"/>
      <c r="DL2699" s="11"/>
      <c r="DM2699" s="11"/>
    </row>
    <row r="2700" spans="96:117">
      <c r="CR2700" s="11"/>
      <c r="DI2700" s="22"/>
      <c r="DJ2700" s="11"/>
      <c r="DK2700" s="11"/>
      <c r="DL2700" s="11"/>
      <c r="DM2700" s="11"/>
    </row>
    <row r="2701" spans="96:117">
      <c r="CR2701" s="11"/>
      <c r="DI2701" s="22"/>
      <c r="DJ2701" s="11"/>
      <c r="DK2701" s="11"/>
      <c r="DL2701" s="11"/>
      <c r="DM2701" s="11"/>
    </row>
    <row r="2702" spans="96:117">
      <c r="CR2702" s="11"/>
      <c r="DI2702" s="22"/>
      <c r="DJ2702" s="11"/>
      <c r="DK2702" s="11"/>
      <c r="DL2702" s="11"/>
      <c r="DM2702" s="11"/>
    </row>
    <row r="2703" spans="96:117">
      <c r="CR2703" s="11"/>
      <c r="DI2703" s="22"/>
      <c r="DJ2703" s="11"/>
      <c r="DK2703" s="11"/>
      <c r="DL2703" s="11"/>
      <c r="DM2703" s="11"/>
    </row>
    <row r="2704" spans="96:117">
      <c r="CR2704" s="11"/>
      <c r="DI2704" s="22"/>
      <c r="DJ2704" s="11"/>
      <c r="DK2704" s="11"/>
      <c r="DL2704" s="11"/>
      <c r="DM2704" s="11"/>
    </row>
    <row r="2705" spans="96:117">
      <c r="CR2705" s="11"/>
      <c r="DI2705" s="22"/>
      <c r="DJ2705" s="11"/>
      <c r="DK2705" s="11"/>
      <c r="DL2705" s="11"/>
      <c r="DM2705" s="11"/>
    </row>
    <row r="2706" spans="96:117">
      <c r="CR2706" s="11"/>
      <c r="DI2706" s="22"/>
      <c r="DJ2706" s="11"/>
      <c r="DK2706" s="11"/>
      <c r="DL2706" s="11"/>
      <c r="DM2706" s="11"/>
    </row>
    <row r="2707" spans="96:117">
      <c r="CR2707" s="11"/>
      <c r="DI2707" s="22"/>
      <c r="DJ2707" s="11"/>
      <c r="DK2707" s="11"/>
      <c r="DL2707" s="11"/>
      <c r="DM2707" s="11"/>
    </row>
    <row r="2708" spans="96:117">
      <c r="CR2708" s="11"/>
      <c r="DI2708" s="22"/>
      <c r="DJ2708" s="11"/>
      <c r="DK2708" s="11"/>
      <c r="DL2708" s="11"/>
      <c r="DM2708" s="11"/>
    </row>
    <row r="2709" spans="96:117">
      <c r="CR2709" s="11"/>
      <c r="DI2709" s="22"/>
      <c r="DJ2709" s="11"/>
      <c r="DK2709" s="11"/>
      <c r="DL2709" s="11"/>
      <c r="DM2709" s="11"/>
    </row>
    <row r="2710" spans="96:117">
      <c r="CR2710" s="11"/>
      <c r="DI2710" s="22"/>
      <c r="DJ2710" s="11"/>
      <c r="DK2710" s="11"/>
      <c r="DL2710" s="11"/>
      <c r="DM2710" s="11"/>
    </row>
    <row r="2711" spans="96:117">
      <c r="CR2711" s="11"/>
      <c r="DI2711" s="22"/>
      <c r="DJ2711" s="11"/>
      <c r="DK2711" s="11"/>
      <c r="DL2711" s="11"/>
      <c r="DM2711" s="11"/>
    </row>
    <row r="2712" spans="96:117">
      <c r="CR2712" s="11"/>
      <c r="DI2712" s="22"/>
      <c r="DJ2712" s="11"/>
      <c r="DK2712" s="11"/>
      <c r="DL2712" s="11"/>
      <c r="DM2712" s="11"/>
    </row>
    <row r="2713" spans="96:117">
      <c r="CR2713" s="11"/>
      <c r="DI2713" s="22"/>
      <c r="DJ2713" s="11"/>
      <c r="DK2713" s="11"/>
      <c r="DL2713" s="11"/>
      <c r="DM2713" s="11"/>
    </row>
    <row r="2714" spans="96:117">
      <c r="CR2714" s="11"/>
      <c r="DI2714" s="22"/>
      <c r="DJ2714" s="11"/>
      <c r="DK2714" s="11"/>
      <c r="DL2714" s="11"/>
      <c r="DM2714" s="11"/>
    </row>
    <row r="2715" spans="96:117">
      <c r="CR2715" s="11"/>
      <c r="DI2715" s="22"/>
      <c r="DJ2715" s="11"/>
      <c r="DK2715" s="11"/>
      <c r="DL2715" s="11"/>
      <c r="DM2715" s="11"/>
    </row>
    <row r="2716" spans="96:117">
      <c r="CR2716" s="11"/>
      <c r="DI2716" s="22"/>
      <c r="DJ2716" s="11"/>
      <c r="DK2716" s="11"/>
      <c r="DL2716" s="11"/>
      <c r="DM2716" s="11"/>
    </row>
    <row r="2717" spans="96:117">
      <c r="CR2717" s="11"/>
      <c r="DI2717" s="22"/>
      <c r="DJ2717" s="11"/>
      <c r="DK2717" s="11"/>
      <c r="DL2717" s="11"/>
      <c r="DM2717" s="11"/>
    </row>
    <row r="2718" spans="96:117">
      <c r="CR2718" s="11"/>
      <c r="DI2718" s="22"/>
      <c r="DJ2718" s="11"/>
      <c r="DK2718" s="11"/>
      <c r="DL2718" s="11"/>
      <c r="DM2718" s="11"/>
    </row>
    <row r="2719" spans="96:117">
      <c r="CR2719" s="11"/>
      <c r="DI2719" s="22"/>
      <c r="DJ2719" s="11"/>
      <c r="DK2719" s="11"/>
      <c r="DL2719" s="11"/>
      <c r="DM2719" s="11"/>
    </row>
    <row r="2720" spans="96:117">
      <c r="CR2720" s="11"/>
      <c r="DI2720" s="22"/>
      <c r="DJ2720" s="11"/>
      <c r="DK2720" s="11"/>
      <c r="DL2720" s="11"/>
      <c r="DM2720" s="11"/>
    </row>
    <row r="2721" spans="96:117">
      <c r="CR2721" s="11"/>
      <c r="DI2721" s="22"/>
      <c r="DJ2721" s="11"/>
      <c r="DK2721" s="11"/>
      <c r="DL2721" s="11"/>
      <c r="DM2721" s="11"/>
    </row>
    <row r="2722" spans="96:117">
      <c r="CR2722" s="11"/>
      <c r="DI2722" s="22"/>
      <c r="DJ2722" s="11"/>
      <c r="DK2722" s="11"/>
      <c r="DL2722" s="11"/>
      <c r="DM2722" s="11"/>
    </row>
    <row r="2723" spans="96:117">
      <c r="CR2723" s="11"/>
      <c r="DI2723" s="22"/>
      <c r="DJ2723" s="11"/>
      <c r="DK2723" s="11"/>
      <c r="DL2723" s="11"/>
      <c r="DM2723" s="11"/>
    </row>
    <row r="2724" spans="96:117">
      <c r="CR2724" s="11"/>
      <c r="DI2724" s="22"/>
      <c r="DJ2724" s="11"/>
      <c r="DK2724" s="11"/>
      <c r="DL2724" s="11"/>
      <c r="DM2724" s="11"/>
    </row>
    <row r="2725" spans="96:117">
      <c r="CR2725" s="11"/>
      <c r="DI2725" s="22"/>
      <c r="DJ2725" s="11"/>
      <c r="DK2725" s="11"/>
      <c r="DL2725" s="11"/>
      <c r="DM2725" s="11"/>
    </row>
    <row r="2726" spans="96:117">
      <c r="CR2726" s="11"/>
      <c r="DI2726" s="22"/>
      <c r="DJ2726" s="11"/>
      <c r="DK2726" s="11"/>
      <c r="DL2726" s="11"/>
      <c r="DM2726" s="11"/>
    </row>
    <row r="2727" spans="96:117">
      <c r="CR2727" s="11"/>
      <c r="DI2727" s="22"/>
      <c r="DJ2727" s="11"/>
      <c r="DK2727" s="11"/>
      <c r="DL2727" s="11"/>
      <c r="DM2727" s="11"/>
    </row>
    <row r="2728" spans="96:117">
      <c r="CR2728" s="11"/>
      <c r="DI2728" s="22"/>
      <c r="DJ2728" s="11"/>
      <c r="DK2728" s="11"/>
      <c r="DL2728" s="11"/>
      <c r="DM2728" s="11"/>
    </row>
    <row r="2729" spans="96:117">
      <c r="CR2729" s="11"/>
      <c r="DI2729" s="22"/>
      <c r="DJ2729" s="11"/>
      <c r="DK2729" s="11"/>
      <c r="DL2729" s="11"/>
      <c r="DM2729" s="11"/>
    </row>
    <row r="2730" spans="96:117">
      <c r="CR2730" s="11"/>
      <c r="DI2730" s="22"/>
      <c r="DJ2730" s="11"/>
      <c r="DK2730" s="11"/>
      <c r="DL2730" s="11"/>
      <c r="DM2730" s="11"/>
    </row>
    <row r="2731" spans="96:117">
      <c r="CR2731" s="11"/>
      <c r="DI2731" s="22"/>
      <c r="DJ2731" s="11"/>
      <c r="DK2731" s="11"/>
      <c r="DL2731" s="11"/>
      <c r="DM2731" s="11"/>
    </row>
    <row r="2732" spans="96:117">
      <c r="CR2732" s="11"/>
      <c r="DI2732" s="22"/>
      <c r="DJ2732" s="11"/>
      <c r="DK2732" s="11"/>
      <c r="DL2732" s="11"/>
      <c r="DM2732" s="11"/>
    </row>
    <row r="2733" spans="96:117">
      <c r="CR2733" s="11"/>
      <c r="DI2733" s="22"/>
      <c r="DJ2733" s="11"/>
      <c r="DK2733" s="11"/>
      <c r="DL2733" s="11"/>
      <c r="DM2733" s="11"/>
    </row>
    <row r="2734" spans="96:117">
      <c r="CR2734" s="11"/>
      <c r="DI2734" s="22"/>
      <c r="DJ2734" s="11"/>
      <c r="DK2734" s="11"/>
      <c r="DL2734" s="11"/>
      <c r="DM2734" s="11"/>
    </row>
    <row r="2735" spans="96:117">
      <c r="CR2735" s="11"/>
      <c r="DI2735" s="22"/>
      <c r="DJ2735" s="11"/>
      <c r="DK2735" s="11"/>
      <c r="DL2735" s="11"/>
      <c r="DM2735" s="11"/>
    </row>
    <row r="2736" spans="96:117">
      <c r="CR2736" s="11"/>
      <c r="DI2736" s="22"/>
      <c r="DJ2736" s="11"/>
      <c r="DK2736" s="11"/>
      <c r="DL2736" s="11"/>
      <c r="DM2736" s="11"/>
    </row>
    <row r="2737" spans="96:117">
      <c r="CR2737" s="11"/>
      <c r="DI2737" s="22"/>
      <c r="DJ2737" s="11"/>
      <c r="DK2737" s="11"/>
      <c r="DL2737" s="11"/>
      <c r="DM2737" s="11"/>
    </row>
    <row r="2738" spans="96:117">
      <c r="CR2738" s="11"/>
      <c r="DI2738" s="22"/>
      <c r="DJ2738" s="11"/>
      <c r="DK2738" s="11"/>
      <c r="DL2738" s="11"/>
      <c r="DM2738" s="11"/>
    </row>
    <row r="2739" spans="96:117">
      <c r="CR2739" s="11"/>
      <c r="DI2739" s="22"/>
      <c r="DJ2739" s="11"/>
      <c r="DK2739" s="11"/>
      <c r="DL2739" s="11"/>
      <c r="DM2739" s="11"/>
    </row>
    <row r="2740" spans="96:117">
      <c r="CR2740" s="11"/>
      <c r="DI2740" s="22"/>
      <c r="DJ2740" s="11"/>
      <c r="DK2740" s="11"/>
      <c r="DL2740" s="11"/>
      <c r="DM2740" s="11"/>
    </row>
    <row r="2741" spans="96:117">
      <c r="CR2741" s="11"/>
      <c r="DI2741" s="22"/>
      <c r="DJ2741" s="11"/>
      <c r="DK2741" s="11"/>
      <c r="DL2741" s="11"/>
      <c r="DM2741" s="11"/>
    </row>
    <row r="2742" spans="96:117">
      <c r="CR2742" s="11"/>
      <c r="DI2742" s="22"/>
      <c r="DJ2742" s="11"/>
      <c r="DK2742" s="11"/>
      <c r="DL2742" s="11"/>
      <c r="DM2742" s="11"/>
    </row>
    <row r="2743" spans="96:117">
      <c r="CR2743" s="11"/>
      <c r="DI2743" s="22"/>
      <c r="DJ2743" s="11"/>
      <c r="DK2743" s="11"/>
      <c r="DL2743" s="11"/>
      <c r="DM2743" s="11"/>
    </row>
    <row r="2744" spans="96:117">
      <c r="CR2744" s="11"/>
      <c r="DI2744" s="22"/>
      <c r="DJ2744" s="11"/>
      <c r="DK2744" s="11"/>
      <c r="DL2744" s="11"/>
      <c r="DM2744" s="11"/>
    </row>
    <row r="2745" spans="96:117">
      <c r="CR2745" s="11"/>
      <c r="DI2745" s="22"/>
      <c r="DJ2745" s="11"/>
      <c r="DK2745" s="11"/>
      <c r="DL2745" s="11"/>
      <c r="DM2745" s="11"/>
    </row>
    <row r="2746" spans="96:117">
      <c r="CR2746" s="11"/>
      <c r="DI2746" s="22"/>
      <c r="DJ2746" s="11"/>
      <c r="DK2746" s="11"/>
      <c r="DL2746" s="11"/>
      <c r="DM2746" s="11"/>
    </row>
    <row r="2747" spans="96:117">
      <c r="CR2747" s="11"/>
      <c r="DI2747" s="22"/>
      <c r="DJ2747" s="11"/>
      <c r="DK2747" s="11"/>
      <c r="DL2747" s="11"/>
      <c r="DM2747" s="11"/>
    </row>
    <row r="2748" spans="96:117">
      <c r="CR2748" s="11"/>
      <c r="DI2748" s="22"/>
      <c r="DJ2748" s="11"/>
      <c r="DK2748" s="11"/>
      <c r="DL2748" s="11"/>
      <c r="DM2748" s="11"/>
    </row>
    <row r="2749" spans="96:117">
      <c r="CR2749" s="11"/>
      <c r="DI2749" s="22"/>
      <c r="DJ2749" s="11"/>
      <c r="DK2749" s="11"/>
      <c r="DL2749" s="11"/>
      <c r="DM2749" s="11"/>
    </row>
    <row r="2750" spans="96:117">
      <c r="CR2750" s="11"/>
      <c r="DI2750" s="22"/>
      <c r="DJ2750" s="11"/>
      <c r="DK2750" s="11"/>
      <c r="DL2750" s="11"/>
      <c r="DM2750" s="11"/>
    </row>
    <row r="2751" spans="96:117">
      <c r="CR2751" s="11"/>
      <c r="DI2751" s="22"/>
      <c r="DJ2751" s="11"/>
      <c r="DK2751" s="11"/>
      <c r="DL2751" s="11"/>
      <c r="DM2751" s="11"/>
    </row>
    <row r="2752" spans="96:117">
      <c r="CR2752" s="11"/>
      <c r="DI2752" s="22"/>
      <c r="DJ2752" s="11"/>
      <c r="DK2752" s="11"/>
      <c r="DL2752" s="11"/>
      <c r="DM2752" s="11"/>
    </row>
    <row r="2753" spans="96:117">
      <c r="CR2753" s="11"/>
      <c r="DI2753" s="22"/>
      <c r="DJ2753" s="11"/>
      <c r="DK2753" s="11"/>
      <c r="DL2753" s="11"/>
      <c r="DM2753" s="11"/>
    </row>
    <row r="2754" spans="96:117">
      <c r="CR2754" s="11"/>
      <c r="DI2754" s="22"/>
      <c r="DJ2754" s="11"/>
      <c r="DK2754" s="11"/>
      <c r="DL2754" s="11"/>
      <c r="DM2754" s="11"/>
    </row>
    <row r="2755" spans="96:117">
      <c r="CR2755" s="11"/>
      <c r="DI2755" s="22"/>
      <c r="DJ2755" s="11"/>
      <c r="DK2755" s="11"/>
      <c r="DL2755" s="11"/>
      <c r="DM2755" s="11"/>
    </row>
    <row r="2756" spans="96:117">
      <c r="CR2756" s="11"/>
      <c r="DI2756" s="22"/>
      <c r="DJ2756" s="11"/>
      <c r="DK2756" s="11"/>
      <c r="DL2756" s="11"/>
      <c r="DM2756" s="11"/>
    </row>
    <row r="2757" spans="96:117">
      <c r="CR2757" s="11"/>
      <c r="DI2757" s="22"/>
      <c r="DJ2757" s="11"/>
      <c r="DK2757" s="11"/>
      <c r="DL2757" s="11"/>
      <c r="DM2757" s="11"/>
    </row>
    <row r="2758" spans="96:117">
      <c r="CR2758" s="11"/>
      <c r="DI2758" s="22"/>
      <c r="DJ2758" s="11"/>
      <c r="DK2758" s="11"/>
      <c r="DL2758" s="11"/>
      <c r="DM2758" s="11"/>
    </row>
    <row r="2759" spans="96:117">
      <c r="CR2759" s="11"/>
      <c r="DI2759" s="22"/>
      <c r="DJ2759" s="11"/>
      <c r="DK2759" s="11"/>
      <c r="DL2759" s="11"/>
      <c r="DM2759" s="11"/>
    </row>
    <row r="2760" spans="96:117">
      <c r="CR2760" s="11"/>
      <c r="DI2760" s="22"/>
      <c r="DJ2760" s="11"/>
      <c r="DK2760" s="11"/>
      <c r="DL2760" s="11"/>
      <c r="DM2760" s="11"/>
    </row>
    <row r="2761" spans="96:117">
      <c r="CR2761" s="11"/>
      <c r="DI2761" s="22"/>
      <c r="DJ2761" s="11"/>
      <c r="DK2761" s="11"/>
      <c r="DL2761" s="11"/>
      <c r="DM2761" s="11"/>
    </row>
    <row r="2762" spans="96:117">
      <c r="CR2762" s="11"/>
      <c r="DI2762" s="22"/>
      <c r="DJ2762" s="11"/>
      <c r="DK2762" s="11"/>
      <c r="DL2762" s="11"/>
      <c r="DM2762" s="11"/>
    </row>
    <row r="2763" spans="96:117">
      <c r="CR2763" s="11"/>
      <c r="DI2763" s="22"/>
      <c r="DJ2763" s="11"/>
      <c r="DK2763" s="11"/>
      <c r="DL2763" s="11"/>
      <c r="DM2763" s="11"/>
    </row>
    <row r="2764" spans="96:117">
      <c r="CR2764" s="11"/>
      <c r="DI2764" s="22"/>
      <c r="DJ2764" s="11"/>
      <c r="DK2764" s="11"/>
      <c r="DL2764" s="11"/>
      <c r="DM2764" s="11"/>
    </row>
    <row r="2765" spans="96:117">
      <c r="CR2765" s="11"/>
      <c r="DI2765" s="22"/>
      <c r="DJ2765" s="11"/>
      <c r="DK2765" s="11"/>
      <c r="DL2765" s="11"/>
      <c r="DM2765" s="11"/>
    </row>
    <row r="2766" spans="96:117">
      <c r="CR2766" s="11"/>
      <c r="DI2766" s="22"/>
      <c r="DJ2766" s="11"/>
      <c r="DK2766" s="11"/>
      <c r="DL2766" s="11"/>
      <c r="DM2766" s="11"/>
    </row>
    <row r="2767" spans="96:117">
      <c r="CR2767" s="11"/>
      <c r="DI2767" s="22"/>
      <c r="DJ2767" s="11"/>
      <c r="DK2767" s="11"/>
      <c r="DL2767" s="11"/>
      <c r="DM2767" s="11"/>
    </row>
    <row r="2768" spans="96:117">
      <c r="CR2768" s="11"/>
      <c r="DI2768" s="22"/>
      <c r="DJ2768" s="11"/>
      <c r="DK2768" s="11"/>
      <c r="DL2768" s="11"/>
      <c r="DM2768" s="11"/>
    </row>
    <row r="2769" spans="96:117">
      <c r="CR2769" s="11"/>
      <c r="DI2769" s="22"/>
      <c r="DJ2769" s="11"/>
      <c r="DK2769" s="11"/>
      <c r="DL2769" s="11"/>
      <c r="DM2769" s="11"/>
    </row>
    <row r="2770" spans="96:117">
      <c r="CR2770" s="11"/>
      <c r="DI2770" s="22"/>
      <c r="DJ2770" s="11"/>
      <c r="DK2770" s="11"/>
      <c r="DL2770" s="11"/>
      <c r="DM2770" s="11"/>
    </row>
    <row r="2771" spans="96:117">
      <c r="CR2771" s="11"/>
      <c r="DI2771" s="22"/>
      <c r="DJ2771" s="11"/>
      <c r="DK2771" s="11"/>
      <c r="DL2771" s="11"/>
      <c r="DM2771" s="11"/>
    </row>
    <row r="2772" spans="96:117">
      <c r="CR2772" s="11"/>
      <c r="DI2772" s="22"/>
      <c r="DJ2772" s="11"/>
      <c r="DK2772" s="11"/>
      <c r="DL2772" s="11"/>
      <c r="DM2772" s="11"/>
    </row>
    <row r="2773" spans="96:117">
      <c r="CR2773" s="11"/>
      <c r="DI2773" s="22"/>
      <c r="DJ2773" s="11"/>
      <c r="DK2773" s="11"/>
      <c r="DL2773" s="11"/>
      <c r="DM2773" s="11"/>
    </row>
    <row r="2774" spans="96:117">
      <c r="CR2774" s="11"/>
      <c r="DI2774" s="22"/>
      <c r="DJ2774" s="11"/>
      <c r="DK2774" s="11"/>
      <c r="DL2774" s="11"/>
      <c r="DM2774" s="11"/>
    </row>
    <row r="2775" spans="96:117">
      <c r="CR2775" s="11"/>
      <c r="DI2775" s="22"/>
      <c r="DJ2775" s="11"/>
      <c r="DK2775" s="11"/>
      <c r="DL2775" s="11"/>
      <c r="DM2775" s="11"/>
    </row>
    <row r="2776" spans="96:117">
      <c r="CR2776" s="11"/>
      <c r="DI2776" s="22"/>
      <c r="DJ2776" s="11"/>
      <c r="DK2776" s="11"/>
      <c r="DL2776" s="11"/>
      <c r="DM2776" s="11"/>
    </row>
    <row r="2777" spans="96:117">
      <c r="CR2777" s="11"/>
      <c r="DI2777" s="22"/>
      <c r="DJ2777" s="11"/>
      <c r="DK2777" s="11"/>
      <c r="DL2777" s="11"/>
      <c r="DM2777" s="11"/>
    </row>
    <row r="2778" spans="96:117">
      <c r="CR2778" s="11"/>
      <c r="DI2778" s="22"/>
      <c r="DJ2778" s="11"/>
      <c r="DK2778" s="11"/>
      <c r="DL2778" s="11"/>
      <c r="DM2778" s="11"/>
    </row>
    <row r="2779" spans="96:117">
      <c r="CR2779" s="11"/>
      <c r="DI2779" s="22"/>
      <c r="DJ2779" s="11"/>
      <c r="DK2779" s="11"/>
      <c r="DL2779" s="11"/>
      <c r="DM2779" s="11"/>
    </row>
    <row r="2780" spans="96:117">
      <c r="CR2780" s="11"/>
      <c r="DI2780" s="22"/>
      <c r="DJ2780" s="11"/>
      <c r="DK2780" s="11"/>
      <c r="DL2780" s="11"/>
      <c r="DM2780" s="11"/>
    </row>
    <row r="2781" spans="96:117">
      <c r="CR2781" s="11"/>
      <c r="DI2781" s="22"/>
      <c r="DJ2781" s="11"/>
      <c r="DK2781" s="11"/>
      <c r="DL2781" s="11"/>
      <c r="DM2781" s="11"/>
    </row>
    <row r="2782" spans="96:117">
      <c r="CR2782" s="11"/>
      <c r="DI2782" s="22"/>
      <c r="DJ2782" s="11"/>
      <c r="DK2782" s="11"/>
      <c r="DL2782" s="11"/>
      <c r="DM2782" s="11"/>
    </row>
    <row r="2783" spans="96:117">
      <c r="CR2783" s="11"/>
      <c r="DI2783" s="22"/>
      <c r="DJ2783" s="11"/>
      <c r="DK2783" s="11"/>
      <c r="DL2783" s="11"/>
      <c r="DM2783" s="11"/>
    </row>
    <row r="2784" spans="96:117">
      <c r="CR2784" s="11"/>
      <c r="DI2784" s="22"/>
      <c r="DJ2784" s="11"/>
      <c r="DK2784" s="11"/>
      <c r="DL2784" s="11"/>
      <c r="DM2784" s="11"/>
    </row>
    <row r="2785" spans="96:117">
      <c r="CR2785" s="11"/>
      <c r="DI2785" s="22"/>
      <c r="DJ2785" s="11"/>
      <c r="DK2785" s="11"/>
      <c r="DL2785" s="11"/>
      <c r="DM2785" s="11"/>
    </row>
    <row r="2786" spans="96:117">
      <c r="CR2786" s="11"/>
      <c r="DI2786" s="22"/>
      <c r="DJ2786" s="11"/>
      <c r="DK2786" s="11"/>
      <c r="DL2786" s="11"/>
      <c r="DM2786" s="11"/>
    </row>
    <row r="2787" spans="96:117">
      <c r="CR2787" s="11"/>
      <c r="DI2787" s="22"/>
      <c r="DJ2787" s="11"/>
      <c r="DK2787" s="11"/>
      <c r="DL2787" s="11"/>
      <c r="DM2787" s="11"/>
    </row>
    <row r="2788" spans="96:117">
      <c r="CR2788" s="11"/>
      <c r="DI2788" s="22"/>
      <c r="DJ2788" s="11"/>
      <c r="DK2788" s="11"/>
      <c r="DL2788" s="11"/>
      <c r="DM2788" s="11"/>
    </row>
    <row r="2789" spans="96:117">
      <c r="CR2789" s="11"/>
      <c r="DI2789" s="22"/>
      <c r="DJ2789" s="11"/>
      <c r="DK2789" s="11"/>
      <c r="DL2789" s="11"/>
      <c r="DM2789" s="11"/>
    </row>
    <row r="2790" spans="96:117">
      <c r="CR2790" s="11"/>
      <c r="DI2790" s="22"/>
      <c r="DJ2790" s="11"/>
      <c r="DK2790" s="11"/>
      <c r="DL2790" s="11"/>
      <c r="DM2790" s="11"/>
    </row>
    <row r="2791" spans="96:117">
      <c r="CR2791" s="11"/>
      <c r="DI2791" s="22"/>
      <c r="DJ2791" s="11"/>
      <c r="DK2791" s="11"/>
      <c r="DL2791" s="11"/>
      <c r="DM2791" s="11"/>
    </row>
    <row r="2792" spans="96:117">
      <c r="CR2792" s="11"/>
      <c r="DI2792" s="22"/>
      <c r="DJ2792" s="11"/>
      <c r="DK2792" s="11"/>
      <c r="DL2792" s="11"/>
      <c r="DM2792" s="11"/>
    </row>
    <row r="2793" spans="96:117">
      <c r="CR2793" s="11"/>
      <c r="DI2793" s="22"/>
      <c r="DJ2793" s="11"/>
      <c r="DK2793" s="11"/>
      <c r="DL2793" s="11"/>
      <c r="DM2793" s="11"/>
    </row>
    <row r="2794" spans="96:117">
      <c r="CR2794" s="11"/>
      <c r="DI2794" s="22"/>
      <c r="DJ2794" s="11"/>
      <c r="DK2794" s="11"/>
      <c r="DL2794" s="11"/>
      <c r="DM2794" s="11"/>
    </row>
    <row r="2795" spans="96:117">
      <c r="CR2795" s="11"/>
      <c r="DI2795" s="22"/>
      <c r="DJ2795" s="11"/>
      <c r="DK2795" s="11"/>
      <c r="DL2795" s="11"/>
      <c r="DM2795" s="11"/>
    </row>
    <row r="2796" spans="96:117">
      <c r="CR2796" s="11"/>
      <c r="DI2796" s="22"/>
      <c r="DJ2796" s="11"/>
      <c r="DK2796" s="11"/>
      <c r="DL2796" s="11"/>
      <c r="DM2796" s="11"/>
    </row>
    <row r="2797" spans="96:117">
      <c r="CR2797" s="11"/>
      <c r="DI2797" s="22"/>
      <c r="DJ2797" s="11"/>
      <c r="DK2797" s="11"/>
      <c r="DL2797" s="11"/>
      <c r="DM2797" s="11"/>
    </row>
    <row r="2798" spans="96:117">
      <c r="CR2798" s="11"/>
      <c r="DI2798" s="22"/>
      <c r="DJ2798" s="11"/>
      <c r="DK2798" s="11"/>
      <c r="DL2798" s="11"/>
      <c r="DM2798" s="11"/>
    </row>
    <row r="2799" spans="96:117">
      <c r="CR2799" s="11"/>
      <c r="DI2799" s="22"/>
      <c r="DJ2799" s="11"/>
      <c r="DK2799" s="11"/>
      <c r="DL2799" s="11"/>
      <c r="DM2799" s="11"/>
    </row>
    <row r="2800" spans="96:117">
      <c r="CR2800" s="11"/>
      <c r="DI2800" s="22"/>
      <c r="DJ2800" s="11"/>
      <c r="DK2800" s="11"/>
      <c r="DL2800" s="11"/>
      <c r="DM2800" s="11"/>
    </row>
    <row r="2801" spans="96:117">
      <c r="CR2801" s="11"/>
      <c r="DI2801" s="22"/>
      <c r="DJ2801" s="11"/>
      <c r="DK2801" s="11"/>
      <c r="DL2801" s="11"/>
      <c r="DM2801" s="11"/>
    </row>
    <row r="2802" spans="96:117">
      <c r="CR2802" s="11"/>
      <c r="DI2802" s="22"/>
      <c r="DJ2802" s="11"/>
      <c r="DK2802" s="11"/>
      <c r="DL2802" s="11"/>
      <c r="DM2802" s="11"/>
    </row>
    <row r="2803" spans="96:117">
      <c r="CR2803" s="11"/>
      <c r="DI2803" s="22"/>
      <c r="DJ2803" s="11"/>
      <c r="DK2803" s="11"/>
      <c r="DL2803" s="11"/>
      <c r="DM2803" s="11"/>
    </row>
    <row r="2804" spans="96:117">
      <c r="CR2804" s="11"/>
      <c r="DI2804" s="22"/>
      <c r="DJ2804" s="11"/>
      <c r="DK2804" s="11"/>
      <c r="DL2804" s="11"/>
      <c r="DM2804" s="11"/>
    </row>
    <row r="2805" spans="96:117">
      <c r="CR2805" s="11"/>
      <c r="DI2805" s="22"/>
      <c r="DJ2805" s="11"/>
      <c r="DK2805" s="11"/>
      <c r="DL2805" s="11"/>
      <c r="DM2805" s="11"/>
    </row>
    <row r="2806" spans="96:117">
      <c r="CR2806" s="11"/>
      <c r="DI2806" s="22"/>
      <c r="DJ2806" s="11"/>
      <c r="DK2806" s="11"/>
      <c r="DL2806" s="11"/>
      <c r="DM2806" s="11"/>
    </row>
    <row r="2807" spans="96:117">
      <c r="CR2807" s="11"/>
      <c r="DI2807" s="22"/>
      <c r="DJ2807" s="11"/>
      <c r="DK2807" s="11"/>
      <c r="DL2807" s="11"/>
      <c r="DM2807" s="11"/>
    </row>
    <row r="2808" spans="96:117">
      <c r="CR2808" s="11"/>
      <c r="DI2808" s="22"/>
      <c r="DJ2808" s="11"/>
      <c r="DK2808" s="11"/>
      <c r="DL2808" s="11"/>
      <c r="DM2808" s="11"/>
    </row>
    <row r="2809" spans="96:117">
      <c r="CR2809" s="11"/>
      <c r="DI2809" s="22"/>
      <c r="DJ2809" s="11"/>
      <c r="DK2809" s="11"/>
      <c r="DL2809" s="11"/>
      <c r="DM2809" s="11"/>
    </row>
    <row r="2810" spans="96:117">
      <c r="CR2810" s="11"/>
      <c r="DI2810" s="22"/>
      <c r="DJ2810" s="11"/>
      <c r="DK2810" s="11"/>
      <c r="DL2810" s="11"/>
      <c r="DM2810" s="11"/>
    </row>
    <row r="2811" spans="96:117">
      <c r="CR2811" s="11"/>
      <c r="DI2811" s="22"/>
      <c r="DJ2811" s="11"/>
      <c r="DK2811" s="11"/>
      <c r="DL2811" s="11"/>
      <c r="DM2811" s="11"/>
    </row>
    <row r="2812" spans="96:117">
      <c r="CR2812" s="11"/>
      <c r="DI2812" s="22"/>
      <c r="DJ2812" s="11"/>
      <c r="DK2812" s="11"/>
      <c r="DL2812" s="11"/>
      <c r="DM2812" s="11"/>
    </row>
    <row r="2813" spans="96:117">
      <c r="CR2813" s="11"/>
      <c r="DI2813" s="22"/>
      <c r="DJ2813" s="11"/>
      <c r="DK2813" s="11"/>
      <c r="DL2813" s="11"/>
      <c r="DM2813" s="11"/>
    </row>
    <row r="2814" spans="96:117">
      <c r="CR2814" s="11"/>
      <c r="DI2814" s="22"/>
      <c r="DJ2814" s="11"/>
      <c r="DK2814" s="11"/>
      <c r="DL2814" s="11"/>
      <c r="DM2814" s="11"/>
    </row>
    <row r="2815" spans="96:117">
      <c r="CR2815" s="11"/>
      <c r="DI2815" s="22"/>
      <c r="DJ2815" s="11"/>
      <c r="DK2815" s="11"/>
      <c r="DL2815" s="11"/>
      <c r="DM2815" s="11"/>
    </row>
    <row r="2816" spans="96:117">
      <c r="CR2816" s="11"/>
      <c r="DI2816" s="22"/>
      <c r="DJ2816" s="11"/>
      <c r="DK2816" s="11"/>
      <c r="DL2816" s="11"/>
      <c r="DM2816" s="11"/>
    </row>
    <row r="2817" spans="96:117">
      <c r="CR2817" s="11"/>
      <c r="DI2817" s="22"/>
      <c r="DJ2817" s="11"/>
      <c r="DK2817" s="11"/>
      <c r="DL2817" s="11"/>
      <c r="DM2817" s="11"/>
    </row>
    <row r="2818" spans="96:117">
      <c r="CR2818" s="11"/>
      <c r="DI2818" s="22"/>
      <c r="DJ2818" s="11"/>
      <c r="DK2818" s="11"/>
      <c r="DL2818" s="11"/>
      <c r="DM2818" s="11"/>
    </row>
    <row r="2819" spans="96:117">
      <c r="CR2819" s="11"/>
      <c r="DI2819" s="22"/>
      <c r="DJ2819" s="11"/>
      <c r="DK2819" s="11"/>
      <c r="DL2819" s="11"/>
      <c r="DM2819" s="11"/>
    </row>
    <row r="2820" spans="96:117">
      <c r="CR2820" s="11"/>
      <c r="DI2820" s="22"/>
      <c r="DJ2820" s="11"/>
      <c r="DK2820" s="11"/>
      <c r="DL2820" s="11"/>
      <c r="DM2820" s="11"/>
    </row>
    <row r="2821" spans="96:117">
      <c r="CR2821" s="11"/>
      <c r="DI2821" s="22"/>
      <c r="DJ2821" s="11"/>
      <c r="DK2821" s="11"/>
      <c r="DL2821" s="11"/>
      <c r="DM2821" s="11"/>
    </row>
    <row r="2822" spans="96:117">
      <c r="CR2822" s="11"/>
      <c r="DI2822" s="22"/>
      <c r="DJ2822" s="11"/>
      <c r="DK2822" s="11"/>
      <c r="DL2822" s="11"/>
      <c r="DM2822" s="11"/>
    </row>
    <row r="2823" spans="96:117">
      <c r="CR2823" s="11"/>
      <c r="DI2823" s="22"/>
      <c r="DJ2823" s="11"/>
      <c r="DK2823" s="11"/>
      <c r="DL2823" s="11"/>
      <c r="DM2823" s="11"/>
    </row>
    <row r="2824" spans="96:117">
      <c r="CR2824" s="11"/>
      <c r="DI2824" s="22"/>
      <c r="DJ2824" s="11"/>
      <c r="DK2824" s="11"/>
      <c r="DL2824" s="11"/>
      <c r="DM2824" s="11"/>
    </row>
    <row r="2825" spans="96:117">
      <c r="CR2825" s="11"/>
      <c r="DI2825" s="22"/>
      <c r="DJ2825" s="11"/>
      <c r="DK2825" s="11"/>
      <c r="DL2825" s="11"/>
      <c r="DM2825" s="11"/>
    </row>
    <row r="2826" spans="96:117">
      <c r="CR2826" s="11"/>
      <c r="DI2826" s="22"/>
      <c r="DJ2826" s="11"/>
      <c r="DK2826" s="11"/>
      <c r="DL2826" s="11"/>
      <c r="DM2826" s="11"/>
    </row>
    <row r="2827" spans="96:117">
      <c r="CR2827" s="11"/>
      <c r="DI2827" s="22"/>
      <c r="DJ2827" s="11"/>
      <c r="DK2827" s="11"/>
      <c r="DL2827" s="11"/>
      <c r="DM2827" s="11"/>
    </row>
    <row r="2828" spans="96:117">
      <c r="CR2828" s="11"/>
      <c r="DI2828" s="22"/>
      <c r="DJ2828" s="11"/>
      <c r="DK2828" s="11"/>
      <c r="DL2828" s="11"/>
      <c r="DM2828" s="11"/>
    </row>
    <row r="2829" spans="96:117">
      <c r="CR2829" s="11"/>
      <c r="DI2829" s="22"/>
      <c r="DJ2829" s="11"/>
      <c r="DK2829" s="11"/>
      <c r="DL2829" s="11"/>
      <c r="DM2829" s="11"/>
    </row>
    <row r="2830" spans="96:117">
      <c r="CR2830" s="11"/>
      <c r="DI2830" s="22"/>
      <c r="DJ2830" s="11"/>
      <c r="DK2830" s="11"/>
      <c r="DL2830" s="11"/>
      <c r="DM2830" s="11"/>
    </row>
    <row r="2831" spans="96:117">
      <c r="CR2831" s="11"/>
      <c r="DI2831" s="22"/>
      <c r="DJ2831" s="11"/>
      <c r="DK2831" s="11"/>
      <c r="DL2831" s="11"/>
      <c r="DM2831" s="11"/>
    </row>
    <row r="2832" spans="96:117">
      <c r="CR2832" s="11"/>
      <c r="DI2832" s="22"/>
      <c r="DJ2832" s="11"/>
      <c r="DK2832" s="11"/>
      <c r="DL2832" s="11"/>
      <c r="DM2832" s="11"/>
    </row>
    <row r="2833" spans="96:117">
      <c r="CR2833" s="11"/>
      <c r="DI2833" s="22"/>
      <c r="DJ2833" s="11"/>
      <c r="DK2833" s="11"/>
      <c r="DL2833" s="11"/>
      <c r="DM2833" s="11"/>
    </row>
    <row r="2834" spans="96:117">
      <c r="CR2834" s="11"/>
      <c r="DI2834" s="22"/>
      <c r="DJ2834" s="11"/>
      <c r="DK2834" s="11"/>
      <c r="DL2834" s="11"/>
      <c r="DM2834" s="11"/>
    </row>
    <row r="2835" spans="96:117">
      <c r="CR2835" s="11"/>
      <c r="DI2835" s="22"/>
      <c r="DJ2835" s="11"/>
      <c r="DK2835" s="11"/>
      <c r="DL2835" s="11"/>
      <c r="DM2835" s="11"/>
    </row>
    <row r="2836" spans="96:117">
      <c r="CR2836" s="11"/>
      <c r="DI2836" s="22"/>
      <c r="DJ2836" s="11"/>
      <c r="DK2836" s="11"/>
      <c r="DL2836" s="11"/>
      <c r="DM2836" s="11"/>
    </row>
    <row r="2837" spans="96:117">
      <c r="CR2837" s="11"/>
      <c r="DI2837" s="22"/>
      <c r="DJ2837" s="11"/>
      <c r="DK2837" s="11"/>
      <c r="DL2837" s="11"/>
      <c r="DM2837" s="11"/>
    </row>
    <row r="2838" spans="96:117">
      <c r="CR2838" s="11"/>
      <c r="DI2838" s="22"/>
      <c r="DJ2838" s="11"/>
      <c r="DK2838" s="11"/>
      <c r="DL2838" s="11"/>
      <c r="DM2838" s="11"/>
    </row>
    <row r="2839" spans="96:117">
      <c r="CR2839" s="11"/>
      <c r="DI2839" s="22"/>
      <c r="DJ2839" s="11"/>
      <c r="DK2839" s="11"/>
      <c r="DL2839" s="11"/>
      <c r="DM2839" s="11"/>
    </row>
    <row r="2840" spans="96:117">
      <c r="CR2840" s="11"/>
      <c r="DI2840" s="22"/>
      <c r="DJ2840" s="11"/>
      <c r="DK2840" s="11"/>
      <c r="DL2840" s="11"/>
      <c r="DM2840" s="11"/>
    </row>
    <row r="2841" spans="96:117">
      <c r="CR2841" s="11"/>
      <c r="DI2841" s="22"/>
      <c r="DJ2841" s="11"/>
      <c r="DK2841" s="11"/>
      <c r="DL2841" s="11"/>
      <c r="DM2841" s="11"/>
    </row>
    <row r="2842" spans="96:117">
      <c r="CR2842" s="11"/>
      <c r="DI2842" s="22"/>
      <c r="DJ2842" s="11"/>
      <c r="DK2842" s="11"/>
      <c r="DL2842" s="11"/>
      <c r="DM2842" s="11"/>
    </row>
    <row r="2843" spans="96:117">
      <c r="CR2843" s="11"/>
      <c r="DI2843" s="22"/>
      <c r="DJ2843" s="11"/>
      <c r="DK2843" s="11"/>
      <c r="DL2843" s="11"/>
      <c r="DM2843" s="11"/>
    </row>
    <row r="2844" spans="96:117">
      <c r="CR2844" s="11"/>
      <c r="DI2844" s="22"/>
      <c r="DJ2844" s="11"/>
      <c r="DK2844" s="11"/>
      <c r="DL2844" s="11"/>
      <c r="DM2844" s="11"/>
    </row>
    <row r="2845" spans="96:117">
      <c r="CR2845" s="11"/>
      <c r="DI2845" s="22"/>
      <c r="DJ2845" s="11"/>
      <c r="DK2845" s="11"/>
      <c r="DL2845" s="11"/>
      <c r="DM2845" s="11"/>
    </row>
    <row r="2846" spans="96:117">
      <c r="CR2846" s="11"/>
      <c r="DI2846" s="22"/>
      <c r="DJ2846" s="11"/>
      <c r="DK2846" s="11"/>
      <c r="DL2846" s="11"/>
      <c r="DM2846" s="11"/>
    </row>
    <row r="2847" spans="96:117">
      <c r="CR2847" s="11"/>
      <c r="DI2847" s="22"/>
      <c r="DJ2847" s="11"/>
      <c r="DK2847" s="11"/>
      <c r="DL2847" s="11"/>
      <c r="DM2847" s="11"/>
    </row>
    <row r="2848" spans="96:117">
      <c r="CR2848" s="11"/>
      <c r="DI2848" s="22"/>
      <c r="DJ2848" s="11"/>
      <c r="DK2848" s="11"/>
      <c r="DL2848" s="11"/>
      <c r="DM2848" s="11"/>
    </row>
    <row r="2849" spans="96:117">
      <c r="CR2849" s="11"/>
      <c r="DI2849" s="22"/>
      <c r="DJ2849" s="11"/>
      <c r="DK2849" s="11"/>
      <c r="DL2849" s="11"/>
      <c r="DM2849" s="11"/>
    </row>
    <row r="2850" spans="96:117">
      <c r="CR2850" s="11"/>
      <c r="DI2850" s="22"/>
      <c r="DJ2850" s="11"/>
      <c r="DK2850" s="11"/>
      <c r="DL2850" s="11"/>
      <c r="DM2850" s="11"/>
    </row>
    <row r="2851" spans="96:117">
      <c r="CR2851" s="11"/>
      <c r="DI2851" s="22"/>
      <c r="DJ2851" s="11"/>
      <c r="DK2851" s="11"/>
      <c r="DL2851" s="11"/>
      <c r="DM2851" s="11"/>
    </row>
    <row r="2852" spans="96:117">
      <c r="CR2852" s="11"/>
      <c r="DI2852" s="22"/>
      <c r="DJ2852" s="11"/>
      <c r="DK2852" s="11"/>
      <c r="DL2852" s="11"/>
      <c r="DM2852" s="11"/>
    </row>
    <row r="2853" spans="96:117">
      <c r="CR2853" s="11"/>
      <c r="DI2853" s="22"/>
      <c r="DJ2853" s="11"/>
      <c r="DK2853" s="11"/>
      <c r="DL2853" s="11"/>
      <c r="DM2853" s="11"/>
    </row>
    <row r="2854" spans="96:117">
      <c r="CR2854" s="11"/>
      <c r="DI2854" s="22"/>
      <c r="DJ2854" s="11"/>
      <c r="DK2854" s="11"/>
      <c r="DL2854" s="11"/>
      <c r="DM2854" s="11"/>
    </row>
    <row r="2855" spans="96:117">
      <c r="CR2855" s="11"/>
      <c r="DI2855" s="22"/>
      <c r="DJ2855" s="11"/>
      <c r="DK2855" s="11"/>
      <c r="DL2855" s="11"/>
      <c r="DM2855" s="11"/>
    </row>
    <row r="2856" spans="96:117">
      <c r="CR2856" s="11"/>
      <c r="DI2856" s="22"/>
      <c r="DJ2856" s="11"/>
      <c r="DK2856" s="11"/>
      <c r="DL2856" s="11"/>
      <c r="DM2856" s="11"/>
    </row>
    <row r="2857" spans="96:117">
      <c r="CR2857" s="11"/>
      <c r="DI2857" s="22"/>
      <c r="DJ2857" s="11"/>
      <c r="DK2857" s="11"/>
      <c r="DL2857" s="11"/>
      <c r="DM2857" s="11"/>
    </row>
    <row r="2858" spans="96:117">
      <c r="CR2858" s="11"/>
      <c r="DI2858" s="22"/>
      <c r="DJ2858" s="11"/>
      <c r="DK2858" s="11"/>
      <c r="DL2858" s="11"/>
      <c r="DM2858" s="11"/>
    </row>
    <row r="2859" spans="96:117">
      <c r="CR2859" s="11"/>
      <c r="DI2859" s="22"/>
      <c r="DJ2859" s="11"/>
      <c r="DK2859" s="11"/>
      <c r="DL2859" s="11"/>
      <c r="DM2859" s="11"/>
    </row>
    <row r="2860" spans="96:117">
      <c r="CR2860" s="11"/>
      <c r="DI2860" s="22"/>
      <c r="DJ2860" s="11"/>
      <c r="DK2860" s="11"/>
      <c r="DL2860" s="11"/>
      <c r="DM2860" s="11"/>
    </row>
    <row r="2861" spans="96:117">
      <c r="CR2861" s="11"/>
      <c r="DI2861" s="22"/>
      <c r="DJ2861" s="11"/>
      <c r="DK2861" s="11"/>
      <c r="DL2861" s="11"/>
      <c r="DM2861" s="11"/>
    </row>
    <row r="2862" spans="96:117">
      <c r="CR2862" s="11"/>
      <c r="DI2862" s="22"/>
      <c r="DJ2862" s="11"/>
      <c r="DK2862" s="11"/>
      <c r="DL2862" s="11"/>
      <c r="DM2862" s="11"/>
    </row>
    <row r="2863" spans="96:117">
      <c r="CR2863" s="11"/>
      <c r="DI2863" s="22"/>
      <c r="DJ2863" s="11"/>
      <c r="DK2863" s="11"/>
      <c r="DL2863" s="11"/>
      <c r="DM2863" s="11"/>
    </row>
    <row r="2864" spans="96:117">
      <c r="CR2864" s="11"/>
      <c r="DI2864" s="22"/>
      <c r="DJ2864" s="11"/>
      <c r="DK2864" s="11"/>
      <c r="DL2864" s="11"/>
      <c r="DM2864" s="11"/>
    </row>
    <row r="2865" spans="96:117">
      <c r="CR2865" s="11"/>
      <c r="DI2865" s="22"/>
      <c r="DJ2865" s="11"/>
      <c r="DK2865" s="11"/>
      <c r="DL2865" s="11"/>
      <c r="DM2865" s="11"/>
    </row>
    <row r="2866" spans="96:117">
      <c r="CR2866" s="11"/>
      <c r="DI2866" s="22"/>
      <c r="DJ2866" s="11"/>
      <c r="DK2866" s="11"/>
      <c r="DL2866" s="11"/>
      <c r="DM2866" s="11"/>
    </row>
    <row r="2867" spans="96:117">
      <c r="CR2867" s="11"/>
      <c r="DI2867" s="22"/>
      <c r="DJ2867" s="11"/>
      <c r="DK2867" s="11"/>
      <c r="DL2867" s="11"/>
      <c r="DM2867" s="11"/>
    </row>
    <row r="2868" spans="96:117">
      <c r="CR2868" s="11"/>
      <c r="DI2868" s="22"/>
      <c r="DJ2868" s="11"/>
      <c r="DK2868" s="11"/>
      <c r="DL2868" s="11"/>
      <c r="DM2868" s="11"/>
    </row>
    <row r="2869" spans="96:117">
      <c r="CR2869" s="11"/>
      <c r="DI2869" s="22"/>
      <c r="DJ2869" s="11"/>
      <c r="DK2869" s="11"/>
      <c r="DL2869" s="11"/>
      <c r="DM2869" s="11"/>
    </row>
    <row r="2870" spans="96:117">
      <c r="CR2870" s="11"/>
      <c r="DI2870" s="22"/>
      <c r="DJ2870" s="11"/>
      <c r="DK2870" s="11"/>
      <c r="DL2870" s="11"/>
      <c r="DM2870" s="11"/>
    </row>
    <row r="2871" spans="96:117">
      <c r="CR2871" s="11"/>
      <c r="DI2871" s="22"/>
      <c r="DJ2871" s="11"/>
      <c r="DK2871" s="11"/>
      <c r="DL2871" s="11"/>
      <c r="DM2871" s="11"/>
    </row>
    <row r="2872" spans="96:117">
      <c r="CR2872" s="11"/>
      <c r="DI2872" s="22"/>
      <c r="DJ2872" s="11"/>
      <c r="DK2872" s="11"/>
      <c r="DL2872" s="11"/>
      <c r="DM2872" s="11"/>
    </row>
    <row r="2873" spans="96:117">
      <c r="CR2873" s="11"/>
      <c r="DI2873" s="22"/>
      <c r="DJ2873" s="11"/>
      <c r="DK2873" s="11"/>
      <c r="DL2873" s="11"/>
      <c r="DM2873" s="11"/>
    </row>
    <row r="2874" spans="96:117">
      <c r="CR2874" s="11"/>
      <c r="DI2874" s="22"/>
      <c r="DJ2874" s="11"/>
      <c r="DK2874" s="11"/>
      <c r="DL2874" s="11"/>
      <c r="DM2874" s="11"/>
    </row>
    <row r="2875" spans="96:117">
      <c r="CR2875" s="11"/>
      <c r="DI2875" s="22"/>
      <c r="DJ2875" s="11"/>
      <c r="DK2875" s="11"/>
      <c r="DL2875" s="11"/>
      <c r="DM2875" s="11"/>
    </row>
    <row r="2876" spans="96:117">
      <c r="CR2876" s="11"/>
      <c r="DI2876" s="22"/>
      <c r="DJ2876" s="11"/>
      <c r="DK2876" s="11"/>
      <c r="DL2876" s="11"/>
      <c r="DM2876" s="11"/>
    </row>
    <row r="2877" spans="96:117">
      <c r="CR2877" s="11"/>
      <c r="DI2877" s="22"/>
      <c r="DJ2877" s="11"/>
      <c r="DK2877" s="11"/>
      <c r="DL2877" s="11"/>
      <c r="DM2877" s="11"/>
    </row>
    <row r="2878" spans="96:117">
      <c r="CR2878" s="11"/>
      <c r="DI2878" s="22"/>
      <c r="DJ2878" s="11"/>
      <c r="DK2878" s="11"/>
      <c r="DL2878" s="11"/>
      <c r="DM2878" s="11"/>
    </row>
    <row r="2879" spans="96:117">
      <c r="CR2879" s="11"/>
      <c r="DI2879" s="22"/>
      <c r="DJ2879" s="11"/>
      <c r="DK2879" s="11"/>
      <c r="DL2879" s="11"/>
      <c r="DM2879" s="11"/>
    </row>
    <row r="2880" spans="96:117">
      <c r="CR2880" s="11"/>
      <c r="DI2880" s="22"/>
      <c r="DJ2880" s="11"/>
      <c r="DK2880" s="11"/>
      <c r="DL2880" s="11"/>
      <c r="DM2880" s="11"/>
    </row>
    <row r="2881" spans="96:117">
      <c r="CR2881" s="11"/>
      <c r="DI2881" s="22"/>
      <c r="DJ2881" s="11"/>
      <c r="DK2881" s="11"/>
      <c r="DL2881" s="11"/>
      <c r="DM2881" s="11"/>
    </row>
    <row r="2882" spans="96:117">
      <c r="CR2882" s="11"/>
      <c r="DI2882" s="22"/>
      <c r="DJ2882" s="11"/>
      <c r="DK2882" s="11"/>
      <c r="DL2882" s="11"/>
      <c r="DM2882" s="11"/>
    </row>
    <row r="2883" spans="96:117">
      <c r="CR2883" s="11"/>
      <c r="DI2883" s="22"/>
      <c r="DJ2883" s="11"/>
      <c r="DK2883" s="11"/>
      <c r="DL2883" s="11"/>
      <c r="DM2883" s="11"/>
    </row>
    <row r="2884" spans="96:117">
      <c r="CR2884" s="11"/>
      <c r="DI2884" s="22"/>
      <c r="DJ2884" s="11"/>
      <c r="DK2884" s="11"/>
      <c r="DL2884" s="11"/>
      <c r="DM2884" s="11"/>
    </row>
    <row r="2885" spans="96:117">
      <c r="CR2885" s="11"/>
      <c r="DI2885" s="22"/>
      <c r="DJ2885" s="11"/>
      <c r="DK2885" s="11"/>
      <c r="DL2885" s="11"/>
      <c r="DM2885" s="11"/>
    </row>
    <row r="2886" spans="96:117">
      <c r="CR2886" s="11"/>
      <c r="DI2886" s="22"/>
      <c r="DJ2886" s="11"/>
      <c r="DK2886" s="11"/>
      <c r="DL2886" s="11"/>
      <c r="DM2886" s="11"/>
    </row>
    <row r="2887" spans="96:117">
      <c r="CR2887" s="11"/>
      <c r="DI2887" s="22"/>
      <c r="DJ2887" s="11"/>
      <c r="DK2887" s="11"/>
      <c r="DL2887" s="11"/>
      <c r="DM2887" s="11"/>
    </row>
    <row r="2888" spans="96:117">
      <c r="CR2888" s="11"/>
      <c r="DI2888" s="22"/>
      <c r="DJ2888" s="11"/>
      <c r="DK2888" s="11"/>
      <c r="DL2888" s="11"/>
      <c r="DM2888" s="11"/>
    </row>
    <row r="2889" spans="96:117">
      <c r="CR2889" s="11"/>
      <c r="DI2889" s="22"/>
      <c r="DJ2889" s="11"/>
      <c r="DK2889" s="11"/>
      <c r="DL2889" s="11"/>
      <c r="DM2889" s="11"/>
    </row>
    <row r="2890" spans="96:117">
      <c r="CR2890" s="11"/>
      <c r="DI2890" s="22"/>
      <c r="DJ2890" s="11"/>
      <c r="DK2890" s="11"/>
      <c r="DL2890" s="11"/>
      <c r="DM2890" s="11"/>
    </row>
    <row r="2891" spans="96:117">
      <c r="CR2891" s="11"/>
      <c r="DI2891" s="22"/>
      <c r="DJ2891" s="11"/>
      <c r="DK2891" s="11"/>
      <c r="DL2891" s="11"/>
      <c r="DM2891" s="11"/>
    </row>
    <row r="2892" spans="96:117">
      <c r="CR2892" s="11"/>
      <c r="DI2892" s="22"/>
      <c r="DJ2892" s="11"/>
      <c r="DK2892" s="11"/>
      <c r="DL2892" s="11"/>
      <c r="DM2892" s="11"/>
    </row>
    <row r="2893" spans="96:117">
      <c r="CR2893" s="11"/>
      <c r="DI2893" s="22"/>
      <c r="DJ2893" s="11"/>
      <c r="DK2893" s="11"/>
      <c r="DL2893" s="11"/>
      <c r="DM2893" s="11"/>
    </row>
    <row r="2894" spans="96:117">
      <c r="CR2894" s="11"/>
      <c r="DI2894" s="22"/>
      <c r="DJ2894" s="11"/>
      <c r="DK2894" s="11"/>
      <c r="DL2894" s="11"/>
      <c r="DM2894" s="11"/>
    </row>
    <row r="2895" spans="96:117">
      <c r="CR2895" s="11"/>
      <c r="DI2895" s="22"/>
      <c r="DJ2895" s="11"/>
      <c r="DK2895" s="11"/>
      <c r="DL2895" s="11"/>
      <c r="DM2895" s="11"/>
    </row>
    <row r="2896" spans="96:117">
      <c r="CR2896" s="11"/>
      <c r="DI2896" s="22"/>
      <c r="DJ2896" s="11"/>
      <c r="DK2896" s="11"/>
      <c r="DL2896" s="11"/>
      <c r="DM2896" s="11"/>
    </row>
    <row r="2897" spans="96:117">
      <c r="CR2897" s="11"/>
      <c r="DI2897" s="22"/>
      <c r="DJ2897" s="11"/>
      <c r="DK2897" s="11"/>
      <c r="DL2897" s="11"/>
      <c r="DM2897" s="11"/>
    </row>
    <row r="2898" spans="96:117">
      <c r="CR2898" s="11"/>
      <c r="DI2898" s="22"/>
      <c r="DJ2898" s="11"/>
      <c r="DK2898" s="11"/>
      <c r="DL2898" s="11"/>
      <c r="DM2898" s="11"/>
    </row>
    <row r="2899" spans="96:117">
      <c r="CR2899" s="11"/>
      <c r="DI2899" s="22"/>
      <c r="DJ2899" s="11"/>
      <c r="DK2899" s="11"/>
      <c r="DL2899" s="11"/>
      <c r="DM2899" s="11"/>
    </row>
    <row r="2900" spans="96:117">
      <c r="CR2900" s="11"/>
      <c r="DI2900" s="22"/>
      <c r="DJ2900" s="11"/>
      <c r="DK2900" s="11"/>
      <c r="DL2900" s="11"/>
      <c r="DM2900" s="11"/>
    </row>
    <row r="2901" spans="96:117">
      <c r="CR2901" s="11"/>
      <c r="DI2901" s="22"/>
      <c r="DJ2901" s="11"/>
      <c r="DK2901" s="11"/>
      <c r="DL2901" s="11"/>
      <c r="DM2901" s="11"/>
    </row>
    <row r="2902" spans="96:117">
      <c r="CR2902" s="11"/>
      <c r="DI2902" s="22"/>
      <c r="DJ2902" s="11"/>
      <c r="DK2902" s="11"/>
      <c r="DL2902" s="11"/>
      <c r="DM2902" s="11"/>
    </row>
    <row r="2903" spans="96:117">
      <c r="CR2903" s="11"/>
      <c r="DI2903" s="22"/>
      <c r="DJ2903" s="11"/>
      <c r="DK2903" s="11"/>
      <c r="DL2903" s="11"/>
      <c r="DM2903" s="11"/>
    </row>
    <row r="2904" spans="96:117">
      <c r="CR2904" s="11"/>
      <c r="DI2904" s="22"/>
      <c r="DJ2904" s="11"/>
      <c r="DK2904" s="11"/>
      <c r="DL2904" s="11"/>
      <c r="DM2904" s="11"/>
    </row>
    <row r="2905" spans="96:117">
      <c r="CR2905" s="11"/>
      <c r="DI2905" s="22"/>
      <c r="DJ2905" s="11"/>
      <c r="DK2905" s="11"/>
      <c r="DL2905" s="11"/>
      <c r="DM2905" s="11"/>
    </row>
    <row r="2906" spans="96:117">
      <c r="CR2906" s="11"/>
      <c r="DI2906" s="22"/>
      <c r="DJ2906" s="11"/>
      <c r="DK2906" s="11"/>
      <c r="DL2906" s="11"/>
      <c r="DM2906" s="11"/>
    </row>
    <row r="2907" spans="96:117">
      <c r="CR2907" s="11"/>
      <c r="DI2907" s="22"/>
      <c r="DJ2907" s="11"/>
      <c r="DK2907" s="11"/>
      <c r="DL2907" s="11"/>
      <c r="DM2907" s="11"/>
    </row>
    <row r="2908" spans="96:117">
      <c r="CR2908" s="11"/>
      <c r="DI2908" s="22"/>
      <c r="DJ2908" s="11"/>
      <c r="DK2908" s="11"/>
      <c r="DL2908" s="11"/>
      <c r="DM2908" s="11"/>
    </row>
    <row r="2909" spans="96:117">
      <c r="CR2909" s="11"/>
      <c r="DI2909" s="22"/>
      <c r="DJ2909" s="11"/>
      <c r="DK2909" s="11"/>
      <c r="DL2909" s="11"/>
      <c r="DM2909" s="11"/>
    </row>
    <row r="2910" spans="96:117">
      <c r="CR2910" s="11"/>
      <c r="DI2910" s="22"/>
      <c r="DJ2910" s="11"/>
      <c r="DK2910" s="11"/>
      <c r="DL2910" s="11"/>
      <c r="DM2910" s="11"/>
    </row>
    <row r="2911" spans="96:117">
      <c r="CR2911" s="11"/>
      <c r="DI2911" s="22"/>
      <c r="DJ2911" s="11"/>
      <c r="DK2911" s="11"/>
      <c r="DL2911" s="11"/>
      <c r="DM2911" s="11"/>
    </row>
    <row r="2912" spans="96:117">
      <c r="CR2912" s="11"/>
      <c r="DI2912" s="22"/>
      <c r="DJ2912" s="11"/>
      <c r="DK2912" s="11"/>
      <c r="DL2912" s="11"/>
      <c r="DM2912" s="11"/>
    </row>
    <row r="2913" spans="96:117">
      <c r="CR2913" s="11"/>
      <c r="DI2913" s="22"/>
      <c r="DJ2913" s="11"/>
      <c r="DK2913" s="11"/>
      <c r="DL2913" s="11"/>
      <c r="DM2913" s="11"/>
    </row>
    <row r="2914" spans="96:117">
      <c r="CR2914" s="11"/>
      <c r="DI2914" s="22"/>
      <c r="DJ2914" s="11"/>
      <c r="DK2914" s="11"/>
      <c r="DL2914" s="11"/>
      <c r="DM2914" s="11"/>
    </row>
    <row r="2915" spans="96:117">
      <c r="CR2915" s="11"/>
      <c r="DI2915" s="22"/>
      <c r="DJ2915" s="11"/>
      <c r="DK2915" s="11"/>
      <c r="DL2915" s="11"/>
      <c r="DM2915" s="11"/>
    </row>
    <row r="2916" spans="96:117">
      <c r="CR2916" s="11"/>
      <c r="DI2916" s="22"/>
      <c r="DJ2916" s="11"/>
      <c r="DK2916" s="11"/>
      <c r="DL2916" s="11"/>
      <c r="DM2916" s="11"/>
    </row>
    <row r="2917" spans="96:117">
      <c r="CR2917" s="11"/>
      <c r="DI2917" s="22"/>
      <c r="DJ2917" s="11"/>
      <c r="DK2917" s="11"/>
      <c r="DL2917" s="11"/>
      <c r="DM2917" s="11"/>
    </row>
    <row r="2918" spans="96:117">
      <c r="CR2918" s="11"/>
      <c r="DI2918" s="22"/>
      <c r="DJ2918" s="11"/>
      <c r="DK2918" s="11"/>
      <c r="DL2918" s="11"/>
      <c r="DM2918" s="11"/>
    </row>
    <row r="2919" spans="96:117">
      <c r="CR2919" s="11"/>
      <c r="DI2919" s="22"/>
      <c r="DJ2919" s="11"/>
      <c r="DK2919" s="11"/>
      <c r="DL2919" s="11"/>
      <c r="DM2919" s="11"/>
    </row>
    <row r="2920" spans="96:117">
      <c r="CR2920" s="11"/>
      <c r="DI2920" s="22"/>
      <c r="DJ2920" s="11"/>
      <c r="DK2920" s="11"/>
      <c r="DL2920" s="11"/>
      <c r="DM2920" s="11"/>
    </row>
    <row r="2921" spans="96:117">
      <c r="CR2921" s="11"/>
      <c r="DI2921" s="22"/>
      <c r="DJ2921" s="11"/>
      <c r="DK2921" s="11"/>
      <c r="DL2921" s="11"/>
      <c r="DM2921" s="11"/>
    </row>
    <row r="2922" spans="96:117">
      <c r="CR2922" s="11"/>
      <c r="DI2922" s="22"/>
      <c r="DJ2922" s="11"/>
      <c r="DK2922" s="11"/>
      <c r="DL2922" s="11"/>
      <c r="DM2922" s="11"/>
    </row>
    <row r="2923" spans="96:117">
      <c r="CR2923" s="11"/>
      <c r="DI2923" s="22"/>
      <c r="DJ2923" s="11"/>
      <c r="DK2923" s="11"/>
      <c r="DL2923" s="11"/>
      <c r="DM2923" s="11"/>
    </row>
    <row r="2924" spans="96:117">
      <c r="CR2924" s="11"/>
      <c r="DI2924" s="22"/>
      <c r="DJ2924" s="11"/>
      <c r="DK2924" s="11"/>
      <c r="DL2924" s="11"/>
      <c r="DM2924" s="11"/>
    </row>
    <row r="2925" spans="96:117">
      <c r="CR2925" s="11"/>
      <c r="DI2925" s="22"/>
      <c r="DJ2925" s="11"/>
      <c r="DK2925" s="11"/>
      <c r="DL2925" s="11"/>
      <c r="DM2925" s="11"/>
    </row>
    <row r="2926" spans="96:117">
      <c r="CR2926" s="11"/>
      <c r="DI2926" s="22"/>
      <c r="DJ2926" s="11"/>
      <c r="DK2926" s="11"/>
      <c r="DL2926" s="11"/>
      <c r="DM2926" s="11"/>
    </row>
    <row r="2927" spans="96:117">
      <c r="CR2927" s="11"/>
      <c r="DI2927" s="22"/>
      <c r="DJ2927" s="11"/>
      <c r="DK2927" s="11"/>
      <c r="DL2927" s="11"/>
      <c r="DM2927" s="11"/>
    </row>
    <row r="2928" spans="96:117">
      <c r="CR2928" s="11"/>
      <c r="DI2928" s="22"/>
      <c r="DJ2928" s="11"/>
      <c r="DK2928" s="11"/>
      <c r="DL2928" s="11"/>
      <c r="DM2928" s="11"/>
    </row>
    <row r="2929" spans="96:117">
      <c r="CR2929" s="11"/>
      <c r="DI2929" s="22"/>
      <c r="DJ2929" s="11"/>
      <c r="DK2929" s="11"/>
      <c r="DL2929" s="11"/>
      <c r="DM2929" s="11"/>
    </row>
    <row r="2930" spans="96:117">
      <c r="CR2930" s="11"/>
      <c r="DI2930" s="22"/>
      <c r="DJ2930" s="11"/>
      <c r="DK2930" s="11"/>
      <c r="DL2930" s="11"/>
      <c r="DM2930" s="11"/>
    </row>
    <row r="2931" spans="96:117">
      <c r="CR2931" s="11"/>
      <c r="DI2931" s="22"/>
      <c r="DJ2931" s="11"/>
      <c r="DK2931" s="11"/>
      <c r="DL2931" s="11"/>
      <c r="DM2931" s="11"/>
    </row>
    <row r="2932" spans="96:117">
      <c r="CR2932" s="11"/>
      <c r="DI2932" s="22"/>
      <c r="DJ2932" s="11"/>
      <c r="DK2932" s="11"/>
      <c r="DL2932" s="11"/>
      <c r="DM2932" s="11"/>
    </row>
    <row r="2933" spans="96:117">
      <c r="CR2933" s="11"/>
      <c r="DI2933" s="22"/>
      <c r="DJ2933" s="11"/>
      <c r="DK2933" s="11"/>
      <c r="DL2933" s="11"/>
      <c r="DM2933" s="11"/>
    </row>
    <row r="2934" spans="96:117">
      <c r="CR2934" s="11"/>
      <c r="DI2934" s="22"/>
      <c r="DJ2934" s="11"/>
      <c r="DK2934" s="11"/>
      <c r="DL2934" s="11"/>
      <c r="DM2934" s="11"/>
    </row>
    <row r="2935" spans="96:117">
      <c r="CR2935" s="11"/>
      <c r="DI2935" s="22"/>
      <c r="DJ2935" s="11"/>
      <c r="DK2935" s="11"/>
      <c r="DL2935" s="11"/>
      <c r="DM2935" s="11"/>
    </row>
    <row r="2936" spans="96:117">
      <c r="CR2936" s="11"/>
      <c r="DI2936" s="22"/>
      <c r="DJ2936" s="11"/>
      <c r="DK2936" s="11"/>
      <c r="DL2936" s="11"/>
      <c r="DM2936" s="11"/>
    </row>
    <row r="2937" spans="96:117">
      <c r="CR2937" s="11"/>
      <c r="DI2937" s="22"/>
      <c r="DJ2937" s="11"/>
      <c r="DK2937" s="11"/>
      <c r="DL2937" s="11"/>
      <c r="DM2937" s="11"/>
    </row>
    <row r="2938" spans="96:117">
      <c r="CR2938" s="11"/>
      <c r="DI2938" s="22"/>
      <c r="DJ2938" s="11"/>
      <c r="DK2938" s="11"/>
      <c r="DL2938" s="11"/>
      <c r="DM2938" s="11"/>
    </row>
    <row r="2939" spans="96:117">
      <c r="CR2939" s="11"/>
      <c r="DI2939" s="22"/>
      <c r="DJ2939" s="11"/>
      <c r="DK2939" s="11"/>
      <c r="DL2939" s="11"/>
      <c r="DM2939" s="11"/>
    </row>
    <row r="2940" spans="96:117">
      <c r="CR2940" s="11"/>
      <c r="DI2940" s="22"/>
      <c r="DJ2940" s="11"/>
      <c r="DK2940" s="11"/>
      <c r="DL2940" s="11"/>
      <c r="DM2940" s="11"/>
    </row>
    <row r="2941" spans="96:117">
      <c r="CR2941" s="11"/>
      <c r="DI2941" s="22"/>
      <c r="DJ2941" s="11"/>
      <c r="DK2941" s="11"/>
      <c r="DL2941" s="11"/>
      <c r="DM2941" s="11"/>
    </row>
    <row r="2942" spans="96:117">
      <c r="CR2942" s="11"/>
      <c r="DI2942" s="22"/>
      <c r="DJ2942" s="11"/>
      <c r="DK2942" s="11"/>
      <c r="DL2942" s="11"/>
      <c r="DM2942" s="11"/>
    </row>
    <row r="2943" spans="96:117">
      <c r="CR2943" s="11"/>
      <c r="DI2943" s="22"/>
      <c r="DJ2943" s="11"/>
      <c r="DK2943" s="11"/>
      <c r="DL2943" s="11"/>
      <c r="DM2943" s="11"/>
    </row>
    <row r="2944" spans="96:117">
      <c r="CR2944" s="11"/>
      <c r="DI2944" s="22"/>
      <c r="DJ2944" s="11"/>
      <c r="DK2944" s="11"/>
      <c r="DL2944" s="11"/>
      <c r="DM2944" s="11"/>
    </row>
    <row r="2945" spans="96:117">
      <c r="CR2945" s="11"/>
      <c r="DI2945" s="22"/>
      <c r="DJ2945" s="11"/>
      <c r="DK2945" s="11"/>
      <c r="DL2945" s="11"/>
      <c r="DM2945" s="11"/>
    </row>
    <row r="2946" spans="96:117">
      <c r="CR2946" s="11"/>
      <c r="DI2946" s="22"/>
      <c r="DJ2946" s="11"/>
      <c r="DK2946" s="11"/>
      <c r="DL2946" s="11"/>
      <c r="DM2946" s="11"/>
    </row>
    <row r="2947" spans="96:117">
      <c r="CR2947" s="11"/>
      <c r="DI2947" s="22"/>
      <c r="DJ2947" s="11"/>
      <c r="DK2947" s="11"/>
      <c r="DL2947" s="11"/>
      <c r="DM2947" s="11"/>
    </row>
    <row r="2948" spans="96:117">
      <c r="CR2948" s="11"/>
      <c r="DI2948" s="22"/>
      <c r="DJ2948" s="11"/>
      <c r="DK2948" s="11"/>
      <c r="DL2948" s="11"/>
      <c r="DM2948" s="11"/>
    </row>
    <row r="2949" spans="96:117">
      <c r="CR2949" s="11"/>
      <c r="DI2949" s="22"/>
      <c r="DJ2949" s="11"/>
      <c r="DK2949" s="11"/>
      <c r="DL2949" s="11"/>
      <c r="DM2949" s="11"/>
    </row>
    <row r="2950" spans="96:117">
      <c r="CR2950" s="11"/>
      <c r="DI2950" s="22"/>
      <c r="DJ2950" s="11"/>
      <c r="DK2950" s="11"/>
      <c r="DL2950" s="11"/>
      <c r="DM2950" s="11"/>
    </row>
    <row r="2951" spans="96:117">
      <c r="CR2951" s="11"/>
      <c r="DI2951" s="22"/>
      <c r="DJ2951" s="11"/>
      <c r="DK2951" s="11"/>
      <c r="DL2951" s="11"/>
      <c r="DM2951" s="11"/>
    </row>
    <row r="2952" spans="96:117">
      <c r="CR2952" s="11"/>
      <c r="DI2952" s="22"/>
      <c r="DJ2952" s="11"/>
      <c r="DK2952" s="11"/>
      <c r="DL2952" s="11"/>
      <c r="DM2952" s="11"/>
    </row>
    <row r="2953" spans="96:117">
      <c r="CR2953" s="11"/>
      <c r="DI2953" s="22"/>
      <c r="DJ2953" s="11"/>
      <c r="DK2953" s="11"/>
      <c r="DL2953" s="11"/>
      <c r="DM2953" s="11"/>
    </row>
    <row r="2954" spans="96:117">
      <c r="CR2954" s="11"/>
      <c r="DI2954" s="22"/>
      <c r="DJ2954" s="11"/>
      <c r="DK2954" s="11"/>
      <c r="DL2954" s="11"/>
      <c r="DM2954" s="11"/>
    </row>
    <row r="2955" spans="96:117">
      <c r="CR2955" s="11"/>
      <c r="DI2955" s="22"/>
      <c r="DJ2955" s="11"/>
      <c r="DK2955" s="11"/>
      <c r="DL2955" s="11"/>
      <c r="DM2955" s="11"/>
    </row>
    <row r="2956" spans="96:117">
      <c r="CR2956" s="11"/>
      <c r="DI2956" s="22"/>
      <c r="DJ2956" s="11"/>
      <c r="DK2956" s="11"/>
      <c r="DL2956" s="11"/>
      <c r="DM2956" s="11"/>
    </row>
    <row r="2957" spans="96:117">
      <c r="CR2957" s="11"/>
      <c r="DI2957" s="22"/>
      <c r="DJ2957" s="11"/>
      <c r="DK2957" s="11"/>
      <c r="DL2957" s="11"/>
      <c r="DM2957" s="11"/>
    </row>
    <row r="2958" spans="96:117">
      <c r="CR2958" s="11"/>
      <c r="DI2958" s="22"/>
      <c r="DJ2958" s="11"/>
      <c r="DK2958" s="11"/>
      <c r="DL2958" s="11"/>
      <c r="DM2958" s="11"/>
    </row>
    <row r="2959" spans="96:117">
      <c r="CR2959" s="11"/>
      <c r="DI2959" s="22"/>
      <c r="DJ2959" s="11"/>
      <c r="DK2959" s="11"/>
      <c r="DL2959" s="11"/>
      <c r="DM2959" s="11"/>
    </row>
    <row r="2960" spans="96:117">
      <c r="CR2960" s="11"/>
      <c r="DI2960" s="22"/>
      <c r="DJ2960" s="11"/>
      <c r="DK2960" s="11"/>
      <c r="DL2960" s="11"/>
      <c r="DM2960" s="11"/>
    </row>
    <row r="2961" spans="96:117">
      <c r="CR2961" s="11"/>
      <c r="DI2961" s="22"/>
      <c r="DJ2961" s="11"/>
      <c r="DK2961" s="11"/>
      <c r="DL2961" s="11"/>
      <c r="DM2961" s="11"/>
    </row>
    <row r="2962" spans="96:117">
      <c r="CR2962" s="11"/>
      <c r="DI2962" s="22"/>
      <c r="DJ2962" s="11"/>
      <c r="DK2962" s="11"/>
      <c r="DL2962" s="11"/>
      <c r="DM2962" s="11"/>
    </row>
    <row r="2963" spans="96:117">
      <c r="CR2963" s="11"/>
      <c r="DI2963" s="22"/>
      <c r="DJ2963" s="11"/>
      <c r="DK2963" s="11"/>
      <c r="DL2963" s="11"/>
      <c r="DM2963" s="11"/>
    </row>
    <row r="2964" spans="96:117">
      <c r="CR2964" s="11"/>
      <c r="DI2964" s="22"/>
      <c r="DJ2964" s="11"/>
      <c r="DK2964" s="11"/>
      <c r="DL2964" s="11"/>
      <c r="DM2964" s="11"/>
    </row>
    <row r="2965" spans="96:117">
      <c r="CR2965" s="11"/>
      <c r="DI2965" s="22"/>
      <c r="DJ2965" s="11"/>
      <c r="DK2965" s="11"/>
      <c r="DL2965" s="11"/>
      <c r="DM2965" s="11"/>
    </row>
    <row r="2966" spans="96:117">
      <c r="CR2966" s="11"/>
      <c r="DI2966" s="22"/>
      <c r="DJ2966" s="11"/>
      <c r="DK2966" s="11"/>
      <c r="DL2966" s="11"/>
      <c r="DM2966" s="11"/>
    </row>
    <row r="2967" spans="96:117">
      <c r="CR2967" s="11"/>
      <c r="DI2967" s="22"/>
      <c r="DJ2967" s="11"/>
      <c r="DK2967" s="11"/>
      <c r="DL2967" s="11"/>
      <c r="DM2967" s="11"/>
    </row>
    <row r="2968" spans="96:117">
      <c r="CR2968" s="11"/>
      <c r="DI2968" s="22"/>
      <c r="DJ2968" s="11"/>
      <c r="DK2968" s="11"/>
      <c r="DL2968" s="11"/>
      <c r="DM2968" s="11"/>
    </row>
    <row r="2969" spans="96:117">
      <c r="CR2969" s="11"/>
      <c r="DI2969" s="22"/>
      <c r="DJ2969" s="11"/>
      <c r="DK2969" s="11"/>
      <c r="DL2969" s="11"/>
      <c r="DM2969" s="11"/>
    </row>
    <row r="2970" spans="96:117">
      <c r="CR2970" s="11"/>
      <c r="DI2970" s="22"/>
      <c r="DJ2970" s="11"/>
      <c r="DK2970" s="11"/>
      <c r="DL2970" s="11"/>
      <c r="DM2970" s="11"/>
    </row>
    <row r="2971" spans="96:117">
      <c r="CR2971" s="11"/>
      <c r="DI2971" s="22"/>
      <c r="DJ2971" s="11"/>
      <c r="DK2971" s="11"/>
      <c r="DL2971" s="11"/>
      <c r="DM2971" s="11"/>
    </row>
    <row r="2972" spans="96:117">
      <c r="CR2972" s="11"/>
      <c r="DI2972" s="22"/>
      <c r="DJ2972" s="11"/>
      <c r="DK2972" s="11"/>
      <c r="DL2972" s="11"/>
      <c r="DM2972" s="11"/>
    </row>
    <row r="2973" spans="96:117">
      <c r="CR2973" s="11"/>
      <c r="DI2973" s="22"/>
      <c r="DJ2973" s="11"/>
      <c r="DK2973" s="11"/>
      <c r="DL2973" s="11"/>
      <c r="DM2973" s="11"/>
    </row>
    <row r="2974" spans="96:117">
      <c r="CR2974" s="11"/>
      <c r="DI2974" s="22"/>
      <c r="DJ2974" s="11"/>
      <c r="DK2974" s="11"/>
      <c r="DL2974" s="11"/>
      <c r="DM2974" s="11"/>
    </row>
    <row r="2975" spans="96:117">
      <c r="CR2975" s="11"/>
      <c r="DI2975" s="22"/>
      <c r="DJ2975" s="11"/>
      <c r="DK2975" s="11"/>
      <c r="DL2975" s="11"/>
      <c r="DM2975" s="11"/>
    </row>
    <row r="2976" spans="96:117">
      <c r="CR2976" s="11"/>
      <c r="DI2976" s="22"/>
      <c r="DJ2976" s="11"/>
      <c r="DK2976" s="11"/>
      <c r="DL2976" s="11"/>
      <c r="DM2976" s="11"/>
    </row>
    <row r="2977" spans="96:117">
      <c r="CR2977" s="11"/>
      <c r="DI2977" s="22"/>
      <c r="DJ2977" s="11"/>
      <c r="DK2977" s="11"/>
      <c r="DL2977" s="11"/>
      <c r="DM2977" s="11"/>
    </row>
    <row r="2978" spans="96:117">
      <c r="CR2978" s="11"/>
      <c r="DI2978" s="22"/>
      <c r="DJ2978" s="11"/>
      <c r="DK2978" s="11"/>
      <c r="DL2978" s="11"/>
      <c r="DM2978" s="11"/>
    </row>
    <row r="2979" spans="96:117">
      <c r="CR2979" s="11"/>
      <c r="DI2979" s="22"/>
      <c r="DJ2979" s="11"/>
      <c r="DK2979" s="11"/>
      <c r="DL2979" s="11"/>
      <c r="DM2979" s="11"/>
    </row>
    <row r="2980" spans="96:117">
      <c r="CR2980" s="11"/>
      <c r="DI2980" s="22"/>
      <c r="DJ2980" s="11"/>
      <c r="DK2980" s="11"/>
      <c r="DL2980" s="11"/>
      <c r="DM2980" s="11"/>
    </row>
    <row r="2981" spans="96:117">
      <c r="CR2981" s="11"/>
      <c r="DI2981" s="22"/>
      <c r="DJ2981" s="11"/>
      <c r="DK2981" s="11"/>
      <c r="DL2981" s="11"/>
      <c r="DM2981" s="11"/>
    </row>
    <row r="2982" spans="96:117">
      <c r="CR2982" s="11"/>
      <c r="DI2982" s="22"/>
      <c r="DJ2982" s="11"/>
      <c r="DK2982" s="11"/>
      <c r="DL2982" s="11"/>
      <c r="DM2982" s="11"/>
    </row>
    <row r="2983" spans="96:117">
      <c r="CR2983" s="11"/>
      <c r="DI2983" s="22"/>
      <c r="DJ2983" s="11"/>
      <c r="DK2983" s="11"/>
      <c r="DL2983" s="11"/>
      <c r="DM2983" s="11"/>
    </row>
    <row r="2984" spans="96:117">
      <c r="CR2984" s="11"/>
      <c r="DI2984" s="22"/>
      <c r="DJ2984" s="11"/>
      <c r="DK2984" s="11"/>
      <c r="DL2984" s="11"/>
      <c r="DM2984" s="11"/>
    </row>
    <row r="2985" spans="96:117">
      <c r="CR2985" s="11"/>
      <c r="DI2985" s="22"/>
      <c r="DJ2985" s="11"/>
      <c r="DK2985" s="11"/>
      <c r="DL2985" s="11"/>
      <c r="DM2985" s="11"/>
    </row>
    <row r="2986" spans="96:117">
      <c r="CR2986" s="11"/>
      <c r="DI2986" s="22"/>
      <c r="DJ2986" s="11"/>
      <c r="DK2986" s="11"/>
      <c r="DL2986" s="11"/>
      <c r="DM2986" s="11"/>
    </row>
    <row r="2987" spans="96:117">
      <c r="CR2987" s="11"/>
      <c r="DI2987" s="22"/>
      <c r="DJ2987" s="11"/>
      <c r="DK2987" s="11"/>
      <c r="DL2987" s="11"/>
      <c r="DM2987" s="11"/>
    </row>
    <row r="2988" spans="96:117">
      <c r="CR2988" s="11"/>
      <c r="DI2988" s="22"/>
      <c r="DJ2988" s="11"/>
      <c r="DK2988" s="11"/>
      <c r="DL2988" s="11"/>
      <c r="DM2988" s="11"/>
    </row>
    <row r="2989" spans="96:117">
      <c r="CR2989" s="11"/>
      <c r="DI2989" s="22"/>
      <c r="DJ2989" s="11"/>
      <c r="DK2989" s="11"/>
      <c r="DL2989" s="11"/>
      <c r="DM2989" s="11"/>
    </row>
    <row r="2990" spans="96:117">
      <c r="CR2990" s="11"/>
      <c r="DI2990" s="22"/>
      <c r="DJ2990" s="11"/>
      <c r="DK2990" s="11"/>
      <c r="DL2990" s="11"/>
      <c r="DM2990" s="11"/>
    </row>
    <row r="2991" spans="96:117">
      <c r="CR2991" s="11"/>
      <c r="DI2991" s="22"/>
      <c r="DJ2991" s="11"/>
      <c r="DK2991" s="11"/>
      <c r="DL2991" s="11"/>
      <c r="DM2991" s="11"/>
    </row>
    <row r="2992" spans="96:117">
      <c r="CR2992" s="11"/>
      <c r="DI2992" s="22"/>
      <c r="DJ2992" s="11"/>
      <c r="DK2992" s="11"/>
      <c r="DL2992" s="11"/>
      <c r="DM2992" s="11"/>
    </row>
    <row r="2993" spans="96:117">
      <c r="CR2993" s="11"/>
      <c r="DI2993" s="22"/>
      <c r="DJ2993" s="11"/>
      <c r="DK2993" s="11"/>
      <c r="DL2993" s="11"/>
      <c r="DM2993" s="11"/>
    </row>
    <row r="2994" spans="96:117">
      <c r="CR2994" s="11"/>
      <c r="DI2994" s="22"/>
      <c r="DJ2994" s="11"/>
      <c r="DK2994" s="11"/>
      <c r="DL2994" s="11"/>
      <c r="DM2994" s="11"/>
    </row>
    <row r="2995" spans="96:117">
      <c r="CR2995" s="11"/>
      <c r="DI2995" s="22"/>
      <c r="DJ2995" s="11"/>
      <c r="DK2995" s="11"/>
      <c r="DL2995" s="11"/>
      <c r="DM2995" s="11"/>
    </row>
    <row r="2996" spans="96:117">
      <c r="CR2996" s="11"/>
      <c r="DI2996" s="22"/>
      <c r="DJ2996" s="11"/>
      <c r="DK2996" s="11"/>
      <c r="DL2996" s="11"/>
      <c r="DM2996" s="11"/>
    </row>
    <row r="2997" spans="96:117">
      <c r="CR2997" s="11"/>
      <c r="DI2997" s="22"/>
      <c r="DJ2997" s="11"/>
      <c r="DK2997" s="11"/>
      <c r="DL2997" s="11"/>
      <c r="DM2997" s="11"/>
    </row>
    <row r="2998" spans="96:117">
      <c r="CR2998" s="11"/>
      <c r="DI2998" s="22"/>
      <c r="DJ2998" s="11"/>
      <c r="DK2998" s="11"/>
      <c r="DL2998" s="11"/>
      <c r="DM2998" s="11"/>
    </row>
    <row r="2999" spans="96:117">
      <c r="CR2999" s="11"/>
      <c r="DI2999" s="22"/>
      <c r="DJ2999" s="11"/>
      <c r="DK2999" s="11"/>
      <c r="DL2999" s="11"/>
      <c r="DM2999" s="11"/>
    </row>
    <row r="3000" spans="96:117">
      <c r="CR3000" s="11"/>
      <c r="DI3000" s="22"/>
      <c r="DJ3000" s="11"/>
      <c r="DK3000" s="11"/>
      <c r="DL3000" s="11"/>
      <c r="DM3000" s="11"/>
    </row>
    <row r="3001" spans="96:117">
      <c r="CR3001" s="11"/>
      <c r="DI3001" s="22"/>
      <c r="DJ3001" s="11"/>
      <c r="DK3001" s="11"/>
      <c r="DL3001" s="11"/>
      <c r="DM3001" s="11"/>
    </row>
    <row r="3002" spans="96:117">
      <c r="CR3002" s="11"/>
      <c r="DI3002" s="22"/>
      <c r="DJ3002" s="11"/>
      <c r="DK3002" s="11"/>
      <c r="DL3002" s="11"/>
      <c r="DM3002" s="11"/>
    </row>
    <row r="3003" spans="96:117">
      <c r="CR3003" s="11"/>
      <c r="DI3003" s="22"/>
      <c r="DJ3003" s="11"/>
      <c r="DK3003" s="11"/>
      <c r="DL3003" s="11"/>
      <c r="DM3003" s="11"/>
    </row>
    <row r="3004" spans="96:117">
      <c r="CR3004" s="11"/>
      <c r="DI3004" s="22"/>
      <c r="DJ3004" s="11"/>
      <c r="DK3004" s="11"/>
      <c r="DL3004" s="11"/>
      <c r="DM3004" s="11"/>
    </row>
    <row r="3005" spans="96:117">
      <c r="CR3005" s="11"/>
      <c r="DI3005" s="22"/>
      <c r="DJ3005" s="11"/>
      <c r="DK3005" s="11"/>
      <c r="DL3005" s="11"/>
      <c r="DM3005" s="11"/>
    </row>
    <row r="3006" spans="96:117">
      <c r="CR3006" s="11"/>
      <c r="DI3006" s="22"/>
      <c r="DJ3006" s="11"/>
      <c r="DK3006" s="11"/>
      <c r="DL3006" s="11"/>
      <c r="DM3006" s="11"/>
    </row>
    <row r="3007" spans="96:117">
      <c r="CR3007" s="11"/>
      <c r="DI3007" s="22"/>
      <c r="DJ3007" s="11"/>
      <c r="DK3007" s="11"/>
      <c r="DL3007" s="11"/>
      <c r="DM3007" s="11"/>
    </row>
    <row r="3008" spans="96:117">
      <c r="CR3008" s="11"/>
      <c r="DI3008" s="22"/>
      <c r="DJ3008" s="11"/>
      <c r="DK3008" s="11"/>
      <c r="DL3008" s="11"/>
      <c r="DM3008" s="11"/>
    </row>
    <row r="3009" spans="96:117">
      <c r="CR3009" s="11"/>
      <c r="DI3009" s="22"/>
      <c r="DJ3009" s="11"/>
      <c r="DK3009" s="11"/>
      <c r="DL3009" s="11"/>
      <c r="DM3009" s="11"/>
    </row>
    <row r="3010" spans="96:117">
      <c r="CR3010" s="11"/>
      <c r="DI3010" s="22"/>
      <c r="DJ3010" s="11"/>
      <c r="DK3010" s="11"/>
      <c r="DL3010" s="11"/>
      <c r="DM3010" s="11"/>
    </row>
    <row r="3011" spans="96:117">
      <c r="CR3011" s="11"/>
      <c r="DI3011" s="22"/>
      <c r="DJ3011" s="11"/>
      <c r="DK3011" s="11"/>
      <c r="DL3011" s="11"/>
      <c r="DM3011" s="11"/>
    </row>
    <row r="3012" spans="96:117">
      <c r="CR3012" s="11"/>
      <c r="DI3012" s="22"/>
      <c r="DJ3012" s="11"/>
      <c r="DK3012" s="11"/>
      <c r="DL3012" s="11"/>
      <c r="DM3012" s="11"/>
    </row>
    <row r="3013" spans="96:117">
      <c r="CR3013" s="11"/>
      <c r="DI3013" s="22"/>
      <c r="DJ3013" s="11"/>
      <c r="DK3013" s="11"/>
      <c r="DL3013" s="11"/>
      <c r="DM3013" s="11"/>
    </row>
    <row r="3014" spans="96:117">
      <c r="CR3014" s="11"/>
      <c r="DI3014" s="22"/>
      <c r="DJ3014" s="11"/>
      <c r="DK3014" s="11"/>
      <c r="DL3014" s="11"/>
      <c r="DM3014" s="11"/>
    </row>
    <row r="3015" spans="96:117">
      <c r="CR3015" s="11"/>
      <c r="DI3015" s="22"/>
      <c r="DJ3015" s="11"/>
      <c r="DK3015" s="11"/>
      <c r="DL3015" s="11"/>
      <c r="DM3015" s="11"/>
    </row>
    <row r="3016" spans="96:117">
      <c r="CR3016" s="11"/>
      <c r="DI3016" s="22"/>
      <c r="DJ3016" s="11"/>
      <c r="DK3016" s="11"/>
      <c r="DL3016" s="11"/>
      <c r="DM3016" s="11"/>
    </row>
    <row r="3017" spans="96:117">
      <c r="CR3017" s="11"/>
      <c r="DI3017" s="22"/>
      <c r="DJ3017" s="11"/>
      <c r="DK3017" s="11"/>
      <c r="DL3017" s="11"/>
      <c r="DM3017" s="11"/>
    </row>
    <row r="3018" spans="96:117">
      <c r="CR3018" s="11"/>
      <c r="DI3018" s="22"/>
      <c r="DJ3018" s="11"/>
      <c r="DK3018" s="11"/>
      <c r="DL3018" s="11"/>
      <c r="DM3018" s="11"/>
    </row>
    <row r="3019" spans="96:117">
      <c r="CR3019" s="11"/>
      <c r="DI3019" s="22"/>
      <c r="DJ3019" s="11"/>
      <c r="DK3019" s="11"/>
      <c r="DL3019" s="11"/>
      <c r="DM3019" s="11"/>
    </row>
    <row r="3020" spans="96:117">
      <c r="CR3020" s="11"/>
      <c r="DI3020" s="22"/>
      <c r="DJ3020" s="11"/>
      <c r="DK3020" s="11"/>
      <c r="DL3020" s="11"/>
      <c r="DM3020" s="11"/>
    </row>
    <row r="3021" spans="96:117">
      <c r="CR3021" s="11"/>
      <c r="DI3021" s="22"/>
      <c r="DJ3021" s="11"/>
      <c r="DK3021" s="11"/>
      <c r="DL3021" s="11"/>
      <c r="DM3021" s="11"/>
    </row>
    <row r="3022" spans="96:117">
      <c r="CR3022" s="11"/>
      <c r="DI3022" s="22"/>
      <c r="DJ3022" s="11"/>
      <c r="DK3022" s="11"/>
      <c r="DL3022" s="11"/>
      <c r="DM3022" s="11"/>
    </row>
    <row r="3023" spans="96:117">
      <c r="CR3023" s="11"/>
      <c r="DI3023" s="22"/>
      <c r="DJ3023" s="11"/>
      <c r="DK3023" s="11"/>
      <c r="DL3023" s="11"/>
      <c r="DM3023" s="11"/>
    </row>
    <row r="3024" spans="96:117">
      <c r="CR3024" s="11"/>
      <c r="DI3024" s="22"/>
      <c r="DJ3024" s="11"/>
      <c r="DK3024" s="11"/>
      <c r="DL3024" s="11"/>
      <c r="DM3024" s="11"/>
    </row>
    <row r="3025" spans="96:117">
      <c r="CR3025" s="11"/>
      <c r="DI3025" s="22"/>
      <c r="DJ3025" s="11"/>
      <c r="DK3025" s="11"/>
      <c r="DL3025" s="11"/>
      <c r="DM3025" s="11"/>
    </row>
    <row r="3026" spans="96:117">
      <c r="CR3026" s="11"/>
      <c r="DI3026" s="22"/>
      <c r="DJ3026" s="11"/>
      <c r="DK3026" s="11"/>
      <c r="DL3026" s="11"/>
      <c r="DM3026" s="11"/>
    </row>
    <row r="3027" spans="96:117">
      <c r="CR3027" s="11"/>
      <c r="DI3027" s="22"/>
      <c r="DJ3027" s="11"/>
      <c r="DK3027" s="11"/>
      <c r="DL3027" s="11"/>
      <c r="DM3027" s="11"/>
    </row>
    <row r="3028" spans="96:117">
      <c r="CR3028" s="11"/>
      <c r="DI3028" s="22"/>
      <c r="DJ3028" s="11"/>
      <c r="DK3028" s="11"/>
      <c r="DL3028" s="11"/>
      <c r="DM3028" s="11"/>
    </row>
    <row r="3029" spans="96:117">
      <c r="CR3029" s="11"/>
      <c r="DI3029" s="22"/>
      <c r="DJ3029" s="11"/>
      <c r="DK3029" s="11"/>
      <c r="DL3029" s="11"/>
      <c r="DM3029" s="11"/>
    </row>
    <row r="3030" spans="96:117">
      <c r="CR3030" s="11"/>
      <c r="DI3030" s="22"/>
      <c r="DJ3030" s="11"/>
      <c r="DK3030" s="11"/>
      <c r="DL3030" s="11"/>
      <c r="DM3030" s="11"/>
    </row>
    <row r="3031" spans="96:117">
      <c r="CR3031" s="11"/>
      <c r="DI3031" s="22"/>
      <c r="DJ3031" s="11"/>
      <c r="DK3031" s="11"/>
      <c r="DL3031" s="11"/>
      <c r="DM3031" s="11"/>
    </row>
    <row r="3032" spans="96:117">
      <c r="CR3032" s="11"/>
      <c r="DI3032" s="22"/>
      <c r="DJ3032" s="11"/>
      <c r="DK3032" s="11"/>
      <c r="DL3032" s="11"/>
      <c r="DM3032" s="11"/>
    </row>
    <row r="3033" spans="96:117">
      <c r="CR3033" s="11"/>
      <c r="DI3033" s="22"/>
      <c r="DJ3033" s="11"/>
      <c r="DK3033" s="11"/>
      <c r="DL3033" s="11"/>
      <c r="DM3033" s="11"/>
    </row>
    <row r="3034" spans="96:117">
      <c r="CR3034" s="11"/>
      <c r="DI3034" s="22"/>
      <c r="DJ3034" s="11"/>
      <c r="DK3034" s="11"/>
      <c r="DL3034" s="11"/>
      <c r="DM3034" s="11"/>
    </row>
    <row r="3035" spans="96:117">
      <c r="CR3035" s="11"/>
      <c r="DI3035" s="22"/>
      <c r="DJ3035" s="11"/>
      <c r="DK3035" s="11"/>
      <c r="DL3035" s="11"/>
      <c r="DM3035" s="11"/>
    </row>
    <row r="3036" spans="96:117">
      <c r="CR3036" s="11"/>
      <c r="DI3036" s="22"/>
      <c r="DJ3036" s="11"/>
      <c r="DK3036" s="11"/>
      <c r="DL3036" s="11"/>
      <c r="DM3036" s="11"/>
    </row>
    <row r="3037" spans="96:117">
      <c r="CR3037" s="11"/>
      <c r="DI3037" s="22"/>
      <c r="DJ3037" s="11"/>
      <c r="DK3037" s="11"/>
      <c r="DL3037" s="11"/>
      <c r="DM3037" s="11"/>
    </row>
    <row r="3038" spans="96:117">
      <c r="CR3038" s="11"/>
      <c r="DI3038" s="22"/>
      <c r="DJ3038" s="11"/>
      <c r="DK3038" s="11"/>
      <c r="DL3038" s="11"/>
      <c r="DM3038" s="11"/>
    </row>
    <row r="3039" spans="96:117">
      <c r="CR3039" s="11"/>
      <c r="DI3039" s="22"/>
      <c r="DJ3039" s="11"/>
      <c r="DK3039" s="11"/>
      <c r="DL3039" s="11"/>
      <c r="DM3039" s="11"/>
    </row>
    <row r="3040" spans="96:117">
      <c r="CR3040" s="11"/>
      <c r="DI3040" s="22"/>
      <c r="DJ3040" s="11"/>
      <c r="DK3040" s="11"/>
      <c r="DL3040" s="11"/>
      <c r="DM3040" s="11"/>
    </row>
    <row r="3041" spans="96:117">
      <c r="CR3041" s="11"/>
      <c r="DI3041" s="22"/>
      <c r="DJ3041" s="11"/>
      <c r="DK3041" s="11"/>
      <c r="DL3041" s="11"/>
      <c r="DM3041" s="11"/>
    </row>
    <row r="3042" spans="96:117">
      <c r="CR3042" s="11"/>
      <c r="DI3042" s="22"/>
      <c r="DJ3042" s="11"/>
      <c r="DK3042" s="11"/>
      <c r="DL3042" s="11"/>
      <c r="DM3042" s="11"/>
    </row>
    <row r="3043" spans="96:117">
      <c r="CR3043" s="11"/>
      <c r="DI3043" s="22"/>
      <c r="DJ3043" s="11"/>
      <c r="DK3043" s="11"/>
      <c r="DL3043" s="11"/>
      <c r="DM3043" s="11"/>
    </row>
    <row r="3044" spans="96:117">
      <c r="CR3044" s="11"/>
      <c r="DI3044" s="22"/>
      <c r="DJ3044" s="11"/>
      <c r="DK3044" s="11"/>
      <c r="DL3044" s="11"/>
      <c r="DM3044" s="11"/>
    </row>
    <row r="3045" spans="96:117">
      <c r="CR3045" s="11"/>
      <c r="DI3045" s="22"/>
      <c r="DJ3045" s="11"/>
      <c r="DK3045" s="11"/>
      <c r="DL3045" s="11"/>
      <c r="DM3045" s="11"/>
    </row>
    <row r="3046" spans="96:117">
      <c r="CR3046" s="11"/>
      <c r="DI3046" s="22"/>
      <c r="DJ3046" s="11"/>
      <c r="DK3046" s="11"/>
      <c r="DL3046" s="11"/>
      <c r="DM3046" s="11"/>
    </row>
    <row r="3047" spans="96:117">
      <c r="CR3047" s="11"/>
      <c r="DI3047" s="22"/>
      <c r="DJ3047" s="11"/>
      <c r="DK3047" s="11"/>
      <c r="DL3047" s="11"/>
      <c r="DM3047" s="11"/>
    </row>
    <row r="3048" spans="96:117">
      <c r="CR3048" s="11"/>
      <c r="DI3048" s="22"/>
      <c r="DJ3048" s="11"/>
      <c r="DK3048" s="11"/>
      <c r="DL3048" s="11"/>
      <c r="DM3048" s="11"/>
    </row>
    <row r="3049" spans="96:117">
      <c r="CR3049" s="11"/>
      <c r="DI3049" s="22"/>
      <c r="DJ3049" s="11"/>
      <c r="DK3049" s="11"/>
      <c r="DL3049" s="11"/>
      <c r="DM3049" s="11"/>
    </row>
    <row r="3050" spans="96:117">
      <c r="CR3050" s="11"/>
      <c r="DI3050" s="22"/>
      <c r="DJ3050" s="11"/>
      <c r="DK3050" s="11"/>
      <c r="DL3050" s="11"/>
      <c r="DM3050" s="11"/>
    </row>
    <row r="3051" spans="96:117">
      <c r="CR3051" s="11"/>
      <c r="DI3051" s="22"/>
      <c r="DJ3051" s="11"/>
      <c r="DK3051" s="11"/>
      <c r="DL3051" s="11"/>
      <c r="DM3051" s="11"/>
    </row>
    <row r="3052" spans="96:117">
      <c r="CR3052" s="11"/>
      <c r="DI3052" s="22"/>
      <c r="DJ3052" s="11"/>
      <c r="DK3052" s="11"/>
      <c r="DL3052" s="11"/>
      <c r="DM3052" s="11"/>
    </row>
    <row r="3053" spans="96:117">
      <c r="CR3053" s="11"/>
      <c r="DI3053" s="22"/>
      <c r="DJ3053" s="11"/>
      <c r="DK3053" s="11"/>
      <c r="DL3053" s="11"/>
      <c r="DM3053" s="11"/>
    </row>
    <row r="3054" spans="96:117">
      <c r="CR3054" s="11"/>
      <c r="DI3054" s="22"/>
      <c r="DJ3054" s="11"/>
      <c r="DK3054" s="11"/>
      <c r="DL3054" s="11"/>
      <c r="DM3054" s="11"/>
    </row>
    <row r="3055" spans="96:117">
      <c r="CR3055" s="11"/>
      <c r="DI3055" s="22"/>
      <c r="DJ3055" s="11"/>
      <c r="DK3055" s="11"/>
      <c r="DL3055" s="11"/>
      <c r="DM3055" s="11"/>
    </row>
    <row r="3056" spans="96:117">
      <c r="CR3056" s="11"/>
      <c r="DI3056" s="22"/>
      <c r="DJ3056" s="11"/>
      <c r="DK3056" s="11"/>
      <c r="DL3056" s="11"/>
      <c r="DM3056" s="11"/>
    </row>
    <row r="3057" spans="96:117">
      <c r="CR3057" s="11"/>
      <c r="DI3057" s="22"/>
      <c r="DJ3057" s="11"/>
      <c r="DK3057" s="11"/>
      <c r="DL3057" s="11"/>
      <c r="DM3057" s="11"/>
    </row>
    <row r="3058" spans="96:117">
      <c r="CR3058" s="11"/>
      <c r="DI3058" s="22"/>
      <c r="DJ3058" s="11"/>
      <c r="DK3058" s="11"/>
      <c r="DL3058" s="11"/>
      <c r="DM3058" s="11"/>
    </row>
    <row r="3059" spans="96:117">
      <c r="CR3059" s="11"/>
      <c r="DI3059" s="22"/>
      <c r="DJ3059" s="11"/>
      <c r="DK3059" s="11"/>
      <c r="DL3059" s="11"/>
      <c r="DM3059" s="11"/>
    </row>
    <row r="3060" spans="96:117">
      <c r="CR3060" s="11"/>
      <c r="DI3060" s="22"/>
      <c r="DJ3060" s="11"/>
      <c r="DK3060" s="11"/>
      <c r="DL3060" s="11"/>
      <c r="DM3060" s="11"/>
    </row>
    <row r="3061" spans="96:117">
      <c r="CR3061" s="11"/>
      <c r="DI3061" s="22"/>
      <c r="DJ3061" s="11"/>
      <c r="DK3061" s="11"/>
      <c r="DL3061" s="11"/>
      <c r="DM3061" s="11"/>
    </row>
    <row r="3062" spans="96:117">
      <c r="CR3062" s="11"/>
      <c r="DI3062" s="22"/>
      <c r="DJ3062" s="11"/>
      <c r="DK3062" s="11"/>
      <c r="DL3062" s="11"/>
      <c r="DM3062" s="11"/>
    </row>
    <row r="3063" spans="96:117">
      <c r="CR3063" s="11"/>
      <c r="DI3063" s="22"/>
      <c r="DJ3063" s="11"/>
      <c r="DK3063" s="11"/>
      <c r="DL3063" s="11"/>
      <c r="DM3063" s="11"/>
    </row>
    <row r="3064" spans="96:117">
      <c r="CR3064" s="11"/>
      <c r="DI3064" s="22"/>
      <c r="DJ3064" s="11"/>
      <c r="DK3064" s="11"/>
      <c r="DL3064" s="11"/>
      <c r="DM3064" s="11"/>
    </row>
    <row r="3065" spans="96:117">
      <c r="CR3065" s="11"/>
      <c r="DI3065" s="22"/>
      <c r="DJ3065" s="11"/>
      <c r="DK3065" s="11"/>
      <c r="DL3065" s="11"/>
      <c r="DM3065" s="11"/>
    </row>
    <row r="3066" spans="96:117">
      <c r="CR3066" s="11"/>
      <c r="DI3066" s="22"/>
      <c r="DJ3066" s="11"/>
      <c r="DK3066" s="11"/>
      <c r="DL3066" s="11"/>
      <c r="DM3066" s="11"/>
    </row>
    <row r="3067" spans="96:117">
      <c r="CR3067" s="11"/>
      <c r="DI3067" s="22"/>
      <c r="DJ3067" s="11"/>
      <c r="DK3067" s="11"/>
      <c r="DL3067" s="11"/>
      <c r="DM3067" s="11"/>
    </row>
    <row r="3068" spans="96:117">
      <c r="CR3068" s="11"/>
      <c r="DI3068" s="22"/>
      <c r="DJ3068" s="11"/>
      <c r="DK3068" s="11"/>
      <c r="DL3068" s="11"/>
      <c r="DM3068" s="11"/>
    </row>
    <row r="3069" spans="96:117">
      <c r="CR3069" s="11"/>
      <c r="DI3069" s="22"/>
      <c r="DJ3069" s="11"/>
      <c r="DK3069" s="11"/>
      <c r="DL3069" s="11"/>
      <c r="DM3069" s="11"/>
    </row>
    <row r="3070" spans="96:117">
      <c r="CR3070" s="11"/>
      <c r="DI3070" s="22"/>
      <c r="DJ3070" s="11"/>
      <c r="DK3070" s="11"/>
      <c r="DL3070" s="11"/>
      <c r="DM3070" s="11"/>
    </row>
    <row r="3071" spans="96:117">
      <c r="CR3071" s="11"/>
      <c r="DI3071" s="22"/>
      <c r="DJ3071" s="11"/>
      <c r="DK3071" s="11"/>
      <c r="DL3071" s="11"/>
      <c r="DM3071" s="11"/>
    </row>
    <row r="3072" spans="96:117">
      <c r="CR3072" s="11"/>
      <c r="DI3072" s="22"/>
      <c r="DJ3072" s="11"/>
      <c r="DK3072" s="11"/>
      <c r="DL3072" s="11"/>
      <c r="DM3072" s="11"/>
    </row>
    <row r="3073" spans="96:117">
      <c r="CR3073" s="11"/>
      <c r="DI3073" s="22"/>
      <c r="DJ3073" s="11"/>
      <c r="DK3073" s="11"/>
      <c r="DL3073" s="11"/>
      <c r="DM3073" s="11"/>
    </row>
    <row r="3074" spans="96:117">
      <c r="CR3074" s="11"/>
      <c r="DI3074" s="22"/>
      <c r="DJ3074" s="11"/>
      <c r="DK3074" s="11"/>
      <c r="DL3074" s="11"/>
      <c r="DM3074" s="11"/>
    </row>
    <row r="3075" spans="96:117">
      <c r="CR3075" s="11"/>
      <c r="DI3075" s="22"/>
      <c r="DJ3075" s="11"/>
      <c r="DK3075" s="11"/>
      <c r="DL3075" s="11"/>
      <c r="DM3075" s="11"/>
    </row>
    <row r="3076" spans="96:117">
      <c r="CR3076" s="11"/>
      <c r="DI3076" s="22"/>
      <c r="DJ3076" s="11"/>
      <c r="DK3076" s="11"/>
      <c r="DL3076" s="11"/>
      <c r="DM3076" s="11"/>
    </row>
    <row r="3077" spans="96:117">
      <c r="CR3077" s="11"/>
      <c r="DI3077" s="22"/>
      <c r="DJ3077" s="11"/>
      <c r="DK3077" s="11"/>
      <c r="DL3077" s="11"/>
      <c r="DM3077" s="11"/>
    </row>
    <row r="3078" spans="96:117">
      <c r="CR3078" s="11"/>
      <c r="DI3078" s="22"/>
      <c r="DJ3078" s="11"/>
      <c r="DK3078" s="11"/>
      <c r="DL3078" s="11"/>
      <c r="DM3078" s="11"/>
    </row>
    <row r="3079" spans="96:117">
      <c r="CR3079" s="11"/>
      <c r="DI3079" s="22"/>
      <c r="DJ3079" s="11"/>
      <c r="DK3079" s="11"/>
      <c r="DL3079" s="11"/>
      <c r="DM3079" s="11"/>
    </row>
    <row r="3080" spans="96:117">
      <c r="CR3080" s="11"/>
      <c r="DI3080" s="22"/>
      <c r="DJ3080" s="11"/>
      <c r="DK3080" s="11"/>
      <c r="DL3080" s="11"/>
      <c r="DM3080" s="11"/>
    </row>
    <row r="3081" spans="96:117">
      <c r="CR3081" s="11"/>
      <c r="DI3081" s="22"/>
      <c r="DJ3081" s="11"/>
      <c r="DK3081" s="11"/>
      <c r="DL3081" s="11"/>
      <c r="DM3081" s="11"/>
    </row>
    <row r="3082" spans="96:117">
      <c r="CR3082" s="11"/>
      <c r="DI3082" s="22"/>
      <c r="DJ3082" s="11"/>
      <c r="DK3082" s="11"/>
      <c r="DL3082" s="11"/>
      <c r="DM3082" s="11"/>
    </row>
    <row r="3083" spans="96:117">
      <c r="CR3083" s="11"/>
      <c r="DI3083" s="22"/>
      <c r="DJ3083" s="11"/>
      <c r="DK3083" s="11"/>
      <c r="DL3083" s="11"/>
      <c r="DM3083" s="11"/>
    </row>
    <row r="3084" spans="96:117">
      <c r="CR3084" s="11"/>
      <c r="DI3084" s="22"/>
      <c r="DJ3084" s="11"/>
      <c r="DK3084" s="11"/>
      <c r="DL3084" s="11"/>
      <c r="DM3084" s="11"/>
    </row>
    <row r="3085" spans="96:117">
      <c r="CR3085" s="11"/>
      <c r="DI3085" s="22"/>
      <c r="DJ3085" s="11"/>
      <c r="DK3085" s="11"/>
      <c r="DL3085" s="11"/>
      <c r="DM3085" s="11"/>
    </row>
    <row r="3086" spans="96:117">
      <c r="CR3086" s="11"/>
      <c r="DI3086" s="22"/>
      <c r="DJ3086" s="11"/>
      <c r="DK3086" s="11"/>
      <c r="DL3086" s="11"/>
      <c r="DM3086" s="11"/>
    </row>
    <row r="3087" spans="96:117">
      <c r="CR3087" s="11"/>
      <c r="DI3087" s="22"/>
      <c r="DJ3087" s="11"/>
      <c r="DK3087" s="11"/>
      <c r="DL3087" s="11"/>
      <c r="DM3087" s="11"/>
    </row>
    <row r="3088" spans="96:117">
      <c r="CR3088" s="11"/>
      <c r="DI3088" s="22"/>
      <c r="DJ3088" s="11"/>
      <c r="DK3088" s="11"/>
      <c r="DL3088" s="11"/>
      <c r="DM3088" s="11"/>
    </row>
    <row r="3089" spans="96:117">
      <c r="CR3089" s="11"/>
      <c r="DI3089" s="22"/>
      <c r="DJ3089" s="11"/>
      <c r="DK3089" s="11"/>
      <c r="DL3089" s="11"/>
      <c r="DM3089" s="11"/>
    </row>
    <row r="3090" spans="96:117">
      <c r="CR3090" s="11"/>
      <c r="DI3090" s="22"/>
      <c r="DJ3090" s="11"/>
      <c r="DK3090" s="11"/>
      <c r="DL3090" s="11"/>
      <c r="DM3090" s="11"/>
    </row>
    <row r="3091" spans="96:117">
      <c r="CR3091" s="11"/>
      <c r="DI3091" s="22"/>
      <c r="DJ3091" s="11"/>
      <c r="DK3091" s="11"/>
      <c r="DL3091" s="11"/>
      <c r="DM3091" s="11"/>
    </row>
    <row r="3092" spans="96:117">
      <c r="CR3092" s="11"/>
      <c r="DI3092" s="22"/>
      <c r="DJ3092" s="11"/>
      <c r="DK3092" s="11"/>
      <c r="DL3092" s="11"/>
      <c r="DM3092" s="11"/>
    </row>
    <row r="3093" spans="96:117">
      <c r="CR3093" s="11"/>
      <c r="DI3093" s="22"/>
      <c r="DJ3093" s="11"/>
      <c r="DK3093" s="11"/>
      <c r="DL3093" s="11"/>
      <c r="DM3093" s="11"/>
    </row>
    <row r="3094" spans="96:117">
      <c r="CR3094" s="11"/>
      <c r="DI3094" s="22"/>
      <c r="DJ3094" s="11"/>
      <c r="DK3094" s="11"/>
      <c r="DL3094" s="11"/>
      <c r="DM3094" s="11"/>
    </row>
    <row r="3095" spans="96:117">
      <c r="CR3095" s="11"/>
      <c r="DI3095" s="22"/>
      <c r="DJ3095" s="11"/>
      <c r="DK3095" s="11"/>
      <c r="DL3095" s="11"/>
      <c r="DM3095" s="11"/>
    </row>
    <row r="3096" spans="96:117">
      <c r="CR3096" s="11"/>
      <c r="DI3096" s="22"/>
      <c r="DJ3096" s="11"/>
      <c r="DK3096" s="11"/>
      <c r="DL3096" s="11"/>
      <c r="DM3096" s="11"/>
    </row>
    <row r="3097" spans="96:117">
      <c r="CR3097" s="11"/>
      <c r="DI3097" s="22"/>
      <c r="DJ3097" s="11"/>
      <c r="DK3097" s="11"/>
      <c r="DL3097" s="11"/>
      <c r="DM3097" s="11"/>
    </row>
    <row r="3098" spans="96:117">
      <c r="CR3098" s="11"/>
      <c r="DI3098" s="22"/>
      <c r="DJ3098" s="11"/>
      <c r="DK3098" s="11"/>
      <c r="DL3098" s="11"/>
      <c r="DM3098" s="11"/>
    </row>
    <row r="3099" spans="96:117">
      <c r="CR3099" s="11"/>
      <c r="DI3099" s="22"/>
      <c r="DJ3099" s="11"/>
      <c r="DK3099" s="11"/>
      <c r="DL3099" s="11"/>
      <c r="DM3099" s="11"/>
    </row>
    <row r="3100" spans="96:117">
      <c r="CR3100" s="11"/>
      <c r="DI3100" s="22"/>
      <c r="DJ3100" s="11"/>
      <c r="DK3100" s="11"/>
      <c r="DL3100" s="11"/>
      <c r="DM3100" s="11"/>
    </row>
    <row r="3101" spans="96:117">
      <c r="CR3101" s="11"/>
      <c r="DI3101" s="22"/>
      <c r="DJ3101" s="11"/>
      <c r="DK3101" s="11"/>
      <c r="DL3101" s="11"/>
      <c r="DM3101" s="11"/>
    </row>
    <row r="3102" spans="96:117">
      <c r="CR3102" s="11"/>
      <c r="DI3102" s="22"/>
      <c r="DJ3102" s="11"/>
      <c r="DK3102" s="11"/>
      <c r="DL3102" s="11"/>
      <c r="DM3102" s="11"/>
    </row>
    <row r="3103" spans="96:117">
      <c r="CR3103" s="11"/>
      <c r="DI3103" s="22"/>
      <c r="DJ3103" s="11"/>
      <c r="DK3103" s="11"/>
      <c r="DL3103" s="11"/>
      <c r="DM3103" s="11"/>
    </row>
    <row r="3104" spans="96:117">
      <c r="CR3104" s="11"/>
      <c r="DI3104" s="22"/>
      <c r="DJ3104" s="11"/>
      <c r="DK3104" s="11"/>
      <c r="DL3104" s="11"/>
      <c r="DM3104" s="11"/>
    </row>
    <row r="3105" spans="96:117">
      <c r="CR3105" s="11"/>
      <c r="DI3105" s="22"/>
      <c r="DJ3105" s="11"/>
      <c r="DK3105" s="11"/>
      <c r="DL3105" s="11"/>
      <c r="DM3105" s="11"/>
    </row>
    <row r="3106" spans="96:117">
      <c r="CR3106" s="11"/>
      <c r="DI3106" s="22"/>
      <c r="DJ3106" s="11"/>
      <c r="DK3106" s="11"/>
      <c r="DL3106" s="11"/>
      <c r="DM3106" s="11"/>
    </row>
    <row r="3107" spans="96:117">
      <c r="CR3107" s="11"/>
      <c r="DI3107" s="22"/>
      <c r="DJ3107" s="11"/>
      <c r="DK3107" s="11"/>
      <c r="DL3107" s="11"/>
      <c r="DM3107" s="11"/>
    </row>
    <row r="3108" spans="96:117">
      <c r="CR3108" s="11"/>
      <c r="DI3108" s="22"/>
      <c r="DJ3108" s="11"/>
      <c r="DK3108" s="11"/>
      <c r="DL3108" s="11"/>
      <c r="DM3108" s="11"/>
    </row>
    <row r="3109" spans="96:117">
      <c r="CR3109" s="11"/>
      <c r="DI3109" s="22"/>
      <c r="DJ3109" s="11"/>
      <c r="DK3109" s="11"/>
      <c r="DL3109" s="11"/>
      <c r="DM3109" s="11"/>
    </row>
    <row r="3110" spans="96:117">
      <c r="CR3110" s="11"/>
      <c r="DI3110" s="22"/>
      <c r="DJ3110" s="11"/>
      <c r="DK3110" s="11"/>
      <c r="DL3110" s="11"/>
      <c r="DM3110" s="11"/>
    </row>
    <row r="3111" spans="96:117">
      <c r="CR3111" s="11"/>
      <c r="DI3111" s="22"/>
      <c r="DJ3111" s="11"/>
      <c r="DK3111" s="11"/>
      <c r="DL3111" s="11"/>
      <c r="DM3111" s="11"/>
    </row>
    <row r="3112" spans="96:117">
      <c r="CR3112" s="11"/>
      <c r="DI3112" s="22"/>
      <c r="DJ3112" s="11"/>
      <c r="DK3112" s="11"/>
      <c r="DL3112" s="11"/>
      <c r="DM3112" s="11"/>
    </row>
    <row r="3113" spans="96:117">
      <c r="CR3113" s="11"/>
      <c r="DI3113" s="22"/>
      <c r="DJ3113" s="11"/>
      <c r="DK3113" s="11"/>
      <c r="DL3113" s="11"/>
      <c r="DM3113" s="11"/>
    </row>
    <row r="3114" spans="96:117">
      <c r="CR3114" s="11"/>
      <c r="DI3114" s="22"/>
      <c r="DJ3114" s="11"/>
      <c r="DK3114" s="11"/>
      <c r="DL3114" s="11"/>
      <c r="DM3114" s="11"/>
    </row>
    <row r="3115" spans="96:117">
      <c r="CR3115" s="11"/>
      <c r="DI3115" s="22"/>
      <c r="DJ3115" s="11"/>
      <c r="DK3115" s="11"/>
      <c r="DL3115" s="11"/>
      <c r="DM3115" s="11"/>
    </row>
    <row r="3116" spans="96:117">
      <c r="CR3116" s="11"/>
      <c r="DI3116" s="22"/>
      <c r="DJ3116" s="11"/>
      <c r="DK3116" s="11"/>
      <c r="DL3116" s="11"/>
      <c r="DM3116" s="11"/>
    </row>
    <row r="3117" spans="96:117">
      <c r="CR3117" s="11"/>
      <c r="DI3117" s="22"/>
      <c r="DJ3117" s="11"/>
      <c r="DK3117" s="11"/>
      <c r="DL3117" s="11"/>
      <c r="DM3117" s="11"/>
    </row>
    <row r="3118" spans="96:117">
      <c r="CR3118" s="11"/>
      <c r="DI3118" s="22"/>
      <c r="DJ3118" s="11"/>
      <c r="DK3118" s="11"/>
      <c r="DL3118" s="11"/>
      <c r="DM3118" s="11"/>
    </row>
    <row r="3119" spans="96:117">
      <c r="CR3119" s="11"/>
      <c r="DI3119" s="22"/>
      <c r="DJ3119" s="11"/>
      <c r="DK3119" s="11"/>
      <c r="DL3119" s="11"/>
      <c r="DM3119" s="11"/>
    </row>
    <row r="3120" spans="96:117">
      <c r="CR3120" s="11"/>
      <c r="DI3120" s="22"/>
      <c r="DJ3120" s="11"/>
      <c r="DK3120" s="11"/>
      <c r="DL3120" s="11"/>
      <c r="DM3120" s="11"/>
    </row>
    <row r="3121" spans="96:117">
      <c r="CR3121" s="11"/>
      <c r="DI3121" s="22"/>
      <c r="DJ3121" s="11"/>
      <c r="DK3121" s="11"/>
      <c r="DL3121" s="11"/>
      <c r="DM3121" s="11"/>
    </row>
    <row r="3122" spans="96:117">
      <c r="CR3122" s="11"/>
      <c r="DI3122" s="22"/>
      <c r="DJ3122" s="11"/>
      <c r="DK3122" s="11"/>
      <c r="DL3122" s="11"/>
      <c r="DM3122" s="11"/>
    </row>
    <row r="3123" spans="96:117">
      <c r="CR3123" s="11"/>
      <c r="DI3123" s="22"/>
      <c r="DJ3123" s="11"/>
      <c r="DK3123" s="11"/>
      <c r="DL3123" s="11"/>
      <c r="DM3123" s="11"/>
    </row>
    <row r="3124" spans="96:117">
      <c r="CR3124" s="11"/>
      <c r="DI3124" s="22"/>
      <c r="DJ3124" s="11"/>
      <c r="DK3124" s="11"/>
      <c r="DL3124" s="11"/>
      <c r="DM3124" s="11"/>
    </row>
    <row r="3125" spans="96:117">
      <c r="CR3125" s="11"/>
      <c r="DI3125" s="22"/>
      <c r="DJ3125" s="11"/>
      <c r="DK3125" s="11"/>
      <c r="DL3125" s="11"/>
      <c r="DM3125" s="11"/>
    </row>
    <row r="3126" spans="96:117">
      <c r="CR3126" s="11"/>
      <c r="DI3126" s="22"/>
      <c r="DJ3126" s="11"/>
      <c r="DK3126" s="11"/>
      <c r="DL3126" s="11"/>
      <c r="DM3126" s="11"/>
    </row>
    <row r="3127" spans="96:117">
      <c r="CR3127" s="11"/>
      <c r="DI3127" s="22"/>
      <c r="DJ3127" s="11"/>
      <c r="DK3127" s="11"/>
      <c r="DL3127" s="11"/>
      <c r="DM3127" s="11"/>
    </row>
    <row r="3128" spans="96:117">
      <c r="CR3128" s="11"/>
      <c r="DI3128" s="22"/>
      <c r="DJ3128" s="11"/>
      <c r="DK3128" s="11"/>
      <c r="DL3128" s="11"/>
      <c r="DM3128" s="11"/>
    </row>
    <row r="3129" spans="96:117">
      <c r="CR3129" s="11"/>
      <c r="DI3129" s="22"/>
      <c r="DJ3129" s="11"/>
      <c r="DK3129" s="11"/>
      <c r="DL3129" s="11"/>
      <c r="DM3129" s="11"/>
    </row>
    <row r="3130" spans="96:117">
      <c r="CR3130" s="11"/>
      <c r="DI3130" s="22"/>
      <c r="DJ3130" s="11"/>
      <c r="DK3130" s="11"/>
      <c r="DL3130" s="11"/>
      <c r="DM3130" s="11"/>
    </row>
    <row r="3131" spans="96:117">
      <c r="CR3131" s="11"/>
      <c r="DI3131" s="22"/>
      <c r="DJ3131" s="11"/>
      <c r="DK3131" s="11"/>
      <c r="DL3131" s="11"/>
      <c r="DM3131" s="11"/>
    </row>
    <row r="3132" spans="96:117">
      <c r="CR3132" s="11"/>
      <c r="DI3132" s="22"/>
      <c r="DJ3132" s="11"/>
      <c r="DK3132" s="11"/>
      <c r="DL3132" s="11"/>
      <c r="DM3132" s="11"/>
    </row>
    <row r="3133" spans="96:117">
      <c r="CR3133" s="11"/>
      <c r="DI3133" s="22"/>
      <c r="DJ3133" s="11"/>
      <c r="DK3133" s="11"/>
      <c r="DL3133" s="11"/>
      <c r="DM3133" s="11"/>
    </row>
    <row r="3134" spans="96:117">
      <c r="CR3134" s="11"/>
      <c r="DI3134" s="22"/>
      <c r="DJ3134" s="11"/>
      <c r="DK3134" s="11"/>
      <c r="DL3134" s="11"/>
      <c r="DM3134" s="11"/>
    </row>
    <row r="3135" spans="96:117">
      <c r="CR3135" s="11"/>
      <c r="DI3135" s="22"/>
      <c r="DJ3135" s="11"/>
      <c r="DK3135" s="11"/>
      <c r="DL3135" s="11"/>
      <c r="DM3135" s="11"/>
    </row>
    <row r="3136" spans="96:117">
      <c r="CR3136" s="11"/>
      <c r="DI3136" s="22"/>
      <c r="DJ3136" s="11"/>
      <c r="DK3136" s="11"/>
      <c r="DL3136" s="11"/>
      <c r="DM3136" s="11"/>
    </row>
    <row r="3137" spans="96:117">
      <c r="CR3137" s="11"/>
      <c r="DI3137" s="22"/>
      <c r="DJ3137" s="11"/>
      <c r="DK3137" s="11"/>
      <c r="DL3137" s="11"/>
      <c r="DM3137" s="11"/>
    </row>
    <row r="3138" spans="96:117">
      <c r="CR3138" s="11"/>
      <c r="DI3138" s="22"/>
      <c r="DJ3138" s="11"/>
      <c r="DK3138" s="11"/>
      <c r="DL3138" s="11"/>
      <c r="DM3138" s="11"/>
    </row>
    <row r="3139" spans="96:117">
      <c r="CR3139" s="11"/>
      <c r="DI3139" s="22"/>
      <c r="DJ3139" s="11"/>
      <c r="DK3139" s="11"/>
      <c r="DL3139" s="11"/>
      <c r="DM3139" s="11"/>
    </row>
    <row r="3140" spans="96:117">
      <c r="CR3140" s="11"/>
      <c r="DI3140" s="22"/>
      <c r="DJ3140" s="11"/>
      <c r="DK3140" s="11"/>
      <c r="DL3140" s="11"/>
      <c r="DM3140" s="11"/>
    </row>
    <row r="3141" spans="96:117">
      <c r="CR3141" s="11"/>
      <c r="DI3141" s="22"/>
      <c r="DJ3141" s="11"/>
      <c r="DK3141" s="11"/>
      <c r="DL3141" s="11"/>
      <c r="DM3141" s="11"/>
    </row>
    <row r="3142" spans="96:117">
      <c r="CR3142" s="11"/>
      <c r="DI3142" s="22"/>
      <c r="DJ3142" s="11"/>
      <c r="DK3142" s="11"/>
      <c r="DL3142" s="11"/>
      <c r="DM3142" s="11"/>
    </row>
    <row r="3143" spans="96:117">
      <c r="CR3143" s="11"/>
      <c r="DI3143" s="22"/>
      <c r="DJ3143" s="11"/>
      <c r="DK3143" s="11"/>
      <c r="DL3143" s="11"/>
      <c r="DM3143" s="11"/>
    </row>
    <row r="3144" spans="96:117">
      <c r="CR3144" s="11"/>
      <c r="DI3144" s="22"/>
      <c r="DJ3144" s="11"/>
      <c r="DK3144" s="11"/>
      <c r="DL3144" s="11"/>
      <c r="DM3144" s="11"/>
    </row>
    <row r="3145" spans="96:117">
      <c r="CR3145" s="11"/>
      <c r="DI3145" s="22"/>
      <c r="DJ3145" s="11"/>
      <c r="DK3145" s="11"/>
      <c r="DL3145" s="11"/>
      <c r="DM3145" s="11"/>
    </row>
    <row r="3146" spans="96:117">
      <c r="CR3146" s="11"/>
      <c r="DI3146" s="22"/>
      <c r="DJ3146" s="11"/>
      <c r="DK3146" s="11"/>
      <c r="DL3146" s="11"/>
      <c r="DM3146" s="11"/>
    </row>
    <row r="3147" spans="96:117">
      <c r="CR3147" s="11"/>
      <c r="DI3147" s="22"/>
      <c r="DJ3147" s="11"/>
      <c r="DK3147" s="11"/>
      <c r="DL3147" s="11"/>
      <c r="DM3147" s="11"/>
    </row>
    <row r="3148" spans="96:117">
      <c r="CR3148" s="11"/>
      <c r="DI3148" s="22"/>
      <c r="DJ3148" s="11"/>
      <c r="DK3148" s="11"/>
      <c r="DL3148" s="11"/>
      <c r="DM3148" s="11"/>
    </row>
    <row r="3149" spans="96:117">
      <c r="CR3149" s="11"/>
      <c r="DI3149" s="22"/>
      <c r="DJ3149" s="11"/>
      <c r="DK3149" s="11"/>
      <c r="DL3149" s="11"/>
      <c r="DM3149" s="11"/>
    </row>
    <row r="3150" spans="96:117">
      <c r="CR3150" s="11"/>
      <c r="DI3150" s="22"/>
      <c r="DJ3150" s="11"/>
      <c r="DK3150" s="11"/>
      <c r="DL3150" s="11"/>
      <c r="DM3150" s="11"/>
    </row>
    <row r="3151" spans="96:117">
      <c r="CR3151" s="11"/>
      <c r="DI3151" s="22"/>
      <c r="DJ3151" s="11"/>
      <c r="DK3151" s="11"/>
      <c r="DL3151" s="11"/>
      <c r="DM3151" s="11"/>
    </row>
    <row r="3152" spans="96:117">
      <c r="CR3152" s="11"/>
      <c r="DI3152" s="22"/>
      <c r="DJ3152" s="11"/>
      <c r="DK3152" s="11"/>
      <c r="DL3152" s="11"/>
      <c r="DM3152" s="11"/>
    </row>
    <row r="3153" spans="96:117">
      <c r="CR3153" s="11"/>
      <c r="DI3153" s="22"/>
      <c r="DJ3153" s="11"/>
      <c r="DK3153" s="11"/>
      <c r="DL3153" s="11"/>
      <c r="DM3153" s="11"/>
    </row>
    <row r="3154" spans="96:117">
      <c r="CR3154" s="11"/>
      <c r="DI3154" s="22"/>
      <c r="DJ3154" s="11"/>
      <c r="DK3154" s="11"/>
      <c r="DL3154" s="11"/>
      <c r="DM3154" s="11"/>
    </row>
    <row r="3155" spans="96:117">
      <c r="CR3155" s="11"/>
      <c r="DI3155" s="22"/>
      <c r="DJ3155" s="11"/>
      <c r="DK3155" s="11"/>
      <c r="DL3155" s="11"/>
      <c r="DM3155" s="11"/>
    </row>
    <row r="3156" spans="96:117">
      <c r="CR3156" s="11"/>
      <c r="DI3156" s="22"/>
      <c r="DJ3156" s="11"/>
      <c r="DK3156" s="11"/>
      <c r="DL3156" s="11"/>
      <c r="DM3156" s="11"/>
    </row>
    <row r="3157" spans="96:117">
      <c r="CR3157" s="11"/>
      <c r="DI3157" s="22"/>
      <c r="DJ3157" s="11"/>
      <c r="DK3157" s="11"/>
      <c r="DL3157" s="11"/>
      <c r="DM3157" s="11"/>
    </row>
    <row r="3158" spans="96:117">
      <c r="CR3158" s="11"/>
      <c r="DI3158" s="22"/>
      <c r="DJ3158" s="11"/>
      <c r="DK3158" s="11"/>
      <c r="DL3158" s="11"/>
      <c r="DM3158" s="11"/>
    </row>
    <row r="3159" spans="96:117">
      <c r="CR3159" s="11"/>
      <c r="DI3159" s="22"/>
      <c r="DJ3159" s="11"/>
      <c r="DK3159" s="11"/>
      <c r="DL3159" s="11"/>
      <c r="DM3159" s="11"/>
    </row>
    <row r="3160" spans="96:117">
      <c r="CR3160" s="11"/>
      <c r="DI3160" s="22"/>
      <c r="DJ3160" s="11"/>
      <c r="DK3160" s="11"/>
      <c r="DL3160" s="11"/>
      <c r="DM3160" s="11"/>
    </row>
    <row r="3161" spans="96:117">
      <c r="CR3161" s="11"/>
      <c r="DI3161" s="22"/>
      <c r="DJ3161" s="11"/>
      <c r="DK3161" s="11"/>
      <c r="DL3161" s="11"/>
      <c r="DM3161" s="11"/>
    </row>
    <row r="3162" spans="96:117">
      <c r="CR3162" s="11"/>
      <c r="DI3162" s="22"/>
      <c r="DJ3162" s="11"/>
      <c r="DK3162" s="11"/>
      <c r="DL3162" s="11"/>
      <c r="DM3162" s="11"/>
    </row>
    <row r="3163" spans="96:117">
      <c r="CR3163" s="11"/>
      <c r="DI3163" s="22"/>
      <c r="DJ3163" s="11"/>
      <c r="DK3163" s="11"/>
      <c r="DL3163" s="11"/>
      <c r="DM3163" s="11"/>
    </row>
    <row r="3164" spans="96:117">
      <c r="CR3164" s="11"/>
      <c r="DI3164" s="22"/>
      <c r="DJ3164" s="11"/>
      <c r="DK3164" s="11"/>
      <c r="DL3164" s="11"/>
      <c r="DM3164" s="11"/>
    </row>
    <row r="3165" spans="96:117">
      <c r="CR3165" s="11"/>
      <c r="DI3165" s="22"/>
      <c r="DJ3165" s="11"/>
      <c r="DK3165" s="11"/>
      <c r="DL3165" s="11"/>
      <c r="DM3165" s="11"/>
    </row>
    <row r="3166" spans="96:117">
      <c r="CR3166" s="11"/>
      <c r="DI3166" s="22"/>
      <c r="DJ3166" s="11"/>
      <c r="DK3166" s="11"/>
      <c r="DL3166" s="11"/>
      <c r="DM3166" s="11"/>
    </row>
    <row r="3167" spans="96:117">
      <c r="CR3167" s="11"/>
      <c r="DI3167" s="22"/>
      <c r="DJ3167" s="11"/>
      <c r="DK3167" s="11"/>
      <c r="DL3167" s="11"/>
      <c r="DM3167" s="11"/>
    </row>
    <row r="3168" spans="96:117">
      <c r="CR3168" s="11"/>
      <c r="DI3168" s="22"/>
      <c r="DJ3168" s="11"/>
      <c r="DK3168" s="11"/>
      <c r="DL3168" s="11"/>
      <c r="DM3168" s="11"/>
    </row>
    <row r="3169" spans="96:117">
      <c r="CR3169" s="11"/>
      <c r="DI3169" s="22"/>
      <c r="DJ3169" s="11"/>
      <c r="DK3169" s="11"/>
      <c r="DL3169" s="11"/>
      <c r="DM3169" s="11"/>
    </row>
    <row r="3170" spans="96:117">
      <c r="CR3170" s="11"/>
      <c r="DI3170" s="22"/>
      <c r="DJ3170" s="11"/>
      <c r="DK3170" s="11"/>
      <c r="DL3170" s="11"/>
      <c r="DM3170" s="11"/>
    </row>
    <row r="3171" spans="96:117">
      <c r="CR3171" s="11"/>
      <c r="DI3171" s="22"/>
      <c r="DJ3171" s="11"/>
      <c r="DK3171" s="11"/>
      <c r="DL3171" s="11"/>
      <c r="DM3171" s="11"/>
    </row>
    <row r="3172" spans="96:117">
      <c r="CR3172" s="11"/>
      <c r="DI3172" s="22"/>
      <c r="DJ3172" s="11"/>
      <c r="DK3172" s="11"/>
      <c r="DL3172" s="11"/>
      <c r="DM3172" s="11"/>
    </row>
    <row r="3173" spans="96:117">
      <c r="CR3173" s="11"/>
      <c r="DI3173" s="22"/>
      <c r="DJ3173" s="11"/>
      <c r="DK3173" s="11"/>
      <c r="DL3173" s="11"/>
      <c r="DM3173" s="11"/>
    </row>
    <row r="3174" spans="96:117">
      <c r="CR3174" s="11"/>
      <c r="DI3174" s="22"/>
      <c r="DJ3174" s="11"/>
      <c r="DK3174" s="11"/>
      <c r="DL3174" s="11"/>
      <c r="DM3174" s="11"/>
    </row>
    <row r="3175" spans="96:117">
      <c r="CR3175" s="11"/>
      <c r="DI3175" s="22"/>
      <c r="DJ3175" s="11"/>
      <c r="DK3175" s="11"/>
      <c r="DL3175" s="11"/>
      <c r="DM3175" s="11"/>
    </row>
    <row r="3176" spans="96:117">
      <c r="CR3176" s="11"/>
      <c r="DI3176" s="22"/>
      <c r="DJ3176" s="11"/>
      <c r="DK3176" s="11"/>
      <c r="DL3176" s="11"/>
      <c r="DM3176" s="11"/>
    </row>
    <row r="3177" spans="96:117">
      <c r="CR3177" s="11"/>
      <c r="DI3177" s="22"/>
      <c r="DJ3177" s="11"/>
      <c r="DK3177" s="11"/>
      <c r="DL3177" s="11"/>
      <c r="DM3177" s="11"/>
    </row>
    <row r="3178" spans="96:117">
      <c r="CR3178" s="11"/>
      <c r="DI3178" s="22"/>
      <c r="DJ3178" s="11"/>
      <c r="DK3178" s="11"/>
      <c r="DL3178" s="11"/>
      <c r="DM3178" s="11"/>
    </row>
    <row r="3179" spans="96:117">
      <c r="CR3179" s="11"/>
      <c r="DI3179" s="22"/>
      <c r="DJ3179" s="11"/>
      <c r="DK3179" s="11"/>
      <c r="DL3179" s="11"/>
      <c r="DM3179" s="11"/>
    </row>
    <row r="3180" spans="96:117">
      <c r="CR3180" s="11"/>
      <c r="DI3180" s="22"/>
      <c r="DJ3180" s="11"/>
      <c r="DK3180" s="11"/>
      <c r="DL3180" s="11"/>
      <c r="DM3180" s="11"/>
    </row>
    <row r="3181" spans="96:117">
      <c r="CR3181" s="11"/>
      <c r="DI3181" s="22"/>
      <c r="DJ3181" s="11"/>
      <c r="DK3181" s="11"/>
      <c r="DL3181" s="11"/>
      <c r="DM3181" s="11"/>
    </row>
    <row r="3182" spans="96:117">
      <c r="CR3182" s="11"/>
      <c r="DI3182" s="22"/>
      <c r="DJ3182" s="11"/>
      <c r="DK3182" s="11"/>
      <c r="DL3182" s="11"/>
      <c r="DM3182" s="11"/>
    </row>
    <row r="3183" spans="96:117">
      <c r="CR3183" s="11"/>
      <c r="DI3183" s="22"/>
      <c r="DJ3183" s="11"/>
      <c r="DK3183" s="11"/>
      <c r="DL3183" s="11"/>
      <c r="DM3183" s="11"/>
    </row>
    <row r="3184" spans="96:117">
      <c r="CR3184" s="11"/>
      <c r="DI3184" s="22"/>
      <c r="DJ3184" s="11"/>
      <c r="DK3184" s="11"/>
      <c r="DL3184" s="11"/>
      <c r="DM3184" s="11"/>
    </row>
    <row r="3185" spans="96:117">
      <c r="CR3185" s="11"/>
      <c r="DI3185" s="22"/>
      <c r="DJ3185" s="11"/>
      <c r="DK3185" s="11"/>
      <c r="DL3185" s="11"/>
      <c r="DM3185" s="11"/>
    </row>
    <row r="3186" spans="96:117">
      <c r="CR3186" s="11"/>
      <c r="DI3186" s="22"/>
      <c r="DJ3186" s="11"/>
      <c r="DK3186" s="11"/>
      <c r="DL3186" s="11"/>
      <c r="DM3186" s="11"/>
    </row>
    <row r="3187" spans="96:117">
      <c r="CR3187" s="11"/>
      <c r="DI3187" s="22"/>
      <c r="DJ3187" s="11"/>
      <c r="DK3187" s="11"/>
      <c r="DL3187" s="11"/>
      <c r="DM3187" s="11"/>
    </row>
    <row r="3188" spans="96:117">
      <c r="CR3188" s="11"/>
      <c r="DI3188" s="22"/>
      <c r="DJ3188" s="11"/>
      <c r="DK3188" s="11"/>
      <c r="DL3188" s="11"/>
      <c r="DM3188" s="11"/>
    </row>
    <row r="3189" spans="96:117">
      <c r="CR3189" s="11"/>
      <c r="DI3189" s="22"/>
      <c r="DJ3189" s="11"/>
      <c r="DK3189" s="11"/>
      <c r="DL3189" s="11"/>
      <c r="DM3189" s="11"/>
    </row>
    <row r="3190" spans="96:117">
      <c r="CR3190" s="11"/>
      <c r="DI3190" s="22"/>
      <c r="DJ3190" s="11"/>
      <c r="DK3190" s="11"/>
      <c r="DL3190" s="11"/>
      <c r="DM3190" s="11"/>
    </row>
    <row r="3191" spans="96:117">
      <c r="CR3191" s="11"/>
      <c r="DI3191" s="22"/>
      <c r="DJ3191" s="11"/>
      <c r="DK3191" s="11"/>
      <c r="DL3191" s="11"/>
      <c r="DM3191" s="11"/>
    </row>
    <row r="3192" spans="96:117">
      <c r="CR3192" s="11"/>
      <c r="DI3192" s="22"/>
      <c r="DJ3192" s="11"/>
      <c r="DK3192" s="11"/>
      <c r="DL3192" s="11"/>
      <c r="DM3192" s="11"/>
    </row>
    <row r="3193" spans="96:117">
      <c r="CR3193" s="11"/>
      <c r="DI3193" s="22"/>
      <c r="DJ3193" s="11"/>
      <c r="DK3193" s="11"/>
      <c r="DL3193" s="11"/>
      <c r="DM3193" s="11"/>
    </row>
    <row r="3194" spans="96:117">
      <c r="CR3194" s="11"/>
      <c r="DI3194" s="22"/>
      <c r="DJ3194" s="11"/>
      <c r="DK3194" s="11"/>
      <c r="DL3194" s="11"/>
      <c r="DM3194" s="11"/>
    </row>
    <row r="3195" spans="96:117">
      <c r="CR3195" s="11"/>
      <c r="DI3195" s="22"/>
      <c r="DJ3195" s="11"/>
      <c r="DK3195" s="11"/>
      <c r="DL3195" s="11"/>
      <c r="DM3195" s="11"/>
    </row>
    <row r="3196" spans="96:117">
      <c r="CR3196" s="11"/>
      <c r="DI3196" s="22"/>
      <c r="DJ3196" s="11"/>
      <c r="DK3196" s="11"/>
      <c r="DL3196" s="11"/>
      <c r="DM3196" s="11"/>
    </row>
    <row r="3197" spans="96:117">
      <c r="CR3197" s="11"/>
      <c r="DI3197" s="22"/>
      <c r="DJ3197" s="11"/>
      <c r="DK3197" s="11"/>
      <c r="DL3197" s="11"/>
      <c r="DM3197" s="11"/>
    </row>
    <row r="3198" spans="96:117">
      <c r="CR3198" s="11"/>
      <c r="DI3198" s="22"/>
      <c r="DJ3198" s="11"/>
      <c r="DK3198" s="11"/>
      <c r="DL3198" s="11"/>
      <c r="DM3198" s="11"/>
    </row>
    <row r="3199" spans="96:117">
      <c r="CR3199" s="11"/>
      <c r="DI3199" s="22"/>
      <c r="DJ3199" s="11"/>
      <c r="DK3199" s="11"/>
      <c r="DL3199" s="11"/>
      <c r="DM3199" s="11"/>
    </row>
    <row r="3200" spans="96:117">
      <c r="CR3200" s="11"/>
      <c r="DI3200" s="22"/>
      <c r="DJ3200" s="11"/>
      <c r="DK3200" s="11"/>
      <c r="DL3200" s="11"/>
      <c r="DM3200" s="11"/>
    </row>
    <row r="3201" spans="96:117">
      <c r="CR3201" s="11"/>
      <c r="DI3201" s="22"/>
      <c r="DJ3201" s="11"/>
      <c r="DK3201" s="11"/>
      <c r="DL3201" s="11"/>
      <c r="DM3201" s="11"/>
    </row>
    <row r="3202" spans="96:117">
      <c r="CR3202" s="11"/>
      <c r="DI3202" s="22"/>
      <c r="DJ3202" s="11"/>
      <c r="DK3202" s="11"/>
      <c r="DL3202" s="11"/>
      <c r="DM3202" s="11"/>
    </row>
    <row r="3203" spans="96:117">
      <c r="CR3203" s="11"/>
      <c r="DI3203" s="22"/>
      <c r="DJ3203" s="11"/>
      <c r="DK3203" s="11"/>
      <c r="DL3203" s="11"/>
      <c r="DM3203" s="11"/>
    </row>
    <row r="3204" spans="96:117">
      <c r="CR3204" s="11"/>
      <c r="DI3204" s="22"/>
      <c r="DJ3204" s="11"/>
      <c r="DK3204" s="11"/>
      <c r="DL3204" s="11"/>
      <c r="DM3204" s="11"/>
    </row>
    <row r="3205" spans="96:117">
      <c r="CR3205" s="11"/>
      <c r="DI3205" s="22"/>
      <c r="DJ3205" s="11"/>
      <c r="DK3205" s="11"/>
      <c r="DL3205" s="11"/>
      <c r="DM3205" s="11"/>
    </row>
    <row r="3206" spans="96:117">
      <c r="CR3206" s="11"/>
      <c r="DI3206" s="22"/>
      <c r="DJ3206" s="11"/>
      <c r="DK3206" s="11"/>
      <c r="DL3206" s="11"/>
      <c r="DM3206" s="11"/>
    </row>
    <row r="3207" spans="96:117">
      <c r="CR3207" s="11"/>
      <c r="DI3207" s="22"/>
      <c r="DJ3207" s="11"/>
      <c r="DK3207" s="11"/>
      <c r="DL3207" s="11"/>
      <c r="DM3207" s="11"/>
    </row>
    <row r="3208" spans="96:117">
      <c r="CR3208" s="11"/>
      <c r="DI3208" s="22"/>
      <c r="DJ3208" s="11"/>
      <c r="DK3208" s="11"/>
      <c r="DL3208" s="11"/>
      <c r="DM3208" s="11"/>
    </row>
    <row r="3209" spans="96:117">
      <c r="CR3209" s="11"/>
      <c r="DI3209" s="22"/>
      <c r="DJ3209" s="11"/>
      <c r="DK3209" s="11"/>
      <c r="DL3209" s="11"/>
      <c r="DM3209" s="11"/>
    </row>
    <row r="3210" spans="96:117">
      <c r="CR3210" s="11"/>
      <c r="DI3210" s="22"/>
      <c r="DJ3210" s="11"/>
      <c r="DK3210" s="11"/>
      <c r="DL3210" s="11"/>
      <c r="DM3210" s="11"/>
    </row>
    <row r="3211" spans="96:117">
      <c r="CR3211" s="11"/>
      <c r="DI3211" s="22"/>
      <c r="DJ3211" s="11"/>
      <c r="DK3211" s="11"/>
      <c r="DL3211" s="11"/>
      <c r="DM3211" s="11"/>
    </row>
    <row r="3212" spans="96:117">
      <c r="CR3212" s="11"/>
      <c r="DI3212" s="22"/>
      <c r="DJ3212" s="11"/>
      <c r="DK3212" s="11"/>
      <c r="DL3212" s="11"/>
      <c r="DM3212" s="11"/>
    </row>
    <row r="3213" spans="96:117">
      <c r="CR3213" s="11"/>
      <c r="DI3213" s="22"/>
      <c r="DJ3213" s="11"/>
      <c r="DK3213" s="11"/>
      <c r="DL3213" s="11"/>
      <c r="DM3213" s="11"/>
    </row>
    <row r="3214" spans="96:117">
      <c r="CR3214" s="11"/>
      <c r="DI3214" s="22"/>
      <c r="DJ3214" s="11"/>
      <c r="DK3214" s="11"/>
      <c r="DL3214" s="11"/>
      <c r="DM3214" s="11"/>
    </row>
    <row r="3215" spans="96:117">
      <c r="CR3215" s="11"/>
      <c r="DI3215" s="22"/>
      <c r="DJ3215" s="11"/>
      <c r="DK3215" s="11"/>
      <c r="DL3215" s="11"/>
      <c r="DM3215" s="11"/>
    </row>
    <row r="3216" spans="96:117">
      <c r="CR3216" s="11"/>
      <c r="DI3216" s="22"/>
      <c r="DJ3216" s="11"/>
      <c r="DK3216" s="11"/>
      <c r="DL3216" s="11"/>
      <c r="DM3216" s="11"/>
    </row>
    <row r="3217" spans="96:117">
      <c r="CR3217" s="11"/>
      <c r="DI3217" s="22"/>
      <c r="DJ3217" s="11"/>
      <c r="DK3217" s="11"/>
      <c r="DL3217" s="11"/>
      <c r="DM3217" s="11"/>
    </row>
    <row r="3218" spans="96:117">
      <c r="CR3218" s="11"/>
      <c r="DI3218" s="22"/>
      <c r="DJ3218" s="11"/>
      <c r="DK3218" s="11"/>
      <c r="DL3218" s="11"/>
      <c r="DM3218" s="11"/>
    </row>
    <row r="3219" spans="96:117">
      <c r="CR3219" s="11"/>
      <c r="DI3219" s="22"/>
      <c r="DJ3219" s="11"/>
      <c r="DK3219" s="11"/>
      <c r="DL3219" s="11"/>
      <c r="DM3219" s="11"/>
    </row>
    <row r="3220" spans="96:117">
      <c r="CR3220" s="11"/>
      <c r="DI3220" s="22"/>
      <c r="DJ3220" s="11"/>
      <c r="DK3220" s="11"/>
      <c r="DL3220" s="11"/>
      <c r="DM3220" s="11"/>
    </row>
    <row r="3221" spans="96:117">
      <c r="CR3221" s="11"/>
      <c r="DI3221" s="22"/>
      <c r="DJ3221" s="11"/>
      <c r="DK3221" s="11"/>
      <c r="DL3221" s="11"/>
      <c r="DM3221" s="11"/>
    </row>
    <row r="3222" spans="96:117">
      <c r="CR3222" s="11"/>
      <c r="DI3222" s="22"/>
      <c r="DJ3222" s="11"/>
      <c r="DK3222" s="11"/>
      <c r="DL3222" s="11"/>
      <c r="DM3222" s="11"/>
    </row>
    <row r="3223" spans="96:117">
      <c r="CR3223" s="11"/>
      <c r="DI3223" s="22"/>
      <c r="DJ3223" s="11"/>
      <c r="DK3223" s="11"/>
      <c r="DL3223" s="11"/>
      <c r="DM3223" s="11"/>
    </row>
    <row r="3224" spans="96:117">
      <c r="CR3224" s="11"/>
      <c r="DI3224" s="22"/>
      <c r="DJ3224" s="11"/>
      <c r="DK3224" s="11"/>
      <c r="DL3224" s="11"/>
      <c r="DM3224" s="11"/>
    </row>
    <row r="3225" spans="96:117">
      <c r="CR3225" s="11"/>
      <c r="DI3225" s="22"/>
      <c r="DJ3225" s="11"/>
      <c r="DK3225" s="11"/>
      <c r="DL3225" s="11"/>
      <c r="DM3225" s="11"/>
    </row>
    <row r="3226" spans="96:117">
      <c r="CR3226" s="11"/>
      <c r="DI3226" s="22"/>
      <c r="DJ3226" s="11"/>
      <c r="DK3226" s="11"/>
      <c r="DL3226" s="11"/>
      <c r="DM3226" s="11"/>
    </row>
    <row r="3227" spans="96:117">
      <c r="CR3227" s="11"/>
      <c r="DI3227" s="22"/>
      <c r="DJ3227" s="11"/>
      <c r="DK3227" s="11"/>
      <c r="DL3227" s="11"/>
      <c r="DM3227" s="11"/>
    </row>
    <row r="3228" spans="96:117">
      <c r="CR3228" s="11"/>
      <c r="DI3228" s="22"/>
      <c r="DJ3228" s="11"/>
      <c r="DK3228" s="11"/>
      <c r="DL3228" s="11"/>
      <c r="DM3228" s="11"/>
    </row>
    <row r="3229" spans="96:117">
      <c r="CR3229" s="11"/>
      <c r="DI3229" s="22"/>
      <c r="DJ3229" s="11"/>
      <c r="DK3229" s="11"/>
      <c r="DL3229" s="11"/>
      <c r="DM3229" s="11"/>
    </row>
    <row r="3230" spans="96:117">
      <c r="CR3230" s="11"/>
      <c r="DI3230" s="22"/>
      <c r="DJ3230" s="11"/>
      <c r="DK3230" s="11"/>
      <c r="DL3230" s="11"/>
      <c r="DM3230" s="11"/>
    </row>
    <row r="3231" spans="96:117">
      <c r="CR3231" s="11"/>
      <c r="DI3231" s="22"/>
      <c r="DJ3231" s="11"/>
      <c r="DK3231" s="11"/>
      <c r="DL3231" s="11"/>
      <c r="DM3231" s="11"/>
    </row>
    <row r="3232" spans="96:117">
      <c r="CR3232" s="11"/>
      <c r="DI3232" s="22"/>
      <c r="DJ3232" s="11"/>
      <c r="DK3232" s="11"/>
      <c r="DL3232" s="11"/>
      <c r="DM3232" s="11"/>
    </row>
    <row r="3233" spans="96:117">
      <c r="CR3233" s="11"/>
      <c r="DI3233" s="22"/>
      <c r="DJ3233" s="11"/>
      <c r="DK3233" s="11"/>
      <c r="DL3233" s="11"/>
      <c r="DM3233" s="11"/>
    </row>
    <row r="3234" spans="96:117">
      <c r="CR3234" s="11"/>
      <c r="DI3234" s="22"/>
      <c r="DJ3234" s="11"/>
      <c r="DK3234" s="11"/>
      <c r="DL3234" s="11"/>
      <c r="DM3234" s="11"/>
    </row>
    <row r="3235" spans="96:117">
      <c r="CR3235" s="11"/>
      <c r="DI3235" s="22"/>
      <c r="DJ3235" s="11"/>
      <c r="DK3235" s="11"/>
      <c r="DL3235" s="11"/>
      <c r="DM3235" s="11"/>
    </row>
    <row r="3236" spans="96:117">
      <c r="CR3236" s="11"/>
      <c r="DI3236" s="22"/>
      <c r="DJ3236" s="11"/>
      <c r="DK3236" s="11"/>
      <c r="DL3236" s="11"/>
      <c r="DM3236" s="11"/>
    </row>
    <row r="3237" spans="96:117">
      <c r="CR3237" s="11"/>
      <c r="DI3237" s="22"/>
      <c r="DJ3237" s="11"/>
      <c r="DK3237" s="11"/>
      <c r="DL3237" s="11"/>
      <c r="DM3237" s="11"/>
    </row>
    <row r="3238" spans="96:117">
      <c r="CR3238" s="11"/>
      <c r="DI3238" s="22"/>
      <c r="DJ3238" s="11"/>
      <c r="DK3238" s="11"/>
      <c r="DL3238" s="11"/>
      <c r="DM3238" s="11"/>
    </row>
    <row r="3239" spans="96:117">
      <c r="CR3239" s="11"/>
      <c r="DI3239" s="22"/>
      <c r="DJ3239" s="11"/>
      <c r="DK3239" s="11"/>
      <c r="DL3239" s="11"/>
      <c r="DM3239" s="11"/>
    </row>
    <row r="3240" spans="96:117">
      <c r="CR3240" s="11"/>
      <c r="DI3240" s="22"/>
      <c r="DJ3240" s="11"/>
      <c r="DK3240" s="11"/>
      <c r="DL3240" s="11"/>
      <c r="DM3240" s="11"/>
    </row>
    <row r="3241" spans="96:117">
      <c r="CR3241" s="11"/>
      <c r="DI3241" s="22"/>
      <c r="DJ3241" s="11"/>
      <c r="DK3241" s="11"/>
      <c r="DL3241" s="11"/>
      <c r="DM3241" s="11"/>
    </row>
    <row r="3242" spans="96:117">
      <c r="CR3242" s="11"/>
      <c r="DI3242" s="22"/>
      <c r="DJ3242" s="11"/>
      <c r="DK3242" s="11"/>
      <c r="DL3242" s="11"/>
      <c r="DM3242" s="11"/>
    </row>
    <row r="3243" spans="96:117">
      <c r="CR3243" s="11"/>
      <c r="DI3243" s="22"/>
      <c r="DJ3243" s="11"/>
      <c r="DK3243" s="11"/>
      <c r="DL3243" s="11"/>
      <c r="DM3243" s="11"/>
    </row>
    <row r="3244" spans="96:117">
      <c r="CR3244" s="11"/>
      <c r="DI3244" s="22"/>
      <c r="DJ3244" s="11"/>
      <c r="DK3244" s="11"/>
      <c r="DL3244" s="11"/>
      <c r="DM3244" s="11"/>
    </row>
    <row r="3245" spans="96:117">
      <c r="CR3245" s="11"/>
      <c r="DI3245" s="22"/>
      <c r="DJ3245" s="11"/>
      <c r="DK3245" s="11"/>
      <c r="DL3245" s="11"/>
      <c r="DM3245" s="11"/>
    </row>
    <row r="3246" spans="96:117">
      <c r="CR3246" s="11"/>
      <c r="DI3246" s="22"/>
      <c r="DJ3246" s="11"/>
      <c r="DK3246" s="11"/>
      <c r="DL3246" s="11"/>
      <c r="DM3246" s="11"/>
    </row>
    <row r="3247" spans="96:117">
      <c r="CR3247" s="11"/>
      <c r="DI3247" s="22"/>
      <c r="DJ3247" s="11"/>
      <c r="DK3247" s="11"/>
      <c r="DL3247" s="11"/>
      <c r="DM3247" s="11"/>
    </row>
    <row r="3248" spans="96:117">
      <c r="CR3248" s="11"/>
      <c r="DI3248" s="22"/>
      <c r="DJ3248" s="11"/>
      <c r="DK3248" s="11"/>
      <c r="DL3248" s="11"/>
      <c r="DM3248" s="11"/>
    </row>
    <row r="3249" spans="96:117">
      <c r="CR3249" s="11"/>
      <c r="DI3249" s="22"/>
      <c r="DJ3249" s="11"/>
      <c r="DK3249" s="11"/>
      <c r="DL3249" s="11"/>
      <c r="DM3249" s="11"/>
    </row>
    <row r="3250" spans="96:117">
      <c r="CR3250" s="11"/>
      <c r="DI3250" s="22"/>
      <c r="DJ3250" s="11"/>
      <c r="DK3250" s="11"/>
      <c r="DL3250" s="11"/>
      <c r="DM3250" s="11"/>
    </row>
    <row r="3251" spans="96:117">
      <c r="CR3251" s="11"/>
      <c r="DI3251" s="22"/>
      <c r="DJ3251" s="11"/>
      <c r="DK3251" s="11"/>
      <c r="DL3251" s="11"/>
      <c r="DM3251" s="11"/>
    </row>
    <row r="3252" spans="96:117">
      <c r="CR3252" s="11"/>
      <c r="DI3252" s="22"/>
      <c r="DJ3252" s="11"/>
      <c r="DK3252" s="11"/>
      <c r="DL3252" s="11"/>
      <c r="DM3252" s="11"/>
    </row>
    <row r="3253" spans="96:117">
      <c r="CR3253" s="11"/>
      <c r="DI3253" s="22"/>
      <c r="DJ3253" s="11"/>
      <c r="DK3253" s="11"/>
      <c r="DL3253" s="11"/>
      <c r="DM3253" s="11"/>
    </row>
    <row r="3254" spans="96:117">
      <c r="CR3254" s="11"/>
      <c r="DI3254" s="22"/>
      <c r="DJ3254" s="11"/>
      <c r="DK3254" s="11"/>
      <c r="DL3254" s="11"/>
      <c r="DM3254" s="11"/>
    </row>
    <row r="3255" spans="96:117">
      <c r="CR3255" s="11"/>
      <c r="DI3255" s="22"/>
      <c r="DJ3255" s="11"/>
      <c r="DK3255" s="11"/>
      <c r="DL3255" s="11"/>
      <c r="DM3255" s="11"/>
    </row>
    <row r="3256" spans="96:117">
      <c r="CR3256" s="11"/>
      <c r="DI3256" s="22"/>
      <c r="DJ3256" s="11"/>
      <c r="DK3256" s="11"/>
      <c r="DL3256" s="11"/>
      <c r="DM3256" s="11"/>
    </row>
    <row r="3257" spans="96:117">
      <c r="CR3257" s="11"/>
      <c r="DI3257" s="22"/>
      <c r="DJ3257" s="11"/>
      <c r="DK3257" s="11"/>
      <c r="DL3257" s="11"/>
      <c r="DM3257" s="11"/>
    </row>
    <row r="3258" spans="96:117">
      <c r="CR3258" s="11"/>
      <c r="DI3258" s="22"/>
      <c r="DJ3258" s="11"/>
      <c r="DK3258" s="11"/>
      <c r="DL3258" s="11"/>
      <c r="DM3258" s="11"/>
    </row>
    <row r="3259" spans="96:117">
      <c r="CR3259" s="11"/>
      <c r="DI3259" s="22"/>
      <c r="DJ3259" s="11"/>
      <c r="DK3259" s="11"/>
      <c r="DL3259" s="11"/>
      <c r="DM3259" s="11"/>
    </row>
    <row r="3260" spans="96:117">
      <c r="CR3260" s="11"/>
      <c r="DI3260" s="22"/>
      <c r="DJ3260" s="11"/>
      <c r="DK3260" s="11"/>
      <c r="DL3260" s="11"/>
      <c r="DM3260" s="11"/>
    </row>
    <row r="3261" spans="96:117">
      <c r="CR3261" s="11"/>
      <c r="DI3261" s="22"/>
      <c r="DJ3261" s="11"/>
      <c r="DK3261" s="11"/>
      <c r="DL3261" s="11"/>
      <c r="DM3261" s="11"/>
    </row>
    <row r="3262" spans="96:117">
      <c r="CR3262" s="11"/>
      <c r="DI3262" s="22"/>
      <c r="DJ3262" s="11"/>
      <c r="DK3262" s="11"/>
      <c r="DL3262" s="11"/>
      <c r="DM3262" s="11"/>
    </row>
    <row r="3263" spans="96:117">
      <c r="CR3263" s="11"/>
      <c r="DI3263" s="22"/>
      <c r="DJ3263" s="11"/>
      <c r="DK3263" s="11"/>
      <c r="DL3263" s="11"/>
      <c r="DM3263" s="11"/>
    </row>
    <row r="3264" spans="96:117">
      <c r="CR3264" s="11"/>
      <c r="DI3264" s="22"/>
      <c r="DJ3264" s="11"/>
      <c r="DK3264" s="11"/>
      <c r="DL3264" s="11"/>
      <c r="DM3264" s="11"/>
    </row>
    <row r="3265" spans="96:117">
      <c r="CR3265" s="11"/>
      <c r="DI3265" s="22"/>
      <c r="DJ3265" s="11"/>
      <c r="DK3265" s="11"/>
      <c r="DL3265" s="11"/>
      <c r="DM3265" s="11"/>
    </row>
    <row r="3266" spans="96:117">
      <c r="CR3266" s="11"/>
      <c r="DI3266" s="22"/>
      <c r="DJ3266" s="11"/>
      <c r="DK3266" s="11"/>
      <c r="DL3266" s="11"/>
      <c r="DM3266" s="11"/>
    </row>
    <row r="3267" spans="96:117">
      <c r="CR3267" s="11"/>
      <c r="DI3267" s="22"/>
      <c r="DJ3267" s="11"/>
      <c r="DK3267" s="11"/>
      <c r="DL3267" s="11"/>
      <c r="DM3267" s="11"/>
    </row>
    <row r="3268" spans="96:117">
      <c r="CR3268" s="11"/>
      <c r="DI3268" s="22"/>
      <c r="DJ3268" s="11"/>
      <c r="DK3268" s="11"/>
      <c r="DL3268" s="11"/>
      <c r="DM3268" s="11"/>
    </row>
    <row r="3269" spans="96:117">
      <c r="CR3269" s="11"/>
      <c r="DI3269" s="22"/>
      <c r="DJ3269" s="11"/>
      <c r="DK3269" s="11"/>
      <c r="DL3269" s="11"/>
      <c r="DM3269" s="11"/>
    </row>
    <row r="3270" spans="96:117">
      <c r="CR3270" s="11"/>
      <c r="DI3270" s="22"/>
      <c r="DJ3270" s="11"/>
      <c r="DK3270" s="11"/>
      <c r="DL3270" s="11"/>
      <c r="DM3270" s="11"/>
    </row>
    <row r="3271" spans="96:117">
      <c r="CR3271" s="11"/>
      <c r="DI3271" s="22"/>
      <c r="DJ3271" s="11"/>
      <c r="DK3271" s="11"/>
      <c r="DL3271" s="11"/>
      <c r="DM3271" s="11"/>
    </row>
    <row r="3272" spans="96:117">
      <c r="CR3272" s="11"/>
      <c r="DI3272" s="22"/>
      <c r="DJ3272" s="11"/>
      <c r="DK3272" s="11"/>
      <c r="DL3272" s="11"/>
      <c r="DM3272" s="11"/>
    </row>
    <row r="3273" spans="96:117">
      <c r="CR3273" s="11"/>
      <c r="DI3273" s="22"/>
      <c r="DJ3273" s="11"/>
      <c r="DK3273" s="11"/>
      <c r="DL3273" s="11"/>
      <c r="DM3273" s="11"/>
    </row>
    <row r="3274" spans="96:117">
      <c r="CR3274" s="11"/>
      <c r="DI3274" s="22"/>
      <c r="DJ3274" s="11"/>
      <c r="DK3274" s="11"/>
      <c r="DL3274" s="11"/>
      <c r="DM3274" s="11"/>
    </row>
    <row r="3275" spans="96:117">
      <c r="CR3275" s="11"/>
      <c r="DI3275" s="22"/>
      <c r="DJ3275" s="11"/>
      <c r="DK3275" s="11"/>
      <c r="DL3275" s="11"/>
      <c r="DM3275" s="11"/>
    </row>
    <row r="3276" spans="96:117">
      <c r="CR3276" s="11"/>
      <c r="DI3276" s="22"/>
      <c r="DJ3276" s="11"/>
      <c r="DK3276" s="11"/>
      <c r="DL3276" s="11"/>
      <c r="DM3276" s="11"/>
    </row>
    <row r="3277" spans="96:117">
      <c r="CR3277" s="11"/>
      <c r="DI3277" s="22"/>
      <c r="DJ3277" s="11"/>
      <c r="DK3277" s="11"/>
      <c r="DL3277" s="11"/>
      <c r="DM3277" s="11"/>
    </row>
    <row r="3278" spans="96:117">
      <c r="CR3278" s="11"/>
      <c r="DI3278" s="22"/>
      <c r="DJ3278" s="11"/>
      <c r="DK3278" s="11"/>
      <c r="DL3278" s="11"/>
      <c r="DM3278" s="11"/>
    </row>
    <row r="3279" spans="96:117">
      <c r="CR3279" s="11"/>
      <c r="DI3279" s="22"/>
      <c r="DJ3279" s="11"/>
      <c r="DK3279" s="11"/>
      <c r="DL3279" s="11"/>
      <c r="DM3279" s="11"/>
    </row>
    <row r="3280" spans="96:117">
      <c r="CR3280" s="11"/>
      <c r="DI3280" s="22"/>
      <c r="DJ3280" s="11"/>
      <c r="DK3280" s="11"/>
      <c r="DL3280" s="11"/>
      <c r="DM3280" s="11"/>
    </row>
    <row r="3281" spans="96:117">
      <c r="CR3281" s="11"/>
      <c r="DI3281" s="22"/>
      <c r="DJ3281" s="11"/>
      <c r="DK3281" s="11"/>
      <c r="DL3281" s="11"/>
      <c r="DM3281" s="11"/>
    </row>
    <row r="3282" spans="96:117">
      <c r="CR3282" s="11"/>
      <c r="DI3282" s="22"/>
      <c r="DJ3282" s="11"/>
      <c r="DK3282" s="11"/>
      <c r="DL3282" s="11"/>
      <c r="DM3282" s="11"/>
    </row>
    <row r="3283" spans="96:117">
      <c r="CR3283" s="11"/>
      <c r="DI3283" s="22"/>
      <c r="DJ3283" s="11"/>
      <c r="DK3283" s="11"/>
      <c r="DL3283" s="11"/>
      <c r="DM3283" s="11"/>
    </row>
    <row r="3284" spans="96:117">
      <c r="CR3284" s="11"/>
      <c r="DI3284" s="22"/>
      <c r="DJ3284" s="11"/>
      <c r="DK3284" s="11"/>
      <c r="DL3284" s="11"/>
      <c r="DM3284" s="11"/>
    </row>
    <row r="3285" spans="96:117">
      <c r="CR3285" s="11"/>
      <c r="DI3285" s="22"/>
      <c r="DJ3285" s="11"/>
      <c r="DK3285" s="11"/>
      <c r="DL3285" s="11"/>
      <c r="DM3285" s="11"/>
    </row>
    <row r="3286" spans="96:117">
      <c r="CR3286" s="11"/>
      <c r="DI3286" s="22"/>
      <c r="DJ3286" s="11"/>
      <c r="DK3286" s="11"/>
      <c r="DL3286" s="11"/>
      <c r="DM3286" s="11"/>
    </row>
    <row r="3287" spans="96:117">
      <c r="CR3287" s="11"/>
      <c r="DI3287" s="22"/>
      <c r="DJ3287" s="11"/>
      <c r="DK3287" s="11"/>
      <c r="DL3287" s="11"/>
      <c r="DM3287" s="11"/>
    </row>
    <row r="3288" spans="96:117">
      <c r="CR3288" s="11"/>
      <c r="DI3288" s="22"/>
      <c r="DJ3288" s="11"/>
      <c r="DK3288" s="11"/>
      <c r="DL3288" s="11"/>
      <c r="DM3288" s="11"/>
    </row>
    <row r="3289" spans="96:117">
      <c r="CR3289" s="11"/>
      <c r="DI3289" s="22"/>
      <c r="DJ3289" s="11"/>
      <c r="DK3289" s="11"/>
      <c r="DL3289" s="11"/>
      <c r="DM3289" s="11"/>
    </row>
    <row r="3290" spans="96:117">
      <c r="CR3290" s="11"/>
      <c r="DI3290" s="22"/>
      <c r="DJ3290" s="11"/>
      <c r="DK3290" s="11"/>
      <c r="DL3290" s="11"/>
      <c r="DM3290" s="11"/>
    </row>
    <row r="3291" spans="96:117">
      <c r="CR3291" s="11"/>
      <c r="DI3291" s="22"/>
      <c r="DJ3291" s="11"/>
      <c r="DK3291" s="11"/>
      <c r="DL3291" s="11"/>
      <c r="DM3291" s="11"/>
    </row>
    <row r="3292" spans="96:117">
      <c r="CR3292" s="11"/>
      <c r="DI3292" s="22"/>
      <c r="DJ3292" s="11"/>
      <c r="DK3292" s="11"/>
      <c r="DL3292" s="11"/>
      <c r="DM3292" s="11"/>
    </row>
    <row r="3293" spans="96:117">
      <c r="CR3293" s="11"/>
      <c r="DI3293" s="22"/>
      <c r="DJ3293" s="11"/>
      <c r="DK3293" s="11"/>
      <c r="DL3293" s="11"/>
      <c r="DM3293" s="11"/>
    </row>
    <row r="3294" spans="96:117">
      <c r="CR3294" s="11"/>
      <c r="DI3294" s="22"/>
      <c r="DJ3294" s="11"/>
      <c r="DK3294" s="11"/>
      <c r="DL3294" s="11"/>
      <c r="DM3294" s="11"/>
    </row>
    <row r="3295" spans="96:117">
      <c r="CR3295" s="11"/>
      <c r="DI3295" s="22"/>
      <c r="DJ3295" s="11"/>
      <c r="DK3295" s="11"/>
      <c r="DL3295" s="11"/>
      <c r="DM3295" s="11"/>
    </row>
    <row r="3296" spans="96:117">
      <c r="CR3296" s="11"/>
      <c r="DI3296" s="22"/>
      <c r="DJ3296" s="11"/>
      <c r="DK3296" s="11"/>
      <c r="DL3296" s="11"/>
      <c r="DM3296" s="11"/>
    </row>
    <row r="3297" spans="96:117">
      <c r="CR3297" s="11"/>
      <c r="DI3297" s="22"/>
      <c r="DJ3297" s="11"/>
      <c r="DK3297" s="11"/>
      <c r="DL3297" s="11"/>
      <c r="DM3297" s="11"/>
    </row>
    <row r="3298" spans="96:117">
      <c r="CR3298" s="11"/>
      <c r="DI3298" s="22"/>
      <c r="DJ3298" s="11"/>
      <c r="DK3298" s="11"/>
      <c r="DL3298" s="11"/>
      <c r="DM3298" s="11"/>
    </row>
    <row r="3299" spans="96:117">
      <c r="CR3299" s="11"/>
      <c r="DI3299" s="22"/>
      <c r="DJ3299" s="11"/>
      <c r="DK3299" s="11"/>
      <c r="DL3299" s="11"/>
      <c r="DM3299" s="11"/>
    </row>
    <row r="3300" spans="96:117">
      <c r="CR3300" s="11"/>
      <c r="DI3300" s="22"/>
      <c r="DJ3300" s="11"/>
      <c r="DK3300" s="11"/>
      <c r="DL3300" s="11"/>
      <c r="DM3300" s="11"/>
    </row>
    <row r="3301" spans="96:117">
      <c r="CR3301" s="11"/>
      <c r="DI3301" s="22"/>
      <c r="DJ3301" s="11"/>
      <c r="DK3301" s="11"/>
      <c r="DL3301" s="11"/>
      <c r="DM3301" s="11"/>
    </row>
    <row r="3302" spans="96:117">
      <c r="CR3302" s="11"/>
      <c r="DI3302" s="22"/>
      <c r="DJ3302" s="11"/>
      <c r="DK3302" s="11"/>
      <c r="DL3302" s="11"/>
      <c r="DM3302" s="11"/>
    </row>
    <row r="3303" spans="96:117">
      <c r="CR3303" s="11"/>
      <c r="DI3303" s="22"/>
      <c r="DJ3303" s="11"/>
      <c r="DK3303" s="11"/>
      <c r="DL3303" s="11"/>
      <c r="DM3303" s="11"/>
    </row>
    <row r="3304" spans="96:117">
      <c r="CR3304" s="11"/>
      <c r="DI3304" s="22"/>
      <c r="DJ3304" s="11"/>
      <c r="DK3304" s="11"/>
      <c r="DL3304" s="11"/>
      <c r="DM3304" s="11"/>
    </row>
    <row r="3305" spans="96:117">
      <c r="CR3305" s="11"/>
      <c r="DI3305" s="22"/>
      <c r="DJ3305" s="11"/>
      <c r="DK3305" s="11"/>
      <c r="DL3305" s="11"/>
      <c r="DM3305" s="11"/>
    </row>
    <row r="3306" spans="96:117">
      <c r="CR3306" s="11"/>
      <c r="DI3306" s="22"/>
      <c r="DJ3306" s="11"/>
      <c r="DK3306" s="11"/>
      <c r="DL3306" s="11"/>
      <c r="DM3306" s="11"/>
    </row>
    <row r="3307" spans="96:117">
      <c r="CR3307" s="11"/>
      <c r="DI3307" s="22"/>
      <c r="DJ3307" s="11"/>
      <c r="DK3307" s="11"/>
      <c r="DL3307" s="11"/>
      <c r="DM3307" s="11"/>
    </row>
    <row r="3308" spans="96:117">
      <c r="CR3308" s="11"/>
      <c r="DI3308" s="22"/>
      <c r="DJ3308" s="11"/>
      <c r="DK3308" s="11"/>
      <c r="DL3308" s="11"/>
      <c r="DM3308" s="11"/>
    </row>
    <row r="3309" spans="96:117">
      <c r="CR3309" s="11"/>
      <c r="DI3309" s="22"/>
      <c r="DJ3309" s="11"/>
      <c r="DK3309" s="11"/>
      <c r="DL3309" s="11"/>
      <c r="DM3309" s="11"/>
    </row>
    <row r="3310" spans="96:117">
      <c r="CR3310" s="11"/>
      <c r="DI3310" s="22"/>
      <c r="DJ3310" s="11"/>
      <c r="DK3310" s="11"/>
      <c r="DL3310" s="11"/>
      <c r="DM3310" s="11"/>
    </row>
    <row r="3311" spans="96:117">
      <c r="CR3311" s="11"/>
      <c r="DI3311" s="22"/>
      <c r="DJ3311" s="11"/>
      <c r="DK3311" s="11"/>
      <c r="DL3311" s="11"/>
      <c r="DM3311" s="11"/>
    </row>
    <row r="3312" spans="96:117">
      <c r="CR3312" s="11"/>
      <c r="DI3312" s="22"/>
      <c r="DJ3312" s="11"/>
      <c r="DK3312" s="11"/>
      <c r="DL3312" s="11"/>
      <c r="DM3312" s="11"/>
    </row>
    <row r="3313" spans="96:117">
      <c r="CR3313" s="11"/>
      <c r="DI3313" s="22"/>
      <c r="DJ3313" s="11"/>
      <c r="DK3313" s="11"/>
      <c r="DL3313" s="11"/>
      <c r="DM3313" s="11"/>
    </row>
    <row r="3314" spans="96:117">
      <c r="CR3314" s="11"/>
      <c r="DI3314" s="22"/>
      <c r="DJ3314" s="11"/>
      <c r="DK3314" s="11"/>
      <c r="DL3314" s="11"/>
      <c r="DM3314" s="11"/>
    </row>
    <row r="3315" spans="96:117">
      <c r="CR3315" s="11"/>
      <c r="DI3315" s="22"/>
      <c r="DJ3315" s="11"/>
      <c r="DK3315" s="11"/>
      <c r="DL3315" s="11"/>
      <c r="DM3315" s="11"/>
    </row>
    <row r="3316" spans="96:117">
      <c r="CR3316" s="11"/>
      <c r="DI3316" s="22"/>
      <c r="DJ3316" s="11"/>
      <c r="DK3316" s="11"/>
      <c r="DL3316" s="11"/>
      <c r="DM3316" s="11"/>
    </row>
    <row r="3317" spans="96:117">
      <c r="CR3317" s="11"/>
      <c r="DI3317" s="22"/>
      <c r="DJ3317" s="11"/>
      <c r="DK3317" s="11"/>
      <c r="DL3317" s="11"/>
      <c r="DM3317" s="11"/>
    </row>
    <row r="3318" spans="96:117">
      <c r="CR3318" s="11"/>
      <c r="DI3318" s="22"/>
      <c r="DJ3318" s="11"/>
      <c r="DK3318" s="11"/>
      <c r="DL3318" s="11"/>
      <c r="DM3318" s="11"/>
    </row>
    <row r="3319" spans="96:117">
      <c r="CR3319" s="11"/>
      <c r="DI3319" s="22"/>
      <c r="DJ3319" s="11"/>
      <c r="DK3319" s="11"/>
      <c r="DL3319" s="11"/>
      <c r="DM3319" s="11"/>
    </row>
    <row r="3320" spans="96:117">
      <c r="CR3320" s="11"/>
      <c r="DI3320" s="22"/>
      <c r="DJ3320" s="11"/>
      <c r="DK3320" s="11"/>
      <c r="DL3320" s="11"/>
      <c r="DM3320" s="11"/>
    </row>
    <row r="3321" spans="96:117">
      <c r="CR3321" s="11"/>
      <c r="DI3321" s="22"/>
      <c r="DJ3321" s="11"/>
      <c r="DK3321" s="11"/>
      <c r="DL3321" s="11"/>
      <c r="DM3321" s="11"/>
    </row>
    <row r="3322" spans="96:117">
      <c r="CR3322" s="11"/>
      <c r="DI3322" s="22"/>
      <c r="DJ3322" s="11"/>
      <c r="DK3322" s="11"/>
      <c r="DL3322" s="11"/>
      <c r="DM3322" s="11"/>
    </row>
    <row r="3323" spans="96:117">
      <c r="CR3323" s="11"/>
      <c r="DI3323" s="22"/>
      <c r="DJ3323" s="11"/>
      <c r="DK3323" s="11"/>
      <c r="DL3323" s="11"/>
      <c r="DM3323" s="11"/>
    </row>
    <row r="3324" spans="96:117">
      <c r="CR3324" s="11"/>
      <c r="DI3324" s="22"/>
      <c r="DJ3324" s="11"/>
      <c r="DK3324" s="11"/>
      <c r="DL3324" s="11"/>
      <c r="DM3324" s="11"/>
    </row>
    <row r="3325" spans="96:117">
      <c r="CR3325" s="11"/>
      <c r="DI3325" s="22"/>
      <c r="DJ3325" s="11"/>
      <c r="DK3325" s="11"/>
      <c r="DL3325" s="11"/>
      <c r="DM3325" s="11"/>
    </row>
    <row r="3326" spans="96:117">
      <c r="CR3326" s="11"/>
      <c r="DI3326" s="22"/>
      <c r="DJ3326" s="11"/>
      <c r="DK3326" s="11"/>
      <c r="DL3326" s="11"/>
      <c r="DM3326" s="11"/>
    </row>
    <row r="3327" spans="96:117">
      <c r="CR3327" s="11"/>
      <c r="DI3327" s="22"/>
      <c r="DJ3327" s="11"/>
      <c r="DK3327" s="11"/>
      <c r="DL3327" s="11"/>
      <c r="DM3327" s="11"/>
    </row>
    <row r="3328" spans="96:117">
      <c r="CR3328" s="11"/>
      <c r="DI3328" s="22"/>
      <c r="DJ3328" s="11"/>
      <c r="DK3328" s="11"/>
      <c r="DL3328" s="11"/>
      <c r="DM3328" s="11"/>
    </row>
    <row r="3329" spans="96:117">
      <c r="CR3329" s="11"/>
      <c r="DI3329" s="22"/>
      <c r="DJ3329" s="11"/>
      <c r="DK3329" s="11"/>
      <c r="DL3329" s="11"/>
      <c r="DM3329" s="11"/>
    </row>
    <row r="3330" spans="96:117">
      <c r="CR3330" s="11"/>
      <c r="DI3330" s="22"/>
      <c r="DJ3330" s="11"/>
      <c r="DK3330" s="11"/>
      <c r="DL3330" s="11"/>
      <c r="DM3330" s="11"/>
    </row>
    <row r="3331" spans="96:117">
      <c r="CR3331" s="11"/>
      <c r="DI3331" s="22"/>
      <c r="DJ3331" s="11"/>
      <c r="DK3331" s="11"/>
      <c r="DL3331" s="11"/>
      <c r="DM3331" s="11"/>
    </row>
    <row r="3332" spans="96:117">
      <c r="CR3332" s="11"/>
      <c r="DI3332" s="22"/>
      <c r="DJ3332" s="11"/>
      <c r="DK3332" s="11"/>
      <c r="DL3332" s="11"/>
      <c r="DM3332" s="11"/>
    </row>
    <row r="3333" spans="96:117">
      <c r="CR3333" s="11"/>
      <c r="DI3333" s="22"/>
      <c r="DJ3333" s="11"/>
      <c r="DK3333" s="11"/>
      <c r="DL3333" s="11"/>
      <c r="DM3333" s="11"/>
    </row>
    <row r="3334" spans="96:117">
      <c r="CR3334" s="11"/>
      <c r="DI3334" s="22"/>
      <c r="DJ3334" s="11"/>
      <c r="DK3334" s="11"/>
      <c r="DL3334" s="11"/>
      <c r="DM3334" s="11"/>
    </row>
    <row r="3335" spans="96:117">
      <c r="CR3335" s="11"/>
      <c r="DI3335" s="22"/>
      <c r="DJ3335" s="11"/>
      <c r="DK3335" s="11"/>
      <c r="DL3335" s="11"/>
      <c r="DM3335" s="11"/>
    </row>
    <row r="3336" spans="96:117">
      <c r="CR3336" s="11"/>
      <c r="DI3336" s="22"/>
      <c r="DJ3336" s="11"/>
      <c r="DK3336" s="11"/>
      <c r="DL3336" s="11"/>
      <c r="DM3336" s="11"/>
    </row>
    <row r="3337" spans="96:117">
      <c r="CR3337" s="11"/>
      <c r="DI3337" s="22"/>
      <c r="DJ3337" s="11"/>
      <c r="DK3337" s="11"/>
      <c r="DL3337" s="11"/>
      <c r="DM3337" s="11"/>
    </row>
    <row r="3338" spans="96:117">
      <c r="CR3338" s="11"/>
      <c r="DI3338" s="22"/>
      <c r="DJ3338" s="11"/>
      <c r="DK3338" s="11"/>
      <c r="DL3338" s="11"/>
      <c r="DM3338" s="11"/>
    </row>
    <row r="3339" spans="96:117">
      <c r="CR3339" s="11"/>
      <c r="DI3339" s="22"/>
      <c r="DJ3339" s="11"/>
      <c r="DK3339" s="11"/>
      <c r="DL3339" s="11"/>
      <c r="DM3339" s="11"/>
    </row>
    <row r="3340" spans="96:117">
      <c r="CR3340" s="11"/>
      <c r="DI3340" s="22"/>
      <c r="DJ3340" s="11"/>
      <c r="DK3340" s="11"/>
      <c r="DL3340" s="11"/>
      <c r="DM3340" s="11"/>
    </row>
    <row r="3341" spans="96:117">
      <c r="CR3341" s="11"/>
      <c r="DI3341" s="22"/>
      <c r="DJ3341" s="11"/>
      <c r="DK3341" s="11"/>
      <c r="DL3341" s="11"/>
      <c r="DM3341" s="11"/>
    </row>
    <row r="3342" spans="96:117">
      <c r="CR3342" s="11"/>
      <c r="DI3342" s="22"/>
      <c r="DJ3342" s="11"/>
      <c r="DK3342" s="11"/>
      <c r="DL3342" s="11"/>
      <c r="DM3342" s="11"/>
    </row>
    <row r="3343" spans="96:117">
      <c r="CR3343" s="11"/>
      <c r="DI3343" s="22"/>
      <c r="DJ3343" s="11"/>
      <c r="DK3343" s="11"/>
      <c r="DL3343" s="11"/>
      <c r="DM3343" s="11"/>
    </row>
    <row r="3344" spans="96:117">
      <c r="CR3344" s="11"/>
      <c r="DI3344" s="22"/>
      <c r="DJ3344" s="11"/>
      <c r="DK3344" s="11"/>
      <c r="DL3344" s="11"/>
      <c r="DM3344" s="11"/>
    </row>
    <row r="3345" spans="96:117">
      <c r="CR3345" s="11"/>
      <c r="DI3345" s="22"/>
      <c r="DJ3345" s="11"/>
      <c r="DK3345" s="11"/>
      <c r="DL3345" s="11"/>
      <c r="DM3345" s="11"/>
    </row>
    <row r="3346" spans="96:117">
      <c r="CR3346" s="11"/>
      <c r="DI3346" s="22"/>
      <c r="DJ3346" s="11"/>
      <c r="DK3346" s="11"/>
      <c r="DL3346" s="11"/>
      <c r="DM3346" s="11"/>
    </row>
    <row r="3347" spans="96:117">
      <c r="CR3347" s="11"/>
      <c r="DI3347" s="22"/>
      <c r="DJ3347" s="11"/>
      <c r="DK3347" s="11"/>
      <c r="DL3347" s="11"/>
      <c r="DM3347" s="11"/>
    </row>
    <row r="3348" spans="96:117">
      <c r="CR3348" s="11"/>
      <c r="DI3348" s="22"/>
      <c r="DJ3348" s="11"/>
      <c r="DK3348" s="11"/>
      <c r="DL3348" s="11"/>
      <c r="DM3348" s="11"/>
    </row>
    <row r="3349" spans="96:117">
      <c r="CR3349" s="11"/>
      <c r="DI3349" s="22"/>
      <c r="DJ3349" s="11"/>
      <c r="DK3349" s="11"/>
      <c r="DL3349" s="11"/>
      <c r="DM3349" s="11"/>
    </row>
    <row r="3350" spans="96:117">
      <c r="CR3350" s="11"/>
      <c r="DI3350" s="22"/>
      <c r="DJ3350" s="11"/>
      <c r="DK3350" s="11"/>
      <c r="DL3350" s="11"/>
      <c r="DM3350" s="11"/>
    </row>
    <row r="3351" spans="96:117">
      <c r="CR3351" s="11"/>
      <c r="DI3351" s="22"/>
      <c r="DJ3351" s="11"/>
      <c r="DK3351" s="11"/>
      <c r="DL3351" s="11"/>
      <c r="DM3351" s="11"/>
    </row>
    <row r="3352" spans="96:117">
      <c r="CR3352" s="11"/>
      <c r="DI3352" s="22"/>
      <c r="DJ3352" s="11"/>
      <c r="DK3352" s="11"/>
      <c r="DL3352" s="11"/>
      <c r="DM3352" s="11"/>
    </row>
    <row r="3353" spans="96:117">
      <c r="CR3353" s="11"/>
      <c r="DI3353" s="22"/>
      <c r="DJ3353" s="11"/>
      <c r="DK3353" s="11"/>
      <c r="DL3353" s="11"/>
      <c r="DM3353" s="11"/>
    </row>
    <row r="3354" spans="96:117">
      <c r="CR3354" s="11"/>
      <c r="DI3354" s="22"/>
      <c r="DJ3354" s="11"/>
      <c r="DK3354" s="11"/>
      <c r="DL3354" s="11"/>
      <c r="DM3354" s="11"/>
    </row>
    <row r="3355" spans="96:117">
      <c r="CR3355" s="11"/>
      <c r="DI3355" s="22"/>
      <c r="DJ3355" s="11"/>
      <c r="DK3355" s="11"/>
      <c r="DL3355" s="11"/>
      <c r="DM3355" s="11"/>
    </row>
    <row r="3356" spans="96:117">
      <c r="CR3356" s="11"/>
      <c r="DI3356" s="22"/>
      <c r="DJ3356" s="11"/>
      <c r="DK3356" s="11"/>
      <c r="DL3356" s="11"/>
      <c r="DM3356" s="11"/>
    </row>
    <row r="3357" spans="96:117">
      <c r="CR3357" s="11"/>
      <c r="DI3357" s="22"/>
      <c r="DJ3357" s="11"/>
      <c r="DK3357" s="11"/>
      <c r="DL3357" s="11"/>
      <c r="DM3357" s="11"/>
    </row>
    <row r="3358" spans="96:117">
      <c r="CR3358" s="11"/>
      <c r="DI3358" s="22"/>
      <c r="DJ3358" s="11"/>
      <c r="DK3358" s="11"/>
      <c r="DL3358" s="11"/>
      <c r="DM3358" s="11"/>
    </row>
    <row r="3359" spans="96:117">
      <c r="CR3359" s="11"/>
      <c r="DI3359" s="22"/>
      <c r="DJ3359" s="11"/>
      <c r="DK3359" s="11"/>
      <c r="DL3359" s="11"/>
      <c r="DM3359" s="11"/>
    </row>
    <row r="3360" spans="96:117">
      <c r="CR3360" s="11"/>
      <c r="DI3360" s="22"/>
      <c r="DJ3360" s="11"/>
      <c r="DK3360" s="11"/>
      <c r="DL3360" s="11"/>
      <c r="DM3360" s="11"/>
    </row>
    <row r="3361" spans="96:117">
      <c r="CR3361" s="11"/>
      <c r="DI3361" s="22"/>
      <c r="DJ3361" s="11"/>
      <c r="DK3361" s="11"/>
      <c r="DL3361" s="11"/>
      <c r="DM3361" s="11"/>
    </row>
    <row r="3362" spans="96:117">
      <c r="CR3362" s="11"/>
      <c r="DI3362" s="22"/>
      <c r="DJ3362" s="11"/>
      <c r="DK3362" s="11"/>
      <c r="DL3362" s="11"/>
      <c r="DM3362" s="11"/>
    </row>
    <row r="3363" spans="96:117">
      <c r="CR3363" s="11"/>
      <c r="DI3363" s="22"/>
      <c r="DJ3363" s="11"/>
      <c r="DK3363" s="11"/>
      <c r="DL3363" s="11"/>
      <c r="DM3363" s="11"/>
    </row>
    <row r="3364" spans="96:117">
      <c r="CR3364" s="11"/>
      <c r="DI3364" s="22"/>
      <c r="DJ3364" s="11"/>
      <c r="DK3364" s="11"/>
      <c r="DL3364" s="11"/>
      <c r="DM3364" s="11"/>
    </row>
    <row r="3365" spans="96:117">
      <c r="CR3365" s="11"/>
      <c r="DI3365" s="22"/>
      <c r="DJ3365" s="11"/>
      <c r="DK3365" s="11"/>
      <c r="DL3365" s="11"/>
      <c r="DM3365" s="11"/>
    </row>
    <row r="3366" spans="96:117">
      <c r="CR3366" s="11"/>
      <c r="DI3366" s="22"/>
      <c r="DJ3366" s="11"/>
      <c r="DK3366" s="11"/>
      <c r="DL3366" s="11"/>
      <c r="DM3366" s="11"/>
    </row>
    <row r="3367" spans="96:117">
      <c r="CR3367" s="11"/>
      <c r="DI3367" s="22"/>
      <c r="DJ3367" s="11"/>
      <c r="DK3367" s="11"/>
      <c r="DL3367" s="11"/>
      <c r="DM3367" s="11"/>
    </row>
    <row r="3368" spans="96:117">
      <c r="CR3368" s="11"/>
      <c r="DI3368" s="22"/>
      <c r="DJ3368" s="11"/>
      <c r="DK3368" s="11"/>
      <c r="DL3368" s="11"/>
      <c r="DM3368" s="11"/>
    </row>
    <row r="3369" spans="96:117">
      <c r="CR3369" s="11"/>
      <c r="DI3369" s="22"/>
      <c r="DJ3369" s="11"/>
      <c r="DK3369" s="11"/>
      <c r="DL3369" s="11"/>
      <c r="DM3369" s="11"/>
    </row>
    <row r="3370" spans="96:117">
      <c r="CR3370" s="11"/>
      <c r="DI3370" s="22"/>
      <c r="DJ3370" s="11"/>
      <c r="DK3370" s="11"/>
      <c r="DL3370" s="11"/>
      <c r="DM3370" s="11"/>
    </row>
    <row r="3371" spans="96:117">
      <c r="CR3371" s="11"/>
      <c r="DI3371" s="22"/>
      <c r="DJ3371" s="11"/>
      <c r="DK3371" s="11"/>
      <c r="DL3371" s="11"/>
      <c r="DM3371" s="11"/>
    </row>
    <row r="3372" spans="96:117">
      <c r="CR3372" s="11"/>
      <c r="DI3372" s="22"/>
      <c r="DJ3372" s="11"/>
      <c r="DK3372" s="11"/>
      <c r="DL3372" s="11"/>
      <c r="DM3372" s="11"/>
    </row>
    <row r="3373" spans="96:117">
      <c r="CR3373" s="11"/>
      <c r="DI3373" s="22"/>
      <c r="DJ3373" s="11"/>
      <c r="DK3373" s="11"/>
      <c r="DL3373" s="11"/>
      <c r="DM3373" s="11"/>
    </row>
    <row r="3374" spans="96:117">
      <c r="CR3374" s="11"/>
      <c r="DI3374" s="22"/>
      <c r="DJ3374" s="11"/>
      <c r="DK3374" s="11"/>
      <c r="DL3374" s="11"/>
      <c r="DM3374" s="11"/>
    </row>
    <row r="3375" spans="96:117">
      <c r="CR3375" s="11"/>
      <c r="DI3375" s="22"/>
      <c r="DJ3375" s="11"/>
      <c r="DK3375" s="11"/>
      <c r="DL3375" s="11"/>
      <c r="DM3375" s="11"/>
    </row>
    <row r="3376" spans="96:117">
      <c r="CR3376" s="11"/>
      <c r="DI3376" s="22"/>
      <c r="DJ3376" s="11"/>
      <c r="DK3376" s="11"/>
      <c r="DL3376" s="11"/>
      <c r="DM3376" s="11"/>
    </row>
    <row r="3377" spans="96:117">
      <c r="CR3377" s="11"/>
      <c r="DI3377" s="22"/>
      <c r="DJ3377" s="11"/>
      <c r="DK3377" s="11"/>
      <c r="DL3377" s="11"/>
      <c r="DM3377" s="11"/>
    </row>
    <row r="3378" spans="96:117">
      <c r="CR3378" s="11"/>
      <c r="DI3378" s="22"/>
      <c r="DJ3378" s="11"/>
      <c r="DK3378" s="11"/>
      <c r="DL3378" s="11"/>
      <c r="DM3378" s="11"/>
    </row>
    <row r="3379" spans="96:117">
      <c r="CR3379" s="11"/>
      <c r="DI3379" s="22"/>
      <c r="DJ3379" s="11"/>
      <c r="DK3379" s="11"/>
      <c r="DL3379" s="11"/>
      <c r="DM3379" s="11"/>
    </row>
    <row r="3380" spans="96:117">
      <c r="CR3380" s="11"/>
      <c r="DI3380" s="22"/>
      <c r="DJ3380" s="11"/>
      <c r="DK3380" s="11"/>
      <c r="DL3380" s="11"/>
      <c r="DM3380" s="11"/>
    </row>
    <row r="3381" spans="96:117">
      <c r="CR3381" s="11"/>
      <c r="DI3381" s="22"/>
      <c r="DJ3381" s="11"/>
      <c r="DK3381" s="11"/>
      <c r="DL3381" s="11"/>
      <c r="DM3381" s="11"/>
    </row>
    <row r="3382" spans="96:117">
      <c r="CR3382" s="11"/>
      <c r="DI3382" s="22"/>
      <c r="DJ3382" s="11"/>
      <c r="DK3382" s="11"/>
      <c r="DL3382" s="11"/>
      <c r="DM3382" s="11"/>
    </row>
    <row r="3383" spans="96:117">
      <c r="CR3383" s="11"/>
      <c r="DI3383" s="22"/>
      <c r="DJ3383" s="11"/>
      <c r="DK3383" s="11"/>
      <c r="DL3383" s="11"/>
      <c r="DM3383" s="11"/>
    </row>
    <row r="3384" spans="96:117">
      <c r="CR3384" s="11"/>
      <c r="DI3384" s="22"/>
      <c r="DJ3384" s="11"/>
      <c r="DK3384" s="11"/>
      <c r="DL3384" s="11"/>
      <c r="DM3384" s="11"/>
    </row>
    <row r="3385" spans="96:117">
      <c r="CR3385" s="11"/>
      <c r="DI3385" s="22"/>
      <c r="DJ3385" s="11"/>
      <c r="DK3385" s="11"/>
      <c r="DL3385" s="11"/>
      <c r="DM3385" s="11"/>
    </row>
    <row r="3386" spans="96:117">
      <c r="CR3386" s="11"/>
      <c r="DI3386" s="22"/>
      <c r="DJ3386" s="11"/>
      <c r="DK3386" s="11"/>
      <c r="DL3386" s="11"/>
      <c r="DM3386" s="11"/>
    </row>
    <row r="3387" spans="96:117">
      <c r="CR3387" s="11"/>
      <c r="DI3387" s="22"/>
      <c r="DJ3387" s="11"/>
      <c r="DK3387" s="11"/>
      <c r="DL3387" s="11"/>
      <c r="DM3387" s="11"/>
    </row>
    <row r="3388" spans="96:117">
      <c r="CR3388" s="11"/>
      <c r="DI3388" s="22"/>
      <c r="DJ3388" s="11"/>
      <c r="DK3388" s="11"/>
      <c r="DL3388" s="11"/>
      <c r="DM3388" s="11"/>
    </row>
    <row r="3389" spans="96:117">
      <c r="CR3389" s="11"/>
      <c r="DI3389" s="22"/>
      <c r="DJ3389" s="11"/>
      <c r="DK3389" s="11"/>
      <c r="DL3389" s="11"/>
      <c r="DM3389" s="11"/>
    </row>
    <row r="3390" spans="96:117">
      <c r="CR3390" s="11"/>
      <c r="DI3390" s="22"/>
      <c r="DJ3390" s="11"/>
      <c r="DK3390" s="11"/>
      <c r="DL3390" s="11"/>
      <c r="DM3390" s="11"/>
    </row>
    <row r="3391" spans="96:117">
      <c r="CR3391" s="11"/>
      <c r="DI3391" s="22"/>
      <c r="DJ3391" s="11"/>
      <c r="DK3391" s="11"/>
      <c r="DL3391" s="11"/>
      <c r="DM3391" s="11"/>
    </row>
    <row r="3392" spans="96:117">
      <c r="CR3392" s="11"/>
      <c r="DI3392" s="22"/>
      <c r="DJ3392" s="11"/>
      <c r="DK3392" s="11"/>
      <c r="DL3392" s="11"/>
      <c r="DM3392" s="11"/>
    </row>
    <row r="3393" spans="96:117">
      <c r="CR3393" s="11"/>
      <c r="DI3393" s="22"/>
      <c r="DJ3393" s="11"/>
      <c r="DK3393" s="11"/>
      <c r="DL3393" s="11"/>
      <c r="DM3393" s="11"/>
    </row>
    <row r="3394" spans="96:117">
      <c r="CR3394" s="11"/>
      <c r="DI3394" s="22"/>
      <c r="DJ3394" s="11"/>
      <c r="DK3394" s="11"/>
      <c r="DL3394" s="11"/>
      <c r="DM3394" s="11"/>
    </row>
    <row r="3395" spans="96:117">
      <c r="CR3395" s="11"/>
      <c r="DI3395" s="22"/>
      <c r="DJ3395" s="11"/>
      <c r="DK3395" s="11"/>
      <c r="DL3395" s="11"/>
      <c r="DM3395" s="11"/>
    </row>
    <row r="3396" spans="96:117">
      <c r="CR3396" s="11"/>
      <c r="DI3396" s="22"/>
      <c r="DJ3396" s="11"/>
      <c r="DK3396" s="11"/>
      <c r="DL3396" s="11"/>
      <c r="DM3396" s="11"/>
    </row>
    <row r="3397" spans="96:117">
      <c r="CR3397" s="11"/>
      <c r="DI3397" s="22"/>
      <c r="DJ3397" s="11"/>
      <c r="DK3397" s="11"/>
      <c r="DL3397" s="11"/>
      <c r="DM3397" s="11"/>
    </row>
    <row r="3398" spans="96:117">
      <c r="CR3398" s="11"/>
      <c r="DI3398" s="22"/>
      <c r="DJ3398" s="11"/>
      <c r="DK3398" s="11"/>
      <c r="DL3398" s="11"/>
      <c r="DM3398" s="11"/>
    </row>
    <row r="3399" spans="96:117">
      <c r="CR3399" s="11"/>
      <c r="DI3399" s="22"/>
      <c r="DJ3399" s="11"/>
      <c r="DK3399" s="11"/>
      <c r="DL3399" s="11"/>
      <c r="DM3399" s="11"/>
    </row>
    <row r="3400" spans="96:117">
      <c r="CR3400" s="11"/>
      <c r="DI3400" s="22"/>
      <c r="DJ3400" s="11"/>
      <c r="DK3400" s="11"/>
      <c r="DL3400" s="11"/>
      <c r="DM3400" s="11"/>
    </row>
    <row r="3401" spans="96:117">
      <c r="CR3401" s="11"/>
      <c r="DI3401" s="22"/>
      <c r="DJ3401" s="11"/>
      <c r="DK3401" s="11"/>
      <c r="DL3401" s="11"/>
      <c r="DM3401" s="11"/>
    </row>
    <row r="3402" spans="96:117">
      <c r="CR3402" s="11"/>
      <c r="DI3402" s="22"/>
      <c r="DJ3402" s="11"/>
      <c r="DK3402" s="11"/>
      <c r="DL3402" s="11"/>
      <c r="DM3402" s="11"/>
    </row>
    <row r="3403" spans="96:117">
      <c r="CR3403" s="11"/>
      <c r="DI3403" s="22"/>
      <c r="DJ3403" s="11"/>
      <c r="DK3403" s="11"/>
      <c r="DL3403" s="11"/>
      <c r="DM3403" s="11"/>
    </row>
    <row r="3404" spans="96:117">
      <c r="CR3404" s="11"/>
      <c r="DI3404" s="22"/>
      <c r="DJ3404" s="11"/>
      <c r="DK3404" s="11"/>
      <c r="DL3404" s="11"/>
      <c r="DM3404" s="11"/>
    </row>
    <row r="3405" spans="96:117">
      <c r="CR3405" s="11"/>
      <c r="DI3405" s="22"/>
      <c r="DJ3405" s="11"/>
      <c r="DK3405" s="11"/>
      <c r="DL3405" s="11"/>
      <c r="DM3405" s="11"/>
    </row>
    <row r="3406" spans="96:117">
      <c r="CR3406" s="11"/>
      <c r="DI3406" s="22"/>
      <c r="DJ3406" s="11"/>
      <c r="DK3406" s="11"/>
      <c r="DL3406" s="11"/>
      <c r="DM3406" s="11"/>
    </row>
    <row r="3407" spans="96:117">
      <c r="CR3407" s="11"/>
      <c r="DI3407" s="22"/>
      <c r="DJ3407" s="11"/>
      <c r="DK3407" s="11"/>
      <c r="DL3407" s="11"/>
      <c r="DM3407" s="11"/>
    </row>
    <row r="3408" spans="96:117">
      <c r="CR3408" s="11"/>
      <c r="DI3408" s="22"/>
      <c r="DJ3408" s="11"/>
      <c r="DK3408" s="11"/>
      <c r="DL3408" s="11"/>
      <c r="DM3408" s="11"/>
    </row>
    <row r="3409" spans="96:117">
      <c r="CR3409" s="11"/>
      <c r="DI3409" s="22"/>
      <c r="DJ3409" s="11"/>
      <c r="DK3409" s="11"/>
      <c r="DL3409" s="11"/>
      <c r="DM3409" s="11"/>
    </row>
    <row r="3410" spans="96:117">
      <c r="CR3410" s="11"/>
      <c r="DI3410" s="22"/>
      <c r="DJ3410" s="11"/>
      <c r="DK3410" s="11"/>
      <c r="DL3410" s="11"/>
      <c r="DM3410" s="11"/>
    </row>
    <row r="3411" spans="96:117">
      <c r="CR3411" s="11"/>
      <c r="DI3411" s="22"/>
      <c r="DJ3411" s="11"/>
      <c r="DK3411" s="11"/>
      <c r="DL3411" s="11"/>
      <c r="DM3411" s="11"/>
    </row>
    <row r="3412" spans="96:117">
      <c r="CR3412" s="11"/>
      <c r="DI3412" s="22"/>
      <c r="DJ3412" s="11"/>
      <c r="DK3412" s="11"/>
      <c r="DL3412" s="11"/>
      <c r="DM3412" s="11"/>
    </row>
    <row r="3413" spans="96:117">
      <c r="CR3413" s="11"/>
      <c r="DI3413" s="22"/>
      <c r="DJ3413" s="11"/>
      <c r="DK3413" s="11"/>
      <c r="DL3413" s="11"/>
      <c r="DM3413" s="11"/>
    </row>
    <row r="3414" spans="96:117">
      <c r="CR3414" s="11"/>
      <c r="DI3414" s="22"/>
      <c r="DJ3414" s="11"/>
      <c r="DK3414" s="11"/>
      <c r="DL3414" s="11"/>
      <c r="DM3414" s="11"/>
    </row>
    <row r="3415" spans="96:117">
      <c r="CR3415" s="11"/>
      <c r="DI3415" s="22"/>
      <c r="DJ3415" s="11"/>
      <c r="DK3415" s="11"/>
      <c r="DL3415" s="11"/>
      <c r="DM3415" s="11"/>
    </row>
    <row r="3416" spans="96:117">
      <c r="CR3416" s="11"/>
      <c r="DI3416" s="22"/>
      <c r="DJ3416" s="11"/>
      <c r="DK3416" s="11"/>
      <c r="DL3416" s="11"/>
      <c r="DM3416" s="11"/>
    </row>
    <row r="3417" spans="96:117">
      <c r="CR3417" s="11"/>
      <c r="DI3417" s="22"/>
      <c r="DJ3417" s="11"/>
      <c r="DK3417" s="11"/>
      <c r="DL3417" s="11"/>
      <c r="DM3417" s="11"/>
    </row>
    <row r="3418" spans="96:117">
      <c r="CR3418" s="11"/>
      <c r="DI3418" s="22"/>
      <c r="DJ3418" s="11"/>
      <c r="DK3418" s="11"/>
      <c r="DL3418" s="11"/>
      <c r="DM3418" s="11"/>
    </row>
    <row r="3419" spans="96:117">
      <c r="CR3419" s="11"/>
      <c r="DI3419" s="22"/>
      <c r="DJ3419" s="11"/>
      <c r="DK3419" s="11"/>
      <c r="DL3419" s="11"/>
      <c r="DM3419" s="11"/>
    </row>
    <row r="3420" spans="96:117">
      <c r="CR3420" s="11"/>
      <c r="DI3420" s="22"/>
      <c r="DJ3420" s="11"/>
      <c r="DK3420" s="11"/>
      <c r="DL3420" s="11"/>
      <c r="DM3420" s="11"/>
    </row>
    <row r="3421" spans="96:117">
      <c r="CR3421" s="11"/>
      <c r="DI3421" s="22"/>
      <c r="DJ3421" s="11"/>
      <c r="DK3421" s="11"/>
      <c r="DL3421" s="11"/>
      <c r="DM3421" s="11"/>
    </row>
    <row r="3422" spans="96:117">
      <c r="CR3422" s="11"/>
      <c r="DI3422" s="22"/>
      <c r="DJ3422" s="11"/>
      <c r="DK3422" s="11"/>
      <c r="DL3422" s="11"/>
      <c r="DM3422" s="11"/>
    </row>
    <row r="3423" spans="96:117">
      <c r="CR3423" s="11"/>
      <c r="DI3423" s="22"/>
      <c r="DJ3423" s="11"/>
      <c r="DK3423" s="11"/>
      <c r="DL3423" s="11"/>
      <c r="DM3423" s="11"/>
    </row>
    <row r="3424" spans="96:117">
      <c r="CR3424" s="11"/>
      <c r="DI3424" s="22"/>
      <c r="DJ3424" s="11"/>
      <c r="DK3424" s="11"/>
      <c r="DL3424" s="11"/>
      <c r="DM3424" s="11"/>
    </row>
    <row r="3425" spans="96:117">
      <c r="CR3425" s="11"/>
      <c r="DI3425" s="22"/>
      <c r="DJ3425" s="11"/>
      <c r="DK3425" s="11"/>
      <c r="DL3425" s="11"/>
      <c r="DM3425" s="11"/>
    </row>
    <row r="3426" spans="96:117">
      <c r="CR3426" s="11"/>
      <c r="DI3426" s="22"/>
      <c r="DJ3426" s="11"/>
      <c r="DK3426" s="11"/>
      <c r="DL3426" s="11"/>
      <c r="DM3426" s="11"/>
    </row>
    <row r="3427" spans="96:117">
      <c r="CR3427" s="11"/>
      <c r="DI3427" s="22"/>
      <c r="DJ3427" s="11"/>
      <c r="DK3427" s="11"/>
      <c r="DL3427" s="11"/>
      <c r="DM3427" s="11"/>
    </row>
    <row r="3428" spans="96:117">
      <c r="CR3428" s="11"/>
      <c r="DI3428" s="22"/>
      <c r="DJ3428" s="11"/>
      <c r="DK3428" s="11"/>
      <c r="DL3428" s="11"/>
      <c r="DM3428" s="11"/>
    </row>
    <row r="3429" spans="96:117">
      <c r="CR3429" s="11"/>
      <c r="DI3429" s="22"/>
      <c r="DJ3429" s="11"/>
      <c r="DK3429" s="11"/>
      <c r="DL3429" s="11"/>
      <c r="DM3429" s="11"/>
    </row>
    <row r="3430" spans="96:117">
      <c r="CR3430" s="11"/>
      <c r="DI3430" s="22"/>
      <c r="DJ3430" s="11"/>
      <c r="DK3430" s="11"/>
      <c r="DL3430" s="11"/>
      <c r="DM3430" s="11"/>
    </row>
    <row r="3431" spans="96:117">
      <c r="CR3431" s="11"/>
      <c r="DI3431" s="22"/>
      <c r="DJ3431" s="11"/>
      <c r="DK3431" s="11"/>
      <c r="DL3431" s="11"/>
      <c r="DM3431" s="11"/>
    </row>
    <row r="3432" spans="96:117">
      <c r="CR3432" s="11"/>
      <c r="DI3432" s="22"/>
      <c r="DJ3432" s="11"/>
      <c r="DK3432" s="11"/>
      <c r="DL3432" s="11"/>
      <c r="DM3432" s="11"/>
    </row>
    <row r="3433" spans="96:117">
      <c r="CR3433" s="11"/>
      <c r="DI3433" s="22"/>
      <c r="DJ3433" s="11"/>
      <c r="DK3433" s="11"/>
      <c r="DL3433" s="11"/>
      <c r="DM3433" s="11"/>
    </row>
    <row r="3434" spans="96:117">
      <c r="CR3434" s="11"/>
      <c r="DI3434" s="22"/>
      <c r="DJ3434" s="11"/>
      <c r="DK3434" s="11"/>
      <c r="DL3434" s="11"/>
      <c r="DM3434" s="11"/>
    </row>
    <row r="3435" spans="96:117">
      <c r="CR3435" s="11"/>
      <c r="DI3435" s="22"/>
      <c r="DJ3435" s="11"/>
      <c r="DK3435" s="11"/>
      <c r="DL3435" s="11"/>
      <c r="DM3435" s="11"/>
    </row>
    <row r="3436" spans="96:117">
      <c r="CR3436" s="11"/>
      <c r="DI3436" s="22"/>
      <c r="DJ3436" s="11"/>
      <c r="DK3436" s="11"/>
      <c r="DL3436" s="11"/>
      <c r="DM3436" s="11"/>
    </row>
    <row r="3437" spans="96:117">
      <c r="CR3437" s="11"/>
      <c r="DI3437" s="22"/>
      <c r="DJ3437" s="11"/>
      <c r="DK3437" s="11"/>
      <c r="DL3437" s="11"/>
      <c r="DM3437" s="11"/>
    </row>
    <row r="3438" spans="96:117">
      <c r="CR3438" s="11"/>
      <c r="DI3438" s="22"/>
      <c r="DJ3438" s="11"/>
      <c r="DK3438" s="11"/>
      <c r="DL3438" s="11"/>
      <c r="DM3438" s="11"/>
    </row>
    <row r="3439" spans="96:117">
      <c r="CR3439" s="11"/>
      <c r="DI3439" s="22"/>
      <c r="DJ3439" s="11"/>
      <c r="DK3439" s="11"/>
      <c r="DL3439" s="11"/>
      <c r="DM3439" s="11"/>
    </row>
    <row r="3440" spans="96:117">
      <c r="CR3440" s="11"/>
      <c r="DI3440" s="22"/>
      <c r="DJ3440" s="11"/>
      <c r="DK3440" s="11"/>
      <c r="DL3440" s="11"/>
      <c r="DM3440" s="11"/>
    </row>
    <row r="3441" spans="96:117">
      <c r="CR3441" s="11"/>
      <c r="DI3441" s="22"/>
      <c r="DJ3441" s="11"/>
      <c r="DK3441" s="11"/>
      <c r="DL3441" s="11"/>
      <c r="DM3441" s="11"/>
    </row>
    <row r="3442" spans="96:117">
      <c r="CR3442" s="11"/>
      <c r="DI3442" s="22"/>
      <c r="DJ3442" s="11"/>
      <c r="DK3442" s="11"/>
      <c r="DL3442" s="11"/>
      <c r="DM3442" s="11"/>
    </row>
    <row r="3443" spans="96:117">
      <c r="CR3443" s="11"/>
      <c r="DI3443" s="22"/>
      <c r="DJ3443" s="11"/>
      <c r="DK3443" s="11"/>
      <c r="DL3443" s="11"/>
      <c r="DM3443" s="11"/>
    </row>
    <row r="3444" spans="96:117">
      <c r="CR3444" s="11"/>
      <c r="DI3444" s="22"/>
      <c r="DJ3444" s="11"/>
      <c r="DK3444" s="11"/>
      <c r="DL3444" s="11"/>
      <c r="DM3444" s="11"/>
    </row>
    <row r="3445" spans="96:117">
      <c r="CR3445" s="11"/>
      <c r="DI3445" s="22"/>
      <c r="DJ3445" s="11"/>
      <c r="DK3445" s="11"/>
      <c r="DL3445" s="11"/>
      <c r="DM3445" s="11"/>
    </row>
    <row r="3446" spans="96:117">
      <c r="CR3446" s="11"/>
      <c r="DI3446" s="22"/>
      <c r="DJ3446" s="11"/>
      <c r="DK3446" s="11"/>
      <c r="DL3446" s="11"/>
      <c r="DM3446" s="11"/>
    </row>
    <row r="3447" spans="96:117">
      <c r="CR3447" s="11"/>
      <c r="DI3447" s="22"/>
      <c r="DJ3447" s="11"/>
      <c r="DK3447" s="11"/>
      <c r="DL3447" s="11"/>
      <c r="DM3447" s="11"/>
    </row>
    <row r="3448" spans="96:117">
      <c r="CR3448" s="11"/>
      <c r="DI3448" s="22"/>
      <c r="DJ3448" s="11"/>
      <c r="DK3448" s="11"/>
      <c r="DL3448" s="11"/>
      <c r="DM3448" s="11"/>
    </row>
    <row r="3449" spans="96:117">
      <c r="CR3449" s="11"/>
      <c r="DI3449" s="22"/>
      <c r="DJ3449" s="11"/>
      <c r="DK3449" s="11"/>
      <c r="DL3449" s="11"/>
      <c r="DM3449" s="11"/>
    </row>
    <row r="3450" spans="96:117">
      <c r="CR3450" s="11"/>
      <c r="DI3450" s="22"/>
      <c r="DJ3450" s="11"/>
      <c r="DK3450" s="11"/>
      <c r="DL3450" s="11"/>
      <c r="DM3450" s="11"/>
    </row>
    <row r="3451" spans="96:117">
      <c r="CR3451" s="11"/>
      <c r="DI3451" s="22"/>
      <c r="DJ3451" s="11"/>
      <c r="DK3451" s="11"/>
      <c r="DL3451" s="11"/>
      <c r="DM3451" s="11"/>
    </row>
    <row r="3452" spans="96:117">
      <c r="CR3452" s="11"/>
      <c r="DI3452" s="22"/>
      <c r="DJ3452" s="11"/>
      <c r="DK3452" s="11"/>
      <c r="DL3452" s="11"/>
      <c r="DM3452" s="11"/>
    </row>
    <row r="3453" spans="96:117">
      <c r="CR3453" s="11"/>
      <c r="DI3453" s="22"/>
      <c r="DJ3453" s="11"/>
      <c r="DK3453" s="11"/>
      <c r="DL3453" s="11"/>
      <c r="DM3453" s="11"/>
    </row>
    <row r="3454" spans="96:117">
      <c r="CR3454" s="11"/>
      <c r="DI3454" s="22"/>
      <c r="DJ3454" s="11"/>
      <c r="DK3454" s="11"/>
      <c r="DL3454" s="11"/>
      <c r="DM3454" s="11"/>
    </row>
    <row r="3455" spans="96:117">
      <c r="CR3455" s="11"/>
      <c r="DI3455" s="22"/>
      <c r="DJ3455" s="11"/>
      <c r="DK3455" s="11"/>
      <c r="DL3455" s="11"/>
      <c r="DM3455" s="11"/>
    </row>
    <row r="3456" spans="96:117">
      <c r="CR3456" s="11"/>
      <c r="DI3456" s="22"/>
      <c r="DJ3456" s="11"/>
      <c r="DK3456" s="11"/>
      <c r="DL3456" s="11"/>
      <c r="DM3456" s="11"/>
    </row>
    <row r="3457" spans="96:117">
      <c r="CR3457" s="11"/>
      <c r="DI3457" s="22"/>
      <c r="DJ3457" s="11"/>
      <c r="DK3457" s="11"/>
      <c r="DL3457" s="11"/>
      <c r="DM3457" s="11"/>
    </row>
    <row r="3458" spans="96:117">
      <c r="CR3458" s="11"/>
      <c r="DI3458" s="22"/>
      <c r="DJ3458" s="11"/>
      <c r="DK3458" s="11"/>
      <c r="DL3458" s="11"/>
      <c r="DM3458" s="11"/>
    </row>
    <row r="3459" spans="96:117">
      <c r="CR3459" s="11"/>
      <c r="DI3459" s="22"/>
      <c r="DJ3459" s="11"/>
      <c r="DK3459" s="11"/>
      <c r="DL3459" s="11"/>
      <c r="DM3459" s="11"/>
    </row>
    <row r="3460" spans="96:117">
      <c r="CR3460" s="11"/>
      <c r="DI3460" s="22"/>
      <c r="DJ3460" s="11"/>
      <c r="DK3460" s="11"/>
      <c r="DL3460" s="11"/>
      <c r="DM3460" s="11"/>
    </row>
    <row r="3461" spans="96:117">
      <c r="CR3461" s="11"/>
      <c r="DI3461" s="22"/>
      <c r="DJ3461" s="11"/>
      <c r="DK3461" s="11"/>
      <c r="DL3461" s="11"/>
      <c r="DM3461" s="11"/>
    </row>
    <row r="3462" spans="96:117">
      <c r="CR3462" s="11"/>
      <c r="DI3462" s="22"/>
      <c r="DJ3462" s="11"/>
      <c r="DK3462" s="11"/>
      <c r="DL3462" s="11"/>
      <c r="DM3462" s="11"/>
    </row>
    <row r="3463" spans="96:117">
      <c r="CR3463" s="11"/>
      <c r="DI3463" s="22"/>
      <c r="DJ3463" s="11"/>
      <c r="DK3463" s="11"/>
      <c r="DL3463" s="11"/>
      <c r="DM3463" s="11"/>
    </row>
    <row r="3464" spans="96:117">
      <c r="CR3464" s="11"/>
      <c r="DI3464" s="22"/>
      <c r="DJ3464" s="11"/>
      <c r="DK3464" s="11"/>
      <c r="DL3464" s="11"/>
      <c r="DM3464" s="11"/>
    </row>
    <row r="3465" spans="96:117">
      <c r="CR3465" s="11"/>
      <c r="DI3465" s="22"/>
      <c r="DJ3465" s="11"/>
      <c r="DK3465" s="11"/>
      <c r="DL3465" s="11"/>
      <c r="DM3465" s="11"/>
    </row>
    <row r="3466" spans="96:117">
      <c r="CR3466" s="11"/>
      <c r="DI3466" s="22"/>
      <c r="DJ3466" s="11"/>
      <c r="DK3466" s="11"/>
      <c r="DL3466" s="11"/>
      <c r="DM3466" s="11"/>
    </row>
    <row r="3467" spans="96:117">
      <c r="CR3467" s="11"/>
      <c r="DI3467" s="22"/>
      <c r="DJ3467" s="11"/>
      <c r="DK3467" s="11"/>
      <c r="DL3467" s="11"/>
      <c r="DM3467" s="11"/>
    </row>
    <row r="3468" spans="96:117">
      <c r="CR3468" s="11"/>
      <c r="DI3468" s="22"/>
      <c r="DJ3468" s="11"/>
      <c r="DK3468" s="11"/>
      <c r="DL3468" s="11"/>
      <c r="DM3468" s="11"/>
    </row>
    <row r="3469" spans="96:117">
      <c r="CR3469" s="11"/>
      <c r="DI3469" s="22"/>
      <c r="DJ3469" s="11"/>
      <c r="DK3469" s="11"/>
      <c r="DL3469" s="11"/>
      <c r="DM3469" s="11"/>
    </row>
    <row r="3470" spans="96:117">
      <c r="CR3470" s="11"/>
      <c r="DI3470" s="22"/>
      <c r="DJ3470" s="11"/>
      <c r="DK3470" s="11"/>
      <c r="DL3470" s="11"/>
      <c r="DM3470" s="11"/>
    </row>
    <row r="3471" spans="96:117">
      <c r="CR3471" s="11"/>
      <c r="DI3471" s="22"/>
      <c r="DJ3471" s="11"/>
      <c r="DK3471" s="11"/>
      <c r="DL3471" s="11"/>
      <c r="DM3471" s="11"/>
    </row>
    <row r="3472" spans="96:117">
      <c r="CR3472" s="11"/>
      <c r="DI3472" s="22"/>
      <c r="DJ3472" s="11"/>
      <c r="DK3472" s="11"/>
      <c r="DL3472" s="11"/>
      <c r="DM3472" s="11"/>
    </row>
    <row r="3473" spans="96:117">
      <c r="CR3473" s="11"/>
      <c r="DI3473" s="22"/>
      <c r="DJ3473" s="11"/>
      <c r="DK3473" s="11"/>
      <c r="DL3473" s="11"/>
      <c r="DM3473" s="11"/>
    </row>
  </sheetData>
  <sortState ref="B3:DC424">
    <sortCondition ref="C3:C424"/>
  </sortState>
  <pageMargins left="0.7" right="0.7" top="0.75" bottom="0.75" header="0.3" footer="0.3"/>
  <pageSetup paperSize="9" fitToWidth="0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10"/>
  <sheetViews>
    <sheetView tabSelected="1" workbookViewId="0">
      <pane xSplit="5" ySplit="3" topLeftCell="F4" activePane="bottomRight" state="frozen"/>
      <selection pane="topRight" activeCell="E1" sqref="E1"/>
      <selection pane="bottomLeft" activeCell="A4" sqref="A4"/>
      <selection pane="bottomRight"/>
    </sheetView>
  </sheetViews>
  <sheetFormatPr defaultRowHeight="15"/>
  <cols>
    <col min="1" max="1" width="4" bestFit="1" customWidth="1"/>
    <col min="2" max="2" width="11.42578125" bestFit="1" customWidth="1"/>
    <col min="3" max="3" width="7.28515625" bestFit="1" customWidth="1"/>
    <col min="4" max="4" width="16.28515625" bestFit="1" customWidth="1"/>
    <col min="5" max="5" width="11.5703125" bestFit="1" customWidth="1"/>
    <col min="6" max="6" width="81.28515625" bestFit="1" customWidth="1"/>
    <col min="7" max="7" width="4" bestFit="1" customWidth="1"/>
    <col min="8" max="8" width="28.42578125" bestFit="1" customWidth="1"/>
    <col min="9" max="9" width="9.5703125" bestFit="1" customWidth="1"/>
    <col min="10" max="10" width="8.7109375" bestFit="1" customWidth="1"/>
    <col min="11" max="11" width="8.28515625" bestFit="1" customWidth="1"/>
    <col min="12" max="12" width="8.7109375" bestFit="1" customWidth="1"/>
    <col min="13" max="13" width="9.28515625" bestFit="1" customWidth="1"/>
    <col min="14" max="14" width="14.85546875" bestFit="1" customWidth="1"/>
    <col min="15" max="15" width="9" bestFit="1" customWidth="1"/>
    <col min="16" max="16" width="8.28515625" bestFit="1" customWidth="1"/>
    <col min="17" max="17" width="10.85546875" bestFit="1" customWidth="1"/>
    <col min="18" max="18" width="12.140625" bestFit="1" customWidth="1"/>
    <col min="19" max="19" width="8.28515625" bestFit="1" customWidth="1"/>
    <col min="20" max="20" width="8.42578125" bestFit="1" customWidth="1"/>
    <col min="21" max="21" width="8.28515625" bestFit="1" customWidth="1"/>
    <col min="22" max="22" width="5" bestFit="1" customWidth="1"/>
    <col min="23" max="24" width="8.7109375" bestFit="1" customWidth="1"/>
    <col min="25" max="25" width="8.28515625" bestFit="1" customWidth="1"/>
    <col min="26" max="26" width="8.7109375" bestFit="1" customWidth="1"/>
    <col min="27" max="27" width="5.42578125" bestFit="1" customWidth="1"/>
    <col min="28" max="28" width="15.42578125" bestFit="1" customWidth="1"/>
    <col min="29" max="29" width="11" bestFit="1" customWidth="1"/>
    <col min="30" max="30" width="14.28515625" bestFit="1" customWidth="1"/>
    <col min="31" max="35" width="8.28515625" bestFit="1" customWidth="1"/>
    <col min="36" max="36" width="9" bestFit="1" customWidth="1"/>
    <col min="37" max="37" width="8.28515625" bestFit="1" customWidth="1"/>
    <col min="38" max="38" width="9.42578125" bestFit="1" customWidth="1"/>
    <col min="39" max="39" width="8.28515625" bestFit="1" customWidth="1"/>
    <col min="40" max="40" width="14.5703125" bestFit="1" customWidth="1"/>
    <col min="41" max="41" width="11.7109375" bestFit="1" customWidth="1"/>
    <col min="42" max="42" width="15.85546875" bestFit="1" customWidth="1"/>
    <col min="43" max="43" width="15.28515625" bestFit="1" customWidth="1"/>
    <col min="44" max="44" width="10.140625" bestFit="1" customWidth="1"/>
    <col min="45" max="45" width="8.85546875" bestFit="1" customWidth="1"/>
    <col min="46" max="47" width="8.28515625" bestFit="1" customWidth="1"/>
    <col min="48" max="48" width="16" bestFit="1" customWidth="1"/>
    <col min="49" max="49" width="15.85546875" bestFit="1" customWidth="1"/>
    <col min="50" max="50" width="11.85546875" bestFit="1" customWidth="1"/>
    <col min="51" max="51" width="16.7109375" bestFit="1" customWidth="1"/>
    <col min="52" max="52" width="17.28515625" bestFit="1" customWidth="1"/>
    <col min="53" max="53" width="8.28515625" bestFit="1" customWidth="1"/>
    <col min="54" max="54" width="10.7109375" bestFit="1" customWidth="1"/>
    <col min="55" max="61" width="8.28515625" bestFit="1" customWidth="1"/>
    <col min="62" max="62" width="29.85546875" bestFit="1" customWidth="1"/>
    <col min="63" max="63" width="21.85546875" bestFit="1" customWidth="1"/>
    <col min="64" max="64" width="16.42578125" bestFit="1" customWidth="1"/>
    <col min="65" max="66" width="22" bestFit="1" customWidth="1"/>
    <col min="67" max="67" width="21.85546875" bestFit="1" customWidth="1"/>
    <col min="68" max="68" width="22.42578125" bestFit="1" customWidth="1"/>
    <col min="69" max="69" width="9.85546875" bestFit="1" customWidth="1"/>
    <col min="70" max="70" width="9.42578125" bestFit="1" customWidth="1"/>
    <col min="71" max="72" width="8.28515625" bestFit="1" customWidth="1"/>
    <col min="73" max="73" width="28.85546875" bestFit="1" customWidth="1"/>
    <col min="74" max="74" width="37" bestFit="1" customWidth="1"/>
    <col min="75" max="75" width="35.7109375" bestFit="1" customWidth="1"/>
    <col min="76" max="76" width="11.85546875" bestFit="1" customWidth="1"/>
    <col min="77" max="77" width="15.42578125" bestFit="1" customWidth="1"/>
    <col min="78" max="78" width="25.140625" bestFit="1" customWidth="1"/>
    <col min="79" max="79" width="19.28515625" bestFit="1" customWidth="1"/>
    <col min="80" max="80" width="8.7109375" bestFit="1" customWidth="1"/>
    <col min="81" max="81" width="12.7109375" bestFit="1" customWidth="1"/>
    <col min="82" max="82" width="66.140625" bestFit="1" customWidth="1"/>
    <col min="83" max="83" width="28.7109375" bestFit="1" customWidth="1"/>
    <col min="84" max="84" width="23.5703125" bestFit="1" customWidth="1"/>
    <col min="85" max="87" width="18.5703125" bestFit="1" customWidth="1"/>
    <col min="88" max="88" width="10.5703125" customWidth="1"/>
    <col min="89" max="89" width="12" bestFit="1" customWidth="1"/>
    <col min="90" max="90" width="9.85546875" bestFit="1" customWidth="1"/>
    <col min="91" max="91" width="19" bestFit="1" customWidth="1"/>
    <col min="93" max="93" width="8.28515625" bestFit="1" customWidth="1"/>
    <col min="94" max="94" width="32.140625" bestFit="1" customWidth="1"/>
    <col min="95" max="95" width="45.140625" bestFit="1" customWidth="1"/>
    <col min="96" max="96" width="14.28515625" bestFit="1" customWidth="1"/>
    <col min="97" max="97" width="11.7109375" bestFit="1" customWidth="1"/>
    <col min="98" max="98" width="21.85546875" bestFit="1" customWidth="1"/>
    <col min="99" max="99" width="9.85546875" bestFit="1" customWidth="1"/>
    <col min="100" max="100" width="16.28515625" bestFit="1" customWidth="1"/>
    <col min="101" max="103" width="8.28515625" bestFit="1" customWidth="1"/>
    <col min="104" max="104" width="17.7109375" bestFit="1" customWidth="1"/>
    <col min="105" max="105" width="8.28515625" bestFit="1" customWidth="1"/>
    <col min="106" max="106" width="10.28515625" bestFit="1" customWidth="1"/>
    <col min="107" max="108" width="8.28515625" bestFit="1" customWidth="1"/>
    <col min="109" max="109" width="15.28515625" bestFit="1" customWidth="1"/>
    <col min="110" max="110" width="23.28515625" bestFit="1" customWidth="1"/>
    <col min="111" max="111" width="36.140625" bestFit="1" customWidth="1"/>
  </cols>
  <sheetData>
    <row r="1" spans="1:112" s="11" customFormat="1">
      <c r="G1" s="11">
        <v>1</v>
      </c>
      <c r="H1" s="11">
        <v>2</v>
      </c>
      <c r="I1" s="11">
        <v>3</v>
      </c>
      <c r="J1" s="11">
        <v>4</v>
      </c>
      <c r="K1" s="11">
        <v>5</v>
      </c>
      <c r="L1" s="11">
        <v>6</v>
      </c>
      <c r="M1" s="11">
        <v>7</v>
      </c>
      <c r="N1" s="11">
        <v>8</v>
      </c>
      <c r="O1" s="11">
        <v>9</v>
      </c>
      <c r="P1" s="11">
        <v>10</v>
      </c>
      <c r="Q1" s="11">
        <v>11</v>
      </c>
      <c r="R1" s="11">
        <v>12</v>
      </c>
      <c r="S1" s="11">
        <v>13</v>
      </c>
      <c r="T1" s="11">
        <v>14</v>
      </c>
      <c r="U1" s="11">
        <v>15</v>
      </c>
      <c r="W1" s="11">
        <v>16</v>
      </c>
      <c r="X1" s="11">
        <v>17</v>
      </c>
      <c r="Y1" s="11">
        <v>18</v>
      </c>
      <c r="Z1" s="11">
        <v>19</v>
      </c>
      <c r="AA1" s="11">
        <v>20</v>
      </c>
      <c r="AB1" s="11">
        <v>21</v>
      </c>
      <c r="AC1" s="11">
        <v>22</v>
      </c>
      <c r="AD1" s="11">
        <v>23</v>
      </c>
      <c r="AE1" s="11">
        <v>24</v>
      </c>
      <c r="AF1" s="11">
        <v>25</v>
      </c>
      <c r="AG1" s="11">
        <v>26</v>
      </c>
      <c r="AH1" s="11">
        <v>27</v>
      </c>
      <c r="AI1" s="11">
        <v>28</v>
      </c>
      <c r="AJ1" s="11">
        <v>29</v>
      </c>
      <c r="AK1" s="11">
        <v>30</v>
      </c>
      <c r="AL1" s="11">
        <v>31</v>
      </c>
      <c r="AM1" s="11">
        <v>32</v>
      </c>
      <c r="AN1" s="11">
        <v>33</v>
      </c>
      <c r="AO1" s="11">
        <v>34</v>
      </c>
      <c r="AP1" s="11">
        <v>35</v>
      </c>
      <c r="AQ1" s="11">
        <v>36</v>
      </c>
      <c r="AR1" s="11">
        <v>37</v>
      </c>
      <c r="AS1" s="11">
        <v>38</v>
      </c>
      <c r="AT1" s="11">
        <v>39</v>
      </c>
      <c r="AU1" s="11">
        <v>40</v>
      </c>
      <c r="AV1" s="11">
        <v>41</v>
      </c>
      <c r="AW1" s="11">
        <v>42</v>
      </c>
      <c r="AX1" s="11">
        <v>43</v>
      </c>
      <c r="AY1" s="11">
        <v>44</v>
      </c>
      <c r="AZ1" s="11">
        <v>45</v>
      </c>
      <c r="BA1" s="11">
        <v>46</v>
      </c>
      <c r="BJ1" s="11">
        <v>47</v>
      </c>
      <c r="BK1" s="11">
        <v>48</v>
      </c>
      <c r="BL1" s="11">
        <v>49</v>
      </c>
      <c r="BM1" s="11">
        <v>50</v>
      </c>
      <c r="BN1" s="11">
        <v>51</v>
      </c>
      <c r="BO1" s="11">
        <v>52</v>
      </c>
      <c r="BP1" s="11">
        <v>53</v>
      </c>
      <c r="BR1" s="16">
        <v>54</v>
      </c>
      <c r="BS1" s="11">
        <v>55</v>
      </c>
      <c r="BT1" s="11">
        <v>56</v>
      </c>
      <c r="BU1" s="11">
        <v>57</v>
      </c>
      <c r="BV1" s="11">
        <v>58</v>
      </c>
      <c r="BW1" s="11">
        <v>59</v>
      </c>
      <c r="BY1" s="11">
        <v>60</v>
      </c>
      <c r="BZ1" s="11">
        <v>61</v>
      </c>
      <c r="CA1" s="11">
        <v>62</v>
      </c>
      <c r="CB1" s="11">
        <v>63</v>
      </c>
      <c r="CC1" s="11">
        <v>64</v>
      </c>
      <c r="CD1" s="11">
        <v>65</v>
      </c>
      <c r="CE1" s="11">
        <v>66</v>
      </c>
      <c r="CF1" s="11">
        <v>67</v>
      </c>
      <c r="CG1" s="11">
        <v>68</v>
      </c>
      <c r="CH1" s="11">
        <v>69</v>
      </c>
      <c r="CI1" s="11">
        <v>70</v>
      </c>
      <c r="CK1" s="11">
        <v>71</v>
      </c>
      <c r="CL1" s="11">
        <v>72</v>
      </c>
      <c r="CM1" s="11">
        <v>73</v>
      </c>
      <c r="CN1" s="11">
        <v>74</v>
      </c>
      <c r="CO1" s="11">
        <v>75</v>
      </c>
      <c r="CP1" s="11">
        <v>76</v>
      </c>
      <c r="CQ1" s="11">
        <v>77</v>
      </c>
      <c r="CR1" s="11">
        <v>78</v>
      </c>
      <c r="CS1" s="11">
        <v>79</v>
      </c>
      <c r="CT1" s="11">
        <v>80</v>
      </c>
      <c r="CU1" s="11">
        <v>81</v>
      </c>
      <c r="CV1" s="11">
        <v>82</v>
      </c>
      <c r="CW1" s="11">
        <v>83</v>
      </c>
      <c r="CX1" s="11">
        <v>84</v>
      </c>
      <c r="CY1" s="11">
        <v>85</v>
      </c>
      <c r="CZ1" s="11">
        <v>86</v>
      </c>
      <c r="DA1" s="11">
        <v>87</v>
      </c>
      <c r="DB1" s="11">
        <v>88</v>
      </c>
      <c r="DC1" s="11">
        <v>89</v>
      </c>
      <c r="DD1" s="11">
        <v>90</v>
      </c>
      <c r="DE1" s="11">
        <v>91</v>
      </c>
      <c r="DF1" s="16"/>
      <c r="DG1" s="16"/>
      <c r="DH1"/>
    </row>
    <row r="2" spans="1:112" s="1" customFormat="1" ht="12.75">
      <c r="H2" s="1" t="s">
        <v>901</v>
      </c>
      <c r="I2" s="1" t="s">
        <v>902</v>
      </c>
      <c r="J2" s="1" t="s">
        <v>902</v>
      </c>
      <c r="K2" s="1" t="s">
        <v>902</v>
      </c>
      <c r="L2" s="1" t="s">
        <v>902</v>
      </c>
      <c r="M2" s="1" t="s">
        <v>902</v>
      </c>
      <c r="N2" s="1" t="s">
        <v>902</v>
      </c>
      <c r="O2" s="1" t="s">
        <v>902</v>
      </c>
      <c r="P2" s="1" t="s">
        <v>902</v>
      </c>
      <c r="Q2" s="1" t="s">
        <v>902</v>
      </c>
      <c r="R2" s="1" t="s">
        <v>902</v>
      </c>
      <c r="S2" s="1" t="s">
        <v>902</v>
      </c>
      <c r="T2" s="1" t="s">
        <v>902</v>
      </c>
      <c r="U2" s="1" t="s">
        <v>902</v>
      </c>
      <c r="W2" s="1" t="s">
        <v>902</v>
      </c>
      <c r="X2" s="1" t="s">
        <v>902</v>
      </c>
      <c r="Y2" s="1" t="s">
        <v>902</v>
      </c>
      <c r="Z2" s="1" t="s">
        <v>902</v>
      </c>
      <c r="AA2" s="1" t="s">
        <v>995</v>
      </c>
      <c r="AB2" s="1" t="s">
        <v>902</v>
      </c>
      <c r="AC2" s="1" t="s">
        <v>902</v>
      </c>
      <c r="AD2" s="1" t="s">
        <v>902</v>
      </c>
      <c r="AE2" s="1" t="s">
        <v>902</v>
      </c>
      <c r="AF2" s="1" t="s">
        <v>902</v>
      </c>
      <c r="AG2" s="1" t="s">
        <v>902</v>
      </c>
      <c r="AH2" s="1" t="s">
        <v>902</v>
      </c>
      <c r="AI2" s="1" t="s">
        <v>902</v>
      </c>
      <c r="AJ2" s="1" t="s">
        <v>902</v>
      </c>
      <c r="AK2" s="1" t="s">
        <v>902</v>
      </c>
      <c r="AL2" s="1" t="s">
        <v>902</v>
      </c>
      <c r="AM2" s="1" t="s">
        <v>902</v>
      </c>
      <c r="AN2" s="1" t="s">
        <v>902</v>
      </c>
      <c r="AO2" s="1" t="s">
        <v>902</v>
      </c>
      <c r="AP2" s="1" t="s">
        <v>902</v>
      </c>
      <c r="AQ2" s="1" t="s">
        <v>902</v>
      </c>
      <c r="AR2" s="1" t="s">
        <v>902</v>
      </c>
      <c r="AS2" s="1" t="s">
        <v>902</v>
      </c>
      <c r="AT2" s="1" t="s">
        <v>902</v>
      </c>
      <c r="AU2" s="1" t="s">
        <v>902</v>
      </c>
      <c r="AV2" s="1" t="s">
        <v>902</v>
      </c>
      <c r="AW2" s="1" t="s">
        <v>902</v>
      </c>
      <c r="AX2" s="1" t="s">
        <v>902</v>
      </c>
      <c r="AY2" s="1" t="s">
        <v>902</v>
      </c>
      <c r="AZ2" s="1" t="s">
        <v>902</v>
      </c>
      <c r="BA2" s="1" t="s">
        <v>902</v>
      </c>
      <c r="BC2" s="1" t="s">
        <v>902</v>
      </c>
      <c r="BD2" s="1" t="s">
        <v>902</v>
      </c>
      <c r="BE2" s="1" t="s">
        <v>902</v>
      </c>
      <c r="BF2" s="1" t="s">
        <v>902</v>
      </c>
      <c r="BG2" s="1" t="s">
        <v>902</v>
      </c>
      <c r="BH2" s="1" t="s">
        <v>902</v>
      </c>
      <c r="BI2" s="1" t="s">
        <v>902</v>
      </c>
      <c r="BJ2" s="1" t="s">
        <v>902</v>
      </c>
      <c r="BK2" s="1" t="s">
        <v>902</v>
      </c>
      <c r="BL2" s="1" t="s">
        <v>902</v>
      </c>
      <c r="BM2" s="1" t="s">
        <v>902</v>
      </c>
      <c r="BN2" s="1" t="s">
        <v>902</v>
      </c>
      <c r="BO2" s="1" t="s">
        <v>902</v>
      </c>
      <c r="BP2" s="1" t="s">
        <v>902</v>
      </c>
      <c r="BR2" s="1" t="s">
        <v>902</v>
      </c>
      <c r="BS2" s="1" t="s">
        <v>902</v>
      </c>
      <c r="BT2" s="1" t="s">
        <v>902</v>
      </c>
      <c r="BU2" s="1" t="s">
        <v>902</v>
      </c>
      <c r="BV2" s="1" t="s">
        <v>902</v>
      </c>
      <c r="BW2" s="1" t="s">
        <v>902</v>
      </c>
      <c r="BY2" s="1" t="s">
        <v>902</v>
      </c>
      <c r="BZ2" s="1" t="s">
        <v>902</v>
      </c>
      <c r="CA2" s="1" t="s">
        <v>902</v>
      </c>
      <c r="CB2" s="1" t="s">
        <v>902</v>
      </c>
      <c r="CC2" s="1" t="s">
        <v>902</v>
      </c>
      <c r="CD2" s="1" t="s">
        <v>902</v>
      </c>
      <c r="CE2" s="1" t="s">
        <v>903</v>
      </c>
      <c r="CF2" s="1" t="s">
        <v>902</v>
      </c>
      <c r="CG2" s="1" t="s">
        <v>902</v>
      </c>
      <c r="CH2" s="1" t="s">
        <v>902</v>
      </c>
      <c r="CI2" s="1" t="s">
        <v>902</v>
      </c>
      <c r="CK2" s="1" t="s">
        <v>902</v>
      </c>
      <c r="CL2" s="1" t="s">
        <v>902</v>
      </c>
      <c r="CM2" s="1" t="s">
        <v>902</v>
      </c>
      <c r="CN2" s="1" t="s">
        <v>902</v>
      </c>
      <c r="CO2" s="1" t="s">
        <v>902</v>
      </c>
      <c r="CP2" s="1" t="s">
        <v>902</v>
      </c>
      <c r="CQ2" s="1" t="s">
        <v>902</v>
      </c>
      <c r="CR2" s="11" t="s">
        <v>904</v>
      </c>
      <c r="CS2" s="1" t="s">
        <v>902</v>
      </c>
      <c r="CT2" s="1" t="s">
        <v>902</v>
      </c>
      <c r="CU2" s="1" t="s">
        <v>902</v>
      </c>
      <c r="CV2" s="1" t="s">
        <v>902</v>
      </c>
      <c r="CW2" s="1" t="s">
        <v>902</v>
      </c>
      <c r="CX2" s="1" t="s">
        <v>902</v>
      </c>
      <c r="CY2" s="1" t="s">
        <v>902</v>
      </c>
      <c r="CZ2" s="1" t="s">
        <v>902</v>
      </c>
      <c r="DA2" s="1" t="s">
        <v>902</v>
      </c>
      <c r="DB2" s="1" t="s">
        <v>902</v>
      </c>
      <c r="DC2" s="1" t="s">
        <v>902</v>
      </c>
      <c r="DD2" s="1" t="s">
        <v>902</v>
      </c>
      <c r="DE2" s="1" t="s">
        <v>902</v>
      </c>
      <c r="DF2" s="1" t="s">
        <v>902</v>
      </c>
      <c r="DG2" s="1" t="s">
        <v>902</v>
      </c>
    </row>
    <row r="3" spans="1:112" s="5" customFormat="1" ht="12.75">
      <c r="A3" s="3" t="s">
        <v>1849</v>
      </c>
      <c r="B3" s="3" t="s">
        <v>0</v>
      </c>
      <c r="C3" s="3" t="s">
        <v>1843</v>
      </c>
      <c r="D3" s="3" t="s">
        <v>1841</v>
      </c>
      <c r="E3" s="3" t="s">
        <v>1842</v>
      </c>
      <c r="F3" s="3" t="s">
        <v>1</v>
      </c>
      <c r="G3" s="3" t="s">
        <v>2</v>
      </c>
      <c r="H3" s="3" t="s">
        <v>3</v>
      </c>
      <c r="I3" s="3" t="s">
        <v>45</v>
      </c>
      <c r="J3" s="3" t="s">
        <v>4</v>
      </c>
      <c r="K3" s="3" t="s">
        <v>46</v>
      </c>
      <c r="L3" s="3" t="s">
        <v>5</v>
      </c>
      <c r="M3" s="3" t="s">
        <v>47</v>
      </c>
      <c r="N3" s="3" t="s">
        <v>6</v>
      </c>
      <c r="O3" s="3" t="s">
        <v>7</v>
      </c>
      <c r="P3" s="3" t="s">
        <v>59</v>
      </c>
      <c r="Q3" s="3" t="s">
        <v>48</v>
      </c>
      <c r="R3" s="3" t="s">
        <v>49</v>
      </c>
      <c r="S3" s="3" t="s">
        <v>8</v>
      </c>
      <c r="T3" s="3" t="s">
        <v>9</v>
      </c>
      <c r="U3" s="3" t="s">
        <v>50</v>
      </c>
      <c r="V3" s="3" t="s">
        <v>1844</v>
      </c>
      <c r="W3" s="3" t="s">
        <v>51</v>
      </c>
      <c r="X3" s="3" t="s">
        <v>52</v>
      </c>
      <c r="Y3" s="3" t="s">
        <v>10</v>
      </c>
      <c r="Z3" s="3" t="s">
        <v>53</v>
      </c>
      <c r="AA3" s="3" t="s">
        <v>996</v>
      </c>
      <c r="AB3" s="3" t="s">
        <v>54</v>
      </c>
      <c r="AC3" s="3" t="s">
        <v>55</v>
      </c>
      <c r="AD3" s="3" t="s">
        <v>56</v>
      </c>
      <c r="AE3" s="3" t="s">
        <v>11</v>
      </c>
      <c r="AF3" s="3" t="s">
        <v>57</v>
      </c>
      <c r="AG3" s="3" t="s">
        <v>905</v>
      </c>
      <c r="AH3" s="3" t="s">
        <v>58</v>
      </c>
      <c r="AI3" s="3" t="s">
        <v>12</v>
      </c>
      <c r="AJ3" s="3" t="s">
        <v>13</v>
      </c>
      <c r="AK3" s="3" t="s">
        <v>14</v>
      </c>
      <c r="AL3" s="3" t="s">
        <v>15</v>
      </c>
      <c r="AM3" s="3" t="s">
        <v>16</v>
      </c>
      <c r="AN3" s="3" t="s">
        <v>17</v>
      </c>
      <c r="AO3" s="3" t="s">
        <v>18</v>
      </c>
      <c r="AP3" s="3" t="s">
        <v>93</v>
      </c>
      <c r="AQ3" s="3" t="s">
        <v>20</v>
      </c>
      <c r="AR3" s="3" t="s">
        <v>65</v>
      </c>
      <c r="AS3" s="3" t="s">
        <v>21</v>
      </c>
      <c r="AT3" s="3" t="s">
        <v>22</v>
      </c>
      <c r="AU3" s="3" t="s">
        <v>23</v>
      </c>
      <c r="AV3" s="3" t="s">
        <v>19</v>
      </c>
      <c r="AW3" s="3" t="s">
        <v>24</v>
      </c>
      <c r="AX3" s="3" t="s">
        <v>25</v>
      </c>
      <c r="AY3" s="3" t="s">
        <v>26</v>
      </c>
      <c r="AZ3" s="3" t="s">
        <v>27</v>
      </c>
      <c r="BA3" s="3" t="s">
        <v>61</v>
      </c>
      <c r="BB3" s="3" t="s">
        <v>1845</v>
      </c>
      <c r="BC3" s="3" t="s">
        <v>29</v>
      </c>
      <c r="BD3" s="3" t="s">
        <v>30</v>
      </c>
      <c r="BE3" s="3" t="s">
        <v>31</v>
      </c>
      <c r="BF3" s="3" t="s">
        <v>32</v>
      </c>
      <c r="BG3" s="3" t="s">
        <v>33</v>
      </c>
      <c r="BH3" s="3" t="s">
        <v>34</v>
      </c>
      <c r="BI3" s="3" t="s">
        <v>35</v>
      </c>
      <c r="BJ3" s="3" t="s">
        <v>28</v>
      </c>
      <c r="BK3" s="3" t="s">
        <v>60</v>
      </c>
      <c r="BL3" s="3" t="s">
        <v>896</v>
      </c>
      <c r="BM3" s="3" t="s">
        <v>897</v>
      </c>
      <c r="BN3" s="3" t="s">
        <v>898</v>
      </c>
      <c r="BO3" s="3" t="s">
        <v>899</v>
      </c>
      <c r="BP3" s="3" t="s">
        <v>900</v>
      </c>
      <c r="BQ3" s="3" t="s">
        <v>1847</v>
      </c>
      <c r="BR3" s="3" t="s">
        <v>36</v>
      </c>
      <c r="BS3" s="3" t="s">
        <v>38</v>
      </c>
      <c r="BT3" s="3" t="s">
        <v>39</v>
      </c>
      <c r="BU3" s="3" t="s">
        <v>62</v>
      </c>
      <c r="BV3" s="3" t="s">
        <v>42</v>
      </c>
      <c r="BW3" s="3" t="s">
        <v>41</v>
      </c>
      <c r="BX3" s="3" t="s">
        <v>1848</v>
      </c>
      <c r="BY3" s="3" t="s">
        <v>63</v>
      </c>
      <c r="BZ3" s="3" t="s">
        <v>92</v>
      </c>
      <c r="CA3" s="3" t="s">
        <v>70</v>
      </c>
      <c r="CB3" s="3" t="s">
        <v>66</v>
      </c>
      <c r="CC3" s="3" t="s">
        <v>69</v>
      </c>
      <c r="CD3" s="3" t="s">
        <v>72</v>
      </c>
      <c r="CE3" s="3" t="s">
        <v>71</v>
      </c>
      <c r="CF3" s="3" t="s">
        <v>67</v>
      </c>
      <c r="CG3" s="3" t="s">
        <v>89</v>
      </c>
      <c r="CH3" s="3" t="s">
        <v>68</v>
      </c>
      <c r="CI3" s="3" t="s">
        <v>90</v>
      </c>
      <c r="CJ3" s="3" t="s">
        <v>1846</v>
      </c>
      <c r="CK3" s="3" t="s">
        <v>73</v>
      </c>
      <c r="CL3" s="3" t="s">
        <v>74</v>
      </c>
      <c r="CM3" s="3" t="s">
        <v>94</v>
      </c>
      <c r="CN3" s="3" t="s">
        <v>75</v>
      </c>
      <c r="CO3" s="3" t="s">
        <v>76</v>
      </c>
      <c r="CP3" s="3" t="s">
        <v>77</v>
      </c>
      <c r="CQ3" s="3" t="s">
        <v>78</v>
      </c>
      <c r="CR3" s="20" t="s">
        <v>79</v>
      </c>
      <c r="CS3" s="3" t="s">
        <v>80</v>
      </c>
      <c r="CT3" s="3" t="s">
        <v>81</v>
      </c>
      <c r="CU3" s="3" t="s">
        <v>82</v>
      </c>
      <c r="CV3" s="3" t="s">
        <v>91</v>
      </c>
      <c r="CW3" s="3" t="s">
        <v>83</v>
      </c>
      <c r="CX3" s="3" t="s">
        <v>44</v>
      </c>
      <c r="CY3" s="3" t="s">
        <v>43</v>
      </c>
      <c r="CZ3" s="3" t="s">
        <v>64</v>
      </c>
      <c r="DA3" s="3" t="s">
        <v>84</v>
      </c>
      <c r="DB3" s="3" t="s">
        <v>85</v>
      </c>
      <c r="DC3" s="3" t="s">
        <v>86</v>
      </c>
      <c r="DD3" s="3" t="s">
        <v>87</v>
      </c>
      <c r="DE3" s="3" t="s">
        <v>88</v>
      </c>
      <c r="DF3" s="3" t="s">
        <v>37</v>
      </c>
      <c r="DG3" s="3" t="s">
        <v>40</v>
      </c>
    </row>
    <row r="4" spans="1:112" s="11" customFormat="1">
      <c r="A4" s="11">
        <v>1</v>
      </c>
      <c r="B4" s="6" t="s">
        <v>452</v>
      </c>
      <c r="C4" s="6">
        <v>47</v>
      </c>
      <c r="D4" s="6" t="s">
        <v>1419</v>
      </c>
      <c r="E4" s="6" t="s">
        <v>1838</v>
      </c>
      <c r="F4" s="6" t="s">
        <v>453</v>
      </c>
      <c r="G4" s="7">
        <v>7.6</v>
      </c>
      <c r="H4" s="6">
        <v>944</v>
      </c>
      <c r="I4" s="6" t="s">
        <v>914</v>
      </c>
      <c r="J4" s="6" t="s">
        <v>906</v>
      </c>
      <c r="K4" s="6">
        <v>59.9</v>
      </c>
      <c r="L4" s="6">
        <v>0.52800000000000002</v>
      </c>
      <c r="M4" s="9">
        <v>0.51900000000000002</v>
      </c>
      <c r="N4" s="6">
        <v>4.1900000000000004</v>
      </c>
      <c r="O4" s="7">
        <v>35</v>
      </c>
      <c r="P4" s="6">
        <v>0.14299999999999999</v>
      </c>
      <c r="Q4" s="6">
        <v>802</v>
      </c>
      <c r="R4" s="6" t="s">
        <v>908</v>
      </c>
      <c r="S4" s="6">
        <v>3.81</v>
      </c>
      <c r="T4" s="6">
        <v>40.799999999999997</v>
      </c>
      <c r="U4" s="6" t="s">
        <v>915</v>
      </c>
      <c r="V4" s="6"/>
      <c r="W4" s="6">
        <v>71.400000000000006</v>
      </c>
      <c r="X4" s="9">
        <v>5.28</v>
      </c>
      <c r="Y4" s="6">
        <v>84.4</v>
      </c>
      <c r="Z4" s="6">
        <v>86900</v>
      </c>
      <c r="AA4" s="9">
        <v>4.2</v>
      </c>
      <c r="AB4" s="6">
        <v>8200</v>
      </c>
      <c r="AC4" s="6">
        <v>629</v>
      </c>
      <c r="AD4" s="6">
        <v>752</v>
      </c>
      <c r="AE4" s="6">
        <v>14300</v>
      </c>
      <c r="AF4" s="6">
        <v>55.2</v>
      </c>
      <c r="AG4" s="6">
        <v>1510</v>
      </c>
      <c r="AH4" s="6">
        <v>291</v>
      </c>
      <c r="AI4" s="6">
        <v>0.107</v>
      </c>
      <c r="AJ4" s="6">
        <v>3.7999999999999999E-2</v>
      </c>
      <c r="AK4" s="6" t="s">
        <v>910</v>
      </c>
      <c r="AL4" s="6">
        <v>0.223</v>
      </c>
      <c r="AM4" s="6">
        <v>4.8000000000000001E-2</v>
      </c>
      <c r="AN4" s="6">
        <v>6.0999999999999999E-2</v>
      </c>
      <c r="AO4" s="6">
        <v>3.9E-2</v>
      </c>
      <c r="AP4" s="6" t="s">
        <v>910</v>
      </c>
      <c r="AQ4" s="6">
        <v>5.6000000000000001E-2</v>
      </c>
      <c r="AR4" s="6">
        <v>1.7000000000000001E-2</v>
      </c>
      <c r="AS4" s="6" t="s">
        <v>910</v>
      </c>
      <c r="AT4" s="6">
        <v>2.1000000000000001E-2</v>
      </c>
      <c r="AU4" s="8">
        <v>0.13</v>
      </c>
      <c r="AV4" s="6">
        <v>8.7999999999999995E-2</v>
      </c>
      <c r="AW4" s="6">
        <v>3.6999999999999998E-2</v>
      </c>
      <c r="AX4" s="8">
        <v>4.5999999999999999E-2</v>
      </c>
      <c r="AY4" s="6">
        <v>4.2999999999999997E-2</v>
      </c>
      <c r="AZ4" s="6" t="s">
        <v>910</v>
      </c>
      <c r="BA4" s="6" t="s">
        <v>910</v>
      </c>
      <c r="BB4" s="6"/>
      <c r="BC4" s="6" t="s">
        <v>911</v>
      </c>
      <c r="BD4" s="6" t="s">
        <v>911</v>
      </c>
      <c r="BE4" s="6" t="s">
        <v>911</v>
      </c>
      <c r="BF4" s="6" t="s">
        <v>911</v>
      </c>
      <c r="BG4" s="6" t="s">
        <v>911</v>
      </c>
      <c r="BH4" s="6" t="s">
        <v>911</v>
      </c>
      <c r="BI4" s="6" t="s">
        <v>911</v>
      </c>
      <c r="BJ4" s="6" t="s">
        <v>911</v>
      </c>
      <c r="BK4" s="6" t="s">
        <v>916</v>
      </c>
      <c r="BL4" s="11" t="s">
        <v>911</v>
      </c>
      <c r="BM4" s="11" t="s">
        <v>913</v>
      </c>
      <c r="BN4" s="11" t="s">
        <v>913</v>
      </c>
      <c r="BO4" s="11" t="s">
        <v>913</v>
      </c>
      <c r="BP4" s="11" t="s">
        <v>913</v>
      </c>
      <c r="BQ4" s="6"/>
      <c r="BR4" s="6" t="s">
        <v>912</v>
      </c>
      <c r="BS4" s="6" t="s">
        <v>913</v>
      </c>
      <c r="BT4" s="6" t="s">
        <v>913</v>
      </c>
      <c r="BU4" s="6" t="s">
        <v>917</v>
      </c>
      <c r="BV4" s="6" t="s">
        <v>913</v>
      </c>
      <c r="BW4" s="6" t="s">
        <v>913</v>
      </c>
      <c r="BX4" s="6"/>
      <c r="BY4" s="6" t="s">
        <v>918</v>
      </c>
      <c r="CR4" s="13"/>
      <c r="CX4" s="6" t="s">
        <v>913</v>
      </c>
      <c r="CY4" s="6" t="s">
        <v>913</v>
      </c>
      <c r="CZ4" s="6">
        <v>15680</v>
      </c>
      <c r="DF4" s="6" t="s">
        <v>912</v>
      </c>
      <c r="DG4" s="6" t="s">
        <v>913</v>
      </c>
      <c r="DH4"/>
    </row>
    <row r="5" spans="1:112" s="11" customFormat="1">
      <c r="A5" s="11">
        <v>2</v>
      </c>
      <c r="B5" s="6" t="s">
        <v>783</v>
      </c>
      <c r="C5" s="6">
        <v>48</v>
      </c>
      <c r="D5" s="6" t="s">
        <v>1420</v>
      </c>
      <c r="E5" s="6" t="s">
        <v>1839</v>
      </c>
      <c r="F5" s="6" t="s">
        <v>784</v>
      </c>
      <c r="G5" s="6">
        <v>7.3</v>
      </c>
      <c r="H5" s="6">
        <v>864</v>
      </c>
      <c r="I5" s="6" t="s">
        <v>914</v>
      </c>
      <c r="J5" s="6">
        <v>5.05</v>
      </c>
      <c r="K5" s="7">
        <v>26</v>
      </c>
      <c r="L5" s="8">
        <v>0.43</v>
      </c>
      <c r="M5" s="9">
        <v>0.69199999999999995</v>
      </c>
      <c r="N5" s="6">
        <v>4.43</v>
      </c>
      <c r="O5" s="9">
        <v>6</v>
      </c>
      <c r="P5" s="10">
        <v>4.2900000000000001E-2</v>
      </c>
      <c r="Q5" s="6">
        <v>513</v>
      </c>
      <c r="R5" s="6" t="s">
        <v>908</v>
      </c>
      <c r="S5" s="9">
        <v>2.2000000000000002</v>
      </c>
      <c r="T5" s="6">
        <v>22.4</v>
      </c>
      <c r="U5" s="6" t="s">
        <v>915</v>
      </c>
      <c r="V5" s="6"/>
      <c r="W5" s="6">
        <v>15.1</v>
      </c>
      <c r="X5" s="9">
        <v>5.35</v>
      </c>
      <c r="Y5" s="6">
        <v>47.9</v>
      </c>
      <c r="Z5" s="6">
        <v>16600</v>
      </c>
      <c r="AA5" s="9">
        <v>4.4000000000000004</v>
      </c>
      <c r="AB5" s="6">
        <v>9780</v>
      </c>
      <c r="AC5" s="6">
        <v>644</v>
      </c>
      <c r="AD5" s="6">
        <v>411</v>
      </c>
      <c r="AE5" s="6">
        <v>12500</v>
      </c>
      <c r="AF5" s="6">
        <v>58.3</v>
      </c>
      <c r="AG5" s="6">
        <v>1340</v>
      </c>
      <c r="AH5" s="6">
        <v>322</v>
      </c>
      <c r="AI5" s="6" t="s">
        <v>910</v>
      </c>
      <c r="AJ5" s="6">
        <v>0.39600000000000002</v>
      </c>
      <c r="AK5" s="6" t="s">
        <v>910</v>
      </c>
      <c r="AL5" s="6">
        <v>1.24</v>
      </c>
      <c r="AM5" s="6">
        <v>9.8000000000000004E-2</v>
      </c>
      <c r="AN5" s="6">
        <v>0.13900000000000001</v>
      </c>
      <c r="AO5" s="6">
        <v>1.4999999999999999E-2</v>
      </c>
      <c r="AP5" s="6" t="s">
        <v>910</v>
      </c>
      <c r="AQ5" s="6">
        <v>2.4E-2</v>
      </c>
      <c r="AR5" s="6">
        <v>2.5000000000000001E-2</v>
      </c>
      <c r="AS5" s="6" t="s">
        <v>910</v>
      </c>
      <c r="AT5" s="6" t="s">
        <v>910</v>
      </c>
      <c r="AU5" s="6">
        <v>0.72399999999999998</v>
      </c>
      <c r="AV5" s="6">
        <v>0.104</v>
      </c>
      <c r="AW5" s="6">
        <v>3.3000000000000002E-2</v>
      </c>
      <c r="AX5" s="6">
        <v>5.6000000000000001E-2</v>
      </c>
      <c r="AY5" s="6">
        <v>1.6E-2</v>
      </c>
      <c r="AZ5" s="6" t="s">
        <v>910</v>
      </c>
      <c r="BA5" s="6" t="s">
        <v>910</v>
      </c>
      <c r="BB5" s="6"/>
      <c r="BC5" s="6" t="s">
        <v>911</v>
      </c>
      <c r="BD5" s="6" t="s">
        <v>911</v>
      </c>
      <c r="BE5" s="6" t="s">
        <v>911</v>
      </c>
      <c r="BF5" s="6" t="s">
        <v>911</v>
      </c>
      <c r="BG5" s="6" t="s">
        <v>911</v>
      </c>
      <c r="BH5" s="6" t="s">
        <v>911</v>
      </c>
      <c r="BI5" s="6" t="s">
        <v>911</v>
      </c>
      <c r="BJ5" s="6" t="s">
        <v>911</v>
      </c>
      <c r="BK5" s="6" t="s">
        <v>916</v>
      </c>
      <c r="BL5" s="11" t="s">
        <v>911</v>
      </c>
      <c r="BM5" s="11" t="s">
        <v>913</v>
      </c>
      <c r="BN5" s="11" t="s">
        <v>913</v>
      </c>
      <c r="BO5" s="11" t="s">
        <v>913</v>
      </c>
      <c r="BP5" s="11" t="s">
        <v>913</v>
      </c>
      <c r="BQ5" s="6"/>
      <c r="BR5" s="6" t="s">
        <v>912</v>
      </c>
      <c r="BS5" s="6" t="s">
        <v>913</v>
      </c>
      <c r="BT5" s="6" t="s">
        <v>913</v>
      </c>
      <c r="BU5" s="6" t="s">
        <v>917</v>
      </c>
      <c r="BV5" s="6" t="s">
        <v>913</v>
      </c>
      <c r="BW5" s="6" t="s">
        <v>913</v>
      </c>
      <c r="BX5" s="6"/>
      <c r="BY5" s="6" t="s">
        <v>918</v>
      </c>
      <c r="BZ5" s="6" t="s">
        <v>907</v>
      </c>
      <c r="CA5" s="6" t="s">
        <v>922</v>
      </c>
      <c r="CB5" s="6" t="s">
        <v>920</v>
      </c>
      <c r="CC5" s="6" t="s">
        <v>921</v>
      </c>
      <c r="CD5" s="6" t="s">
        <v>923</v>
      </c>
      <c r="CE5" s="6" t="s">
        <v>916</v>
      </c>
      <c r="CF5" s="6" t="s">
        <v>918</v>
      </c>
      <c r="CG5" s="6" t="s">
        <v>911</v>
      </c>
      <c r="CH5" s="6" t="s">
        <v>911</v>
      </c>
      <c r="CI5" s="6" t="s">
        <v>911</v>
      </c>
      <c r="CJ5" s="6"/>
      <c r="CK5" s="6" t="s">
        <v>924</v>
      </c>
      <c r="CL5" s="6" t="s">
        <v>925</v>
      </c>
      <c r="CM5" s="6" t="s">
        <v>911</v>
      </c>
      <c r="CN5" s="6" t="s">
        <v>911</v>
      </c>
      <c r="CO5" s="6" t="s">
        <v>913</v>
      </c>
      <c r="CP5" s="6" t="s">
        <v>913</v>
      </c>
      <c r="CQ5" s="6" t="s">
        <v>913</v>
      </c>
      <c r="CR5" s="11">
        <v>194</v>
      </c>
      <c r="CS5" s="6" t="s">
        <v>913</v>
      </c>
      <c r="CT5" s="6" t="s">
        <v>913</v>
      </c>
      <c r="CU5" s="6" t="s">
        <v>913</v>
      </c>
      <c r="CV5" s="6" t="s">
        <v>913</v>
      </c>
      <c r="CW5" s="6" t="s">
        <v>913</v>
      </c>
      <c r="CX5" s="6" t="s">
        <v>913</v>
      </c>
      <c r="CY5" s="6" t="s">
        <v>913</v>
      </c>
      <c r="CZ5" s="6">
        <v>6199</v>
      </c>
      <c r="DA5" s="6" t="s">
        <v>911</v>
      </c>
      <c r="DB5" s="6" t="s">
        <v>913</v>
      </c>
      <c r="DC5" s="6" t="s">
        <v>927</v>
      </c>
      <c r="DD5" s="6" t="s">
        <v>928</v>
      </c>
      <c r="DE5" s="6" t="s">
        <v>913</v>
      </c>
      <c r="DF5" s="6" t="s">
        <v>912</v>
      </c>
      <c r="DG5" s="6" t="s">
        <v>913</v>
      </c>
      <c r="DH5"/>
    </row>
    <row r="6" spans="1:112" s="11" customFormat="1">
      <c r="A6" s="11">
        <v>3</v>
      </c>
      <c r="B6" s="6" t="s">
        <v>450</v>
      </c>
      <c r="C6" s="6">
        <v>49</v>
      </c>
      <c r="D6" s="6" t="s">
        <v>1421</v>
      </c>
      <c r="E6" s="6" t="s">
        <v>1840</v>
      </c>
      <c r="F6" s="6" t="s">
        <v>451</v>
      </c>
      <c r="G6" s="7">
        <v>7.5</v>
      </c>
      <c r="H6" s="6">
        <v>672</v>
      </c>
      <c r="I6" s="6" t="s">
        <v>914</v>
      </c>
      <c r="J6" s="6">
        <v>5.37</v>
      </c>
      <c r="K6" s="6">
        <v>137</v>
      </c>
      <c r="L6" s="6">
        <v>0.30199999999999999</v>
      </c>
      <c r="M6" s="9">
        <v>3.35</v>
      </c>
      <c r="N6" s="6">
        <v>2.8</v>
      </c>
      <c r="O6" s="7">
        <v>43.3</v>
      </c>
      <c r="P6" s="6">
        <v>9.1899999999999996E-2</v>
      </c>
      <c r="Q6" s="6">
        <v>1300</v>
      </c>
      <c r="R6" s="6" t="s">
        <v>908</v>
      </c>
      <c r="S6" s="6">
        <v>3.46</v>
      </c>
      <c r="T6" s="6">
        <v>28.5</v>
      </c>
      <c r="U6" s="6" t="s">
        <v>915</v>
      </c>
      <c r="V6" s="6"/>
      <c r="W6" s="6">
        <v>134</v>
      </c>
      <c r="X6" s="9">
        <v>4.42</v>
      </c>
      <c r="Y6" s="6">
        <v>48.8</v>
      </c>
      <c r="Z6" s="6">
        <v>183000</v>
      </c>
      <c r="AA6" s="9">
        <v>5.8</v>
      </c>
      <c r="AB6" s="6">
        <v>4070</v>
      </c>
      <c r="AC6" s="6">
        <v>1170</v>
      </c>
      <c r="AD6" s="6">
        <v>707</v>
      </c>
      <c r="AE6" s="6">
        <v>10500</v>
      </c>
      <c r="AF6" s="6">
        <v>18.2</v>
      </c>
      <c r="AG6" s="6">
        <v>1420</v>
      </c>
      <c r="AH6" s="6">
        <v>301</v>
      </c>
      <c r="AI6" s="6">
        <v>0.44</v>
      </c>
      <c r="AJ6" s="6">
        <v>0.09</v>
      </c>
      <c r="AK6" s="6" t="s">
        <v>910</v>
      </c>
      <c r="AL6" s="6">
        <v>0.32600000000000001</v>
      </c>
      <c r="AM6" s="6">
        <v>9.6000000000000002E-2</v>
      </c>
      <c r="AN6" s="6">
        <v>0.09</v>
      </c>
      <c r="AO6" s="6">
        <v>5.2999999999999999E-2</v>
      </c>
      <c r="AP6" s="6" t="s">
        <v>910</v>
      </c>
      <c r="AQ6" s="6">
        <v>5.8000000000000003E-2</v>
      </c>
      <c r="AR6" s="6">
        <v>5.8000000000000003E-2</v>
      </c>
      <c r="AS6" s="6" t="s">
        <v>910</v>
      </c>
      <c r="AT6" s="6" t="s">
        <v>910</v>
      </c>
      <c r="AU6" s="8">
        <v>0.17399999999999999</v>
      </c>
      <c r="AV6" s="6">
        <v>0.111</v>
      </c>
      <c r="AW6" s="6">
        <v>4.8000000000000001E-2</v>
      </c>
      <c r="AX6" s="8">
        <v>4.8000000000000001E-2</v>
      </c>
      <c r="AY6" s="6">
        <v>5.0999999999999997E-2</v>
      </c>
      <c r="AZ6" s="6" t="s">
        <v>910</v>
      </c>
      <c r="BA6" s="6" t="s">
        <v>910</v>
      </c>
      <c r="BB6" s="6"/>
      <c r="BC6" s="6" t="s">
        <v>911</v>
      </c>
      <c r="BD6" s="6" t="s">
        <v>911</v>
      </c>
      <c r="BE6" s="6" t="s">
        <v>911</v>
      </c>
      <c r="BF6" s="6" t="s">
        <v>911</v>
      </c>
      <c r="BG6" s="6" t="s">
        <v>911</v>
      </c>
      <c r="BH6" s="6" t="s">
        <v>911</v>
      </c>
      <c r="BI6" s="6" t="s">
        <v>911</v>
      </c>
      <c r="BJ6" s="6" t="s">
        <v>911</v>
      </c>
      <c r="BK6" s="6" t="s">
        <v>916</v>
      </c>
      <c r="BL6" s="11" t="s">
        <v>911</v>
      </c>
      <c r="BM6" s="11" t="s">
        <v>913</v>
      </c>
      <c r="BN6" s="11" t="s">
        <v>913</v>
      </c>
      <c r="BO6" s="11" t="s">
        <v>913</v>
      </c>
      <c r="BP6" s="11" t="s">
        <v>913</v>
      </c>
      <c r="BQ6" s="6"/>
      <c r="BR6" s="6" t="s">
        <v>912</v>
      </c>
      <c r="BS6" s="6" t="s">
        <v>913</v>
      </c>
      <c r="BT6" s="6" t="s">
        <v>913</v>
      </c>
      <c r="BU6" s="6" t="s">
        <v>917</v>
      </c>
      <c r="BV6" s="6" t="s">
        <v>913</v>
      </c>
      <c r="BW6" s="6" t="s">
        <v>913</v>
      </c>
      <c r="BX6" s="6"/>
      <c r="BY6" s="6" t="s">
        <v>918</v>
      </c>
      <c r="CR6" s="13"/>
      <c r="CX6" s="6" t="s">
        <v>913</v>
      </c>
      <c r="CY6" s="6" t="s">
        <v>913</v>
      </c>
      <c r="CZ6" s="6">
        <v>6516.9999999999991</v>
      </c>
      <c r="DF6" s="6" t="s">
        <v>912</v>
      </c>
      <c r="DG6" s="6" t="s">
        <v>913</v>
      </c>
      <c r="DH6"/>
    </row>
    <row r="7" spans="1:112" s="11" customFormat="1">
      <c r="A7" s="11">
        <v>4</v>
      </c>
      <c r="B7" s="6" t="s">
        <v>448</v>
      </c>
      <c r="C7" s="6">
        <v>50</v>
      </c>
      <c r="D7" s="6" t="s">
        <v>1045</v>
      </c>
      <c r="E7" s="6" t="s">
        <v>1464</v>
      </c>
      <c r="F7" s="6" t="s">
        <v>449</v>
      </c>
      <c r="G7" s="7">
        <v>7.7</v>
      </c>
      <c r="H7" s="6">
        <v>645</v>
      </c>
      <c r="I7" s="6" t="s">
        <v>914</v>
      </c>
      <c r="J7" s="6">
        <v>6.14</v>
      </c>
      <c r="K7" s="6">
        <v>131</v>
      </c>
      <c r="L7" s="6">
        <v>0.17699999999999999</v>
      </c>
      <c r="M7" s="9" t="s">
        <v>933</v>
      </c>
      <c r="N7" s="6">
        <v>4.28</v>
      </c>
      <c r="O7" s="6">
        <v>20.9</v>
      </c>
      <c r="P7" s="10">
        <v>2.8000000000000001E-2</v>
      </c>
      <c r="Q7" s="6">
        <v>1560</v>
      </c>
      <c r="R7" s="6" t="s">
        <v>908</v>
      </c>
      <c r="S7" s="6">
        <v>5.0599999999999996</v>
      </c>
      <c r="T7" s="6">
        <v>15.7</v>
      </c>
      <c r="U7" s="6" t="s">
        <v>915</v>
      </c>
      <c r="V7" s="6"/>
      <c r="W7" s="6">
        <v>255</v>
      </c>
      <c r="X7" s="9">
        <v>7.19</v>
      </c>
      <c r="Y7" s="6">
        <v>59.2</v>
      </c>
      <c r="Z7" s="6">
        <v>219000</v>
      </c>
      <c r="AA7" s="9">
        <v>4.2</v>
      </c>
      <c r="AB7" s="6">
        <v>15100</v>
      </c>
      <c r="AC7" s="6">
        <v>737</v>
      </c>
      <c r="AD7" s="6">
        <v>956</v>
      </c>
      <c r="AE7" s="6">
        <v>23000</v>
      </c>
      <c r="AF7" s="6">
        <v>33.700000000000003</v>
      </c>
      <c r="AG7" s="6">
        <v>2180</v>
      </c>
      <c r="AH7" s="6">
        <v>432</v>
      </c>
      <c r="AI7" s="6">
        <v>4.7E-2</v>
      </c>
      <c r="AJ7" s="6">
        <v>4.4999999999999998E-2</v>
      </c>
      <c r="AK7" s="6" t="s">
        <v>910</v>
      </c>
      <c r="AL7" s="6">
        <v>0.152</v>
      </c>
      <c r="AM7" s="6">
        <v>4.2000000000000003E-2</v>
      </c>
      <c r="AN7" s="6">
        <v>4.5999999999999999E-2</v>
      </c>
      <c r="AO7" s="6">
        <v>3.1E-2</v>
      </c>
      <c r="AP7" s="6" t="s">
        <v>910</v>
      </c>
      <c r="AQ7" s="6">
        <v>3.3000000000000002E-2</v>
      </c>
      <c r="AR7" s="6">
        <v>2.9000000000000001E-2</v>
      </c>
      <c r="AS7" s="6" t="s">
        <v>910</v>
      </c>
      <c r="AT7" s="6" t="s">
        <v>910</v>
      </c>
      <c r="AU7" s="8">
        <v>9.7000000000000003E-2</v>
      </c>
      <c r="AV7" s="6">
        <v>6.6000000000000003E-2</v>
      </c>
      <c r="AW7" s="6">
        <v>2.5999999999999999E-2</v>
      </c>
      <c r="AX7" s="8">
        <v>4.3999999999999997E-2</v>
      </c>
      <c r="AY7" s="6">
        <v>2.5999999999999999E-2</v>
      </c>
      <c r="AZ7" s="6" t="s">
        <v>910</v>
      </c>
      <c r="BA7" s="6" t="s">
        <v>910</v>
      </c>
      <c r="BB7" s="6"/>
      <c r="BC7" s="6" t="s">
        <v>911</v>
      </c>
      <c r="BD7" s="6" t="s">
        <v>911</v>
      </c>
      <c r="BE7" s="6" t="s">
        <v>911</v>
      </c>
      <c r="BF7" s="6" t="s">
        <v>911</v>
      </c>
      <c r="BG7" s="6" t="s">
        <v>911</v>
      </c>
      <c r="BH7" s="6" t="s">
        <v>911</v>
      </c>
      <c r="BI7" s="6" t="s">
        <v>911</v>
      </c>
      <c r="BJ7" s="6" t="s">
        <v>911</v>
      </c>
      <c r="BK7" s="6" t="s">
        <v>916</v>
      </c>
      <c r="BL7" s="11" t="s">
        <v>911</v>
      </c>
      <c r="BM7" s="11" t="s">
        <v>913</v>
      </c>
      <c r="BN7" s="11" t="s">
        <v>913</v>
      </c>
      <c r="BO7" s="11" t="s">
        <v>913</v>
      </c>
      <c r="BP7" s="11" t="s">
        <v>913</v>
      </c>
      <c r="BQ7" s="6"/>
      <c r="BR7" s="6" t="s">
        <v>912</v>
      </c>
      <c r="BS7" s="6" t="s">
        <v>913</v>
      </c>
      <c r="BT7" s="6" t="s">
        <v>913</v>
      </c>
      <c r="BU7" s="6">
        <v>5.6000000000000001E-2</v>
      </c>
      <c r="BV7" s="6" t="s">
        <v>913</v>
      </c>
      <c r="BW7" s="6" t="s">
        <v>913</v>
      </c>
      <c r="BX7" s="6"/>
      <c r="BY7" s="6" t="s">
        <v>918</v>
      </c>
      <c r="CR7" s="13"/>
      <c r="CX7" s="6" t="s">
        <v>913</v>
      </c>
      <c r="CY7" s="6" t="s">
        <v>913</v>
      </c>
      <c r="CZ7" s="6">
        <v>7480</v>
      </c>
      <c r="DF7" s="6" t="s">
        <v>912</v>
      </c>
      <c r="DG7" s="6">
        <v>5.5500000000000001E-2</v>
      </c>
      <c r="DH7"/>
    </row>
    <row r="8" spans="1:112" s="11" customFormat="1">
      <c r="A8" s="11">
        <v>5</v>
      </c>
      <c r="B8" s="6" t="s">
        <v>446</v>
      </c>
      <c r="C8" s="6">
        <v>51</v>
      </c>
      <c r="D8" s="6" t="s">
        <v>1046</v>
      </c>
      <c r="E8" s="6" t="s">
        <v>1465</v>
      </c>
      <c r="F8" s="6" t="s">
        <v>447</v>
      </c>
      <c r="G8" s="7">
        <v>7.6</v>
      </c>
      <c r="H8" s="6">
        <v>654</v>
      </c>
      <c r="I8" s="6" t="s">
        <v>914</v>
      </c>
      <c r="J8" s="6" t="s">
        <v>906</v>
      </c>
      <c r="K8" s="6">
        <v>112</v>
      </c>
      <c r="L8" s="6">
        <v>0.129</v>
      </c>
      <c r="M8" s="9">
        <v>0.29299999999999998</v>
      </c>
      <c r="N8" s="6">
        <v>2.23</v>
      </c>
      <c r="O8" s="6">
        <v>12.1</v>
      </c>
      <c r="P8" s="10">
        <v>1.9E-2</v>
      </c>
      <c r="Q8" s="6">
        <v>1320</v>
      </c>
      <c r="R8" s="6" t="s">
        <v>908</v>
      </c>
      <c r="S8" s="6">
        <v>3.33</v>
      </c>
      <c r="T8" s="6">
        <v>14.2</v>
      </c>
      <c r="U8" s="6" t="s">
        <v>915</v>
      </c>
      <c r="V8" s="6"/>
      <c r="W8" s="6">
        <v>228</v>
      </c>
      <c r="X8" s="9">
        <v>3.68</v>
      </c>
      <c r="Y8" s="6">
        <v>36.299999999999997</v>
      </c>
      <c r="Z8" s="6">
        <v>203000</v>
      </c>
      <c r="AA8" s="9">
        <v>5</v>
      </c>
      <c r="AB8" s="6">
        <v>5000</v>
      </c>
      <c r="AC8" s="6">
        <v>890</v>
      </c>
      <c r="AD8" s="6">
        <v>750</v>
      </c>
      <c r="AE8" s="6">
        <v>12600</v>
      </c>
      <c r="AF8" s="6">
        <v>9.2799999999999994</v>
      </c>
      <c r="AG8" s="6">
        <v>949</v>
      </c>
      <c r="AH8" s="6">
        <v>216</v>
      </c>
      <c r="AI8" s="6">
        <v>0.91500000000000004</v>
      </c>
      <c r="AJ8" s="6">
        <v>4.7E-2</v>
      </c>
      <c r="AK8" s="6" t="s">
        <v>910</v>
      </c>
      <c r="AL8" s="6">
        <v>0.126</v>
      </c>
      <c r="AM8" s="6">
        <v>4.1000000000000002E-2</v>
      </c>
      <c r="AN8" s="6">
        <v>3.3000000000000002E-2</v>
      </c>
      <c r="AO8" s="6" t="s">
        <v>910</v>
      </c>
      <c r="AP8" s="6" t="s">
        <v>910</v>
      </c>
      <c r="AQ8" s="6">
        <v>2.5999999999999999E-2</v>
      </c>
      <c r="AR8" s="6">
        <v>5.0999999999999997E-2</v>
      </c>
      <c r="AS8" s="6" t="s">
        <v>910</v>
      </c>
      <c r="AT8" s="6" t="s">
        <v>910</v>
      </c>
      <c r="AU8" s="8">
        <v>6.8000000000000005E-2</v>
      </c>
      <c r="AV8" s="6">
        <v>3.4000000000000002E-2</v>
      </c>
      <c r="AW8" s="6" t="s">
        <v>910</v>
      </c>
      <c r="AX8" s="8">
        <v>0.03</v>
      </c>
      <c r="AY8" s="6">
        <v>3.1E-2</v>
      </c>
      <c r="AZ8" s="6" t="s">
        <v>910</v>
      </c>
      <c r="BA8" s="6" t="s">
        <v>910</v>
      </c>
      <c r="BB8" s="6"/>
      <c r="BC8" s="6" t="s">
        <v>911</v>
      </c>
      <c r="BD8" s="6" t="s">
        <v>911</v>
      </c>
      <c r="BE8" s="6" t="s">
        <v>911</v>
      </c>
      <c r="BF8" s="6" t="s">
        <v>911</v>
      </c>
      <c r="BG8" s="6" t="s">
        <v>911</v>
      </c>
      <c r="BH8" s="6" t="s">
        <v>911</v>
      </c>
      <c r="BI8" s="6" t="s">
        <v>911</v>
      </c>
      <c r="BJ8" s="6" t="s">
        <v>911</v>
      </c>
      <c r="BK8" s="6" t="s">
        <v>916</v>
      </c>
      <c r="BL8" s="11" t="s">
        <v>911</v>
      </c>
      <c r="BM8" s="11" t="s">
        <v>913</v>
      </c>
      <c r="BN8" s="11" t="s">
        <v>913</v>
      </c>
      <c r="BO8" s="11" t="s">
        <v>913</v>
      </c>
      <c r="BP8" s="11" t="s">
        <v>913</v>
      </c>
      <c r="BQ8" s="6"/>
      <c r="BR8" s="6" t="s">
        <v>912</v>
      </c>
      <c r="BS8" s="6" t="s">
        <v>913</v>
      </c>
      <c r="BT8" s="6" t="s">
        <v>913</v>
      </c>
      <c r="BU8" s="6">
        <v>6.3E-2</v>
      </c>
      <c r="BV8" s="6" t="s">
        <v>913</v>
      </c>
      <c r="BW8" s="6" t="s">
        <v>913</v>
      </c>
      <c r="BX8" s="6"/>
      <c r="BY8" s="6" t="s">
        <v>918</v>
      </c>
      <c r="CR8" s="13"/>
      <c r="CX8" s="6" t="s">
        <v>913</v>
      </c>
      <c r="CY8" s="6" t="s">
        <v>913</v>
      </c>
      <c r="CZ8" s="6">
        <v>7223.0000000000009</v>
      </c>
      <c r="DF8" s="6" t="s">
        <v>912</v>
      </c>
      <c r="DG8" s="6">
        <v>6.2700000000000006E-2</v>
      </c>
      <c r="DH8"/>
    </row>
    <row r="9" spans="1:112" s="11" customFormat="1">
      <c r="A9" s="11">
        <v>6</v>
      </c>
      <c r="B9" s="6" t="s">
        <v>444</v>
      </c>
      <c r="C9" s="6">
        <v>52</v>
      </c>
      <c r="D9" s="6" t="s">
        <v>1047</v>
      </c>
      <c r="E9" s="6" t="s">
        <v>1466</v>
      </c>
      <c r="F9" s="6" t="s">
        <v>445</v>
      </c>
      <c r="G9" s="7">
        <v>7.9</v>
      </c>
      <c r="H9" s="6">
        <v>643</v>
      </c>
      <c r="I9" s="6" t="s">
        <v>914</v>
      </c>
      <c r="J9" s="6">
        <v>9.01</v>
      </c>
      <c r="K9" s="6">
        <v>114</v>
      </c>
      <c r="L9" s="6">
        <v>1.37</v>
      </c>
      <c r="M9" s="9">
        <v>0.32700000000000001</v>
      </c>
      <c r="N9" s="6">
        <v>5.72</v>
      </c>
      <c r="O9" s="6">
        <v>26.4</v>
      </c>
      <c r="P9" s="10">
        <v>9.9000000000000005E-2</v>
      </c>
      <c r="Q9" s="6">
        <v>1490</v>
      </c>
      <c r="R9" s="6" t="s">
        <v>908</v>
      </c>
      <c r="S9" s="6">
        <v>3.71</v>
      </c>
      <c r="T9" s="6">
        <v>78.400000000000006</v>
      </c>
      <c r="U9" s="6" t="s">
        <v>915</v>
      </c>
      <c r="V9" s="6"/>
      <c r="W9" s="6">
        <v>192</v>
      </c>
      <c r="X9" s="9">
        <v>9.98</v>
      </c>
      <c r="Y9" s="6">
        <v>178</v>
      </c>
      <c r="Z9" s="6">
        <v>191000</v>
      </c>
      <c r="AA9" s="9">
        <v>5.9</v>
      </c>
      <c r="AB9" s="6">
        <v>9780</v>
      </c>
      <c r="AC9" s="6">
        <v>4060</v>
      </c>
      <c r="AD9" s="6">
        <v>632</v>
      </c>
      <c r="AE9" s="6">
        <v>14600</v>
      </c>
      <c r="AF9" s="6">
        <v>68.3</v>
      </c>
      <c r="AG9" s="6">
        <v>2260</v>
      </c>
      <c r="AH9" s="6">
        <v>307</v>
      </c>
      <c r="AI9" s="6">
        <v>0.121</v>
      </c>
      <c r="AJ9" s="6">
        <v>7.6999999999999999E-2</v>
      </c>
      <c r="AK9" s="6" t="s">
        <v>910</v>
      </c>
      <c r="AL9" s="6">
        <v>0.28899999999999998</v>
      </c>
      <c r="AM9" s="6">
        <v>5.8999999999999997E-2</v>
      </c>
      <c r="AN9" s="6">
        <v>5.1999999999999998E-2</v>
      </c>
      <c r="AO9" s="6">
        <v>3.4000000000000002E-2</v>
      </c>
      <c r="AP9" s="6" t="s">
        <v>910</v>
      </c>
      <c r="AQ9" s="6">
        <v>6.3E-2</v>
      </c>
      <c r="AR9" s="6" t="s">
        <v>919</v>
      </c>
      <c r="AS9" s="6" t="s">
        <v>910</v>
      </c>
      <c r="AT9" s="6" t="s">
        <v>910</v>
      </c>
      <c r="AU9" s="8">
        <v>0.16600000000000001</v>
      </c>
      <c r="AV9" s="8">
        <v>0.11</v>
      </c>
      <c r="AW9" s="6">
        <v>3.7999999999999999E-2</v>
      </c>
      <c r="AX9" s="8">
        <v>6.9000000000000006E-2</v>
      </c>
      <c r="AY9" s="6">
        <v>3.5999999999999997E-2</v>
      </c>
      <c r="AZ9" s="6" t="s">
        <v>910</v>
      </c>
      <c r="BA9" s="6" t="s">
        <v>910</v>
      </c>
      <c r="BB9" s="6"/>
      <c r="BC9" s="6" t="s">
        <v>911</v>
      </c>
      <c r="BD9" s="6">
        <v>0.45600000000000002</v>
      </c>
      <c r="BE9" s="6" t="s">
        <v>911</v>
      </c>
      <c r="BF9" s="6" t="s">
        <v>911</v>
      </c>
      <c r="BG9" s="6" t="s">
        <v>911</v>
      </c>
      <c r="BH9" s="6" t="s">
        <v>911</v>
      </c>
      <c r="BI9" s="6" t="s">
        <v>911</v>
      </c>
      <c r="BJ9" s="6">
        <v>0.45600000000000002</v>
      </c>
      <c r="BK9" s="6" t="s">
        <v>916</v>
      </c>
      <c r="BL9" s="11">
        <v>3.0000000000000001E-3</v>
      </c>
      <c r="BM9" s="11" t="s">
        <v>913</v>
      </c>
      <c r="BN9" s="11" t="s">
        <v>913</v>
      </c>
      <c r="BO9" s="11" t="s">
        <v>913</v>
      </c>
      <c r="BP9" s="11" t="s">
        <v>913</v>
      </c>
      <c r="BQ9" s="6"/>
      <c r="BR9" s="6" t="s">
        <v>912</v>
      </c>
      <c r="BS9" s="6" t="s">
        <v>913</v>
      </c>
      <c r="BT9" s="6" t="s">
        <v>913</v>
      </c>
      <c r="BU9" s="6" t="s">
        <v>917</v>
      </c>
      <c r="BV9" s="6" t="s">
        <v>913</v>
      </c>
      <c r="BW9" s="6" t="s">
        <v>913</v>
      </c>
      <c r="BX9" s="6"/>
      <c r="BY9" s="6" t="s">
        <v>918</v>
      </c>
      <c r="CR9" s="13"/>
      <c r="CX9" s="6" t="s">
        <v>913</v>
      </c>
      <c r="CY9" s="6" t="s">
        <v>913</v>
      </c>
      <c r="CZ9" s="6">
        <v>7530</v>
      </c>
      <c r="DF9" s="6" t="s">
        <v>912</v>
      </c>
      <c r="DG9" s="6" t="s">
        <v>913</v>
      </c>
      <c r="DH9"/>
    </row>
    <row r="10" spans="1:112" s="11" customFormat="1">
      <c r="A10" s="11">
        <v>7</v>
      </c>
      <c r="B10" s="6" t="s">
        <v>442</v>
      </c>
      <c r="C10" s="6">
        <v>53</v>
      </c>
      <c r="D10" s="6" t="s">
        <v>1048</v>
      </c>
      <c r="E10" s="6" t="s">
        <v>1467</v>
      </c>
      <c r="F10" s="6" t="s">
        <v>443</v>
      </c>
      <c r="G10" s="7">
        <v>8</v>
      </c>
      <c r="H10" s="6">
        <v>661</v>
      </c>
      <c r="I10" s="6" t="s">
        <v>914</v>
      </c>
      <c r="J10" s="6">
        <v>5.38</v>
      </c>
      <c r="K10" s="6">
        <v>145</v>
      </c>
      <c r="L10" s="6">
        <v>1.23</v>
      </c>
      <c r="M10" s="9">
        <v>1.23</v>
      </c>
      <c r="N10" s="6">
        <v>9.39</v>
      </c>
      <c r="O10" s="7">
        <v>28</v>
      </c>
      <c r="P10" s="8">
        <v>0.15</v>
      </c>
      <c r="Q10" s="6">
        <v>3000</v>
      </c>
      <c r="R10" s="6" t="s">
        <v>908</v>
      </c>
      <c r="S10" s="9">
        <v>7.3</v>
      </c>
      <c r="T10" s="6">
        <v>73.900000000000006</v>
      </c>
      <c r="U10" s="6" t="s">
        <v>915</v>
      </c>
      <c r="V10" s="6"/>
      <c r="W10" s="6">
        <v>165</v>
      </c>
      <c r="X10" s="6">
        <v>14.6</v>
      </c>
      <c r="Y10" s="6">
        <v>144</v>
      </c>
      <c r="Z10" s="6">
        <v>161000</v>
      </c>
      <c r="AA10" s="9">
        <v>5.6</v>
      </c>
      <c r="AB10" s="6">
        <v>12500</v>
      </c>
      <c r="AC10" s="6">
        <v>1500</v>
      </c>
      <c r="AD10" s="6">
        <v>675</v>
      </c>
      <c r="AE10" s="6">
        <v>17300</v>
      </c>
      <c r="AF10" s="6">
        <v>140</v>
      </c>
      <c r="AG10" s="6">
        <v>5000</v>
      </c>
      <c r="AH10" s="6">
        <v>926</v>
      </c>
      <c r="AI10" s="6">
        <v>0.17199999999999999</v>
      </c>
      <c r="AJ10" s="6">
        <v>0.27300000000000002</v>
      </c>
      <c r="AK10" s="6" t="s">
        <v>910</v>
      </c>
      <c r="AL10" s="6">
        <v>1.19</v>
      </c>
      <c r="AM10" s="6">
        <v>0.29799999999999999</v>
      </c>
      <c r="AN10" s="6">
        <v>0.253</v>
      </c>
      <c r="AO10" s="6">
        <v>0.121</v>
      </c>
      <c r="AP10" s="6" t="s">
        <v>910</v>
      </c>
      <c r="AQ10" s="6">
        <v>0.114</v>
      </c>
      <c r="AR10" s="6">
        <v>4.2999999999999997E-2</v>
      </c>
      <c r="AS10" s="6" t="s">
        <v>910</v>
      </c>
      <c r="AT10" s="6">
        <v>4.1000000000000002E-2</v>
      </c>
      <c r="AU10" s="8">
        <v>0.625</v>
      </c>
      <c r="AV10" s="6">
        <v>0.26100000000000001</v>
      </c>
      <c r="AW10" s="6">
        <v>0.112</v>
      </c>
      <c r="AX10" s="8">
        <v>0.185</v>
      </c>
      <c r="AY10" s="6">
        <v>0.108</v>
      </c>
      <c r="AZ10" s="6" t="s">
        <v>910</v>
      </c>
      <c r="BA10" s="6" t="s">
        <v>910</v>
      </c>
      <c r="BB10" s="6"/>
      <c r="BC10" s="6" t="s">
        <v>911</v>
      </c>
      <c r="BD10" s="6" t="s">
        <v>911</v>
      </c>
      <c r="BE10" s="6" t="s">
        <v>911</v>
      </c>
      <c r="BF10" s="6" t="s">
        <v>911</v>
      </c>
      <c r="BG10" s="6" t="s">
        <v>911</v>
      </c>
      <c r="BH10" s="6" t="s">
        <v>911</v>
      </c>
      <c r="BI10" s="6" t="s">
        <v>911</v>
      </c>
      <c r="BJ10" s="6" t="s">
        <v>911</v>
      </c>
      <c r="BK10" s="6" t="s">
        <v>916</v>
      </c>
      <c r="BL10" s="11" t="s">
        <v>911</v>
      </c>
      <c r="BM10" s="11" t="s">
        <v>913</v>
      </c>
      <c r="BN10" s="11" t="s">
        <v>913</v>
      </c>
      <c r="BO10" s="11" t="s">
        <v>913</v>
      </c>
      <c r="BP10" s="11" t="s">
        <v>913</v>
      </c>
      <c r="BQ10" s="6"/>
      <c r="BR10" s="6" t="s">
        <v>912</v>
      </c>
      <c r="BS10" s="6" t="s">
        <v>913</v>
      </c>
      <c r="BT10" s="6" t="s">
        <v>913</v>
      </c>
      <c r="BU10" s="6" t="s">
        <v>917</v>
      </c>
      <c r="BV10" s="6" t="s">
        <v>913</v>
      </c>
      <c r="BW10" s="6" t="s">
        <v>913</v>
      </c>
      <c r="BX10" s="6"/>
      <c r="BY10" s="6" t="s">
        <v>918</v>
      </c>
      <c r="CR10" s="13"/>
      <c r="CX10" s="6" t="s">
        <v>913</v>
      </c>
      <c r="CY10" s="6" t="s">
        <v>913</v>
      </c>
      <c r="CZ10" s="6">
        <v>9103</v>
      </c>
      <c r="DF10" s="6" t="s">
        <v>912</v>
      </c>
      <c r="DG10" s="6" t="s">
        <v>913</v>
      </c>
      <c r="DH10"/>
    </row>
    <row r="11" spans="1:112" s="11" customFormat="1">
      <c r="A11" s="11">
        <v>8</v>
      </c>
      <c r="B11" s="6" t="s">
        <v>781</v>
      </c>
      <c r="C11" s="6">
        <v>54</v>
      </c>
      <c r="D11" s="6" t="s">
        <v>1049</v>
      </c>
      <c r="E11" s="6" t="s">
        <v>1468</v>
      </c>
      <c r="F11" s="6" t="s">
        <v>782</v>
      </c>
      <c r="G11" s="6">
        <v>7.9</v>
      </c>
      <c r="H11" s="6">
        <v>724</v>
      </c>
      <c r="I11" s="6" t="s">
        <v>914</v>
      </c>
      <c r="J11" s="6">
        <v>5.92</v>
      </c>
      <c r="K11" s="6">
        <v>92.9</v>
      </c>
      <c r="L11" s="6">
        <v>0.50700000000000001</v>
      </c>
      <c r="M11" s="9">
        <v>0.45400000000000001</v>
      </c>
      <c r="N11" s="6">
        <v>5.58</v>
      </c>
      <c r="O11" s="6">
        <v>5.46</v>
      </c>
      <c r="P11" s="10">
        <v>4.5999999999999999E-2</v>
      </c>
      <c r="Q11" s="6">
        <v>2880</v>
      </c>
      <c r="R11" s="6" t="s">
        <v>908</v>
      </c>
      <c r="S11" s="6">
        <v>4.1500000000000004</v>
      </c>
      <c r="T11" s="6">
        <v>33.299999999999997</v>
      </c>
      <c r="U11" s="6" t="s">
        <v>915</v>
      </c>
      <c r="V11" s="6"/>
      <c r="W11" s="6">
        <v>554</v>
      </c>
      <c r="X11" s="9">
        <v>7.45</v>
      </c>
      <c r="Y11" s="6">
        <v>54.4</v>
      </c>
      <c r="Z11" s="6">
        <v>194000</v>
      </c>
      <c r="AA11" s="9">
        <v>6.7</v>
      </c>
      <c r="AB11" s="6">
        <v>8710</v>
      </c>
      <c r="AC11" s="6">
        <v>768</v>
      </c>
      <c r="AD11" s="6">
        <v>516</v>
      </c>
      <c r="AE11" s="6">
        <v>15800</v>
      </c>
      <c r="AF11" s="6">
        <v>67.7</v>
      </c>
      <c r="AG11" s="6">
        <v>3000</v>
      </c>
      <c r="AH11" s="6">
        <v>666</v>
      </c>
      <c r="AI11" s="6" t="s">
        <v>910</v>
      </c>
      <c r="AJ11" s="6">
        <v>3.6999999999999998E-2</v>
      </c>
      <c r="AK11" s="6" t="s">
        <v>910</v>
      </c>
      <c r="AL11" s="6">
        <v>0.17699999999999999</v>
      </c>
      <c r="AM11" s="6" t="s">
        <v>910</v>
      </c>
      <c r="AN11" s="6">
        <v>2.1999999999999999E-2</v>
      </c>
      <c r="AO11" s="6" t="s">
        <v>910</v>
      </c>
      <c r="AP11" s="6" t="s">
        <v>910</v>
      </c>
      <c r="AQ11" s="6" t="s">
        <v>910</v>
      </c>
      <c r="AR11" s="6" t="s">
        <v>919</v>
      </c>
      <c r="AS11" s="6">
        <v>0.04</v>
      </c>
      <c r="AT11" s="6" t="s">
        <v>910</v>
      </c>
      <c r="AU11" s="6">
        <v>8.5999999999999993E-2</v>
      </c>
      <c r="AV11" s="6">
        <v>2.1999999999999999E-2</v>
      </c>
      <c r="AW11" s="6" t="s">
        <v>910</v>
      </c>
      <c r="AX11" s="6" t="s">
        <v>910</v>
      </c>
      <c r="AY11" s="6" t="s">
        <v>910</v>
      </c>
      <c r="AZ11" s="6" t="s">
        <v>910</v>
      </c>
      <c r="BA11" s="6" t="s">
        <v>910</v>
      </c>
      <c r="BB11" s="6"/>
      <c r="BC11" s="6" t="s">
        <v>911</v>
      </c>
      <c r="BD11" s="6" t="s">
        <v>911</v>
      </c>
      <c r="BE11" s="6" t="s">
        <v>911</v>
      </c>
      <c r="BF11" s="6" t="s">
        <v>911</v>
      </c>
      <c r="BG11" s="6" t="s">
        <v>911</v>
      </c>
      <c r="BH11" s="6" t="s">
        <v>911</v>
      </c>
      <c r="BI11" s="6" t="s">
        <v>911</v>
      </c>
      <c r="BJ11" s="6" t="s">
        <v>911</v>
      </c>
      <c r="BK11" s="6" t="s">
        <v>916</v>
      </c>
      <c r="BL11" s="11" t="s">
        <v>911</v>
      </c>
      <c r="BM11" s="11" t="s">
        <v>913</v>
      </c>
      <c r="BN11" s="11" t="s">
        <v>913</v>
      </c>
      <c r="BO11" s="11" t="s">
        <v>913</v>
      </c>
      <c r="BP11" s="11" t="s">
        <v>913</v>
      </c>
      <c r="BQ11" s="6"/>
      <c r="BR11" s="6" t="s">
        <v>912</v>
      </c>
      <c r="BS11" s="6" t="s">
        <v>913</v>
      </c>
      <c r="BT11" s="6" t="s">
        <v>913</v>
      </c>
      <c r="BU11" s="6" t="s">
        <v>917</v>
      </c>
      <c r="BV11" s="6" t="s">
        <v>913</v>
      </c>
      <c r="BW11" s="6" t="s">
        <v>913</v>
      </c>
      <c r="BX11" s="6"/>
      <c r="BY11" s="6" t="s">
        <v>918</v>
      </c>
      <c r="BZ11" s="6" t="s">
        <v>907</v>
      </c>
      <c r="CA11" s="6" t="s">
        <v>922</v>
      </c>
      <c r="CB11" s="6" t="s">
        <v>920</v>
      </c>
      <c r="CC11" s="6" t="s">
        <v>921</v>
      </c>
      <c r="CD11" s="6" t="s">
        <v>923</v>
      </c>
      <c r="CE11" s="6" t="s">
        <v>916</v>
      </c>
      <c r="CF11" s="6" t="s">
        <v>918</v>
      </c>
      <c r="CG11" s="6" t="s">
        <v>911</v>
      </c>
      <c r="CH11" s="6" t="s">
        <v>911</v>
      </c>
      <c r="CI11" s="6" t="s">
        <v>911</v>
      </c>
      <c r="CJ11" s="6"/>
      <c r="CK11" s="6" t="s">
        <v>924</v>
      </c>
      <c r="CL11" s="6" t="s">
        <v>925</v>
      </c>
      <c r="CM11" s="6" t="s">
        <v>911</v>
      </c>
      <c r="CN11" s="6" t="s">
        <v>911</v>
      </c>
      <c r="CO11" s="6" t="s">
        <v>913</v>
      </c>
      <c r="CP11" s="6" t="s">
        <v>913</v>
      </c>
      <c r="CQ11" s="6" t="s">
        <v>913</v>
      </c>
      <c r="CR11" s="11">
        <v>246</v>
      </c>
      <c r="CS11" s="6" t="s">
        <v>913</v>
      </c>
      <c r="CT11" s="6" t="s">
        <v>913</v>
      </c>
      <c r="CU11" s="6" t="s">
        <v>913</v>
      </c>
      <c r="CV11" s="6" t="s">
        <v>913</v>
      </c>
      <c r="CW11" s="6" t="s">
        <v>913</v>
      </c>
      <c r="CX11" s="6" t="s">
        <v>913</v>
      </c>
      <c r="CY11" s="6" t="s">
        <v>913</v>
      </c>
      <c r="CZ11" s="6">
        <v>9130</v>
      </c>
      <c r="DA11" s="6" t="s">
        <v>911</v>
      </c>
      <c r="DB11" s="6" t="s">
        <v>913</v>
      </c>
      <c r="DC11" s="6" t="s">
        <v>927</v>
      </c>
      <c r="DD11" s="6" t="s">
        <v>928</v>
      </c>
      <c r="DE11" s="6" t="s">
        <v>913</v>
      </c>
      <c r="DF11" s="6" t="s">
        <v>912</v>
      </c>
      <c r="DG11" s="6" t="s">
        <v>913</v>
      </c>
      <c r="DH11"/>
    </row>
    <row r="12" spans="1:112" s="11" customFormat="1">
      <c r="A12" s="11">
        <v>9</v>
      </c>
      <c r="B12" s="6" t="s">
        <v>440</v>
      </c>
      <c r="C12" s="6">
        <v>55</v>
      </c>
      <c r="D12" s="6" t="s">
        <v>1050</v>
      </c>
      <c r="E12" s="6" t="s">
        <v>1469</v>
      </c>
      <c r="F12" s="6" t="s">
        <v>441</v>
      </c>
      <c r="G12" s="7">
        <v>8</v>
      </c>
      <c r="H12" s="6">
        <v>616</v>
      </c>
      <c r="I12" s="6" t="s">
        <v>914</v>
      </c>
      <c r="J12" s="6" t="s">
        <v>906</v>
      </c>
      <c r="K12" s="6">
        <v>296</v>
      </c>
      <c r="L12" s="6">
        <v>0.24099999999999999</v>
      </c>
      <c r="M12" s="9">
        <v>1.71</v>
      </c>
      <c r="N12" s="6">
        <v>7.28</v>
      </c>
      <c r="O12" s="6">
        <v>495</v>
      </c>
      <c r="P12" s="10">
        <v>5.1999999999999998E-2</v>
      </c>
      <c r="Q12" s="6">
        <v>3490</v>
      </c>
      <c r="R12" s="6" t="s">
        <v>908</v>
      </c>
      <c r="S12" s="6">
        <v>27.4</v>
      </c>
      <c r="T12" s="6">
        <v>18.7</v>
      </c>
      <c r="U12" s="6" t="s">
        <v>915</v>
      </c>
      <c r="V12" s="6"/>
      <c r="W12" s="6">
        <v>564</v>
      </c>
      <c r="X12" s="6">
        <v>10.8</v>
      </c>
      <c r="Y12" s="6">
        <v>121</v>
      </c>
      <c r="Z12" s="6">
        <v>178000</v>
      </c>
      <c r="AA12" s="9">
        <v>3.4</v>
      </c>
      <c r="AB12" s="6">
        <v>4990</v>
      </c>
      <c r="AC12" s="6">
        <v>733</v>
      </c>
      <c r="AD12" s="6">
        <v>867</v>
      </c>
      <c r="AE12" s="6">
        <v>9080</v>
      </c>
      <c r="AF12" s="7">
        <v>76</v>
      </c>
      <c r="AG12" s="6">
        <v>3520</v>
      </c>
      <c r="AH12" s="6">
        <v>829</v>
      </c>
      <c r="AI12" s="6">
        <v>0.26500000000000001</v>
      </c>
      <c r="AJ12" s="6">
        <v>3.7999999999999999E-2</v>
      </c>
      <c r="AK12" s="6" t="s">
        <v>910</v>
      </c>
      <c r="AL12" s="6">
        <v>0.14099999999999999</v>
      </c>
      <c r="AM12" s="6">
        <v>3.1E-2</v>
      </c>
      <c r="AN12" s="6">
        <v>4.2000000000000003E-2</v>
      </c>
      <c r="AO12" s="6" t="s">
        <v>910</v>
      </c>
      <c r="AP12" s="6" t="s">
        <v>910</v>
      </c>
      <c r="AQ12" s="6">
        <v>3.7999999999999999E-2</v>
      </c>
      <c r="AR12" s="6">
        <v>4.5999999999999999E-2</v>
      </c>
      <c r="AS12" s="6" t="s">
        <v>910</v>
      </c>
      <c r="AT12" s="6" t="s">
        <v>910</v>
      </c>
      <c r="AU12" s="8">
        <v>0.104</v>
      </c>
      <c r="AV12" s="6">
        <v>4.8000000000000001E-2</v>
      </c>
      <c r="AW12" s="6" t="s">
        <v>910</v>
      </c>
      <c r="AX12" s="8" t="s">
        <v>910</v>
      </c>
      <c r="AY12" s="6">
        <v>2.7E-2</v>
      </c>
      <c r="AZ12" s="6" t="s">
        <v>910</v>
      </c>
      <c r="BA12" s="6" t="s">
        <v>910</v>
      </c>
      <c r="BB12" s="6"/>
      <c r="BC12" s="6" t="s">
        <v>911</v>
      </c>
      <c r="BD12" s="6" t="s">
        <v>911</v>
      </c>
      <c r="BE12" s="6" t="s">
        <v>911</v>
      </c>
      <c r="BF12" s="6" t="s">
        <v>911</v>
      </c>
      <c r="BG12" s="6" t="s">
        <v>911</v>
      </c>
      <c r="BH12" s="6" t="s">
        <v>911</v>
      </c>
      <c r="BI12" s="6" t="s">
        <v>911</v>
      </c>
      <c r="BJ12" s="6" t="s">
        <v>911</v>
      </c>
      <c r="BK12" s="6" t="s">
        <v>916</v>
      </c>
      <c r="BL12" s="11" t="s">
        <v>911</v>
      </c>
      <c r="BM12" s="11" t="s">
        <v>913</v>
      </c>
      <c r="BN12" s="11" t="s">
        <v>913</v>
      </c>
      <c r="BO12" s="11" t="s">
        <v>913</v>
      </c>
      <c r="BP12" s="11" t="s">
        <v>913</v>
      </c>
      <c r="BQ12" s="6"/>
      <c r="BR12" s="6" t="s">
        <v>912</v>
      </c>
      <c r="BS12" s="6" t="s">
        <v>913</v>
      </c>
      <c r="BT12" s="6" t="s">
        <v>913</v>
      </c>
      <c r="BU12" s="6" t="s">
        <v>917</v>
      </c>
      <c r="BV12" s="6" t="s">
        <v>913</v>
      </c>
      <c r="BW12" s="6" t="s">
        <v>913</v>
      </c>
      <c r="BX12" s="6"/>
      <c r="BY12" s="6" t="s">
        <v>918</v>
      </c>
      <c r="CR12" s="13"/>
      <c r="CX12" s="6" t="s">
        <v>913</v>
      </c>
      <c r="CY12" s="6" t="s">
        <v>913</v>
      </c>
      <c r="CZ12" s="6">
        <v>6790.0000000000009</v>
      </c>
      <c r="DF12" s="6" t="s">
        <v>912</v>
      </c>
      <c r="DG12" s="6" t="s">
        <v>913</v>
      </c>
      <c r="DH12"/>
    </row>
    <row r="13" spans="1:112" s="11" customFormat="1">
      <c r="A13" s="11">
        <v>10</v>
      </c>
      <c r="B13" s="6" t="s">
        <v>438</v>
      </c>
      <c r="C13" s="6">
        <v>56</v>
      </c>
      <c r="D13" s="6" t="s">
        <v>1051</v>
      </c>
      <c r="E13" s="6" t="s">
        <v>1470</v>
      </c>
      <c r="F13" s="6" t="s">
        <v>439</v>
      </c>
      <c r="G13" s="7">
        <v>8</v>
      </c>
      <c r="H13" s="6">
        <v>606</v>
      </c>
      <c r="I13" s="6" t="s">
        <v>914</v>
      </c>
      <c r="J13" s="6" t="s">
        <v>906</v>
      </c>
      <c r="K13" s="6">
        <v>290</v>
      </c>
      <c r="L13" s="6">
        <v>0.14799999999999999</v>
      </c>
      <c r="M13" s="9">
        <v>3.24</v>
      </c>
      <c r="N13" s="6">
        <v>15.5</v>
      </c>
      <c r="O13" s="6">
        <v>775</v>
      </c>
      <c r="P13" s="8">
        <v>0.13</v>
      </c>
      <c r="Q13" s="6">
        <v>4480</v>
      </c>
      <c r="R13" s="6" t="s">
        <v>908</v>
      </c>
      <c r="S13" s="6">
        <v>36.1</v>
      </c>
      <c r="T13" s="6">
        <v>23.9</v>
      </c>
      <c r="U13" s="6" t="s">
        <v>915</v>
      </c>
      <c r="V13" s="6"/>
      <c r="W13" s="6">
        <v>544</v>
      </c>
      <c r="X13" s="6">
        <v>13.8</v>
      </c>
      <c r="Y13" s="6">
        <v>151</v>
      </c>
      <c r="Z13" s="6">
        <v>178000</v>
      </c>
      <c r="AA13" s="9">
        <v>4.0999999999999996</v>
      </c>
      <c r="AB13" s="6">
        <v>8880</v>
      </c>
      <c r="AC13" s="6">
        <v>846</v>
      </c>
      <c r="AD13" s="6">
        <v>677</v>
      </c>
      <c r="AE13" s="6">
        <v>8590</v>
      </c>
      <c r="AF13" s="6">
        <v>25.8</v>
      </c>
      <c r="AG13" s="6">
        <v>7420</v>
      </c>
      <c r="AH13" s="6">
        <v>1740</v>
      </c>
      <c r="AI13" s="6" t="s">
        <v>910</v>
      </c>
      <c r="AJ13" s="6">
        <v>3.5999999999999997E-2</v>
      </c>
      <c r="AK13" s="6" t="s">
        <v>910</v>
      </c>
      <c r="AL13" s="6">
        <v>0.14299999999999999</v>
      </c>
      <c r="AM13" s="6" t="s">
        <v>910</v>
      </c>
      <c r="AN13" s="6">
        <v>2.3E-2</v>
      </c>
      <c r="AO13" s="6" t="s">
        <v>910</v>
      </c>
      <c r="AP13" s="6" t="s">
        <v>910</v>
      </c>
      <c r="AQ13" s="6" t="s">
        <v>910</v>
      </c>
      <c r="AR13" s="6" t="s">
        <v>919</v>
      </c>
      <c r="AS13" s="6" t="s">
        <v>910</v>
      </c>
      <c r="AT13" s="6" t="s">
        <v>910</v>
      </c>
      <c r="AU13" s="8">
        <v>7.1999999999999995E-2</v>
      </c>
      <c r="AV13" s="6">
        <v>3.1E-2</v>
      </c>
      <c r="AW13" s="6" t="s">
        <v>910</v>
      </c>
      <c r="AX13" s="8" t="s">
        <v>910</v>
      </c>
      <c r="AY13" s="6" t="s">
        <v>910</v>
      </c>
      <c r="AZ13" s="6" t="s">
        <v>910</v>
      </c>
      <c r="BA13" s="6" t="s">
        <v>910</v>
      </c>
      <c r="BB13" s="6"/>
      <c r="BC13" s="6" t="s">
        <v>911</v>
      </c>
      <c r="BD13" s="6" t="s">
        <v>911</v>
      </c>
      <c r="BE13" s="6" t="s">
        <v>911</v>
      </c>
      <c r="BF13" s="6" t="s">
        <v>911</v>
      </c>
      <c r="BG13" s="6" t="s">
        <v>911</v>
      </c>
      <c r="BH13" s="6" t="s">
        <v>911</v>
      </c>
      <c r="BI13" s="6" t="s">
        <v>911</v>
      </c>
      <c r="BJ13" s="6" t="s">
        <v>911</v>
      </c>
      <c r="BK13" s="6" t="s">
        <v>916</v>
      </c>
      <c r="BL13" s="11" t="s">
        <v>911</v>
      </c>
      <c r="BM13" s="11" t="s">
        <v>913</v>
      </c>
      <c r="BN13" s="11" t="s">
        <v>913</v>
      </c>
      <c r="BO13" s="11" t="s">
        <v>913</v>
      </c>
      <c r="BP13" s="11" t="s">
        <v>913</v>
      </c>
      <c r="BQ13" s="6"/>
      <c r="BR13" s="6" t="s">
        <v>912</v>
      </c>
      <c r="BS13" s="6" t="s">
        <v>913</v>
      </c>
      <c r="BT13" s="6" t="s">
        <v>913</v>
      </c>
      <c r="BU13" s="6" t="s">
        <v>917</v>
      </c>
      <c r="BV13" s="6" t="s">
        <v>913</v>
      </c>
      <c r="BW13" s="6" t="s">
        <v>913</v>
      </c>
      <c r="BX13" s="6"/>
      <c r="BY13" s="6" t="s">
        <v>918</v>
      </c>
      <c r="CR13" s="13"/>
      <c r="CX13" s="6" t="s">
        <v>913</v>
      </c>
      <c r="CY13" s="6" t="s">
        <v>913</v>
      </c>
      <c r="CZ13" s="6">
        <v>127</v>
      </c>
      <c r="DF13" s="6" t="s">
        <v>912</v>
      </c>
      <c r="DG13" s="6" t="s">
        <v>913</v>
      </c>
      <c r="DH13"/>
    </row>
    <row r="14" spans="1:112" s="11" customFormat="1">
      <c r="A14" s="11">
        <v>11</v>
      </c>
      <c r="B14" s="6" t="s">
        <v>436</v>
      </c>
      <c r="C14" s="6">
        <v>57</v>
      </c>
      <c r="D14" s="6" t="s">
        <v>1052</v>
      </c>
      <c r="E14" s="6" t="s">
        <v>1471</v>
      </c>
      <c r="F14" s="6" t="s">
        <v>437</v>
      </c>
      <c r="G14" s="7">
        <v>7.6</v>
      </c>
      <c r="H14" s="6">
        <v>881</v>
      </c>
      <c r="I14" s="6" t="s">
        <v>914</v>
      </c>
      <c r="J14" s="6">
        <v>10.1</v>
      </c>
      <c r="K14" s="6">
        <v>56.4</v>
      </c>
      <c r="L14" s="6">
        <v>1.44</v>
      </c>
      <c r="M14" s="9">
        <v>4.95</v>
      </c>
      <c r="N14" s="6">
        <v>12.4</v>
      </c>
      <c r="O14" s="6">
        <v>33.1</v>
      </c>
      <c r="P14" s="8">
        <v>0.11</v>
      </c>
      <c r="Q14" s="6">
        <v>2360</v>
      </c>
      <c r="R14" s="6" t="s">
        <v>908</v>
      </c>
      <c r="S14" s="6">
        <v>13.3</v>
      </c>
      <c r="T14" s="6">
        <v>50.4</v>
      </c>
      <c r="U14" s="6" t="s">
        <v>915</v>
      </c>
      <c r="V14" s="6"/>
      <c r="W14" s="6">
        <v>48.7</v>
      </c>
      <c r="X14" s="6">
        <v>21.4</v>
      </c>
      <c r="Y14" s="6">
        <v>136</v>
      </c>
      <c r="Z14" s="6">
        <v>31600</v>
      </c>
      <c r="AA14" s="9">
        <v>8.1</v>
      </c>
      <c r="AB14" s="6">
        <v>15500</v>
      </c>
      <c r="AC14" s="6">
        <v>211</v>
      </c>
      <c r="AD14" s="6">
        <v>732</v>
      </c>
      <c r="AE14" s="6">
        <v>17700</v>
      </c>
      <c r="AF14" s="6">
        <v>186</v>
      </c>
      <c r="AG14" s="6">
        <v>7480</v>
      </c>
      <c r="AH14" s="6">
        <v>1130</v>
      </c>
      <c r="AI14" s="6" t="s">
        <v>910</v>
      </c>
      <c r="AJ14" s="6" t="s">
        <v>910</v>
      </c>
      <c r="AK14" s="6" t="s">
        <v>910</v>
      </c>
      <c r="AL14" s="6">
        <v>0.185</v>
      </c>
      <c r="AM14" s="6" t="s">
        <v>910</v>
      </c>
      <c r="AN14" s="6" t="s">
        <v>910</v>
      </c>
      <c r="AO14" s="6" t="s">
        <v>910</v>
      </c>
      <c r="AP14" s="6" t="s">
        <v>910</v>
      </c>
      <c r="AQ14" s="6" t="s">
        <v>910</v>
      </c>
      <c r="AR14" s="6" t="s">
        <v>919</v>
      </c>
      <c r="AS14" s="6" t="s">
        <v>910</v>
      </c>
      <c r="AT14" s="6" t="s">
        <v>910</v>
      </c>
      <c r="AU14" s="8">
        <v>0.08</v>
      </c>
      <c r="AV14" s="6" t="s">
        <v>910</v>
      </c>
      <c r="AW14" s="6" t="s">
        <v>910</v>
      </c>
      <c r="AX14" s="8" t="s">
        <v>910</v>
      </c>
      <c r="AY14" s="6" t="s">
        <v>910</v>
      </c>
      <c r="AZ14" s="6" t="s">
        <v>910</v>
      </c>
      <c r="BA14" s="6" t="s">
        <v>910</v>
      </c>
      <c r="BB14" s="6"/>
      <c r="BC14" s="6" t="s">
        <v>911</v>
      </c>
      <c r="BD14" s="6" t="s">
        <v>911</v>
      </c>
      <c r="BE14" s="6" t="s">
        <v>911</v>
      </c>
      <c r="BF14" s="6" t="s">
        <v>911</v>
      </c>
      <c r="BG14" s="6" t="s">
        <v>911</v>
      </c>
      <c r="BH14" s="6" t="s">
        <v>911</v>
      </c>
      <c r="BI14" s="6" t="s">
        <v>911</v>
      </c>
      <c r="BJ14" s="6" t="s">
        <v>911</v>
      </c>
      <c r="BK14" s="6" t="s">
        <v>916</v>
      </c>
      <c r="BL14" s="11" t="s">
        <v>911</v>
      </c>
      <c r="BM14" s="11" t="s">
        <v>913</v>
      </c>
      <c r="BN14" s="11" t="s">
        <v>913</v>
      </c>
      <c r="BO14" s="11" t="s">
        <v>913</v>
      </c>
      <c r="BP14" s="11" t="s">
        <v>913</v>
      </c>
      <c r="BQ14" s="6"/>
      <c r="BR14" s="6" t="s">
        <v>912</v>
      </c>
      <c r="BS14" s="6" t="s">
        <v>913</v>
      </c>
      <c r="BT14" s="6" t="s">
        <v>913</v>
      </c>
      <c r="BU14" s="6" t="s">
        <v>917</v>
      </c>
      <c r="BV14" s="6" t="s">
        <v>913</v>
      </c>
      <c r="BW14" s="6" t="s">
        <v>913</v>
      </c>
      <c r="BX14" s="6"/>
      <c r="BY14" s="6" t="s">
        <v>918</v>
      </c>
      <c r="CR14" s="13"/>
      <c r="CX14" s="6" t="s">
        <v>913</v>
      </c>
      <c r="CY14" s="6" t="s">
        <v>913</v>
      </c>
      <c r="CZ14" s="6">
        <v>22890</v>
      </c>
      <c r="DF14" s="6" t="s">
        <v>912</v>
      </c>
      <c r="DG14" s="6" t="s">
        <v>913</v>
      </c>
      <c r="DH14"/>
    </row>
    <row r="15" spans="1:112" s="11" customFormat="1">
      <c r="A15" s="11">
        <v>12</v>
      </c>
      <c r="B15" s="6" t="s">
        <v>434</v>
      </c>
      <c r="C15" s="6">
        <v>58</v>
      </c>
      <c r="D15" s="6" t="s">
        <v>1053</v>
      </c>
      <c r="E15" s="6" t="s">
        <v>1472</v>
      </c>
      <c r="F15" s="6" t="s">
        <v>435</v>
      </c>
      <c r="G15" s="7">
        <v>7.8</v>
      </c>
      <c r="H15" s="6">
        <v>791</v>
      </c>
      <c r="I15" s="6" t="s">
        <v>914</v>
      </c>
      <c r="J15" s="6">
        <v>5.38</v>
      </c>
      <c r="K15" s="6">
        <v>80.900000000000006</v>
      </c>
      <c r="L15" s="9">
        <v>1.5</v>
      </c>
      <c r="M15" s="9">
        <v>1.92</v>
      </c>
      <c r="N15" s="6">
        <v>10.8</v>
      </c>
      <c r="O15" s="6">
        <v>34.4</v>
      </c>
      <c r="P15" s="10">
        <v>7.0000000000000007E-2</v>
      </c>
      <c r="Q15" s="6">
        <v>4110</v>
      </c>
      <c r="R15" s="6" t="s">
        <v>908</v>
      </c>
      <c r="S15" s="6">
        <v>9.94</v>
      </c>
      <c r="T15" s="6">
        <v>55.4</v>
      </c>
      <c r="U15" s="6" t="s">
        <v>915</v>
      </c>
      <c r="V15" s="6"/>
      <c r="W15" s="6">
        <v>186</v>
      </c>
      <c r="X15" s="6">
        <v>17.100000000000001</v>
      </c>
      <c r="Y15" s="6">
        <v>172</v>
      </c>
      <c r="Z15" s="6">
        <v>136000</v>
      </c>
      <c r="AA15" s="9">
        <v>3.2</v>
      </c>
      <c r="AB15" s="6">
        <v>15500</v>
      </c>
      <c r="AC15" s="6">
        <v>556</v>
      </c>
      <c r="AD15" s="6">
        <v>549</v>
      </c>
      <c r="AE15" s="6">
        <v>17000</v>
      </c>
      <c r="AF15" s="6">
        <v>156</v>
      </c>
      <c r="AG15" s="6">
        <v>5370</v>
      </c>
      <c r="AH15" s="6">
        <v>1290</v>
      </c>
      <c r="AI15" s="6" t="s">
        <v>910</v>
      </c>
      <c r="AJ15" s="6">
        <v>4.8000000000000001E-2</v>
      </c>
      <c r="AK15" s="6" t="s">
        <v>910</v>
      </c>
      <c r="AL15" s="6">
        <v>0.35799999999999998</v>
      </c>
      <c r="AM15" s="8">
        <v>7.0000000000000007E-2</v>
      </c>
      <c r="AN15" s="6">
        <v>5.5E-2</v>
      </c>
      <c r="AO15" s="6">
        <v>3.1E-2</v>
      </c>
      <c r="AP15" s="6" t="s">
        <v>910</v>
      </c>
      <c r="AQ15" s="6">
        <v>6.8000000000000005E-2</v>
      </c>
      <c r="AR15" s="6" t="s">
        <v>919</v>
      </c>
      <c r="AS15" s="6" t="s">
        <v>910</v>
      </c>
      <c r="AT15" s="6" t="s">
        <v>910</v>
      </c>
      <c r="AU15" s="8">
        <v>0.151</v>
      </c>
      <c r="AV15" s="6">
        <v>0.11799999999999999</v>
      </c>
      <c r="AW15" s="6">
        <v>3.9E-2</v>
      </c>
      <c r="AX15" s="8">
        <v>8.2000000000000003E-2</v>
      </c>
      <c r="AY15" s="6">
        <v>7.6999999999999999E-2</v>
      </c>
      <c r="AZ15" s="6" t="s">
        <v>910</v>
      </c>
      <c r="BA15" s="6" t="s">
        <v>910</v>
      </c>
      <c r="BB15" s="6"/>
      <c r="BC15" s="6" t="s">
        <v>911</v>
      </c>
      <c r="BD15" s="6" t="s">
        <v>911</v>
      </c>
      <c r="BE15" s="6" t="s">
        <v>911</v>
      </c>
      <c r="BF15" s="6" t="s">
        <v>911</v>
      </c>
      <c r="BG15" s="6" t="s">
        <v>911</v>
      </c>
      <c r="BH15" s="6" t="s">
        <v>911</v>
      </c>
      <c r="BI15" s="6" t="s">
        <v>911</v>
      </c>
      <c r="BJ15" s="6" t="s">
        <v>911</v>
      </c>
      <c r="BK15" s="6" t="s">
        <v>916</v>
      </c>
      <c r="BL15" s="11" t="s">
        <v>911</v>
      </c>
      <c r="BM15" s="11" t="s">
        <v>913</v>
      </c>
      <c r="BN15" s="11" t="s">
        <v>913</v>
      </c>
      <c r="BO15" s="11" t="s">
        <v>913</v>
      </c>
      <c r="BP15" s="11" t="s">
        <v>913</v>
      </c>
      <c r="BQ15" s="6"/>
      <c r="BR15" s="6" t="s">
        <v>912</v>
      </c>
      <c r="BS15" s="6" t="s">
        <v>913</v>
      </c>
      <c r="BT15" s="6" t="s">
        <v>913</v>
      </c>
      <c r="BU15" s="6" t="s">
        <v>917</v>
      </c>
      <c r="BV15" s="6" t="s">
        <v>913</v>
      </c>
      <c r="BW15" s="6" t="s">
        <v>913</v>
      </c>
      <c r="BX15" s="6"/>
      <c r="BY15" s="6" t="s">
        <v>918</v>
      </c>
      <c r="CR15" s="13"/>
      <c r="CX15" s="6" t="s">
        <v>913</v>
      </c>
      <c r="CY15" s="6" t="s">
        <v>913</v>
      </c>
      <c r="CZ15" s="6">
        <v>7496</v>
      </c>
      <c r="DF15" s="6" t="s">
        <v>912</v>
      </c>
      <c r="DG15" s="6" t="s">
        <v>913</v>
      </c>
      <c r="DH15"/>
    </row>
    <row r="16" spans="1:112" s="11" customFormat="1">
      <c r="A16" s="11">
        <v>13</v>
      </c>
      <c r="B16" s="6" t="s">
        <v>432</v>
      </c>
      <c r="C16" s="6">
        <v>59</v>
      </c>
      <c r="D16" s="6" t="s">
        <v>1054</v>
      </c>
      <c r="E16" s="6" t="s">
        <v>1473</v>
      </c>
      <c r="F16" s="6" t="s">
        <v>433</v>
      </c>
      <c r="G16" s="7">
        <v>7.9</v>
      </c>
      <c r="H16" s="6">
        <v>650</v>
      </c>
      <c r="I16" s="6" t="s">
        <v>914</v>
      </c>
      <c r="J16" s="6" t="s">
        <v>906</v>
      </c>
      <c r="K16" s="6">
        <v>170</v>
      </c>
      <c r="L16" s="6">
        <v>0.159</v>
      </c>
      <c r="M16" s="9">
        <v>0.5</v>
      </c>
      <c r="N16" s="6">
        <v>3.71</v>
      </c>
      <c r="O16" s="6">
        <v>14.3</v>
      </c>
      <c r="P16" s="10">
        <v>2.7E-2</v>
      </c>
      <c r="Q16" s="6">
        <v>2100</v>
      </c>
      <c r="R16" s="6" t="s">
        <v>908</v>
      </c>
      <c r="S16" s="6">
        <v>4.7300000000000004</v>
      </c>
      <c r="T16" s="6">
        <v>17.3</v>
      </c>
      <c r="U16" s="6" t="s">
        <v>915</v>
      </c>
      <c r="V16" s="6"/>
      <c r="W16" s="6">
        <v>260</v>
      </c>
      <c r="X16" s="9">
        <v>6.2</v>
      </c>
      <c r="Y16" s="6">
        <v>39.5</v>
      </c>
      <c r="Z16" s="6">
        <v>220000</v>
      </c>
      <c r="AA16" s="9">
        <v>4.3</v>
      </c>
      <c r="AB16" s="6">
        <v>4000</v>
      </c>
      <c r="AC16" s="6">
        <v>720</v>
      </c>
      <c r="AD16" s="6">
        <v>820</v>
      </c>
      <c r="AE16" s="6">
        <v>12680</v>
      </c>
      <c r="AF16" s="7">
        <v>29</v>
      </c>
      <c r="AG16" s="6">
        <v>2000</v>
      </c>
      <c r="AH16" s="6">
        <v>390</v>
      </c>
      <c r="AI16" s="6">
        <v>0.41399999999999998</v>
      </c>
      <c r="AJ16" s="6">
        <v>5.8000000000000003E-2</v>
      </c>
      <c r="AK16" s="6" t="s">
        <v>910</v>
      </c>
      <c r="AL16" s="6">
        <v>0.17100000000000001</v>
      </c>
      <c r="AM16" s="6">
        <v>3.6999999999999998E-2</v>
      </c>
      <c r="AN16" s="6">
        <v>3.4000000000000002E-2</v>
      </c>
      <c r="AO16" s="6" t="s">
        <v>910</v>
      </c>
      <c r="AP16" s="6" t="s">
        <v>910</v>
      </c>
      <c r="AQ16" s="6" t="s">
        <v>910</v>
      </c>
      <c r="AR16" s="6">
        <v>3.1E-2</v>
      </c>
      <c r="AS16" s="6" t="s">
        <v>910</v>
      </c>
      <c r="AT16" s="6" t="s">
        <v>910</v>
      </c>
      <c r="AU16" s="8">
        <v>9.6000000000000002E-2</v>
      </c>
      <c r="AV16" s="6">
        <v>3.5999999999999997E-2</v>
      </c>
      <c r="AW16" s="6" t="s">
        <v>910</v>
      </c>
      <c r="AX16" s="8" t="s">
        <v>910</v>
      </c>
      <c r="AY16" s="8">
        <v>0.03</v>
      </c>
      <c r="AZ16" s="6" t="s">
        <v>910</v>
      </c>
      <c r="BA16" s="6" t="s">
        <v>910</v>
      </c>
      <c r="BB16" s="6"/>
      <c r="BC16" s="6" t="s">
        <v>911</v>
      </c>
      <c r="BD16" s="6" t="s">
        <v>911</v>
      </c>
      <c r="BE16" s="6" t="s">
        <v>911</v>
      </c>
      <c r="BF16" s="6" t="s">
        <v>911</v>
      </c>
      <c r="BG16" s="6" t="s">
        <v>911</v>
      </c>
      <c r="BH16" s="6" t="s">
        <v>911</v>
      </c>
      <c r="BI16" s="6" t="s">
        <v>911</v>
      </c>
      <c r="BJ16" s="6" t="s">
        <v>911</v>
      </c>
      <c r="BK16" s="6" t="s">
        <v>916</v>
      </c>
      <c r="BL16" s="11" t="s">
        <v>911</v>
      </c>
      <c r="BM16" s="11" t="s">
        <v>913</v>
      </c>
      <c r="BN16" s="11" t="s">
        <v>913</v>
      </c>
      <c r="BO16" s="11" t="s">
        <v>913</v>
      </c>
      <c r="BP16" s="11" t="s">
        <v>913</v>
      </c>
      <c r="BQ16" s="6"/>
      <c r="BR16" s="6" t="s">
        <v>912</v>
      </c>
      <c r="BS16" s="6" t="s">
        <v>913</v>
      </c>
      <c r="BT16" s="6" t="s">
        <v>913</v>
      </c>
      <c r="BU16" s="6" t="s">
        <v>917</v>
      </c>
      <c r="BV16" s="6" t="s">
        <v>913</v>
      </c>
      <c r="BW16" s="6" t="s">
        <v>913</v>
      </c>
      <c r="BX16" s="6"/>
      <c r="BY16" s="6" t="s">
        <v>918</v>
      </c>
      <c r="CR16" s="13"/>
      <c r="CX16" s="6" t="s">
        <v>913</v>
      </c>
      <c r="CY16" s="6" t="s">
        <v>913</v>
      </c>
      <c r="CZ16" s="6">
        <v>8146</v>
      </c>
      <c r="DF16" s="6" t="s">
        <v>912</v>
      </c>
      <c r="DG16" s="6" t="s">
        <v>913</v>
      </c>
      <c r="DH16"/>
    </row>
    <row r="17" spans="1:112" s="11" customFormat="1">
      <c r="A17" s="11">
        <v>14</v>
      </c>
      <c r="B17" s="6" t="s">
        <v>430</v>
      </c>
      <c r="C17" s="6">
        <v>60</v>
      </c>
      <c r="D17" s="6" t="s">
        <v>1055</v>
      </c>
      <c r="E17" s="6" t="s">
        <v>1474</v>
      </c>
      <c r="F17" s="6" t="s">
        <v>431</v>
      </c>
      <c r="G17" s="7">
        <v>8.1999999999999993</v>
      </c>
      <c r="H17" s="6">
        <v>803</v>
      </c>
      <c r="I17" s="6" t="s">
        <v>914</v>
      </c>
      <c r="J17" s="6" t="s">
        <v>906</v>
      </c>
      <c r="K17" s="6">
        <v>112</v>
      </c>
      <c r="L17" s="6">
        <v>0.78900000000000003</v>
      </c>
      <c r="M17" s="9">
        <v>1.93</v>
      </c>
      <c r="N17" s="6">
        <v>9.58</v>
      </c>
      <c r="O17" s="6">
        <v>21.3</v>
      </c>
      <c r="P17" s="10">
        <v>9.8000000000000004E-2</v>
      </c>
      <c r="Q17" s="6">
        <v>3420</v>
      </c>
      <c r="R17" s="6" t="s">
        <v>908</v>
      </c>
      <c r="S17" s="6">
        <v>7.99</v>
      </c>
      <c r="T17" s="6">
        <v>46.2</v>
      </c>
      <c r="U17" s="6" t="s">
        <v>966</v>
      </c>
      <c r="V17" s="6"/>
      <c r="W17" s="6">
        <v>194</v>
      </c>
      <c r="X17" s="6">
        <v>13.6</v>
      </c>
      <c r="Y17" s="6">
        <v>94.5</v>
      </c>
      <c r="Z17" s="6">
        <v>134000</v>
      </c>
      <c r="AA17" s="9">
        <v>0.51</v>
      </c>
      <c r="AB17" s="6">
        <v>7220</v>
      </c>
      <c r="AC17" s="6">
        <v>606</v>
      </c>
      <c r="AD17" s="6">
        <v>1110</v>
      </c>
      <c r="AE17" s="6">
        <v>14000</v>
      </c>
      <c r="AF17" s="6">
        <v>104</v>
      </c>
      <c r="AG17" s="6">
        <v>4570</v>
      </c>
      <c r="AH17" s="6">
        <v>1130</v>
      </c>
      <c r="AI17" s="6">
        <v>0.45</v>
      </c>
      <c r="AJ17" s="6">
        <v>0.20399999999999999</v>
      </c>
      <c r="AK17" s="6" t="s">
        <v>910</v>
      </c>
      <c r="AL17" s="6">
        <v>0.629</v>
      </c>
      <c r="AM17" s="6">
        <v>0.13100000000000001</v>
      </c>
      <c r="AN17" s="6">
        <v>0.114</v>
      </c>
      <c r="AO17" s="8">
        <v>0.05</v>
      </c>
      <c r="AP17" s="6" t="s">
        <v>910</v>
      </c>
      <c r="AQ17" s="6">
        <v>5.7000000000000002E-2</v>
      </c>
      <c r="AR17" s="6">
        <v>4.8000000000000001E-2</v>
      </c>
      <c r="AS17" s="6">
        <v>6.0999999999999999E-2</v>
      </c>
      <c r="AT17" s="6" t="s">
        <v>910</v>
      </c>
      <c r="AU17" s="8">
        <v>0.33400000000000002</v>
      </c>
      <c r="AV17" s="6">
        <v>0.17699999999999999</v>
      </c>
      <c r="AW17" s="6">
        <v>4.9000000000000002E-2</v>
      </c>
      <c r="AX17" s="8">
        <v>6.8000000000000005E-2</v>
      </c>
      <c r="AY17" s="6">
        <v>5.5E-2</v>
      </c>
      <c r="AZ17" s="6" t="s">
        <v>910</v>
      </c>
      <c r="BA17" s="6" t="s">
        <v>910</v>
      </c>
      <c r="BB17" s="6"/>
      <c r="BC17" s="6" t="s">
        <v>911</v>
      </c>
      <c r="BD17" s="6" t="s">
        <v>911</v>
      </c>
      <c r="BE17" s="6">
        <v>2.58E-2</v>
      </c>
      <c r="BF17" s="6">
        <v>3.3300000000000003E-2</v>
      </c>
      <c r="BG17" s="6">
        <v>7.3000000000000001E-3</v>
      </c>
      <c r="BH17" s="6" t="s">
        <v>911</v>
      </c>
      <c r="BI17" s="6" t="s">
        <v>911</v>
      </c>
      <c r="BJ17" s="6">
        <v>6.6400000000000001E-2</v>
      </c>
      <c r="BK17" s="6" t="s">
        <v>916</v>
      </c>
      <c r="BL17" s="11" t="s">
        <v>911</v>
      </c>
      <c r="BM17" s="11" t="s">
        <v>913</v>
      </c>
      <c r="BN17" s="11" t="s">
        <v>913</v>
      </c>
      <c r="BO17" s="11" t="s">
        <v>913</v>
      </c>
      <c r="BP17" s="11" t="s">
        <v>913</v>
      </c>
      <c r="BQ17" s="6"/>
      <c r="BR17" s="6" t="s">
        <v>912</v>
      </c>
      <c r="BS17" s="6" t="s">
        <v>913</v>
      </c>
      <c r="BT17" s="6" t="s">
        <v>913</v>
      </c>
      <c r="BU17" s="6" t="s">
        <v>917</v>
      </c>
      <c r="BV17" s="6" t="s">
        <v>913</v>
      </c>
      <c r="BW17" s="6" t="s">
        <v>913</v>
      </c>
      <c r="BX17" s="6"/>
      <c r="BY17" s="6" t="s">
        <v>918</v>
      </c>
      <c r="CR17" s="13"/>
      <c r="CX17" s="6" t="s">
        <v>913</v>
      </c>
      <c r="CY17" s="6" t="s">
        <v>913</v>
      </c>
      <c r="CZ17" s="6">
        <v>6837</v>
      </c>
      <c r="DF17" s="6" t="s">
        <v>912</v>
      </c>
      <c r="DG17" s="6" t="s">
        <v>913</v>
      </c>
      <c r="DH17"/>
    </row>
    <row r="18" spans="1:112" s="11" customFormat="1">
      <c r="A18" s="11">
        <v>15</v>
      </c>
      <c r="B18" s="6" t="s">
        <v>428</v>
      </c>
      <c r="C18" s="6">
        <v>61</v>
      </c>
      <c r="D18" s="6" t="s">
        <v>1056</v>
      </c>
      <c r="E18" s="6" t="s">
        <v>1475</v>
      </c>
      <c r="F18" s="6" t="s">
        <v>429</v>
      </c>
      <c r="G18" s="7">
        <v>7.8</v>
      </c>
      <c r="H18" s="6">
        <v>671</v>
      </c>
      <c r="I18" s="6" t="s">
        <v>914</v>
      </c>
      <c r="J18" s="6">
        <v>7.53</v>
      </c>
      <c r="K18" s="6">
        <v>107</v>
      </c>
      <c r="L18" s="6">
        <v>5.69</v>
      </c>
      <c r="M18" s="9">
        <v>2.71</v>
      </c>
      <c r="N18" s="6">
        <v>15.2</v>
      </c>
      <c r="O18" s="6">
        <v>24.3</v>
      </c>
      <c r="P18" s="8">
        <v>0.12</v>
      </c>
      <c r="Q18" s="6">
        <v>4500</v>
      </c>
      <c r="R18" s="6" t="s">
        <v>908</v>
      </c>
      <c r="S18" s="6">
        <v>13.5</v>
      </c>
      <c r="T18" s="6">
        <v>62.6</v>
      </c>
      <c r="U18" s="6" t="s">
        <v>915</v>
      </c>
      <c r="V18" s="6"/>
      <c r="W18" s="6">
        <v>133</v>
      </c>
      <c r="X18" s="6">
        <v>22.1</v>
      </c>
      <c r="Y18" s="6">
        <v>106</v>
      </c>
      <c r="Z18" s="6">
        <v>113000</v>
      </c>
      <c r="AA18" s="9">
        <v>0.61</v>
      </c>
      <c r="AB18" s="6">
        <v>13800</v>
      </c>
      <c r="AC18" s="6">
        <v>604</v>
      </c>
      <c r="AD18" s="6">
        <v>780</v>
      </c>
      <c r="AE18" s="6">
        <v>14000</v>
      </c>
      <c r="AF18" s="6">
        <v>187</v>
      </c>
      <c r="AG18" s="6">
        <v>8490</v>
      </c>
      <c r="AH18" s="6">
        <v>1950</v>
      </c>
      <c r="AI18" s="6">
        <v>0.25</v>
      </c>
      <c r="AJ18" s="6">
        <v>0.13500000000000001</v>
      </c>
      <c r="AK18" s="6" t="s">
        <v>910</v>
      </c>
      <c r="AL18" s="6">
        <v>0.38200000000000001</v>
      </c>
      <c r="AM18" s="6">
        <v>9.4E-2</v>
      </c>
      <c r="AN18" s="6">
        <v>8.1000000000000003E-2</v>
      </c>
      <c r="AO18" s="6">
        <v>4.8000000000000001E-2</v>
      </c>
      <c r="AP18" s="6" t="s">
        <v>910</v>
      </c>
      <c r="AQ18" s="6">
        <v>7.9000000000000001E-2</v>
      </c>
      <c r="AR18" s="6">
        <v>3.1E-2</v>
      </c>
      <c r="AS18" s="6">
        <v>7.1999999999999995E-2</v>
      </c>
      <c r="AT18" s="6" t="s">
        <v>910</v>
      </c>
      <c r="AU18" s="8">
        <v>0.189</v>
      </c>
      <c r="AV18" s="6">
        <v>0.159</v>
      </c>
      <c r="AW18" s="6">
        <v>5.0999999999999997E-2</v>
      </c>
      <c r="AX18" s="8">
        <v>9.1999999999999998E-2</v>
      </c>
      <c r="AY18" s="6">
        <v>7.9000000000000001E-2</v>
      </c>
      <c r="AZ18" s="6" t="s">
        <v>910</v>
      </c>
      <c r="BA18" s="6" t="s">
        <v>910</v>
      </c>
      <c r="BB18" s="6"/>
      <c r="BC18" s="6" t="s">
        <v>911</v>
      </c>
      <c r="BD18" s="6" t="s">
        <v>911</v>
      </c>
      <c r="BE18" s="6" t="s">
        <v>911</v>
      </c>
      <c r="BF18" s="6" t="s">
        <v>911</v>
      </c>
      <c r="BG18" s="6">
        <v>6.3E-3</v>
      </c>
      <c r="BH18" s="6" t="s">
        <v>911</v>
      </c>
      <c r="BI18" s="6" t="s">
        <v>911</v>
      </c>
      <c r="BJ18" s="6">
        <v>6.3E-3</v>
      </c>
      <c r="BK18" s="6" t="s">
        <v>916</v>
      </c>
      <c r="BL18" s="11" t="s">
        <v>911</v>
      </c>
      <c r="BM18" s="11" t="s">
        <v>913</v>
      </c>
      <c r="BN18" s="11" t="s">
        <v>913</v>
      </c>
      <c r="BO18" s="11" t="s">
        <v>913</v>
      </c>
      <c r="BP18" s="11" t="s">
        <v>913</v>
      </c>
      <c r="BQ18" s="6"/>
      <c r="BR18" s="6" t="s">
        <v>912</v>
      </c>
      <c r="BS18" s="6" t="s">
        <v>913</v>
      </c>
      <c r="BT18" s="6" t="s">
        <v>913</v>
      </c>
      <c r="BU18" s="6" t="s">
        <v>917</v>
      </c>
      <c r="BV18" s="6" t="s">
        <v>913</v>
      </c>
      <c r="BW18" s="6" t="s">
        <v>913</v>
      </c>
      <c r="BX18" s="6"/>
      <c r="BY18" s="6" t="s">
        <v>918</v>
      </c>
      <c r="CR18" s="13"/>
      <c r="CX18" s="6" t="s">
        <v>913</v>
      </c>
      <c r="CY18" s="6" t="s">
        <v>913</v>
      </c>
      <c r="CZ18" s="6">
        <v>4427</v>
      </c>
      <c r="DF18" s="6" t="s">
        <v>912</v>
      </c>
      <c r="DG18" s="6" t="s">
        <v>913</v>
      </c>
      <c r="DH18"/>
    </row>
    <row r="19" spans="1:112" s="11" customFormat="1">
      <c r="A19" s="11">
        <v>16</v>
      </c>
      <c r="B19" s="6" t="s">
        <v>426</v>
      </c>
      <c r="C19" s="6">
        <v>62</v>
      </c>
      <c r="D19" s="6" t="s">
        <v>1057</v>
      </c>
      <c r="E19" s="6" t="s">
        <v>1476</v>
      </c>
      <c r="F19" s="6" t="s">
        <v>427</v>
      </c>
      <c r="G19" s="7">
        <v>7.5</v>
      </c>
      <c r="H19" s="6">
        <v>1147</v>
      </c>
      <c r="I19" s="6" t="s">
        <v>914</v>
      </c>
      <c r="J19" s="6" t="s">
        <v>906</v>
      </c>
      <c r="K19" s="6">
        <v>170</v>
      </c>
      <c r="L19" s="6">
        <v>1.01</v>
      </c>
      <c r="M19" s="9">
        <v>2</v>
      </c>
      <c r="N19" s="6">
        <v>206</v>
      </c>
      <c r="O19" s="6">
        <v>50.5</v>
      </c>
      <c r="P19" s="10">
        <v>8.5000000000000006E-2</v>
      </c>
      <c r="Q19" s="6">
        <v>1900</v>
      </c>
      <c r="R19" s="6" t="s">
        <v>908</v>
      </c>
      <c r="S19" s="6">
        <v>11.8</v>
      </c>
      <c r="T19" s="6">
        <v>17.5</v>
      </c>
      <c r="U19" s="6" t="s">
        <v>915</v>
      </c>
      <c r="V19" s="6"/>
      <c r="W19" s="6">
        <v>230</v>
      </c>
      <c r="X19" s="9">
        <v>5.4</v>
      </c>
      <c r="Y19" s="6">
        <v>184</v>
      </c>
      <c r="Z19" s="6">
        <v>170000</v>
      </c>
      <c r="AA19" s="9">
        <v>0.32</v>
      </c>
      <c r="AB19" s="6">
        <v>6900</v>
      </c>
      <c r="AC19" s="6">
        <v>1100</v>
      </c>
      <c r="AD19" s="6">
        <v>1900</v>
      </c>
      <c r="AE19" s="6">
        <v>9340</v>
      </c>
      <c r="AF19" s="7">
        <v>36</v>
      </c>
      <c r="AG19" s="6">
        <v>2000</v>
      </c>
      <c r="AH19" s="6">
        <v>550</v>
      </c>
      <c r="AI19" s="6">
        <v>0.44900000000000001</v>
      </c>
      <c r="AJ19" s="6">
        <v>5.3999999999999999E-2</v>
      </c>
      <c r="AK19" s="6" t="s">
        <v>910</v>
      </c>
      <c r="AL19" s="6">
        <v>0.16700000000000001</v>
      </c>
      <c r="AM19" s="6">
        <v>3.7999999999999999E-2</v>
      </c>
      <c r="AN19" s="8">
        <v>0.04</v>
      </c>
      <c r="AO19" s="6" t="s">
        <v>910</v>
      </c>
      <c r="AP19" s="6" t="s">
        <v>910</v>
      </c>
      <c r="AQ19" s="6" t="s">
        <v>910</v>
      </c>
      <c r="AR19" s="6">
        <v>9.1999999999999998E-2</v>
      </c>
      <c r="AS19" s="6" t="s">
        <v>910</v>
      </c>
      <c r="AT19" s="6" t="s">
        <v>910</v>
      </c>
      <c r="AU19" s="8">
        <v>0.10100000000000001</v>
      </c>
      <c r="AV19" s="6">
        <v>5.7000000000000002E-2</v>
      </c>
      <c r="AW19" s="6" t="s">
        <v>910</v>
      </c>
      <c r="AX19" s="8" t="s">
        <v>910</v>
      </c>
      <c r="AY19" s="6">
        <v>3.6999999999999998E-2</v>
      </c>
      <c r="AZ19" s="6" t="s">
        <v>910</v>
      </c>
      <c r="BA19" s="6" t="s">
        <v>910</v>
      </c>
      <c r="BB19" s="6"/>
      <c r="BC19" s="6" t="s">
        <v>911</v>
      </c>
      <c r="BD19" s="6" t="s">
        <v>911</v>
      </c>
      <c r="BE19" s="6" t="s">
        <v>911</v>
      </c>
      <c r="BF19" s="6" t="s">
        <v>911</v>
      </c>
      <c r="BG19" s="6" t="s">
        <v>911</v>
      </c>
      <c r="BH19" s="6" t="s">
        <v>911</v>
      </c>
      <c r="BI19" s="6" t="s">
        <v>911</v>
      </c>
      <c r="BJ19" s="6" t="s">
        <v>911</v>
      </c>
      <c r="BK19" s="6" t="s">
        <v>916</v>
      </c>
      <c r="BL19" s="11" t="s">
        <v>911</v>
      </c>
      <c r="BM19" s="11" t="s">
        <v>913</v>
      </c>
      <c r="BN19" s="11" t="s">
        <v>913</v>
      </c>
      <c r="BO19" s="11" t="s">
        <v>913</v>
      </c>
      <c r="BP19" s="11" t="s">
        <v>913</v>
      </c>
      <c r="BQ19" s="6"/>
      <c r="BR19" s="6" t="s">
        <v>912</v>
      </c>
      <c r="BS19" s="6" t="s">
        <v>913</v>
      </c>
      <c r="BT19" s="6" t="s">
        <v>913</v>
      </c>
      <c r="BU19" s="6" t="s">
        <v>917</v>
      </c>
      <c r="BV19" s="6" t="s">
        <v>913</v>
      </c>
      <c r="BW19" s="6" t="s">
        <v>913</v>
      </c>
      <c r="BX19" s="6"/>
      <c r="BY19" s="6" t="s">
        <v>918</v>
      </c>
      <c r="CR19" s="13"/>
      <c r="CX19" s="6" t="s">
        <v>913</v>
      </c>
      <c r="CY19" s="6" t="s">
        <v>913</v>
      </c>
      <c r="CZ19" s="6">
        <v>13970</v>
      </c>
      <c r="DF19" s="6" t="s">
        <v>912</v>
      </c>
      <c r="DG19" s="6" t="s">
        <v>913</v>
      </c>
      <c r="DH19"/>
    </row>
    <row r="20" spans="1:112" s="11" customFormat="1">
      <c r="A20" s="11">
        <v>17</v>
      </c>
      <c r="B20" s="6" t="s">
        <v>424</v>
      </c>
      <c r="C20" s="6">
        <v>63</v>
      </c>
      <c r="D20" s="6" t="s">
        <v>1058</v>
      </c>
      <c r="E20" s="6" t="s">
        <v>1477</v>
      </c>
      <c r="F20" s="6" t="s">
        <v>425</v>
      </c>
      <c r="G20" s="7">
        <v>8.4</v>
      </c>
      <c r="H20" s="6">
        <v>342</v>
      </c>
      <c r="I20" s="6" t="s">
        <v>914</v>
      </c>
      <c r="J20" s="6">
        <v>6.12</v>
      </c>
      <c r="K20" s="6">
        <v>110</v>
      </c>
      <c r="L20" s="6">
        <v>0.40300000000000002</v>
      </c>
      <c r="M20" s="9">
        <v>0.84299999999999997</v>
      </c>
      <c r="N20" s="6">
        <v>3.92</v>
      </c>
      <c r="O20" s="6">
        <v>6.98</v>
      </c>
      <c r="P20" s="10">
        <v>5.6000000000000001E-2</v>
      </c>
      <c r="Q20" s="6">
        <v>2480</v>
      </c>
      <c r="R20" s="6" t="s">
        <v>908</v>
      </c>
      <c r="S20" s="9">
        <v>4.0999999999999996</v>
      </c>
      <c r="T20" s="7">
        <v>24</v>
      </c>
      <c r="U20" s="6" t="s">
        <v>915</v>
      </c>
      <c r="V20" s="6"/>
      <c r="W20" s="6">
        <v>266</v>
      </c>
      <c r="X20" s="6">
        <v>4.5599999999999996</v>
      </c>
      <c r="Y20" s="6">
        <v>37.700000000000003</v>
      </c>
      <c r="Z20" s="6">
        <v>242000</v>
      </c>
      <c r="AA20" s="9">
        <v>0.8</v>
      </c>
      <c r="AB20" s="6">
        <v>4350</v>
      </c>
      <c r="AC20" s="6">
        <v>934</v>
      </c>
      <c r="AD20" s="6">
        <v>519</v>
      </c>
      <c r="AE20" s="6">
        <v>13300</v>
      </c>
      <c r="AF20" s="6">
        <v>18.600000000000001</v>
      </c>
      <c r="AG20" s="6">
        <v>1760</v>
      </c>
      <c r="AH20" s="6">
        <v>418</v>
      </c>
      <c r="AI20" s="6">
        <v>2.7E-2</v>
      </c>
      <c r="AJ20" s="6">
        <v>1.6E-2</v>
      </c>
      <c r="AK20" s="6" t="s">
        <v>910</v>
      </c>
      <c r="AL20" s="6">
        <v>0.16700000000000001</v>
      </c>
      <c r="AM20" s="6">
        <v>1.7999999999999999E-2</v>
      </c>
      <c r="AN20" s="6">
        <v>3.2000000000000001E-2</v>
      </c>
      <c r="AO20" s="6">
        <v>1.9E-2</v>
      </c>
      <c r="AP20" s="6" t="s">
        <v>910</v>
      </c>
      <c r="AQ20" s="6">
        <v>3.1E-2</v>
      </c>
      <c r="AR20" s="6">
        <v>1.4E-2</v>
      </c>
      <c r="AS20" s="6" t="s">
        <v>910</v>
      </c>
      <c r="AT20" s="6">
        <v>1.7000000000000001E-2</v>
      </c>
      <c r="AU20" s="8">
        <v>9.6000000000000002E-2</v>
      </c>
      <c r="AV20" s="6">
        <v>4.5999999999999999E-2</v>
      </c>
      <c r="AW20" s="6">
        <v>1.7999999999999999E-2</v>
      </c>
      <c r="AX20" s="8">
        <v>3.5999999999999997E-2</v>
      </c>
      <c r="AY20" s="6">
        <v>2.7E-2</v>
      </c>
      <c r="AZ20" s="6" t="s">
        <v>910</v>
      </c>
      <c r="BA20" s="6" t="s">
        <v>910</v>
      </c>
      <c r="BB20" s="6"/>
      <c r="BC20" s="6" t="s">
        <v>911</v>
      </c>
      <c r="BD20" s="6" t="s">
        <v>911</v>
      </c>
      <c r="BE20" s="6">
        <v>1.0500000000000001E-2</v>
      </c>
      <c r="BF20" s="6" t="s">
        <v>911</v>
      </c>
      <c r="BG20" s="6" t="s">
        <v>911</v>
      </c>
      <c r="BH20" s="6" t="s">
        <v>911</v>
      </c>
      <c r="BI20" s="6" t="s">
        <v>911</v>
      </c>
      <c r="BJ20" s="6">
        <v>1.0500000000000001E-2</v>
      </c>
      <c r="BK20" s="6" t="s">
        <v>916</v>
      </c>
      <c r="BL20" s="11" t="s">
        <v>911</v>
      </c>
      <c r="BM20" s="11" t="s">
        <v>913</v>
      </c>
      <c r="BN20" s="11" t="s">
        <v>913</v>
      </c>
      <c r="BO20" s="11" t="s">
        <v>913</v>
      </c>
      <c r="BP20" s="11" t="s">
        <v>913</v>
      </c>
      <c r="BQ20" s="6"/>
      <c r="BR20" s="6" t="s">
        <v>912</v>
      </c>
      <c r="BS20" s="6" t="s">
        <v>913</v>
      </c>
      <c r="BT20" s="6" t="s">
        <v>913</v>
      </c>
      <c r="BU20" s="6" t="s">
        <v>917</v>
      </c>
      <c r="BV20" s="6" t="s">
        <v>913</v>
      </c>
      <c r="BW20" s="6" t="s">
        <v>913</v>
      </c>
      <c r="BX20" s="6"/>
      <c r="BY20" s="6" t="s">
        <v>918</v>
      </c>
      <c r="CR20" s="13"/>
      <c r="CX20" s="6" t="s">
        <v>913</v>
      </c>
      <c r="CY20" s="6" t="s">
        <v>913</v>
      </c>
      <c r="CZ20" s="6">
        <v>2091</v>
      </c>
      <c r="DF20" s="6" t="s">
        <v>912</v>
      </c>
      <c r="DG20" s="6" t="s">
        <v>913</v>
      </c>
      <c r="DH20"/>
    </row>
    <row r="21" spans="1:112" s="11" customFormat="1">
      <c r="A21" s="11">
        <v>18</v>
      </c>
      <c r="B21" s="6" t="s">
        <v>422</v>
      </c>
      <c r="C21" s="6">
        <v>64</v>
      </c>
      <c r="D21" s="6" t="s">
        <v>1059</v>
      </c>
      <c r="E21" s="6" t="s">
        <v>1478</v>
      </c>
      <c r="F21" s="6" t="s">
        <v>423</v>
      </c>
      <c r="G21" s="7">
        <v>8</v>
      </c>
      <c r="H21" s="6">
        <v>560</v>
      </c>
      <c r="I21" s="6" t="s">
        <v>914</v>
      </c>
      <c r="J21" s="6">
        <v>8.49</v>
      </c>
      <c r="K21" s="6">
        <v>68.5</v>
      </c>
      <c r="L21" s="6">
        <v>3.06</v>
      </c>
      <c r="M21" s="7">
        <v>22.7</v>
      </c>
      <c r="N21" s="6">
        <v>15.7</v>
      </c>
      <c r="O21" s="6">
        <v>23.7</v>
      </c>
      <c r="P21" s="8">
        <v>0.12</v>
      </c>
      <c r="Q21" s="6">
        <v>4120</v>
      </c>
      <c r="R21" s="6" t="s">
        <v>908</v>
      </c>
      <c r="S21" s="6">
        <v>13.1</v>
      </c>
      <c r="T21" s="6">
        <v>77.3</v>
      </c>
      <c r="U21" s="6" t="s">
        <v>915</v>
      </c>
      <c r="V21" s="6"/>
      <c r="W21" s="6">
        <v>77.400000000000006</v>
      </c>
      <c r="X21" s="6">
        <v>22.7</v>
      </c>
      <c r="Y21" s="6">
        <v>150</v>
      </c>
      <c r="Z21" s="6">
        <v>60300</v>
      </c>
      <c r="AA21" s="9">
        <v>0.77</v>
      </c>
      <c r="AB21" s="6">
        <v>12400</v>
      </c>
      <c r="AC21" s="6">
        <v>208</v>
      </c>
      <c r="AD21" s="6">
        <v>814</v>
      </c>
      <c r="AE21" s="6">
        <v>12900</v>
      </c>
      <c r="AF21" s="6">
        <v>191</v>
      </c>
      <c r="AG21" s="6">
        <v>8700</v>
      </c>
      <c r="AH21" s="6">
        <v>2000</v>
      </c>
      <c r="AI21" s="6">
        <v>0.13500000000000001</v>
      </c>
      <c r="AJ21" s="6">
        <v>0.114</v>
      </c>
      <c r="AK21" s="6" t="s">
        <v>910</v>
      </c>
      <c r="AL21" s="6">
        <v>0.58599999999999997</v>
      </c>
      <c r="AM21" s="6">
        <v>0.107</v>
      </c>
      <c r="AN21" s="6">
        <v>9.8000000000000004E-2</v>
      </c>
      <c r="AO21" s="6" t="s">
        <v>910</v>
      </c>
      <c r="AP21" s="6" t="s">
        <v>910</v>
      </c>
      <c r="AQ21" s="6">
        <v>9.4E-2</v>
      </c>
      <c r="AR21" s="6" t="s">
        <v>919</v>
      </c>
      <c r="AS21" s="6">
        <v>7.0999999999999994E-2</v>
      </c>
      <c r="AT21" s="6" t="s">
        <v>910</v>
      </c>
      <c r="AU21" s="8">
        <v>0.26100000000000001</v>
      </c>
      <c r="AV21" s="6">
        <v>0.157</v>
      </c>
      <c r="AW21" s="6">
        <v>5.5E-2</v>
      </c>
      <c r="AX21" s="8">
        <v>0.124</v>
      </c>
      <c r="AY21" s="6">
        <v>0.112</v>
      </c>
      <c r="AZ21" s="6" t="s">
        <v>910</v>
      </c>
      <c r="BA21" s="6" t="s">
        <v>910</v>
      </c>
      <c r="BB21" s="6"/>
      <c r="BC21" s="6" t="s">
        <v>911</v>
      </c>
      <c r="BD21" s="6" t="s">
        <v>911</v>
      </c>
      <c r="BE21" s="6">
        <v>1.35E-2</v>
      </c>
      <c r="BF21" s="6" t="s">
        <v>911</v>
      </c>
      <c r="BG21" s="6" t="s">
        <v>911</v>
      </c>
      <c r="BH21" s="6" t="s">
        <v>911</v>
      </c>
      <c r="BI21" s="6" t="s">
        <v>911</v>
      </c>
      <c r="BJ21" s="6">
        <v>1.35E-2</v>
      </c>
      <c r="BK21" s="6" t="s">
        <v>916</v>
      </c>
      <c r="BL21" s="11" t="s">
        <v>911</v>
      </c>
      <c r="BM21" s="11" t="s">
        <v>913</v>
      </c>
      <c r="BN21" s="11" t="s">
        <v>913</v>
      </c>
      <c r="BO21" s="11" t="s">
        <v>913</v>
      </c>
      <c r="BP21" s="11" t="s">
        <v>913</v>
      </c>
      <c r="BQ21" s="6"/>
      <c r="BR21" s="6" t="s">
        <v>912</v>
      </c>
      <c r="BS21" s="6" t="s">
        <v>913</v>
      </c>
      <c r="BT21" s="6" t="s">
        <v>913</v>
      </c>
      <c r="BU21" s="6" t="s">
        <v>917</v>
      </c>
      <c r="BV21" s="6" t="s">
        <v>913</v>
      </c>
      <c r="BW21" s="6" t="s">
        <v>913</v>
      </c>
      <c r="BX21" s="6"/>
      <c r="BY21" s="6" t="s">
        <v>918</v>
      </c>
      <c r="CR21" s="13"/>
      <c r="CX21" s="6" t="s">
        <v>913</v>
      </c>
      <c r="CY21" s="6" t="s">
        <v>913</v>
      </c>
      <c r="CZ21" s="6">
        <v>13830</v>
      </c>
      <c r="DF21" s="6" t="s">
        <v>912</v>
      </c>
      <c r="DG21" s="6" t="s">
        <v>913</v>
      </c>
      <c r="DH21"/>
    </row>
    <row r="22" spans="1:112" s="11" customFormat="1">
      <c r="A22" s="11">
        <v>19</v>
      </c>
      <c r="B22" s="6" t="s">
        <v>420</v>
      </c>
      <c r="C22" s="6">
        <v>65</v>
      </c>
      <c r="D22" s="6" t="s">
        <v>1060</v>
      </c>
      <c r="E22" s="6"/>
      <c r="F22" s="6" t="s">
        <v>421</v>
      </c>
      <c r="G22" s="7">
        <v>7.5</v>
      </c>
      <c r="H22" s="6">
        <v>417</v>
      </c>
      <c r="I22" s="6" t="s">
        <v>914</v>
      </c>
      <c r="J22" s="6">
        <v>5.37</v>
      </c>
      <c r="K22" s="6">
        <v>234</v>
      </c>
      <c r="L22" s="6">
        <v>0.50600000000000001</v>
      </c>
      <c r="M22" s="9">
        <v>5.8</v>
      </c>
      <c r="N22" s="6">
        <v>3.82</v>
      </c>
      <c r="O22" s="6">
        <v>18.100000000000001</v>
      </c>
      <c r="P22" s="10">
        <v>2.7E-2</v>
      </c>
      <c r="Q22" s="6">
        <v>2300</v>
      </c>
      <c r="R22" s="6" t="s">
        <v>908</v>
      </c>
      <c r="S22" s="6">
        <v>4.88</v>
      </c>
      <c r="T22" s="6">
        <v>12.3</v>
      </c>
      <c r="U22" s="6" t="s">
        <v>915</v>
      </c>
      <c r="V22" s="6"/>
      <c r="W22" s="6">
        <v>232</v>
      </c>
      <c r="X22" s="6">
        <v>4.7699999999999996</v>
      </c>
      <c r="Y22" s="6">
        <v>45.3</v>
      </c>
      <c r="Z22" s="6">
        <v>241000</v>
      </c>
      <c r="AA22" s="9">
        <v>4.7</v>
      </c>
      <c r="AB22" s="6">
        <v>2400</v>
      </c>
      <c r="AC22" s="6">
        <v>291</v>
      </c>
      <c r="AD22" s="6">
        <v>608</v>
      </c>
      <c r="AE22" s="6">
        <v>10400</v>
      </c>
      <c r="AF22" s="7">
        <v>28</v>
      </c>
      <c r="AG22" s="6">
        <v>1730</v>
      </c>
      <c r="AH22" s="6">
        <v>480</v>
      </c>
      <c r="AI22" s="6">
        <v>9.4E-2</v>
      </c>
      <c r="AJ22" s="6">
        <v>6.2E-2</v>
      </c>
      <c r="AK22" s="6" t="s">
        <v>910</v>
      </c>
      <c r="AL22" s="6">
        <v>0.222</v>
      </c>
      <c r="AM22" s="6">
        <v>5.2999999999999999E-2</v>
      </c>
      <c r="AN22" s="6">
        <v>4.8000000000000001E-2</v>
      </c>
      <c r="AO22" s="6">
        <v>2.7E-2</v>
      </c>
      <c r="AP22" s="6" t="s">
        <v>910</v>
      </c>
      <c r="AQ22" s="8">
        <v>3.3000000000000002E-2</v>
      </c>
      <c r="AR22" s="6">
        <v>4.3999999999999997E-2</v>
      </c>
      <c r="AS22" s="6" t="s">
        <v>910</v>
      </c>
      <c r="AT22" s="6" t="s">
        <v>910</v>
      </c>
      <c r="AU22" s="6">
        <v>0.11899999999999999</v>
      </c>
      <c r="AV22" s="6">
        <v>5.7000000000000002E-2</v>
      </c>
      <c r="AW22" s="6">
        <v>2.5000000000000001E-2</v>
      </c>
      <c r="AX22" s="8">
        <v>3.5999999999999997E-2</v>
      </c>
      <c r="AY22" s="6">
        <v>3.1E-2</v>
      </c>
      <c r="AZ22" s="6" t="s">
        <v>910</v>
      </c>
      <c r="BA22" s="6" t="s">
        <v>910</v>
      </c>
      <c r="BB22" s="6"/>
      <c r="BC22" s="6" t="s">
        <v>911</v>
      </c>
      <c r="BD22" s="6" t="s">
        <v>911</v>
      </c>
      <c r="BE22" s="6">
        <v>6.1199999999999997E-2</v>
      </c>
      <c r="BF22" s="6" t="s">
        <v>911</v>
      </c>
      <c r="BG22" s="6" t="s">
        <v>911</v>
      </c>
      <c r="BH22" s="6" t="s">
        <v>911</v>
      </c>
      <c r="BI22" s="6" t="s">
        <v>911</v>
      </c>
      <c r="BJ22" s="6">
        <v>6.1199999999999997E-2</v>
      </c>
      <c r="BK22" s="6" t="s">
        <v>916</v>
      </c>
      <c r="BL22" s="11" t="s">
        <v>911</v>
      </c>
      <c r="BM22" s="11" t="s">
        <v>913</v>
      </c>
      <c r="BN22" s="11" t="s">
        <v>913</v>
      </c>
      <c r="BO22" s="11" t="s">
        <v>913</v>
      </c>
      <c r="BP22" s="11" t="s">
        <v>913</v>
      </c>
      <c r="BQ22" s="6"/>
      <c r="BR22" s="6" t="s">
        <v>912</v>
      </c>
      <c r="BS22" s="6" t="s">
        <v>913</v>
      </c>
      <c r="BT22" s="6" t="s">
        <v>913</v>
      </c>
      <c r="BU22" s="6" t="s">
        <v>917</v>
      </c>
      <c r="BV22" s="6" t="s">
        <v>913</v>
      </c>
      <c r="BW22" s="6" t="s">
        <v>913</v>
      </c>
      <c r="BX22" s="6"/>
      <c r="BY22" s="6" t="s">
        <v>918</v>
      </c>
      <c r="CR22" s="13"/>
      <c r="CX22" s="6" t="s">
        <v>913</v>
      </c>
      <c r="CY22" s="6" t="s">
        <v>913</v>
      </c>
      <c r="CZ22" s="6">
        <v>2679.0000000000005</v>
      </c>
      <c r="DF22" s="6" t="s">
        <v>912</v>
      </c>
      <c r="DG22" s="6" t="s">
        <v>913</v>
      </c>
      <c r="DH22"/>
    </row>
    <row r="23" spans="1:112" s="11" customFormat="1">
      <c r="A23" s="11">
        <v>20</v>
      </c>
      <c r="B23" s="6" t="s">
        <v>418</v>
      </c>
      <c r="C23" s="6">
        <v>66</v>
      </c>
      <c r="D23" s="6" t="s">
        <v>1061</v>
      </c>
      <c r="E23" s="6" t="s">
        <v>1479</v>
      </c>
      <c r="F23" s="6" t="s">
        <v>419</v>
      </c>
      <c r="G23" s="7">
        <v>7.9</v>
      </c>
      <c r="H23" s="6">
        <v>566</v>
      </c>
      <c r="I23" s="6" t="s">
        <v>914</v>
      </c>
      <c r="J23" s="6" t="s">
        <v>906</v>
      </c>
      <c r="K23" s="6">
        <v>110</v>
      </c>
      <c r="L23" s="6">
        <v>0.498</v>
      </c>
      <c r="M23" s="9">
        <v>0.498</v>
      </c>
      <c r="N23" s="6">
        <v>11.1</v>
      </c>
      <c r="O23" s="6">
        <v>25.3</v>
      </c>
      <c r="P23" s="10">
        <v>6.2E-2</v>
      </c>
      <c r="Q23" s="6">
        <v>4600</v>
      </c>
      <c r="R23" s="6" t="s">
        <v>908</v>
      </c>
      <c r="S23" s="6">
        <v>10.4</v>
      </c>
      <c r="T23" s="6">
        <v>26</v>
      </c>
      <c r="U23" s="6" t="s">
        <v>915</v>
      </c>
      <c r="V23" s="6"/>
      <c r="W23" s="6">
        <v>252</v>
      </c>
      <c r="X23" s="6">
        <v>13.1</v>
      </c>
      <c r="Y23" s="6">
        <v>79.3</v>
      </c>
      <c r="Z23" s="6">
        <v>185000</v>
      </c>
      <c r="AA23" s="9">
        <v>1.2</v>
      </c>
      <c r="AB23" s="6">
        <v>7820</v>
      </c>
      <c r="AC23" s="6">
        <v>490</v>
      </c>
      <c r="AD23" s="6">
        <v>873</v>
      </c>
      <c r="AE23" s="6">
        <v>12700</v>
      </c>
      <c r="AF23" s="6">
        <v>132</v>
      </c>
      <c r="AG23" s="6">
        <v>5320</v>
      </c>
      <c r="AH23" s="6">
        <v>1640</v>
      </c>
      <c r="AI23" s="6">
        <v>6.4000000000000001E-2</v>
      </c>
      <c r="AJ23" s="6">
        <v>4.1000000000000002E-2</v>
      </c>
      <c r="AK23" s="6" t="s">
        <v>910</v>
      </c>
      <c r="AL23" s="6">
        <v>0.24399999999999999</v>
      </c>
      <c r="AM23" s="6">
        <v>3.7999999999999999E-2</v>
      </c>
      <c r="AN23" s="6">
        <v>5.2999999999999999E-2</v>
      </c>
      <c r="AO23" s="6">
        <v>2.8000000000000001E-2</v>
      </c>
      <c r="AP23" s="6" t="s">
        <v>910</v>
      </c>
      <c r="AQ23" s="8">
        <v>0.04</v>
      </c>
      <c r="AR23" s="6">
        <v>3.9E-2</v>
      </c>
      <c r="AS23" s="6" t="s">
        <v>910</v>
      </c>
      <c r="AT23" s="6" t="s">
        <v>910</v>
      </c>
      <c r="AU23" s="6">
        <v>0.13100000000000001</v>
      </c>
      <c r="AV23" s="6">
        <v>5.8999999999999997E-2</v>
      </c>
      <c r="AW23" s="6">
        <v>2.4E-2</v>
      </c>
      <c r="AX23" s="6">
        <v>4.5999999999999999E-2</v>
      </c>
      <c r="AY23" s="6">
        <v>3.5000000000000003E-2</v>
      </c>
      <c r="AZ23" s="6" t="s">
        <v>910</v>
      </c>
      <c r="BA23" s="6" t="s">
        <v>910</v>
      </c>
      <c r="BB23" s="6"/>
      <c r="BC23" s="6" t="s">
        <v>911</v>
      </c>
      <c r="BD23" s="6" t="s">
        <v>911</v>
      </c>
      <c r="BE23" s="6">
        <v>7.4000000000000003E-3</v>
      </c>
      <c r="BF23" s="6" t="s">
        <v>911</v>
      </c>
      <c r="BG23" s="6">
        <v>3.2000000000000002E-3</v>
      </c>
      <c r="BH23" s="6" t="s">
        <v>911</v>
      </c>
      <c r="BI23" s="6" t="s">
        <v>911</v>
      </c>
      <c r="BJ23" s="6">
        <v>1.06E-2</v>
      </c>
      <c r="BK23" s="6" t="s">
        <v>916</v>
      </c>
      <c r="BL23" s="11" t="s">
        <v>911</v>
      </c>
      <c r="BM23" s="11" t="s">
        <v>913</v>
      </c>
      <c r="BN23" s="11" t="s">
        <v>913</v>
      </c>
      <c r="BO23" s="11" t="s">
        <v>913</v>
      </c>
      <c r="BP23" s="11" t="s">
        <v>913</v>
      </c>
      <c r="BQ23" s="6"/>
      <c r="BR23" s="6" t="s">
        <v>912</v>
      </c>
      <c r="BS23" s="6" t="s">
        <v>913</v>
      </c>
      <c r="BT23" s="6" t="s">
        <v>913</v>
      </c>
      <c r="BU23" s="6" t="s">
        <v>917</v>
      </c>
      <c r="BV23" s="6" t="s">
        <v>913</v>
      </c>
      <c r="BW23" s="6" t="s">
        <v>913</v>
      </c>
      <c r="BX23" s="6"/>
      <c r="BY23" s="6" t="s">
        <v>918</v>
      </c>
      <c r="CR23" s="13"/>
      <c r="CX23" s="6" t="s">
        <v>913</v>
      </c>
      <c r="CY23" s="6" t="s">
        <v>913</v>
      </c>
      <c r="CZ23" s="6">
        <v>3746</v>
      </c>
      <c r="DF23" s="6" t="s">
        <v>912</v>
      </c>
      <c r="DG23" s="6" t="s">
        <v>913</v>
      </c>
      <c r="DH23"/>
    </row>
    <row r="24" spans="1:112" s="11" customFormat="1">
      <c r="A24" s="11">
        <v>21</v>
      </c>
      <c r="B24" s="6" t="s">
        <v>416</v>
      </c>
      <c r="C24" s="6">
        <v>67</v>
      </c>
      <c r="D24" s="6" t="s">
        <v>1062</v>
      </c>
      <c r="E24" s="6" t="s">
        <v>1480</v>
      </c>
      <c r="F24" s="6" t="s">
        <v>417</v>
      </c>
      <c r="G24" s="7">
        <v>8.4</v>
      </c>
      <c r="H24" s="6">
        <v>720</v>
      </c>
      <c r="I24" s="6" t="s">
        <v>914</v>
      </c>
      <c r="J24" s="6">
        <v>5.94</v>
      </c>
      <c r="K24" s="6">
        <v>94.3</v>
      </c>
      <c r="L24" s="6">
        <v>0.61399999999999999</v>
      </c>
      <c r="M24" s="9">
        <v>1.66</v>
      </c>
      <c r="N24" s="6">
        <v>7.53</v>
      </c>
      <c r="O24" s="7">
        <v>23</v>
      </c>
      <c r="P24" s="10">
        <v>6.8000000000000005E-2</v>
      </c>
      <c r="Q24" s="6">
        <v>3180</v>
      </c>
      <c r="R24" s="6" t="s">
        <v>908</v>
      </c>
      <c r="S24" s="6">
        <v>6.35</v>
      </c>
      <c r="T24" s="6">
        <v>33.9</v>
      </c>
      <c r="U24" s="6" t="s">
        <v>915</v>
      </c>
      <c r="V24" s="6"/>
      <c r="W24" s="6">
        <v>277</v>
      </c>
      <c r="X24" s="6">
        <v>10.5</v>
      </c>
      <c r="Y24" s="6">
        <v>88.8</v>
      </c>
      <c r="Z24" s="6">
        <v>200000</v>
      </c>
      <c r="AA24" s="9">
        <v>0.3</v>
      </c>
      <c r="AB24" s="6">
        <v>5900</v>
      </c>
      <c r="AC24" s="6">
        <v>548</v>
      </c>
      <c r="AD24" s="6">
        <v>836</v>
      </c>
      <c r="AE24" s="6">
        <v>14200</v>
      </c>
      <c r="AF24" s="6">
        <v>91.5</v>
      </c>
      <c r="AG24" s="6">
        <v>3830</v>
      </c>
      <c r="AH24" s="6">
        <v>968</v>
      </c>
      <c r="AI24" s="6">
        <v>7.9000000000000001E-2</v>
      </c>
      <c r="AJ24" s="6">
        <v>4.2000000000000003E-2</v>
      </c>
      <c r="AK24" s="6" t="s">
        <v>910</v>
      </c>
      <c r="AL24" s="6">
        <v>0.31900000000000001</v>
      </c>
      <c r="AM24" s="6">
        <v>4.7E-2</v>
      </c>
      <c r="AN24" s="6">
        <v>0.06</v>
      </c>
      <c r="AO24" s="6" t="s">
        <v>910</v>
      </c>
      <c r="AP24" s="6" t="s">
        <v>910</v>
      </c>
      <c r="AQ24" s="8">
        <v>3.3000000000000002E-2</v>
      </c>
      <c r="AR24" s="6">
        <v>4.1000000000000002E-2</v>
      </c>
      <c r="AS24" s="6" t="s">
        <v>910</v>
      </c>
      <c r="AT24" s="6" t="s">
        <v>910</v>
      </c>
      <c r="AU24" s="6">
        <v>0.159</v>
      </c>
      <c r="AV24" s="6">
        <v>6.7000000000000004E-2</v>
      </c>
      <c r="AW24" s="6" t="s">
        <v>910</v>
      </c>
      <c r="AX24" s="8">
        <v>0.05</v>
      </c>
      <c r="AY24" s="6">
        <v>4.8000000000000001E-2</v>
      </c>
      <c r="AZ24" s="6" t="s">
        <v>910</v>
      </c>
      <c r="BA24" s="6" t="s">
        <v>910</v>
      </c>
      <c r="BB24" s="6"/>
      <c r="BC24" s="6" t="s">
        <v>911</v>
      </c>
      <c r="BD24" s="6" t="s">
        <v>911</v>
      </c>
      <c r="BE24" s="6" t="s">
        <v>911</v>
      </c>
      <c r="BF24" s="6">
        <v>2.1000000000000001E-2</v>
      </c>
      <c r="BG24" s="6">
        <v>9.4000000000000004E-3</v>
      </c>
      <c r="BH24" s="6" t="s">
        <v>911</v>
      </c>
      <c r="BI24" s="6">
        <v>5.3E-3</v>
      </c>
      <c r="BJ24" s="6">
        <v>3.5700000000000003E-2</v>
      </c>
      <c r="BK24" s="6" t="s">
        <v>916</v>
      </c>
      <c r="BL24" s="11" t="s">
        <v>911</v>
      </c>
      <c r="BM24" s="11" t="s">
        <v>913</v>
      </c>
      <c r="BN24" s="11" t="s">
        <v>913</v>
      </c>
      <c r="BO24" s="11" t="s">
        <v>913</v>
      </c>
      <c r="BP24" s="11" t="s">
        <v>913</v>
      </c>
      <c r="BQ24" s="6"/>
      <c r="BR24" s="6" t="s">
        <v>912</v>
      </c>
      <c r="BS24" s="6" t="s">
        <v>913</v>
      </c>
      <c r="BT24" s="6" t="s">
        <v>913</v>
      </c>
      <c r="BU24" s="6" t="s">
        <v>917</v>
      </c>
      <c r="BV24" s="6" t="s">
        <v>913</v>
      </c>
      <c r="BW24" s="6" t="s">
        <v>913</v>
      </c>
      <c r="BX24" s="6"/>
      <c r="BY24" s="6" t="s">
        <v>918</v>
      </c>
      <c r="CR24" s="13"/>
      <c r="CX24" s="6" t="s">
        <v>913</v>
      </c>
      <c r="CY24" s="6" t="s">
        <v>913</v>
      </c>
      <c r="CZ24" s="6">
        <v>4810</v>
      </c>
      <c r="DF24" s="6" t="s">
        <v>912</v>
      </c>
      <c r="DG24" s="6" t="s">
        <v>913</v>
      </c>
      <c r="DH24"/>
    </row>
    <row r="25" spans="1:112" s="11" customFormat="1">
      <c r="A25" s="11">
        <v>22</v>
      </c>
      <c r="B25" s="6" t="s">
        <v>414</v>
      </c>
      <c r="C25" s="6">
        <v>68</v>
      </c>
      <c r="D25" s="6" t="s">
        <v>1063</v>
      </c>
      <c r="E25" s="6" t="s">
        <v>1481</v>
      </c>
      <c r="F25" s="6" t="s">
        <v>415</v>
      </c>
      <c r="G25" s="7">
        <v>8</v>
      </c>
      <c r="H25" s="6">
        <v>520</v>
      </c>
      <c r="I25" s="6" t="s">
        <v>914</v>
      </c>
      <c r="J25" s="6">
        <v>10.199999999999999</v>
      </c>
      <c r="K25" s="6">
        <v>140</v>
      </c>
      <c r="L25" s="6">
        <v>0.71499999999999997</v>
      </c>
      <c r="M25" s="9" t="s">
        <v>933</v>
      </c>
      <c r="N25" s="6">
        <v>7.37</v>
      </c>
      <c r="O25" s="6">
        <v>9.67</v>
      </c>
      <c r="P25" s="8">
        <v>0.13</v>
      </c>
      <c r="Q25" s="6">
        <v>1700</v>
      </c>
      <c r="R25" s="6" t="s">
        <v>908</v>
      </c>
      <c r="S25" s="6">
        <v>5.79</v>
      </c>
      <c r="T25" s="6">
        <v>32.6</v>
      </c>
      <c r="U25" s="6" t="s">
        <v>915</v>
      </c>
      <c r="V25" s="6"/>
      <c r="W25" s="7">
        <v>60</v>
      </c>
      <c r="X25" s="7">
        <v>13</v>
      </c>
      <c r="Y25" s="6">
        <v>62.5</v>
      </c>
      <c r="Z25" s="6">
        <v>85000</v>
      </c>
      <c r="AA25" s="9">
        <v>3.7</v>
      </c>
      <c r="AB25" s="6">
        <v>19000</v>
      </c>
      <c r="AC25" s="6">
        <v>5000</v>
      </c>
      <c r="AD25" s="6">
        <v>2600</v>
      </c>
      <c r="AE25" s="6">
        <v>6190</v>
      </c>
      <c r="AF25" s="6">
        <v>100</v>
      </c>
      <c r="AG25" s="6">
        <v>3300</v>
      </c>
      <c r="AH25" s="6">
        <v>740</v>
      </c>
      <c r="AI25" s="6">
        <v>0.16700000000000001</v>
      </c>
      <c r="AJ25" s="8">
        <v>0.31</v>
      </c>
      <c r="AK25" s="6" t="s">
        <v>910</v>
      </c>
      <c r="AL25" s="8">
        <v>0.91</v>
      </c>
      <c r="AM25" s="6">
        <v>0.20899999999999999</v>
      </c>
      <c r="AN25" s="6">
        <v>0.17499999999999999</v>
      </c>
      <c r="AO25" s="8">
        <v>7.0000000000000007E-2</v>
      </c>
      <c r="AP25" s="6" t="s">
        <v>910</v>
      </c>
      <c r="AQ25" s="8">
        <v>8.4000000000000005E-2</v>
      </c>
      <c r="AR25" s="6">
        <v>5.6000000000000001E-2</v>
      </c>
      <c r="AS25" s="6">
        <v>3.5000000000000003E-2</v>
      </c>
      <c r="AT25" s="6">
        <v>5.1999999999999998E-2</v>
      </c>
      <c r="AU25" s="6">
        <v>0.44900000000000001</v>
      </c>
      <c r="AV25" s="6">
        <v>0.185</v>
      </c>
      <c r="AW25" s="6">
        <v>7.8E-2</v>
      </c>
      <c r="AX25" s="8">
        <v>0.13600000000000001</v>
      </c>
      <c r="AY25" s="6">
        <v>5.8000000000000003E-2</v>
      </c>
      <c r="AZ25" s="6" t="s">
        <v>910</v>
      </c>
      <c r="BA25" s="6" t="s">
        <v>910</v>
      </c>
      <c r="BB25" s="6"/>
      <c r="BC25" s="6" t="s">
        <v>911</v>
      </c>
      <c r="BD25" s="6" t="s">
        <v>911</v>
      </c>
      <c r="BE25" s="6" t="s">
        <v>911</v>
      </c>
      <c r="BF25" s="6" t="s">
        <v>911</v>
      </c>
      <c r="BG25" s="6" t="s">
        <v>911</v>
      </c>
      <c r="BH25" s="6" t="s">
        <v>911</v>
      </c>
      <c r="BI25" s="6" t="s">
        <v>911</v>
      </c>
      <c r="BJ25" s="6" t="s">
        <v>911</v>
      </c>
      <c r="BK25" s="6" t="s">
        <v>916</v>
      </c>
      <c r="BL25" s="11" t="s">
        <v>911</v>
      </c>
      <c r="BM25" s="11" t="s">
        <v>913</v>
      </c>
      <c r="BN25" s="11" t="s">
        <v>913</v>
      </c>
      <c r="BO25" s="11" t="s">
        <v>913</v>
      </c>
      <c r="BP25" s="11" t="s">
        <v>913</v>
      </c>
      <c r="BQ25" s="6"/>
      <c r="BR25" s="6" t="s">
        <v>912</v>
      </c>
      <c r="BS25" s="6" t="s">
        <v>913</v>
      </c>
      <c r="BT25" s="6" t="s">
        <v>913</v>
      </c>
      <c r="BU25" s="6" t="s">
        <v>917</v>
      </c>
      <c r="BV25" s="6" t="s">
        <v>913</v>
      </c>
      <c r="BW25" s="6" t="s">
        <v>913</v>
      </c>
      <c r="BX25" s="6"/>
      <c r="BY25" s="6" t="s">
        <v>918</v>
      </c>
      <c r="CR25" s="13"/>
      <c r="CX25" s="6" t="s">
        <v>913</v>
      </c>
      <c r="CY25" s="6" t="s">
        <v>913</v>
      </c>
      <c r="CZ25" s="6">
        <v>2963</v>
      </c>
      <c r="DF25" s="6" t="s">
        <v>912</v>
      </c>
      <c r="DG25" s="6" t="s">
        <v>913</v>
      </c>
      <c r="DH25"/>
    </row>
    <row r="26" spans="1:112" s="11" customFormat="1">
      <c r="A26" s="11">
        <v>23</v>
      </c>
      <c r="B26" s="6" t="s">
        <v>412</v>
      </c>
      <c r="C26" s="6">
        <v>69</v>
      </c>
      <c r="D26" s="6" t="s">
        <v>1064</v>
      </c>
      <c r="E26" s="6" t="s">
        <v>1482</v>
      </c>
      <c r="F26" s="6" t="s">
        <v>413</v>
      </c>
      <c r="G26" s="7">
        <v>7.8</v>
      </c>
      <c r="H26" s="6">
        <v>679</v>
      </c>
      <c r="I26" s="6" t="s">
        <v>914</v>
      </c>
      <c r="J26" s="6" t="s">
        <v>906</v>
      </c>
      <c r="K26" s="6">
        <v>172</v>
      </c>
      <c r="L26" s="6">
        <v>0.33100000000000002</v>
      </c>
      <c r="M26" s="9">
        <v>0.33100000000000002</v>
      </c>
      <c r="N26" s="6">
        <v>5.55</v>
      </c>
      <c r="O26" s="6">
        <v>15.7</v>
      </c>
      <c r="P26" s="10">
        <v>0.05</v>
      </c>
      <c r="Q26" s="6">
        <v>2740</v>
      </c>
      <c r="R26" s="6" t="s">
        <v>908</v>
      </c>
      <c r="S26" s="6">
        <v>4.8099999999999996</v>
      </c>
      <c r="T26" s="6">
        <v>23.9</v>
      </c>
      <c r="U26" s="6" t="s">
        <v>915</v>
      </c>
      <c r="V26" s="6"/>
      <c r="W26" s="6">
        <v>296</v>
      </c>
      <c r="X26" s="6">
        <v>8.09</v>
      </c>
      <c r="Y26" s="6">
        <v>55.8</v>
      </c>
      <c r="Z26" s="6">
        <v>184000</v>
      </c>
      <c r="AA26" s="9">
        <v>2.8</v>
      </c>
      <c r="AB26" s="6">
        <v>8130</v>
      </c>
      <c r="AC26" s="6">
        <v>1250</v>
      </c>
      <c r="AD26" s="6">
        <v>834</v>
      </c>
      <c r="AE26" s="6">
        <v>14900</v>
      </c>
      <c r="AF26" s="7">
        <v>27</v>
      </c>
      <c r="AG26" s="6">
        <v>2800</v>
      </c>
      <c r="AH26" s="6">
        <v>607</v>
      </c>
      <c r="AI26" s="6">
        <v>0.35199999999999998</v>
      </c>
      <c r="AJ26" s="6">
        <v>0.105</v>
      </c>
      <c r="AK26" s="6" t="s">
        <v>910</v>
      </c>
      <c r="AL26" s="6">
        <v>0.28299999999999997</v>
      </c>
      <c r="AM26" s="6">
        <v>0.13800000000000001</v>
      </c>
      <c r="AN26" s="6">
        <v>6.7000000000000004E-2</v>
      </c>
      <c r="AO26" s="6">
        <v>3.9E-2</v>
      </c>
      <c r="AP26" s="6" t="s">
        <v>910</v>
      </c>
      <c r="AQ26" s="6">
        <v>4.4999999999999998E-2</v>
      </c>
      <c r="AR26" s="6">
        <v>4.7E-2</v>
      </c>
      <c r="AS26" s="6" t="s">
        <v>910</v>
      </c>
      <c r="AT26" s="6" t="s">
        <v>910</v>
      </c>
      <c r="AU26" s="6">
        <v>0.151</v>
      </c>
      <c r="AV26" s="6">
        <v>9.6000000000000002E-2</v>
      </c>
      <c r="AW26" s="6">
        <v>3.5000000000000003E-2</v>
      </c>
      <c r="AX26" s="8">
        <v>5.3999999999999999E-2</v>
      </c>
      <c r="AY26" s="6">
        <v>4.4999999999999998E-2</v>
      </c>
      <c r="AZ26" s="6" t="s">
        <v>910</v>
      </c>
      <c r="BA26" s="6" t="s">
        <v>910</v>
      </c>
      <c r="BB26" s="6"/>
      <c r="BC26" s="6" t="s">
        <v>911</v>
      </c>
      <c r="BD26" s="6" t="s">
        <v>911</v>
      </c>
      <c r="BE26" s="6" t="s">
        <v>911</v>
      </c>
      <c r="BF26" s="6" t="s">
        <v>911</v>
      </c>
      <c r="BG26" s="6" t="s">
        <v>911</v>
      </c>
      <c r="BH26" s="6" t="s">
        <v>911</v>
      </c>
      <c r="BI26" s="6" t="s">
        <v>911</v>
      </c>
      <c r="BJ26" s="6" t="s">
        <v>911</v>
      </c>
      <c r="BK26" s="6" t="s">
        <v>916</v>
      </c>
      <c r="BL26" s="11" t="s">
        <v>911</v>
      </c>
      <c r="BM26" s="11" t="s">
        <v>913</v>
      </c>
      <c r="BN26" s="11" t="s">
        <v>913</v>
      </c>
      <c r="BO26" s="11" t="s">
        <v>913</v>
      </c>
      <c r="BP26" s="11" t="s">
        <v>913</v>
      </c>
      <c r="BQ26" s="6"/>
      <c r="BR26" s="6" t="s">
        <v>912</v>
      </c>
      <c r="BS26" s="6" t="s">
        <v>913</v>
      </c>
      <c r="BT26" s="6" t="s">
        <v>913</v>
      </c>
      <c r="BU26" s="6" t="s">
        <v>917</v>
      </c>
      <c r="BV26" s="6" t="s">
        <v>913</v>
      </c>
      <c r="BW26" s="6" t="s">
        <v>913</v>
      </c>
      <c r="BX26" s="6"/>
      <c r="BY26" s="6" t="s">
        <v>918</v>
      </c>
      <c r="CR26" s="13"/>
      <c r="CX26" s="6" t="s">
        <v>913</v>
      </c>
      <c r="CY26" s="6" t="s">
        <v>913</v>
      </c>
      <c r="CZ26" s="6">
        <v>7395.0000000000009</v>
      </c>
      <c r="DF26" s="6" t="s">
        <v>912</v>
      </c>
      <c r="DG26" s="6" t="s">
        <v>913</v>
      </c>
      <c r="DH26"/>
    </row>
    <row r="27" spans="1:112" s="11" customFormat="1">
      <c r="A27" s="11">
        <v>24</v>
      </c>
      <c r="B27" s="6" t="s">
        <v>410</v>
      </c>
      <c r="C27" s="6">
        <v>70</v>
      </c>
      <c r="D27" s="6" t="s">
        <v>1065</v>
      </c>
      <c r="E27" s="6" t="s">
        <v>1483</v>
      </c>
      <c r="F27" s="6" t="s">
        <v>411</v>
      </c>
      <c r="G27" s="7">
        <v>8.1</v>
      </c>
      <c r="H27" s="6">
        <v>541</v>
      </c>
      <c r="I27" s="6" t="s">
        <v>914</v>
      </c>
      <c r="J27" s="6">
        <v>5.37</v>
      </c>
      <c r="K27" s="6">
        <v>159</v>
      </c>
      <c r="L27" s="6">
        <v>0.20200000000000001</v>
      </c>
      <c r="M27" s="9">
        <v>0.49399999999999999</v>
      </c>
      <c r="N27" s="6">
        <v>2.68</v>
      </c>
      <c r="O27" s="6">
        <v>15.7</v>
      </c>
      <c r="P27" s="10">
        <v>2.7E-2</v>
      </c>
      <c r="Q27" s="6">
        <v>2330</v>
      </c>
      <c r="R27" s="6" t="s">
        <v>908</v>
      </c>
      <c r="S27" s="6">
        <v>4.1399999999999997</v>
      </c>
      <c r="T27" s="6">
        <v>13.2</v>
      </c>
      <c r="U27" s="6" t="s">
        <v>915</v>
      </c>
      <c r="V27" s="6"/>
      <c r="W27" s="6">
        <v>341</v>
      </c>
      <c r="X27" s="6">
        <v>5.07</v>
      </c>
      <c r="Y27" s="6">
        <v>42.8</v>
      </c>
      <c r="Z27" s="6">
        <v>219000</v>
      </c>
      <c r="AA27" s="9">
        <v>3.9</v>
      </c>
      <c r="AB27" s="6">
        <v>4220</v>
      </c>
      <c r="AC27" s="6">
        <v>1010</v>
      </c>
      <c r="AD27" s="6">
        <v>837</v>
      </c>
      <c r="AE27" s="6">
        <v>12200</v>
      </c>
      <c r="AF27" s="6">
        <v>12.9</v>
      </c>
      <c r="AG27" s="6">
        <v>1300</v>
      </c>
      <c r="AH27" s="6">
        <v>290</v>
      </c>
      <c r="AI27" s="6" t="s">
        <v>910</v>
      </c>
      <c r="AJ27" s="6">
        <v>5.6000000000000001E-2</v>
      </c>
      <c r="AK27" s="6" t="s">
        <v>910</v>
      </c>
      <c r="AL27" s="6">
        <v>0.159</v>
      </c>
      <c r="AM27" s="6">
        <v>4.7E-2</v>
      </c>
      <c r="AN27" s="6">
        <v>3.6999999999999998E-2</v>
      </c>
      <c r="AO27" s="6" t="s">
        <v>910</v>
      </c>
      <c r="AP27" s="6" t="s">
        <v>910</v>
      </c>
      <c r="AQ27" s="6">
        <v>3.6999999999999998E-2</v>
      </c>
      <c r="AR27" s="6">
        <v>7.1999999999999995E-2</v>
      </c>
      <c r="AS27" s="6" t="s">
        <v>910</v>
      </c>
      <c r="AT27" s="6" t="s">
        <v>910</v>
      </c>
      <c r="AU27" s="6">
        <v>8.6999999999999994E-2</v>
      </c>
      <c r="AV27" s="8">
        <v>0.06</v>
      </c>
      <c r="AW27" s="6">
        <v>2.4E-2</v>
      </c>
      <c r="AX27" s="8">
        <v>3.4000000000000002E-2</v>
      </c>
      <c r="AY27" s="8">
        <v>0.04</v>
      </c>
      <c r="AZ27" s="6" t="s">
        <v>910</v>
      </c>
      <c r="BA27" s="6" t="s">
        <v>910</v>
      </c>
      <c r="BB27" s="6"/>
      <c r="BC27" s="6" t="s">
        <v>911</v>
      </c>
      <c r="BD27" s="6" t="s">
        <v>911</v>
      </c>
      <c r="BE27" s="6" t="s">
        <v>911</v>
      </c>
      <c r="BF27" s="6" t="s">
        <v>911</v>
      </c>
      <c r="BG27" s="6">
        <v>1.0999999999999999E-2</v>
      </c>
      <c r="BH27" s="6" t="s">
        <v>911</v>
      </c>
      <c r="BI27" s="6" t="s">
        <v>911</v>
      </c>
      <c r="BJ27" s="6">
        <v>1.0999999999999999E-2</v>
      </c>
      <c r="BK27" s="6" t="s">
        <v>916</v>
      </c>
      <c r="BL27" s="11" t="s">
        <v>911</v>
      </c>
      <c r="BM27" s="11" t="s">
        <v>913</v>
      </c>
      <c r="BN27" s="11" t="s">
        <v>913</v>
      </c>
      <c r="BO27" s="11" t="s">
        <v>913</v>
      </c>
      <c r="BP27" s="11" t="s">
        <v>913</v>
      </c>
      <c r="BQ27" s="6"/>
      <c r="BR27" s="6" t="s">
        <v>912</v>
      </c>
      <c r="BS27" s="6" t="s">
        <v>913</v>
      </c>
      <c r="BT27" s="6" t="s">
        <v>913</v>
      </c>
      <c r="BU27" s="6" t="s">
        <v>917</v>
      </c>
      <c r="BV27" s="6" t="s">
        <v>913</v>
      </c>
      <c r="BW27" s="6" t="s">
        <v>913</v>
      </c>
      <c r="BX27" s="6"/>
      <c r="BY27" s="6" t="s">
        <v>918</v>
      </c>
      <c r="CR27" s="13"/>
      <c r="CX27" s="6" t="s">
        <v>913</v>
      </c>
      <c r="CY27" s="6" t="s">
        <v>913</v>
      </c>
      <c r="CZ27" s="6">
        <v>4171</v>
      </c>
      <c r="DF27" s="6" t="s">
        <v>912</v>
      </c>
      <c r="DG27" s="6" t="s">
        <v>913</v>
      </c>
      <c r="DH27"/>
    </row>
    <row r="28" spans="1:112" s="11" customFormat="1">
      <c r="A28" s="11">
        <v>25</v>
      </c>
      <c r="B28" s="6" t="s">
        <v>408</v>
      </c>
      <c r="C28" s="6">
        <v>71</v>
      </c>
      <c r="D28" s="6" t="s">
        <v>1066</v>
      </c>
      <c r="E28" s="6" t="s">
        <v>1484</v>
      </c>
      <c r="F28" s="6" t="s">
        <v>409</v>
      </c>
      <c r="G28" s="7">
        <v>8</v>
      </c>
      <c r="H28" s="6">
        <v>658</v>
      </c>
      <c r="I28" s="6" t="s">
        <v>914</v>
      </c>
      <c r="J28" s="6">
        <v>9.7100000000000009</v>
      </c>
      <c r="K28" s="7">
        <v>42</v>
      </c>
      <c r="L28" s="6">
        <v>0.875</v>
      </c>
      <c r="M28" s="9">
        <v>6.8</v>
      </c>
      <c r="N28" s="6">
        <v>24.7</v>
      </c>
      <c r="O28" s="6">
        <v>60.4</v>
      </c>
      <c r="P28" s="10">
        <v>6.2E-2</v>
      </c>
      <c r="Q28" s="6">
        <v>14000</v>
      </c>
      <c r="R28" s="6" t="s">
        <v>908</v>
      </c>
      <c r="S28" s="6">
        <v>41.8</v>
      </c>
      <c r="T28" s="6">
        <v>74.2</v>
      </c>
      <c r="U28" s="6" t="s">
        <v>915</v>
      </c>
      <c r="V28" s="6"/>
      <c r="W28" s="6">
        <v>130</v>
      </c>
      <c r="X28" s="7">
        <v>38</v>
      </c>
      <c r="Y28" s="6">
        <v>184</v>
      </c>
      <c r="Z28" s="6">
        <v>53000</v>
      </c>
      <c r="AA28" s="9">
        <v>2</v>
      </c>
      <c r="AB28" s="6">
        <v>21000</v>
      </c>
      <c r="AC28" s="6">
        <v>500</v>
      </c>
      <c r="AD28" s="6">
        <v>250</v>
      </c>
      <c r="AE28" s="6">
        <v>12100</v>
      </c>
      <c r="AF28" s="6">
        <v>100</v>
      </c>
      <c r="AG28" s="6">
        <v>8400</v>
      </c>
      <c r="AH28" s="6">
        <v>2400</v>
      </c>
      <c r="AI28" s="6" t="s">
        <v>910</v>
      </c>
      <c r="AJ28" s="6">
        <v>8.4000000000000005E-2</v>
      </c>
      <c r="AK28" s="6" t="s">
        <v>910</v>
      </c>
      <c r="AL28" s="6">
        <v>0.23599999999999999</v>
      </c>
      <c r="AM28" s="6">
        <v>8.6999999999999994E-2</v>
      </c>
      <c r="AN28" s="6">
        <v>3.6999999999999998E-2</v>
      </c>
      <c r="AO28" s="6" t="s">
        <v>910</v>
      </c>
      <c r="AP28" s="6" t="s">
        <v>910</v>
      </c>
      <c r="AQ28" s="6">
        <v>3.4000000000000002E-2</v>
      </c>
      <c r="AR28" s="6" t="s">
        <v>919</v>
      </c>
      <c r="AS28" s="6" t="s">
        <v>910</v>
      </c>
      <c r="AT28" s="6" t="s">
        <v>910</v>
      </c>
      <c r="AU28" s="6">
        <v>0.112</v>
      </c>
      <c r="AV28" s="6">
        <v>6.3E-2</v>
      </c>
      <c r="AW28" s="6" t="s">
        <v>910</v>
      </c>
      <c r="AX28" s="8">
        <v>0.04</v>
      </c>
      <c r="AY28" s="8">
        <v>4.2999999999999997E-2</v>
      </c>
      <c r="AZ28" s="6" t="s">
        <v>910</v>
      </c>
      <c r="BA28" s="6" t="s">
        <v>910</v>
      </c>
      <c r="BB28" s="6"/>
      <c r="BC28" s="6" t="s">
        <v>911</v>
      </c>
      <c r="BD28" s="6" t="s">
        <v>911</v>
      </c>
      <c r="BE28" s="6" t="s">
        <v>911</v>
      </c>
      <c r="BF28" s="6" t="s">
        <v>911</v>
      </c>
      <c r="BG28" s="6" t="s">
        <v>911</v>
      </c>
      <c r="BH28" s="6" t="s">
        <v>911</v>
      </c>
      <c r="BI28" s="6" t="s">
        <v>911</v>
      </c>
      <c r="BJ28" s="6" t="s">
        <v>911</v>
      </c>
      <c r="BK28" s="6" t="s">
        <v>916</v>
      </c>
      <c r="BL28" s="11" t="s">
        <v>911</v>
      </c>
      <c r="BM28" s="11" t="s">
        <v>913</v>
      </c>
      <c r="BN28" s="11" t="s">
        <v>913</v>
      </c>
      <c r="BO28" s="11" t="s">
        <v>913</v>
      </c>
      <c r="BP28" s="11" t="s">
        <v>913</v>
      </c>
      <c r="BQ28" s="6"/>
      <c r="BR28" s="6" t="s">
        <v>912</v>
      </c>
      <c r="BS28" s="6" t="s">
        <v>913</v>
      </c>
      <c r="BT28" s="6" t="s">
        <v>913</v>
      </c>
      <c r="BU28" s="6" t="s">
        <v>917</v>
      </c>
      <c r="BV28" s="6" t="s">
        <v>913</v>
      </c>
      <c r="BW28" s="6" t="s">
        <v>913</v>
      </c>
      <c r="BX28" s="6"/>
      <c r="BY28" s="6" t="s">
        <v>918</v>
      </c>
      <c r="CR28" s="13"/>
      <c r="CX28" s="6" t="s">
        <v>913</v>
      </c>
      <c r="CY28" s="6" t="s">
        <v>913</v>
      </c>
      <c r="CZ28" s="6">
        <v>9617</v>
      </c>
      <c r="DF28" s="6" t="s">
        <v>912</v>
      </c>
      <c r="DG28" s="6" t="s">
        <v>913</v>
      </c>
      <c r="DH28"/>
    </row>
    <row r="29" spans="1:112" s="11" customFormat="1">
      <c r="A29" s="11">
        <v>26</v>
      </c>
      <c r="B29" s="6" t="s">
        <v>779</v>
      </c>
      <c r="C29" s="6">
        <v>72</v>
      </c>
      <c r="D29" s="6" t="s">
        <v>1067</v>
      </c>
      <c r="E29" s="6" t="s">
        <v>1485</v>
      </c>
      <c r="F29" s="6" t="s">
        <v>780</v>
      </c>
      <c r="G29" s="6">
        <v>8.1999999999999993</v>
      </c>
      <c r="H29" s="6">
        <v>548</v>
      </c>
      <c r="I29" s="6" t="s">
        <v>914</v>
      </c>
      <c r="J29" s="6">
        <v>6.64</v>
      </c>
      <c r="K29" s="6">
        <v>158</v>
      </c>
      <c r="L29" s="6">
        <v>0.55200000000000005</v>
      </c>
      <c r="M29" s="9">
        <v>0.35199999999999998</v>
      </c>
      <c r="N29" s="6">
        <v>5.1100000000000003</v>
      </c>
      <c r="O29" s="6">
        <v>9.83</v>
      </c>
      <c r="P29" s="10">
        <v>7.1999999999999995E-2</v>
      </c>
      <c r="Q29" s="6">
        <v>2760</v>
      </c>
      <c r="R29" s="6" t="s">
        <v>908</v>
      </c>
      <c r="S29" s="9">
        <v>4.5</v>
      </c>
      <c r="T29" s="6">
        <v>42.9</v>
      </c>
      <c r="U29" s="6" t="s">
        <v>915</v>
      </c>
      <c r="V29" s="6"/>
      <c r="W29" s="6">
        <v>280</v>
      </c>
      <c r="X29" s="9">
        <v>9.66</v>
      </c>
      <c r="Y29" s="6">
        <v>73.2</v>
      </c>
      <c r="Z29" s="6">
        <v>172000</v>
      </c>
      <c r="AA29" s="9">
        <v>0.5</v>
      </c>
      <c r="AB29" s="6">
        <v>10500</v>
      </c>
      <c r="AC29" s="6">
        <v>2280</v>
      </c>
      <c r="AD29" s="6">
        <v>699</v>
      </c>
      <c r="AE29" s="6">
        <v>17500</v>
      </c>
      <c r="AF29" s="6">
        <v>53.1</v>
      </c>
      <c r="AG29" s="6">
        <v>2250</v>
      </c>
      <c r="AH29" s="6">
        <v>477</v>
      </c>
      <c r="AI29" s="6">
        <v>0.157</v>
      </c>
      <c r="AJ29" s="6">
        <v>8.1000000000000003E-2</v>
      </c>
      <c r="AK29" s="6" t="s">
        <v>910</v>
      </c>
      <c r="AL29" s="6">
        <v>0.30099999999999999</v>
      </c>
      <c r="AM29" s="8">
        <v>7.0000000000000007E-2</v>
      </c>
      <c r="AN29" s="6">
        <v>6.0999999999999999E-2</v>
      </c>
      <c r="AO29" s="6">
        <v>3.1E-2</v>
      </c>
      <c r="AP29" s="6" t="s">
        <v>910</v>
      </c>
      <c r="AQ29" s="6">
        <v>5.1999999999999998E-2</v>
      </c>
      <c r="AR29" s="6">
        <v>3.1E-2</v>
      </c>
      <c r="AS29" s="6" t="s">
        <v>910</v>
      </c>
      <c r="AT29" s="6" t="s">
        <v>910</v>
      </c>
      <c r="AU29" s="6">
        <v>0.14299999999999999</v>
      </c>
      <c r="AV29" s="6">
        <v>9.5000000000000001E-2</v>
      </c>
      <c r="AW29" s="6">
        <v>3.5999999999999997E-2</v>
      </c>
      <c r="AX29" s="8">
        <v>7.0000000000000007E-2</v>
      </c>
      <c r="AY29" s="6">
        <v>4.8000000000000001E-2</v>
      </c>
      <c r="AZ29" s="6" t="s">
        <v>910</v>
      </c>
      <c r="BA29" s="6" t="s">
        <v>910</v>
      </c>
      <c r="BB29" s="6"/>
      <c r="BC29" s="6" t="s">
        <v>911</v>
      </c>
      <c r="BD29" s="6" t="s">
        <v>911</v>
      </c>
      <c r="BE29" s="6" t="s">
        <v>911</v>
      </c>
      <c r="BF29" s="6" t="s">
        <v>911</v>
      </c>
      <c r="BG29" s="6" t="s">
        <v>911</v>
      </c>
      <c r="BH29" s="6" t="s">
        <v>911</v>
      </c>
      <c r="BI29" s="6" t="s">
        <v>911</v>
      </c>
      <c r="BJ29" s="6" t="s">
        <v>911</v>
      </c>
      <c r="BK29" s="6" t="s">
        <v>916</v>
      </c>
      <c r="BL29" s="11" t="s">
        <v>911</v>
      </c>
      <c r="BM29" s="11" t="s">
        <v>913</v>
      </c>
      <c r="BN29" s="11" t="s">
        <v>913</v>
      </c>
      <c r="BO29" s="11" t="s">
        <v>913</v>
      </c>
      <c r="BP29" s="11" t="s">
        <v>913</v>
      </c>
      <c r="BQ29" s="6"/>
      <c r="BR29" s="6" t="s">
        <v>912</v>
      </c>
      <c r="BS29" s="6" t="s">
        <v>913</v>
      </c>
      <c r="BT29" s="6" t="s">
        <v>913</v>
      </c>
      <c r="BU29" s="6" t="s">
        <v>917</v>
      </c>
      <c r="BV29" s="6" t="s">
        <v>913</v>
      </c>
      <c r="BW29" s="6" t="s">
        <v>913</v>
      </c>
      <c r="BX29" s="6"/>
      <c r="BY29" s="6" t="s">
        <v>918</v>
      </c>
      <c r="BZ29" s="6" t="s">
        <v>907</v>
      </c>
      <c r="CA29" s="6" t="s">
        <v>922</v>
      </c>
      <c r="CB29" s="6" t="s">
        <v>920</v>
      </c>
      <c r="CC29" s="6" t="s">
        <v>921</v>
      </c>
      <c r="CD29" s="6" t="s">
        <v>923</v>
      </c>
      <c r="CE29" s="6" t="s">
        <v>916</v>
      </c>
      <c r="CF29" s="6" t="s">
        <v>918</v>
      </c>
      <c r="CG29" s="6" t="s">
        <v>911</v>
      </c>
      <c r="CH29" s="6" t="s">
        <v>911</v>
      </c>
      <c r="CI29" s="6" t="s">
        <v>911</v>
      </c>
      <c r="CJ29" s="6"/>
      <c r="CK29" s="6" t="s">
        <v>924</v>
      </c>
      <c r="CL29" s="6" t="s">
        <v>925</v>
      </c>
      <c r="CM29" s="6" t="s">
        <v>911</v>
      </c>
      <c r="CN29" s="6" t="s">
        <v>911</v>
      </c>
      <c r="CO29" s="6" t="s">
        <v>913</v>
      </c>
      <c r="CP29" s="6" t="s">
        <v>913</v>
      </c>
      <c r="CQ29" s="6" t="s">
        <v>913</v>
      </c>
      <c r="CR29" s="11">
        <v>1416</v>
      </c>
      <c r="CS29" s="6" t="s">
        <v>913</v>
      </c>
      <c r="CT29" s="6" t="s">
        <v>913</v>
      </c>
      <c r="CU29" s="6" t="s">
        <v>913</v>
      </c>
      <c r="CV29" s="6" t="s">
        <v>913</v>
      </c>
      <c r="CW29" s="6" t="s">
        <v>913</v>
      </c>
      <c r="CX29" s="6" t="s">
        <v>913</v>
      </c>
      <c r="CY29" s="6" t="s">
        <v>913</v>
      </c>
      <c r="CZ29" s="6">
        <v>7941</v>
      </c>
      <c r="DA29" s="6" t="s">
        <v>911</v>
      </c>
      <c r="DB29" s="6" t="s">
        <v>913</v>
      </c>
      <c r="DC29" s="6" t="s">
        <v>927</v>
      </c>
      <c r="DD29" s="6" t="s">
        <v>928</v>
      </c>
      <c r="DE29" s="6" t="s">
        <v>913</v>
      </c>
      <c r="DF29" s="6" t="s">
        <v>912</v>
      </c>
      <c r="DG29" s="6" t="s">
        <v>913</v>
      </c>
      <c r="DH29"/>
    </row>
    <row r="30" spans="1:112" s="11" customFormat="1">
      <c r="A30" s="11">
        <v>27</v>
      </c>
      <c r="B30" s="6" t="s">
        <v>406</v>
      </c>
      <c r="C30" s="6">
        <v>73</v>
      </c>
      <c r="D30" s="6" t="s">
        <v>1068</v>
      </c>
      <c r="E30" s="6" t="s">
        <v>1486</v>
      </c>
      <c r="F30" s="6" t="s">
        <v>407</v>
      </c>
      <c r="G30" s="7">
        <v>7.8</v>
      </c>
      <c r="H30" s="6">
        <v>510</v>
      </c>
      <c r="I30" s="6" t="s">
        <v>914</v>
      </c>
      <c r="J30" s="6">
        <v>9.2899999999999991</v>
      </c>
      <c r="K30" s="6">
        <v>101</v>
      </c>
      <c r="L30" s="6">
        <v>1.29</v>
      </c>
      <c r="M30" s="9">
        <v>1.47</v>
      </c>
      <c r="N30" s="6">
        <v>4.67</v>
      </c>
      <c r="O30" s="7">
        <v>15</v>
      </c>
      <c r="P30" s="8">
        <v>0.12</v>
      </c>
      <c r="Q30" s="6">
        <v>1640</v>
      </c>
      <c r="R30" s="6" t="s">
        <v>908</v>
      </c>
      <c r="S30" s="6">
        <v>4.0199999999999996</v>
      </c>
      <c r="T30" s="6">
        <v>58.7</v>
      </c>
      <c r="U30" s="6" t="s">
        <v>915</v>
      </c>
      <c r="V30" s="6"/>
      <c r="W30" s="6">
        <v>112</v>
      </c>
      <c r="X30" s="7">
        <v>12</v>
      </c>
      <c r="Y30" s="6">
        <v>117</v>
      </c>
      <c r="Z30" s="6">
        <v>151000</v>
      </c>
      <c r="AA30" s="9">
        <v>0.42000000000000004</v>
      </c>
      <c r="AB30" s="6">
        <v>13000</v>
      </c>
      <c r="AC30" s="6">
        <v>1930</v>
      </c>
      <c r="AD30" s="6">
        <v>750</v>
      </c>
      <c r="AE30" s="6">
        <v>19200</v>
      </c>
      <c r="AF30" s="6">
        <v>49.6</v>
      </c>
      <c r="AG30" s="6">
        <v>2230</v>
      </c>
      <c r="AH30" s="6">
        <v>436</v>
      </c>
      <c r="AI30" s="6" t="s">
        <v>910</v>
      </c>
      <c r="AJ30" s="6">
        <v>0.22500000000000001</v>
      </c>
      <c r="AK30" s="6" t="s">
        <v>910</v>
      </c>
      <c r="AL30" s="6">
        <v>0.68200000000000005</v>
      </c>
      <c r="AM30" s="6">
        <v>0.184</v>
      </c>
      <c r="AN30" s="6">
        <v>0.152</v>
      </c>
      <c r="AO30" s="6">
        <v>0.05</v>
      </c>
      <c r="AP30" s="6" t="s">
        <v>910</v>
      </c>
      <c r="AQ30" s="6" t="s">
        <v>910</v>
      </c>
      <c r="AR30" s="8">
        <v>0.03</v>
      </c>
      <c r="AS30" s="6" t="s">
        <v>910</v>
      </c>
      <c r="AT30" s="6" t="s">
        <v>910</v>
      </c>
      <c r="AU30" s="6">
        <v>0.41599999999999998</v>
      </c>
      <c r="AV30" s="6">
        <v>0.14199999999999999</v>
      </c>
      <c r="AW30" s="6">
        <v>5.0999999999999997E-2</v>
      </c>
      <c r="AX30" s="8">
        <v>9.4E-2</v>
      </c>
      <c r="AY30" s="8" t="s">
        <v>910</v>
      </c>
      <c r="AZ30" s="6" t="s">
        <v>910</v>
      </c>
      <c r="BA30" s="6" t="s">
        <v>910</v>
      </c>
      <c r="BB30" s="6"/>
      <c r="BC30" s="6" t="s">
        <v>911</v>
      </c>
      <c r="BD30" s="6" t="s">
        <v>911</v>
      </c>
      <c r="BE30" s="6" t="s">
        <v>911</v>
      </c>
      <c r="BF30" s="6">
        <v>9.2999999999999992E-3</v>
      </c>
      <c r="BG30" s="6">
        <v>9.2899999999999996E-2</v>
      </c>
      <c r="BH30" s="6" t="s">
        <v>911</v>
      </c>
      <c r="BI30" s="6">
        <v>1.4800000000000001E-2</v>
      </c>
      <c r="BJ30" s="6">
        <v>0.11700000000000001</v>
      </c>
      <c r="BK30" s="6" t="s">
        <v>916</v>
      </c>
      <c r="BL30" s="11" t="s">
        <v>911</v>
      </c>
      <c r="BM30" s="11" t="s">
        <v>913</v>
      </c>
      <c r="BN30" s="11" t="s">
        <v>913</v>
      </c>
      <c r="BO30" s="11" t="s">
        <v>913</v>
      </c>
      <c r="BP30" s="11" t="s">
        <v>913</v>
      </c>
      <c r="BQ30" s="6"/>
      <c r="BR30" s="6" t="s">
        <v>912</v>
      </c>
      <c r="BS30" s="6" t="s">
        <v>913</v>
      </c>
      <c r="BT30" s="6" t="s">
        <v>913</v>
      </c>
      <c r="BU30" s="6" t="s">
        <v>917</v>
      </c>
      <c r="BV30" s="6" t="s">
        <v>913</v>
      </c>
      <c r="BW30" s="6" t="s">
        <v>913</v>
      </c>
      <c r="BX30" s="6"/>
      <c r="BY30" s="6" t="s">
        <v>918</v>
      </c>
      <c r="CR30" s="13"/>
      <c r="CX30" s="6" t="s">
        <v>913</v>
      </c>
      <c r="CY30" s="6" t="s">
        <v>913</v>
      </c>
      <c r="CZ30" s="6">
        <v>8726</v>
      </c>
      <c r="DF30" s="6" t="s">
        <v>912</v>
      </c>
      <c r="DG30" s="6" t="s">
        <v>913</v>
      </c>
      <c r="DH30"/>
    </row>
    <row r="31" spans="1:112" s="11" customFormat="1">
      <c r="A31" s="11">
        <v>28</v>
      </c>
      <c r="B31" s="6" t="s">
        <v>404</v>
      </c>
      <c r="C31" s="6">
        <v>74</v>
      </c>
      <c r="D31" s="6" t="s">
        <v>1069</v>
      </c>
      <c r="E31" s="6" t="s">
        <v>1487</v>
      </c>
      <c r="F31" s="6" t="s">
        <v>405</v>
      </c>
      <c r="G31" s="7">
        <v>7.7</v>
      </c>
      <c r="H31" s="6">
        <v>699</v>
      </c>
      <c r="I31" s="6" t="s">
        <v>914</v>
      </c>
      <c r="J31" s="6">
        <v>10.5</v>
      </c>
      <c r="K31" s="6">
        <v>66.400000000000006</v>
      </c>
      <c r="L31" s="6">
        <v>1.39</v>
      </c>
      <c r="M31" s="9">
        <v>1.6</v>
      </c>
      <c r="N31" s="6">
        <v>9.6300000000000008</v>
      </c>
      <c r="O31" s="6">
        <v>9.81</v>
      </c>
      <c r="P31" s="8">
        <v>0.1</v>
      </c>
      <c r="Q31" s="6">
        <v>2800</v>
      </c>
      <c r="R31" s="6" t="s">
        <v>908</v>
      </c>
      <c r="S31" s="9">
        <v>7.8</v>
      </c>
      <c r="T31" s="6">
        <v>74.2</v>
      </c>
      <c r="U31" s="6" t="s">
        <v>915</v>
      </c>
      <c r="V31" s="6"/>
      <c r="W31" s="6">
        <v>115</v>
      </c>
      <c r="X31" s="6">
        <v>14.3</v>
      </c>
      <c r="Y31" s="6">
        <v>108</v>
      </c>
      <c r="Z31" s="6">
        <v>96500</v>
      </c>
      <c r="AA31" s="9">
        <v>0.2</v>
      </c>
      <c r="AB31" s="6">
        <v>13700</v>
      </c>
      <c r="AC31" s="6">
        <v>473</v>
      </c>
      <c r="AD31" s="6">
        <v>519</v>
      </c>
      <c r="AE31" s="6">
        <v>15500</v>
      </c>
      <c r="AF31" s="6">
        <v>117</v>
      </c>
      <c r="AG31" s="6">
        <v>5320</v>
      </c>
      <c r="AH31" s="6">
        <v>967</v>
      </c>
      <c r="AI31" s="6">
        <v>3.2000000000000001E-2</v>
      </c>
      <c r="AJ31" s="6">
        <v>3.9E-2</v>
      </c>
      <c r="AK31" s="6" t="s">
        <v>910</v>
      </c>
      <c r="AL31" s="6">
        <v>0.28899999999999998</v>
      </c>
      <c r="AM31" s="6">
        <v>5.6000000000000001E-2</v>
      </c>
      <c r="AN31" s="6">
        <v>4.3999999999999997E-2</v>
      </c>
      <c r="AO31" s="6" t="s">
        <v>910</v>
      </c>
      <c r="AP31" s="6" t="s">
        <v>910</v>
      </c>
      <c r="AQ31" s="6">
        <v>5.1999999999999998E-2</v>
      </c>
      <c r="AR31" s="6" t="s">
        <v>919</v>
      </c>
      <c r="AS31" s="6" t="s">
        <v>910</v>
      </c>
      <c r="AT31" s="6" t="s">
        <v>910</v>
      </c>
      <c r="AU31" s="8">
        <v>0.13</v>
      </c>
      <c r="AV31" s="6">
        <v>8.2000000000000003E-2</v>
      </c>
      <c r="AW31" s="6">
        <v>3.1E-2</v>
      </c>
      <c r="AX31" s="8">
        <v>5.8999999999999997E-2</v>
      </c>
      <c r="AY31" s="8">
        <v>6.0999999999999999E-2</v>
      </c>
      <c r="AZ31" s="6" t="s">
        <v>910</v>
      </c>
      <c r="BA31" s="6" t="s">
        <v>910</v>
      </c>
      <c r="BB31" s="6"/>
      <c r="BC31" s="6" t="s">
        <v>911</v>
      </c>
      <c r="BD31" s="6" t="s">
        <v>911</v>
      </c>
      <c r="BE31" s="6" t="s">
        <v>911</v>
      </c>
      <c r="BF31" s="6" t="s">
        <v>911</v>
      </c>
      <c r="BG31" s="6" t="s">
        <v>911</v>
      </c>
      <c r="BH31" s="6" t="s">
        <v>911</v>
      </c>
      <c r="BI31" s="6">
        <v>2.3E-3</v>
      </c>
      <c r="BJ31" s="6">
        <v>2.3E-3</v>
      </c>
      <c r="BK31" s="6" t="s">
        <v>916</v>
      </c>
      <c r="BL31" s="11" t="s">
        <v>911</v>
      </c>
      <c r="BM31" s="11" t="s">
        <v>913</v>
      </c>
      <c r="BN31" s="11" t="s">
        <v>913</v>
      </c>
      <c r="BO31" s="11" t="s">
        <v>913</v>
      </c>
      <c r="BP31" s="11" t="s">
        <v>913</v>
      </c>
      <c r="BQ31" s="6"/>
      <c r="BR31" s="6" t="s">
        <v>912</v>
      </c>
      <c r="BS31" s="6" t="s">
        <v>913</v>
      </c>
      <c r="BT31" s="6" t="s">
        <v>913</v>
      </c>
      <c r="BU31" s="6" t="s">
        <v>917</v>
      </c>
      <c r="BV31" s="6" t="s">
        <v>913</v>
      </c>
      <c r="BW31" s="6" t="s">
        <v>913</v>
      </c>
      <c r="BX31" s="6"/>
      <c r="BY31" s="6" t="s">
        <v>918</v>
      </c>
      <c r="CR31" s="13"/>
      <c r="CX31" s="6" t="s">
        <v>913</v>
      </c>
      <c r="CY31" s="6" t="s">
        <v>913</v>
      </c>
      <c r="CZ31" s="6">
        <v>10660</v>
      </c>
      <c r="DF31" s="6" t="s">
        <v>912</v>
      </c>
      <c r="DG31" s="6" t="s">
        <v>913</v>
      </c>
      <c r="DH31"/>
    </row>
    <row r="32" spans="1:112" s="11" customFormat="1">
      <c r="A32" s="11">
        <v>29</v>
      </c>
      <c r="B32" s="6" t="s">
        <v>403</v>
      </c>
      <c r="C32" s="6">
        <v>75</v>
      </c>
      <c r="D32" s="6" t="s">
        <v>1070</v>
      </c>
      <c r="E32" s="6" t="s">
        <v>1488</v>
      </c>
      <c r="F32" s="6" t="s">
        <v>259</v>
      </c>
      <c r="G32" s="7">
        <v>7.9</v>
      </c>
      <c r="H32" s="6">
        <v>615</v>
      </c>
      <c r="I32" s="6" t="s">
        <v>914</v>
      </c>
      <c r="J32" s="6">
        <v>8.43</v>
      </c>
      <c r="K32" s="7">
        <v>74</v>
      </c>
      <c r="L32" s="6">
        <v>0.70899999999999996</v>
      </c>
      <c r="M32" s="9">
        <v>0.95</v>
      </c>
      <c r="N32" s="6">
        <v>4.7699999999999996</v>
      </c>
      <c r="O32" s="6">
        <v>34.799999999999997</v>
      </c>
      <c r="P32" s="10">
        <v>7.5999999999999998E-2</v>
      </c>
      <c r="Q32" s="6">
        <v>1200</v>
      </c>
      <c r="R32" s="6" t="s">
        <v>908</v>
      </c>
      <c r="S32" s="6">
        <v>5.38</v>
      </c>
      <c r="T32" s="7">
        <v>44</v>
      </c>
      <c r="U32" s="6" t="s">
        <v>915</v>
      </c>
      <c r="V32" s="6"/>
      <c r="W32" s="6">
        <v>120</v>
      </c>
      <c r="X32" s="9">
        <v>7.7</v>
      </c>
      <c r="Y32" s="6">
        <v>127</v>
      </c>
      <c r="Z32" s="6">
        <v>210000</v>
      </c>
      <c r="AA32" s="9">
        <v>0.8</v>
      </c>
      <c r="AB32" s="6">
        <v>7500</v>
      </c>
      <c r="AC32" s="6">
        <v>1400</v>
      </c>
      <c r="AD32" s="6">
        <v>680</v>
      </c>
      <c r="AE32" s="6">
        <v>14990</v>
      </c>
      <c r="AF32" s="7">
        <v>48</v>
      </c>
      <c r="AG32" s="6">
        <v>2200</v>
      </c>
      <c r="AH32" s="6">
        <v>420</v>
      </c>
      <c r="AI32" s="6">
        <v>8.5999999999999993E-2</v>
      </c>
      <c r="AJ32" s="6">
        <v>7.0999999999999994E-2</v>
      </c>
      <c r="AK32" s="6" t="s">
        <v>910</v>
      </c>
      <c r="AL32" s="6">
        <v>0.255</v>
      </c>
      <c r="AM32" s="6">
        <v>5.8999999999999997E-2</v>
      </c>
      <c r="AN32" s="6">
        <v>4.2999999999999997E-2</v>
      </c>
      <c r="AO32" s="6" t="s">
        <v>910</v>
      </c>
      <c r="AP32" s="6" t="s">
        <v>910</v>
      </c>
      <c r="AQ32" s="6" t="s">
        <v>910</v>
      </c>
      <c r="AR32" s="6">
        <v>3.1E-2</v>
      </c>
      <c r="AS32" s="6" t="s">
        <v>910</v>
      </c>
      <c r="AT32" s="6" t="s">
        <v>910</v>
      </c>
      <c r="AU32" s="8">
        <v>0.13800000000000001</v>
      </c>
      <c r="AV32" s="6">
        <v>5.3999999999999999E-2</v>
      </c>
      <c r="AW32" s="6" t="s">
        <v>910</v>
      </c>
      <c r="AX32" s="8">
        <v>0.04</v>
      </c>
      <c r="AY32" s="8" t="s">
        <v>910</v>
      </c>
      <c r="AZ32" s="6" t="s">
        <v>910</v>
      </c>
      <c r="BA32" s="6" t="s">
        <v>910</v>
      </c>
      <c r="BB32" s="6"/>
      <c r="BC32" s="6" t="s">
        <v>911</v>
      </c>
      <c r="BD32" s="6" t="s">
        <v>911</v>
      </c>
      <c r="BE32" s="6" t="s">
        <v>911</v>
      </c>
      <c r="BF32" s="6" t="s">
        <v>911</v>
      </c>
      <c r="BG32" s="6" t="s">
        <v>911</v>
      </c>
      <c r="BH32" s="6" t="s">
        <v>911</v>
      </c>
      <c r="BI32" s="6" t="s">
        <v>911</v>
      </c>
      <c r="BJ32" s="6" t="s">
        <v>911</v>
      </c>
      <c r="BK32" s="6" t="s">
        <v>916</v>
      </c>
      <c r="BL32" s="11" t="s">
        <v>911</v>
      </c>
      <c r="BM32" s="11" t="s">
        <v>913</v>
      </c>
      <c r="BN32" s="11" t="s">
        <v>913</v>
      </c>
      <c r="BO32" s="11" t="s">
        <v>913</v>
      </c>
      <c r="BP32" s="11" t="s">
        <v>913</v>
      </c>
      <c r="BQ32" s="6"/>
      <c r="BR32" s="6" t="s">
        <v>912</v>
      </c>
      <c r="BS32" s="6" t="s">
        <v>913</v>
      </c>
      <c r="BT32" s="6" t="s">
        <v>913</v>
      </c>
      <c r="BU32" s="6" t="s">
        <v>917</v>
      </c>
      <c r="BV32" s="6" t="s">
        <v>913</v>
      </c>
      <c r="BW32" s="6" t="s">
        <v>913</v>
      </c>
      <c r="BX32" s="6"/>
      <c r="BY32" s="6" t="s">
        <v>918</v>
      </c>
      <c r="CR32" s="13"/>
      <c r="CX32" s="6" t="s">
        <v>913</v>
      </c>
      <c r="CY32" s="6" t="s">
        <v>913</v>
      </c>
      <c r="CZ32" s="6">
        <v>6775</v>
      </c>
      <c r="DF32" s="6" t="s">
        <v>912</v>
      </c>
      <c r="DG32" s="6" t="s">
        <v>913</v>
      </c>
      <c r="DH32"/>
    </row>
    <row r="33" spans="1:112" s="11" customFormat="1">
      <c r="A33" s="11">
        <v>30</v>
      </c>
      <c r="B33" s="6" t="s">
        <v>401</v>
      </c>
      <c r="C33" s="6">
        <v>76</v>
      </c>
      <c r="D33" s="6" t="s">
        <v>1071</v>
      </c>
      <c r="E33" s="6" t="s">
        <v>1489</v>
      </c>
      <c r="F33" s="6" t="s">
        <v>402</v>
      </c>
      <c r="G33" s="7">
        <v>7.7</v>
      </c>
      <c r="H33" s="6">
        <v>770</v>
      </c>
      <c r="I33" s="6" t="s">
        <v>914</v>
      </c>
      <c r="J33" s="6">
        <v>20.100000000000001</v>
      </c>
      <c r="K33" s="7">
        <v>94</v>
      </c>
      <c r="L33" s="6">
        <v>1.74</v>
      </c>
      <c r="M33" s="9">
        <v>2.7</v>
      </c>
      <c r="N33" s="6">
        <v>15.9</v>
      </c>
      <c r="O33" s="6">
        <v>14.2</v>
      </c>
      <c r="P33" s="10">
        <v>9.2999999999999999E-2</v>
      </c>
      <c r="Q33" s="6">
        <v>4000</v>
      </c>
      <c r="R33" s="6" t="s">
        <v>908</v>
      </c>
      <c r="S33" s="6">
        <v>12.4</v>
      </c>
      <c r="T33" s="6">
        <v>74.2</v>
      </c>
      <c r="U33" s="6" t="s">
        <v>915</v>
      </c>
      <c r="V33" s="6"/>
      <c r="W33" s="7">
        <v>67</v>
      </c>
      <c r="X33" s="7">
        <v>28</v>
      </c>
      <c r="Y33" s="6">
        <v>123</v>
      </c>
      <c r="Z33" s="6">
        <v>73000</v>
      </c>
      <c r="AA33" s="9">
        <v>1.9</v>
      </c>
      <c r="AB33" s="6">
        <v>29000</v>
      </c>
      <c r="AC33" s="6">
        <v>6000</v>
      </c>
      <c r="AD33" s="6">
        <v>910</v>
      </c>
      <c r="AE33" s="6">
        <v>17700</v>
      </c>
      <c r="AF33" s="6">
        <v>190</v>
      </c>
      <c r="AG33" s="6">
        <v>8500</v>
      </c>
      <c r="AH33" s="6">
        <v>1800</v>
      </c>
      <c r="AI33" s="6">
        <v>5.8999999999999997E-2</v>
      </c>
      <c r="AJ33" s="6">
        <v>7.2999999999999995E-2</v>
      </c>
      <c r="AK33" s="6" t="s">
        <v>910</v>
      </c>
      <c r="AL33" s="6">
        <v>0.38100000000000001</v>
      </c>
      <c r="AM33" s="6">
        <v>8.1000000000000003E-2</v>
      </c>
      <c r="AN33" s="6">
        <v>6.9000000000000006E-2</v>
      </c>
      <c r="AO33" s="6">
        <v>3.9E-2</v>
      </c>
      <c r="AP33" s="6" t="s">
        <v>910</v>
      </c>
      <c r="AQ33" s="6">
        <v>7.8E-2</v>
      </c>
      <c r="AR33" s="6" t="s">
        <v>919</v>
      </c>
      <c r="AS33" s="6" t="s">
        <v>910</v>
      </c>
      <c r="AT33" s="6" t="s">
        <v>910</v>
      </c>
      <c r="AU33" s="8">
        <v>0.16500000000000001</v>
      </c>
      <c r="AV33" s="6">
        <v>0.128</v>
      </c>
      <c r="AW33" s="6">
        <v>4.9000000000000002E-2</v>
      </c>
      <c r="AX33" s="8">
        <v>9.0999999999999998E-2</v>
      </c>
      <c r="AY33" s="8">
        <v>8.3000000000000004E-2</v>
      </c>
      <c r="AZ33" s="6" t="s">
        <v>910</v>
      </c>
      <c r="BA33" s="6" t="s">
        <v>910</v>
      </c>
      <c r="BB33" s="6"/>
      <c r="BC33" s="6" t="s">
        <v>911</v>
      </c>
      <c r="BD33" s="6" t="s">
        <v>911</v>
      </c>
      <c r="BE33" s="6">
        <v>5.0799999999999998E-2</v>
      </c>
      <c r="BF33" s="6" t="s">
        <v>911</v>
      </c>
      <c r="BG33" s="6">
        <v>4.2200000000000001E-2</v>
      </c>
      <c r="BH33" s="6" t="s">
        <v>911</v>
      </c>
      <c r="BI33" s="6" t="s">
        <v>911</v>
      </c>
      <c r="BJ33" s="6">
        <v>9.2999999999999999E-2</v>
      </c>
      <c r="BK33" s="6" t="s">
        <v>916</v>
      </c>
      <c r="BL33" s="11" t="s">
        <v>911</v>
      </c>
      <c r="BM33" s="11">
        <v>6.9999999999999999E-4</v>
      </c>
      <c r="BN33" s="11" t="s">
        <v>913</v>
      </c>
      <c r="BO33" s="11">
        <v>1.1000000000000001E-3</v>
      </c>
      <c r="BP33" s="11" t="s">
        <v>913</v>
      </c>
      <c r="BQ33" s="6"/>
      <c r="BR33" s="6" t="s">
        <v>912</v>
      </c>
      <c r="BS33" s="6" t="s">
        <v>913</v>
      </c>
      <c r="BT33" s="6" t="s">
        <v>913</v>
      </c>
      <c r="BU33" s="6" t="s">
        <v>917</v>
      </c>
      <c r="BV33" s="6" t="s">
        <v>913</v>
      </c>
      <c r="BW33" s="6" t="s">
        <v>913</v>
      </c>
      <c r="BX33" s="6"/>
      <c r="BY33" s="6" t="s">
        <v>918</v>
      </c>
      <c r="CR33" s="13"/>
      <c r="CX33" s="6" t="s">
        <v>913</v>
      </c>
      <c r="CY33" s="6" t="s">
        <v>913</v>
      </c>
      <c r="CZ33" s="6">
        <v>7754</v>
      </c>
      <c r="DF33" s="6" t="s">
        <v>912</v>
      </c>
      <c r="DG33" s="6" t="s">
        <v>913</v>
      </c>
      <c r="DH33"/>
    </row>
    <row r="34" spans="1:112" s="11" customFormat="1">
      <c r="A34" s="11">
        <v>31</v>
      </c>
      <c r="B34" s="6" t="s">
        <v>399</v>
      </c>
      <c r="C34" s="6">
        <v>77</v>
      </c>
      <c r="D34" s="6" t="s">
        <v>1072</v>
      </c>
      <c r="E34" s="6" t="s">
        <v>1490</v>
      </c>
      <c r="F34" s="6" t="s">
        <v>400</v>
      </c>
      <c r="G34" s="7">
        <v>7.2</v>
      </c>
      <c r="H34" s="6">
        <v>1110</v>
      </c>
      <c r="I34" s="6" t="s">
        <v>914</v>
      </c>
      <c r="J34" s="6">
        <v>9.0399999999999991</v>
      </c>
      <c r="K34" s="7">
        <v>83</v>
      </c>
      <c r="L34" s="6">
        <v>1.89</v>
      </c>
      <c r="M34" s="9">
        <v>5.26</v>
      </c>
      <c r="N34" s="6">
        <v>23.6</v>
      </c>
      <c r="O34" s="6">
        <v>19.7</v>
      </c>
      <c r="P34" s="8">
        <v>0.14000000000000001</v>
      </c>
      <c r="Q34" s="6">
        <v>5230</v>
      </c>
      <c r="R34" s="6" t="s">
        <v>908</v>
      </c>
      <c r="S34" s="6">
        <v>20.100000000000001</v>
      </c>
      <c r="T34" s="6">
        <v>89.1</v>
      </c>
      <c r="U34" s="6" t="s">
        <v>915</v>
      </c>
      <c r="V34" s="6"/>
      <c r="W34" s="6">
        <v>25.8</v>
      </c>
      <c r="X34" s="6">
        <v>32.4</v>
      </c>
      <c r="Y34" s="6">
        <v>168</v>
      </c>
      <c r="Z34" s="6">
        <v>11000</v>
      </c>
      <c r="AA34" s="9">
        <v>1.6</v>
      </c>
      <c r="AB34" s="6">
        <v>23200</v>
      </c>
      <c r="AC34" s="6">
        <v>374</v>
      </c>
      <c r="AD34" s="6">
        <v>746</v>
      </c>
      <c r="AE34" s="6">
        <v>7750</v>
      </c>
      <c r="AF34" s="6">
        <v>268</v>
      </c>
      <c r="AG34" s="6">
        <v>12800</v>
      </c>
      <c r="AH34" s="6">
        <v>2510</v>
      </c>
      <c r="AI34" s="6" t="s">
        <v>910</v>
      </c>
      <c r="AJ34" s="6">
        <v>6.0999999999999999E-2</v>
      </c>
      <c r="AK34" s="6" t="s">
        <v>910</v>
      </c>
      <c r="AL34" s="6">
        <v>0.28999999999999998</v>
      </c>
      <c r="AM34" s="6">
        <v>6.5000000000000002E-2</v>
      </c>
      <c r="AN34" s="6">
        <v>4.9000000000000002E-2</v>
      </c>
      <c r="AO34" s="6" t="s">
        <v>910</v>
      </c>
      <c r="AP34" s="6" t="s">
        <v>910</v>
      </c>
      <c r="AQ34" s="6" t="s">
        <v>910</v>
      </c>
      <c r="AR34" s="6" t="s">
        <v>919</v>
      </c>
      <c r="AS34" s="6" t="s">
        <v>910</v>
      </c>
      <c r="AT34" s="6" t="s">
        <v>910</v>
      </c>
      <c r="AU34" s="8">
        <v>0.17199999999999999</v>
      </c>
      <c r="AV34" s="6">
        <v>6.4000000000000001E-2</v>
      </c>
      <c r="AW34" s="6" t="s">
        <v>910</v>
      </c>
      <c r="AX34" s="8">
        <v>5.5E-2</v>
      </c>
      <c r="AY34" s="8" t="s">
        <v>910</v>
      </c>
      <c r="AZ34" s="6" t="s">
        <v>910</v>
      </c>
      <c r="BA34" s="6" t="s">
        <v>910</v>
      </c>
      <c r="BB34" s="6"/>
      <c r="BC34" s="6" t="s">
        <v>911</v>
      </c>
      <c r="BD34" s="6" t="s">
        <v>911</v>
      </c>
      <c r="BE34" s="6" t="s">
        <v>911</v>
      </c>
      <c r="BF34" s="6" t="s">
        <v>911</v>
      </c>
      <c r="BG34" s="6" t="s">
        <v>911</v>
      </c>
      <c r="BH34" s="6" t="s">
        <v>911</v>
      </c>
      <c r="BI34" s="6" t="s">
        <v>911</v>
      </c>
      <c r="BJ34" s="6" t="s">
        <v>911</v>
      </c>
      <c r="BK34" s="6" t="s">
        <v>916</v>
      </c>
      <c r="BL34" s="11" t="s">
        <v>911</v>
      </c>
      <c r="BM34" s="11" t="s">
        <v>913</v>
      </c>
      <c r="BN34" s="11" t="s">
        <v>913</v>
      </c>
      <c r="BO34" s="11" t="s">
        <v>913</v>
      </c>
      <c r="BP34" s="11" t="s">
        <v>913</v>
      </c>
      <c r="BQ34" s="6"/>
      <c r="BR34" s="6" t="s">
        <v>912</v>
      </c>
      <c r="BS34" s="6" t="s">
        <v>913</v>
      </c>
      <c r="BT34" s="6" t="s">
        <v>913</v>
      </c>
      <c r="BU34" s="6" t="s">
        <v>917</v>
      </c>
      <c r="BV34" s="6" t="s">
        <v>913</v>
      </c>
      <c r="BW34" s="6" t="s">
        <v>913</v>
      </c>
      <c r="BX34" s="6"/>
      <c r="BY34" s="6" t="s">
        <v>918</v>
      </c>
      <c r="CR34" s="13"/>
      <c r="CX34" s="6" t="s">
        <v>913</v>
      </c>
      <c r="CY34" s="6" t="s">
        <v>913</v>
      </c>
      <c r="CZ34" s="6">
        <v>6828</v>
      </c>
      <c r="DF34" s="6" t="s">
        <v>912</v>
      </c>
      <c r="DG34" s="6" t="s">
        <v>913</v>
      </c>
      <c r="DH34"/>
    </row>
    <row r="35" spans="1:112" s="11" customFormat="1">
      <c r="A35" s="11">
        <v>32</v>
      </c>
      <c r="B35" s="6" t="s">
        <v>397</v>
      </c>
      <c r="C35" s="6">
        <v>78</v>
      </c>
      <c r="D35" s="6" t="s">
        <v>1073</v>
      </c>
      <c r="E35" s="6" t="s">
        <v>1491</v>
      </c>
      <c r="F35" s="6" t="s">
        <v>398</v>
      </c>
      <c r="G35" s="7">
        <v>7.5</v>
      </c>
      <c r="H35" s="6">
        <v>567</v>
      </c>
      <c r="I35" s="6" t="s">
        <v>914</v>
      </c>
      <c r="J35" s="6">
        <v>6.18</v>
      </c>
      <c r="K35" s="6">
        <v>87.4</v>
      </c>
      <c r="L35" s="6">
        <v>0.77700000000000002</v>
      </c>
      <c r="M35" s="9">
        <v>0.85299999999999998</v>
      </c>
      <c r="N35" s="6">
        <v>8.31</v>
      </c>
      <c r="O35" s="6">
        <v>26.8</v>
      </c>
      <c r="P35" s="10">
        <v>0.05</v>
      </c>
      <c r="Q35" s="6">
        <v>1280</v>
      </c>
      <c r="R35" s="6" t="s">
        <v>908</v>
      </c>
      <c r="S35" s="6">
        <v>5.77</v>
      </c>
      <c r="T35" s="6">
        <v>49.8</v>
      </c>
      <c r="U35" s="6" t="s">
        <v>915</v>
      </c>
      <c r="V35" s="6"/>
      <c r="W35" s="7">
        <v>59</v>
      </c>
      <c r="X35" s="6">
        <v>14.2</v>
      </c>
      <c r="Y35" s="6">
        <v>147</v>
      </c>
      <c r="Z35" s="6">
        <v>53900</v>
      </c>
      <c r="AA35" s="9">
        <v>7.4</v>
      </c>
      <c r="AB35" s="6">
        <v>17000</v>
      </c>
      <c r="AC35" s="6">
        <v>678</v>
      </c>
      <c r="AD35" s="6">
        <v>3190</v>
      </c>
      <c r="AE35" s="6">
        <v>5604</v>
      </c>
      <c r="AF35" s="6">
        <v>123</v>
      </c>
      <c r="AG35" s="6">
        <v>7080</v>
      </c>
      <c r="AH35" s="6">
        <v>656</v>
      </c>
      <c r="AI35" s="6">
        <v>0.20200000000000001</v>
      </c>
      <c r="AJ35" s="6">
        <v>0.36099999999999999</v>
      </c>
      <c r="AK35" s="6" t="s">
        <v>910</v>
      </c>
      <c r="AL35" s="6">
        <v>0.215</v>
      </c>
      <c r="AM35" s="6" t="s">
        <v>910</v>
      </c>
      <c r="AN35" s="6" t="s">
        <v>910</v>
      </c>
      <c r="AO35" s="6" t="s">
        <v>910</v>
      </c>
      <c r="AP35" s="6" t="s">
        <v>910</v>
      </c>
      <c r="AQ35" s="6" t="s">
        <v>910</v>
      </c>
      <c r="AR35" s="6" t="s">
        <v>919</v>
      </c>
      <c r="AS35" s="6">
        <v>0.13400000000000001</v>
      </c>
      <c r="AT35" s="6">
        <v>0.152</v>
      </c>
      <c r="AU35" s="8">
        <v>8.5999999999999993E-2</v>
      </c>
      <c r="AV35" s="6" t="s">
        <v>910</v>
      </c>
      <c r="AW35" s="6" t="s">
        <v>910</v>
      </c>
      <c r="AX35" s="8" t="s">
        <v>910</v>
      </c>
      <c r="AY35" s="8" t="s">
        <v>910</v>
      </c>
      <c r="AZ35" s="6" t="s">
        <v>910</v>
      </c>
      <c r="BA35" s="6" t="s">
        <v>910</v>
      </c>
      <c r="BB35" s="6"/>
      <c r="BC35" s="6" t="s">
        <v>911</v>
      </c>
      <c r="BD35" s="6" t="s">
        <v>911</v>
      </c>
      <c r="BE35" s="6" t="s">
        <v>911</v>
      </c>
      <c r="BF35" s="6" t="s">
        <v>911</v>
      </c>
      <c r="BG35" s="6" t="s">
        <v>911</v>
      </c>
      <c r="BH35" s="6" t="s">
        <v>911</v>
      </c>
      <c r="BI35" s="6" t="s">
        <v>911</v>
      </c>
      <c r="BJ35" s="6" t="s">
        <v>911</v>
      </c>
      <c r="BK35" s="6" t="s">
        <v>916</v>
      </c>
      <c r="BL35" s="11" t="s">
        <v>911</v>
      </c>
      <c r="BM35" s="11" t="s">
        <v>913</v>
      </c>
      <c r="BN35" s="11" t="s">
        <v>913</v>
      </c>
      <c r="BO35" s="11" t="s">
        <v>913</v>
      </c>
      <c r="BP35" s="11" t="s">
        <v>913</v>
      </c>
      <c r="BQ35" s="6"/>
      <c r="BR35" s="6" t="s">
        <v>912</v>
      </c>
      <c r="BS35" s="6" t="s">
        <v>913</v>
      </c>
      <c r="BT35" s="6" t="s">
        <v>913</v>
      </c>
      <c r="BU35" s="6" t="s">
        <v>917</v>
      </c>
      <c r="BV35" s="6" t="s">
        <v>913</v>
      </c>
      <c r="BW35" s="6" t="s">
        <v>913</v>
      </c>
      <c r="BX35" s="6"/>
      <c r="BY35" s="6" t="s">
        <v>918</v>
      </c>
      <c r="CR35" s="13"/>
      <c r="CX35" s="6" t="s">
        <v>913</v>
      </c>
      <c r="CY35" s="6" t="s">
        <v>913</v>
      </c>
      <c r="CZ35" s="6">
        <v>20400</v>
      </c>
      <c r="DF35" s="6" t="s">
        <v>912</v>
      </c>
      <c r="DG35" s="6" t="s">
        <v>913</v>
      </c>
      <c r="DH35"/>
    </row>
    <row r="36" spans="1:112" s="11" customFormat="1">
      <c r="A36" s="11">
        <v>33</v>
      </c>
      <c r="B36" s="6" t="s">
        <v>395</v>
      </c>
      <c r="C36" s="6">
        <v>79</v>
      </c>
      <c r="D36" s="6" t="s">
        <v>1074</v>
      </c>
      <c r="E36" s="6" t="s">
        <v>1492</v>
      </c>
      <c r="F36" s="6" t="s">
        <v>396</v>
      </c>
      <c r="G36" s="7">
        <v>7.7</v>
      </c>
      <c r="H36" s="6">
        <v>720</v>
      </c>
      <c r="I36" s="6" t="s">
        <v>914</v>
      </c>
      <c r="J36" s="6" t="s">
        <v>906</v>
      </c>
      <c r="K36" s="7">
        <v>74</v>
      </c>
      <c r="L36" s="6">
        <v>1.48</v>
      </c>
      <c r="M36" s="9">
        <v>6</v>
      </c>
      <c r="N36" s="6">
        <v>10.3</v>
      </c>
      <c r="O36" s="6">
        <v>24.4</v>
      </c>
      <c r="P36" s="10">
        <v>5.1999999999999998E-2</v>
      </c>
      <c r="Q36" s="6">
        <v>1400</v>
      </c>
      <c r="R36" s="6" t="s">
        <v>908</v>
      </c>
      <c r="S36" s="6">
        <v>6.85</v>
      </c>
      <c r="T36" s="6">
        <v>64.400000000000006</v>
      </c>
      <c r="U36" s="6" t="s">
        <v>915</v>
      </c>
      <c r="V36" s="6"/>
      <c r="W36" s="6">
        <v>140</v>
      </c>
      <c r="X36" s="7">
        <v>10</v>
      </c>
      <c r="Y36" s="6">
        <v>121</v>
      </c>
      <c r="Z36" s="6">
        <v>75000</v>
      </c>
      <c r="AA36" s="9">
        <v>2</v>
      </c>
      <c r="AB36" s="6">
        <v>12000</v>
      </c>
      <c r="AC36" s="6">
        <v>460</v>
      </c>
      <c r="AD36" s="6">
        <v>1000</v>
      </c>
      <c r="AE36" s="6">
        <v>14240</v>
      </c>
      <c r="AF36" s="6">
        <v>110</v>
      </c>
      <c r="AG36" s="6">
        <v>6900</v>
      </c>
      <c r="AH36" s="6">
        <v>710</v>
      </c>
      <c r="AI36" s="6" t="s">
        <v>910</v>
      </c>
      <c r="AJ36" s="6">
        <v>4.1000000000000002E-2</v>
      </c>
      <c r="AK36" s="6" t="s">
        <v>910</v>
      </c>
      <c r="AL36" s="6">
        <v>0.20799999999999999</v>
      </c>
      <c r="AM36" s="6" t="s">
        <v>910</v>
      </c>
      <c r="AN36" s="6">
        <v>3.1E-2</v>
      </c>
      <c r="AO36" s="6" t="s">
        <v>910</v>
      </c>
      <c r="AP36" s="6" t="s">
        <v>910</v>
      </c>
      <c r="AQ36" s="8">
        <v>3.2000000000000001E-2</v>
      </c>
      <c r="AR36" s="6">
        <v>2.5000000000000001E-2</v>
      </c>
      <c r="AS36" s="6">
        <v>4.1000000000000002E-2</v>
      </c>
      <c r="AT36" s="6" t="s">
        <v>910</v>
      </c>
      <c r="AU36" s="8">
        <v>0.10100000000000001</v>
      </c>
      <c r="AV36" s="6">
        <v>4.2000000000000003E-2</v>
      </c>
      <c r="AW36" s="6" t="s">
        <v>910</v>
      </c>
      <c r="AX36" s="8" t="s">
        <v>910</v>
      </c>
      <c r="AY36" s="8">
        <v>3.5000000000000003E-2</v>
      </c>
      <c r="AZ36" s="6" t="s">
        <v>910</v>
      </c>
      <c r="BA36" s="6" t="s">
        <v>910</v>
      </c>
      <c r="BB36" s="6"/>
      <c r="BC36" s="6" t="s">
        <v>911</v>
      </c>
      <c r="BD36" s="6" t="s">
        <v>911</v>
      </c>
      <c r="BE36" s="6" t="s">
        <v>911</v>
      </c>
      <c r="BF36" s="6" t="s">
        <v>911</v>
      </c>
      <c r="BG36" s="6" t="s">
        <v>911</v>
      </c>
      <c r="BH36" s="6">
        <v>9.2999999999999992E-3</v>
      </c>
      <c r="BI36" s="6">
        <v>1.6799999999999999E-2</v>
      </c>
      <c r="BJ36" s="6">
        <v>2.6100000000000002E-2</v>
      </c>
      <c r="BK36" s="6" t="s">
        <v>916</v>
      </c>
      <c r="BL36" s="11" t="s">
        <v>911</v>
      </c>
      <c r="BM36" s="11" t="s">
        <v>913</v>
      </c>
      <c r="BN36" s="11" t="s">
        <v>913</v>
      </c>
      <c r="BO36" s="11" t="s">
        <v>913</v>
      </c>
      <c r="BP36" s="11" t="s">
        <v>913</v>
      </c>
      <c r="BQ36" s="6"/>
      <c r="BR36" s="6" t="s">
        <v>912</v>
      </c>
      <c r="BS36" s="6" t="s">
        <v>913</v>
      </c>
      <c r="BT36" s="6" t="s">
        <v>913</v>
      </c>
      <c r="BU36" s="6" t="s">
        <v>917</v>
      </c>
      <c r="BV36" s="6" t="s">
        <v>913</v>
      </c>
      <c r="BW36" s="6" t="s">
        <v>913</v>
      </c>
      <c r="BX36" s="6"/>
      <c r="BY36" s="6" t="s">
        <v>918</v>
      </c>
      <c r="CR36" s="13"/>
      <c r="CX36" s="6" t="s">
        <v>913</v>
      </c>
      <c r="CY36" s="6" t="s">
        <v>913</v>
      </c>
      <c r="CZ36" s="6">
        <v>8313</v>
      </c>
      <c r="DF36" s="6" t="s">
        <v>912</v>
      </c>
      <c r="DG36" s="6" t="s">
        <v>913</v>
      </c>
      <c r="DH36"/>
    </row>
    <row r="37" spans="1:112" s="11" customFormat="1">
      <c r="A37" s="11">
        <v>34</v>
      </c>
      <c r="B37" s="6" t="s">
        <v>393</v>
      </c>
      <c r="C37" s="6">
        <v>80</v>
      </c>
      <c r="D37" s="6" t="s">
        <v>1075</v>
      </c>
      <c r="E37" s="6" t="s">
        <v>1493</v>
      </c>
      <c r="F37" s="6" t="s">
        <v>394</v>
      </c>
      <c r="G37" s="7">
        <v>7.9</v>
      </c>
      <c r="H37" s="6">
        <v>1032</v>
      </c>
      <c r="I37" s="6" t="s">
        <v>914</v>
      </c>
      <c r="J37" s="6" t="s">
        <v>906</v>
      </c>
      <c r="K37" s="6">
        <v>160</v>
      </c>
      <c r="L37" s="6">
        <v>0.66900000000000004</v>
      </c>
      <c r="M37" s="9" t="s">
        <v>933</v>
      </c>
      <c r="N37" s="6">
        <v>23.9</v>
      </c>
      <c r="O37" s="6">
        <v>30.5</v>
      </c>
      <c r="P37" s="8">
        <v>0.13</v>
      </c>
      <c r="Q37" s="6">
        <v>1900</v>
      </c>
      <c r="R37" s="6" t="s">
        <v>908</v>
      </c>
      <c r="S37" s="6">
        <v>9.5399999999999991</v>
      </c>
      <c r="T37" s="7">
        <v>41</v>
      </c>
      <c r="U37" s="6" t="s">
        <v>915</v>
      </c>
      <c r="V37" s="6"/>
      <c r="W37" s="6">
        <v>240</v>
      </c>
      <c r="X37" s="7">
        <v>12</v>
      </c>
      <c r="Y37" s="6">
        <v>130</v>
      </c>
      <c r="Z37" s="6">
        <v>170000</v>
      </c>
      <c r="AA37" s="9">
        <v>1.2</v>
      </c>
      <c r="AB37" s="6">
        <v>28000</v>
      </c>
      <c r="AC37" s="6">
        <v>1600</v>
      </c>
      <c r="AD37" s="6">
        <v>870</v>
      </c>
      <c r="AE37" s="6">
        <v>37250</v>
      </c>
      <c r="AF37" s="7">
        <v>87</v>
      </c>
      <c r="AG37" s="6">
        <v>3700</v>
      </c>
      <c r="AH37" s="6">
        <v>640</v>
      </c>
      <c r="AI37" s="6" t="s">
        <v>910</v>
      </c>
      <c r="AJ37" s="6">
        <v>9.2999999999999999E-2</v>
      </c>
      <c r="AK37" s="6" t="s">
        <v>910</v>
      </c>
      <c r="AL37" s="6">
        <v>0.55500000000000005</v>
      </c>
      <c r="AM37" s="8">
        <v>0.11</v>
      </c>
      <c r="AN37" s="6">
        <v>0.11700000000000001</v>
      </c>
      <c r="AO37" s="6">
        <v>5.8999999999999997E-2</v>
      </c>
      <c r="AP37" s="6" t="s">
        <v>910</v>
      </c>
      <c r="AQ37" s="8">
        <v>6.7000000000000004E-2</v>
      </c>
      <c r="AR37" s="6">
        <v>2.9000000000000001E-2</v>
      </c>
      <c r="AS37" s="6" t="s">
        <v>910</v>
      </c>
      <c r="AT37" s="6" t="s">
        <v>910</v>
      </c>
      <c r="AU37" s="8">
        <v>0.308</v>
      </c>
      <c r="AV37" s="6">
        <v>0.14899999999999999</v>
      </c>
      <c r="AW37" s="6">
        <v>5.8000000000000003E-2</v>
      </c>
      <c r="AX37" s="8">
        <v>0.10100000000000001</v>
      </c>
      <c r="AY37" s="8">
        <v>6.0999999999999999E-2</v>
      </c>
      <c r="AZ37" s="6" t="s">
        <v>910</v>
      </c>
      <c r="BA37" s="6" t="s">
        <v>910</v>
      </c>
      <c r="BB37" s="6"/>
      <c r="BC37" s="6" t="s">
        <v>911</v>
      </c>
      <c r="BD37" s="6" t="s">
        <v>911</v>
      </c>
      <c r="BE37" s="6" t="s">
        <v>911</v>
      </c>
      <c r="BF37" s="6" t="s">
        <v>911</v>
      </c>
      <c r="BG37" s="6" t="s">
        <v>911</v>
      </c>
      <c r="BH37" s="6" t="s">
        <v>911</v>
      </c>
      <c r="BI37" s="6" t="s">
        <v>911</v>
      </c>
      <c r="BJ37" s="6" t="s">
        <v>911</v>
      </c>
      <c r="BK37" s="6" t="s">
        <v>916</v>
      </c>
      <c r="BL37" s="11" t="s">
        <v>911</v>
      </c>
      <c r="BM37" s="11" t="s">
        <v>913</v>
      </c>
      <c r="BN37" s="11" t="s">
        <v>913</v>
      </c>
      <c r="BO37" s="11" t="s">
        <v>913</v>
      </c>
      <c r="BP37" s="11" t="s">
        <v>913</v>
      </c>
      <c r="BQ37" s="6"/>
      <c r="BR37" s="6" t="s">
        <v>912</v>
      </c>
      <c r="BS37" s="6" t="s">
        <v>913</v>
      </c>
      <c r="BT37" s="6" t="s">
        <v>913</v>
      </c>
      <c r="BU37" s="6" t="s">
        <v>917</v>
      </c>
      <c r="BV37" s="6" t="s">
        <v>913</v>
      </c>
      <c r="BW37" s="6" t="s">
        <v>913</v>
      </c>
      <c r="BX37" s="6"/>
      <c r="BY37" s="6" t="s">
        <v>918</v>
      </c>
      <c r="CR37" s="13"/>
      <c r="CX37" s="6" t="s">
        <v>913</v>
      </c>
      <c r="CY37" s="6" t="s">
        <v>913</v>
      </c>
      <c r="CZ37" s="6">
        <v>9723</v>
      </c>
      <c r="DF37" s="6" t="s">
        <v>912</v>
      </c>
      <c r="DG37" s="6" t="s">
        <v>913</v>
      </c>
      <c r="DH37"/>
    </row>
    <row r="38" spans="1:112" s="11" customFormat="1">
      <c r="A38" s="11">
        <v>35</v>
      </c>
      <c r="B38" s="6" t="s">
        <v>391</v>
      </c>
      <c r="C38" s="6">
        <v>81</v>
      </c>
      <c r="D38" s="6" t="s">
        <v>1076</v>
      </c>
      <c r="E38" s="6" t="s">
        <v>1494</v>
      </c>
      <c r="F38" s="6" t="s">
        <v>392</v>
      </c>
      <c r="G38" s="7">
        <v>7.8</v>
      </c>
      <c r="H38" s="6">
        <v>589</v>
      </c>
      <c r="I38" s="6" t="s">
        <v>914</v>
      </c>
      <c r="J38" s="6">
        <v>7.53</v>
      </c>
      <c r="K38" s="6">
        <v>102</v>
      </c>
      <c r="L38" s="6">
        <v>0.70799999999999996</v>
      </c>
      <c r="M38" s="9">
        <v>0.96199999999999997</v>
      </c>
      <c r="N38" s="6">
        <v>9.57</v>
      </c>
      <c r="O38" s="7">
        <v>22</v>
      </c>
      <c r="P38" s="8">
        <v>0.13</v>
      </c>
      <c r="Q38" s="6">
        <v>1530</v>
      </c>
      <c r="R38" s="6" t="s">
        <v>908</v>
      </c>
      <c r="S38" s="6">
        <v>5.79</v>
      </c>
      <c r="T38" s="6">
        <v>46.9</v>
      </c>
      <c r="U38" s="6" t="s">
        <v>915</v>
      </c>
      <c r="V38" s="6"/>
      <c r="W38" s="6">
        <v>108</v>
      </c>
      <c r="X38" s="6">
        <v>10.9</v>
      </c>
      <c r="Y38" s="6">
        <v>118</v>
      </c>
      <c r="Z38" s="6">
        <v>182000</v>
      </c>
      <c r="AA38" s="9">
        <v>0.45999999999999996</v>
      </c>
      <c r="AB38" s="6">
        <v>10800</v>
      </c>
      <c r="AC38" s="6">
        <v>1250</v>
      </c>
      <c r="AD38" s="6">
        <v>775</v>
      </c>
      <c r="AE38" s="6">
        <v>18600</v>
      </c>
      <c r="AF38" s="6">
        <v>88.8</v>
      </c>
      <c r="AG38" s="6">
        <v>3400</v>
      </c>
      <c r="AH38" s="6">
        <v>656</v>
      </c>
      <c r="AI38" s="6">
        <v>0.17899999999999999</v>
      </c>
      <c r="AJ38" s="6">
        <v>0.40200000000000002</v>
      </c>
      <c r="AK38" s="6">
        <v>4.9000000000000002E-2</v>
      </c>
      <c r="AL38" s="6">
        <v>1.37</v>
      </c>
      <c r="AM38" s="6">
        <v>0.34100000000000003</v>
      </c>
      <c r="AN38" s="6">
        <v>0.33100000000000002</v>
      </c>
      <c r="AO38" s="6">
        <v>0.14799999999999999</v>
      </c>
      <c r="AP38" s="6">
        <v>2.4E-2</v>
      </c>
      <c r="AQ38" s="8">
        <v>0.13</v>
      </c>
      <c r="AR38" s="6">
        <v>0.33900000000000002</v>
      </c>
      <c r="AS38" s="6">
        <v>3.6999999999999998E-2</v>
      </c>
      <c r="AT38" s="6">
        <v>3.1E-2</v>
      </c>
      <c r="AU38" s="8">
        <v>0.75800000000000001</v>
      </c>
      <c r="AV38" s="6">
        <v>0.28799999999999998</v>
      </c>
      <c r="AW38" s="6">
        <v>0.13400000000000001</v>
      </c>
      <c r="AX38" s="8">
        <v>0.18099999999999999</v>
      </c>
      <c r="AY38" s="8">
        <v>0.107</v>
      </c>
      <c r="AZ38" s="6">
        <v>3.2000000000000001E-2</v>
      </c>
      <c r="BA38" s="6" t="s">
        <v>910</v>
      </c>
      <c r="BB38" s="6"/>
      <c r="BC38" s="6" t="s">
        <v>911</v>
      </c>
      <c r="BD38" s="6" t="s">
        <v>911</v>
      </c>
      <c r="BE38" s="6">
        <v>3.15E-2</v>
      </c>
      <c r="BF38" s="6">
        <v>7.1800000000000003E-2</v>
      </c>
      <c r="BG38" s="6">
        <v>6.3299999999999995E-2</v>
      </c>
      <c r="BH38" s="6" t="s">
        <v>911</v>
      </c>
      <c r="BI38" s="6">
        <v>1.0999999999999999E-2</v>
      </c>
      <c r="BJ38" s="6">
        <v>0.17799999999999999</v>
      </c>
      <c r="BK38" s="6" t="s">
        <v>916</v>
      </c>
      <c r="BL38" s="11" t="s">
        <v>911</v>
      </c>
      <c r="BM38" s="11" t="s">
        <v>913</v>
      </c>
      <c r="BN38" s="11" t="s">
        <v>913</v>
      </c>
      <c r="BO38" s="11" t="s">
        <v>913</v>
      </c>
      <c r="BP38" s="11" t="s">
        <v>913</v>
      </c>
      <c r="BQ38" s="6"/>
      <c r="BR38" s="6" t="s">
        <v>912</v>
      </c>
      <c r="BS38" s="6" t="s">
        <v>913</v>
      </c>
      <c r="BT38" s="6" t="s">
        <v>913</v>
      </c>
      <c r="BU38" s="6" t="s">
        <v>917</v>
      </c>
      <c r="BV38" s="6" t="s">
        <v>913</v>
      </c>
      <c r="BW38" s="6" t="s">
        <v>913</v>
      </c>
      <c r="BX38" s="6"/>
      <c r="BY38" s="6" t="s">
        <v>918</v>
      </c>
      <c r="CR38" s="13"/>
      <c r="CX38" s="6" t="s">
        <v>913</v>
      </c>
      <c r="CY38" s="6" t="s">
        <v>913</v>
      </c>
      <c r="CZ38" s="6">
        <v>3391</v>
      </c>
      <c r="DF38" s="6" t="s">
        <v>912</v>
      </c>
      <c r="DG38" s="6" t="s">
        <v>913</v>
      </c>
      <c r="DH38"/>
    </row>
    <row r="39" spans="1:112" s="11" customFormat="1">
      <c r="A39" s="11">
        <v>36</v>
      </c>
      <c r="B39" s="6" t="s">
        <v>389</v>
      </c>
      <c r="C39" s="6">
        <v>82</v>
      </c>
      <c r="D39" s="6" t="s">
        <v>1077</v>
      </c>
      <c r="E39" s="6" t="s">
        <v>1495</v>
      </c>
      <c r="F39" s="6" t="s">
        <v>390</v>
      </c>
      <c r="G39" s="7">
        <v>8.1</v>
      </c>
      <c r="H39" s="6">
        <v>514</v>
      </c>
      <c r="I39" s="6" t="s">
        <v>914</v>
      </c>
      <c r="J39" s="6">
        <v>6.8</v>
      </c>
      <c r="K39" s="7">
        <v>73</v>
      </c>
      <c r="L39" s="6">
        <v>0.26400000000000001</v>
      </c>
      <c r="M39" s="9" t="s">
        <v>933</v>
      </c>
      <c r="N39" s="6">
        <v>2.17</v>
      </c>
      <c r="O39" s="6">
        <v>7.32</v>
      </c>
      <c r="P39" s="10">
        <v>0.05</v>
      </c>
      <c r="Q39" s="6">
        <v>990</v>
      </c>
      <c r="R39" s="6" t="s">
        <v>908</v>
      </c>
      <c r="S39" s="6">
        <v>2.72</v>
      </c>
      <c r="T39" s="6">
        <v>31.4</v>
      </c>
      <c r="U39" s="6" t="s">
        <v>915</v>
      </c>
      <c r="V39" s="6"/>
      <c r="W39" s="6">
        <v>150</v>
      </c>
      <c r="X39" s="9">
        <v>5.3</v>
      </c>
      <c r="Y39" s="6">
        <v>41.2</v>
      </c>
      <c r="Z39" s="6">
        <v>200000</v>
      </c>
      <c r="AA39" s="9">
        <v>1.4</v>
      </c>
      <c r="AB39" s="6">
        <v>9300</v>
      </c>
      <c r="AC39" s="6">
        <v>900</v>
      </c>
      <c r="AD39" s="6">
        <v>860</v>
      </c>
      <c r="AE39" s="6">
        <v>20970</v>
      </c>
      <c r="AF39" s="7">
        <v>11</v>
      </c>
      <c r="AG39" s="6">
        <v>1000</v>
      </c>
      <c r="AH39" s="6">
        <v>160</v>
      </c>
      <c r="AI39" s="6">
        <v>0.79700000000000004</v>
      </c>
      <c r="AJ39" s="6">
        <v>6.9000000000000006E-2</v>
      </c>
      <c r="AK39" s="6">
        <v>0.20200000000000001</v>
      </c>
      <c r="AL39" s="6" t="s">
        <v>910</v>
      </c>
      <c r="AM39" s="6">
        <v>4.4999999999999998E-2</v>
      </c>
      <c r="AN39" s="6">
        <v>3.2000000000000001E-2</v>
      </c>
      <c r="AO39" s="6" t="s">
        <v>910</v>
      </c>
      <c r="AP39" s="6" t="s">
        <v>910</v>
      </c>
      <c r="AQ39" s="8">
        <v>4.2999999999999997E-2</v>
      </c>
      <c r="AR39" s="6">
        <v>4.3999999999999997E-2</v>
      </c>
      <c r="AS39" s="6" t="s">
        <v>910</v>
      </c>
      <c r="AT39" s="6" t="s">
        <v>910</v>
      </c>
      <c r="AU39" s="8">
        <v>0.108</v>
      </c>
      <c r="AV39" s="6" t="s">
        <v>910</v>
      </c>
      <c r="AW39" s="6" t="s">
        <v>910</v>
      </c>
      <c r="AX39" s="8" t="s">
        <v>910</v>
      </c>
      <c r="AY39" s="8" t="s">
        <v>910</v>
      </c>
      <c r="AZ39" s="6" t="s">
        <v>910</v>
      </c>
      <c r="BA39" s="6" t="s">
        <v>910</v>
      </c>
      <c r="BB39" s="6"/>
      <c r="BC39" s="6" t="s">
        <v>911</v>
      </c>
      <c r="BD39" s="6" t="s">
        <v>911</v>
      </c>
      <c r="BE39" s="6" t="s">
        <v>911</v>
      </c>
      <c r="BF39" s="6" t="s">
        <v>911</v>
      </c>
      <c r="BG39" s="6">
        <v>1.3299999999999999E-2</v>
      </c>
      <c r="BH39" s="6" t="s">
        <v>911</v>
      </c>
      <c r="BI39" s="6" t="s">
        <v>911</v>
      </c>
      <c r="BJ39" s="6">
        <v>1.3299999999999999E-2</v>
      </c>
      <c r="BK39" s="6" t="s">
        <v>916</v>
      </c>
      <c r="BL39" s="11" t="s">
        <v>911</v>
      </c>
      <c r="BM39" s="11" t="s">
        <v>913</v>
      </c>
      <c r="BN39" s="11" t="s">
        <v>913</v>
      </c>
      <c r="BO39" s="11" t="s">
        <v>913</v>
      </c>
      <c r="BP39" s="11" t="s">
        <v>913</v>
      </c>
      <c r="BQ39" s="6"/>
      <c r="BR39" s="6" t="s">
        <v>912</v>
      </c>
      <c r="BS39" s="6" t="s">
        <v>913</v>
      </c>
      <c r="BT39" s="6" t="s">
        <v>913</v>
      </c>
      <c r="BU39" s="6" t="s">
        <v>917</v>
      </c>
      <c r="BV39" s="6" t="s">
        <v>913</v>
      </c>
      <c r="BW39" s="6" t="s">
        <v>913</v>
      </c>
      <c r="BX39" s="6"/>
      <c r="BY39" s="6" t="s">
        <v>918</v>
      </c>
      <c r="CR39" s="13"/>
      <c r="CX39" s="6" t="s">
        <v>913</v>
      </c>
      <c r="CY39" s="6" t="s">
        <v>913</v>
      </c>
      <c r="CZ39" s="6">
        <v>5179</v>
      </c>
      <c r="DF39" s="6" t="s">
        <v>912</v>
      </c>
      <c r="DG39" s="6" t="s">
        <v>913</v>
      </c>
      <c r="DH39"/>
    </row>
    <row r="40" spans="1:112" s="11" customFormat="1">
      <c r="A40" s="11">
        <v>37</v>
      </c>
      <c r="B40" s="6" t="s">
        <v>387</v>
      </c>
      <c r="C40" s="6">
        <v>83</v>
      </c>
      <c r="D40" s="6" t="s">
        <v>1078</v>
      </c>
      <c r="E40" s="6" t="s">
        <v>1496</v>
      </c>
      <c r="F40" s="6" t="s">
        <v>388</v>
      </c>
      <c r="G40" s="7">
        <v>7.8</v>
      </c>
      <c r="H40" s="6">
        <v>545</v>
      </c>
      <c r="I40" s="6" t="s">
        <v>914</v>
      </c>
      <c r="J40" s="6">
        <v>5.34</v>
      </c>
      <c r="K40" s="6">
        <v>129</v>
      </c>
      <c r="L40" s="6">
        <v>0.16800000000000001</v>
      </c>
      <c r="M40" s="9" t="s">
        <v>933</v>
      </c>
      <c r="N40" s="6">
        <v>3.44</v>
      </c>
      <c r="O40" s="6">
        <v>24.6</v>
      </c>
      <c r="P40" s="10">
        <v>2.1999999999999999E-2</v>
      </c>
      <c r="Q40" s="6">
        <v>1100</v>
      </c>
      <c r="R40" s="6" t="s">
        <v>908</v>
      </c>
      <c r="S40" s="6">
        <v>2.83</v>
      </c>
      <c r="T40" s="7">
        <v>20</v>
      </c>
      <c r="U40" s="6" t="s">
        <v>915</v>
      </c>
      <c r="V40" s="6"/>
      <c r="W40" s="6">
        <v>176</v>
      </c>
      <c r="X40" s="9">
        <v>6.8</v>
      </c>
      <c r="Y40" s="6">
        <v>105</v>
      </c>
      <c r="Z40" s="6">
        <v>187000</v>
      </c>
      <c r="AA40" s="9">
        <v>2.2000000000000002</v>
      </c>
      <c r="AB40" s="6">
        <v>13200</v>
      </c>
      <c r="AC40" s="6">
        <v>2670</v>
      </c>
      <c r="AD40" s="6">
        <v>639</v>
      </c>
      <c r="AE40" s="6">
        <v>19100</v>
      </c>
      <c r="AF40" s="6">
        <v>32.1</v>
      </c>
      <c r="AG40" s="6">
        <v>1630</v>
      </c>
      <c r="AH40" s="6">
        <v>290</v>
      </c>
      <c r="AI40" s="6">
        <v>0.13</v>
      </c>
      <c r="AJ40" s="6">
        <v>5.5E-2</v>
      </c>
      <c r="AK40" s="6">
        <v>0.13400000000000001</v>
      </c>
      <c r="AL40" s="6" t="s">
        <v>910</v>
      </c>
      <c r="AM40" s="6">
        <v>2.5999999999999999E-2</v>
      </c>
      <c r="AN40" s="6">
        <v>2.5999999999999999E-2</v>
      </c>
      <c r="AO40" s="6" t="s">
        <v>910</v>
      </c>
      <c r="AP40" s="6" t="s">
        <v>910</v>
      </c>
      <c r="AQ40" s="8">
        <v>2.4E-2</v>
      </c>
      <c r="AR40" s="6">
        <v>2.7E-2</v>
      </c>
      <c r="AS40" s="6">
        <v>3.6999999999999998E-2</v>
      </c>
      <c r="AT40" s="6">
        <v>2.4E-2</v>
      </c>
      <c r="AU40" s="8">
        <v>7.0000000000000007E-2</v>
      </c>
      <c r="AV40" s="8">
        <v>0.03</v>
      </c>
      <c r="AW40" s="6" t="s">
        <v>910</v>
      </c>
      <c r="AX40" s="8" t="s">
        <v>910</v>
      </c>
      <c r="AY40" s="8">
        <v>3.2000000000000001E-2</v>
      </c>
      <c r="AZ40" s="6" t="s">
        <v>910</v>
      </c>
      <c r="BA40" s="6" t="s">
        <v>910</v>
      </c>
      <c r="BB40" s="6"/>
      <c r="BC40" s="8">
        <v>0.1</v>
      </c>
      <c r="BD40" s="6" t="s">
        <v>911</v>
      </c>
      <c r="BE40" s="6" t="s">
        <v>911</v>
      </c>
      <c r="BF40" s="6" t="s">
        <v>911</v>
      </c>
      <c r="BG40" s="6" t="s">
        <v>911</v>
      </c>
      <c r="BH40" s="6" t="s">
        <v>911</v>
      </c>
      <c r="BI40" s="6" t="s">
        <v>911</v>
      </c>
      <c r="BJ40" s="8">
        <v>0.1</v>
      </c>
      <c r="BK40" s="6" t="s">
        <v>916</v>
      </c>
      <c r="BL40" s="11" t="s">
        <v>911</v>
      </c>
      <c r="BM40" s="11" t="s">
        <v>913</v>
      </c>
      <c r="BN40" s="11" t="s">
        <v>913</v>
      </c>
      <c r="BO40" s="11" t="s">
        <v>913</v>
      </c>
      <c r="BP40" s="11" t="s">
        <v>913</v>
      </c>
      <c r="BQ40" s="6"/>
      <c r="BR40" s="6" t="s">
        <v>912</v>
      </c>
      <c r="BS40" s="6" t="s">
        <v>913</v>
      </c>
      <c r="BT40" s="6" t="s">
        <v>913</v>
      </c>
      <c r="BU40" s="6" t="s">
        <v>917</v>
      </c>
      <c r="BV40" s="6" t="s">
        <v>913</v>
      </c>
      <c r="BW40" s="6" t="s">
        <v>913</v>
      </c>
      <c r="BX40" s="6"/>
      <c r="BY40" s="6" t="s">
        <v>918</v>
      </c>
      <c r="CR40" s="13"/>
      <c r="CX40" s="6" t="s">
        <v>913</v>
      </c>
      <c r="CY40" s="6" t="s">
        <v>913</v>
      </c>
      <c r="CZ40" s="6">
        <v>6092.9999999999991</v>
      </c>
      <c r="DF40" s="6" t="s">
        <v>912</v>
      </c>
      <c r="DG40" s="6" t="s">
        <v>913</v>
      </c>
      <c r="DH40"/>
    </row>
    <row r="41" spans="1:112" s="11" customFormat="1">
      <c r="A41" s="11">
        <v>38</v>
      </c>
      <c r="B41" s="6" t="s">
        <v>385</v>
      </c>
      <c r="C41" s="6">
        <v>84</v>
      </c>
      <c r="D41" s="6" t="s">
        <v>1079</v>
      </c>
      <c r="E41" s="6" t="s">
        <v>1497</v>
      </c>
      <c r="F41" s="6" t="s">
        <v>386</v>
      </c>
      <c r="G41" s="7">
        <v>8.4</v>
      </c>
      <c r="H41" s="6">
        <v>588</v>
      </c>
      <c r="I41" s="6" t="s">
        <v>914</v>
      </c>
      <c r="J41" s="6" t="s">
        <v>906</v>
      </c>
      <c r="K41" s="7">
        <v>73</v>
      </c>
      <c r="L41" s="6">
        <v>0.48799999999999999</v>
      </c>
      <c r="M41" s="9" t="s">
        <v>933</v>
      </c>
      <c r="N41" s="6">
        <v>2.84</v>
      </c>
      <c r="O41" s="6">
        <v>33.299999999999997</v>
      </c>
      <c r="P41" s="10">
        <v>6.4000000000000001E-2</v>
      </c>
      <c r="Q41" s="6">
        <v>1200</v>
      </c>
      <c r="R41" s="6" t="s">
        <v>908</v>
      </c>
      <c r="S41" s="6">
        <v>3.4</v>
      </c>
      <c r="T41" s="6">
        <v>30.4</v>
      </c>
      <c r="U41" s="6" t="s">
        <v>915</v>
      </c>
      <c r="V41" s="6"/>
      <c r="W41" s="6">
        <v>220</v>
      </c>
      <c r="X41" s="9">
        <v>4.3</v>
      </c>
      <c r="Y41" s="6">
        <v>133</v>
      </c>
      <c r="Z41" s="6">
        <v>200000</v>
      </c>
      <c r="AA41" s="9">
        <v>1.1000000000000001</v>
      </c>
      <c r="AB41" s="6">
        <v>9000</v>
      </c>
      <c r="AC41" s="6">
        <v>590</v>
      </c>
      <c r="AD41" s="6">
        <v>740</v>
      </c>
      <c r="AE41" s="6">
        <v>18950</v>
      </c>
      <c r="AF41" s="7">
        <v>20</v>
      </c>
      <c r="AG41" s="6">
        <v>1100</v>
      </c>
      <c r="AH41" s="6">
        <v>180</v>
      </c>
      <c r="AI41" s="6" t="s">
        <v>910</v>
      </c>
      <c r="AJ41" s="6">
        <v>3.9E-2</v>
      </c>
      <c r="AK41" s="6" t="s">
        <v>910</v>
      </c>
      <c r="AL41" s="6">
        <v>0.20399999999999999</v>
      </c>
      <c r="AM41" s="6">
        <v>4.9000000000000002E-2</v>
      </c>
      <c r="AN41" s="6">
        <v>0.04</v>
      </c>
      <c r="AO41" s="6" t="s">
        <v>910</v>
      </c>
      <c r="AP41" s="6" t="s">
        <v>910</v>
      </c>
      <c r="AQ41" s="8">
        <v>4.5999999999999999E-2</v>
      </c>
      <c r="AR41" s="6">
        <v>2.8000000000000001E-2</v>
      </c>
      <c r="AS41" s="6" t="s">
        <v>910</v>
      </c>
      <c r="AT41" s="6" t="s">
        <v>910</v>
      </c>
      <c r="AU41" s="8">
        <v>0.112</v>
      </c>
      <c r="AV41" s="8">
        <v>4.3999999999999997E-2</v>
      </c>
      <c r="AW41" s="6" t="s">
        <v>910</v>
      </c>
      <c r="AX41" s="8" t="s">
        <v>910</v>
      </c>
      <c r="AY41" s="8">
        <v>5.1999999999999998E-2</v>
      </c>
      <c r="AZ41" s="6" t="s">
        <v>910</v>
      </c>
      <c r="BA41" s="6" t="s">
        <v>910</v>
      </c>
      <c r="BB41" s="6"/>
      <c r="BC41" s="6" t="s">
        <v>911</v>
      </c>
      <c r="BD41" s="6" t="s">
        <v>911</v>
      </c>
      <c r="BE41" s="6">
        <v>3.3099999999999997E-2</v>
      </c>
      <c r="BF41" s="6" t="s">
        <v>911</v>
      </c>
      <c r="BG41" s="6" t="s">
        <v>911</v>
      </c>
      <c r="BH41" s="6" t="s">
        <v>911</v>
      </c>
      <c r="BI41" s="6" t="s">
        <v>911</v>
      </c>
      <c r="BJ41" s="6">
        <v>3.3099999999999997E-2</v>
      </c>
      <c r="BK41" s="6" t="s">
        <v>916</v>
      </c>
      <c r="BL41" s="11" t="s">
        <v>911</v>
      </c>
      <c r="BM41" s="11" t="s">
        <v>913</v>
      </c>
      <c r="BN41" s="11" t="s">
        <v>913</v>
      </c>
      <c r="BO41" s="11" t="s">
        <v>913</v>
      </c>
      <c r="BP41" s="11" t="s">
        <v>913</v>
      </c>
      <c r="BQ41" s="6"/>
      <c r="BR41" s="6" t="s">
        <v>912</v>
      </c>
      <c r="BS41" s="6" t="s">
        <v>913</v>
      </c>
      <c r="BT41" s="6" t="s">
        <v>913</v>
      </c>
      <c r="BU41" s="6" t="s">
        <v>917</v>
      </c>
      <c r="BV41" s="6" t="s">
        <v>913</v>
      </c>
      <c r="BW41" s="6" t="s">
        <v>913</v>
      </c>
      <c r="BX41" s="6"/>
      <c r="BY41" s="6" t="s">
        <v>918</v>
      </c>
      <c r="CR41" s="13"/>
      <c r="CX41" s="6" t="s">
        <v>913</v>
      </c>
      <c r="CY41" s="6" t="s">
        <v>913</v>
      </c>
      <c r="CZ41" s="6">
        <v>7705</v>
      </c>
      <c r="DF41" s="6" t="s">
        <v>912</v>
      </c>
      <c r="DG41" s="6" t="s">
        <v>913</v>
      </c>
      <c r="DH41"/>
    </row>
    <row r="42" spans="1:112" s="11" customFormat="1">
      <c r="A42" s="11">
        <v>39</v>
      </c>
      <c r="B42" s="6" t="s">
        <v>383</v>
      </c>
      <c r="C42" s="6">
        <v>85</v>
      </c>
      <c r="D42" s="6" t="s">
        <v>1080</v>
      </c>
      <c r="E42" s="6" t="s">
        <v>1498</v>
      </c>
      <c r="F42" s="6" t="s">
        <v>384</v>
      </c>
      <c r="G42" s="7">
        <v>7.8</v>
      </c>
      <c r="H42" s="6">
        <v>846</v>
      </c>
      <c r="I42" s="6" t="s">
        <v>914</v>
      </c>
      <c r="J42" s="6">
        <v>14.9</v>
      </c>
      <c r="K42" s="6">
        <v>90.2</v>
      </c>
      <c r="L42" s="6">
        <v>2.54</v>
      </c>
      <c r="M42" s="9">
        <v>2.31</v>
      </c>
      <c r="N42" s="6">
        <v>8.52</v>
      </c>
      <c r="O42" s="6">
        <v>23.1</v>
      </c>
      <c r="P42" s="8">
        <v>0.15</v>
      </c>
      <c r="Q42" s="6">
        <v>1670</v>
      </c>
      <c r="R42" s="6" t="s">
        <v>908</v>
      </c>
      <c r="S42" s="6">
        <v>9.39</v>
      </c>
      <c r="T42" s="6">
        <v>112</v>
      </c>
      <c r="U42" s="6" t="s">
        <v>915</v>
      </c>
      <c r="V42" s="6"/>
      <c r="W42" s="6">
        <v>129</v>
      </c>
      <c r="X42" s="6">
        <v>18.600000000000001</v>
      </c>
      <c r="Y42" s="6">
        <v>199</v>
      </c>
      <c r="Z42" s="6">
        <v>115000</v>
      </c>
      <c r="AA42" s="9">
        <v>4</v>
      </c>
      <c r="AB42" s="6">
        <v>18900</v>
      </c>
      <c r="AC42" s="6">
        <v>1140</v>
      </c>
      <c r="AD42" s="6">
        <v>570</v>
      </c>
      <c r="AE42" s="6">
        <v>24600</v>
      </c>
      <c r="AF42" s="6">
        <v>111</v>
      </c>
      <c r="AG42" s="6">
        <v>4380</v>
      </c>
      <c r="AH42" s="6">
        <v>680</v>
      </c>
      <c r="AI42" s="6">
        <v>0.16200000000000001</v>
      </c>
      <c r="AJ42" s="6">
        <v>0.13500000000000001</v>
      </c>
      <c r="AK42" s="6" t="s">
        <v>910</v>
      </c>
      <c r="AL42" s="6">
        <v>0.61099999999999999</v>
      </c>
      <c r="AM42" s="6">
        <v>0.161</v>
      </c>
      <c r="AN42" s="6">
        <v>0.112</v>
      </c>
      <c r="AO42" s="6">
        <v>6.5000000000000002E-2</v>
      </c>
      <c r="AP42" s="6" t="s">
        <v>910</v>
      </c>
      <c r="AQ42" s="6">
        <v>0.11899999999999999</v>
      </c>
      <c r="AR42" s="6" t="s">
        <v>919</v>
      </c>
      <c r="AS42" s="6">
        <v>5.6000000000000001E-2</v>
      </c>
      <c r="AT42" s="6" t="s">
        <v>910</v>
      </c>
      <c r="AU42" s="8">
        <v>0.25800000000000001</v>
      </c>
      <c r="AV42" s="8">
        <v>0.19600000000000001</v>
      </c>
      <c r="AW42" s="6">
        <v>8.6999999999999994E-2</v>
      </c>
      <c r="AX42" s="8">
        <v>0.13600000000000001</v>
      </c>
      <c r="AY42" s="8">
        <v>0.10299999999999999</v>
      </c>
      <c r="AZ42" s="6" t="s">
        <v>910</v>
      </c>
      <c r="BA42" s="6" t="s">
        <v>910</v>
      </c>
      <c r="BB42" s="6"/>
      <c r="BC42" s="6" t="s">
        <v>911</v>
      </c>
      <c r="BD42" s="6" t="s">
        <v>911</v>
      </c>
      <c r="BE42" s="6" t="s">
        <v>911</v>
      </c>
      <c r="BF42" s="6" t="s">
        <v>911</v>
      </c>
      <c r="BG42" s="6" t="s">
        <v>911</v>
      </c>
      <c r="BH42" s="6" t="s">
        <v>911</v>
      </c>
      <c r="BI42" s="6" t="s">
        <v>911</v>
      </c>
      <c r="BJ42" s="6" t="s">
        <v>911</v>
      </c>
      <c r="BK42" s="6" t="s">
        <v>916</v>
      </c>
      <c r="BL42" s="11">
        <v>8.0000000000000002E-3</v>
      </c>
      <c r="BM42" s="11" t="s">
        <v>913</v>
      </c>
      <c r="BN42" s="11" t="s">
        <v>913</v>
      </c>
      <c r="BO42" s="11" t="s">
        <v>913</v>
      </c>
      <c r="BP42" s="11" t="s">
        <v>913</v>
      </c>
      <c r="BQ42" s="6"/>
      <c r="BR42" s="6" t="s">
        <v>912</v>
      </c>
      <c r="BS42" s="6" t="s">
        <v>913</v>
      </c>
      <c r="BT42" s="6" t="s">
        <v>913</v>
      </c>
      <c r="BU42" s="6" t="s">
        <v>917</v>
      </c>
      <c r="BV42" s="6" t="s">
        <v>913</v>
      </c>
      <c r="BW42" s="6" t="s">
        <v>913</v>
      </c>
      <c r="BX42" s="6"/>
      <c r="BY42" s="6" t="s">
        <v>918</v>
      </c>
      <c r="CR42" s="13"/>
      <c r="CX42" s="6" t="s">
        <v>913</v>
      </c>
      <c r="CY42" s="6" t="s">
        <v>913</v>
      </c>
      <c r="CZ42" s="6">
        <v>12410.000000000002</v>
      </c>
      <c r="DF42" s="6" t="s">
        <v>912</v>
      </c>
      <c r="DG42" s="6" t="s">
        <v>913</v>
      </c>
      <c r="DH42"/>
    </row>
    <row r="43" spans="1:112" s="11" customFormat="1">
      <c r="A43" s="11">
        <v>40</v>
      </c>
      <c r="B43" s="6" t="s">
        <v>381</v>
      </c>
      <c r="C43" s="6">
        <v>86</v>
      </c>
      <c r="D43" s="6" t="s">
        <v>1081</v>
      </c>
      <c r="E43" s="6" t="s">
        <v>1499</v>
      </c>
      <c r="F43" s="6" t="s">
        <v>382</v>
      </c>
      <c r="G43" s="7">
        <v>8.3000000000000007</v>
      </c>
      <c r="H43" s="6">
        <v>440</v>
      </c>
      <c r="I43" s="6" t="s">
        <v>914</v>
      </c>
      <c r="J43" s="6" t="s">
        <v>906</v>
      </c>
      <c r="K43" s="6">
        <v>100</v>
      </c>
      <c r="L43" s="9">
        <v>5.5</v>
      </c>
      <c r="M43" s="9" t="s">
        <v>933</v>
      </c>
      <c r="N43" s="6">
        <v>3.09</v>
      </c>
      <c r="O43" s="7">
        <v>36</v>
      </c>
      <c r="P43" s="10">
        <v>0.04</v>
      </c>
      <c r="Q43" s="6">
        <v>1300</v>
      </c>
      <c r="R43" s="6" t="s">
        <v>908</v>
      </c>
      <c r="S43" s="6">
        <v>2.79</v>
      </c>
      <c r="T43" s="6">
        <v>25.1</v>
      </c>
      <c r="U43" s="6" t="s">
        <v>915</v>
      </c>
      <c r="V43" s="6"/>
      <c r="W43" s="6">
        <v>250</v>
      </c>
      <c r="X43" s="9">
        <v>3.8</v>
      </c>
      <c r="Y43" s="7">
        <v>51</v>
      </c>
      <c r="Z43" s="6">
        <v>200000</v>
      </c>
      <c r="AA43" s="9">
        <v>0.12</v>
      </c>
      <c r="AB43" s="6">
        <v>5700</v>
      </c>
      <c r="AC43" s="6">
        <v>1200</v>
      </c>
      <c r="AD43" s="6">
        <v>600</v>
      </c>
      <c r="AE43" s="6">
        <v>13150</v>
      </c>
      <c r="AF43" s="7">
        <v>16</v>
      </c>
      <c r="AG43" s="6">
        <v>950</v>
      </c>
      <c r="AH43" s="6">
        <v>180</v>
      </c>
      <c r="AI43" s="6">
        <v>0.16400000000000001</v>
      </c>
      <c r="AJ43" s="6">
        <v>5.1999999999999998E-2</v>
      </c>
      <c r="AK43" s="6" t="s">
        <v>910</v>
      </c>
      <c r="AL43" s="6">
        <v>0.16600000000000001</v>
      </c>
      <c r="AM43" s="8">
        <v>0.05</v>
      </c>
      <c r="AN43" s="6">
        <v>4.1000000000000002E-2</v>
      </c>
      <c r="AO43" s="8">
        <v>0.02</v>
      </c>
      <c r="AP43" s="6" t="s">
        <v>910</v>
      </c>
      <c r="AQ43" s="6">
        <v>3.1E-2</v>
      </c>
      <c r="AR43" s="6">
        <v>3.3000000000000002E-2</v>
      </c>
      <c r="AS43" s="6" t="s">
        <v>910</v>
      </c>
      <c r="AT43" s="6">
        <v>2.1999999999999999E-2</v>
      </c>
      <c r="AU43" s="8">
        <v>8.5999999999999993E-2</v>
      </c>
      <c r="AV43" s="8">
        <v>5.8000000000000003E-2</v>
      </c>
      <c r="AW43" s="6">
        <v>2.1999999999999999E-2</v>
      </c>
      <c r="AX43" s="8">
        <v>4.2999999999999997E-2</v>
      </c>
      <c r="AY43" s="8">
        <v>0.03</v>
      </c>
      <c r="AZ43" s="6" t="s">
        <v>910</v>
      </c>
      <c r="BA43" s="6" t="s">
        <v>910</v>
      </c>
      <c r="BB43" s="6"/>
      <c r="BC43" s="6" t="s">
        <v>911</v>
      </c>
      <c r="BD43" s="6" t="s">
        <v>911</v>
      </c>
      <c r="BE43" s="6" t="s">
        <v>911</v>
      </c>
      <c r="BF43" s="6" t="s">
        <v>911</v>
      </c>
      <c r="BG43" s="6" t="s">
        <v>911</v>
      </c>
      <c r="BH43" s="6" t="s">
        <v>911</v>
      </c>
      <c r="BI43" s="6" t="s">
        <v>911</v>
      </c>
      <c r="BJ43" s="6" t="s">
        <v>911</v>
      </c>
      <c r="BK43" s="6" t="s">
        <v>916</v>
      </c>
      <c r="BL43" s="11" t="s">
        <v>911</v>
      </c>
      <c r="BM43" s="11" t="s">
        <v>913</v>
      </c>
      <c r="BN43" s="11" t="s">
        <v>913</v>
      </c>
      <c r="BO43" s="11" t="s">
        <v>913</v>
      </c>
      <c r="BP43" s="11" t="s">
        <v>913</v>
      </c>
      <c r="BQ43" s="6"/>
      <c r="BR43" s="6" t="s">
        <v>912</v>
      </c>
      <c r="BS43" s="6" t="s">
        <v>913</v>
      </c>
      <c r="BT43" s="6" t="s">
        <v>913</v>
      </c>
      <c r="BU43" s="6" t="s">
        <v>917</v>
      </c>
      <c r="BV43" s="6" t="s">
        <v>913</v>
      </c>
      <c r="BW43" s="6" t="s">
        <v>913</v>
      </c>
      <c r="BX43" s="6"/>
      <c r="BY43" s="6" t="s">
        <v>918</v>
      </c>
      <c r="CR43" s="13"/>
      <c r="CX43" s="6" t="s">
        <v>913</v>
      </c>
      <c r="CY43" s="6" t="s">
        <v>913</v>
      </c>
      <c r="CZ43" s="6">
        <v>6804</v>
      </c>
      <c r="DF43" s="6" t="s">
        <v>912</v>
      </c>
      <c r="DG43" s="6" t="s">
        <v>913</v>
      </c>
      <c r="DH43"/>
    </row>
    <row r="44" spans="1:112" s="11" customFormat="1">
      <c r="A44" s="11">
        <v>41</v>
      </c>
      <c r="B44" s="6" t="s">
        <v>379</v>
      </c>
      <c r="C44" s="6">
        <v>87</v>
      </c>
      <c r="D44" s="6" t="s">
        <v>1082</v>
      </c>
      <c r="E44" s="6" t="s">
        <v>1500</v>
      </c>
      <c r="F44" s="6" t="s">
        <v>380</v>
      </c>
      <c r="G44" s="7">
        <v>7.9</v>
      </c>
      <c r="H44" s="6">
        <v>767</v>
      </c>
      <c r="I44" s="6" t="s">
        <v>914</v>
      </c>
      <c r="J44" s="6" t="s">
        <v>906</v>
      </c>
      <c r="K44" s="7">
        <v>90</v>
      </c>
      <c r="L44" s="6">
        <v>0.54200000000000004</v>
      </c>
      <c r="M44" s="9">
        <v>2.06</v>
      </c>
      <c r="N44" s="6">
        <v>7.78</v>
      </c>
      <c r="O44" s="6">
        <v>18.100000000000001</v>
      </c>
      <c r="P44" s="10">
        <v>6.5000000000000002E-2</v>
      </c>
      <c r="Q44" s="6">
        <v>2500</v>
      </c>
      <c r="R44" s="6" t="s">
        <v>908</v>
      </c>
      <c r="S44" s="6">
        <v>6.9</v>
      </c>
      <c r="T44" s="6">
        <v>33.9</v>
      </c>
      <c r="U44" s="6" t="s">
        <v>915</v>
      </c>
      <c r="V44" s="6"/>
      <c r="W44" s="6">
        <v>160</v>
      </c>
      <c r="X44" s="6">
        <v>10.5</v>
      </c>
      <c r="Y44" s="6">
        <v>94.4</v>
      </c>
      <c r="Z44" s="6">
        <v>147000</v>
      </c>
      <c r="AA44" s="9">
        <v>7.1</v>
      </c>
      <c r="AB44" s="6">
        <v>10000</v>
      </c>
      <c r="AC44" s="6">
        <v>563</v>
      </c>
      <c r="AD44" s="6">
        <v>614</v>
      </c>
      <c r="AE44" s="6">
        <v>16900</v>
      </c>
      <c r="AF44" s="6">
        <v>123</v>
      </c>
      <c r="AG44" s="6">
        <v>3620</v>
      </c>
      <c r="AH44" s="6">
        <v>935</v>
      </c>
      <c r="AI44" s="6">
        <v>3.3000000000000002E-2</v>
      </c>
      <c r="AJ44" s="6">
        <v>6.2E-2</v>
      </c>
      <c r="AK44" s="6" t="s">
        <v>910</v>
      </c>
      <c r="AL44" s="6">
        <v>0.40300000000000002</v>
      </c>
      <c r="AM44" s="6">
        <v>4.9000000000000002E-2</v>
      </c>
      <c r="AN44" s="6">
        <v>5.2999999999999999E-2</v>
      </c>
      <c r="AO44" s="6" t="s">
        <v>910</v>
      </c>
      <c r="AP44" s="6" t="s">
        <v>910</v>
      </c>
      <c r="AQ44" s="6" t="s">
        <v>910</v>
      </c>
      <c r="AR44" s="6" t="s">
        <v>919</v>
      </c>
      <c r="AS44" s="6">
        <v>3.6999999999999998E-2</v>
      </c>
      <c r="AT44" s="8">
        <v>0.05</v>
      </c>
      <c r="AU44" s="8">
        <v>0.19800000000000001</v>
      </c>
      <c r="AV44" s="8">
        <v>0.04</v>
      </c>
      <c r="AW44" s="6" t="s">
        <v>910</v>
      </c>
      <c r="AX44" s="8">
        <v>3.6999999999999998E-2</v>
      </c>
      <c r="AY44" s="8" t="s">
        <v>910</v>
      </c>
      <c r="AZ44" s="6" t="s">
        <v>910</v>
      </c>
      <c r="BA44" s="6" t="s">
        <v>910</v>
      </c>
      <c r="BB44" s="6"/>
      <c r="BC44" s="6" t="s">
        <v>911</v>
      </c>
      <c r="BD44" s="6" t="s">
        <v>911</v>
      </c>
      <c r="BE44" s="6" t="s">
        <v>911</v>
      </c>
      <c r="BF44" s="6" t="s">
        <v>911</v>
      </c>
      <c r="BG44" s="6" t="s">
        <v>911</v>
      </c>
      <c r="BH44" s="6" t="s">
        <v>911</v>
      </c>
      <c r="BI44" s="6" t="s">
        <v>911</v>
      </c>
      <c r="BJ44" s="6" t="s">
        <v>911</v>
      </c>
      <c r="BK44" s="6" t="s">
        <v>916</v>
      </c>
      <c r="BL44" s="11">
        <v>5.0000000000000001E-3</v>
      </c>
      <c r="BM44" s="11" t="s">
        <v>913</v>
      </c>
      <c r="BN44" s="11" t="s">
        <v>913</v>
      </c>
      <c r="BO44" s="11" t="s">
        <v>913</v>
      </c>
      <c r="BP44" s="11" t="s">
        <v>913</v>
      </c>
      <c r="BQ44" s="6"/>
      <c r="BR44" s="6" t="s">
        <v>912</v>
      </c>
      <c r="BS44" s="6" t="s">
        <v>913</v>
      </c>
      <c r="BT44" s="6" t="s">
        <v>913</v>
      </c>
      <c r="BU44" s="6" t="s">
        <v>917</v>
      </c>
      <c r="BV44" s="6" t="s">
        <v>913</v>
      </c>
      <c r="BW44" s="6" t="s">
        <v>913</v>
      </c>
      <c r="BX44" s="6"/>
      <c r="BY44" s="6" t="s">
        <v>918</v>
      </c>
      <c r="CR44" s="13"/>
      <c r="CX44" s="6" t="s">
        <v>913</v>
      </c>
      <c r="CY44" s="6" t="s">
        <v>913</v>
      </c>
      <c r="CZ44" s="6">
        <v>11439.999999999998</v>
      </c>
      <c r="DF44" s="6" t="s">
        <v>912</v>
      </c>
      <c r="DG44" s="6" t="s">
        <v>913</v>
      </c>
      <c r="DH44"/>
    </row>
    <row r="45" spans="1:112" s="11" customFormat="1">
      <c r="A45" s="11">
        <v>42</v>
      </c>
      <c r="B45" s="6" t="s">
        <v>377</v>
      </c>
      <c r="C45" s="6">
        <v>88</v>
      </c>
      <c r="D45" s="6" t="s">
        <v>1083</v>
      </c>
      <c r="E45" s="6" t="s">
        <v>1501</v>
      </c>
      <c r="F45" s="6" t="s">
        <v>378</v>
      </c>
      <c r="G45" s="7">
        <v>8</v>
      </c>
      <c r="H45" s="6">
        <v>813</v>
      </c>
      <c r="I45" s="6" t="s">
        <v>914</v>
      </c>
      <c r="J45" s="6" t="s">
        <v>906</v>
      </c>
      <c r="K45" s="6">
        <v>109</v>
      </c>
      <c r="L45" s="6">
        <v>0.94099999999999995</v>
      </c>
      <c r="M45" s="9">
        <v>3.02</v>
      </c>
      <c r="N45" s="6">
        <v>18.899999999999999</v>
      </c>
      <c r="O45" s="7">
        <v>24</v>
      </c>
      <c r="P45" s="10">
        <v>8.2000000000000003E-2</v>
      </c>
      <c r="Q45" s="6">
        <v>5220</v>
      </c>
      <c r="R45" s="6" t="s">
        <v>908</v>
      </c>
      <c r="S45" s="6">
        <v>14.6</v>
      </c>
      <c r="T45" s="7">
        <v>54</v>
      </c>
      <c r="U45" s="6" t="s">
        <v>915</v>
      </c>
      <c r="V45" s="6"/>
      <c r="W45" s="6">
        <v>155</v>
      </c>
      <c r="X45" s="6">
        <v>24.4</v>
      </c>
      <c r="Y45" s="6">
        <v>130</v>
      </c>
      <c r="Z45" s="6">
        <v>88800</v>
      </c>
      <c r="AA45" s="9">
        <v>5.0999999999999996</v>
      </c>
      <c r="AB45" s="6">
        <v>16600</v>
      </c>
      <c r="AC45" s="6">
        <v>800</v>
      </c>
      <c r="AD45" s="6">
        <v>788</v>
      </c>
      <c r="AE45" s="6">
        <v>15700</v>
      </c>
      <c r="AF45" s="6">
        <v>286</v>
      </c>
      <c r="AG45" s="6">
        <v>10200</v>
      </c>
      <c r="AH45" s="6">
        <v>2630</v>
      </c>
      <c r="AI45" s="6" t="s">
        <v>910</v>
      </c>
      <c r="AJ45" s="6">
        <v>0.111</v>
      </c>
      <c r="AK45" s="6" t="s">
        <v>910</v>
      </c>
      <c r="AL45" s="6">
        <v>0.54600000000000004</v>
      </c>
      <c r="AM45" s="6">
        <v>0.112</v>
      </c>
      <c r="AN45" s="6">
        <v>0.10199999999999999</v>
      </c>
      <c r="AO45" s="8">
        <v>0.05</v>
      </c>
      <c r="AP45" s="6" t="s">
        <v>910</v>
      </c>
      <c r="AQ45" s="6">
        <v>6.4000000000000001E-2</v>
      </c>
      <c r="AR45" s="6">
        <v>2.5000000000000001E-2</v>
      </c>
      <c r="AS45" s="6" t="s">
        <v>910</v>
      </c>
      <c r="AT45" s="8" t="s">
        <v>910</v>
      </c>
      <c r="AU45" s="8">
        <v>0.25800000000000001</v>
      </c>
      <c r="AV45" s="8">
        <v>0.13</v>
      </c>
      <c r="AW45" s="6">
        <v>5.2999999999999999E-2</v>
      </c>
      <c r="AX45" s="8">
        <v>0.77</v>
      </c>
      <c r="AY45" s="8">
        <v>7.0000000000000007E-2</v>
      </c>
      <c r="AZ45" s="6" t="s">
        <v>910</v>
      </c>
      <c r="BA45" s="6" t="s">
        <v>910</v>
      </c>
      <c r="BB45" s="6"/>
      <c r="BC45" s="6" t="s">
        <v>911</v>
      </c>
      <c r="BD45" s="6" t="s">
        <v>911</v>
      </c>
      <c r="BE45" s="6" t="s">
        <v>911</v>
      </c>
      <c r="BF45" s="6" t="s">
        <v>911</v>
      </c>
      <c r="BG45" s="6" t="s">
        <v>911</v>
      </c>
      <c r="BH45" s="6" t="s">
        <v>911</v>
      </c>
      <c r="BI45" s="6" t="s">
        <v>911</v>
      </c>
      <c r="BJ45" s="6" t="s">
        <v>911</v>
      </c>
      <c r="BK45" s="6" t="s">
        <v>916</v>
      </c>
      <c r="BL45" s="11" t="s">
        <v>911</v>
      </c>
      <c r="BM45" s="11" t="s">
        <v>913</v>
      </c>
      <c r="BN45" s="11" t="s">
        <v>913</v>
      </c>
      <c r="BO45" s="11" t="s">
        <v>913</v>
      </c>
      <c r="BP45" s="11" t="s">
        <v>913</v>
      </c>
      <c r="BQ45" s="6"/>
      <c r="BR45" s="6" t="s">
        <v>912</v>
      </c>
      <c r="BS45" s="6" t="s">
        <v>913</v>
      </c>
      <c r="BT45" s="6" t="s">
        <v>913</v>
      </c>
      <c r="BU45" s="6" t="s">
        <v>917</v>
      </c>
      <c r="BV45" s="6" t="s">
        <v>913</v>
      </c>
      <c r="BW45" s="6" t="s">
        <v>913</v>
      </c>
      <c r="BX45" s="6"/>
      <c r="BY45" s="6" t="s">
        <v>918</v>
      </c>
      <c r="CR45" s="13"/>
      <c r="CX45" s="6" t="s">
        <v>913</v>
      </c>
      <c r="CY45" s="6" t="s">
        <v>913</v>
      </c>
      <c r="CZ45" s="6">
        <v>12529.999999999998</v>
      </c>
      <c r="DF45" s="6" t="s">
        <v>912</v>
      </c>
      <c r="DG45" s="6" t="s">
        <v>913</v>
      </c>
      <c r="DH45"/>
    </row>
    <row r="46" spans="1:112" s="11" customFormat="1">
      <c r="A46" s="11">
        <v>43</v>
      </c>
      <c r="B46" s="6" t="s">
        <v>375</v>
      </c>
      <c r="C46" s="6">
        <v>89</v>
      </c>
      <c r="D46" s="6" t="s">
        <v>1084</v>
      </c>
      <c r="E46" s="6" t="s">
        <v>1502</v>
      </c>
      <c r="F46" s="6" t="s">
        <v>376</v>
      </c>
      <c r="G46" s="7" t="s">
        <v>98</v>
      </c>
      <c r="H46" s="6">
        <v>508</v>
      </c>
      <c r="I46" s="6" t="s">
        <v>914</v>
      </c>
      <c r="J46" s="6" t="s">
        <v>906</v>
      </c>
      <c r="K46" s="7">
        <v>93</v>
      </c>
      <c r="L46" s="6">
        <v>0.32100000000000001</v>
      </c>
      <c r="M46" s="9">
        <v>0.97</v>
      </c>
      <c r="N46" s="6">
        <v>4.09</v>
      </c>
      <c r="O46" s="7">
        <v>17</v>
      </c>
      <c r="P46" s="10">
        <v>3.5999999999999997E-2</v>
      </c>
      <c r="Q46" s="6">
        <v>2300</v>
      </c>
      <c r="R46" s="6" t="s">
        <v>908</v>
      </c>
      <c r="S46" s="6">
        <v>4.38</v>
      </c>
      <c r="T46" s="6">
        <v>18.100000000000001</v>
      </c>
      <c r="U46" s="6" t="s">
        <v>915</v>
      </c>
      <c r="V46" s="6"/>
      <c r="W46" s="6">
        <v>250</v>
      </c>
      <c r="X46" s="9">
        <v>5.6</v>
      </c>
      <c r="Y46" s="6">
        <v>56.6</v>
      </c>
      <c r="Z46" s="6">
        <v>200000</v>
      </c>
      <c r="AA46" s="9">
        <v>1.5</v>
      </c>
      <c r="AB46" s="6">
        <v>4000</v>
      </c>
      <c r="AC46" s="6">
        <v>830</v>
      </c>
      <c r="AD46" s="6">
        <v>840</v>
      </c>
      <c r="AE46" s="6">
        <v>11110</v>
      </c>
      <c r="AF46" s="7">
        <v>43</v>
      </c>
      <c r="AG46" s="6">
        <v>2100</v>
      </c>
      <c r="AH46" s="6">
        <v>560</v>
      </c>
      <c r="AI46" s="6">
        <v>0.26300000000000001</v>
      </c>
      <c r="AJ46" s="6">
        <v>6.6000000000000003E-2</v>
      </c>
      <c r="AK46" s="6" t="s">
        <v>910</v>
      </c>
      <c r="AL46" s="8">
        <v>0.25</v>
      </c>
      <c r="AM46" s="6">
        <v>5.3999999999999999E-2</v>
      </c>
      <c r="AN46" s="6">
        <v>5.0999999999999997E-2</v>
      </c>
      <c r="AO46" s="6">
        <v>2.5000000000000001E-2</v>
      </c>
      <c r="AP46" s="6" t="s">
        <v>910</v>
      </c>
      <c r="AQ46" s="6">
        <v>3.5999999999999997E-2</v>
      </c>
      <c r="AR46" s="8">
        <v>0.04</v>
      </c>
      <c r="AS46" s="6" t="s">
        <v>910</v>
      </c>
      <c r="AT46" s="8" t="s">
        <v>910</v>
      </c>
      <c r="AU46" s="8">
        <v>0.122</v>
      </c>
      <c r="AV46" s="8">
        <v>5.8000000000000003E-2</v>
      </c>
      <c r="AW46" s="6">
        <v>2.5999999999999999E-2</v>
      </c>
      <c r="AX46" s="8">
        <v>0.05</v>
      </c>
      <c r="AY46" s="6">
        <v>3.1E-2</v>
      </c>
      <c r="AZ46" s="6" t="s">
        <v>910</v>
      </c>
      <c r="BA46" s="6" t="s">
        <v>910</v>
      </c>
      <c r="BB46" s="6"/>
      <c r="BC46" s="6" t="s">
        <v>911</v>
      </c>
      <c r="BD46" s="6" t="s">
        <v>911</v>
      </c>
      <c r="BE46" s="6" t="s">
        <v>911</v>
      </c>
      <c r="BF46" s="6" t="s">
        <v>911</v>
      </c>
      <c r="BG46" s="6" t="s">
        <v>911</v>
      </c>
      <c r="BH46" s="6" t="s">
        <v>911</v>
      </c>
      <c r="BI46" s="6" t="s">
        <v>911</v>
      </c>
      <c r="BJ46" s="6" t="s">
        <v>911</v>
      </c>
      <c r="BK46" s="6" t="s">
        <v>916</v>
      </c>
      <c r="BL46" s="11" t="s">
        <v>911</v>
      </c>
      <c r="BM46" s="11" t="s">
        <v>913</v>
      </c>
      <c r="BN46" s="11" t="s">
        <v>913</v>
      </c>
      <c r="BO46" s="11" t="s">
        <v>913</v>
      </c>
      <c r="BP46" s="11" t="s">
        <v>913</v>
      </c>
      <c r="BQ46" s="6"/>
      <c r="BR46" s="6" t="s">
        <v>912</v>
      </c>
      <c r="BS46" s="6" t="s">
        <v>913</v>
      </c>
      <c r="BT46" s="6" t="s">
        <v>913</v>
      </c>
      <c r="BU46" s="6" t="s">
        <v>917</v>
      </c>
      <c r="BV46" s="6" t="s">
        <v>913</v>
      </c>
      <c r="BW46" s="6" t="s">
        <v>913</v>
      </c>
      <c r="BX46" s="6"/>
      <c r="BY46" s="6" t="s">
        <v>918</v>
      </c>
      <c r="CR46" s="13"/>
      <c r="CX46" s="6" t="s">
        <v>913</v>
      </c>
      <c r="CY46" s="6" t="s">
        <v>913</v>
      </c>
      <c r="CZ46" s="6" t="e">
        <v>#VALUE!</v>
      </c>
      <c r="DF46" s="6" t="s">
        <v>912</v>
      </c>
      <c r="DG46" s="6" t="s">
        <v>913</v>
      </c>
      <c r="DH46"/>
    </row>
    <row r="47" spans="1:112" s="11" customFormat="1">
      <c r="A47" s="11">
        <v>44</v>
      </c>
      <c r="B47" s="6" t="s">
        <v>373</v>
      </c>
      <c r="C47" s="6">
        <v>90</v>
      </c>
      <c r="D47" s="6" t="s">
        <v>1085</v>
      </c>
      <c r="E47" s="6" t="s">
        <v>1503</v>
      </c>
      <c r="F47" s="6" t="s">
        <v>374</v>
      </c>
      <c r="G47" s="7">
        <v>7.7</v>
      </c>
      <c r="H47" s="6">
        <v>555</v>
      </c>
      <c r="I47" s="6" t="s">
        <v>914</v>
      </c>
      <c r="J47" s="6">
        <v>5.68</v>
      </c>
      <c r="K47" s="6">
        <v>140</v>
      </c>
      <c r="L47" s="6">
        <v>0.67500000000000004</v>
      </c>
      <c r="M47" s="9">
        <v>0.7</v>
      </c>
      <c r="N47" s="6">
        <v>3.64</v>
      </c>
      <c r="O47" s="6">
        <v>51.1</v>
      </c>
      <c r="P47" s="10">
        <v>0.03</v>
      </c>
      <c r="Q47" s="6">
        <v>3300</v>
      </c>
      <c r="R47" s="6" t="s">
        <v>908</v>
      </c>
      <c r="S47" s="6">
        <v>4.4400000000000004</v>
      </c>
      <c r="T47" s="6">
        <v>12.7</v>
      </c>
      <c r="U47" s="6" t="s">
        <v>915</v>
      </c>
      <c r="V47" s="6"/>
      <c r="W47" s="6">
        <v>620</v>
      </c>
      <c r="X47" s="9">
        <v>4.7</v>
      </c>
      <c r="Y47" s="6">
        <v>99.5</v>
      </c>
      <c r="Z47" s="6">
        <v>210000</v>
      </c>
      <c r="AA47" s="9">
        <v>0.61</v>
      </c>
      <c r="AB47" s="6">
        <v>3700</v>
      </c>
      <c r="AC47" s="6">
        <v>460</v>
      </c>
      <c r="AD47" s="6">
        <v>720</v>
      </c>
      <c r="AE47" s="6">
        <v>10180</v>
      </c>
      <c r="AF47" s="7">
        <v>30</v>
      </c>
      <c r="AG47" s="6">
        <v>1400</v>
      </c>
      <c r="AH47" s="6">
        <v>460</v>
      </c>
      <c r="AI47" s="6">
        <v>0.104</v>
      </c>
      <c r="AJ47" s="6">
        <v>4.3999999999999997E-2</v>
      </c>
      <c r="AK47" s="6" t="s">
        <v>910</v>
      </c>
      <c r="AL47" s="6">
        <v>0.124</v>
      </c>
      <c r="AM47" s="6">
        <v>3.3000000000000002E-2</v>
      </c>
      <c r="AN47" s="6">
        <v>2.3E-2</v>
      </c>
      <c r="AO47" s="6" t="s">
        <v>910</v>
      </c>
      <c r="AP47" s="6" t="s">
        <v>910</v>
      </c>
      <c r="AQ47" s="6" t="s">
        <v>910</v>
      </c>
      <c r="AR47" s="6">
        <v>4.3999999999999997E-2</v>
      </c>
      <c r="AS47" s="6" t="s">
        <v>910</v>
      </c>
      <c r="AT47" s="8">
        <v>0.03</v>
      </c>
      <c r="AU47" s="8">
        <v>6.9000000000000006E-2</v>
      </c>
      <c r="AV47" s="6">
        <v>2.7E-2</v>
      </c>
      <c r="AW47" s="6" t="s">
        <v>910</v>
      </c>
      <c r="AX47" s="6">
        <v>3.3000000000000002E-2</v>
      </c>
      <c r="AY47" s="6" t="s">
        <v>910</v>
      </c>
      <c r="AZ47" s="6" t="s">
        <v>910</v>
      </c>
      <c r="BA47" s="6" t="s">
        <v>910</v>
      </c>
      <c r="BB47" s="6"/>
      <c r="BC47" s="6" t="s">
        <v>911</v>
      </c>
      <c r="BD47" s="6">
        <v>5.4000000000000003E-3</v>
      </c>
      <c r="BE47" s="6">
        <v>5.1999999999999998E-3</v>
      </c>
      <c r="BF47" s="6" t="s">
        <v>911</v>
      </c>
      <c r="BG47" s="6">
        <v>1.9E-3</v>
      </c>
      <c r="BH47" s="6" t="s">
        <v>911</v>
      </c>
      <c r="BI47" s="6">
        <v>9.9000000000000008E-3</v>
      </c>
      <c r="BJ47" s="6">
        <v>2.24E-2</v>
      </c>
      <c r="BK47" s="6" t="s">
        <v>916</v>
      </c>
      <c r="BL47" s="11" t="s">
        <v>911</v>
      </c>
      <c r="BM47" s="11" t="s">
        <v>913</v>
      </c>
      <c r="BN47" s="11" t="s">
        <v>913</v>
      </c>
      <c r="BO47" s="11" t="s">
        <v>913</v>
      </c>
      <c r="BP47" s="11" t="s">
        <v>913</v>
      </c>
      <c r="BQ47" s="6"/>
      <c r="BR47" s="6" t="s">
        <v>912</v>
      </c>
      <c r="BS47" s="6" t="s">
        <v>913</v>
      </c>
      <c r="BT47" s="6" t="s">
        <v>913</v>
      </c>
      <c r="BU47" s="6" t="s">
        <v>917</v>
      </c>
      <c r="BV47" s="6" t="s">
        <v>913</v>
      </c>
      <c r="BW47" s="6" t="s">
        <v>913</v>
      </c>
      <c r="BX47" s="6"/>
      <c r="BY47" s="6" t="s">
        <v>918</v>
      </c>
      <c r="CR47" s="13"/>
      <c r="CX47" s="6" t="s">
        <v>913</v>
      </c>
      <c r="CY47" s="6" t="s">
        <v>913</v>
      </c>
      <c r="CZ47" s="6">
        <v>5619</v>
      </c>
      <c r="DF47" s="6" t="s">
        <v>912</v>
      </c>
      <c r="DG47" s="6" t="s">
        <v>913</v>
      </c>
      <c r="DH47"/>
    </row>
    <row r="48" spans="1:112" s="11" customFormat="1">
      <c r="A48" s="11">
        <v>45</v>
      </c>
      <c r="B48" s="6" t="s">
        <v>371</v>
      </c>
      <c r="C48" s="6">
        <v>91</v>
      </c>
      <c r="D48" s="6" t="s">
        <v>1086</v>
      </c>
      <c r="E48" s="6" t="s">
        <v>1504</v>
      </c>
      <c r="F48" s="6" t="s">
        <v>372</v>
      </c>
      <c r="G48" s="7">
        <v>7.8</v>
      </c>
      <c r="H48" s="6">
        <v>926</v>
      </c>
      <c r="I48" s="6" t="s">
        <v>914</v>
      </c>
      <c r="J48" s="6" t="s">
        <v>906</v>
      </c>
      <c r="K48" s="6">
        <v>100</v>
      </c>
      <c r="L48" s="6">
        <v>0.373</v>
      </c>
      <c r="M48" s="9">
        <v>0.37</v>
      </c>
      <c r="N48" s="6">
        <v>4.7699999999999996</v>
      </c>
      <c r="O48" s="6">
        <v>9.86</v>
      </c>
      <c r="P48" s="10">
        <v>5.3999999999999999E-2</v>
      </c>
      <c r="Q48" s="6">
        <v>2400</v>
      </c>
      <c r="R48" s="6" t="s">
        <v>908</v>
      </c>
      <c r="S48" s="6">
        <v>4.29</v>
      </c>
      <c r="T48" s="6">
        <v>24.6</v>
      </c>
      <c r="U48" s="6" t="s">
        <v>915</v>
      </c>
      <c r="V48" s="6"/>
      <c r="W48" s="6">
        <v>210</v>
      </c>
      <c r="X48" s="9">
        <v>5.4</v>
      </c>
      <c r="Y48" s="6">
        <v>35.5</v>
      </c>
      <c r="Z48" s="6">
        <v>200000</v>
      </c>
      <c r="AA48" s="9">
        <v>0.48</v>
      </c>
      <c r="AB48" s="6">
        <v>5900</v>
      </c>
      <c r="AC48" s="6">
        <v>760</v>
      </c>
      <c r="AD48" s="6">
        <v>600</v>
      </c>
      <c r="AE48" s="6">
        <v>14810</v>
      </c>
      <c r="AF48" s="7">
        <v>41</v>
      </c>
      <c r="AG48" s="6">
        <v>1900</v>
      </c>
      <c r="AH48" s="6">
        <v>460</v>
      </c>
      <c r="AI48" s="6">
        <v>2.9000000000000001E-2</v>
      </c>
      <c r="AJ48" s="6">
        <v>3.5000000000000003E-2</v>
      </c>
      <c r="AK48" s="6" t="s">
        <v>910</v>
      </c>
      <c r="AL48" s="6">
        <v>0.19600000000000001</v>
      </c>
      <c r="AM48" s="6">
        <v>3.4000000000000002E-2</v>
      </c>
      <c r="AN48" s="6">
        <v>3.6999999999999998E-2</v>
      </c>
      <c r="AO48" s="6" t="s">
        <v>910</v>
      </c>
      <c r="AP48" s="6" t="s">
        <v>910</v>
      </c>
      <c r="AQ48" s="6">
        <v>2.3E-2</v>
      </c>
      <c r="AR48" s="6">
        <v>1.6E-2</v>
      </c>
      <c r="AS48" s="6">
        <v>2.4E-2</v>
      </c>
      <c r="AT48" s="8">
        <v>0.02</v>
      </c>
      <c r="AU48" s="8">
        <v>0.10299999999999999</v>
      </c>
      <c r="AV48" s="6">
        <v>3.4000000000000002E-2</v>
      </c>
      <c r="AW48" s="6" t="s">
        <v>910</v>
      </c>
      <c r="AX48" s="6">
        <v>3.7999999999999999E-2</v>
      </c>
      <c r="AY48" s="6" t="s">
        <v>910</v>
      </c>
      <c r="AZ48" s="6" t="s">
        <v>910</v>
      </c>
      <c r="BA48" s="6" t="s">
        <v>910</v>
      </c>
      <c r="BB48" s="6"/>
      <c r="BC48" s="6" t="s">
        <v>911</v>
      </c>
      <c r="BD48" s="6" t="s">
        <v>911</v>
      </c>
      <c r="BE48" s="6" t="s">
        <v>911</v>
      </c>
      <c r="BF48" s="6" t="s">
        <v>911</v>
      </c>
      <c r="BG48" s="6" t="s">
        <v>911</v>
      </c>
      <c r="BH48" s="6" t="s">
        <v>911</v>
      </c>
      <c r="BI48" s="6" t="s">
        <v>911</v>
      </c>
      <c r="BJ48" s="6" t="s">
        <v>911</v>
      </c>
      <c r="BK48" s="6" t="s">
        <v>916</v>
      </c>
      <c r="BL48" s="11" t="s">
        <v>911</v>
      </c>
      <c r="BM48" s="11" t="s">
        <v>913</v>
      </c>
      <c r="BN48" s="11" t="s">
        <v>913</v>
      </c>
      <c r="BO48" s="11" t="s">
        <v>913</v>
      </c>
      <c r="BP48" s="11" t="s">
        <v>913</v>
      </c>
      <c r="BQ48" s="6"/>
      <c r="BR48" s="6" t="s">
        <v>912</v>
      </c>
      <c r="BS48" s="6" t="s">
        <v>913</v>
      </c>
      <c r="BT48" s="6" t="s">
        <v>913</v>
      </c>
      <c r="BU48" s="6" t="s">
        <v>917</v>
      </c>
      <c r="BV48" s="6" t="s">
        <v>913</v>
      </c>
      <c r="BW48" s="6" t="s">
        <v>913</v>
      </c>
      <c r="BX48" s="6"/>
      <c r="BY48" s="6" t="s">
        <v>918</v>
      </c>
      <c r="CR48" s="13"/>
      <c r="CX48" s="6" t="s">
        <v>913</v>
      </c>
      <c r="CY48" s="6" t="s">
        <v>913</v>
      </c>
      <c r="CZ48" s="6">
        <v>5532</v>
      </c>
      <c r="DF48" s="6" t="s">
        <v>912</v>
      </c>
      <c r="DG48" s="6" t="s">
        <v>913</v>
      </c>
      <c r="DH48"/>
    </row>
    <row r="49" spans="1:112" s="11" customFormat="1">
      <c r="A49" s="11">
        <v>46</v>
      </c>
      <c r="B49" s="6" t="s">
        <v>369</v>
      </c>
      <c r="C49" s="6">
        <v>92</v>
      </c>
      <c r="D49" s="6" t="s">
        <v>1087</v>
      </c>
      <c r="E49" s="6" t="s">
        <v>1505</v>
      </c>
      <c r="F49" s="6" t="s">
        <v>370</v>
      </c>
      <c r="G49" s="7">
        <v>7.7</v>
      </c>
      <c r="H49" s="6">
        <v>636</v>
      </c>
      <c r="I49" s="6" t="s">
        <v>914</v>
      </c>
      <c r="J49" s="6">
        <v>5.24</v>
      </c>
      <c r="K49" s="6">
        <v>180</v>
      </c>
      <c r="L49" s="6">
        <v>0.20899999999999999</v>
      </c>
      <c r="M49" s="9">
        <v>1.8</v>
      </c>
      <c r="N49" s="6">
        <v>14.6</v>
      </c>
      <c r="O49" s="6">
        <v>43.7</v>
      </c>
      <c r="P49" s="10">
        <v>3.5999999999999997E-2</v>
      </c>
      <c r="Q49" s="6">
        <v>3100</v>
      </c>
      <c r="R49" s="6" t="s">
        <v>908</v>
      </c>
      <c r="S49" s="6">
        <v>7.59</v>
      </c>
      <c r="T49" s="6">
        <v>15.9</v>
      </c>
      <c r="U49" s="6" t="s">
        <v>915</v>
      </c>
      <c r="V49" s="6"/>
      <c r="W49" s="6">
        <v>270</v>
      </c>
      <c r="X49" s="9">
        <v>9.1999999999999993</v>
      </c>
      <c r="Y49" s="6">
        <v>134</v>
      </c>
      <c r="Z49" s="6">
        <v>160000</v>
      </c>
      <c r="AA49" s="9">
        <v>0.78</v>
      </c>
      <c r="AB49" s="6">
        <v>9200</v>
      </c>
      <c r="AC49" s="6">
        <v>1300</v>
      </c>
      <c r="AD49" s="6">
        <v>1200</v>
      </c>
      <c r="AE49" s="6">
        <v>13790</v>
      </c>
      <c r="AF49" s="6">
        <v>100</v>
      </c>
      <c r="AG49" s="6">
        <v>3800</v>
      </c>
      <c r="AH49" s="6">
        <v>1100</v>
      </c>
      <c r="AI49" s="6">
        <v>0.129</v>
      </c>
      <c r="AJ49" s="6">
        <v>6.6000000000000003E-2</v>
      </c>
      <c r="AK49" s="6" t="s">
        <v>910</v>
      </c>
      <c r="AL49" s="6">
        <v>0.182</v>
      </c>
      <c r="AM49" s="6">
        <v>3.4000000000000002E-2</v>
      </c>
      <c r="AN49" s="6">
        <v>4.2999999999999997E-2</v>
      </c>
      <c r="AO49" s="6">
        <v>2.1000000000000001E-2</v>
      </c>
      <c r="AP49" s="6" t="s">
        <v>910</v>
      </c>
      <c r="AQ49" s="6">
        <v>2.7E-2</v>
      </c>
      <c r="AR49" s="6">
        <v>3.9E-2</v>
      </c>
      <c r="AS49" s="6" t="s">
        <v>910</v>
      </c>
      <c r="AT49" s="8" t="s">
        <v>910</v>
      </c>
      <c r="AU49" s="8">
        <v>9.6000000000000002E-2</v>
      </c>
      <c r="AV49" s="6">
        <v>4.1000000000000002E-2</v>
      </c>
      <c r="AW49" s="6" t="s">
        <v>910</v>
      </c>
      <c r="AX49" s="6">
        <v>3.6999999999999998E-2</v>
      </c>
      <c r="AY49" s="6">
        <v>2.3E-2</v>
      </c>
      <c r="AZ49" s="6" t="s">
        <v>910</v>
      </c>
      <c r="BA49" s="6" t="s">
        <v>910</v>
      </c>
      <c r="BB49" s="6"/>
      <c r="BC49" s="6" t="s">
        <v>911</v>
      </c>
      <c r="BD49" s="6" t="s">
        <v>911</v>
      </c>
      <c r="BE49" s="6" t="s">
        <v>911</v>
      </c>
      <c r="BF49" s="6" t="s">
        <v>911</v>
      </c>
      <c r="BG49" s="6" t="s">
        <v>911</v>
      </c>
      <c r="BH49" s="6" t="s">
        <v>911</v>
      </c>
      <c r="BI49" s="6" t="s">
        <v>911</v>
      </c>
      <c r="BJ49" s="6" t="s">
        <v>911</v>
      </c>
      <c r="BK49" s="6" t="s">
        <v>916</v>
      </c>
      <c r="BL49" s="11" t="s">
        <v>911</v>
      </c>
      <c r="BM49" s="11" t="s">
        <v>913</v>
      </c>
      <c r="BN49" s="11" t="s">
        <v>913</v>
      </c>
      <c r="BO49" s="11" t="s">
        <v>913</v>
      </c>
      <c r="BP49" s="11" t="s">
        <v>913</v>
      </c>
      <c r="BQ49" s="6"/>
      <c r="BR49" s="6" t="s">
        <v>912</v>
      </c>
      <c r="BS49" s="6" t="s">
        <v>913</v>
      </c>
      <c r="BT49" s="6" t="s">
        <v>913</v>
      </c>
      <c r="BU49" s="6" t="s">
        <v>917</v>
      </c>
      <c r="BV49" s="6" t="s">
        <v>913</v>
      </c>
      <c r="BW49" s="6" t="s">
        <v>913</v>
      </c>
      <c r="BX49" s="6"/>
      <c r="BY49" s="6" t="s">
        <v>918</v>
      </c>
      <c r="CR49" s="13"/>
      <c r="CX49" s="6" t="s">
        <v>913</v>
      </c>
      <c r="CY49" s="6" t="s">
        <v>913</v>
      </c>
      <c r="CZ49" s="6">
        <v>7550</v>
      </c>
      <c r="DF49" s="6" t="s">
        <v>912</v>
      </c>
      <c r="DG49" s="6" t="s">
        <v>913</v>
      </c>
      <c r="DH49"/>
    </row>
    <row r="50" spans="1:112" s="11" customFormat="1">
      <c r="A50" s="11">
        <v>47</v>
      </c>
      <c r="B50" s="6" t="s">
        <v>367</v>
      </c>
      <c r="C50" s="6">
        <v>93</v>
      </c>
      <c r="D50" s="6" t="s">
        <v>1088</v>
      </c>
      <c r="E50" s="6" t="s">
        <v>1506</v>
      </c>
      <c r="F50" s="6" t="s">
        <v>368</v>
      </c>
      <c r="G50" s="7">
        <v>8</v>
      </c>
      <c r="H50" s="6">
        <v>910</v>
      </c>
      <c r="I50" s="6" t="s">
        <v>914</v>
      </c>
      <c r="J50" s="6" t="s">
        <v>906</v>
      </c>
      <c r="K50" s="6">
        <v>160</v>
      </c>
      <c r="L50" s="6">
        <v>1.68</v>
      </c>
      <c r="M50" s="9">
        <v>2.6</v>
      </c>
      <c r="N50" s="6">
        <v>13.4</v>
      </c>
      <c r="O50" s="6">
        <v>35.700000000000003</v>
      </c>
      <c r="P50" s="8">
        <v>0.14000000000000001</v>
      </c>
      <c r="Q50" s="6">
        <v>3600</v>
      </c>
      <c r="R50" s="6" t="s">
        <v>908</v>
      </c>
      <c r="S50" s="6">
        <v>10.8</v>
      </c>
      <c r="T50" s="6">
        <v>41.2</v>
      </c>
      <c r="U50" s="6" t="s">
        <v>915</v>
      </c>
      <c r="V50" s="6"/>
      <c r="W50" s="6">
        <v>310</v>
      </c>
      <c r="X50" s="7">
        <v>15</v>
      </c>
      <c r="Y50" s="6">
        <v>123</v>
      </c>
      <c r="Z50" s="6">
        <v>180000</v>
      </c>
      <c r="AA50" s="9">
        <v>1.4</v>
      </c>
      <c r="AB50" s="6">
        <v>11000</v>
      </c>
      <c r="AC50" s="6">
        <v>910</v>
      </c>
      <c r="AD50" s="6">
        <v>1400</v>
      </c>
      <c r="AE50" s="6">
        <v>15350</v>
      </c>
      <c r="AF50" s="6">
        <v>170</v>
      </c>
      <c r="AG50" s="6">
        <v>6500</v>
      </c>
      <c r="AH50" s="6">
        <v>1800</v>
      </c>
      <c r="AI50" s="6">
        <v>0.11799999999999999</v>
      </c>
      <c r="AJ50" s="6">
        <v>8.7999999999999995E-2</v>
      </c>
      <c r="AK50" s="6" t="s">
        <v>910</v>
      </c>
      <c r="AL50" s="6">
        <v>0.23200000000000001</v>
      </c>
      <c r="AM50" s="6">
        <v>4.4999999999999998E-2</v>
      </c>
      <c r="AN50" s="6">
        <v>4.1000000000000002E-2</v>
      </c>
      <c r="AO50" s="6" t="s">
        <v>910</v>
      </c>
      <c r="AP50" s="6" t="s">
        <v>910</v>
      </c>
      <c r="AQ50" s="6">
        <v>2.4E-2</v>
      </c>
      <c r="AR50" s="6">
        <v>4.1000000000000002E-2</v>
      </c>
      <c r="AS50" s="6" t="s">
        <v>910</v>
      </c>
      <c r="AT50" s="8" t="s">
        <v>910</v>
      </c>
      <c r="AU50" s="8">
        <v>0.12</v>
      </c>
      <c r="AV50" s="6">
        <v>3.7999999999999999E-2</v>
      </c>
      <c r="AW50" s="6" t="s">
        <v>910</v>
      </c>
      <c r="AX50" s="6">
        <v>5.3999999999999999E-2</v>
      </c>
      <c r="AY50" s="6">
        <v>3.4000000000000002E-2</v>
      </c>
      <c r="AZ50" s="6" t="s">
        <v>910</v>
      </c>
      <c r="BA50" s="6" t="s">
        <v>910</v>
      </c>
      <c r="BB50" s="6"/>
      <c r="BC50" s="6" t="s">
        <v>911</v>
      </c>
      <c r="BD50" s="6" t="s">
        <v>911</v>
      </c>
      <c r="BE50" s="6" t="s">
        <v>911</v>
      </c>
      <c r="BF50" s="6" t="s">
        <v>911</v>
      </c>
      <c r="BG50" s="6" t="s">
        <v>911</v>
      </c>
      <c r="BH50" s="6" t="s">
        <v>911</v>
      </c>
      <c r="BI50" s="6" t="s">
        <v>911</v>
      </c>
      <c r="BJ50" s="6" t="s">
        <v>911</v>
      </c>
      <c r="BK50" s="6" t="s">
        <v>916</v>
      </c>
      <c r="BL50" s="11" t="s">
        <v>911</v>
      </c>
      <c r="BM50" s="11" t="s">
        <v>913</v>
      </c>
      <c r="BN50" s="11" t="s">
        <v>913</v>
      </c>
      <c r="BO50" s="11" t="s">
        <v>913</v>
      </c>
      <c r="BP50" s="11" t="s">
        <v>913</v>
      </c>
      <c r="BQ50" s="6"/>
      <c r="BR50" s="6" t="s">
        <v>912</v>
      </c>
      <c r="BS50" s="6" t="s">
        <v>913</v>
      </c>
      <c r="BT50" s="6" t="s">
        <v>913</v>
      </c>
      <c r="BU50" s="6" t="s">
        <v>917</v>
      </c>
      <c r="BV50" s="6" t="s">
        <v>913</v>
      </c>
      <c r="BW50" s="6" t="s">
        <v>913</v>
      </c>
      <c r="BX50" s="6"/>
      <c r="BY50" s="6" t="s">
        <v>918</v>
      </c>
      <c r="CR50" s="13"/>
      <c r="CX50" s="6" t="s">
        <v>913</v>
      </c>
      <c r="CY50" s="6" t="s">
        <v>913</v>
      </c>
      <c r="CZ50" s="6">
        <v>8895</v>
      </c>
      <c r="DF50" s="6" t="s">
        <v>912</v>
      </c>
      <c r="DG50" s="6" t="s">
        <v>913</v>
      </c>
      <c r="DH50"/>
    </row>
    <row r="51" spans="1:112" s="11" customFormat="1">
      <c r="A51" s="11">
        <v>48</v>
      </c>
      <c r="B51" s="6" t="s">
        <v>365</v>
      </c>
      <c r="C51" s="6">
        <v>94</v>
      </c>
      <c r="D51" s="6" t="s">
        <v>1089</v>
      </c>
      <c r="E51" s="6" t="s">
        <v>1507</v>
      </c>
      <c r="F51" s="6" t="s">
        <v>366</v>
      </c>
      <c r="G51" s="7">
        <v>8.4</v>
      </c>
      <c r="H51" s="6">
        <v>526</v>
      </c>
      <c r="I51" s="6" t="s">
        <v>914</v>
      </c>
      <c r="J51" s="6" t="s">
        <v>906</v>
      </c>
      <c r="K51" s="6">
        <v>140</v>
      </c>
      <c r="L51" s="6">
        <v>0.30199999999999999</v>
      </c>
      <c r="M51" s="9">
        <v>1.7</v>
      </c>
      <c r="N51" s="6">
        <v>11.6</v>
      </c>
      <c r="O51" s="6">
        <v>17.3</v>
      </c>
      <c r="P51" s="10">
        <v>4.9000000000000002E-2</v>
      </c>
      <c r="Q51" s="6">
        <v>3600</v>
      </c>
      <c r="R51" s="6" t="s">
        <v>908</v>
      </c>
      <c r="S51" s="6">
        <v>8.52</v>
      </c>
      <c r="T51" s="6">
        <v>23.9</v>
      </c>
      <c r="U51" s="6" t="s">
        <v>915</v>
      </c>
      <c r="V51" s="6"/>
      <c r="W51" s="6">
        <v>400</v>
      </c>
      <c r="X51" s="7">
        <v>13</v>
      </c>
      <c r="Y51" s="7">
        <v>65</v>
      </c>
      <c r="Z51" s="6">
        <v>170000</v>
      </c>
      <c r="AA51" s="9">
        <v>2.2000000000000002</v>
      </c>
      <c r="AB51" s="6">
        <v>8800</v>
      </c>
      <c r="AC51" s="6">
        <v>490</v>
      </c>
      <c r="AD51" s="6">
        <v>760</v>
      </c>
      <c r="AE51" s="6">
        <v>12740</v>
      </c>
      <c r="AF51" s="6">
        <v>100</v>
      </c>
      <c r="AG51" s="6">
        <v>5700</v>
      </c>
      <c r="AH51" s="6">
        <v>1500</v>
      </c>
      <c r="AI51" s="6">
        <v>0.48499999999999999</v>
      </c>
      <c r="AJ51" s="6">
        <v>7.6999999999999999E-2</v>
      </c>
      <c r="AK51" s="6" t="s">
        <v>910</v>
      </c>
      <c r="AL51" s="6">
        <v>0.253</v>
      </c>
      <c r="AM51" s="6">
        <v>5.5E-2</v>
      </c>
      <c r="AN51" s="6">
        <v>5.5E-2</v>
      </c>
      <c r="AO51" s="6">
        <v>2.4E-2</v>
      </c>
      <c r="AP51" s="6" t="s">
        <v>910</v>
      </c>
      <c r="AQ51" s="6">
        <v>2.7E-2</v>
      </c>
      <c r="AR51" s="6">
        <v>5.7000000000000002E-2</v>
      </c>
      <c r="AS51" s="8">
        <v>0.04</v>
      </c>
      <c r="AT51" s="8" t="s">
        <v>910</v>
      </c>
      <c r="AU51" s="8">
        <v>0.122</v>
      </c>
      <c r="AV51" s="6">
        <v>4.9000000000000002E-2</v>
      </c>
      <c r="AW51" s="6">
        <v>2.4E-2</v>
      </c>
      <c r="AX51" s="6">
        <v>4.1000000000000002E-2</v>
      </c>
      <c r="AY51" s="6">
        <v>3.5000000000000003E-2</v>
      </c>
      <c r="AZ51" s="6" t="s">
        <v>910</v>
      </c>
      <c r="BA51" s="6" t="s">
        <v>910</v>
      </c>
      <c r="BB51" s="6"/>
      <c r="BC51" s="6" t="s">
        <v>911</v>
      </c>
      <c r="BD51" s="6" t="s">
        <v>911</v>
      </c>
      <c r="BE51" s="6">
        <v>1.5800000000000002E-2</v>
      </c>
      <c r="BF51" s="6" t="s">
        <v>911</v>
      </c>
      <c r="BG51" s="6" t="s">
        <v>911</v>
      </c>
      <c r="BH51" s="6" t="s">
        <v>911</v>
      </c>
      <c r="BI51" s="6" t="s">
        <v>911</v>
      </c>
      <c r="BJ51" s="6">
        <v>1.5800000000000002E-2</v>
      </c>
      <c r="BK51" s="6" t="s">
        <v>916</v>
      </c>
      <c r="BL51" s="11" t="s">
        <v>911</v>
      </c>
      <c r="BM51" s="11" t="s">
        <v>913</v>
      </c>
      <c r="BN51" s="11" t="s">
        <v>913</v>
      </c>
      <c r="BO51" s="11" t="s">
        <v>913</v>
      </c>
      <c r="BP51" s="11" t="s">
        <v>913</v>
      </c>
      <c r="BQ51" s="6"/>
      <c r="BR51" s="6" t="s">
        <v>912</v>
      </c>
      <c r="BS51" s="6" t="s">
        <v>913</v>
      </c>
      <c r="BT51" s="6" t="s">
        <v>913</v>
      </c>
      <c r="BU51" s="6" t="s">
        <v>917</v>
      </c>
      <c r="BV51" s="6" t="s">
        <v>913</v>
      </c>
      <c r="BW51" s="6" t="s">
        <v>913</v>
      </c>
      <c r="BX51" s="6"/>
      <c r="BY51" s="6" t="s">
        <v>918</v>
      </c>
      <c r="CR51" s="13"/>
      <c r="CX51" s="6" t="s">
        <v>913</v>
      </c>
      <c r="CY51" s="6" t="s">
        <v>913</v>
      </c>
      <c r="CZ51" s="6">
        <v>5051</v>
      </c>
      <c r="DF51" s="6" t="s">
        <v>912</v>
      </c>
      <c r="DG51" s="6" t="s">
        <v>913</v>
      </c>
      <c r="DH51"/>
    </row>
    <row r="52" spans="1:112" s="11" customFormat="1">
      <c r="A52" s="11">
        <v>49</v>
      </c>
      <c r="B52" s="6" t="s">
        <v>363</v>
      </c>
      <c r="C52" s="6">
        <v>95</v>
      </c>
      <c r="D52" s="6" t="s">
        <v>1090</v>
      </c>
      <c r="E52" s="6" t="s">
        <v>1508</v>
      </c>
      <c r="F52" s="6" t="s">
        <v>364</v>
      </c>
      <c r="G52" s="7">
        <v>7.6</v>
      </c>
      <c r="H52" s="6">
        <v>741</v>
      </c>
      <c r="I52" s="6" t="s">
        <v>914</v>
      </c>
      <c r="J52" s="6" t="s">
        <v>906</v>
      </c>
      <c r="K52" s="6">
        <v>140</v>
      </c>
      <c r="L52" s="6">
        <v>0.34699999999999998</v>
      </c>
      <c r="M52" s="9">
        <v>3.1</v>
      </c>
      <c r="N52" s="6">
        <v>18.5</v>
      </c>
      <c r="O52" s="7">
        <v>37</v>
      </c>
      <c r="P52" s="10">
        <v>6.4000000000000001E-2</v>
      </c>
      <c r="Q52" s="6">
        <v>3900</v>
      </c>
      <c r="R52" s="6" t="s">
        <v>908</v>
      </c>
      <c r="S52" s="6">
        <v>13.4</v>
      </c>
      <c r="T52" s="7">
        <v>24</v>
      </c>
      <c r="U52" s="6" t="s">
        <v>915</v>
      </c>
      <c r="V52" s="6"/>
      <c r="W52" s="6">
        <v>230</v>
      </c>
      <c r="X52" s="7">
        <v>19</v>
      </c>
      <c r="Y52" s="6">
        <v>158</v>
      </c>
      <c r="Z52" s="6">
        <v>100000</v>
      </c>
      <c r="AA52" s="9">
        <v>0.71</v>
      </c>
      <c r="AB52" s="6">
        <v>15000</v>
      </c>
      <c r="AC52" s="6">
        <v>790</v>
      </c>
      <c r="AD52" s="6">
        <v>1600</v>
      </c>
      <c r="AE52" s="6">
        <v>14880</v>
      </c>
      <c r="AF52" s="6">
        <v>260</v>
      </c>
      <c r="AG52" s="6">
        <v>10000</v>
      </c>
      <c r="AH52" s="6">
        <v>2800</v>
      </c>
      <c r="AI52" s="6">
        <v>0.11</v>
      </c>
      <c r="AJ52" s="6">
        <v>0.104</v>
      </c>
      <c r="AK52" s="6" t="s">
        <v>910</v>
      </c>
      <c r="AL52" s="6">
        <v>0.314</v>
      </c>
      <c r="AM52" s="6">
        <v>7.3999999999999996E-2</v>
      </c>
      <c r="AN52" s="6">
        <v>7.8E-2</v>
      </c>
      <c r="AO52" s="6">
        <v>3.5000000000000003E-2</v>
      </c>
      <c r="AP52" s="6" t="s">
        <v>910</v>
      </c>
      <c r="AQ52" s="6">
        <v>4.2000000000000003E-2</v>
      </c>
      <c r="AR52" s="6">
        <v>5.5E-2</v>
      </c>
      <c r="AS52" s="6" t="s">
        <v>910</v>
      </c>
      <c r="AT52" s="8" t="s">
        <v>910</v>
      </c>
      <c r="AU52" s="8">
        <v>0.18</v>
      </c>
      <c r="AV52" s="6">
        <v>7.3999999999999996E-2</v>
      </c>
      <c r="AW52" s="6">
        <v>3.4000000000000002E-2</v>
      </c>
      <c r="AX52" s="6">
        <v>6.0999999999999999E-2</v>
      </c>
      <c r="AY52" s="6">
        <v>3.3000000000000002E-2</v>
      </c>
      <c r="AZ52" s="6" t="s">
        <v>910</v>
      </c>
      <c r="BA52" s="6" t="s">
        <v>910</v>
      </c>
      <c r="BB52" s="6"/>
      <c r="BC52" s="6" t="s">
        <v>911</v>
      </c>
      <c r="BD52" s="6" t="s">
        <v>911</v>
      </c>
      <c r="BE52" s="6" t="s">
        <v>911</v>
      </c>
      <c r="BF52" s="6" t="s">
        <v>911</v>
      </c>
      <c r="BG52" s="6" t="s">
        <v>911</v>
      </c>
      <c r="BH52" s="6" t="s">
        <v>911</v>
      </c>
      <c r="BI52" s="6" t="s">
        <v>911</v>
      </c>
      <c r="BJ52" s="6" t="s">
        <v>911</v>
      </c>
      <c r="BK52" s="6" t="s">
        <v>916</v>
      </c>
      <c r="BL52" s="11" t="s">
        <v>911</v>
      </c>
      <c r="BM52" s="11" t="s">
        <v>913</v>
      </c>
      <c r="BN52" s="11" t="s">
        <v>913</v>
      </c>
      <c r="BO52" s="11" t="s">
        <v>913</v>
      </c>
      <c r="BP52" s="11" t="s">
        <v>913</v>
      </c>
      <c r="BQ52" s="6"/>
      <c r="BR52" s="6" t="s">
        <v>912</v>
      </c>
      <c r="BS52" s="6" t="s">
        <v>913</v>
      </c>
      <c r="BT52" s="6" t="s">
        <v>913</v>
      </c>
      <c r="BU52" s="6" t="s">
        <v>917</v>
      </c>
      <c r="BV52" s="6" t="s">
        <v>913</v>
      </c>
      <c r="BW52" s="6" t="s">
        <v>913</v>
      </c>
      <c r="BX52" s="6"/>
      <c r="BY52" s="6" t="s">
        <v>918</v>
      </c>
      <c r="CR52" s="13"/>
      <c r="CX52" s="6" t="s">
        <v>913</v>
      </c>
      <c r="CY52" s="6" t="s">
        <v>913</v>
      </c>
      <c r="CZ52" s="6">
        <v>13060</v>
      </c>
      <c r="DF52" s="6" t="s">
        <v>912</v>
      </c>
      <c r="DG52" s="6" t="s">
        <v>913</v>
      </c>
      <c r="DH52"/>
    </row>
    <row r="53" spans="1:112" s="11" customFormat="1">
      <c r="A53" s="11">
        <v>50</v>
      </c>
      <c r="B53" s="6" t="s">
        <v>361</v>
      </c>
      <c r="C53" s="6">
        <v>96</v>
      </c>
      <c r="D53" s="6" t="s">
        <v>1091</v>
      </c>
      <c r="E53" s="6" t="s">
        <v>1509</v>
      </c>
      <c r="F53" s="6" t="s">
        <v>362</v>
      </c>
      <c r="G53" s="7">
        <v>8.1999999999999993</v>
      </c>
      <c r="H53" s="6">
        <v>410</v>
      </c>
      <c r="I53" s="6" t="s">
        <v>914</v>
      </c>
      <c r="J53" s="6" t="s">
        <v>906</v>
      </c>
      <c r="K53" s="7">
        <v>91</v>
      </c>
      <c r="L53" s="6">
        <v>0.627</v>
      </c>
      <c r="M53" s="9">
        <v>1.4</v>
      </c>
      <c r="N53" s="6">
        <v>8.7899999999999991</v>
      </c>
      <c r="O53" s="6">
        <v>23.2</v>
      </c>
      <c r="P53" s="10">
        <v>6.0999999999999999E-2</v>
      </c>
      <c r="Q53" s="6">
        <v>3100</v>
      </c>
      <c r="R53" s="6" t="s">
        <v>908</v>
      </c>
      <c r="S53" s="6">
        <v>6.87</v>
      </c>
      <c r="T53" s="6">
        <v>34.299999999999997</v>
      </c>
      <c r="U53" s="6" t="s">
        <v>915</v>
      </c>
      <c r="V53" s="6"/>
      <c r="W53" s="6">
        <v>200</v>
      </c>
      <c r="X53" s="9">
        <v>9.8000000000000007</v>
      </c>
      <c r="Y53" s="6">
        <v>113</v>
      </c>
      <c r="Z53" s="6">
        <v>180000</v>
      </c>
      <c r="AA53" s="9">
        <v>1.2</v>
      </c>
      <c r="AB53" s="6">
        <v>6800</v>
      </c>
      <c r="AC53" s="6">
        <v>730</v>
      </c>
      <c r="AD53" s="6">
        <v>610</v>
      </c>
      <c r="AE53" s="6">
        <v>11360</v>
      </c>
      <c r="AF53" s="7">
        <v>98</v>
      </c>
      <c r="AG53" s="6">
        <v>3800</v>
      </c>
      <c r="AH53" s="6">
        <v>940</v>
      </c>
      <c r="AI53" s="6">
        <v>7.9000000000000001E-2</v>
      </c>
      <c r="AJ53" s="6">
        <v>0.252</v>
      </c>
      <c r="AK53" s="6">
        <v>2.5000000000000001E-2</v>
      </c>
      <c r="AL53" s="6">
        <v>0.81499999999999995</v>
      </c>
      <c r="AM53" s="6">
        <v>0.16600000000000001</v>
      </c>
      <c r="AN53" s="6">
        <v>0.151</v>
      </c>
      <c r="AO53" s="6">
        <v>5.7000000000000002E-2</v>
      </c>
      <c r="AP53" s="6" t="s">
        <v>910</v>
      </c>
      <c r="AQ53" s="6">
        <v>6.6000000000000003E-2</v>
      </c>
      <c r="AR53" s="6">
        <v>2.7E-2</v>
      </c>
      <c r="AS53" s="6">
        <v>2.1000000000000001E-2</v>
      </c>
      <c r="AT53" s="8">
        <v>3.7999999999999999E-2</v>
      </c>
      <c r="AU53" s="6">
        <v>0.38800000000000001</v>
      </c>
      <c r="AV53" s="6">
        <v>0.151</v>
      </c>
      <c r="AW53" s="6">
        <v>6.8000000000000005E-2</v>
      </c>
      <c r="AX53" s="6">
        <v>9.7000000000000003E-2</v>
      </c>
      <c r="AY53" s="6">
        <v>5.6000000000000001E-2</v>
      </c>
      <c r="AZ53" s="6" t="s">
        <v>910</v>
      </c>
      <c r="BA53" s="6" t="s">
        <v>910</v>
      </c>
      <c r="BB53" s="6"/>
      <c r="BC53" s="6" t="s">
        <v>911</v>
      </c>
      <c r="BD53" s="6" t="s">
        <v>911</v>
      </c>
      <c r="BE53" s="6" t="s">
        <v>911</v>
      </c>
      <c r="BF53" s="6" t="s">
        <v>911</v>
      </c>
      <c r="BG53" s="6" t="s">
        <v>911</v>
      </c>
      <c r="BH53" s="6" t="s">
        <v>911</v>
      </c>
      <c r="BI53" s="6" t="s">
        <v>911</v>
      </c>
      <c r="BJ53" s="6" t="s">
        <v>911</v>
      </c>
      <c r="BK53" s="6" t="s">
        <v>916</v>
      </c>
      <c r="BL53" s="11" t="s">
        <v>911</v>
      </c>
      <c r="BM53" s="11" t="s">
        <v>913</v>
      </c>
      <c r="BN53" s="11" t="s">
        <v>913</v>
      </c>
      <c r="BO53" s="11" t="s">
        <v>913</v>
      </c>
      <c r="BP53" s="11" t="s">
        <v>913</v>
      </c>
      <c r="BQ53" s="6"/>
      <c r="BR53" s="6" t="s">
        <v>912</v>
      </c>
      <c r="BS53" s="6" t="s">
        <v>913</v>
      </c>
      <c r="BT53" s="6" t="s">
        <v>913</v>
      </c>
      <c r="BU53" s="6" t="s">
        <v>917</v>
      </c>
      <c r="BV53" s="6" t="s">
        <v>913</v>
      </c>
      <c r="BW53" s="6" t="s">
        <v>913</v>
      </c>
      <c r="BX53" s="6"/>
      <c r="BY53" s="6" t="s">
        <v>918</v>
      </c>
      <c r="CR53" s="13"/>
      <c r="CX53" s="6" t="s">
        <v>913</v>
      </c>
      <c r="CY53" s="6" t="s">
        <v>913</v>
      </c>
      <c r="CZ53" s="6">
        <v>4008</v>
      </c>
      <c r="DF53" s="6" t="s">
        <v>912</v>
      </c>
      <c r="DG53" s="6" t="s">
        <v>913</v>
      </c>
      <c r="DH53"/>
    </row>
    <row r="54" spans="1:112" s="11" customFormat="1">
      <c r="A54" s="11">
        <v>51</v>
      </c>
      <c r="B54" s="6" t="s">
        <v>359</v>
      </c>
      <c r="C54" s="6">
        <v>97</v>
      </c>
      <c r="D54" s="6" t="s">
        <v>1092</v>
      </c>
      <c r="E54" s="6" t="s">
        <v>1510</v>
      </c>
      <c r="F54" s="6" t="s">
        <v>360</v>
      </c>
      <c r="G54" s="7">
        <v>8.1999999999999993</v>
      </c>
      <c r="H54" s="6">
        <v>476</v>
      </c>
      <c r="I54" s="6" t="s">
        <v>914</v>
      </c>
      <c r="J54" s="6">
        <v>6.51</v>
      </c>
      <c r="K54" s="6">
        <v>130</v>
      </c>
      <c r="L54" s="8">
        <v>0.69</v>
      </c>
      <c r="M54" s="9">
        <v>2.2000000000000002</v>
      </c>
      <c r="N54" s="6">
        <v>11.8</v>
      </c>
      <c r="O54" s="6">
        <v>18.3</v>
      </c>
      <c r="P54" s="10">
        <v>7.2999999999999995E-2</v>
      </c>
      <c r="Q54" s="6">
        <v>3700</v>
      </c>
      <c r="R54" s="6" t="s">
        <v>908</v>
      </c>
      <c r="S54" s="6">
        <v>9.8800000000000008</v>
      </c>
      <c r="T54" s="6">
        <v>43.3</v>
      </c>
      <c r="U54" s="6" t="s">
        <v>915</v>
      </c>
      <c r="V54" s="6"/>
      <c r="W54" s="6">
        <v>200</v>
      </c>
      <c r="X54" s="7">
        <v>14</v>
      </c>
      <c r="Y54" s="6">
        <v>96.7</v>
      </c>
      <c r="Z54" s="6">
        <v>140000</v>
      </c>
      <c r="AA54" s="9">
        <v>3.4</v>
      </c>
      <c r="AB54" s="6">
        <v>7700</v>
      </c>
      <c r="AC54" s="6">
        <v>910</v>
      </c>
      <c r="AD54" s="6">
        <v>710</v>
      </c>
      <c r="AE54" s="6">
        <v>8900</v>
      </c>
      <c r="AF54" s="6">
        <v>160</v>
      </c>
      <c r="AG54" s="6">
        <v>5200</v>
      </c>
      <c r="AH54" s="6">
        <v>1400</v>
      </c>
      <c r="AI54" s="6">
        <v>0.123</v>
      </c>
      <c r="AJ54" s="6">
        <v>0.28899999999999998</v>
      </c>
      <c r="AK54" s="6">
        <v>2.5000000000000001E-2</v>
      </c>
      <c r="AL54" s="6">
        <v>0.86599999999999999</v>
      </c>
      <c r="AM54" s="6">
        <v>0.19500000000000001</v>
      </c>
      <c r="AN54" s="8">
        <v>0.18</v>
      </c>
      <c r="AO54" s="6">
        <v>8.3000000000000004E-2</v>
      </c>
      <c r="AP54" s="6" t="s">
        <v>910</v>
      </c>
      <c r="AQ54" s="6">
        <v>7.6999999999999999E-2</v>
      </c>
      <c r="AR54" s="6">
        <v>0.05</v>
      </c>
      <c r="AS54" s="6">
        <v>2.8000000000000001E-2</v>
      </c>
      <c r="AT54" s="8">
        <v>0.08</v>
      </c>
      <c r="AU54" s="6">
        <v>0.42899999999999999</v>
      </c>
      <c r="AV54" s="6">
        <v>0.17399999999999999</v>
      </c>
      <c r="AW54" s="6">
        <v>7.8E-2</v>
      </c>
      <c r="AX54" s="6">
        <v>0.13600000000000001</v>
      </c>
      <c r="AY54" s="6">
        <v>6.4000000000000001E-2</v>
      </c>
      <c r="AZ54" s="6" t="s">
        <v>910</v>
      </c>
      <c r="BA54" s="6" t="s">
        <v>910</v>
      </c>
      <c r="BB54" s="6"/>
      <c r="BC54" s="6" t="s">
        <v>911</v>
      </c>
      <c r="BD54" s="6" t="s">
        <v>911</v>
      </c>
      <c r="BE54" s="6" t="s">
        <v>911</v>
      </c>
      <c r="BF54" s="6" t="s">
        <v>911</v>
      </c>
      <c r="BG54" s="6" t="s">
        <v>911</v>
      </c>
      <c r="BH54" s="6" t="s">
        <v>911</v>
      </c>
      <c r="BI54" s="6" t="s">
        <v>911</v>
      </c>
      <c r="BJ54" s="6" t="s">
        <v>911</v>
      </c>
      <c r="BK54" s="6" t="s">
        <v>916</v>
      </c>
      <c r="BL54" s="11" t="s">
        <v>911</v>
      </c>
      <c r="BM54" s="11" t="s">
        <v>913</v>
      </c>
      <c r="BN54" s="11" t="s">
        <v>913</v>
      </c>
      <c r="BO54" s="11" t="s">
        <v>913</v>
      </c>
      <c r="BP54" s="11" t="s">
        <v>913</v>
      </c>
      <c r="BQ54" s="6"/>
      <c r="BR54" s="6" t="s">
        <v>912</v>
      </c>
      <c r="BS54" s="6" t="s">
        <v>913</v>
      </c>
      <c r="BT54" s="6" t="s">
        <v>913</v>
      </c>
      <c r="BU54" s="6" t="s">
        <v>917</v>
      </c>
      <c r="BV54" s="6" t="s">
        <v>913</v>
      </c>
      <c r="BW54" s="6" t="s">
        <v>913</v>
      </c>
      <c r="BX54" s="6"/>
      <c r="BY54" s="6" t="s">
        <v>918</v>
      </c>
      <c r="CR54" s="13"/>
      <c r="CX54" s="6" t="s">
        <v>913</v>
      </c>
      <c r="CY54" s="6" t="s">
        <v>913</v>
      </c>
      <c r="CZ54" s="6">
        <v>7278</v>
      </c>
      <c r="DF54" s="6" t="s">
        <v>912</v>
      </c>
      <c r="DG54" s="6" t="s">
        <v>913</v>
      </c>
      <c r="DH54"/>
    </row>
    <row r="55" spans="1:112" s="11" customFormat="1">
      <c r="A55" s="11">
        <v>52</v>
      </c>
      <c r="B55" s="6" t="s">
        <v>357</v>
      </c>
      <c r="C55" s="6">
        <v>98</v>
      </c>
      <c r="D55" s="6" t="s">
        <v>1093</v>
      </c>
      <c r="E55" s="6" t="s">
        <v>1511</v>
      </c>
      <c r="F55" s="6" t="s">
        <v>358</v>
      </c>
      <c r="G55" s="7">
        <v>8</v>
      </c>
      <c r="H55" s="6">
        <v>670</v>
      </c>
      <c r="I55" s="6" t="s">
        <v>914</v>
      </c>
      <c r="J55" s="6" t="s">
        <v>906</v>
      </c>
      <c r="K55" s="6">
        <v>120</v>
      </c>
      <c r="L55" s="6">
        <v>0.91900000000000004</v>
      </c>
      <c r="M55" s="9" t="s">
        <v>933</v>
      </c>
      <c r="N55" s="6">
        <v>1.91</v>
      </c>
      <c r="O55" s="6">
        <v>23.4</v>
      </c>
      <c r="P55" s="10">
        <v>4.5999999999999999E-2</v>
      </c>
      <c r="Q55" s="6">
        <v>2300</v>
      </c>
      <c r="R55" s="6" t="s">
        <v>908</v>
      </c>
      <c r="S55" s="6">
        <v>2.2599999999999998</v>
      </c>
      <c r="T55" s="6">
        <v>13.4</v>
      </c>
      <c r="U55" s="6" t="s">
        <v>915</v>
      </c>
      <c r="V55" s="6"/>
      <c r="W55" s="6">
        <v>260</v>
      </c>
      <c r="X55" s="9">
        <v>1.8</v>
      </c>
      <c r="Y55" s="6">
        <v>34.799999999999997</v>
      </c>
      <c r="Z55" s="6">
        <v>190000</v>
      </c>
      <c r="AA55" s="9">
        <v>1.8</v>
      </c>
      <c r="AB55" s="6">
        <v>7300</v>
      </c>
      <c r="AC55" s="6">
        <v>810</v>
      </c>
      <c r="AD55" s="6">
        <v>320</v>
      </c>
      <c r="AE55" s="6">
        <v>7440</v>
      </c>
      <c r="AF55" s="9">
        <v>2.5</v>
      </c>
      <c r="AG55" s="6">
        <v>560</v>
      </c>
      <c r="AH55" s="6">
        <v>190</v>
      </c>
      <c r="AI55" s="6">
        <v>2.5000000000000001E-2</v>
      </c>
      <c r="AJ55" s="6" t="s">
        <v>910</v>
      </c>
      <c r="AK55" s="6" t="s">
        <v>910</v>
      </c>
      <c r="AL55" s="6">
        <v>6.4000000000000001E-2</v>
      </c>
      <c r="AM55" s="6" t="s">
        <v>910</v>
      </c>
      <c r="AN55" s="6" t="s">
        <v>910</v>
      </c>
      <c r="AO55" s="6" t="s">
        <v>910</v>
      </c>
      <c r="AP55" s="6" t="s">
        <v>910</v>
      </c>
      <c r="AQ55" s="6" t="s">
        <v>910</v>
      </c>
      <c r="AR55" s="6" t="s">
        <v>919</v>
      </c>
      <c r="AS55" s="6" t="s">
        <v>910</v>
      </c>
      <c r="AT55" s="8" t="s">
        <v>910</v>
      </c>
      <c r="AU55" s="6">
        <v>3.1E-2</v>
      </c>
      <c r="AV55" s="6" t="s">
        <v>910</v>
      </c>
      <c r="AW55" s="6" t="s">
        <v>910</v>
      </c>
      <c r="AX55" s="6" t="s">
        <v>910</v>
      </c>
      <c r="AY55" s="6" t="s">
        <v>910</v>
      </c>
      <c r="AZ55" s="6" t="s">
        <v>910</v>
      </c>
      <c r="BA55" s="6" t="s">
        <v>910</v>
      </c>
      <c r="BB55" s="6"/>
      <c r="BC55" s="6" t="s">
        <v>911</v>
      </c>
      <c r="BD55" s="6" t="s">
        <v>911</v>
      </c>
      <c r="BE55" s="6" t="s">
        <v>911</v>
      </c>
      <c r="BF55" s="6" t="s">
        <v>911</v>
      </c>
      <c r="BG55" s="6" t="s">
        <v>911</v>
      </c>
      <c r="BH55" s="6" t="s">
        <v>911</v>
      </c>
      <c r="BI55" s="6" t="s">
        <v>911</v>
      </c>
      <c r="BJ55" s="6" t="s">
        <v>911</v>
      </c>
      <c r="BK55" s="6" t="s">
        <v>916</v>
      </c>
      <c r="BL55" s="11" t="s">
        <v>911</v>
      </c>
      <c r="BM55" s="11" t="s">
        <v>913</v>
      </c>
      <c r="BN55" s="11" t="s">
        <v>913</v>
      </c>
      <c r="BO55" s="11" t="s">
        <v>913</v>
      </c>
      <c r="BP55" s="11" t="s">
        <v>913</v>
      </c>
      <c r="BQ55" s="6"/>
      <c r="BR55" s="6" t="s">
        <v>912</v>
      </c>
      <c r="BS55" s="6" t="s">
        <v>913</v>
      </c>
      <c r="BT55" s="6" t="s">
        <v>913</v>
      </c>
      <c r="BU55" s="6" t="s">
        <v>917</v>
      </c>
      <c r="BV55" s="6" t="s">
        <v>913</v>
      </c>
      <c r="BW55" s="6" t="s">
        <v>913</v>
      </c>
      <c r="BX55" s="6"/>
      <c r="BY55" s="6" t="s">
        <v>918</v>
      </c>
      <c r="CR55" s="13"/>
      <c r="CX55" s="6" t="s">
        <v>913</v>
      </c>
      <c r="CY55" s="6" t="s">
        <v>913</v>
      </c>
      <c r="CZ55" s="6">
        <v>6191</v>
      </c>
      <c r="DF55" s="6" t="s">
        <v>912</v>
      </c>
      <c r="DG55" s="6" t="s">
        <v>913</v>
      </c>
      <c r="DH55"/>
    </row>
    <row r="56" spans="1:112" s="11" customFormat="1">
      <c r="A56" s="11">
        <v>53</v>
      </c>
      <c r="B56" s="6" t="s">
        <v>355</v>
      </c>
      <c r="C56" s="6">
        <v>99</v>
      </c>
      <c r="D56" s="6" t="s">
        <v>1094</v>
      </c>
      <c r="E56" s="6" t="s">
        <v>1512</v>
      </c>
      <c r="F56" s="6" t="s">
        <v>356</v>
      </c>
      <c r="G56" s="7">
        <v>7.9</v>
      </c>
      <c r="H56" s="6">
        <v>120</v>
      </c>
      <c r="I56" s="6" t="s">
        <v>914</v>
      </c>
      <c r="J56" s="6" t="s">
        <v>906</v>
      </c>
      <c r="K56" s="9">
        <v>9.1999999999999993</v>
      </c>
      <c r="L56" s="6">
        <v>0.26</v>
      </c>
      <c r="M56" s="9">
        <v>0.21</v>
      </c>
      <c r="N56" s="6">
        <v>5.85</v>
      </c>
      <c r="O56" s="6">
        <v>25.5</v>
      </c>
      <c r="P56" s="10">
        <v>9.4999999999999998E-3</v>
      </c>
      <c r="Q56" s="6">
        <v>120</v>
      </c>
      <c r="R56" s="6" t="s">
        <v>908</v>
      </c>
      <c r="S56" s="6">
        <v>1.82</v>
      </c>
      <c r="T56" s="6">
        <v>3.44</v>
      </c>
      <c r="U56" s="6" t="s">
        <v>915</v>
      </c>
      <c r="V56" s="6"/>
      <c r="W56" s="9">
        <v>5.0999999999999996</v>
      </c>
      <c r="X56" s="9">
        <v>1.8</v>
      </c>
      <c r="Y56" s="6">
        <v>90.6</v>
      </c>
      <c r="Z56" s="6">
        <v>1400</v>
      </c>
      <c r="AA56" s="9">
        <v>0.3</v>
      </c>
      <c r="AB56" s="6">
        <v>140</v>
      </c>
      <c r="AC56" s="7">
        <v>55</v>
      </c>
      <c r="AD56" s="7">
        <v>93</v>
      </c>
      <c r="AE56" s="6">
        <v>744</v>
      </c>
      <c r="AF56" s="7">
        <v>33</v>
      </c>
      <c r="AG56" s="6">
        <v>470</v>
      </c>
      <c r="AH56" s="6">
        <v>140</v>
      </c>
      <c r="AI56" s="6" t="s">
        <v>910</v>
      </c>
      <c r="AJ56" s="6" t="s">
        <v>910</v>
      </c>
      <c r="AK56" s="6" t="s">
        <v>910</v>
      </c>
      <c r="AL56" s="8">
        <v>0.03</v>
      </c>
      <c r="AM56" s="6" t="s">
        <v>910</v>
      </c>
      <c r="AN56" s="6" t="s">
        <v>910</v>
      </c>
      <c r="AO56" s="6" t="s">
        <v>910</v>
      </c>
      <c r="AP56" s="6" t="s">
        <v>910</v>
      </c>
      <c r="AQ56" s="6">
        <v>1.2E-2</v>
      </c>
      <c r="AR56" s="6" t="s">
        <v>919</v>
      </c>
      <c r="AS56" s="6" t="s">
        <v>910</v>
      </c>
      <c r="AT56" s="6" t="s">
        <v>910</v>
      </c>
      <c r="AU56" s="6">
        <v>1.2999999999999999E-2</v>
      </c>
      <c r="AV56" s="6">
        <v>1.4999999999999999E-2</v>
      </c>
      <c r="AW56" s="6" t="s">
        <v>910</v>
      </c>
      <c r="AX56" s="6">
        <v>2.1999999999999999E-2</v>
      </c>
      <c r="AY56" s="6" t="s">
        <v>910</v>
      </c>
      <c r="AZ56" s="6" t="s">
        <v>910</v>
      </c>
      <c r="BA56" s="6" t="s">
        <v>910</v>
      </c>
      <c r="BB56" s="6"/>
      <c r="BC56" s="6" t="s">
        <v>911</v>
      </c>
      <c r="BD56" s="6" t="s">
        <v>911</v>
      </c>
      <c r="BE56" s="6" t="s">
        <v>911</v>
      </c>
      <c r="BF56" s="6" t="s">
        <v>911</v>
      </c>
      <c r="BG56" s="6" t="s">
        <v>911</v>
      </c>
      <c r="BH56" s="6" t="s">
        <v>911</v>
      </c>
      <c r="BI56" s="6" t="s">
        <v>911</v>
      </c>
      <c r="BJ56" s="6" t="s">
        <v>911</v>
      </c>
      <c r="BK56" s="6" t="s">
        <v>916</v>
      </c>
      <c r="BL56" s="11" t="s">
        <v>911</v>
      </c>
      <c r="BM56" s="11" t="s">
        <v>913</v>
      </c>
      <c r="BN56" s="11" t="s">
        <v>913</v>
      </c>
      <c r="BO56" s="11" t="s">
        <v>913</v>
      </c>
      <c r="BP56" s="11" t="s">
        <v>913</v>
      </c>
      <c r="BQ56" s="6"/>
      <c r="BR56" s="6" t="s">
        <v>912</v>
      </c>
      <c r="BS56" s="6" t="s">
        <v>913</v>
      </c>
      <c r="BT56" s="6" t="s">
        <v>913</v>
      </c>
      <c r="BU56" s="6" t="s">
        <v>917</v>
      </c>
      <c r="BV56" s="6" t="s">
        <v>913</v>
      </c>
      <c r="BW56" s="6" t="s">
        <v>913</v>
      </c>
      <c r="BX56" s="6"/>
      <c r="BY56" s="6" t="s">
        <v>918</v>
      </c>
      <c r="CR56" s="13"/>
      <c r="CX56" s="6" t="s">
        <v>913</v>
      </c>
      <c r="CY56" s="6" t="s">
        <v>913</v>
      </c>
      <c r="CZ56" s="6">
        <v>2685</v>
      </c>
      <c r="DF56" s="6" t="s">
        <v>912</v>
      </c>
      <c r="DG56" s="6" t="s">
        <v>913</v>
      </c>
      <c r="DH56"/>
    </row>
    <row r="57" spans="1:112" s="11" customFormat="1">
      <c r="A57" s="11">
        <v>54</v>
      </c>
      <c r="B57" s="6" t="s">
        <v>353</v>
      </c>
      <c r="C57" s="6">
        <v>100</v>
      </c>
      <c r="D57" s="6" t="s">
        <v>1095</v>
      </c>
      <c r="E57" s="6" t="s">
        <v>1513</v>
      </c>
      <c r="F57" s="6" t="s">
        <v>354</v>
      </c>
      <c r="G57" s="7">
        <v>8.1999999999999993</v>
      </c>
      <c r="H57" s="6">
        <v>570</v>
      </c>
      <c r="I57" s="6" t="s">
        <v>914</v>
      </c>
      <c r="J57" s="6" t="s">
        <v>906</v>
      </c>
      <c r="K57" s="6">
        <v>110</v>
      </c>
      <c r="L57" s="6" t="s">
        <v>907</v>
      </c>
      <c r="M57" s="9" t="s">
        <v>933</v>
      </c>
      <c r="N57" s="6">
        <v>3.53</v>
      </c>
      <c r="O57" s="6">
        <v>10.5</v>
      </c>
      <c r="P57" s="10">
        <v>3.2000000000000001E-2</v>
      </c>
      <c r="Q57" s="6">
        <v>1300</v>
      </c>
      <c r="R57" s="6" t="s">
        <v>908</v>
      </c>
      <c r="S57" s="6">
        <v>5.13</v>
      </c>
      <c r="T57" s="6">
        <v>16.600000000000001</v>
      </c>
      <c r="U57" s="6" t="s">
        <v>915</v>
      </c>
      <c r="V57" s="6"/>
      <c r="W57" s="6">
        <v>200</v>
      </c>
      <c r="X57" s="9">
        <v>4.5999999999999996</v>
      </c>
      <c r="Y57" s="6">
        <v>48.8</v>
      </c>
      <c r="Z57" s="6">
        <v>180000</v>
      </c>
      <c r="AA57" s="9">
        <v>9.6999999999999993</v>
      </c>
      <c r="AB57" s="6">
        <v>5000</v>
      </c>
      <c r="AC57" s="6">
        <v>1100</v>
      </c>
      <c r="AD57" s="6">
        <v>1100</v>
      </c>
      <c r="AE57" s="6">
        <v>10820</v>
      </c>
      <c r="AF57" s="7">
        <v>16</v>
      </c>
      <c r="AG57" s="6">
        <v>1100</v>
      </c>
      <c r="AH57" s="6">
        <v>280</v>
      </c>
      <c r="AI57" s="6">
        <v>0.125</v>
      </c>
      <c r="AJ57" s="6">
        <v>4.5999999999999999E-2</v>
      </c>
      <c r="AK57" s="6" t="s">
        <v>910</v>
      </c>
      <c r="AL57" s="6">
        <v>0.21099999999999999</v>
      </c>
      <c r="AM57" s="6">
        <v>6.2E-2</v>
      </c>
      <c r="AN57" s="6">
        <v>5.0999999999999997E-2</v>
      </c>
      <c r="AO57" s="6" t="s">
        <v>910</v>
      </c>
      <c r="AP57" s="6" t="s">
        <v>910</v>
      </c>
      <c r="AQ57" s="6">
        <v>3.2000000000000001E-2</v>
      </c>
      <c r="AR57" s="6">
        <v>4.4999999999999998E-2</v>
      </c>
      <c r="AS57" s="6" t="s">
        <v>910</v>
      </c>
      <c r="AT57" s="6">
        <v>2.9000000000000001E-2</v>
      </c>
      <c r="AU57" s="6">
        <v>0.10199999999999999</v>
      </c>
      <c r="AV57" s="6">
        <v>6.4000000000000001E-2</v>
      </c>
      <c r="AW57" s="6" t="s">
        <v>910</v>
      </c>
      <c r="AX57" s="6">
        <v>4.8000000000000001E-2</v>
      </c>
      <c r="AY57" s="6">
        <v>3.3000000000000002E-2</v>
      </c>
      <c r="AZ57" s="6" t="s">
        <v>910</v>
      </c>
      <c r="BA57" s="6" t="s">
        <v>910</v>
      </c>
      <c r="BB57" s="6"/>
      <c r="BC57" s="6" t="s">
        <v>911</v>
      </c>
      <c r="BD57" s="6" t="s">
        <v>911</v>
      </c>
      <c r="BE57" s="6" t="s">
        <v>911</v>
      </c>
      <c r="BF57" s="6" t="s">
        <v>911</v>
      </c>
      <c r="BG57" s="6" t="s">
        <v>911</v>
      </c>
      <c r="BH57" s="6" t="s">
        <v>911</v>
      </c>
      <c r="BI57" s="6" t="s">
        <v>911</v>
      </c>
      <c r="BJ57" s="6" t="s">
        <v>911</v>
      </c>
      <c r="BK57" s="6" t="s">
        <v>916</v>
      </c>
      <c r="BL57" s="11" t="s">
        <v>911</v>
      </c>
      <c r="BM57" s="11" t="s">
        <v>913</v>
      </c>
      <c r="BN57" s="11" t="s">
        <v>913</v>
      </c>
      <c r="BO57" s="11" t="s">
        <v>913</v>
      </c>
      <c r="BP57" s="11" t="s">
        <v>913</v>
      </c>
      <c r="BQ57" s="6"/>
      <c r="BR57" s="6" t="s">
        <v>912</v>
      </c>
      <c r="BS57" s="6" t="s">
        <v>913</v>
      </c>
      <c r="BT57" s="6" t="s">
        <v>913</v>
      </c>
      <c r="BU57" s="6" t="s">
        <v>917</v>
      </c>
      <c r="BV57" s="6" t="s">
        <v>913</v>
      </c>
      <c r="BW57" s="6" t="s">
        <v>913</v>
      </c>
      <c r="BX57" s="6"/>
      <c r="BY57" s="6" t="s">
        <v>918</v>
      </c>
      <c r="CR57" s="13"/>
      <c r="CX57" s="6" t="s">
        <v>913</v>
      </c>
      <c r="CY57" s="6" t="s">
        <v>913</v>
      </c>
      <c r="CZ57" s="6">
        <v>8751</v>
      </c>
      <c r="DF57" s="6" t="s">
        <v>912</v>
      </c>
      <c r="DG57" s="6" t="s">
        <v>913</v>
      </c>
      <c r="DH57"/>
    </row>
    <row r="58" spans="1:112" s="11" customFormat="1">
      <c r="A58" s="11">
        <v>55</v>
      </c>
      <c r="B58" s="6" t="s">
        <v>351</v>
      </c>
      <c r="C58" s="6">
        <v>101</v>
      </c>
      <c r="D58" s="6" t="s">
        <v>1096</v>
      </c>
      <c r="E58" s="6" t="s">
        <v>1514</v>
      </c>
      <c r="F58" s="6" t="s">
        <v>352</v>
      </c>
      <c r="G58" s="7">
        <v>7.8</v>
      </c>
      <c r="H58" s="6">
        <v>714</v>
      </c>
      <c r="I58" s="6" t="s">
        <v>914</v>
      </c>
      <c r="J58" s="6">
        <v>16.399999999999999</v>
      </c>
      <c r="K58" s="6">
        <v>140</v>
      </c>
      <c r="L58" s="6">
        <v>0.87</v>
      </c>
      <c r="M58" s="9" t="s">
        <v>933</v>
      </c>
      <c r="N58" s="6">
        <v>6.93</v>
      </c>
      <c r="O58" s="6">
        <v>15.1</v>
      </c>
      <c r="P58" s="10">
        <v>7.0999999999999994E-2</v>
      </c>
      <c r="Q58" s="6">
        <v>840</v>
      </c>
      <c r="R58" s="6" t="s">
        <v>908</v>
      </c>
      <c r="S58" s="6">
        <v>5.23</v>
      </c>
      <c r="T58" s="6">
        <v>36.1</v>
      </c>
      <c r="U58" s="6" t="s">
        <v>915</v>
      </c>
      <c r="V58" s="6"/>
      <c r="W58" s="7">
        <v>74</v>
      </c>
      <c r="X58" s="7">
        <v>15</v>
      </c>
      <c r="Y58" s="6">
        <v>73.8</v>
      </c>
      <c r="Z58" s="6">
        <v>120000</v>
      </c>
      <c r="AA58" s="9">
        <v>11</v>
      </c>
      <c r="AB58" s="6">
        <v>16000</v>
      </c>
      <c r="AC58" s="6">
        <v>3800</v>
      </c>
      <c r="AD58" s="6">
        <v>710</v>
      </c>
      <c r="AE58" s="6">
        <v>15230</v>
      </c>
      <c r="AF58" s="7">
        <v>61</v>
      </c>
      <c r="AG58" s="6">
        <v>2600</v>
      </c>
      <c r="AH58" s="6">
        <v>350</v>
      </c>
      <c r="AI58" s="6">
        <v>0.126</v>
      </c>
      <c r="AJ58" s="6">
        <v>0.14799999999999999</v>
      </c>
      <c r="AK58" s="6" t="s">
        <v>910</v>
      </c>
      <c r="AL58" s="6">
        <v>0.57499999999999996</v>
      </c>
      <c r="AM58" s="6">
        <v>0.186</v>
      </c>
      <c r="AN58" s="6">
        <v>0.17899999999999999</v>
      </c>
      <c r="AO58" s="6">
        <v>0.121</v>
      </c>
      <c r="AP58" s="6" t="s">
        <v>910</v>
      </c>
      <c r="AQ58" s="6">
        <v>0.121</v>
      </c>
      <c r="AR58" s="6">
        <v>5.2999999999999999E-2</v>
      </c>
      <c r="AS58" s="6" t="s">
        <v>910</v>
      </c>
      <c r="AT58" s="6" t="s">
        <v>910</v>
      </c>
      <c r="AU58" s="6">
        <v>0.32200000000000001</v>
      </c>
      <c r="AV58" s="8">
        <v>0.21</v>
      </c>
      <c r="AW58" s="6">
        <v>9.2999999999999999E-2</v>
      </c>
      <c r="AX58" s="6">
        <v>0.16700000000000001</v>
      </c>
      <c r="AY58" s="6">
        <v>9.7000000000000003E-2</v>
      </c>
      <c r="AZ58" s="6" t="s">
        <v>910</v>
      </c>
      <c r="BA58" s="6" t="s">
        <v>910</v>
      </c>
      <c r="BB58" s="6"/>
      <c r="BC58" s="6" t="s">
        <v>911</v>
      </c>
      <c r="BD58" s="6" t="s">
        <v>911</v>
      </c>
      <c r="BE58" s="6" t="s">
        <v>911</v>
      </c>
      <c r="BF58" s="6" t="s">
        <v>911</v>
      </c>
      <c r="BG58" s="6" t="s">
        <v>911</v>
      </c>
      <c r="BH58" s="6" t="s">
        <v>911</v>
      </c>
      <c r="BI58" s="6" t="s">
        <v>911</v>
      </c>
      <c r="BJ58" s="6" t="s">
        <v>911</v>
      </c>
      <c r="BK58" s="6" t="s">
        <v>916</v>
      </c>
      <c r="BL58" s="11" t="s">
        <v>911</v>
      </c>
      <c r="BM58" s="11" t="s">
        <v>913</v>
      </c>
      <c r="BN58" s="11" t="s">
        <v>913</v>
      </c>
      <c r="BO58" s="11" t="s">
        <v>913</v>
      </c>
      <c r="BP58" s="11" t="s">
        <v>913</v>
      </c>
      <c r="BQ58" s="6"/>
      <c r="BR58" s="6" t="s">
        <v>912</v>
      </c>
      <c r="BS58" s="6" t="s">
        <v>913</v>
      </c>
      <c r="BT58" s="6" t="s">
        <v>913</v>
      </c>
      <c r="BU58" s="6" t="s">
        <v>917</v>
      </c>
      <c r="BV58" s="6" t="s">
        <v>913</v>
      </c>
      <c r="BW58" s="6" t="s">
        <v>913</v>
      </c>
      <c r="BX58" s="6"/>
      <c r="BY58" s="6" t="s">
        <v>918</v>
      </c>
      <c r="CR58" s="13"/>
      <c r="CX58" s="6" t="s">
        <v>913</v>
      </c>
      <c r="CY58" s="6" t="s">
        <v>913</v>
      </c>
      <c r="CZ58" s="6">
        <v>10149.999999999998</v>
      </c>
      <c r="DF58" s="6" t="s">
        <v>912</v>
      </c>
      <c r="DG58" s="6" t="s">
        <v>913</v>
      </c>
      <c r="DH58"/>
    </row>
    <row r="59" spans="1:112" s="11" customFormat="1">
      <c r="A59" s="11">
        <v>56</v>
      </c>
      <c r="B59" s="6" t="s">
        <v>350</v>
      </c>
      <c r="C59" s="6">
        <v>102</v>
      </c>
      <c r="D59" s="6" t="s">
        <v>1097</v>
      </c>
      <c r="E59" s="6" t="s">
        <v>1515</v>
      </c>
      <c r="F59" s="6" t="s">
        <v>979</v>
      </c>
      <c r="G59" s="7">
        <v>7.1</v>
      </c>
      <c r="H59" s="6">
        <v>1808</v>
      </c>
      <c r="I59" s="6" t="s">
        <v>914</v>
      </c>
      <c r="J59" s="6">
        <v>7.23</v>
      </c>
      <c r="K59" s="6">
        <v>340</v>
      </c>
      <c r="L59" s="6">
        <v>2.86</v>
      </c>
      <c r="M59" s="9">
        <v>2.8</v>
      </c>
      <c r="N59" s="6">
        <v>35.299999999999997</v>
      </c>
      <c r="O59" s="6">
        <v>98.5</v>
      </c>
      <c r="P59" s="8">
        <v>0.97</v>
      </c>
      <c r="Q59" s="6">
        <v>2500</v>
      </c>
      <c r="R59" s="6" t="s">
        <v>908</v>
      </c>
      <c r="S59" s="6">
        <v>16.3</v>
      </c>
      <c r="T59" s="6" t="s">
        <v>909</v>
      </c>
      <c r="U59" s="6" t="s">
        <v>915</v>
      </c>
      <c r="V59" s="6"/>
      <c r="W59" s="6">
        <v>140</v>
      </c>
      <c r="X59" s="7">
        <v>21</v>
      </c>
      <c r="Y59" s="6">
        <v>848</v>
      </c>
      <c r="Z59" s="6">
        <v>70000</v>
      </c>
      <c r="AA59" s="9">
        <v>2.6</v>
      </c>
      <c r="AB59" s="6">
        <v>12000</v>
      </c>
      <c r="AC59" s="6">
        <v>900</v>
      </c>
      <c r="AD59" s="6">
        <v>2600</v>
      </c>
      <c r="AE59" s="6">
        <v>11180</v>
      </c>
      <c r="AF59" s="6">
        <v>180</v>
      </c>
      <c r="AG59" s="6">
        <v>6800</v>
      </c>
      <c r="AH59" s="6">
        <v>1600</v>
      </c>
      <c r="AI59" s="6">
        <v>3.74</v>
      </c>
      <c r="AJ59" s="6">
        <v>13.8</v>
      </c>
      <c r="AK59" s="6">
        <v>1.92</v>
      </c>
      <c r="AL59" s="6">
        <v>47.4</v>
      </c>
      <c r="AM59" s="6">
        <v>12.5</v>
      </c>
      <c r="AN59" s="6">
        <v>10.7</v>
      </c>
      <c r="AO59" s="9">
        <v>3.3</v>
      </c>
      <c r="AP59" s="6" t="s">
        <v>910</v>
      </c>
      <c r="AQ59" s="9">
        <v>2.6</v>
      </c>
      <c r="AR59" s="6">
        <v>1.99</v>
      </c>
      <c r="AS59" s="6">
        <v>1.81</v>
      </c>
      <c r="AT59" s="6">
        <v>2.88</v>
      </c>
      <c r="AU59" s="6">
        <v>26.5</v>
      </c>
      <c r="AV59" s="6">
        <v>7.24</v>
      </c>
      <c r="AW59" s="6">
        <v>3.42</v>
      </c>
      <c r="AX59" s="6">
        <v>5.23</v>
      </c>
      <c r="AY59" s="6">
        <v>2.12</v>
      </c>
      <c r="AZ59" s="8">
        <v>0.6</v>
      </c>
      <c r="BA59" s="6" t="s">
        <v>910</v>
      </c>
      <c r="BB59" s="6"/>
      <c r="BC59" s="6" t="s">
        <v>911</v>
      </c>
      <c r="BD59" s="6" t="s">
        <v>911</v>
      </c>
      <c r="BE59" s="6" t="s">
        <v>911</v>
      </c>
      <c r="BF59" s="6" t="s">
        <v>911</v>
      </c>
      <c r="BG59" s="6" t="s">
        <v>911</v>
      </c>
      <c r="BH59" s="6" t="s">
        <v>911</v>
      </c>
      <c r="BI59" s="6" t="s">
        <v>911</v>
      </c>
      <c r="BJ59" s="6" t="s">
        <v>911</v>
      </c>
      <c r="BK59" s="6" t="s">
        <v>916</v>
      </c>
      <c r="BL59" s="11" t="s">
        <v>911</v>
      </c>
      <c r="BM59" s="11" t="s">
        <v>913</v>
      </c>
      <c r="BN59" s="11" t="s">
        <v>913</v>
      </c>
      <c r="BO59" s="11" t="s">
        <v>913</v>
      </c>
      <c r="BP59" s="11" t="s">
        <v>913</v>
      </c>
      <c r="BQ59" s="6"/>
      <c r="BR59" s="6" t="s">
        <v>912</v>
      </c>
      <c r="BS59" s="6" t="s">
        <v>913</v>
      </c>
      <c r="BT59" s="6" t="s">
        <v>913</v>
      </c>
      <c r="BU59" s="6" t="s">
        <v>917</v>
      </c>
      <c r="BV59" s="6" t="s">
        <v>913</v>
      </c>
      <c r="BW59" s="6" t="s">
        <v>913</v>
      </c>
      <c r="BX59" s="6"/>
      <c r="BY59" s="6" t="s">
        <v>918</v>
      </c>
      <c r="CR59" s="13"/>
      <c r="CX59" s="6" t="s">
        <v>913</v>
      </c>
      <c r="CY59" s="6" t="s">
        <v>913</v>
      </c>
      <c r="CZ59" s="6">
        <v>10970</v>
      </c>
      <c r="DF59" s="6" t="s">
        <v>912</v>
      </c>
      <c r="DG59" s="6" t="s">
        <v>913</v>
      </c>
      <c r="DH59"/>
    </row>
    <row r="60" spans="1:112" s="11" customFormat="1">
      <c r="A60" s="11">
        <v>57</v>
      </c>
      <c r="B60" s="6" t="s">
        <v>777</v>
      </c>
      <c r="C60" s="6">
        <v>103</v>
      </c>
      <c r="D60" s="6" t="s">
        <v>1098</v>
      </c>
      <c r="E60" s="6" t="s">
        <v>1516</v>
      </c>
      <c r="F60" s="6" t="s">
        <v>778</v>
      </c>
      <c r="G60" s="6">
        <v>7.8</v>
      </c>
      <c r="H60" s="6">
        <v>552</v>
      </c>
      <c r="I60" s="6" t="s">
        <v>914</v>
      </c>
      <c r="J60" s="6">
        <v>6.81</v>
      </c>
      <c r="K60" s="6">
        <v>120</v>
      </c>
      <c r="L60" s="6">
        <v>2.0499999999999998</v>
      </c>
      <c r="M60" s="9" t="s">
        <v>933</v>
      </c>
      <c r="N60" s="6">
        <v>7.5</v>
      </c>
      <c r="O60" s="6">
        <v>56.4</v>
      </c>
      <c r="P60" s="10">
        <v>4.9000000000000002E-2</v>
      </c>
      <c r="Q60" s="6">
        <v>930</v>
      </c>
      <c r="R60" s="6" t="s">
        <v>908</v>
      </c>
      <c r="S60" s="6">
        <v>4.45</v>
      </c>
      <c r="T60" s="6">
        <v>41.2</v>
      </c>
      <c r="U60" s="6" t="s">
        <v>915</v>
      </c>
      <c r="V60" s="6"/>
      <c r="W60" s="7">
        <v>98</v>
      </c>
      <c r="X60" s="7">
        <v>14</v>
      </c>
      <c r="Y60" s="6">
        <v>66.900000000000006</v>
      </c>
      <c r="Z60" s="6">
        <v>150000</v>
      </c>
      <c r="AA60" s="9">
        <v>6.6</v>
      </c>
      <c r="AB60" s="6">
        <v>23000</v>
      </c>
      <c r="AC60" s="6">
        <v>3800</v>
      </c>
      <c r="AD60" s="6">
        <v>3500</v>
      </c>
      <c r="AE60" s="6">
        <v>8380</v>
      </c>
      <c r="AF60" s="7">
        <v>53</v>
      </c>
      <c r="AG60" s="6">
        <v>2100</v>
      </c>
      <c r="AH60" s="6">
        <v>450</v>
      </c>
      <c r="AI60" s="6">
        <v>2.7E-2</v>
      </c>
      <c r="AJ60" s="6">
        <v>3.5000000000000003E-2</v>
      </c>
      <c r="AK60" s="6" t="s">
        <v>910</v>
      </c>
      <c r="AL60" s="6">
        <v>0.19800000000000001</v>
      </c>
      <c r="AM60" s="6">
        <v>7.1999999999999995E-2</v>
      </c>
      <c r="AN60" s="6">
        <v>5.5E-2</v>
      </c>
      <c r="AO60" s="6">
        <v>3.5999999999999997E-2</v>
      </c>
      <c r="AP60" s="6" t="s">
        <v>910</v>
      </c>
      <c r="AQ60" s="6">
        <v>7.4999999999999997E-2</v>
      </c>
      <c r="AR60" s="6">
        <v>2.5999999999999999E-2</v>
      </c>
      <c r="AS60" s="6" t="s">
        <v>910</v>
      </c>
      <c r="AT60" s="6" t="s">
        <v>910</v>
      </c>
      <c r="AU60" s="8">
        <v>0.08</v>
      </c>
      <c r="AV60" s="6">
        <v>9.2999999999999999E-2</v>
      </c>
      <c r="AW60" s="6">
        <v>3.5000000000000003E-2</v>
      </c>
      <c r="AX60" s="6">
        <v>6.3E-2</v>
      </c>
      <c r="AY60" s="6">
        <v>3.6999999999999998E-2</v>
      </c>
      <c r="AZ60" s="6" t="s">
        <v>910</v>
      </c>
      <c r="BA60" s="6" t="s">
        <v>910</v>
      </c>
      <c r="BB60" s="6"/>
      <c r="BC60" s="6" t="s">
        <v>911</v>
      </c>
      <c r="BD60" s="6" t="s">
        <v>911</v>
      </c>
      <c r="BE60" s="6" t="s">
        <v>911</v>
      </c>
      <c r="BF60" s="6" t="s">
        <v>911</v>
      </c>
      <c r="BG60" s="6" t="s">
        <v>911</v>
      </c>
      <c r="BH60" s="6" t="s">
        <v>911</v>
      </c>
      <c r="BI60" s="6" t="s">
        <v>911</v>
      </c>
      <c r="BJ60" s="6" t="s">
        <v>911</v>
      </c>
      <c r="BK60" s="6" t="s">
        <v>916</v>
      </c>
      <c r="BL60" s="11" t="s">
        <v>911</v>
      </c>
      <c r="BM60" s="11" t="s">
        <v>913</v>
      </c>
      <c r="BN60" s="11" t="s">
        <v>913</v>
      </c>
      <c r="BO60" s="11" t="s">
        <v>913</v>
      </c>
      <c r="BP60" s="11" t="s">
        <v>913</v>
      </c>
      <c r="BQ60" s="6"/>
      <c r="BR60" s="6" t="s">
        <v>912</v>
      </c>
      <c r="BS60" s="6" t="s">
        <v>913</v>
      </c>
      <c r="BT60" s="6" t="s">
        <v>913</v>
      </c>
      <c r="BU60" s="6" t="s">
        <v>917</v>
      </c>
      <c r="BV60" s="6" t="s">
        <v>913</v>
      </c>
      <c r="BW60" s="6" t="s">
        <v>913</v>
      </c>
      <c r="BX60" s="6"/>
      <c r="BY60" s="6" t="s">
        <v>918</v>
      </c>
      <c r="BZ60" s="6" t="s">
        <v>907</v>
      </c>
      <c r="CA60" s="6" t="s">
        <v>922</v>
      </c>
      <c r="CB60" s="6" t="s">
        <v>920</v>
      </c>
      <c r="CC60" s="6" t="s">
        <v>921</v>
      </c>
      <c r="CD60" s="6" t="s">
        <v>923</v>
      </c>
      <c r="CE60" s="6" t="s">
        <v>916</v>
      </c>
      <c r="CF60" s="6" t="s">
        <v>918</v>
      </c>
      <c r="CG60" s="6" t="s">
        <v>911</v>
      </c>
      <c r="CH60" s="6" t="s">
        <v>911</v>
      </c>
      <c r="CI60" s="6" t="s">
        <v>911</v>
      </c>
      <c r="CJ60" s="6"/>
      <c r="CK60" s="6" t="s">
        <v>924</v>
      </c>
      <c r="CL60" s="6" t="s">
        <v>925</v>
      </c>
      <c r="CM60" s="6" t="s">
        <v>911</v>
      </c>
      <c r="CN60" s="6" t="s">
        <v>911</v>
      </c>
      <c r="CO60" s="6" t="s">
        <v>913</v>
      </c>
      <c r="CP60" s="6" t="s">
        <v>913</v>
      </c>
      <c r="CQ60" s="6" t="s">
        <v>913</v>
      </c>
      <c r="CR60" s="11">
        <v>47.8</v>
      </c>
      <c r="CS60" s="6" t="s">
        <v>913</v>
      </c>
      <c r="CT60" s="6" t="s">
        <v>913</v>
      </c>
      <c r="CU60" s="6" t="s">
        <v>913</v>
      </c>
      <c r="CV60" s="6" t="s">
        <v>913</v>
      </c>
      <c r="CW60" s="6" t="s">
        <v>913</v>
      </c>
      <c r="CX60" s="6" t="s">
        <v>913</v>
      </c>
      <c r="CY60" s="6" t="s">
        <v>913</v>
      </c>
      <c r="CZ60" s="6">
        <v>7241</v>
      </c>
      <c r="DA60" s="6" t="s">
        <v>911</v>
      </c>
      <c r="DB60" s="6" t="s">
        <v>913</v>
      </c>
      <c r="DC60" s="6" t="s">
        <v>927</v>
      </c>
      <c r="DD60" s="6" t="s">
        <v>928</v>
      </c>
      <c r="DE60" s="6" t="s">
        <v>913</v>
      </c>
      <c r="DF60" s="6" t="s">
        <v>912</v>
      </c>
      <c r="DG60" s="6" t="s">
        <v>913</v>
      </c>
      <c r="DH60"/>
    </row>
    <row r="61" spans="1:112" s="11" customFormat="1">
      <c r="A61" s="11">
        <v>58</v>
      </c>
      <c r="B61" s="6" t="s">
        <v>346</v>
      </c>
      <c r="C61" s="6">
        <v>104</v>
      </c>
      <c r="D61" s="6" t="s">
        <v>1099</v>
      </c>
      <c r="E61" s="6" t="s">
        <v>1517</v>
      </c>
      <c r="F61" s="6" t="s">
        <v>347</v>
      </c>
      <c r="G61" s="7">
        <v>7.8</v>
      </c>
      <c r="H61" s="6">
        <v>418</v>
      </c>
      <c r="I61" s="6" t="s">
        <v>914</v>
      </c>
      <c r="J61" s="6">
        <v>17.8</v>
      </c>
      <c r="K61" s="6">
        <v>170</v>
      </c>
      <c r="L61" s="6">
        <v>1.23</v>
      </c>
      <c r="M61" s="9">
        <v>1.8</v>
      </c>
      <c r="N61" s="6">
        <v>12.4</v>
      </c>
      <c r="O61" s="6">
        <v>13.6</v>
      </c>
      <c r="P61" s="10">
        <v>0.09</v>
      </c>
      <c r="Q61" s="6">
        <v>1800</v>
      </c>
      <c r="R61" s="6" t="s">
        <v>908</v>
      </c>
      <c r="S61" s="6">
        <v>7.72</v>
      </c>
      <c r="T61" s="6">
        <v>56.9</v>
      </c>
      <c r="U61" s="6" t="s">
        <v>915</v>
      </c>
      <c r="V61" s="6"/>
      <c r="W61" s="7">
        <v>80</v>
      </c>
      <c r="X61" s="7">
        <v>22</v>
      </c>
      <c r="Y61" s="6">
        <v>99.3</v>
      </c>
      <c r="Z61" s="6">
        <v>96000</v>
      </c>
      <c r="AA61" s="9">
        <v>7.2</v>
      </c>
      <c r="AB61" s="6">
        <v>18000</v>
      </c>
      <c r="AC61" s="6">
        <v>11000</v>
      </c>
      <c r="AD61" s="6">
        <v>890</v>
      </c>
      <c r="AE61" s="6">
        <v>11740</v>
      </c>
      <c r="AF61" s="6">
        <v>140</v>
      </c>
      <c r="AG61" s="6">
        <v>4500</v>
      </c>
      <c r="AH61" s="6">
        <v>930</v>
      </c>
      <c r="AI61" s="6">
        <v>8.5000000000000006E-2</v>
      </c>
      <c r="AJ61" s="6">
        <v>9.6000000000000002E-2</v>
      </c>
      <c r="AK61" s="6" t="s">
        <v>910</v>
      </c>
      <c r="AL61" s="6">
        <v>0.435</v>
      </c>
      <c r="AM61" s="8">
        <v>0.13</v>
      </c>
      <c r="AN61" s="8">
        <v>0.10299999999999999</v>
      </c>
      <c r="AO61" s="6">
        <v>6.0999999999999999E-2</v>
      </c>
      <c r="AP61" s="6" t="s">
        <v>910</v>
      </c>
      <c r="AQ61" s="6">
        <v>7.8E-2</v>
      </c>
      <c r="AR61" s="6">
        <v>3.3000000000000002E-2</v>
      </c>
      <c r="AS61" s="6" t="s">
        <v>910</v>
      </c>
      <c r="AT61" s="6" t="s">
        <v>910</v>
      </c>
      <c r="AU61" s="6">
        <v>0.189</v>
      </c>
      <c r="AV61" s="6">
        <v>0.20200000000000001</v>
      </c>
      <c r="AW61" s="6">
        <v>6.3E-2</v>
      </c>
      <c r="AX61" s="6">
        <v>0.121</v>
      </c>
      <c r="AY61" s="6">
        <v>8.1000000000000003E-2</v>
      </c>
      <c r="AZ61" s="6" t="s">
        <v>910</v>
      </c>
      <c r="BA61" s="6" t="s">
        <v>910</v>
      </c>
      <c r="BB61" s="6"/>
      <c r="BC61" s="6" t="s">
        <v>911</v>
      </c>
      <c r="BD61" s="6" t="s">
        <v>911</v>
      </c>
      <c r="BE61" s="6" t="s">
        <v>911</v>
      </c>
      <c r="BF61" s="6" t="s">
        <v>911</v>
      </c>
      <c r="BG61" s="6" t="s">
        <v>911</v>
      </c>
      <c r="BH61" s="6" t="s">
        <v>911</v>
      </c>
      <c r="BI61" s="6" t="s">
        <v>911</v>
      </c>
      <c r="BJ61" s="6" t="s">
        <v>911</v>
      </c>
      <c r="BK61" s="6" t="s">
        <v>916</v>
      </c>
      <c r="BL61" s="11" t="s">
        <v>911</v>
      </c>
      <c r="BM61" s="11" t="s">
        <v>913</v>
      </c>
      <c r="BN61" s="11" t="s">
        <v>913</v>
      </c>
      <c r="BO61" s="11" t="s">
        <v>913</v>
      </c>
      <c r="BP61" s="11" t="s">
        <v>913</v>
      </c>
      <c r="BQ61" s="6"/>
      <c r="BR61" s="6" t="s">
        <v>912</v>
      </c>
      <c r="BS61" s="6" t="s">
        <v>913</v>
      </c>
      <c r="BT61" s="6" t="s">
        <v>913</v>
      </c>
      <c r="BU61" s="6" t="s">
        <v>917</v>
      </c>
      <c r="BV61" s="6" t="s">
        <v>913</v>
      </c>
      <c r="BW61" s="6" t="s">
        <v>913</v>
      </c>
      <c r="BX61" s="6"/>
      <c r="BY61" s="6" t="s">
        <v>918</v>
      </c>
      <c r="CR61" s="13"/>
      <c r="CX61" s="6" t="s">
        <v>913</v>
      </c>
      <c r="CY61" s="6" t="s">
        <v>913</v>
      </c>
      <c r="CZ61" s="6">
        <v>7667.0000000000009</v>
      </c>
      <c r="DF61" s="6" t="s">
        <v>912</v>
      </c>
      <c r="DG61" s="6" t="s">
        <v>913</v>
      </c>
      <c r="DH61"/>
    </row>
    <row r="62" spans="1:112" s="11" customFormat="1">
      <c r="A62" s="11">
        <v>59</v>
      </c>
      <c r="B62" s="6" t="s">
        <v>344</v>
      </c>
      <c r="C62" s="6">
        <v>105</v>
      </c>
      <c r="D62" s="6" t="s">
        <v>1100</v>
      </c>
      <c r="E62" s="6" t="s">
        <v>1518</v>
      </c>
      <c r="F62" s="6" t="s">
        <v>345</v>
      </c>
      <c r="G62" s="7">
        <v>6.8</v>
      </c>
      <c r="H62" s="6">
        <v>250</v>
      </c>
      <c r="I62" s="6" t="s">
        <v>914</v>
      </c>
      <c r="J62" s="6">
        <v>8.5500000000000007</v>
      </c>
      <c r="K62" s="7">
        <v>79</v>
      </c>
      <c r="L62" s="6">
        <v>1.82</v>
      </c>
      <c r="M62" s="9">
        <v>6.6</v>
      </c>
      <c r="N62" s="6">
        <v>23.6</v>
      </c>
      <c r="O62" s="6">
        <v>27.1</v>
      </c>
      <c r="P62" s="8">
        <v>0.12</v>
      </c>
      <c r="Q62" s="6">
        <v>3100</v>
      </c>
      <c r="R62" s="6" t="s">
        <v>908</v>
      </c>
      <c r="S62" s="6">
        <v>22.2</v>
      </c>
      <c r="T62" s="6">
        <v>99.8</v>
      </c>
      <c r="U62" s="6" t="s">
        <v>915</v>
      </c>
      <c r="V62" s="6"/>
      <c r="W62" s="7">
        <v>13</v>
      </c>
      <c r="X62" s="7">
        <v>34</v>
      </c>
      <c r="Y62" s="6">
        <v>195</v>
      </c>
      <c r="Z62" s="6">
        <v>4000</v>
      </c>
      <c r="AA62" s="9">
        <v>6.2</v>
      </c>
      <c r="AB62" s="6">
        <v>16000</v>
      </c>
      <c r="AC62" s="6">
        <v>300</v>
      </c>
      <c r="AD62" s="6">
        <v>840</v>
      </c>
      <c r="AE62" s="6">
        <v>4430</v>
      </c>
      <c r="AF62" s="6">
        <v>310</v>
      </c>
      <c r="AG62" s="6">
        <v>14000</v>
      </c>
      <c r="AH62" s="6">
        <v>1700</v>
      </c>
      <c r="AI62" s="6">
        <v>3.5999999999999997E-2</v>
      </c>
      <c r="AJ62" s="6">
        <v>0.113</v>
      </c>
      <c r="AK62" s="6" t="s">
        <v>910</v>
      </c>
      <c r="AL62" s="6">
        <v>0.34699999999999998</v>
      </c>
      <c r="AM62" s="8">
        <v>0.04</v>
      </c>
      <c r="AN62" s="8">
        <v>0.04</v>
      </c>
      <c r="AO62" s="6" t="s">
        <v>910</v>
      </c>
      <c r="AP62" s="6" t="s">
        <v>910</v>
      </c>
      <c r="AQ62" s="6" t="s">
        <v>910</v>
      </c>
      <c r="AR62" s="6">
        <v>0.05</v>
      </c>
      <c r="AS62" s="6" t="s">
        <v>910</v>
      </c>
      <c r="AT62" s="6" t="s">
        <v>910</v>
      </c>
      <c r="AU62" s="6">
        <v>0.159</v>
      </c>
      <c r="AV62" s="6" t="s">
        <v>910</v>
      </c>
      <c r="AW62" s="6" t="s">
        <v>910</v>
      </c>
      <c r="AX62" s="6" t="s">
        <v>910</v>
      </c>
      <c r="AY62" s="6" t="s">
        <v>910</v>
      </c>
      <c r="AZ62" s="6" t="s">
        <v>910</v>
      </c>
      <c r="BA62" s="6" t="s">
        <v>910</v>
      </c>
      <c r="BB62" s="6"/>
      <c r="BC62" s="6" t="s">
        <v>911</v>
      </c>
      <c r="BD62" s="6" t="s">
        <v>911</v>
      </c>
      <c r="BE62" s="6" t="s">
        <v>911</v>
      </c>
      <c r="BF62" s="6" t="s">
        <v>911</v>
      </c>
      <c r="BG62" s="6" t="s">
        <v>911</v>
      </c>
      <c r="BH62" s="6" t="s">
        <v>911</v>
      </c>
      <c r="BI62" s="6" t="s">
        <v>911</v>
      </c>
      <c r="BJ62" s="6" t="s">
        <v>911</v>
      </c>
      <c r="BK62" s="6" t="s">
        <v>916</v>
      </c>
      <c r="BL62" s="11" t="s">
        <v>911</v>
      </c>
      <c r="BM62" s="11" t="s">
        <v>913</v>
      </c>
      <c r="BN62" s="11" t="s">
        <v>913</v>
      </c>
      <c r="BO62" s="11" t="s">
        <v>913</v>
      </c>
      <c r="BP62" s="11" t="s">
        <v>913</v>
      </c>
      <c r="BQ62" s="6"/>
      <c r="BR62" s="6" t="s">
        <v>912</v>
      </c>
      <c r="BS62" s="6" t="s">
        <v>913</v>
      </c>
      <c r="BT62" s="6" t="s">
        <v>913</v>
      </c>
      <c r="BU62" s="6" t="s">
        <v>917</v>
      </c>
      <c r="BV62" s="6" t="s">
        <v>913</v>
      </c>
      <c r="BW62" s="6" t="s">
        <v>913</v>
      </c>
      <c r="BX62" s="6"/>
      <c r="BY62" s="6" t="s">
        <v>918</v>
      </c>
      <c r="CR62" s="13"/>
      <c r="CX62" s="6" t="s">
        <v>913</v>
      </c>
      <c r="CY62" s="6" t="s">
        <v>913</v>
      </c>
      <c r="CZ62" s="6">
        <v>10780</v>
      </c>
      <c r="DF62" s="6" t="s">
        <v>912</v>
      </c>
      <c r="DG62" s="6" t="s">
        <v>913</v>
      </c>
      <c r="DH62"/>
    </row>
    <row r="63" spans="1:112" s="11" customFormat="1">
      <c r="A63" s="11">
        <v>60</v>
      </c>
      <c r="B63" s="6" t="s">
        <v>342</v>
      </c>
      <c r="C63" s="6">
        <v>106</v>
      </c>
      <c r="D63" s="6" t="s">
        <v>1101</v>
      </c>
      <c r="E63" s="6" t="s">
        <v>1519</v>
      </c>
      <c r="F63" s="6" t="s">
        <v>343</v>
      </c>
      <c r="G63" s="7">
        <v>7.9</v>
      </c>
      <c r="H63" s="6">
        <v>796</v>
      </c>
      <c r="I63" s="6" t="s">
        <v>914</v>
      </c>
      <c r="J63" s="6">
        <v>7.65</v>
      </c>
      <c r="K63" s="7">
        <v>97</v>
      </c>
      <c r="L63" s="6">
        <v>1.37</v>
      </c>
      <c r="M63" s="9" t="s">
        <v>933</v>
      </c>
      <c r="N63" s="6">
        <v>5.72</v>
      </c>
      <c r="O63" s="6">
        <v>31.2</v>
      </c>
      <c r="P63" s="10">
        <v>9.4E-2</v>
      </c>
      <c r="Q63" s="6">
        <v>990</v>
      </c>
      <c r="R63" s="6" t="s">
        <v>908</v>
      </c>
      <c r="S63" s="6">
        <v>6.42</v>
      </c>
      <c r="T63" s="6">
        <v>57.2</v>
      </c>
      <c r="U63" s="6" t="s">
        <v>915</v>
      </c>
      <c r="V63" s="6"/>
      <c r="W63" s="7">
        <v>88</v>
      </c>
      <c r="X63" s="7">
        <v>11</v>
      </c>
      <c r="Y63" s="6">
        <v>108</v>
      </c>
      <c r="Z63" s="6">
        <v>120000</v>
      </c>
      <c r="AA63" s="9">
        <v>3.4</v>
      </c>
      <c r="AB63" s="6">
        <v>15000</v>
      </c>
      <c r="AC63" s="6">
        <v>4700</v>
      </c>
      <c r="AD63" s="6">
        <v>880</v>
      </c>
      <c r="AE63" s="6">
        <v>14300</v>
      </c>
      <c r="AF63" s="7">
        <v>47</v>
      </c>
      <c r="AG63" s="6">
        <v>1900</v>
      </c>
      <c r="AH63" s="6">
        <v>330</v>
      </c>
      <c r="AI63" s="6">
        <v>0.106</v>
      </c>
      <c r="AJ63" s="6">
        <v>0.114</v>
      </c>
      <c r="AK63" s="6" t="s">
        <v>910</v>
      </c>
      <c r="AL63" s="6">
        <v>0.437</v>
      </c>
      <c r="AM63" s="6">
        <v>0.112</v>
      </c>
      <c r="AN63" s="6">
        <v>9.5000000000000001E-2</v>
      </c>
      <c r="AO63" s="6">
        <v>5.7000000000000002E-2</v>
      </c>
      <c r="AP63" s="6" t="s">
        <v>910</v>
      </c>
      <c r="AQ63" s="6">
        <v>6.2E-2</v>
      </c>
      <c r="AR63" s="6">
        <v>3.9E-2</v>
      </c>
      <c r="AS63" s="6" t="s">
        <v>910</v>
      </c>
      <c r="AT63" s="6" t="s">
        <v>910</v>
      </c>
      <c r="AU63" s="6">
        <v>0.19800000000000001</v>
      </c>
      <c r="AV63" s="6">
        <v>0.154</v>
      </c>
      <c r="AW63" s="6">
        <v>5.8000000000000003E-2</v>
      </c>
      <c r="AX63" s="6">
        <v>0.109</v>
      </c>
      <c r="AY63" s="6">
        <v>5.8000000000000003E-2</v>
      </c>
      <c r="AZ63" s="6" t="s">
        <v>910</v>
      </c>
      <c r="BA63" s="6" t="s">
        <v>910</v>
      </c>
      <c r="BB63" s="6"/>
      <c r="BC63" s="6" t="s">
        <v>911</v>
      </c>
      <c r="BD63" s="6" t="s">
        <v>911</v>
      </c>
      <c r="BE63" s="6" t="s">
        <v>911</v>
      </c>
      <c r="BF63" s="6" t="s">
        <v>911</v>
      </c>
      <c r="BG63" s="6" t="s">
        <v>911</v>
      </c>
      <c r="BH63" s="6" t="s">
        <v>911</v>
      </c>
      <c r="BI63" s="6" t="s">
        <v>911</v>
      </c>
      <c r="BJ63" s="6" t="s">
        <v>911</v>
      </c>
      <c r="BK63" s="6" t="s">
        <v>916</v>
      </c>
      <c r="BL63" s="11" t="s">
        <v>911</v>
      </c>
      <c r="BM63" s="11" t="s">
        <v>913</v>
      </c>
      <c r="BN63" s="11" t="s">
        <v>913</v>
      </c>
      <c r="BO63" s="11" t="s">
        <v>913</v>
      </c>
      <c r="BP63" s="11" t="s">
        <v>913</v>
      </c>
      <c r="BQ63" s="6"/>
      <c r="BR63" s="6" t="s">
        <v>912</v>
      </c>
      <c r="BS63" s="6" t="s">
        <v>913</v>
      </c>
      <c r="BT63" s="6" t="s">
        <v>913</v>
      </c>
      <c r="BU63" s="6" t="s">
        <v>917</v>
      </c>
      <c r="BV63" s="6" t="s">
        <v>913</v>
      </c>
      <c r="BW63" s="6" t="s">
        <v>913</v>
      </c>
      <c r="BX63" s="6"/>
      <c r="BY63" s="6" t="s">
        <v>918</v>
      </c>
      <c r="CR63" s="13"/>
      <c r="CX63" s="6" t="s">
        <v>913</v>
      </c>
      <c r="CY63" s="6" t="s">
        <v>913</v>
      </c>
      <c r="CZ63" s="6">
        <v>14350</v>
      </c>
      <c r="DF63" s="6" t="s">
        <v>912</v>
      </c>
      <c r="DG63" s="6" t="s">
        <v>913</v>
      </c>
      <c r="DH63"/>
    </row>
    <row r="64" spans="1:112" s="11" customFormat="1">
      <c r="A64" s="11">
        <v>61</v>
      </c>
      <c r="B64" s="6" t="s">
        <v>340</v>
      </c>
      <c r="C64" s="6">
        <v>107</v>
      </c>
      <c r="D64" s="6" t="s">
        <v>1101</v>
      </c>
      <c r="E64" s="6" t="s">
        <v>1520</v>
      </c>
      <c r="F64" s="6" t="s">
        <v>341</v>
      </c>
      <c r="G64" s="7">
        <v>7.2</v>
      </c>
      <c r="H64" s="6">
        <v>924</v>
      </c>
      <c r="I64" s="6" t="s">
        <v>914</v>
      </c>
      <c r="J64" s="6">
        <v>8.83</v>
      </c>
      <c r="K64" s="7">
        <v>54</v>
      </c>
      <c r="L64" s="6">
        <v>1.73</v>
      </c>
      <c r="M64" s="9">
        <v>2.7</v>
      </c>
      <c r="N64" s="6">
        <v>13.8</v>
      </c>
      <c r="O64" s="6">
        <v>12.9</v>
      </c>
      <c r="P64" s="8">
        <v>0.11</v>
      </c>
      <c r="Q64" s="6">
        <v>1600</v>
      </c>
      <c r="R64" s="6" t="s">
        <v>908</v>
      </c>
      <c r="S64" s="6">
        <v>10.6</v>
      </c>
      <c r="T64" s="6">
        <v>86.5</v>
      </c>
      <c r="U64" s="6" t="s">
        <v>915</v>
      </c>
      <c r="V64" s="6"/>
      <c r="W64" s="7">
        <v>19</v>
      </c>
      <c r="X64" s="7">
        <v>24</v>
      </c>
      <c r="Y64" s="6">
        <v>131</v>
      </c>
      <c r="Z64" s="6">
        <v>9200</v>
      </c>
      <c r="AA64" s="9">
        <v>5.4</v>
      </c>
      <c r="AB64" s="6">
        <v>12000</v>
      </c>
      <c r="AC64" s="6">
        <v>200</v>
      </c>
      <c r="AD64" s="6">
        <v>960</v>
      </c>
      <c r="AE64" s="6">
        <v>8200</v>
      </c>
      <c r="AF64" s="6">
        <v>170</v>
      </c>
      <c r="AG64" s="6">
        <v>8500</v>
      </c>
      <c r="AH64" s="6">
        <v>1200</v>
      </c>
      <c r="AI64" s="6" t="s">
        <v>910</v>
      </c>
      <c r="AJ64" s="6">
        <v>0.17</v>
      </c>
      <c r="AK64" s="6" t="s">
        <v>910</v>
      </c>
      <c r="AL64" s="6">
        <v>0.46200000000000002</v>
      </c>
      <c r="AM64" s="6">
        <v>0.158</v>
      </c>
      <c r="AN64" s="6" t="s">
        <v>910</v>
      </c>
      <c r="AO64" s="6" t="s">
        <v>910</v>
      </c>
      <c r="AP64" s="6" t="s">
        <v>910</v>
      </c>
      <c r="AQ64" s="6">
        <v>0.13300000000000001</v>
      </c>
      <c r="AR64" s="6">
        <v>9.4E-2</v>
      </c>
      <c r="AS64" s="6" t="s">
        <v>910</v>
      </c>
      <c r="AT64" s="6" t="s">
        <v>910</v>
      </c>
      <c r="AU64" s="6">
        <v>0.17599999999999999</v>
      </c>
      <c r="AV64" s="6">
        <v>0.187</v>
      </c>
      <c r="AW64" s="6" t="s">
        <v>910</v>
      </c>
      <c r="AX64" s="6">
        <v>0.161</v>
      </c>
      <c r="AY64" s="6" t="s">
        <v>910</v>
      </c>
      <c r="AZ64" s="6" t="s">
        <v>910</v>
      </c>
      <c r="BA64" s="6" t="s">
        <v>910</v>
      </c>
      <c r="BB64" s="6"/>
      <c r="BC64" s="6" t="s">
        <v>911</v>
      </c>
      <c r="BD64" s="6" t="s">
        <v>911</v>
      </c>
      <c r="BE64" s="6" t="s">
        <v>911</v>
      </c>
      <c r="BF64" s="6" t="s">
        <v>911</v>
      </c>
      <c r="BG64" s="6" t="s">
        <v>911</v>
      </c>
      <c r="BH64" s="6" t="s">
        <v>911</v>
      </c>
      <c r="BI64" s="6" t="s">
        <v>911</v>
      </c>
      <c r="BJ64" s="6" t="s">
        <v>911</v>
      </c>
      <c r="BK64" s="6" t="s">
        <v>916</v>
      </c>
      <c r="BL64" s="11" t="s">
        <v>911</v>
      </c>
      <c r="BM64" s="11" t="s">
        <v>913</v>
      </c>
      <c r="BN64" s="11" t="s">
        <v>913</v>
      </c>
      <c r="BO64" s="11" t="s">
        <v>913</v>
      </c>
      <c r="BP64" s="11" t="s">
        <v>913</v>
      </c>
      <c r="BQ64" s="6"/>
      <c r="BR64" s="6" t="s">
        <v>912</v>
      </c>
      <c r="BS64" s="6" t="s">
        <v>913</v>
      </c>
      <c r="BT64" s="6" t="s">
        <v>913</v>
      </c>
      <c r="BU64" s="6" t="s">
        <v>917</v>
      </c>
      <c r="BV64" s="6" t="s">
        <v>913</v>
      </c>
      <c r="BW64" s="6" t="s">
        <v>913</v>
      </c>
      <c r="BX64" s="6"/>
      <c r="BY64" s="6" t="s">
        <v>918</v>
      </c>
      <c r="CR64" s="13"/>
      <c r="CX64" s="6" t="s">
        <v>913</v>
      </c>
      <c r="CY64" s="6" t="s">
        <v>913</v>
      </c>
      <c r="CZ64" s="6">
        <v>27250</v>
      </c>
      <c r="DF64" s="6" t="s">
        <v>912</v>
      </c>
      <c r="DG64" s="6" t="s">
        <v>913</v>
      </c>
      <c r="DH64"/>
    </row>
    <row r="65" spans="1:112" s="11" customFormat="1">
      <c r="A65" s="11">
        <v>62</v>
      </c>
      <c r="B65" s="6" t="s">
        <v>338</v>
      </c>
      <c r="C65" s="6">
        <v>108</v>
      </c>
      <c r="D65" s="6" t="s">
        <v>1102</v>
      </c>
      <c r="E65" s="6" t="s">
        <v>1521</v>
      </c>
      <c r="F65" s="6" t="s">
        <v>339</v>
      </c>
      <c r="G65" s="7">
        <v>7.8</v>
      </c>
      <c r="H65" s="6">
        <v>347</v>
      </c>
      <c r="I65" s="6" t="s">
        <v>914</v>
      </c>
      <c r="J65" s="6" t="s">
        <v>906</v>
      </c>
      <c r="K65" s="6">
        <v>170</v>
      </c>
      <c r="L65" s="6">
        <v>0.439</v>
      </c>
      <c r="M65" s="9">
        <v>0.81</v>
      </c>
      <c r="N65" s="6">
        <v>9.3800000000000008</v>
      </c>
      <c r="O65" s="6">
        <v>13.6</v>
      </c>
      <c r="P65" s="8">
        <v>0.11</v>
      </c>
      <c r="Q65" s="6">
        <v>1700</v>
      </c>
      <c r="R65" s="6" t="s">
        <v>908</v>
      </c>
      <c r="S65" s="6">
        <v>10.8</v>
      </c>
      <c r="T65" s="6">
        <v>29.2</v>
      </c>
      <c r="U65" s="6" t="s">
        <v>915</v>
      </c>
      <c r="V65" s="6"/>
      <c r="W65" s="6">
        <v>250</v>
      </c>
      <c r="X65" s="9">
        <v>8.1999999999999993</v>
      </c>
      <c r="Y65" s="6">
        <v>61.2</v>
      </c>
      <c r="Z65" s="6">
        <v>190000</v>
      </c>
      <c r="AA65" s="9">
        <v>8.9</v>
      </c>
      <c r="AB65" s="6">
        <v>12000</v>
      </c>
      <c r="AC65" s="6">
        <v>1800</v>
      </c>
      <c r="AD65" s="6">
        <v>920</v>
      </c>
      <c r="AE65" s="6">
        <v>21600</v>
      </c>
      <c r="AF65" s="7">
        <v>47</v>
      </c>
      <c r="AG65" s="6">
        <v>2200</v>
      </c>
      <c r="AH65" s="6">
        <v>450</v>
      </c>
      <c r="AI65" s="6">
        <v>6.2E-2</v>
      </c>
      <c r="AJ65" s="6">
        <v>0.186</v>
      </c>
      <c r="AK65" s="6" t="s">
        <v>910</v>
      </c>
      <c r="AL65" s="6">
        <v>0.191</v>
      </c>
      <c r="AM65" s="6">
        <v>3.1E-2</v>
      </c>
      <c r="AN65" s="6">
        <v>4.5999999999999999E-2</v>
      </c>
      <c r="AO65" s="6" t="s">
        <v>910</v>
      </c>
      <c r="AP65" s="6" t="s">
        <v>910</v>
      </c>
      <c r="AQ65" s="6">
        <v>4.3999999999999997E-2</v>
      </c>
      <c r="AR65" s="6">
        <v>3.9E-2</v>
      </c>
      <c r="AS65" s="6">
        <v>0.14699999999999999</v>
      </c>
      <c r="AT65" s="6">
        <v>7.2999999999999995E-2</v>
      </c>
      <c r="AU65" s="6">
        <v>0.121</v>
      </c>
      <c r="AV65" s="6">
        <v>4.8000000000000001E-2</v>
      </c>
      <c r="AW65" s="6" t="s">
        <v>910</v>
      </c>
      <c r="AX65" s="6">
        <v>3.2000000000000001E-2</v>
      </c>
      <c r="AY65" s="6">
        <v>2.8000000000000001E-2</v>
      </c>
      <c r="AZ65" s="6" t="s">
        <v>910</v>
      </c>
      <c r="BA65" s="6" t="s">
        <v>910</v>
      </c>
      <c r="BB65" s="6"/>
      <c r="BC65" s="6" t="s">
        <v>911</v>
      </c>
      <c r="BD65" s="6" t="s">
        <v>911</v>
      </c>
      <c r="BE65" s="6" t="s">
        <v>911</v>
      </c>
      <c r="BF65" s="6" t="s">
        <v>911</v>
      </c>
      <c r="BG65" s="6" t="s">
        <v>911</v>
      </c>
      <c r="BH65" s="6" t="s">
        <v>911</v>
      </c>
      <c r="BI65" s="6" t="s">
        <v>911</v>
      </c>
      <c r="BJ65" s="6" t="s">
        <v>911</v>
      </c>
      <c r="BK65" s="6" t="s">
        <v>916</v>
      </c>
      <c r="BL65" s="11" t="s">
        <v>911</v>
      </c>
      <c r="BM65" s="11" t="s">
        <v>913</v>
      </c>
      <c r="BN65" s="11" t="s">
        <v>913</v>
      </c>
      <c r="BO65" s="11" t="s">
        <v>913</v>
      </c>
      <c r="BP65" s="11" t="s">
        <v>913</v>
      </c>
      <c r="BQ65" s="6"/>
      <c r="BR65" s="6" t="s">
        <v>912</v>
      </c>
      <c r="BS65" s="6" t="s">
        <v>913</v>
      </c>
      <c r="BT65" s="6" t="s">
        <v>913</v>
      </c>
      <c r="BU65" s="6" t="s">
        <v>917</v>
      </c>
      <c r="BV65" s="6" t="s">
        <v>913</v>
      </c>
      <c r="BW65" s="6" t="s">
        <v>913</v>
      </c>
      <c r="BX65" s="6"/>
      <c r="BY65" s="6" t="s">
        <v>918</v>
      </c>
      <c r="CR65" s="13"/>
      <c r="CX65" s="6" t="s">
        <v>913</v>
      </c>
      <c r="CY65" s="6" t="s">
        <v>913</v>
      </c>
      <c r="CZ65" s="6">
        <v>9314</v>
      </c>
      <c r="DF65" s="6" t="s">
        <v>912</v>
      </c>
      <c r="DG65" s="6" t="s">
        <v>913</v>
      </c>
      <c r="DH65"/>
    </row>
    <row r="66" spans="1:112" s="11" customFormat="1">
      <c r="A66" s="11">
        <v>63</v>
      </c>
      <c r="B66" s="6" t="s">
        <v>348</v>
      </c>
      <c r="C66" s="6">
        <v>109</v>
      </c>
      <c r="D66" s="6" t="s">
        <v>1103</v>
      </c>
      <c r="E66" s="6" t="s">
        <v>1522</v>
      </c>
      <c r="F66" s="6" t="s">
        <v>349</v>
      </c>
      <c r="G66" s="7">
        <v>7.3</v>
      </c>
      <c r="H66" s="6">
        <v>888</v>
      </c>
      <c r="I66" s="6" t="s">
        <v>914</v>
      </c>
      <c r="J66" s="9">
        <v>8</v>
      </c>
      <c r="K66" s="6">
        <v>180</v>
      </c>
      <c r="L66" s="6">
        <v>1.51</v>
      </c>
      <c r="M66" s="9">
        <v>0.88</v>
      </c>
      <c r="N66" s="6">
        <v>9.43</v>
      </c>
      <c r="O66" s="7">
        <v>30</v>
      </c>
      <c r="P66" s="8">
        <v>0.12</v>
      </c>
      <c r="Q66" s="6">
        <v>1400</v>
      </c>
      <c r="R66" s="6" t="s">
        <v>908</v>
      </c>
      <c r="S66" s="6">
        <v>9.4700000000000006</v>
      </c>
      <c r="T66" s="6">
        <v>85.3</v>
      </c>
      <c r="U66" s="6" t="s">
        <v>915</v>
      </c>
      <c r="V66" s="6"/>
      <c r="W66" s="6">
        <v>100</v>
      </c>
      <c r="X66" s="7">
        <v>17</v>
      </c>
      <c r="Y66" s="6">
        <v>153</v>
      </c>
      <c r="Z66" s="6">
        <v>86000</v>
      </c>
      <c r="AA66" s="9">
        <v>14</v>
      </c>
      <c r="AB66" s="6">
        <v>24000</v>
      </c>
      <c r="AC66" s="6">
        <v>5300</v>
      </c>
      <c r="AD66" s="6">
        <v>1700</v>
      </c>
      <c r="AE66" s="6">
        <v>14230</v>
      </c>
      <c r="AF66" s="6">
        <v>110</v>
      </c>
      <c r="AG66" s="6">
        <v>3700</v>
      </c>
      <c r="AH66" s="6">
        <v>600</v>
      </c>
      <c r="AI66" s="6">
        <v>0.106</v>
      </c>
      <c r="AJ66" s="6">
        <v>6.5000000000000002E-2</v>
      </c>
      <c r="AK66" s="6" t="s">
        <v>910</v>
      </c>
      <c r="AL66" s="6">
        <v>0.46899999999999997</v>
      </c>
      <c r="AM66" s="6">
        <v>0.11600000000000001</v>
      </c>
      <c r="AN66" s="6">
        <v>0.105</v>
      </c>
      <c r="AO66" s="6">
        <v>6.5000000000000002E-2</v>
      </c>
      <c r="AP66" s="6" t="s">
        <v>910</v>
      </c>
      <c r="AQ66" s="6">
        <v>9.4E-2</v>
      </c>
      <c r="AR66" s="6">
        <v>4.3999999999999997E-2</v>
      </c>
      <c r="AS66" s="6" t="s">
        <v>910</v>
      </c>
      <c r="AT66" s="6">
        <v>0.22600000000000001</v>
      </c>
      <c r="AU66" s="6" t="s">
        <v>910</v>
      </c>
      <c r="AV66" s="6">
        <v>0.186</v>
      </c>
      <c r="AW66" s="6">
        <v>6.6000000000000003E-2</v>
      </c>
      <c r="AX66" s="6">
        <v>0.14299999999999999</v>
      </c>
      <c r="AY66" s="6">
        <v>7.5999999999999998E-2</v>
      </c>
      <c r="AZ66" s="6" t="s">
        <v>910</v>
      </c>
      <c r="BA66" s="6" t="s">
        <v>910</v>
      </c>
      <c r="BB66" s="6"/>
      <c r="BC66" s="6" t="s">
        <v>911</v>
      </c>
      <c r="BD66" s="6" t="s">
        <v>911</v>
      </c>
      <c r="BE66" s="6" t="s">
        <v>911</v>
      </c>
      <c r="BF66" s="6" t="s">
        <v>911</v>
      </c>
      <c r="BG66" s="6" t="s">
        <v>911</v>
      </c>
      <c r="BH66" s="6" t="s">
        <v>911</v>
      </c>
      <c r="BI66" s="6" t="s">
        <v>911</v>
      </c>
      <c r="BJ66" s="6" t="s">
        <v>911</v>
      </c>
      <c r="BK66" s="6" t="s">
        <v>916</v>
      </c>
      <c r="BL66" s="11" t="s">
        <v>911</v>
      </c>
      <c r="BM66" s="11" t="s">
        <v>913</v>
      </c>
      <c r="BN66" s="11" t="s">
        <v>913</v>
      </c>
      <c r="BO66" s="11" t="s">
        <v>913</v>
      </c>
      <c r="BP66" s="11" t="s">
        <v>913</v>
      </c>
      <c r="BQ66" s="6"/>
      <c r="BR66" s="6" t="s">
        <v>912</v>
      </c>
      <c r="BS66" s="6" t="s">
        <v>913</v>
      </c>
      <c r="BT66" s="6" t="s">
        <v>913</v>
      </c>
      <c r="BU66" s="6" t="s">
        <v>917</v>
      </c>
      <c r="BV66" s="6" t="s">
        <v>913</v>
      </c>
      <c r="BW66" s="6" t="s">
        <v>913</v>
      </c>
      <c r="BX66" s="6"/>
      <c r="BY66" s="6" t="s">
        <v>918</v>
      </c>
      <c r="CR66" s="13"/>
      <c r="CX66" s="6" t="s">
        <v>913</v>
      </c>
      <c r="CY66" s="6" t="s">
        <v>913</v>
      </c>
      <c r="CZ66" s="6">
        <v>13580.000000000002</v>
      </c>
      <c r="DF66" s="6" t="s">
        <v>912</v>
      </c>
      <c r="DG66" s="6" t="s">
        <v>913</v>
      </c>
      <c r="DH66"/>
    </row>
    <row r="67" spans="1:112" s="11" customFormat="1">
      <c r="A67" s="11">
        <v>64</v>
      </c>
      <c r="B67" s="6" t="s">
        <v>775</v>
      </c>
      <c r="C67" s="6">
        <v>110</v>
      </c>
      <c r="D67" s="6" t="s">
        <v>1104</v>
      </c>
      <c r="E67" s="6" t="s">
        <v>1523</v>
      </c>
      <c r="F67" s="6" t="s">
        <v>776</v>
      </c>
      <c r="G67" s="6">
        <v>7.4</v>
      </c>
      <c r="H67" s="6">
        <v>1176</v>
      </c>
      <c r="I67" s="6" t="s">
        <v>914</v>
      </c>
      <c r="J67" s="6" t="s">
        <v>906</v>
      </c>
      <c r="K67" s="7">
        <v>84</v>
      </c>
      <c r="L67" s="6">
        <v>0.90200000000000002</v>
      </c>
      <c r="M67" s="9">
        <v>5</v>
      </c>
      <c r="N67" s="6">
        <v>18.2</v>
      </c>
      <c r="O67" s="6">
        <v>23.5</v>
      </c>
      <c r="P67" s="10">
        <v>0.12</v>
      </c>
      <c r="Q67" s="6">
        <v>1800</v>
      </c>
      <c r="R67" s="6" t="s">
        <v>908</v>
      </c>
      <c r="S67" s="6">
        <v>13.1</v>
      </c>
      <c r="T67" s="6">
        <v>40.1</v>
      </c>
      <c r="U67" s="6" t="s">
        <v>915</v>
      </c>
      <c r="V67" s="6"/>
      <c r="W67" s="7">
        <v>58</v>
      </c>
      <c r="X67" s="7">
        <v>15</v>
      </c>
      <c r="Y67" s="6">
        <v>123</v>
      </c>
      <c r="Z67" s="6">
        <v>52000</v>
      </c>
      <c r="AA67" s="9">
        <v>4.7</v>
      </c>
      <c r="AB67" s="6">
        <v>15000</v>
      </c>
      <c r="AC67" s="6">
        <v>790</v>
      </c>
      <c r="AD67" s="6">
        <v>960</v>
      </c>
      <c r="AE67" s="6">
        <v>15300</v>
      </c>
      <c r="AF67" s="6">
        <v>160</v>
      </c>
      <c r="AG67" s="6">
        <v>5300</v>
      </c>
      <c r="AH67" s="6">
        <v>1000</v>
      </c>
      <c r="AI67" s="6">
        <v>6.6000000000000003E-2</v>
      </c>
      <c r="AJ67" s="6" t="s">
        <v>910</v>
      </c>
      <c r="AK67" s="6" t="s">
        <v>910</v>
      </c>
      <c r="AL67" s="6">
        <v>0.22</v>
      </c>
      <c r="AM67" s="6">
        <v>0.13800000000000001</v>
      </c>
      <c r="AN67" s="6">
        <v>6.6000000000000003E-2</v>
      </c>
      <c r="AO67" s="6">
        <v>4.7E-2</v>
      </c>
      <c r="AP67" s="6" t="s">
        <v>910</v>
      </c>
      <c r="AQ67" s="6" t="s">
        <v>910</v>
      </c>
      <c r="AR67" s="6">
        <v>6.0999999999999999E-2</v>
      </c>
      <c r="AS67" s="6" t="s">
        <v>910</v>
      </c>
      <c r="AT67" s="6" t="s">
        <v>910</v>
      </c>
      <c r="AU67" s="6">
        <v>0.126</v>
      </c>
      <c r="AV67" s="6">
        <v>0.113</v>
      </c>
      <c r="AW67" s="6" t="s">
        <v>910</v>
      </c>
      <c r="AX67" s="6">
        <v>0.10100000000000001</v>
      </c>
      <c r="AY67" s="8">
        <v>0.05</v>
      </c>
      <c r="AZ67" s="6" t="s">
        <v>910</v>
      </c>
      <c r="BA67" s="6" t="s">
        <v>910</v>
      </c>
      <c r="BB67" s="6"/>
      <c r="BC67" s="6" t="s">
        <v>911</v>
      </c>
      <c r="BD67" s="6" t="s">
        <v>911</v>
      </c>
      <c r="BE67" s="6" t="s">
        <v>911</v>
      </c>
      <c r="BF67" s="6" t="s">
        <v>911</v>
      </c>
      <c r="BG67" s="6" t="s">
        <v>911</v>
      </c>
      <c r="BH67" s="6" t="s">
        <v>911</v>
      </c>
      <c r="BI67" s="6" t="s">
        <v>911</v>
      </c>
      <c r="BJ67" s="6" t="s">
        <v>911</v>
      </c>
      <c r="BK67" s="6" t="s">
        <v>916</v>
      </c>
      <c r="BL67" s="11" t="s">
        <v>911</v>
      </c>
      <c r="BM67" s="11" t="s">
        <v>913</v>
      </c>
      <c r="BN67" s="11" t="s">
        <v>913</v>
      </c>
      <c r="BO67" s="11" t="s">
        <v>913</v>
      </c>
      <c r="BP67" s="11" t="s">
        <v>913</v>
      </c>
      <c r="BQ67" s="6"/>
      <c r="BR67" s="6" t="s">
        <v>912</v>
      </c>
      <c r="BS67" s="6" t="s">
        <v>913</v>
      </c>
      <c r="BT67" s="6" t="s">
        <v>913</v>
      </c>
      <c r="BU67" s="6" t="s">
        <v>917</v>
      </c>
      <c r="BV67" s="6" t="s">
        <v>913</v>
      </c>
      <c r="BW67" s="6" t="s">
        <v>913</v>
      </c>
      <c r="BX67" s="6"/>
      <c r="BY67" s="6" t="s">
        <v>918</v>
      </c>
      <c r="BZ67" s="6" t="s">
        <v>907</v>
      </c>
      <c r="CA67" s="6" t="s">
        <v>922</v>
      </c>
      <c r="CB67" s="6" t="s">
        <v>920</v>
      </c>
      <c r="CC67" s="6" t="s">
        <v>921</v>
      </c>
      <c r="CD67" s="6" t="s">
        <v>923</v>
      </c>
      <c r="CE67" s="6" t="s">
        <v>916</v>
      </c>
      <c r="CF67" s="6" t="s">
        <v>918</v>
      </c>
      <c r="CG67" s="6" t="s">
        <v>911</v>
      </c>
      <c r="CH67" s="6" t="s">
        <v>911</v>
      </c>
      <c r="CI67" s="6" t="s">
        <v>911</v>
      </c>
      <c r="CJ67" s="6"/>
      <c r="CK67" s="6" t="s">
        <v>924</v>
      </c>
      <c r="CL67" s="6" t="s">
        <v>925</v>
      </c>
      <c r="CM67" s="6" t="s">
        <v>911</v>
      </c>
      <c r="CN67" s="6" t="s">
        <v>911</v>
      </c>
      <c r="CO67" s="6" t="s">
        <v>913</v>
      </c>
      <c r="CP67" s="6" t="s">
        <v>913</v>
      </c>
      <c r="CQ67" s="6" t="s">
        <v>913</v>
      </c>
      <c r="CR67" s="11">
        <v>801</v>
      </c>
      <c r="CS67" s="6" t="s">
        <v>913</v>
      </c>
      <c r="CT67" s="6" t="s">
        <v>913</v>
      </c>
      <c r="CU67" s="6" t="s">
        <v>913</v>
      </c>
      <c r="CV67" s="6" t="s">
        <v>913</v>
      </c>
      <c r="CW67" s="6" t="s">
        <v>913</v>
      </c>
      <c r="CX67" s="6" t="s">
        <v>913</v>
      </c>
      <c r="CY67" s="6" t="s">
        <v>913</v>
      </c>
      <c r="CZ67" s="6">
        <v>20460</v>
      </c>
      <c r="DA67" s="6" t="s">
        <v>911</v>
      </c>
      <c r="DB67" s="6" t="s">
        <v>913</v>
      </c>
      <c r="DC67" s="6" t="s">
        <v>927</v>
      </c>
      <c r="DD67" s="6" t="s">
        <v>928</v>
      </c>
      <c r="DE67" s="6" t="s">
        <v>913</v>
      </c>
      <c r="DF67" s="6" t="s">
        <v>912</v>
      </c>
      <c r="DG67" s="6" t="s">
        <v>913</v>
      </c>
      <c r="DH67"/>
    </row>
    <row r="68" spans="1:112" s="11" customFormat="1">
      <c r="A68" s="11">
        <v>65</v>
      </c>
      <c r="B68" s="6" t="s">
        <v>336</v>
      </c>
      <c r="C68" s="6">
        <v>111</v>
      </c>
      <c r="D68" s="6" t="s">
        <v>1105</v>
      </c>
      <c r="E68" s="6" t="s">
        <v>1524</v>
      </c>
      <c r="F68" s="6" t="s">
        <v>337</v>
      </c>
      <c r="G68" s="7">
        <v>7.2</v>
      </c>
      <c r="H68" s="6">
        <v>612</v>
      </c>
      <c r="I68" s="6" t="s">
        <v>914</v>
      </c>
      <c r="J68" s="6">
        <v>22</v>
      </c>
      <c r="K68" s="6">
        <v>120</v>
      </c>
      <c r="L68" s="6">
        <v>2.7</v>
      </c>
      <c r="M68" s="9">
        <v>8.4</v>
      </c>
      <c r="N68" s="6">
        <v>37.1</v>
      </c>
      <c r="O68" s="6">
        <v>49.2</v>
      </c>
      <c r="P68" s="8">
        <v>0.16</v>
      </c>
      <c r="Q68" s="6">
        <v>4900</v>
      </c>
      <c r="R68" s="6" t="s">
        <v>908</v>
      </c>
      <c r="S68" s="6">
        <v>30.7</v>
      </c>
      <c r="T68" s="6">
        <v>105</v>
      </c>
      <c r="U68" s="6" t="s">
        <v>915</v>
      </c>
      <c r="V68" s="6"/>
      <c r="W68" s="7">
        <v>29</v>
      </c>
      <c r="X68" s="7">
        <v>56</v>
      </c>
      <c r="Y68" s="6">
        <v>245</v>
      </c>
      <c r="Z68" s="6">
        <v>8400</v>
      </c>
      <c r="AA68" s="9">
        <v>2.8</v>
      </c>
      <c r="AB68" s="6">
        <v>26000</v>
      </c>
      <c r="AC68" s="6">
        <v>440</v>
      </c>
      <c r="AD68" s="6">
        <v>740</v>
      </c>
      <c r="AE68" s="6">
        <v>11640</v>
      </c>
      <c r="AF68" s="6">
        <v>460</v>
      </c>
      <c r="AG68" s="6">
        <v>17000</v>
      </c>
      <c r="AH68" s="6">
        <v>3600</v>
      </c>
      <c r="AI68" s="6">
        <v>5.0999999999999997E-2</v>
      </c>
      <c r="AJ68" s="6">
        <v>0.124</v>
      </c>
      <c r="AK68" s="6" t="s">
        <v>910</v>
      </c>
      <c r="AL68" s="6">
        <v>0.497</v>
      </c>
      <c r="AM68" s="6">
        <v>0.10100000000000001</v>
      </c>
      <c r="AN68" s="6">
        <v>8.4000000000000005E-2</v>
      </c>
      <c r="AO68" s="6" t="s">
        <v>910</v>
      </c>
      <c r="AP68" s="6" t="s">
        <v>910</v>
      </c>
      <c r="AQ68" s="6" t="s">
        <v>910</v>
      </c>
      <c r="AR68" s="6">
        <v>4.2999999999999997E-2</v>
      </c>
      <c r="AS68" s="6" t="s">
        <v>910</v>
      </c>
      <c r="AT68" s="6" t="s">
        <v>910</v>
      </c>
      <c r="AU68" s="6">
        <v>0.24399999999999999</v>
      </c>
      <c r="AV68" s="6" t="s">
        <v>910</v>
      </c>
      <c r="AW68" s="6" t="s">
        <v>910</v>
      </c>
      <c r="AX68" s="6">
        <v>4.5999999999999999E-2</v>
      </c>
      <c r="AY68" s="6" t="s">
        <v>910</v>
      </c>
      <c r="AZ68" s="6" t="s">
        <v>910</v>
      </c>
      <c r="BA68" s="6" t="s">
        <v>910</v>
      </c>
      <c r="BB68" s="6"/>
      <c r="BC68" s="6" t="s">
        <v>911</v>
      </c>
      <c r="BD68" s="6" t="s">
        <v>911</v>
      </c>
      <c r="BE68" s="6" t="s">
        <v>911</v>
      </c>
      <c r="BF68" s="6" t="s">
        <v>911</v>
      </c>
      <c r="BG68" s="6" t="s">
        <v>911</v>
      </c>
      <c r="BH68" s="6" t="s">
        <v>911</v>
      </c>
      <c r="BI68" s="6" t="s">
        <v>911</v>
      </c>
      <c r="BJ68" s="6" t="s">
        <v>911</v>
      </c>
      <c r="BK68" s="6" t="s">
        <v>916</v>
      </c>
      <c r="BL68" s="11" t="s">
        <v>911</v>
      </c>
      <c r="BM68" s="11" t="s">
        <v>913</v>
      </c>
      <c r="BN68" s="11" t="s">
        <v>913</v>
      </c>
      <c r="BO68" s="11" t="s">
        <v>913</v>
      </c>
      <c r="BP68" s="11" t="s">
        <v>913</v>
      </c>
      <c r="BQ68" s="6"/>
      <c r="BR68" s="6" t="s">
        <v>912</v>
      </c>
      <c r="BS68" s="6" t="s">
        <v>913</v>
      </c>
      <c r="BT68" s="6" t="s">
        <v>913</v>
      </c>
      <c r="BU68" s="6" t="s">
        <v>917</v>
      </c>
      <c r="BV68" s="6" t="s">
        <v>913</v>
      </c>
      <c r="BW68" s="6" t="s">
        <v>913</v>
      </c>
      <c r="BX68" s="6"/>
      <c r="BY68" s="6" t="s">
        <v>918</v>
      </c>
      <c r="CR68" s="13"/>
      <c r="CX68" s="6" t="s">
        <v>913</v>
      </c>
      <c r="CY68" s="6" t="s">
        <v>913</v>
      </c>
      <c r="CZ68" s="6">
        <v>9857</v>
      </c>
      <c r="DF68" s="6" t="s">
        <v>912</v>
      </c>
      <c r="DG68" s="6" t="s">
        <v>913</v>
      </c>
      <c r="DH68"/>
    </row>
    <row r="69" spans="1:112" s="11" customFormat="1">
      <c r="A69" s="11">
        <v>66</v>
      </c>
      <c r="B69" s="6" t="s">
        <v>334</v>
      </c>
      <c r="C69" s="6">
        <v>112</v>
      </c>
      <c r="D69" s="6" t="s">
        <v>1106</v>
      </c>
      <c r="E69" s="6" t="s">
        <v>1525</v>
      </c>
      <c r="F69" s="6" t="s">
        <v>335</v>
      </c>
      <c r="G69" s="7">
        <v>7.8</v>
      </c>
      <c r="H69" s="6">
        <v>671</v>
      </c>
      <c r="I69" s="6" t="s">
        <v>914</v>
      </c>
      <c r="J69" s="6">
        <v>7.59</v>
      </c>
      <c r="K69" s="7">
        <v>94</v>
      </c>
      <c r="L69" s="6">
        <v>0.78</v>
      </c>
      <c r="M69" s="9">
        <v>1</v>
      </c>
      <c r="N69" s="6">
        <v>30.8</v>
      </c>
      <c r="O69" s="7">
        <v>27</v>
      </c>
      <c r="P69" s="8">
        <v>0.61</v>
      </c>
      <c r="Q69" s="6">
        <v>1000</v>
      </c>
      <c r="R69" s="6" t="s">
        <v>908</v>
      </c>
      <c r="S69" s="6">
        <v>5.23</v>
      </c>
      <c r="T69" s="6">
        <v>40.799999999999997</v>
      </c>
      <c r="U69" s="6" t="s">
        <v>915</v>
      </c>
      <c r="V69" s="6"/>
      <c r="W69" s="6">
        <v>160</v>
      </c>
      <c r="X69" s="7">
        <v>43</v>
      </c>
      <c r="Y69" s="6">
        <v>74.099999999999994</v>
      </c>
      <c r="Z69" s="6">
        <v>170000</v>
      </c>
      <c r="AA69" s="9">
        <v>3.6</v>
      </c>
      <c r="AB69" s="6">
        <v>8500</v>
      </c>
      <c r="AC69" s="6">
        <v>6400</v>
      </c>
      <c r="AD69" s="6">
        <v>740</v>
      </c>
      <c r="AE69" s="6">
        <v>9310</v>
      </c>
      <c r="AF69" s="6">
        <v>170</v>
      </c>
      <c r="AG69" s="6">
        <v>1300</v>
      </c>
      <c r="AH69" s="6">
        <v>260</v>
      </c>
      <c r="AI69" s="6">
        <v>6.3E-2</v>
      </c>
      <c r="AJ69" s="6">
        <v>5.5E-2</v>
      </c>
      <c r="AK69" s="6" t="s">
        <v>910</v>
      </c>
      <c r="AL69" s="6">
        <v>0.22600000000000001</v>
      </c>
      <c r="AM69" s="6">
        <v>7.0999999999999994E-2</v>
      </c>
      <c r="AN69" s="6">
        <v>5.2999999999999999E-2</v>
      </c>
      <c r="AO69" s="6">
        <v>2.8000000000000001E-2</v>
      </c>
      <c r="AP69" s="6" t="s">
        <v>910</v>
      </c>
      <c r="AQ69" s="6">
        <v>4.2000000000000003E-2</v>
      </c>
      <c r="AR69" s="6">
        <v>2.5000000000000001E-2</v>
      </c>
      <c r="AS69" s="6" t="s">
        <v>910</v>
      </c>
      <c r="AT69" s="6" t="s">
        <v>910</v>
      </c>
      <c r="AU69" s="6">
        <v>0.109</v>
      </c>
      <c r="AV69" s="6">
        <v>7.6999999999999999E-2</v>
      </c>
      <c r="AW69" s="6">
        <v>3.1E-2</v>
      </c>
      <c r="AX69" s="6">
        <v>7.4999999999999997E-2</v>
      </c>
      <c r="AY69" s="6" t="s">
        <v>910</v>
      </c>
      <c r="AZ69" s="6" t="s">
        <v>910</v>
      </c>
      <c r="BA69" s="6" t="s">
        <v>910</v>
      </c>
      <c r="BB69" s="6"/>
      <c r="BC69" s="6" t="s">
        <v>911</v>
      </c>
      <c r="BD69" s="6" t="s">
        <v>911</v>
      </c>
      <c r="BE69" s="6" t="s">
        <v>911</v>
      </c>
      <c r="BF69" s="6" t="s">
        <v>911</v>
      </c>
      <c r="BG69" s="6" t="s">
        <v>911</v>
      </c>
      <c r="BH69" s="6" t="s">
        <v>911</v>
      </c>
      <c r="BI69" s="6" t="s">
        <v>911</v>
      </c>
      <c r="BJ69" s="6" t="s">
        <v>911</v>
      </c>
      <c r="BK69" s="6" t="s">
        <v>916</v>
      </c>
      <c r="BL69" s="11" t="s">
        <v>911</v>
      </c>
      <c r="BM69" s="11" t="s">
        <v>913</v>
      </c>
      <c r="BN69" s="11" t="s">
        <v>913</v>
      </c>
      <c r="BO69" s="11" t="s">
        <v>913</v>
      </c>
      <c r="BP69" s="11" t="s">
        <v>913</v>
      </c>
      <c r="BQ69" s="6"/>
      <c r="BR69" s="6" t="s">
        <v>912</v>
      </c>
      <c r="BS69" s="6" t="s">
        <v>913</v>
      </c>
      <c r="BT69" s="6" t="s">
        <v>913</v>
      </c>
      <c r="BU69" s="6" t="s">
        <v>917</v>
      </c>
      <c r="BV69" s="6" t="s">
        <v>913</v>
      </c>
      <c r="BW69" s="6" t="s">
        <v>913</v>
      </c>
      <c r="BX69" s="6"/>
      <c r="BY69" s="6" t="s">
        <v>918</v>
      </c>
      <c r="CR69" s="13"/>
      <c r="CX69" s="6" t="s">
        <v>913</v>
      </c>
      <c r="CY69" s="6" t="s">
        <v>913</v>
      </c>
      <c r="CZ69" s="6">
        <v>9134</v>
      </c>
      <c r="DF69" s="6" t="s">
        <v>912</v>
      </c>
      <c r="DG69" s="6" t="s">
        <v>913</v>
      </c>
      <c r="DH69"/>
    </row>
    <row r="70" spans="1:112" s="11" customFormat="1">
      <c r="A70" s="11">
        <v>67</v>
      </c>
      <c r="B70" s="6" t="s">
        <v>332</v>
      </c>
      <c r="C70" s="6">
        <v>113</v>
      </c>
      <c r="D70" s="6" t="s">
        <v>1107</v>
      </c>
      <c r="E70" s="6" t="s">
        <v>1526</v>
      </c>
      <c r="F70" s="6" t="s">
        <v>333</v>
      </c>
      <c r="G70" s="7">
        <v>7.6</v>
      </c>
      <c r="H70" s="6">
        <v>449</v>
      </c>
      <c r="I70" s="6" t="s">
        <v>914</v>
      </c>
      <c r="J70" s="6" t="s">
        <v>906</v>
      </c>
      <c r="K70" s="6">
        <v>100</v>
      </c>
      <c r="L70" s="6">
        <v>0.32400000000000001</v>
      </c>
      <c r="M70" s="9" t="s">
        <v>933</v>
      </c>
      <c r="N70" s="6">
        <v>6.11</v>
      </c>
      <c r="O70" s="6">
        <v>9.44</v>
      </c>
      <c r="P70" s="10">
        <v>7.0999999999999994E-2</v>
      </c>
      <c r="Q70" s="6">
        <v>1700</v>
      </c>
      <c r="R70" s="6" t="s">
        <v>908</v>
      </c>
      <c r="S70" s="6">
        <v>4.2300000000000004</v>
      </c>
      <c r="T70" s="6">
        <v>31.5</v>
      </c>
      <c r="U70" s="6" t="s">
        <v>915</v>
      </c>
      <c r="V70" s="6"/>
      <c r="W70" s="6">
        <v>220</v>
      </c>
      <c r="X70" s="9">
        <v>7.9</v>
      </c>
      <c r="Y70" s="6">
        <v>54.9</v>
      </c>
      <c r="Z70" s="6">
        <v>160000</v>
      </c>
      <c r="AA70" s="9">
        <v>3.1</v>
      </c>
      <c r="AB70" s="6">
        <v>8800</v>
      </c>
      <c r="AC70" s="6">
        <v>2100</v>
      </c>
      <c r="AD70" s="6">
        <v>590</v>
      </c>
      <c r="AE70" s="6">
        <v>9700</v>
      </c>
      <c r="AF70" s="7">
        <v>64</v>
      </c>
      <c r="AG70" s="6">
        <v>2200</v>
      </c>
      <c r="AH70" s="6">
        <v>520</v>
      </c>
      <c r="AI70" s="6">
        <v>4.2000000000000003E-2</v>
      </c>
      <c r="AJ70" s="6">
        <v>5.6000000000000001E-2</v>
      </c>
      <c r="AK70" s="6" t="s">
        <v>910</v>
      </c>
      <c r="AL70" s="6">
        <v>0.224</v>
      </c>
      <c r="AM70" s="6">
        <v>6.4000000000000001E-2</v>
      </c>
      <c r="AN70" s="6">
        <v>6.2E-2</v>
      </c>
      <c r="AO70" s="6">
        <v>3.7999999999999999E-2</v>
      </c>
      <c r="AP70" s="6" t="s">
        <v>910</v>
      </c>
      <c r="AQ70" s="6">
        <v>5.0999999999999997E-2</v>
      </c>
      <c r="AR70" s="6">
        <v>3.9E-2</v>
      </c>
      <c r="AS70" s="6" t="s">
        <v>910</v>
      </c>
      <c r="AT70" s="6" t="s">
        <v>910</v>
      </c>
      <c r="AU70" s="6">
        <v>0.11899999999999999</v>
      </c>
      <c r="AV70" s="6">
        <v>8.8999999999999996E-2</v>
      </c>
      <c r="AW70" s="6">
        <v>3.6999999999999998E-2</v>
      </c>
      <c r="AX70" s="6">
        <v>7.3999999999999996E-2</v>
      </c>
      <c r="AY70" s="8">
        <v>0.04</v>
      </c>
      <c r="AZ70" s="6" t="s">
        <v>910</v>
      </c>
      <c r="BA70" s="6" t="s">
        <v>910</v>
      </c>
      <c r="BB70" s="6"/>
      <c r="BC70" s="6" t="s">
        <v>911</v>
      </c>
      <c r="BD70" s="6" t="s">
        <v>911</v>
      </c>
      <c r="BE70" s="6" t="s">
        <v>911</v>
      </c>
      <c r="BF70" s="6" t="s">
        <v>911</v>
      </c>
      <c r="BG70" s="6" t="s">
        <v>911</v>
      </c>
      <c r="BH70" s="6" t="s">
        <v>911</v>
      </c>
      <c r="BI70" s="6" t="s">
        <v>911</v>
      </c>
      <c r="BJ70" s="6" t="s">
        <v>911</v>
      </c>
      <c r="BK70" s="6" t="s">
        <v>916</v>
      </c>
      <c r="BL70" s="11" t="s">
        <v>911</v>
      </c>
      <c r="BM70" s="11" t="s">
        <v>913</v>
      </c>
      <c r="BN70" s="11" t="s">
        <v>913</v>
      </c>
      <c r="BO70" s="11" t="s">
        <v>913</v>
      </c>
      <c r="BP70" s="11" t="s">
        <v>913</v>
      </c>
      <c r="BQ70" s="6"/>
      <c r="BR70" s="6" t="s">
        <v>912</v>
      </c>
      <c r="BS70" s="6" t="s">
        <v>913</v>
      </c>
      <c r="BT70" s="6" t="s">
        <v>913</v>
      </c>
      <c r="BU70" s="6" t="s">
        <v>917</v>
      </c>
      <c r="BV70" s="6" t="s">
        <v>913</v>
      </c>
      <c r="BW70" s="6" t="s">
        <v>913</v>
      </c>
      <c r="BX70" s="6"/>
      <c r="BY70" s="6" t="s">
        <v>918</v>
      </c>
      <c r="CR70" s="13"/>
      <c r="CX70" s="6" t="s">
        <v>913</v>
      </c>
      <c r="CY70" s="6" t="s">
        <v>913</v>
      </c>
      <c r="CZ70" s="6">
        <v>7302.9999999999991</v>
      </c>
      <c r="DF70" s="6" t="s">
        <v>912</v>
      </c>
      <c r="DG70" s="6" t="s">
        <v>913</v>
      </c>
      <c r="DH70"/>
    </row>
    <row r="71" spans="1:112" s="11" customFormat="1">
      <c r="A71" s="11">
        <v>68</v>
      </c>
      <c r="B71" s="6" t="s">
        <v>330</v>
      </c>
      <c r="C71" s="6">
        <v>114</v>
      </c>
      <c r="D71" s="6" t="s">
        <v>1108</v>
      </c>
      <c r="E71" s="6" t="s">
        <v>1527</v>
      </c>
      <c r="F71" s="6" t="s">
        <v>331</v>
      </c>
      <c r="G71" s="7">
        <v>7.3</v>
      </c>
      <c r="H71" s="6">
        <v>521</v>
      </c>
      <c r="I71" s="6" t="s">
        <v>914</v>
      </c>
      <c r="J71" s="6">
        <v>18.2</v>
      </c>
      <c r="K71" s="6">
        <v>180</v>
      </c>
      <c r="L71" s="6">
        <v>1.21</v>
      </c>
      <c r="M71" s="9" t="s">
        <v>933</v>
      </c>
      <c r="N71" s="6">
        <v>7.41</v>
      </c>
      <c r="O71" s="6">
        <v>13.5</v>
      </c>
      <c r="P71" s="10">
        <v>8.1000000000000003E-2</v>
      </c>
      <c r="Q71" s="6">
        <v>1300</v>
      </c>
      <c r="R71" s="6" t="s">
        <v>908</v>
      </c>
      <c r="S71" s="6">
        <v>2.78</v>
      </c>
      <c r="T71" s="6">
        <v>64.099999999999994</v>
      </c>
      <c r="U71" s="6" t="s">
        <v>915</v>
      </c>
      <c r="V71" s="6"/>
      <c r="W71" s="6">
        <v>250</v>
      </c>
      <c r="X71" s="7">
        <v>15</v>
      </c>
      <c r="Y71" s="6">
        <v>106</v>
      </c>
      <c r="Z71" s="6">
        <v>76000</v>
      </c>
      <c r="AA71" s="9">
        <v>8.3000000000000007</v>
      </c>
      <c r="AB71" s="6">
        <v>39000</v>
      </c>
      <c r="AC71" s="6">
        <v>13000</v>
      </c>
      <c r="AD71" s="6">
        <v>4900</v>
      </c>
      <c r="AE71" s="6">
        <v>10200</v>
      </c>
      <c r="AF71" s="7">
        <v>54</v>
      </c>
      <c r="AG71" s="6">
        <v>1700</v>
      </c>
      <c r="AH71" s="6">
        <v>330</v>
      </c>
      <c r="AI71" s="6">
        <v>8.4000000000000005E-2</v>
      </c>
      <c r="AJ71" s="6">
        <v>0.15</v>
      </c>
      <c r="AK71" s="6" t="s">
        <v>910</v>
      </c>
      <c r="AL71" s="6">
        <v>0.64700000000000002</v>
      </c>
      <c r="AM71" s="6">
        <v>0.223</v>
      </c>
      <c r="AN71" s="6">
        <v>0.17100000000000001</v>
      </c>
      <c r="AO71" s="6">
        <v>0.113</v>
      </c>
      <c r="AP71" s="6" t="s">
        <v>910</v>
      </c>
      <c r="AQ71" s="8">
        <v>0.15</v>
      </c>
      <c r="AR71" s="6">
        <v>7.3999999999999996E-2</v>
      </c>
      <c r="AS71" s="6" t="s">
        <v>910</v>
      </c>
      <c r="AT71" s="6" t="s">
        <v>910</v>
      </c>
      <c r="AU71" s="6">
        <v>0.29799999999999999</v>
      </c>
      <c r="AV71" s="6">
        <v>0.30099999999999999</v>
      </c>
      <c r="AW71" s="6">
        <v>9.5000000000000001E-2</v>
      </c>
      <c r="AX71" s="6">
        <v>0.20499999999999999</v>
      </c>
      <c r="AY71" s="8">
        <v>0.126</v>
      </c>
      <c r="AZ71" s="6" t="s">
        <v>910</v>
      </c>
      <c r="BA71" s="6" t="s">
        <v>910</v>
      </c>
      <c r="BB71" s="6"/>
      <c r="BC71" s="6" t="s">
        <v>911</v>
      </c>
      <c r="BD71" s="6" t="s">
        <v>911</v>
      </c>
      <c r="BE71" s="6" t="s">
        <v>911</v>
      </c>
      <c r="BF71" s="6" t="s">
        <v>911</v>
      </c>
      <c r="BG71" s="6" t="s">
        <v>911</v>
      </c>
      <c r="BH71" s="6" t="s">
        <v>911</v>
      </c>
      <c r="BI71" s="6" t="s">
        <v>911</v>
      </c>
      <c r="BJ71" s="6" t="s">
        <v>911</v>
      </c>
      <c r="BK71" s="6" t="s">
        <v>916</v>
      </c>
      <c r="BL71" s="11" t="s">
        <v>911</v>
      </c>
      <c r="BM71" s="11" t="s">
        <v>913</v>
      </c>
      <c r="BN71" s="11" t="s">
        <v>913</v>
      </c>
      <c r="BO71" s="11" t="s">
        <v>913</v>
      </c>
      <c r="BP71" s="11" t="s">
        <v>913</v>
      </c>
      <c r="BQ71" s="6"/>
      <c r="BR71" s="6" t="s">
        <v>912</v>
      </c>
      <c r="BS71" s="6" t="s">
        <v>913</v>
      </c>
      <c r="BT71" s="6" t="s">
        <v>913</v>
      </c>
      <c r="BU71" s="6" t="s">
        <v>917</v>
      </c>
      <c r="BV71" s="6" t="s">
        <v>913</v>
      </c>
      <c r="BW71" s="6" t="s">
        <v>913</v>
      </c>
      <c r="BX71" s="6"/>
      <c r="BY71" s="6" t="s">
        <v>918</v>
      </c>
      <c r="CR71" s="13"/>
      <c r="CX71" s="6" t="s">
        <v>913</v>
      </c>
      <c r="CY71" s="6" t="s">
        <v>913</v>
      </c>
      <c r="CZ71" s="6">
        <v>8903</v>
      </c>
      <c r="DF71" s="6" t="s">
        <v>912</v>
      </c>
      <c r="DG71" s="6" t="s">
        <v>913</v>
      </c>
      <c r="DH71"/>
    </row>
    <row r="72" spans="1:112" s="11" customFormat="1">
      <c r="A72" s="11">
        <v>69</v>
      </c>
      <c r="B72" s="6" t="s">
        <v>328</v>
      </c>
      <c r="C72" s="6">
        <v>115</v>
      </c>
      <c r="D72" s="6" t="s">
        <v>1109</v>
      </c>
      <c r="E72" s="6" t="s">
        <v>1528</v>
      </c>
      <c r="F72" s="6" t="s">
        <v>329</v>
      </c>
      <c r="G72" s="7">
        <v>7.9</v>
      </c>
      <c r="H72" s="6">
        <v>411</v>
      </c>
      <c r="I72" s="6" t="s">
        <v>914</v>
      </c>
      <c r="J72" s="6">
        <v>6.27</v>
      </c>
      <c r="K72" s="7">
        <v>73</v>
      </c>
      <c r="L72" s="6">
        <v>0.182</v>
      </c>
      <c r="M72" s="9" t="s">
        <v>933</v>
      </c>
      <c r="N72" s="6">
        <v>1.98</v>
      </c>
      <c r="O72" s="6">
        <v>6.21</v>
      </c>
      <c r="P72" s="10">
        <v>0.02</v>
      </c>
      <c r="Q72" s="6">
        <v>1400</v>
      </c>
      <c r="R72" s="6" t="s">
        <v>908</v>
      </c>
      <c r="S72" s="6">
        <v>2.11</v>
      </c>
      <c r="T72" s="6">
        <v>22.5</v>
      </c>
      <c r="U72" s="6" t="s">
        <v>915</v>
      </c>
      <c r="V72" s="6"/>
      <c r="W72" s="6">
        <v>190</v>
      </c>
      <c r="X72" s="9">
        <v>7.2</v>
      </c>
      <c r="Y72" s="6">
        <v>20.7</v>
      </c>
      <c r="Z72" s="6">
        <v>140000</v>
      </c>
      <c r="AA72" s="9">
        <v>2.9</v>
      </c>
      <c r="AB72" s="6">
        <v>29000</v>
      </c>
      <c r="AC72" s="6">
        <v>2200</v>
      </c>
      <c r="AD72" s="6">
        <v>1500</v>
      </c>
      <c r="AE72" s="6">
        <v>6980</v>
      </c>
      <c r="AF72" s="7">
        <v>12</v>
      </c>
      <c r="AG72" s="6">
        <v>780</v>
      </c>
      <c r="AH72" s="6">
        <v>140</v>
      </c>
      <c r="AI72" s="6" t="s">
        <v>910</v>
      </c>
      <c r="AJ72" s="6" t="s">
        <v>910</v>
      </c>
      <c r="AK72" s="6" t="s">
        <v>910</v>
      </c>
      <c r="AL72" s="6">
        <v>2.8000000000000001E-2</v>
      </c>
      <c r="AM72" s="6" t="s">
        <v>910</v>
      </c>
      <c r="AN72" s="6" t="s">
        <v>910</v>
      </c>
      <c r="AO72" s="6" t="s">
        <v>910</v>
      </c>
      <c r="AP72" s="6" t="s">
        <v>910</v>
      </c>
      <c r="AQ72" s="6" t="s">
        <v>910</v>
      </c>
      <c r="AR72" s="6">
        <v>2.5999999999999999E-2</v>
      </c>
      <c r="AS72" s="6" t="s">
        <v>910</v>
      </c>
      <c r="AT72" s="6" t="s">
        <v>910</v>
      </c>
      <c r="AU72" s="6" t="s">
        <v>910</v>
      </c>
      <c r="AV72" s="6" t="s">
        <v>910</v>
      </c>
      <c r="AW72" s="6" t="s">
        <v>910</v>
      </c>
      <c r="AX72" s="6" t="s">
        <v>910</v>
      </c>
      <c r="AY72" s="8">
        <v>0.03</v>
      </c>
      <c r="AZ72" s="6" t="s">
        <v>910</v>
      </c>
      <c r="BA72" s="6" t="s">
        <v>910</v>
      </c>
      <c r="BB72" s="6"/>
      <c r="BC72" s="6" t="s">
        <v>911</v>
      </c>
      <c r="BD72" s="6" t="s">
        <v>911</v>
      </c>
      <c r="BE72" s="6" t="s">
        <v>911</v>
      </c>
      <c r="BF72" s="6" t="s">
        <v>911</v>
      </c>
      <c r="BG72" s="6" t="s">
        <v>911</v>
      </c>
      <c r="BH72" s="6" t="s">
        <v>911</v>
      </c>
      <c r="BI72" s="6" t="s">
        <v>911</v>
      </c>
      <c r="BJ72" s="6" t="s">
        <v>911</v>
      </c>
      <c r="BK72" s="6" t="s">
        <v>916</v>
      </c>
      <c r="BL72" s="11" t="s">
        <v>911</v>
      </c>
      <c r="BM72" s="11" t="s">
        <v>913</v>
      </c>
      <c r="BN72" s="11" t="s">
        <v>913</v>
      </c>
      <c r="BO72" s="11" t="s">
        <v>913</v>
      </c>
      <c r="BP72" s="11" t="s">
        <v>913</v>
      </c>
      <c r="BQ72" s="6"/>
      <c r="BR72" s="6" t="s">
        <v>912</v>
      </c>
      <c r="BS72" s="6" t="s">
        <v>913</v>
      </c>
      <c r="BT72" s="6" t="s">
        <v>913</v>
      </c>
      <c r="BU72" s="6" t="s">
        <v>917</v>
      </c>
      <c r="BV72" s="6" t="s">
        <v>913</v>
      </c>
      <c r="BW72" s="6" t="s">
        <v>913</v>
      </c>
      <c r="BX72" s="6"/>
      <c r="BY72" s="6" t="s">
        <v>918</v>
      </c>
      <c r="CR72" s="13"/>
      <c r="CX72" s="6" t="s">
        <v>913</v>
      </c>
      <c r="CY72" s="6" t="s">
        <v>913</v>
      </c>
      <c r="CZ72" s="6">
        <v>3483</v>
      </c>
      <c r="DF72" s="6" t="s">
        <v>912</v>
      </c>
      <c r="DG72" s="6" t="s">
        <v>913</v>
      </c>
      <c r="DH72"/>
    </row>
    <row r="73" spans="1:112" s="11" customFormat="1">
      <c r="A73" s="11">
        <v>70</v>
      </c>
      <c r="B73" s="6" t="s">
        <v>326</v>
      </c>
      <c r="C73" s="6">
        <v>116</v>
      </c>
      <c r="D73" s="6" t="s">
        <v>1110</v>
      </c>
      <c r="E73" s="6" t="s">
        <v>1529</v>
      </c>
      <c r="F73" s="6" t="s">
        <v>327</v>
      </c>
      <c r="G73" s="7">
        <v>7.1</v>
      </c>
      <c r="H73" s="6">
        <v>497</v>
      </c>
      <c r="I73" s="6" t="s">
        <v>914</v>
      </c>
      <c r="J73" s="6">
        <v>7.24</v>
      </c>
      <c r="K73" s="7">
        <v>71</v>
      </c>
      <c r="L73" s="6">
        <v>1.1200000000000001</v>
      </c>
      <c r="M73" s="9">
        <v>4.0999999999999996</v>
      </c>
      <c r="N73" s="7">
        <v>17</v>
      </c>
      <c r="O73" s="6">
        <v>16.600000000000001</v>
      </c>
      <c r="P73" s="10">
        <v>8.5000000000000006E-2</v>
      </c>
      <c r="Q73" s="6">
        <v>2400</v>
      </c>
      <c r="R73" s="6" t="s">
        <v>908</v>
      </c>
      <c r="S73" s="6">
        <v>14.8</v>
      </c>
      <c r="T73" s="6" t="s">
        <v>909</v>
      </c>
      <c r="U73" s="6" t="s">
        <v>915</v>
      </c>
      <c r="V73" s="6"/>
      <c r="W73" s="7">
        <v>16</v>
      </c>
      <c r="X73" s="7">
        <v>24</v>
      </c>
      <c r="Y73" s="6">
        <v>130</v>
      </c>
      <c r="Z73" s="6">
        <v>5000</v>
      </c>
      <c r="AA73" s="9">
        <v>8.9</v>
      </c>
      <c r="AB73" s="6">
        <v>14000</v>
      </c>
      <c r="AC73" s="6">
        <v>280</v>
      </c>
      <c r="AD73" s="6">
        <v>710</v>
      </c>
      <c r="AE73" s="6">
        <v>2750</v>
      </c>
      <c r="AF73" s="12">
        <v>220</v>
      </c>
      <c r="AG73" s="6">
        <v>7800</v>
      </c>
      <c r="AH73" s="6">
        <v>1500</v>
      </c>
      <c r="AI73" s="6">
        <v>3.1E-2</v>
      </c>
      <c r="AJ73" s="6">
        <v>0.06</v>
      </c>
      <c r="AK73" s="6" t="s">
        <v>910</v>
      </c>
      <c r="AL73" s="6">
        <v>0.23699999999999999</v>
      </c>
      <c r="AM73" s="6">
        <v>7.9000000000000001E-2</v>
      </c>
      <c r="AN73" s="6">
        <v>5.1999999999999998E-2</v>
      </c>
      <c r="AO73" s="6">
        <v>3.3000000000000002E-2</v>
      </c>
      <c r="AP73" s="6" t="s">
        <v>910</v>
      </c>
      <c r="AQ73" s="6">
        <v>6.3E-2</v>
      </c>
      <c r="AR73" s="6">
        <v>3.1E-2</v>
      </c>
      <c r="AS73" s="6" t="s">
        <v>910</v>
      </c>
      <c r="AT73" s="6" t="s">
        <v>910</v>
      </c>
      <c r="AU73" s="6">
        <v>0.107</v>
      </c>
      <c r="AV73" s="6">
        <v>0.109</v>
      </c>
      <c r="AW73" s="6">
        <v>3.7999999999999999E-2</v>
      </c>
      <c r="AX73" s="6">
        <v>7.8E-2</v>
      </c>
      <c r="AY73" s="8">
        <v>0.06</v>
      </c>
      <c r="AZ73" s="6" t="s">
        <v>910</v>
      </c>
      <c r="BA73" s="6" t="s">
        <v>910</v>
      </c>
      <c r="BB73" s="6"/>
      <c r="BC73" s="6" t="s">
        <v>911</v>
      </c>
      <c r="BD73" s="6" t="s">
        <v>911</v>
      </c>
      <c r="BE73" s="6" t="s">
        <v>911</v>
      </c>
      <c r="BF73" s="6" t="s">
        <v>911</v>
      </c>
      <c r="BG73" s="6" t="s">
        <v>911</v>
      </c>
      <c r="BH73" s="6" t="s">
        <v>911</v>
      </c>
      <c r="BI73" s="6" t="s">
        <v>911</v>
      </c>
      <c r="BJ73" s="6" t="s">
        <v>911</v>
      </c>
      <c r="BK73" s="6" t="s">
        <v>916</v>
      </c>
      <c r="BL73" s="11" t="s">
        <v>911</v>
      </c>
      <c r="BM73" s="11" t="s">
        <v>913</v>
      </c>
      <c r="BN73" s="11" t="s">
        <v>913</v>
      </c>
      <c r="BO73" s="11" t="s">
        <v>913</v>
      </c>
      <c r="BP73" s="11" t="s">
        <v>913</v>
      </c>
      <c r="BQ73" s="6"/>
      <c r="BR73" s="6" t="s">
        <v>912</v>
      </c>
      <c r="BS73" s="6" t="s">
        <v>913</v>
      </c>
      <c r="BT73" s="6" t="s">
        <v>913</v>
      </c>
      <c r="BU73" s="6" t="s">
        <v>917</v>
      </c>
      <c r="BV73" s="6" t="s">
        <v>913</v>
      </c>
      <c r="BW73" s="6" t="s">
        <v>913</v>
      </c>
      <c r="BX73" s="6"/>
      <c r="BY73" s="6" t="s">
        <v>918</v>
      </c>
      <c r="CR73" s="13"/>
      <c r="CX73" s="6" t="s">
        <v>913</v>
      </c>
      <c r="CY73" s="6" t="s">
        <v>913</v>
      </c>
      <c r="CZ73" s="6">
        <v>9611</v>
      </c>
      <c r="DF73" s="6" t="s">
        <v>912</v>
      </c>
      <c r="DG73" s="6" t="s">
        <v>913</v>
      </c>
      <c r="DH73"/>
    </row>
    <row r="74" spans="1:112" s="11" customFormat="1">
      <c r="A74" s="11">
        <v>71</v>
      </c>
      <c r="B74" s="6" t="s">
        <v>324</v>
      </c>
      <c r="C74" s="6">
        <v>117</v>
      </c>
      <c r="D74" s="6" t="s">
        <v>1111</v>
      </c>
      <c r="E74" s="6" t="s">
        <v>1530</v>
      </c>
      <c r="F74" s="6" t="s">
        <v>325</v>
      </c>
      <c r="G74" s="7">
        <v>8.3000000000000007</v>
      </c>
      <c r="H74" s="6">
        <v>297</v>
      </c>
      <c r="I74" s="6" t="s">
        <v>914</v>
      </c>
      <c r="J74" s="6" t="s">
        <v>906</v>
      </c>
      <c r="K74" s="7">
        <v>21</v>
      </c>
      <c r="L74" s="6">
        <v>0.5</v>
      </c>
      <c r="M74" s="9">
        <v>1.4</v>
      </c>
      <c r="N74" s="6">
        <v>1.56</v>
      </c>
      <c r="O74" s="6">
        <v>8.98</v>
      </c>
      <c r="P74" s="10">
        <v>7.0000000000000007E-2</v>
      </c>
      <c r="Q74" s="6">
        <v>480</v>
      </c>
      <c r="R74" s="6" t="s">
        <v>908</v>
      </c>
      <c r="S74" s="6">
        <v>0.92300000000000004</v>
      </c>
      <c r="T74" s="6">
        <v>24.6</v>
      </c>
      <c r="U74" s="6" t="s">
        <v>915</v>
      </c>
      <c r="V74" s="6"/>
      <c r="W74" s="7">
        <v>40</v>
      </c>
      <c r="X74" s="9">
        <v>2.2000000000000002</v>
      </c>
      <c r="Y74" s="6">
        <v>29.4</v>
      </c>
      <c r="Z74" s="6">
        <v>64000</v>
      </c>
      <c r="AA74" s="9">
        <v>3.7</v>
      </c>
      <c r="AB74" s="6">
        <v>2700</v>
      </c>
      <c r="AC74" s="6">
        <v>270</v>
      </c>
      <c r="AD74" s="6">
        <v>240</v>
      </c>
      <c r="AE74" s="6">
        <v>4820</v>
      </c>
      <c r="AF74" s="7">
        <v>14</v>
      </c>
      <c r="AG74" s="6">
        <v>610</v>
      </c>
      <c r="AH74" s="6" t="s">
        <v>994</v>
      </c>
      <c r="AI74" s="6">
        <v>7.0000000000000007E-2</v>
      </c>
      <c r="AJ74" s="6">
        <v>0.105</v>
      </c>
      <c r="AK74" s="6" t="s">
        <v>910</v>
      </c>
      <c r="AL74" s="6">
        <v>0.48499999999999999</v>
      </c>
      <c r="AM74" s="6">
        <v>0.14499999999999999</v>
      </c>
      <c r="AN74" s="6">
        <v>0.104</v>
      </c>
      <c r="AO74" s="6">
        <v>6.9000000000000006E-2</v>
      </c>
      <c r="AP74" s="6" t="s">
        <v>910</v>
      </c>
      <c r="AQ74" s="6">
        <v>0.113</v>
      </c>
      <c r="AR74" s="6">
        <v>0.112</v>
      </c>
      <c r="AS74" s="6" t="s">
        <v>910</v>
      </c>
      <c r="AT74" s="6" t="s">
        <v>910</v>
      </c>
      <c r="AU74" s="6">
        <v>0.21299999999999999</v>
      </c>
      <c r="AV74" s="6">
        <v>0.16600000000000001</v>
      </c>
      <c r="AW74" s="6">
        <v>7.0999999999999994E-2</v>
      </c>
      <c r="AX74" s="6">
        <v>0.14699999999999999</v>
      </c>
      <c r="AY74" s="8">
        <v>8.7999999999999995E-2</v>
      </c>
      <c r="AZ74" s="6" t="s">
        <v>910</v>
      </c>
      <c r="BA74" s="6" t="s">
        <v>910</v>
      </c>
      <c r="BB74" s="6"/>
      <c r="BC74" s="6" t="s">
        <v>911</v>
      </c>
      <c r="BD74" s="6" t="s">
        <v>911</v>
      </c>
      <c r="BE74" s="6" t="s">
        <v>911</v>
      </c>
      <c r="BF74" s="6" t="s">
        <v>911</v>
      </c>
      <c r="BG74" s="6" t="s">
        <v>911</v>
      </c>
      <c r="BH74" s="6" t="s">
        <v>911</v>
      </c>
      <c r="BI74" s="6" t="s">
        <v>911</v>
      </c>
      <c r="BJ74" s="6" t="s">
        <v>911</v>
      </c>
      <c r="BK74" s="6" t="s">
        <v>916</v>
      </c>
      <c r="BL74" s="11" t="s">
        <v>911</v>
      </c>
      <c r="BM74" s="11" t="s">
        <v>913</v>
      </c>
      <c r="BN74" s="11" t="s">
        <v>913</v>
      </c>
      <c r="BO74" s="11" t="s">
        <v>913</v>
      </c>
      <c r="BP74" s="11" t="s">
        <v>913</v>
      </c>
      <c r="BQ74" s="6"/>
      <c r="BR74" s="6" t="s">
        <v>912</v>
      </c>
      <c r="BS74" s="6" t="s">
        <v>913</v>
      </c>
      <c r="BT74" s="6" t="s">
        <v>913</v>
      </c>
      <c r="BU74" s="6" t="s">
        <v>917</v>
      </c>
      <c r="BV74" s="6" t="s">
        <v>913</v>
      </c>
      <c r="BW74" s="6" t="s">
        <v>913</v>
      </c>
      <c r="BX74" s="6"/>
      <c r="BY74" s="6" t="s">
        <v>918</v>
      </c>
      <c r="CR74" s="13"/>
      <c r="CX74" s="6" t="s">
        <v>913</v>
      </c>
      <c r="CY74" s="6" t="s">
        <v>913</v>
      </c>
      <c r="CZ74" s="6">
        <v>7556.0000000000009</v>
      </c>
      <c r="DF74" s="6" t="s">
        <v>912</v>
      </c>
      <c r="DG74" s="6" t="s">
        <v>913</v>
      </c>
      <c r="DH74"/>
    </row>
    <row r="75" spans="1:112" s="11" customFormat="1">
      <c r="A75" s="11">
        <v>72</v>
      </c>
      <c r="B75" s="6" t="s">
        <v>322</v>
      </c>
      <c r="C75" s="6">
        <v>118</v>
      </c>
      <c r="D75" s="6" t="s">
        <v>1112</v>
      </c>
      <c r="E75" s="6" t="s">
        <v>1531</v>
      </c>
      <c r="F75" s="6" t="s">
        <v>323</v>
      </c>
      <c r="G75" s="7">
        <v>8</v>
      </c>
      <c r="H75" s="6">
        <v>614</v>
      </c>
      <c r="I75" s="6" t="s">
        <v>914</v>
      </c>
      <c r="J75" s="6" t="s">
        <v>906</v>
      </c>
      <c r="K75" s="6">
        <v>100</v>
      </c>
      <c r="L75" s="6">
        <v>0.49399999999999999</v>
      </c>
      <c r="M75" s="9">
        <v>5.4</v>
      </c>
      <c r="N75" s="6">
        <v>27.2</v>
      </c>
      <c r="O75" s="6">
        <v>10.5</v>
      </c>
      <c r="P75" s="8">
        <v>0.15</v>
      </c>
      <c r="Q75" s="6">
        <v>2800</v>
      </c>
      <c r="R75" s="6" t="s">
        <v>908</v>
      </c>
      <c r="S75" s="6">
        <v>11.3</v>
      </c>
      <c r="T75" s="6">
        <v>18.8</v>
      </c>
      <c r="U75" s="6" t="s">
        <v>915</v>
      </c>
      <c r="V75" s="6"/>
      <c r="W75" s="6">
        <v>130</v>
      </c>
      <c r="X75" s="9">
        <v>8.6</v>
      </c>
      <c r="Y75" s="6">
        <v>94.3</v>
      </c>
      <c r="Z75" s="6">
        <v>21000</v>
      </c>
      <c r="AA75" s="9">
        <v>2.5</v>
      </c>
      <c r="AB75" s="6">
        <v>11000</v>
      </c>
      <c r="AC75" s="6">
        <v>620</v>
      </c>
      <c r="AD75" s="6">
        <v>510</v>
      </c>
      <c r="AE75" s="6">
        <v>11380</v>
      </c>
      <c r="AF75" s="6">
        <v>120</v>
      </c>
      <c r="AG75" s="6">
        <v>5100</v>
      </c>
      <c r="AH75" s="6">
        <v>730</v>
      </c>
      <c r="AI75" s="6">
        <v>8.5999999999999993E-2</v>
      </c>
      <c r="AJ75" s="6">
        <v>0.11700000000000001</v>
      </c>
      <c r="AK75" s="6" t="s">
        <v>910</v>
      </c>
      <c r="AL75" s="6">
        <v>0.17199999999999999</v>
      </c>
      <c r="AM75" s="6" t="s">
        <v>910</v>
      </c>
      <c r="AN75" s="6" t="s">
        <v>910</v>
      </c>
      <c r="AO75" s="6" t="s">
        <v>910</v>
      </c>
      <c r="AP75" s="6" t="s">
        <v>910</v>
      </c>
      <c r="AQ75" s="6" t="s">
        <v>910</v>
      </c>
      <c r="AR75" s="6">
        <v>9.8000000000000004E-2</v>
      </c>
      <c r="AS75" s="6" t="s">
        <v>910</v>
      </c>
      <c r="AT75" s="6" t="s">
        <v>910</v>
      </c>
      <c r="AU75" s="6" t="s">
        <v>910</v>
      </c>
      <c r="AV75" s="6">
        <v>0.111</v>
      </c>
      <c r="AW75" s="6" t="s">
        <v>910</v>
      </c>
      <c r="AX75" s="6">
        <v>0.121</v>
      </c>
      <c r="AY75" s="8">
        <v>9.5000000000000001E-2</v>
      </c>
      <c r="AZ75" s="6" t="s">
        <v>910</v>
      </c>
      <c r="BA75" s="6" t="s">
        <v>910</v>
      </c>
      <c r="BB75" s="6"/>
      <c r="BC75" s="6" t="s">
        <v>911</v>
      </c>
      <c r="BD75" s="6" t="s">
        <v>911</v>
      </c>
      <c r="BE75" s="6" t="s">
        <v>911</v>
      </c>
      <c r="BF75" s="6" t="s">
        <v>911</v>
      </c>
      <c r="BG75" s="6" t="s">
        <v>911</v>
      </c>
      <c r="BH75" s="6" t="s">
        <v>911</v>
      </c>
      <c r="BI75" s="6" t="s">
        <v>911</v>
      </c>
      <c r="BJ75" s="6" t="s">
        <v>911</v>
      </c>
      <c r="BK75" s="6" t="s">
        <v>916</v>
      </c>
      <c r="BL75" s="11" t="s">
        <v>911</v>
      </c>
      <c r="BM75" s="11" t="s">
        <v>913</v>
      </c>
      <c r="BN75" s="11" t="s">
        <v>913</v>
      </c>
      <c r="BO75" s="11" t="s">
        <v>913</v>
      </c>
      <c r="BP75" s="11" t="s">
        <v>913</v>
      </c>
      <c r="BQ75" s="6"/>
      <c r="BR75" s="6" t="s">
        <v>912</v>
      </c>
      <c r="BS75" s="6" t="s">
        <v>913</v>
      </c>
      <c r="BT75" s="6" t="s">
        <v>913</v>
      </c>
      <c r="BU75" s="6" t="s">
        <v>917</v>
      </c>
      <c r="BV75" s="6" t="s">
        <v>913</v>
      </c>
      <c r="BW75" s="6" t="s">
        <v>913</v>
      </c>
      <c r="BX75" s="6"/>
      <c r="BY75" s="6" t="s">
        <v>918</v>
      </c>
      <c r="CR75" s="13"/>
      <c r="CX75" s="6" t="s">
        <v>913</v>
      </c>
      <c r="CY75" s="6" t="s">
        <v>913</v>
      </c>
      <c r="CZ75" s="6">
        <v>32950</v>
      </c>
      <c r="DF75" s="6" t="s">
        <v>912</v>
      </c>
      <c r="DG75" s="6" t="s">
        <v>913</v>
      </c>
      <c r="DH75"/>
    </row>
    <row r="76" spans="1:112" s="11" customFormat="1">
      <c r="A76" s="11">
        <v>73</v>
      </c>
      <c r="B76" s="6" t="s">
        <v>321</v>
      </c>
      <c r="C76" s="6">
        <v>119</v>
      </c>
      <c r="D76" s="6" t="s">
        <v>1113</v>
      </c>
      <c r="E76" s="6" t="s">
        <v>1532</v>
      </c>
      <c r="F76" s="6" t="s">
        <v>259</v>
      </c>
      <c r="G76" s="7">
        <v>7.8</v>
      </c>
      <c r="H76" s="6">
        <v>1330</v>
      </c>
      <c r="I76" s="6" t="s">
        <v>914</v>
      </c>
      <c r="J76" s="6">
        <v>7.26</v>
      </c>
      <c r="K76" s="7">
        <v>42</v>
      </c>
      <c r="L76" s="6">
        <v>0.42399999999999999</v>
      </c>
      <c r="M76" s="9">
        <v>0.49</v>
      </c>
      <c r="N76" s="6">
        <v>3.28</v>
      </c>
      <c r="O76" s="6">
        <v>10.8</v>
      </c>
      <c r="P76" s="10">
        <v>7.1999999999999995E-2</v>
      </c>
      <c r="Q76" s="6">
        <v>820</v>
      </c>
      <c r="R76" s="6" t="s">
        <v>908</v>
      </c>
      <c r="S76" s="6">
        <v>2.4</v>
      </c>
      <c r="T76" s="6">
        <v>26.4</v>
      </c>
      <c r="U76" s="6" t="s">
        <v>915</v>
      </c>
      <c r="V76" s="6"/>
      <c r="W76" s="6">
        <v>140</v>
      </c>
      <c r="X76" s="9">
        <v>3.2</v>
      </c>
      <c r="Y76" s="7">
        <v>40</v>
      </c>
      <c r="Z76" s="6">
        <v>110000</v>
      </c>
      <c r="AA76" s="9">
        <v>1.4</v>
      </c>
      <c r="AB76" s="6">
        <v>4800</v>
      </c>
      <c r="AC76" s="6">
        <v>260</v>
      </c>
      <c r="AD76" s="6">
        <v>620</v>
      </c>
      <c r="AE76" s="6">
        <v>9840</v>
      </c>
      <c r="AF76" s="7">
        <v>30</v>
      </c>
      <c r="AG76" s="6">
        <v>1200</v>
      </c>
      <c r="AH76" s="6">
        <v>210</v>
      </c>
      <c r="AI76" s="6" t="s">
        <v>910</v>
      </c>
      <c r="AJ76" s="6">
        <v>4.5999999999999999E-2</v>
      </c>
      <c r="AK76" s="6" t="s">
        <v>910</v>
      </c>
      <c r="AL76" s="6">
        <v>0.219</v>
      </c>
      <c r="AM76" s="6">
        <v>5.8999999999999997E-2</v>
      </c>
      <c r="AN76" s="6">
        <v>5.3999999999999999E-2</v>
      </c>
      <c r="AO76" s="6" t="s">
        <v>910</v>
      </c>
      <c r="AP76" s="6" t="s">
        <v>910</v>
      </c>
      <c r="AQ76" s="6">
        <v>6.4000000000000001E-2</v>
      </c>
      <c r="AR76" s="6">
        <v>5.0999999999999997E-2</v>
      </c>
      <c r="AS76" s="6" t="s">
        <v>910</v>
      </c>
      <c r="AT76" s="6" t="s">
        <v>910</v>
      </c>
      <c r="AU76" s="6">
        <v>0.106</v>
      </c>
      <c r="AV76" s="6">
        <v>7.6999999999999999E-2</v>
      </c>
      <c r="AW76" s="6" t="s">
        <v>910</v>
      </c>
      <c r="AX76" s="6">
        <v>7.8E-2</v>
      </c>
      <c r="AY76" s="6">
        <v>6.2E-2</v>
      </c>
      <c r="AZ76" s="6" t="s">
        <v>910</v>
      </c>
      <c r="BA76" s="6" t="s">
        <v>910</v>
      </c>
      <c r="BB76" s="6"/>
      <c r="BC76" s="6" t="s">
        <v>911</v>
      </c>
      <c r="BD76" s="6" t="s">
        <v>911</v>
      </c>
      <c r="BE76" s="6" t="s">
        <v>911</v>
      </c>
      <c r="BF76" s="6" t="s">
        <v>911</v>
      </c>
      <c r="BG76" s="6" t="s">
        <v>911</v>
      </c>
      <c r="BH76" s="6" t="s">
        <v>911</v>
      </c>
      <c r="BI76" s="6" t="s">
        <v>911</v>
      </c>
      <c r="BJ76" s="6" t="s">
        <v>911</v>
      </c>
      <c r="BK76" s="6" t="s">
        <v>916</v>
      </c>
      <c r="BL76" s="11" t="s">
        <v>911</v>
      </c>
      <c r="BM76" s="11" t="s">
        <v>913</v>
      </c>
      <c r="BN76" s="11" t="s">
        <v>913</v>
      </c>
      <c r="BO76" s="11" t="s">
        <v>913</v>
      </c>
      <c r="BP76" s="11" t="s">
        <v>913</v>
      </c>
      <c r="BQ76" s="6"/>
      <c r="BR76" s="6" t="s">
        <v>912</v>
      </c>
      <c r="BS76" s="6" t="s">
        <v>913</v>
      </c>
      <c r="BT76" s="6" t="s">
        <v>913</v>
      </c>
      <c r="BU76" s="6" t="s">
        <v>917</v>
      </c>
      <c r="BV76" s="6" t="s">
        <v>913</v>
      </c>
      <c r="BW76" s="6" t="s">
        <v>913</v>
      </c>
      <c r="BX76" s="6"/>
      <c r="BY76" s="6" t="s">
        <v>918</v>
      </c>
      <c r="CR76" s="13"/>
      <c r="CX76" s="6" t="s">
        <v>913</v>
      </c>
      <c r="CY76" s="6" t="s">
        <v>913</v>
      </c>
      <c r="CZ76" s="6">
        <v>4468</v>
      </c>
      <c r="DF76" s="6" t="s">
        <v>912</v>
      </c>
      <c r="DG76" s="6" t="s">
        <v>913</v>
      </c>
      <c r="DH76"/>
    </row>
    <row r="77" spans="1:112" s="11" customFormat="1">
      <c r="A77" s="11">
        <v>74</v>
      </c>
      <c r="B77" s="6" t="s">
        <v>319</v>
      </c>
      <c r="C77" s="6">
        <v>120</v>
      </c>
      <c r="D77" s="6" t="s">
        <v>1114</v>
      </c>
      <c r="E77" s="6" t="s">
        <v>1533</v>
      </c>
      <c r="F77" s="6" t="s">
        <v>320</v>
      </c>
      <c r="G77" s="7">
        <v>7.4</v>
      </c>
      <c r="H77" s="6">
        <v>610</v>
      </c>
      <c r="I77" s="6" t="s">
        <v>914</v>
      </c>
      <c r="J77" s="6">
        <v>7.62</v>
      </c>
      <c r="K77" s="6">
        <v>120</v>
      </c>
      <c r="L77" s="6">
        <v>0.47</v>
      </c>
      <c r="M77" s="9" t="s">
        <v>933</v>
      </c>
      <c r="N77" s="9">
        <v>4.9000000000000004</v>
      </c>
      <c r="O77" s="6">
        <v>16.100000000000001</v>
      </c>
      <c r="P77" s="10">
        <v>7.3999999999999996E-2</v>
      </c>
      <c r="Q77" s="6">
        <v>890</v>
      </c>
      <c r="R77" s="6" t="s">
        <v>908</v>
      </c>
      <c r="S77" s="6">
        <v>4.63</v>
      </c>
      <c r="T77" s="6">
        <v>48.7</v>
      </c>
      <c r="U77" s="6" t="s">
        <v>915</v>
      </c>
      <c r="V77" s="6"/>
      <c r="W77" s="6">
        <v>200</v>
      </c>
      <c r="X77" s="7">
        <v>13</v>
      </c>
      <c r="Y77" s="6">
        <v>80.099999999999994</v>
      </c>
      <c r="Z77" s="6">
        <v>160000</v>
      </c>
      <c r="AA77" s="9">
        <v>5.6</v>
      </c>
      <c r="AB77" s="6">
        <v>20000</v>
      </c>
      <c r="AC77" s="6">
        <v>1300</v>
      </c>
      <c r="AD77" s="6">
        <v>1400</v>
      </c>
      <c r="AE77" s="6">
        <v>16840</v>
      </c>
      <c r="AF77" s="7">
        <v>51</v>
      </c>
      <c r="AG77" s="6">
        <v>2000</v>
      </c>
      <c r="AH77" s="6">
        <v>260</v>
      </c>
      <c r="AI77" s="6">
        <v>7.4999999999999997E-2</v>
      </c>
      <c r="AJ77" s="6">
        <v>8.7999999999999995E-2</v>
      </c>
      <c r="AK77" s="6" t="s">
        <v>910</v>
      </c>
      <c r="AL77" s="6">
        <v>0.26</v>
      </c>
      <c r="AM77" s="6">
        <v>7.2999999999999995E-2</v>
      </c>
      <c r="AN77" s="6">
        <v>6.3E-2</v>
      </c>
      <c r="AO77" s="6">
        <v>3.7999999999999999E-2</v>
      </c>
      <c r="AP77" s="6" t="s">
        <v>910</v>
      </c>
      <c r="AQ77" s="6">
        <v>6.2E-2</v>
      </c>
      <c r="AR77" s="6">
        <v>5.5E-2</v>
      </c>
      <c r="AS77" s="6" t="s">
        <v>910</v>
      </c>
      <c r="AT77" s="6" t="s">
        <v>910</v>
      </c>
      <c r="AU77" s="6">
        <v>0.125</v>
      </c>
      <c r="AV77" s="6">
        <v>8.3000000000000004E-2</v>
      </c>
      <c r="AW77" s="6">
        <v>3.5000000000000003E-2</v>
      </c>
      <c r="AX77" s="6">
        <v>9.1999999999999998E-2</v>
      </c>
      <c r="AY77" s="6">
        <v>6.3E-2</v>
      </c>
      <c r="AZ77" s="6" t="s">
        <v>910</v>
      </c>
      <c r="BA77" s="6" t="s">
        <v>910</v>
      </c>
      <c r="BB77" s="6"/>
      <c r="BC77" s="6" t="s">
        <v>911</v>
      </c>
      <c r="BD77" s="6" t="s">
        <v>911</v>
      </c>
      <c r="BE77" s="6" t="s">
        <v>911</v>
      </c>
      <c r="BF77" s="6" t="s">
        <v>911</v>
      </c>
      <c r="BG77" s="6" t="s">
        <v>911</v>
      </c>
      <c r="BH77" s="6" t="s">
        <v>911</v>
      </c>
      <c r="BI77" s="6" t="s">
        <v>911</v>
      </c>
      <c r="BJ77" s="6" t="s">
        <v>911</v>
      </c>
      <c r="BK77" s="6" t="s">
        <v>916</v>
      </c>
      <c r="BL77" s="11" t="s">
        <v>911</v>
      </c>
      <c r="BM77" s="11" t="s">
        <v>913</v>
      </c>
      <c r="BN77" s="11" t="s">
        <v>913</v>
      </c>
      <c r="BO77" s="11" t="s">
        <v>913</v>
      </c>
      <c r="BP77" s="11" t="s">
        <v>913</v>
      </c>
      <c r="BQ77" s="6"/>
      <c r="BR77" s="6" t="s">
        <v>912</v>
      </c>
      <c r="BS77" s="6" t="s">
        <v>913</v>
      </c>
      <c r="BT77" s="6" t="s">
        <v>913</v>
      </c>
      <c r="BU77" s="6" t="s">
        <v>917</v>
      </c>
      <c r="BV77" s="6" t="s">
        <v>913</v>
      </c>
      <c r="BW77" s="6" t="s">
        <v>913</v>
      </c>
      <c r="BX77" s="6"/>
      <c r="BY77" s="6" t="s">
        <v>918</v>
      </c>
      <c r="CR77" s="13"/>
      <c r="CX77" s="6" t="s">
        <v>913</v>
      </c>
      <c r="CY77" s="6" t="s">
        <v>913</v>
      </c>
      <c r="CZ77" s="6">
        <v>6774</v>
      </c>
      <c r="DF77" s="6" t="s">
        <v>912</v>
      </c>
      <c r="DG77" s="6" t="s">
        <v>913</v>
      </c>
      <c r="DH77"/>
    </row>
    <row r="78" spans="1:112" s="11" customFormat="1">
      <c r="A78" s="11">
        <v>75</v>
      </c>
      <c r="B78" s="6" t="s">
        <v>317</v>
      </c>
      <c r="C78" s="6">
        <v>121</v>
      </c>
      <c r="D78" s="6" t="s">
        <v>1115</v>
      </c>
      <c r="E78" s="6" t="s">
        <v>1534</v>
      </c>
      <c r="F78" s="6" t="s">
        <v>318</v>
      </c>
      <c r="G78" s="7">
        <v>7.8</v>
      </c>
      <c r="H78" s="6">
        <v>510</v>
      </c>
      <c r="I78" s="6" t="s">
        <v>914</v>
      </c>
      <c r="J78" s="6">
        <v>8.75</v>
      </c>
      <c r="K78" s="6">
        <v>108</v>
      </c>
      <c r="L78" s="6">
        <v>0.52600000000000002</v>
      </c>
      <c r="M78" s="9">
        <v>2.04</v>
      </c>
      <c r="N78" s="6">
        <v>10.6</v>
      </c>
      <c r="O78" s="6">
        <v>8.18</v>
      </c>
      <c r="P78" s="10">
        <v>6.6000000000000003E-2</v>
      </c>
      <c r="Q78" s="6">
        <v>2230</v>
      </c>
      <c r="R78" s="6" t="s">
        <v>908</v>
      </c>
      <c r="S78" s="6">
        <v>7.61</v>
      </c>
      <c r="T78" s="6">
        <v>40.6</v>
      </c>
      <c r="U78" s="6" t="s">
        <v>915</v>
      </c>
      <c r="V78" s="6"/>
      <c r="W78" s="6">
        <v>112</v>
      </c>
      <c r="X78" s="6">
        <v>16.600000000000001</v>
      </c>
      <c r="Y78" s="6">
        <v>66.900000000000006</v>
      </c>
      <c r="Z78" s="6">
        <v>120000</v>
      </c>
      <c r="AA78" s="9">
        <v>5.4</v>
      </c>
      <c r="AB78" s="6">
        <v>12200</v>
      </c>
      <c r="AC78" s="6">
        <v>1910</v>
      </c>
      <c r="AD78" s="6">
        <v>641</v>
      </c>
      <c r="AE78" s="6">
        <v>15900</v>
      </c>
      <c r="AF78" s="6">
        <v>81.3</v>
      </c>
      <c r="AG78" s="6">
        <v>5230</v>
      </c>
      <c r="AH78" s="6">
        <v>1060</v>
      </c>
      <c r="AI78" s="6">
        <v>0.27400000000000002</v>
      </c>
      <c r="AJ78" s="6">
        <v>6.5000000000000002E-2</v>
      </c>
      <c r="AK78" s="6" t="s">
        <v>910</v>
      </c>
      <c r="AL78" s="6">
        <v>0.25700000000000001</v>
      </c>
      <c r="AM78" s="6">
        <v>8.6999999999999994E-2</v>
      </c>
      <c r="AN78" s="6">
        <v>5.2999999999999999E-2</v>
      </c>
      <c r="AO78" s="8">
        <v>0.03</v>
      </c>
      <c r="AP78" s="6" t="s">
        <v>910</v>
      </c>
      <c r="AQ78" s="6">
        <v>4.7E-2</v>
      </c>
      <c r="AR78" s="6">
        <v>7.0000000000000007E-2</v>
      </c>
      <c r="AS78" s="6" t="s">
        <v>910</v>
      </c>
      <c r="AT78" s="6" t="s">
        <v>910</v>
      </c>
      <c r="AU78" s="8">
        <v>0.12</v>
      </c>
      <c r="AV78" s="6">
        <v>0.10199999999999999</v>
      </c>
      <c r="AW78" s="6">
        <v>3.9E-2</v>
      </c>
      <c r="AX78" s="6">
        <v>6.5000000000000002E-2</v>
      </c>
      <c r="AY78" s="6">
        <v>5.8000000000000003E-2</v>
      </c>
      <c r="AZ78" s="6" t="s">
        <v>910</v>
      </c>
      <c r="BA78" s="6" t="s">
        <v>910</v>
      </c>
      <c r="BB78" s="6"/>
      <c r="BC78" s="6" t="s">
        <v>911</v>
      </c>
      <c r="BD78" s="6" t="s">
        <v>911</v>
      </c>
      <c r="BE78" s="6" t="s">
        <v>911</v>
      </c>
      <c r="BF78" s="6" t="s">
        <v>911</v>
      </c>
      <c r="BG78" s="6" t="s">
        <v>911</v>
      </c>
      <c r="BH78" s="6" t="s">
        <v>911</v>
      </c>
      <c r="BI78" s="6" t="s">
        <v>911</v>
      </c>
      <c r="BJ78" s="6" t="s">
        <v>911</v>
      </c>
      <c r="BK78" s="6" t="s">
        <v>916</v>
      </c>
      <c r="BL78" s="11" t="s">
        <v>911</v>
      </c>
      <c r="BM78" s="11" t="s">
        <v>913</v>
      </c>
      <c r="BN78" s="11" t="s">
        <v>913</v>
      </c>
      <c r="BO78" s="11" t="s">
        <v>913</v>
      </c>
      <c r="BP78" s="11" t="s">
        <v>913</v>
      </c>
      <c r="BQ78" s="6"/>
      <c r="BR78" s="6" t="s">
        <v>912</v>
      </c>
      <c r="BS78" s="6" t="s">
        <v>913</v>
      </c>
      <c r="BT78" s="6" t="s">
        <v>913</v>
      </c>
      <c r="BU78" s="6" t="s">
        <v>917</v>
      </c>
      <c r="BV78" s="6" t="s">
        <v>913</v>
      </c>
      <c r="BW78" s="6" t="s">
        <v>913</v>
      </c>
      <c r="BX78" s="6"/>
      <c r="BY78" s="6" t="s">
        <v>918</v>
      </c>
      <c r="CR78" s="13"/>
      <c r="CX78" s="6" t="s">
        <v>913</v>
      </c>
      <c r="CY78" s="6" t="s">
        <v>913</v>
      </c>
      <c r="CZ78" s="6">
        <v>6343</v>
      </c>
      <c r="DF78" s="6" t="s">
        <v>912</v>
      </c>
      <c r="DG78" s="6" t="s">
        <v>913</v>
      </c>
      <c r="DH78"/>
    </row>
    <row r="79" spans="1:112" s="11" customFormat="1">
      <c r="A79" s="11">
        <v>76</v>
      </c>
      <c r="B79" s="6" t="s">
        <v>773</v>
      </c>
      <c r="C79" s="6">
        <v>122</v>
      </c>
      <c r="D79" s="6" t="s">
        <v>1116</v>
      </c>
      <c r="E79" s="6" t="s">
        <v>1535</v>
      </c>
      <c r="F79" s="6" t="s">
        <v>774</v>
      </c>
      <c r="G79" s="6">
        <v>8.1999999999999993</v>
      </c>
      <c r="H79" s="6">
        <v>771</v>
      </c>
      <c r="I79" s="6" t="s">
        <v>914</v>
      </c>
      <c r="J79" s="9">
        <v>8.8000000000000007</v>
      </c>
      <c r="K79" s="6">
        <v>224</v>
      </c>
      <c r="L79" s="6">
        <v>0.84499999999999997</v>
      </c>
      <c r="M79" s="9">
        <v>1.79</v>
      </c>
      <c r="N79" s="6">
        <v>7.61</v>
      </c>
      <c r="O79" s="6">
        <v>18.100000000000001</v>
      </c>
      <c r="P79" s="6">
        <v>0.11700000000000001</v>
      </c>
      <c r="Q79" s="6">
        <v>2540</v>
      </c>
      <c r="R79" s="6" t="s">
        <v>908</v>
      </c>
      <c r="S79" s="9">
        <v>6.6</v>
      </c>
      <c r="T79" s="6">
        <v>56.6</v>
      </c>
      <c r="U79" s="6" t="s">
        <v>915</v>
      </c>
      <c r="V79" s="6"/>
      <c r="W79" s="6">
        <v>311</v>
      </c>
      <c r="X79" s="6">
        <v>15.4</v>
      </c>
      <c r="Y79" s="6">
        <v>106</v>
      </c>
      <c r="Z79" s="6">
        <v>180000</v>
      </c>
      <c r="AA79" s="9">
        <v>4.8</v>
      </c>
      <c r="AB79" s="6">
        <v>11600</v>
      </c>
      <c r="AC79" s="6">
        <v>4770</v>
      </c>
      <c r="AD79" s="6">
        <v>855</v>
      </c>
      <c r="AE79" s="6">
        <v>20000</v>
      </c>
      <c r="AF79" s="6">
        <v>75.599999999999994</v>
      </c>
      <c r="AG79" s="6">
        <v>2950</v>
      </c>
      <c r="AH79" s="6">
        <v>671</v>
      </c>
      <c r="AI79" s="6">
        <v>0.32700000000000001</v>
      </c>
      <c r="AJ79" s="6">
        <v>0.14899999999999999</v>
      </c>
      <c r="AK79" s="6" t="s">
        <v>910</v>
      </c>
      <c r="AL79" s="6">
        <v>0.54100000000000004</v>
      </c>
      <c r="AM79" s="8">
        <v>0.15</v>
      </c>
      <c r="AN79" s="6">
        <v>0.129</v>
      </c>
      <c r="AO79" s="6">
        <v>6.8000000000000005E-2</v>
      </c>
      <c r="AP79" s="6" t="s">
        <v>910</v>
      </c>
      <c r="AQ79" s="6">
        <v>8.5000000000000006E-2</v>
      </c>
      <c r="AR79" s="6">
        <v>8.4000000000000005E-2</v>
      </c>
      <c r="AS79" s="6" t="s">
        <v>910</v>
      </c>
      <c r="AT79" s="8">
        <v>0.04</v>
      </c>
      <c r="AU79" s="6">
        <v>0.26400000000000001</v>
      </c>
      <c r="AV79" s="6">
        <v>0.182</v>
      </c>
      <c r="AW79" s="6">
        <v>7.2999999999999995E-2</v>
      </c>
      <c r="AX79" s="6">
        <v>0.11799999999999999</v>
      </c>
      <c r="AY79" s="6">
        <v>8.3000000000000004E-2</v>
      </c>
      <c r="AZ79" s="6" t="s">
        <v>910</v>
      </c>
      <c r="BA79" s="6" t="s">
        <v>910</v>
      </c>
      <c r="BB79" s="6"/>
      <c r="BC79" s="6" t="s">
        <v>911</v>
      </c>
      <c r="BD79" s="6" t="s">
        <v>911</v>
      </c>
      <c r="BE79" s="6">
        <v>1.2699999999999999E-2</v>
      </c>
      <c r="BF79" s="6" t="s">
        <v>911</v>
      </c>
      <c r="BG79" s="6" t="s">
        <v>911</v>
      </c>
      <c r="BH79" s="6" t="s">
        <v>911</v>
      </c>
      <c r="BI79" s="6" t="s">
        <v>911</v>
      </c>
      <c r="BJ79" s="6">
        <v>1.2699999999999999E-2</v>
      </c>
      <c r="BK79" s="6" t="s">
        <v>916</v>
      </c>
      <c r="BL79" s="11" t="s">
        <v>911</v>
      </c>
      <c r="BM79" s="11" t="s">
        <v>913</v>
      </c>
      <c r="BN79" s="11" t="s">
        <v>913</v>
      </c>
      <c r="BO79" s="11" t="s">
        <v>913</v>
      </c>
      <c r="BP79" s="11" t="s">
        <v>913</v>
      </c>
      <c r="BQ79" s="6"/>
      <c r="BR79" s="6" t="s">
        <v>912</v>
      </c>
      <c r="BS79" s="6" t="s">
        <v>913</v>
      </c>
      <c r="BT79" s="6" t="s">
        <v>913</v>
      </c>
      <c r="BU79" s="6" t="s">
        <v>917</v>
      </c>
      <c r="BV79" s="6" t="s">
        <v>913</v>
      </c>
      <c r="BW79" s="6" t="s">
        <v>913</v>
      </c>
      <c r="BX79" s="6"/>
      <c r="BY79" s="6" t="s">
        <v>918</v>
      </c>
      <c r="BZ79" s="6" t="s">
        <v>907</v>
      </c>
      <c r="CA79" s="6" t="s">
        <v>922</v>
      </c>
      <c r="CB79" s="6" t="s">
        <v>920</v>
      </c>
      <c r="CC79" s="6" t="s">
        <v>921</v>
      </c>
      <c r="CD79" s="6" t="s">
        <v>923</v>
      </c>
      <c r="CE79" s="6" t="s">
        <v>916</v>
      </c>
      <c r="CF79" s="6" t="s">
        <v>918</v>
      </c>
      <c r="CG79" s="6" t="s">
        <v>911</v>
      </c>
      <c r="CH79" s="6" t="s">
        <v>911</v>
      </c>
      <c r="CI79" s="6" t="s">
        <v>911</v>
      </c>
      <c r="CJ79" s="6"/>
      <c r="CK79" s="6" t="s">
        <v>924</v>
      </c>
      <c r="CL79" s="6" t="s">
        <v>925</v>
      </c>
      <c r="CM79" s="6" t="s">
        <v>911</v>
      </c>
      <c r="CN79" s="6" t="s">
        <v>911</v>
      </c>
      <c r="CO79" s="6" t="s">
        <v>913</v>
      </c>
      <c r="CP79" s="6" t="s">
        <v>913</v>
      </c>
      <c r="CQ79" s="6" t="s">
        <v>913</v>
      </c>
      <c r="CR79" s="11">
        <v>2533</v>
      </c>
      <c r="CS79" s="6" t="s">
        <v>913</v>
      </c>
      <c r="CT79" s="6" t="s">
        <v>913</v>
      </c>
      <c r="CU79" s="6" t="s">
        <v>913</v>
      </c>
      <c r="CV79" s="6" t="s">
        <v>913</v>
      </c>
      <c r="CW79" s="6" t="s">
        <v>913</v>
      </c>
      <c r="CX79" s="6" t="s">
        <v>913</v>
      </c>
      <c r="CY79" s="6" t="s">
        <v>913</v>
      </c>
      <c r="CZ79" s="6">
        <v>8155</v>
      </c>
      <c r="DA79" s="6" t="s">
        <v>911</v>
      </c>
      <c r="DB79" s="6" t="s">
        <v>913</v>
      </c>
      <c r="DC79" s="6" t="s">
        <v>927</v>
      </c>
      <c r="DD79" s="6" t="s">
        <v>928</v>
      </c>
      <c r="DE79" s="6" t="s">
        <v>913</v>
      </c>
      <c r="DF79" s="6" t="s">
        <v>912</v>
      </c>
      <c r="DG79" s="6" t="s">
        <v>913</v>
      </c>
      <c r="DH79"/>
    </row>
    <row r="80" spans="1:112" s="11" customFormat="1">
      <c r="A80" s="11">
        <v>77</v>
      </c>
      <c r="B80" s="6" t="s">
        <v>315</v>
      </c>
      <c r="C80" s="6">
        <v>123</v>
      </c>
      <c r="D80" s="6" t="s">
        <v>1117</v>
      </c>
      <c r="E80" s="6" t="s">
        <v>1536</v>
      </c>
      <c r="F80" s="6" t="s">
        <v>316</v>
      </c>
      <c r="G80" s="7">
        <v>8.1999999999999993</v>
      </c>
      <c r="H80" s="6">
        <v>572</v>
      </c>
      <c r="I80" s="6" t="s">
        <v>914</v>
      </c>
      <c r="J80" s="6">
        <v>7.3</v>
      </c>
      <c r="K80" s="6">
        <v>138</v>
      </c>
      <c r="L80" s="6">
        <v>0.47899999999999998</v>
      </c>
      <c r="M80" s="9">
        <v>0.94299999999999995</v>
      </c>
      <c r="N80" s="6">
        <v>4.93</v>
      </c>
      <c r="O80" s="6">
        <v>10.6</v>
      </c>
      <c r="P80" s="10">
        <v>5.3999999999999999E-2</v>
      </c>
      <c r="Q80" s="6">
        <v>2710</v>
      </c>
      <c r="R80" s="6" t="s">
        <v>908</v>
      </c>
      <c r="S80" s="6">
        <v>5.59</v>
      </c>
      <c r="T80" s="6">
        <v>32.799999999999997</v>
      </c>
      <c r="U80" s="6" t="s">
        <v>915</v>
      </c>
      <c r="V80" s="6"/>
      <c r="W80" s="6">
        <v>566</v>
      </c>
      <c r="X80" s="6">
        <v>9.98</v>
      </c>
      <c r="Y80" s="6">
        <v>57.2</v>
      </c>
      <c r="Z80" s="6">
        <v>208000</v>
      </c>
      <c r="AA80" s="9">
        <v>1.5</v>
      </c>
      <c r="AB80" s="6">
        <v>5410</v>
      </c>
      <c r="AC80" s="6">
        <v>1710</v>
      </c>
      <c r="AD80" s="6">
        <v>637</v>
      </c>
      <c r="AE80" s="6">
        <v>12700</v>
      </c>
      <c r="AF80" s="6">
        <v>38.700000000000003</v>
      </c>
      <c r="AG80" s="6">
        <v>1770</v>
      </c>
      <c r="AH80" s="6">
        <v>420</v>
      </c>
      <c r="AI80" s="6">
        <v>0.28699999999999998</v>
      </c>
      <c r="AJ80" s="6">
        <v>8.4000000000000005E-2</v>
      </c>
      <c r="AK80" s="6" t="s">
        <v>910</v>
      </c>
      <c r="AL80" s="6">
        <v>0.28699999999999998</v>
      </c>
      <c r="AM80" s="6">
        <v>6.2E-2</v>
      </c>
      <c r="AN80" s="6">
        <v>5.8000000000000003E-2</v>
      </c>
      <c r="AO80" s="6">
        <v>2.9000000000000001E-2</v>
      </c>
      <c r="AP80" s="6" t="s">
        <v>910</v>
      </c>
      <c r="AQ80" s="6">
        <v>3.7999999999999999E-2</v>
      </c>
      <c r="AR80" s="6">
        <v>2.7E-2</v>
      </c>
      <c r="AS80" s="6">
        <v>2.9000000000000001E-2</v>
      </c>
      <c r="AT80" s="6" t="s">
        <v>910</v>
      </c>
      <c r="AU80" s="6">
        <v>0.154</v>
      </c>
      <c r="AV80" s="6">
        <v>9.0999999999999998E-2</v>
      </c>
      <c r="AW80" s="6">
        <v>3.5000000000000003E-2</v>
      </c>
      <c r="AX80" s="6">
        <v>5.2999999999999999E-2</v>
      </c>
      <c r="AY80" s="6">
        <v>4.9000000000000002E-2</v>
      </c>
      <c r="AZ80" s="6" t="s">
        <v>910</v>
      </c>
      <c r="BA80" s="6" t="s">
        <v>910</v>
      </c>
      <c r="BB80" s="6"/>
      <c r="BC80" s="6" t="s">
        <v>911</v>
      </c>
      <c r="BD80" s="6" t="s">
        <v>911</v>
      </c>
      <c r="BE80" s="6" t="s">
        <v>911</v>
      </c>
      <c r="BF80" s="6" t="s">
        <v>911</v>
      </c>
      <c r="BG80" s="6" t="s">
        <v>911</v>
      </c>
      <c r="BH80" s="6" t="s">
        <v>911</v>
      </c>
      <c r="BI80" s="6" t="s">
        <v>911</v>
      </c>
      <c r="BJ80" s="6" t="s">
        <v>911</v>
      </c>
      <c r="BK80" s="6" t="s">
        <v>916</v>
      </c>
      <c r="BL80" s="11" t="s">
        <v>911</v>
      </c>
      <c r="BM80" s="11" t="s">
        <v>913</v>
      </c>
      <c r="BN80" s="11" t="s">
        <v>913</v>
      </c>
      <c r="BO80" s="11" t="s">
        <v>913</v>
      </c>
      <c r="BP80" s="11" t="s">
        <v>913</v>
      </c>
      <c r="BQ80" s="6"/>
      <c r="BR80" s="6" t="s">
        <v>912</v>
      </c>
      <c r="BS80" s="6" t="s">
        <v>913</v>
      </c>
      <c r="BT80" s="6" t="s">
        <v>913</v>
      </c>
      <c r="BU80" s="6" t="s">
        <v>917</v>
      </c>
      <c r="BV80" s="6" t="s">
        <v>913</v>
      </c>
      <c r="BW80" s="6" t="s">
        <v>913</v>
      </c>
      <c r="BX80" s="6"/>
      <c r="BY80" s="6" t="s">
        <v>918</v>
      </c>
      <c r="CR80" s="13"/>
      <c r="CX80" s="6" t="s">
        <v>913</v>
      </c>
      <c r="CY80" s="6" t="s">
        <v>913</v>
      </c>
      <c r="CZ80" s="6">
        <v>5120</v>
      </c>
      <c r="DF80" s="6" t="s">
        <v>912</v>
      </c>
      <c r="DG80" s="6" t="s">
        <v>913</v>
      </c>
      <c r="DH80"/>
    </row>
    <row r="81" spans="1:112" s="11" customFormat="1">
      <c r="A81" s="11">
        <v>78</v>
      </c>
      <c r="B81" s="6" t="s">
        <v>313</v>
      </c>
      <c r="C81" s="6">
        <v>124</v>
      </c>
      <c r="D81" s="6" t="s">
        <v>1118</v>
      </c>
      <c r="E81" s="6" t="s">
        <v>1537</v>
      </c>
      <c r="F81" s="6" t="s">
        <v>314</v>
      </c>
      <c r="G81" s="7">
        <v>7.9</v>
      </c>
      <c r="H81" s="6">
        <v>1460</v>
      </c>
      <c r="I81" s="6" t="s">
        <v>914</v>
      </c>
      <c r="J81" s="6" t="s">
        <v>906</v>
      </c>
      <c r="K81" s="6">
        <v>28.7</v>
      </c>
      <c r="L81" s="6">
        <v>0.54200000000000004</v>
      </c>
      <c r="M81" s="9">
        <v>2.4900000000000002</v>
      </c>
      <c r="N81" s="9">
        <v>8.8000000000000007</v>
      </c>
      <c r="O81" s="6">
        <v>10.1</v>
      </c>
      <c r="P81" s="10">
        <v>5.2999999999999999E-2</v>
      </c>
      <c r="Q81" s="6">
        <v>1520</v>
      </c>
      <c r="R81" s="6" t="s">
        <v>908</v>
      </c>
      <c r="S81" s="6">
        <v>9.77</v>
      </c>
      <c r="T81" s="6">
        <v>26.8</v>
      </c>
      <c r="U81" s="6" t="s">
        <v>915</v>
      </c>
      <c r="V81" s="6"/>
      <c r="W81" s="6">
        <v>24.2</v>
      </c>
      <c r="X81" s="6">
        <v>11.2</v>
      </c>
      <c r="Y81" s="6">
        <v>61.9</v>
      </c>
      <c r="Z81" s="6">
        <v>12600</v>
      </c>
      <c r="AA81" s="9">
        <v>8.3000000000000007</v>
      </c>
      <c r="AB81" s="6">
        <v>7510</v>
      </c>
      <c r="AC81" s="6">
        <v>143</v>
      </c>
      <c r="AD81" s="6">
        <v>615</v>
      </c>
      <c r="AE81" s="6">
        <v>9650</v>
      </c>
      <c r="AF81" s="6">
        <v>59.5</v>
      </c>
      <c r="AG81" s="6">
        <v>4260</v>
      </c>
      <c r="AH81" s="6">
        <v>820</v>
      </c>
      <c r="AI81" s="6" t="s">
        <v>910</v>
      </c>
      <c r="AJ81" s="6">
        <v>0.113</v>
      </c>
      <c r="AK81" s="6" t="s">
        <v>910</v>
      </c>
      <c r="AL81" s="6" t="s">
        <v>910</v>
      </c>
      <c r="AM81" s="6" t="s">
        <v>910</v>
      </c>
      <c r="AN81" s="6" t="s">
        <v>910</v>
      </c>
      <c r="AO81" s="6" t="s">
        <v>910</v>
      </c>
      <c r="AP81" s="6" t="s">
        <v>910</v>
      </c>
      <c r="AQ81" s="6" t="s">
        <v>910</v>
      </c>
      <c r="AR81" s="6" t="s">
        <v>919</v>
      </c>
      <c r="AS81" s="6" t="s">
        <v>910</v>
      </c>
      <c r="AT81" s="6" t="s">
        <v>910</v>
      </c>
      <c r="AU81" s="6" t="s">
        <v>910</v>
      </c>
      <c r="AV81" s="6" t="s">
        <v>910</v>
      </c>
      <c r="AW81" s="6" t="s">
        <v>910</v>
      </c>
      <c r="AX81" s="6" t="s">
        <v>910</v>
      </c>
      <c r="AY81" s="6" t="s">
        <v>910</v>
      </c>
      <c r="AZ81" s="6" t="s">
        <v>910</v>
      </c>
      <c r="BA81" s="6" t="s">
        <v>910</v>
      </c>
      <c r="BB81" s="6"/>
      <c r="BC81" s="6" t="s">
        <v>911</v>
      </c>
      <c r="BD81" s="6" t="s">
        <v>911</v>
      </c>
      <c r="BE81" s="6" t="s">
        <v>911</v>
      </c>
      <c r="BF81" s="6" t="s">
        <v>911</v>
      </c>
      <c r="BG81" s="6" t="s">
        <v>911</v>
      </c>
      <c r="BH81" s="6" t="s">
        <v>911</v>
      </c>
      <c r="BI81" s="6" t="s">
        <v>911</v>
      </c>
      <c r="BJ81" s="6" t="s">
        <v>911</v>
      </c>
      <c r="BK81" s="6" t="s">
        <v>916</v>
      </c>
      <c r="BL81" s="11" t="s">
        <v>911</v>
      </c>
      <c r="BM81" s="11" t="s">
        <v>913</v>
      </c>
      <c r="BN81" s="11" t="s">
        <v>913</v>
      </c>
      <c r="BO81" s="11" t="s">
        <v>913</v>
      </c>
      <c r="BP81" s="11" t="s">
        <v>913</v>
      </c>
      <c r="BQ81" s="6"/>
      <c r="BR81" s="6" t="s">
        <v>912</v>
      </c>
      <c r="BS81" s="6" t="s">
        <v>913</v>
      </c>
      <c r="BT81" s="6" t="s">
        <v>913</v>
      </c>
      <c r="BU81" s="6" t="s">
        <v>917</v>
      </c>
      <c r="BV81" s="6" t="s">
        <v>913</v>
      </c>
      <c r="BW81" s="6" t="s">
        <v>913</v>
      </c>
      <c r="BX81" s="6"/>
      <c r="BY81" s="6" t="s">
        <v>918</v>
      </c>
      <c r="CR81" s="13"/>
      <c r="CX81" s="6" t="s">
        <v>913</v>
      </c>
      <c r="CY81" s="6" t="s">
        <v>913</v>
      </c>
      <c r="CZ81" s="6">
        <v>30170</v>
      </c>
      <c r="DF81" s="6" t="s">
        <v>912</v>
      </c>
      <c r="DG81" s="6" t="s">
        <v>913</v>
      </c>
      <c r="DH81"/>
    </row>
    <row r="82" spans="1:112" s="11" customFormat="1">
      <c r="A82" s="11">
        <v>79</v>
      </c>
      <c r="B82" s="6" t="s">
        <v>771</v>
      </c>
      <c r="C82" s="6">
        <v>125</v>
      </c>
      <c r="D82" s="6" t="s">
        <v>1119</v>
      </c>
      <c r="E82" s="6" t="s">
        <v>1538</v>
      </c>
      <c r="F82" s="6" t="s">
        <v>772</v>
      </c>
      <c r="G82" s="7">
        <v>8</v>
      </c>
      <c r="H82" s="6">
        <v>822</v>
      </c>
      <c r="I82" s="6" t="s">
        <v>914</v>
      </c>
      <c r="J82" s="6">
        <v>9.68</v>
      </c>
      <c r="K82" s="6">
        <v>144</v>
      </c>
      <c r="L82" s="9">
        <v>1.3</v>
      </c>
      <c r="M82" s="9">
        <v>1.95</v>
      </c>
      <c r="N82" s="6">
        <v>12.5</v>
      </c>
      <c r="O82" s="6">
        <v>17.600000000000001</v>
      </c>
      <c r="P82" s="10">
        <v>9.0999999999999998E-2</v>
      </c>
      <c r="Q82" s="6">
        <v>3180</v>
      </c>
      <c r="R82" s="6" t="s">
        <v>908</v>
      </c>
      <c r="S82" s="6">
        <v>11.3</v>
      </c>
      <c r="T82" s="6">
        <v>62.8</v>
      </c>
      <c r="U82" s="6" t="s">
        <v>915</v>
      </c>
      <c r="V82" s="6"/>
      <c r="W82" s="6">
        <v>135</v>
      </c>
      <c r="X82" s="6">
        <v>21.9</v>
      </c>
      <c r="Y82" s="6">
        <v>119</v>
      </c>
      <c r="Z82" s="6">
        <v>110000</v>
      </c>
      <c r="AA82" s="9">
        <v>3.9</v>
      </c>
      <c r="AB82" s="6">
        <v>14000</v>
      </c>
      <c r="AC82" s="6">
        <v>2920</v>
      </c>
      <c r="AD82" s="6">
        <v>740</v>
      </c>
      <c r="AE82" s="6">
        <v>17700</v>
      </c>
      <c r="AF82" s="6">
        <v>102</v>
      </c>
      <c r="AG82" s="6">
        <v>5910</v>
      </c>
      <c r="AH82" s="6">
        <v>1170</v>
      </c>
      <c r="AI82" s="6">
        <v>0.187</v>
      </c>
      <c r="AJ82" s="6">
        <v>0.10100000000000001</v>
      </c>
      <c r="AK82" s="6" t="s">
        <v>910</v>
      </c>
      <c r="AL82" s="6">
        <v>0.46200000000000002</v>
      </c>
      <c r="AM82" s="6">
        <v>0.105</v>
      </c>
      <c r="AN82" s="6">
        <v>8.5999999999999993E-2</v>
      </c>
      <c r="AO82" s="6">
        <v>5.0999999999999997E-2</v>
      </c>
      <c r="AP82" s="6" t="s">
        <v>910</v>
      </c>
      <c r="AQ82" s="6">
        <v>6.9000000000000006E-2</v>
      </c>
      <c r="AR82" s="6">
        <v>4.5999999999999999E-2</v>
      </c>
      <c r="AS82" s="6" t="s">
        <v>910</v>
      </c>
      <c r="AT82" s="6" t="s">
        <v>910</v>
      </c>
      <c r="AU82" s="6">
        <v>0.22500000000000001</v>
      </c>
      <c r="AV82" s="6">
        <v>0.13100000000000001</v>
      </c>
      <c r="AW82" s="6">
        <v>5.0999999999999997E-2</v>
      </c>
      <c r="AX82" s="6">
        <v>7.5999999999999998E-2</v>
      </c>
      <c r="AY82" s="6">
        <v>8.2000000000000003E-2</v>
      </c>
      <c r="AZ82" s="6" t="s">
        <v>910</v>
      </c>
      <c r="BA82" s="6" t="s">
        <v>910</v>
      </c>
      <c r="BB82" s="6"/>
      <c r="BC82" s="6" t="s">
        <v>911</v>
      </c>
      <c r="BD82" s="6" t="s">
        <v>911</v>
      </c>
      <c r="BE82" s="6" t="s">
        <v>911</v>
      </c>
      <c r="BF82" s="6" t="s">
        <v>911</v>
      </c>
      <c r="BG82" s="6" t="s">
        <v>911</v>
      </c>
      <c r="BH82" s="6" t="s">
        <v>911</v>
      </c>
      <c r="BI82" s="6" t="s">
        <v>911</v>
      </c>
      <c r="BJ82" s="6" t="s">
        <v>911</v>
      </c>
      <c r="BK82" s="6" t="s">
        <v>916</v>
      </c>
      <c r="BL82" s="11" t="s">
        <v>911</v>
      </c>
      <c r="BM82" s="11" t="s">
        <v>913</v>
      </c>
      <c r="BN82" s="11" t="s">
        <v>913</v>
      </c>
      <c r="BO82" s="11" t="s">
        <v>913</v>
      </c>
      <c r="BP82" s="11" t="s">
        <v>913</v>
      </c>
      <c r="BQ82" s="6"/>
      <c r="BR82" s="6" t="s">
        <v>912</v>
      </c>
      <c r="BS82" s="6" t="s">
        <v>913</v>
      </c>
      <c r="BT82" s="6" t="s">
        <v>913</v>
      </c>
      <c r="BU82" s="6" t="s">
        <v>917</v>
      </c>
      <c r="BV82" s="6" t="s">
        <v>913</v>
      </c>
      <c r="BW82" s="6" t="s">
        <v>913</v>
      </c>
      <c r="BX82" s="6"/>
      <c r="BY82" s="6" t="s">
        <v>918</v>
      </c>
      <c r="BZ82" s="6" t="s">
        <v>907</v>
      </c>
      <c r="CA82" s="6" t="s">
        <v>922</v>
      </c>
      <c r="CB82" s="6" t="s">
        <v>920</v>
      </c>
      <c r="CC82" s="6" t="s">
        <v>921</v>
      </c>
      <c r="CD82" s="6" t="s">
        <v>923</v>
      </c>
      <c r="CE82" s="6" t="s">
        <v>916</v>
      </c>
      <c r="CF82" s="6" t="s">
        <v>918</v>
      </c>
      <c r="CG82" s="6" t="s">
        <v>911</v>
      </c>
      <c r="CH82" s="6" t="s">
        <v>911</v>
      </c>
      <c r="CI82" s="6" t="s">
        <v>911</v>
      </c>
      <c r="CJ82" s="6"/>
      <c r="CK82" s="6" t="s">
        <v>924</v>
      </c>
      <c r="CL82" s="6" t="s">
        <v>925</v>
      </c>
      <c r="CM82" s="6" t="s">
        <v>911</v>
      </c>
      <c r="CN82" s="6" t="s">
        <v>911</v>
      </c>
      <c r="CO82" s="6" t="s">
        <v>913</v>
      </c>
      <c r="CP82" s="6" t="s">
        <v>913</v>
      </c>
      <c r="CQ82" s="6" t="s">
        <v>913</v>
      </c>
      <c r="CR82" s="11">
        <v>1800</v>
      </c>
      <c r="CS82" s="6" t="s">
        <v>913</v>
      </c>
      <c r="CT82" s="6" t="s">
        <v>913</v>
      </c>
      <c r="CU82" s="6" t="s">
        <v>913</v>
      </c>
      <c r="CV82" s="6" t="s">
        <v>913</v>
      </c>
      <c r="CW82" s="6" t="s">
        <v>913</v>
      </c>
      <c r="CX82" s="6" t="s">
        <v>913</v>
      </c>
      <c r="CY82" s="6" t="s">
        <v>913</v>
      </c>
      <c r="CZ82" s="6">
        <v>11319.999999999998</v>
      </c>
      <c r="DA82" s="6" t="s">
        <v>911</v>
      </c>
      <c r="DB82" s="6" t="s">
        <v>913</v>
      </c>
      <c r="DC82" s="6" t="s">
        <v>927</v>
      </c>
      <c r="DD82" s="6" t="s">
        <v>928</v>
      </c>
      <c r="DE82" s="6" t="s">
        <v>913</v>
      </c>
      <c r="DF82" s="6" t="s">
        <v>912</v>
      </c>
      <c r="DG82" s="6" t="s">
        <v>913</v>
      </c>
      <c r="DH82"/>
    </row>
    <row r="83" spans="1:112" s="11" customFormat="1">
      <c r="A83" s="11">
        <v>80</v>
      </c>
      <c r="B83" s="6" t="s">
        <v>311</v>
      </c>
      <c r="C83" s="6">
        <v>126</v>
      </c>
      <c r="D83" s="6" t="s">
        <v>1120</v>
      </c>
      <c r="E83" s="6" t="s">
        <v>1539</v>
      </c>
      <c r="F83" s="6" t="s">
        <v>312</v>
      </c>
      <c r="G83" s="7">
        <v>7.8</v>
      </c>
      <c r="H83" s="6">
        <v>704</v>
      </c>
      <c r="I83" s="6" t="s">
        <v>914</v>
      </c>
      <c r="J83" s="6">
        <v>8.0500000000000007</v>
      </c>
      <c r="K83" s="6">
        <v>100</v>
      </c>
      <c r="L83" s="6">
        <v>0.60599999999999998</v>
      </c>
      <c r="M83" s="9" t="s">
        <v>933</v>
      </c>
      <c r="N83" s="6">
        <v>4.53</v>
      </c>
      <c r="O83" s="6">
        <v>10.4</v>
      </c>
      <c r="P83" s="10">
        <v>6.7000000000000004E-2</v>
      </c>
      <c r="Q83" s="6">
        <v>1500</v>
      </c>
      <c r="R83" s="6" t="s">
        <v>908</v>
      </c>
      <c r="S83" s="6">
        <v>4.59</v>
      </c>
      <c r="T83" s="6">
        <v>23.2</v>
      </c>
      <c r="U83" s="6" t="s">
        <v>915</v>
      </c>
      <c r="V83" s="6"/>
      <c r="W83" s="6">
        <v>260</v>
      </c>
      <c r="X83" s="9">
        <v>9.6999999999999993</v>
      </c>
      <c r="Y83" s="6">
        <v>48.6</v>
      </c>
      <c r="Z83" s="6">
        <v>170000</v>
      </c>
      <c r="AA83" s="9">
        <v>1.4</v>
      </c>
      <c r="AB83" s="6">
        <v>23000</v>
      </c>
      <c r="AC83" s="6">
        <v>880</v>
      </c>
      <c r="AD83" s="6">
        <v>820</v>
      </c>
      <c r="AE83" s="6">
        <v>12600</v>
      </c>
      <c r="AF83" s="7">
        <v>33</v>
      </c>
      <c r="AG83" s="6">
        <v>1600</v>
      </c>
      <c r="AH83" s="6">
        <v>260</v>
      </c>
      <c r="AI83" s="6" t="s">
        <v>910</v>
      </c>
      <c r="AJ83" s="6">
        <v>4.2000000000000003E-2</v>
      </c>
      <c r="AK83" s="6" t="s">
        <v>910</v>
      </c>
      <c r="AL83" s="6">
        <v>0.128</v>
      </c>
      <c r="AM83" s="6">
        <v>2.4E-2</v>
      </c>
      <c r="AN83" s="6">
        <v>2.7E-2</v>
      </c>
      <c r="AO83" s="6" t="s">
        <v>910</v>
      </c>
      <c r="AP83" s="6" t="s">
        <v>910</v>
      </c>
      <c r="AQ83" s="6">
        <v>2.9000000000000001E-2</v>
      </c>
      <c r="AR83" s="6">
        <v>3.3000000000000002E-2</v>
      </c>
      <c r="AS83" s="6" t="s">
        <v>910</v>
      </c>
      <c r="AT83" s="6" t="s">
        <v>910</v>
      </c>
      <c r="AU83" s="6">
        <v>6.7000000000000004E-2</v>
      </c>
      <c r="AV83" s="6">
        <v>4.9000000000000002E-2</v>
      </c>
      <c r="AW83" s="6" t="s">
        <v>910</v>
      </c>
      <c r="AX83" s="6">
        <v>4.9000000000000002E-2</v>
      </c>
      <c r="AY83" s="8">
        <v>0.03</v>
      </c>
      <c r="AZ83" s="6" t="s">
        <v>910</v>
      </c>
      <c r="BA83" s="6" t="s">
        <v>910</v>
      </c>
      <c r="BB83" s="6"/>
      <c r="BC83" s="6" t="s">
        <v>911</v>
      </c>
      <c r="BD83" s="6" t="s">
        <v>911</v>
      </c>
      <c r="BE83" s="6" t="s">
        <v>911</v>
      </c>
      <c r="BF83" s="6" t="s">
        <v>911</v>
      </c>
      <c r="BG83" s="6" t="s">
        <v>911</v>
      </c>
      <c r="BH83" s="6" t="s">
        <v>911</v>
      </c>
      <c r="BI83" s="6" t="s">
        <v>911</v>
      </c>
      <c r="BJ83" s="6" t="s">
        <v>911</v>
      </c>
      <c r="BK83" s="6" t="s">
        <v>916</v>
      </c>
      <c r="BL83" s="11" t="s">
        <v>911</v>
      </c>
      <c r="BM83" s="11" t="s">
        <v>913</v>
      </c>
      <c r="BN83" s="11" t="s">
        <v>913</v>
      </c>
      <c r="BO83" s="11" t="s">
        <v>913</v>
      </c>
      <c r="BP83" s="11" t="s">
        <v>913</v>
      </c>
      <c r="BQ83" s="6"/>
      <c r="BR83" s="6" t="s">
        <v>912</v>
      </c>
      <c r="BS83" s="6" t="s">
        <v>913</v>
      </c>
      <c r="BT83" s="6" t="s">
        <v>913</v>
      </c>
      <c r="BU83" s="6" t="s">
        <v>917</v>
      </c>
      <c r="BV83" s="6" t="s">
        <v>913</v>
      </c>
      <c r="BW83" s="6" t="s">
        <v>913</v>
      </c>
      <c r="BX83" s="6"/>
      <c r="BY83" s="6" t="s">
        <v>918</v>
      </c>
      <c r="CR83" s="13"/>
      <c r="CX83" s="6" t="s">
        <v>913</v>
      </c>
      <c r="CY83" s="6" t="s">
        <v>913</v>
      </c>
      <c r="CZ83" s="6">
        <v>2587</v>
      </c>
      <c r="DF83" s="6" t="s">
        <v>912</v>
      </c>
      <c r="DG83" s="6" t="s">
        <v>913</v>
      </c>
      <c r="DH83"/>
    </row>
    <row r="84" spans="1:112" s="11" customFormat="1">
      <c r="A84" s="11">
        <v>81</v>
      </c>
      <c r="B84" s="6" t="s">
        <v>309</v>
      </c>
      <c r="C84" s="6">
        <v>127</v>
      </c>
      <c r="D84" s="6" t="s">
        <v>1121</v>
      </c>
      <c r="E84" s="6" t="s">
        <v>1540</v>
      </c>
      <c r="F84" s="6" t="s">
        <v>310</v>
      </c>
      <c r="G84" s="7">
        <v>7.8</v>
      </c>
      <c r="H84" s="6">
        <v>511</v>
      </c>
      <c r="I84" s="6" t="s">
        <v>914</v>
      </c>
      <c r="J84" s="6" t="s">
        <v>906</v>
      </c>
      <c r="K84" s="7">
        <v>85</v>
      </c>
      <c r="L84" s="6">
        <v>0.877</v>
      </c>
      <c r="M84" s="9">
        <v>7.2</v>
      </c>
      <c r="N84" s="7">
        <v>11</v>
      </c>
      <c r="O84" s="6">
        <v>8.7100000000000009</v>
      </c>
      <c r="P84" s="8">
        <v>0.13</v>
      </c>
      <c r="Q84" s="6">
        <v>2000</v>
      </c>
      <c r="R84" s="6" t="s">
        <v>908</v>
      </c>
      <c r="S84" s="6">
        <v>4.7300000000000004</v>
      </c>
      <c r="T84" s="6">
        <v>21.4</v>
      </c>
      <c r="U84" s="6" t="s">
        <v>915</v>
      </c>
      <c r="V84" s="6"/>
      <c r="W84" s="7">
        <v>16</v>
      </c>
      <c r="X84" s="7">
        <v>13</v>
      </c>
      <c r="Y84" s="6">
        <v>90.2</v>
      </c>
      <c r="Z84" s="6">
        <v>130000</v>
      </c>
      <c r="AA84" s="9">
        <v>0.8</v>
      </c>
      <c r="AB84" s="6">
        <v>15000</v>
      </c>
      <c r="AC84" s="6">
        <v>790</v>
      </c>
      <c r="AD84" s="6">
        <v>880</v>
      </c>
      <c r="AE84" s="6">
        <v>10100</v>
      </c>
      <c r="AF84" s="7">
        <v>78</v>
      </c>
      <c r="AG84" s="6">
        <v>2200</v>
      </c>
      <c r="AH84" s="6">
        <v>760</v>
      </c>
      <c r="AI84" s="6">
        <v>0.06</v>
      </c>
      <c r="AJ84" s="6">
        <v>4.2999999999999997E-2</v>
      </c>
      <c r="AK84" s="6" t="s">
        <v>910</v>
      </c>
      <c r="AL84" s="6">
        <v>0.19500000000000001</v>
      </c>
      <c r="AM84" s="6">
        <v>4.4999999999999998E-2</v>
      </c>
      <c r="AN84" s="8">
        <v>3.9E-2</v>
      </c>
      <c r="AO84" s="8">
        <v>0.02</v>
      </c>
      <c r="AP84" s="6" t="s">
        <v>910</v>
      </c>
      <c r="AQ84" s="6">
        <v>3.5999999999999997E-2</v>
      </c>
      <c r="AR84" s="6">
        <v>1.2999999999999999E-2</v>
      </c>
      <c r="AS84" s="6" t="s">
        <v>910</v>
      </c>
      <c r="AT84" s="6" t="s">
        <v>910</v>
      </c>
      <c r="AU84" s="6">
        <v>8.7999999999999995E-2</v>
      </c>
      <c r="AV84" s="6">
        <v>6.0999999999999999E-2</v>
      </c>
      <c r="AW84" s="6">
        <v>2.5000000000000001E-2</v>
      </c>
      <c r="AX84" s="6">
        <v>4.2000000000000003E-2</v>
      </c>
      <c r="AY84" s="6">
        <v>3.2000000000000001E-2</v>
      </c>
      <c r="AZ84" s="6" t="s">
        <v>910</v>
      </c>
      <c r="BA84" s="6" t="s">
        <v>910</v>
      </c>
      <c r="BB84" s="6"/>
      <c r="BC84" s="6" t="s">
        <v>911</v>
      </c>
      <c r="BD84" s="6" t="s">
        <v>911</v>
      </c>
      <c r="BE84" s="6" t="s">
        <v>911</v>
      </c>
      <c r="BF84" s="6" t="s">
        <v>911</v>
      </c>
      <c r="BG84" s="6" t="s">
        <v>911</v>
      </c>
      <c r="BH84" s="6" t="s">
        <v>911</v>
      </c>
      <c r="BI84" s="6" t="s">
        <v>911</v>
      </c>
      <c r="BJ84" s="6" t="s">
        <v>911</v>
      </c>
      <c r="BK84" s="6" t="s">
        <v>916</v>
      </c>
      <c r="BL84" s="11" t="s">
        <v>911</v>
      </c>
      <c r="BM84" s="11" t="s">
        <v>913</v>
      </c>
      <c r="BN84" s="11" t="s">
        <v>913</v>
      </c>
      <c r="BO84" s="11" t="s">
        <v>913</v>
      </c>
      <c r="BP84" s="11" t="s">
        <v>913</v>
      </c>
      <c r="BQ84" s="6"/>
      <c r="BR84" s="6" t="s">
        <v>912</v>
      </c>
      <c r="BS84" s="6" t="s">
        <v>913</v>
      </c>
      <c r="BT84" s="6" t="s">
        <v>913</v>
      </c>
      <c r="BU84" s="6" t="s">
        <v>917</v>
      </c>
      <c r="BV84" s="6" t="s">
        <v>913</v>
      </c>
      <c r="BW84" s="6" t="s">
        <v>913</v>
      </c>
      <c r="BX84" s="6"/>
      <c r="BY84" s="6" t="s">
        <v>918</v>
      </c>
      <c r="CR84" s="13"/>
      <c r="CX84" s="6" t="s">
        <v>913</v>
      </c>
      <c r="CY84" s="6" t="s">
        <v>913</v>
      </c>
      <c r="CZ84" s="6">
        <v>1184</v>
      </c>
      <c r="DF84" s="6" t="s">
        <v>912</v>
      </c>
      <c r="DG84" s="6" t="s">
        <v>913</v>
      </c>
      <c r="DH84"/>
    </row>
    <row r="85" spans="1:112" s="11" customFormat="1">
      <c r="A85" s="11">
        <v>82</v>
      </c>
      <c r="B85" s="6" t="s">
        <v>307</v>
      </c>
      <c r="C85" s="6">
        <v>128</v>
      </c>
      <c r="D85" s="6" t="s">
        <v>1122</v>
      </c>
      <c r="E85" s="6" t="s">
        <v>1541</v>
      </c>
      <c r="F85" s="6" t="s">
        <v>308</v>
      </c>
      <c r="G85" s="7">
        <v>7.8</v>
      </c>
      <c r="H85" s="6">
        <v>2920</v>
      </c>
      <c r="I85" s="6" t="s">
        <v>914</v>
      </c>
      <c r="J85" s="6">
        <v>10.3</v>
      </c>
      <c r="K85" s="6">
        <v>140</v>
      </c>
      <c r="L85" s="6">
        <v>1.92</v>
      </c>
      <c r="M85" s="9" t="s">
        <v>933</v>
      </c>
      <c r="N85" s="6">
        <v>8.41</v>
      </c>
      <c r="O85" s="9">
        <v>9.6999999999999993</v>
      </c>
      <c r="P85" s="8">
        <v>0.13</v>
      </c>
      <c r="Q85" s="6">
        <v>1900</v>
      </c>
      <c r="R85" s="6" t="s">
        <v>908</v>
      </c>
      <c r="S85" s="6">
        <v>6.49</v>
      </c>
      <c r="T85" s="7">
        <v>95</v>
      </c>
      <c r="U85" s="6" t="s">
        <v>915</v>
      </c>
      <c r="V85" s="6"/>
      <c r="W85" s="6">
        <v>190</v>
      </c>
      <c r="X85" s="7">
        <v>17</v>
      </c>
      <c r="Y85" s="6">
        <v>176</v>
      </c>
      <c r="Z85" s="6">
        <v>110000</v>
      </c>
      <c r="AA85" s="9">
        <v>0.45</v>
      </c>
      <c r="AB85" s="6">
        <v>18000</v>
      </c>
      <c r="AC85" s="6">
        <v>520</v>
      </c>
      <c r="AD85" s="6">
        <v>970</v>
      </c>
      <c r="AE85" s="6">
        <v>16350</v>
      </c>
      <c r="AF85" s="7">
        <v>91</v>
      </c>
      <c r="AG85" s="6">
        <v>3300</v>
      </c>
      <c r="AH85" s="6">
        <v>590</v>
      </c>
      <c r="AI85" s="6">
        <v>0.08</v>
      </c>
      <c r="AJ85" s="6">
        <v>0.13100000000000001</v>
      </c>
      <c r="AK85" s="6" t="s">
        <v>910</v>
      </c>
      <c r="AL85" s="6">
        <v>0.45700000000000002</v>
      </c>
      <c r="AM85" s="6">
        <v>0.112</v>
      </c>
      <c r="AN85" s="8">
        <v>0.1</v>
      </c>
      <c r="AO85" s="8">
        <v>4.5999999999999999E-2</v>
      </c>
      <c r="AP85" s="6" t="s">
        <v>910</v>
      </c>
      <c r="AQ85" s="6">
        <v>6.5000000000000002E-2</v>
      </c>
      <c r="AR85" s="6">
        <v>4.8000000000000001E-2</v>
      </c>
      <c r="AS85" s="6" t="s">
        <v>910</v>
      </c>
      <c r="AT85" s="6" t="s">
        <v>910</v>
      </c>
      <c r="AU85" s="6">
        <v>0.23400000000000001</v>
      </c>
      <c r="AV85" s="6">
        <v>0.112</v>
      </c>
      <c r="AW85" s="6">
        <v>4.4999999999999998E-2</v>
      </c>
      <c r="AX85" s="6">
        <v>0.112</v>
      </c>
      <c r="AY85" s="6">
        <v>5.2999999999999999E-2</v>
      </c>
      <c r="AZ85" s="6" t="s">
        <v>910</v>
      </c>
      <c r="BA85" s="6" t="s">
        <v>910</v>
      </c>
      <c r="BB85" s="6"/>
      <c r="BC85" s="6" t="s">
        <v>911</v>
      </c>
      <c r="BD85" s="6" t="s">
        <v>911</v>
      </c>
      <c r="BE85" s="6" t="s">
        <v>911</v>
      </c>
      <c r="BF85" s="6" t="s">
        <v>911</v>
      </c>
      <c r="BG85" s="6" t="s">
        <v>911</v>
      </c>
      <c r="BH85" s="6" t="s">
        <v>911</v>
      </c>
      <c r="BI85" s="6" t="s">
        <v>911</v>
      </c>
      <c r="BJ85" s="6" t="s">
        <v>911</v>
      </c>
      <c r="BK85" s="6" t="s">
        <v>916</v>
      </c>
      <c r="BL85" s="11" t="s">
        <v>911</v>
      </c>
      <c r="BM85" s="11" t="s">
        <v>913</v>
      </c>
      <c r="BN85" s="11" t="s">
        <v>913</v>
      </c>
      <c r="BO85" s="11" t="s">
        <v>913</v>
      </c>
      <c r="BP85" s="11" t="s">
        <v>913</v>
      </c>
      <c r="BQ85" s="6"/>
      <c r="BR85" s="6" t="s">
        <v>912</v>
      </c>
      <c r="BS85" s="6" t="s">
        <v>913</v>
      </c>
      <c r="BT85" s="6" t="s">
        <v>913</v>
      </c>
      <c r="BU85" s="6" t="s">
        <v>917</v>
      </c>
      <c r="BV85" s="6" t="s">
        <v>913</v>
      </c>
      <c r="BW85" s="6" t="s">
        <v>913</v>
      </c>
      <c r="BX85" s="6"/>
      <c r="BY85" s="6" t="s">
        <v>918</v>
      </c>
      <c r="CR85" s="13"/>
      <c r="CX85" s="6" t="s">
        <v>913</v>
      </c>
      <c r="CY85" s="6" t="s">
        <v>913</v>
      </c>
      <c r="CZ85" s="6">
        <v>12360</v>
      </c>
      <c r="DF85" s="6" t="s">
        <v>912</v>
      </c>
      <c r="DG85" s="6" t="s">
        <v>913</v>
      </c>
      <c r="DH85"/>
    </row>
    <row r="86" spans="1:112" s="11" customFormat="1">
      <c r="A86" s="11">
        <v>83</v>
      </c>
      <c r="B86" s="6" t="s">
        <v>305</v>
      </c>
      <c r="C86" s="6">
        <v>129</v>
      </c>
      <c r="D86" s="6" t="s">
        <v>1123</v>
      </c>
      <c r="E86" s="6" t="s">
        <v>1542</v>
      </c>
      <c r="F86" s="6" t="s">
        <v>306</v>
      </c>
      <c r="G86" s="7">
        <v>7.8</v>
      </c>
      <c r="H86" s="6">
        <v>508</v>
      </c>
      <c r="I86" s="6" t="s">
        <v>914</v>
      </c>
      <c r="J86" s="6" t="s">
        <v>906</v>
      </c>
      <c r="K86" s="7">
        <v>89</v>
      </c>
      <c r="L86" s="6">
        <v>0.33200000000000002</v>
      </c>
      <c r="M86" s="9">
        <v>0.68</v>
      </c>
      <c r="N86" s="9">
        <v>4.7</v>
      </c>
      <c r="O86" s="6">
        <v>21.9</v>
      </c>
      <c r="P86" s="10">
        <v>3.4000000000000002E-2</v>
      </c>
      <c r="Q86" s="6">
        <v>3800</v>
      </c>
      <c r="R86" s="6" t="s">
        <v>908</v>
      </c>
      <c r="S86" s="6">
        <v>4.09</v>
      </c>
      <c r="T86" s="7">
        <v>19</v>
      </c>
      <c r="U86" s="6" t="s">
        <v>915</v>
      </c>
      <c r="V86" s="6"/>
      <c r="W86" s="6">
        <v>400</v>
      </c>
      <c r="X86" s="9">
        <v>5.8</v>
      </c>
      <c r="Y86" s="6">
        <v>61.1</v>
      </c>
      <c r="Z86" s="6">
        <v>210000</v>
      </c>
      <c r="AA86" s="9">
        <v>1.9</v>
      </c>
      <c r="AB86" s="6">
        <v>3400</v>
      </c>
      <c r="AC86" s="6">
        <v>580</v>
      </c>
      <c r="AD86" s="6">
        <v>690</v>
      </c>
      <c r="AE86" s="6">
        <v>9900</v>
      </c>
      <c r="AF86" s="7">
        <v>48</v>
      </c>
      <c r="AG86" s="6">
        <v>2000</v>
      </c>
      <c r="AH86" s="6">
        <v>590</v>
      </c>
      <c r="AI86" s="6">
        <v>9.9000000000000005E-2</v>
      </c>
      <c r="AJ86" s="6">
        <v>3.4000000000000002E-2</v>
      </c>
      <c r="AK86" s="6" t="s">
        <v>910</v>
      </c>
      <c r="AL86" s="6">
        <v>0.158</v>
      </c>
      <c r="AM86" s="6">
        <v>3.2000000000000001E-2</v>
      </c>
      <c r="AN86" s="6">
        <v>3.4000000000000002E-2</v>
      </c>
      <c r="AO86" s="6">
        <v>1.7000000000000001E-2</v>
      </c>
      <c r="AP86" s="6" t="s">
        <v>910</v>
      </c>
      <c r="AQ86" s="6">
        <v>3.4000000000000002E-2</v>
      </c>
      <c r="AR86" s="6">
        <v>2.1999999999999999E-2</v>
      </c>
      <c r="AS86" s="6" t="s">
        <v>910</v>
      </c>
      <c r="AT86" s="6" t="s">
        <v>910</v>
      </c>
      <c r="AU86" s="6">
        <v>8.3000000000000004E-2</v>
      </c>
      <c r="AV86" s="6">
        <v>4.2999999999999997E-2</v>
      </c>
      <c r="AW86" s="6">
        <v>1.9E-2</v>
      </c>
      <c r="AX86" s="6">
        <v>0.04</v>
      </c>
      <c r="AY86" s="6">
        <v>2.3E-2</v>
      </c>
      <c r="AZ86" s="6" t="s">
        <v>910</v>
      </c>
      <c r="BA86" s="6" t="s">
        <v>910</v>
      </c>
      <c r="BB86" s="6"/>
      <c r="BC86" s="6" t="s">
        <v>911</v>
      </c>
      <c r="BD86" s="6" t="s">
        <v>911</v>
      </c>
      <c r="BE86" s="6" t="s">
        <v>911</v>
      </c>
      <c r="BF86" s="6" t="s">
        <v>911</v>
      </c>
      <c r="BG86" s="6" t="s">
        <v>911</v>
      </c>
      <c r="BH86" s="6" t="s">
        <v>911</v>
      </c>
      <c r="BI86" s="6" t="s">
        <v>911</v>
      </c>
      <c r="BJ86" s="6" t="s">
        <v>911</v>
      </c>
      <c r="BK86" s="6" t="s">
        <v>916</v>
      </c>
      <c r="BL86" s="11" t="s">
        <v>911</v>
      </c>
      <c r="BM86" s="11" t="s">
        <v>913</v>
      </c>
      <c r="BN86" s="11" t="s">
        <v>913</v>
      </c>
      <c r="BO86" s="11" t="s">
        <v>913</v>
      </c>
      <c r="BP86" s="11" t="s">
        <v>913</v>
      </c>
      <c r="BQ86" s="6"/>
      <c r="BR86" s="6" t="s">
        <v>912</v>
      </c>
      <c r="BS86" s="6" t="s">
        <v>913</v>
      </c>
      <c r="BT86" s="6" t="s">
        <v>913</v>
      </c>
      <c r="BU86" s="6" t="s">
        <v>917</v>
      </c>
      <c r="BV86" s="6" t="s">
        <v>913</v>
      </c>
      <c r="BW86" s="6" t="s">
        <v>913</v>
      </c>
      <c r="BX86" s="6"/>
      <c r="BY86" s="6" t="s">
        <v>918</v>
      </c>
      <c r="CR86" s="13"/>
      <c r="CX86" s="6" t="s">
        <v>913</v>
      </c>
      <c r="CY86" s="6" t="s">
        <v>913</v>
      </c>
      <c r="CZ86" s="6">
        <v>5416</v>
      </c>
      <c r="DF86" s="6" t="s">
        <v>912</v>
      </c>
      <c r="DG86" s="6" t="s">
        <v>913</v>
      </c>
      <c r="DH86"/>
    </row>
    <row r="87" spans="1:112" s="11" customFormat="1">
      <c r="A87" s="11">
        <v>84</v>
      </c>
      <c r="B87" s="6" t="s">
        <v>303</v>
      </c>
      <c r="C87" s="6">
        <v>130</v>
      </c>
      <c r="D87" s="6" t="s">
        <v>1124</v>
      </c>
      <c r="E87" s="6" t="s">
        <v>1543</v>
      </c>
      <c r="F87" s="6" t="s">
        <v>304</v>
      </c>
      <c r="G87" s="7">
        <v>7.9</v>
      </c>
      <c r="H87" s="6">
        <v>700</v>
      </c>
      <c r="I87" s="6" t="s">
        <v>914</v>
      </c>
      <c r="J87" s="6">
        <v>6.64</v>
      </c>
      <c r="K87" s="6">
        <v>130</v>
      </c>
      <c r="L87" s="6">
        <v>0.83099999999999996</v>
      </c>
      <c r="M87" s="9">
        <v>0.19</v>
      </c>
      <c r="N87" s="6">
        <v>6.29</v>
      </c>
      <c r="O87" s="6">
        <v>9.3699999999999992</v>
      </c>
      <c r="P87" s="10">
        <v>2.8000000000000001E-2</v>
      </c>
      <c r="Q87" s="6">
        <v>2100</v>
      </c>
      <c r="R87" s="6" t="s">
        <v>908</v>
      </c>
      <c r="S87" s="6">
        <v>4.5199999999999996</v>
      </c>
      <c r="T87" s="7">
        <v>22</v>
      </c>
      <c r="U87" s="6" t="s">
        <v>915</v>
      </c>
      <c r="V87" s="6"/>
      <c r="W87" s="6">
        <v>160</v>
      </c>
      <c r="X87" s="9">
        <v>7.8</v>
      </c>
      <c r="Y87" s="6">
        <v>36.9</v>
      </c>
      <c r="Z87" s="6">
        <v>180000</v>
      </c>
      <c r="AA87" s="9">
        <v>3.6</v>
      </c>
      <c r="AB87" s="6">
        <v>11000</v>
      </c>
      <c r="AC87" s="6">
        <v>1000</v>
      </c>
      <c r="AD87" s="6">
        <v>720</v>
      </c>
      <c r="AE87" s="6">
        <v>17650</v>
      </c>
      <c r="AF87" s="7">
        <v>48</v>
      </c>
      <c r="AG87" s="6">
        <v>2900</v>
      </c>
      <c r="AH87" s="6">
        <v>650</v>
      </c>
      <c r="AI87" s="6">
        <v>0.222</v>
      </c>
      <c r="AJ87" s="6">
        <v>5.7000000000000002E-2</v>
      </c>
      <c r="AK87" s="6" t="s">
        <v>910</v>
      </c>
      <c r="AL87" s="6">
        <v>0.189</v>
      </c>
      <c r="AM87" s="6">
        <v>3.5999999999999997E-2</v>
      </c>
      <c r="AN87" s="6">
        <v>3.4000000000000002E-2</v>
      </c>
      <c r="AO87" s="6" t="s">
        <v>910</v>
      </c>
      <c r="AP87" s="6" t="s">
        <v>910</v>
      </c>
      <c r="AQ87" s="6">
        <v>2.7E-2</v>
      </c>
      <c r="AR87" s="8">
        <v>0.04</v>
      </c>
      <c r="AS87" s="6" t="s">
        <v>910</v>
      </c>
      <c r="AT87" s="6" t="s">
        <v>910</v>
      </c>
      <c r="AU87" s="6">
        <v>8.4000000000000005E-2</v>
      </c>
      <c r="AV87" s="6">
        <v>4.9000000000000002E-2</v>
      </c>
      <c r="AW87" s="6" t="s">
        <v>910</v>
      </c>
      <c r="AX87" s="6">
        <v>3.1E-2</v>
      </c>
      <c r="AY87" s="6">
        <v>3.4000000000000002E-2</v>
      </c>
      <c r="AZ87" s="6" t="s">
        <v>910</v>
      </c>
      <c r="BA87" s="6" t="s">
        <v>910</v>
      </c>
      <c r="BB87" s="6"/>
      <c r="BC87" s="6" t="s">
        <v>911</v>
      </c>
      <c r="BD87" s="6" t="s">
        <v>911</v>
      </c>
      <c r="BE87" s="6" t="s">
        <v>911</v>
      </c>
      <c r="BF87" s="6" t="s">
        <v>911</v>
      </c>
      <c r="BG87" s="6" t="s">
        <v>911</v>
      </c>
      <c r="BH87" s="6" t="s">
        <v>911</v>
      </c>
      <c r="BI87" s="6" t="s">
        <v>911</v>
      </c>
      <c r="BJ87" s="6" t="s">
        <v>911</v>
      </c>
      <c r="BK87" s="6" t="s">
        <v>916</v>
      </c>
      <c r="BL87" s="11" t="s">
        <v>911</v>
      </c>
      <c r="BM87" s="11" t="s">
        <v>913</v>
      </c>
      <c r="BN87" s="11" t="s">
        <v>913</v>
      </c>
      <c r="BO87" s="11" t="s">
        <v>913</v>
      </c>
      <c r="BP87" s="11" t="s">
        <v>913</v>
      </c>
      <c r="BQ87" s="6"/>
      <c r="BR87" s="6" t="s">
        <v>912</v>
      </c>
      <c r="BS87" s="6" t="s">
        <v>913</v>
      </c>
      <c r="BT87" s="6" t="s">
        <v>913</v>
      </c>
      <c r="BU87" s="6" t="s">
        <v>917</v>
      </c>
      <c r="BV87" s="6" t="s">
        <v>913</v>
      </c>
      <c r="BW87" s="6" t="s">
        <v>913</v>
      </c>
      <c r="BX87" s="6"/>
      <c r="BY87" s="6" t="s">
        <v>918</v>
      </c>
      <c r="CR87" s="13"/>
      <c r="CX87" s="6" t="s">
        <v>913</v>
      </c>
      <c r="CY87" s="6" t="s">
        <v>913</v>
      </c>
      <c r="CZ87" s="6">
        <v>7725.9999999999991</v>
      </c>
      <c r="DF87" s="6" t="s">
        <v>912</v>
      </c>
      <c r="DG87" s="6" t="s">
        <v>913</v>
      </c>
      <c r="DH87"/>
    </row>
    <row r="88" spans="1:112" s="11" customFormat="1">
      <c r="A88" s="11">
        <v>85</v>
      </c>
      <c r="B88" s="6" t="s">
        <v>769</v>
      </c>
      <c r="C88" s="6">
        <v>131</v>
      </c>
      <c r="D88" s="6" t="s">
        <v>1125</v>
      </c>
      <c r="E88" s="6" t="s">
        <v>1544</v>
      </c>
      <c r="F88" s="6" t="s">
        <v>770</v>
      </c>
      <c r="G88" s="6">
        <v>7.9</v>
      </c>
      <c r="H88" s="6">
        <v>773</v>
      </c>
      <c r="I88" s="6" t="s">
        <v>914</v>
      </c>
      <c r="J88" s="6" t="s">
        <v>906</v>
      </c>
      <c r="K88" s="6">
        <v>120</v>
      </c>
      <c r="L88" s="9">
        <v>1.9</v>
      </c>
      <c r="M88" s="9">
        <v>0.23</v>
      </c>
      <c r="N88" s="6">
        <v>3.11</v>
      </c>
      <c r="O88" s="6">
        <v>25.3</v>
      </c>
      <c r="P88" s="10">
        <v>0.02</v>
      </c>
      <c r="Q88" s="6">
        <v>2500</v>
      </c>
      <c r="R88" s="6" t="s">
        <v>908</v>
      </c>
      <c r="S88" s="6">
        <v>3.11</v>
      </c>
      <c r="T88" s="6">
        <v>15.8</v>
      </c>
      <c r="U88" s="6" t="s">
        <v>915</v>
      </c>
      <c r="V88" s="6"/>
      <c r="W88" s="6">
        <v>320</v>
      </c>
      <c r="X88" s="9">
        <v>4.5</v>
      </c>
      <c r="Y88" s="6">
        <v>83.4</v>
      </c>
      <c r="Z88" s="6">
        <v>220000</v>
      </c>
      <c r="AA88" s="9">
        <v>1.6</v>
      </c>
      <c r="AB88" s="6">
        <v>8500</v>
      </c>
      <c r="AC88" s="6">
        <v>710</v>
      </c>
      <c r="AD88" s="6">
        <v>520</v>
      </c>
      <c r="AE88" s="6">
        <v>15490</v>
      </c>
      <c r="AF88" s="7">
        <v>31</v>
      </c>
      <c r="AG88" s="6">
        <v>1400</v>
      </c>
      <c r="AH88" s="6">
        <v>410</v>
      </c>
      <c r="AI88" s="6">
        <v>1.4999999999999999E-2</v>
      </c>
      <c r="AJ88" s="6" t="s">
        <v>910</v>
      </c>
      <c r="AK88" s="6" t="s">
        <v>910</v>
      </c>
      <c r="AL88" s="6">
        <v>5.5E-2</v>
      </c>
      <c r="AM88" s="6" t="s">
        <v>910</v>
      </c>
      <c r="AN88" s="6" t="s">
        <v>910</v>
      </c>
      <c r="AO88" s="6" t="s">
        <v>910</v>
      </c>
      <c r="AP88" s="6" t="s">
        <v>910</v>
      </c>
      <c r="AQ88" s="6" t="s">
        <v>910</v>
      </c>
      <c r="AR88" s="6">
        <v>1.4E-2</v>
      </c>
      <c r="AS88" s="6" t="s">
        <v>910</v>
      </c>
      <c r="AT88" s="6" t="s">
        <v>910</v>
      </c>
      <c r="AU88" s="6">
        <v>2.7E-2</v>
      </c>
      <c r="AV88" s="6">
        <v>1.0999999999999999E-2</v>
      </c>
      <c r="AW88" s="6" t="s">
        <v>910</v>
      </c>
      <c r="AX88" s="6" t="s">
        <v>910</v>
      </c>
      <c r="AY88" s="6">
        <v>1.2999999999999999E-2</v>
      </c>
      <c r="AZ88" s="6" t="s">
        <v>910</v>
      </c>
      <c r="BA88" s="6" t="s">
        <v>910</v>
      </c>
      <c r="BB88" s="6"/>
      <c r="BC88" s="6" t="s">
        <v>911</v>
      </c>
      <c r="BD88" s="6" t="s">
        <v>911</v>
      </c>
      <c r="BE88" s="6" t="s">
        <v>911</v>
      </c>
      <c r="BF88" s="6" t="s">
        <v>911</v>
      </c>
      <c r="BG88" s="6" t="s">
        <v>911</v>
      </c>
      <c r="BH88" s="6" t="s">
        <v>911</v>
      </c>
      <c r="BI88" s="6" t="s">
        <v>911</v>
      </c>
      <c r="BJ88" s="6" t="s">
        <v>911</v>
      </c>
      <c r="BK88" s="6" t="s">
        <v>916</v>
      </c>
      <c r="BL88" s="11" t="s">
        <v>911</v>
      </c>
      <c r="BM88" s="11" t="s">
        <v>913</v>
      </c>
      <c r="BN88" s="11" t="s">
        <v>913</v>
      </c>
      <c r="BO88" s="11" t="s">
        <v>913</v>
      </c>
      <c r="BP88" s="11" t="s">
        <v>913</v>
      </c>
      <c r="BQ88" s="6"/>
      <c r="BR88" s="6" t="s">
        <v>912</v>
      </c>
      <c r="BS88" s="6" t="s">
        <v>913</v>
      </c>
      <c r="BT88" s="6" t="s">
        <v>913</v>
      </c>
      <c r="BU88" s="6" t="s">
        <v>917</v>
      </c>
      <c r="BV88" s="6" t="s">
        <v>913</v>
      </c>
      <c r="BW88" s="6" t="s">
        <v>913</v>
      </c>
      <c r="BX88" s="6"/>
      <c r="BY88" s="6" t="s">
        <v>918</v>
      </c>
      <c r="BZ88" s="6" t="s">
        <v>907</v>
      </c>
      <c r="CA88" s="6" t="s">
        <v>922</v>
      </c>
      <c r="CB88" s="6" t="s">
        <v>920</v>
      </c>
      <c r="CC88" s="6" t="s">
        <v>921</v>
      </c>
      <c r="CD88" s="6" t="s">
        <v>923</v>
      </c>
      <c r="CE88" s="6" t="s">
        <v>916</v>
      </c>
      <c r="CF88" s="6" t="s">
        <v>918</v>
      </c>
      <c r="CG88" s="6" t="s">
        <v>911</v>
      </c>
      <c r="CH88" s="6" t="s">
        <v>911</v>
      </c>
      <c r="CI88" s="6" t="s">
        <v>911</v>
      </c>
      <c r="CJ88" s="6"/>
      <c r="CK88" s="6" t="s">
        <v>924</v>
      </c>
      <c r="CL88" s="6" t="s">
        <v>925</v>
      </c>
      <c r="CM88" s="6" t="s">
        <v>911</v>
      </c>
      <c r="CN88" s="6" t="s">
        <v>911</v>
      </c>
      <c r="CO88" s="6" t="s">
        <v>913</v>
      </c>
      <c r="CP88" s="6" t="s">
        <v>913</v>
      </c>
      <c r="CQ88" s="6" t="s">
        <v>913</v>
      </c>
      <c r="CR88" s="11">
        <v>157</v>
      </c>
      <c r="CS88" s="6" t="s">
        <v>913</v>
      </c>
      <c r="CT88" s="6" t="s">
        <v>913</v>
      </c>
      <c r="CU88" s="6" t="s">
        <v>913</v>
      </c>
      <c r="CV88" s="6" t="s">
        <v>913</v>
      </c>
      <c r="CW88" s="6" t="s">
        <v>913</v>
      </c>
      <c r="CX88" s="6" t="s">
        <v>913</v>
      </c>
      <c r="CY88" s="6" t="s">
        <v>913</v>
      </c>
      <c r="CZ88" s="6">
        <v>6435</v>
      </c>
      <c r="DA88" s="6" t="s">
        <v>911</v>
      </c>
      <c r="DB88" s="6" t="s">
        <v>913</v>
      </c>
      <c r="DC88" s="6" t="s">
        <v>927</v>
      </c>
      <c r="DD88" s="6" t="s">
        <v>928</v>
      </c>
      <c r="DE88" s="6" t="s">
        <v>913</v>
      </c>
      <c r="DF88" s="6" t="s">
        <v>912</v>
      </c>
      <c r="DG88" s="6" t="s">
        <v>913</v>
      </c>
      <c r="DH88"/>
    </row>
    <row r="89" spans="1:112" s="11" customFormat="1">
      <c r="A89" s="11">
        <v>86</v>
      </c>
      <c r="B89" s="6" t="s">
        <v>301</v>
      </c>
      <c r="C89" s="6">
        <v>132</v>
      </c>
      <c r="D89" s="6" t="s">
        <v>1126</v>
      </c>
      <c r="E89" s="6" t="s">
        <v>1545</v>
      </c>
      <c r="F89" s="6" t="s">
        <v>302</v>
      </c>
      <c r="G89" s="7">
        <v>7.6</v>
      </c>
      <c r="H89" s="6">
        <v>911</v>
      </c>
      <c r="I89" s="6" t="s">
        <v>914</v>
      </c>
      <c r="J89" s="6" t="s">
        <v>906</v>
      </c>
      <c r="K89" s="6">
        <v>130</v>
      </c>
      <c r="L89" s="6">
        <v>0.57899999999999996</v>
      </c>
      <c r="M89" s="9">
        <v>0.89</v>
      </c>
      <c r="N89" s="9">
        <v>5.5</v>
      </c>
      <c r="O89" s="6">
        <v>26.9</v>
      </c>
      <c r="P89" s="10">
        <v>4.2000000000000003E-2</v>
      </c>
      <c r="Q89" s="6">
        <v>1900</v>
      </c>
      <c r="R89" s="6" t="s">
        <v>908</v>
      </c>
      <c r="S89" s="6">
        <v>6.06</v>
      </c>
      <c r="T89" s="6">
        <v>26.5</v>
      </c>
      <c r="U89" s="6" t="s">
        <v>915</v>
      </c>
      <c r="V89" s="6"/>
      <c r="W89" s="6">
        <v>460</v>
      </c>
      <c r="X89" s="9">
        <v>7.6</v>
      </c>
      <c r="Y89" s="6">
        <v>116</v>
      </c>
      <c r="Z89" s="6">
        <v>170000</v>
      </c>
      <c r="AA89" s="9">
        <v>5</v>
      </c>
      <c r="AB89" s="6">
        <v>4600</v>
      </c>
      <c r="AC89" s="6">
        <v>530</v>
      </c>
      <c r="AD89" s="6">
        <v>1100</v>
      </c>
      <c r="AE89" s="6">
        <v>11680</v>
      </c>
      <c r="AF89" s="7">
        <v>64</v>
      </c>
      <c r="AG89" s="6">
        <v>2800</v>
      </c>
      <c r="AH89" s="6">
        <v>610</v>
      </c>
      <c r="AI89" s="6">
        <v>1.03</v>
      </c>
      <c r="AJ89" s="6">
        <v>0.23699999999999999</v>
      </c>
      <c r="AK89" s="6" t="s">
        <v>910</v>
      </c>
      <c r="AL89" s="6">
        <v>0.69299999999999995</v>
      </c>
      <c r="AM89" s="6">
        <v>0.17699999999999999</v>
      </c>
      <c r="AN89" s="6">
        <v>0.16300000000000001</v>
      </c>
      <c r="AO89" s="6">
        <v>6.6000000000000003E-2</v>
      </c>
      <c r="AP89" s="6" t="s">
        <v>910</v>
      </c>
      <c r="AQ89" s="6">
        <v>5.6000000000000001E-2</v>
      </c>
      <c r="AR89" s="6">
        <v>0.10199999999999999</v>
      </c>
      <c r="AS89" s="6">
        <v>4.5999999999999999E-2</v>
      </c>
      <c r="AT89" s="6">
        <v>3.7999999999999999E-2</v>
      </c>
      <c r="AU89" s="6">
        <v>0.373</v>
      </c>
      <c r="AV89" s="6">
        <v>0.152</v>
      </c>
      <c r="AW89" s="6">
        <v>6.6000000000000003E-2</v>
      </c>
      <c r="AX89" s="6">
        <v>0.10199999999999999</v>
      </c>
      <c r="AY89" s="6">
        <v>6.6000000000000003E-2</v>
      </c>
      <c r="AZ89" s="6" t="s">
        <v>910</v>
      </c>
      <c r="BA89" s="6" t="s">
        <v>910</v>
      </c>
      <c r="BB89" s="6"/>
      <c r="BC89" s="6" t="s">
        <v>911</v>
      </c>
      <c r="BD89" s="6" t="s">
        <v>911</v>
      </c>
      <c r="BE89" s="6" t="s">
        <v>911</v>
      </c>
      <c r="BF89" s="6" t="s">
        <v>911</v>
      </c>
      <c r="BG89" s="6" t="s">
        <v>911</v>
      </c>
      <c r="BH89" s="6" t="s">
        <v>911</v>
      </c>
      <c r="BI89" s="6" t="s">
        <v>911</v>
      </c>
      <c r="BJ89" s="6" t="s">
        <v>911</v>
      </c>
      <c r="BK89" s="6" t="s">
        <v>916</v>
      </c>
      <c r="BL89" s="11" t="s">
        <v>911</v>
      </c>
      <c r="BM89" s="11" t="s">
        <v>913</v>
      </c>
      <c r="BN89" s="11" t="s">
        <v>913</v>
      </c>
      <c r="BO89" s="11" t="s">
        <v>913</v>
      </c>
      <c r="BP89" s="11" t="s">
        <v>913</v>
      </c>
      <c r="BQ89" s="6"/>
      <c r="BR89" s="6" t="s">
        <v>912</v>
      </c>
      <c r="BS89" s="6" t="s">
        <v>913</v>
      </c>
      <c r="BT89" s="6" t="s">
        <v>913</v>
      </c>
      <c r="BU89" s="6" t="s">
        <v>917</v>
      </c>
      <c r="BV89" s="6" t="s">
        <v>913</v>
      </c>
      <c r="BW89" s="6" t="s">
        <v>913</v>
      </c>
      <c r="BX89" s="6"/>
      <c r="BY89" s="6" t="s">
        <v>918</v>
      </c>
      <c r="CR89" s="13"/>
      <c r="CX89" s="6" t="s">
        <v>913</v>
      </c>
      <c r="CY89" s="6" t="s">
        <v>913</v>
      </c>
      <c r="CZ89" s="6">
        <v>13959.999999999998</v>
      </c>
      <c r="DF89" s="6" t="s">
        <v>912</v>
      </c>
      <c r="DG89" s="6" t="s">
        <v>913</v>
      </c>
      <c r="DH89"/>
    </row>
    <row r="90" spans="1:112" s="11" customFormat="1">
      <c r="A90" s="11">
        <v>87</v>
      </c>
      <c r="B90" s="6" t="s">
        <v>299</v>
      </c>
      <c r="C90" s="6">
        <v>133</v>
      </c>
      <c r="D90" s="6" t="s">
        <v>1127</v>
      </c>
      <c r="E90" s="6" t="s">
        <v>1546</v>
      </c>
      <c r="F90" s="6" t="s">
        <v>300</v>
      </c>
      <c r="G90" s="7">
        <v>8.1999999999999993</v>
      </c>
      <c r="H90" s="6">
        <v>818</v>
      </c>
      <c r="I90" s="6" t="s">
        <v>914</v>
      </c>
      <c r="J90" s="6">
        <v>5.45</v>
      </c>
      <c r="K90" s="6">
        <v>180</v>
      </c>
      <c r="L90" s="6">
        <v>0.36899999999999999</v>
      </c>
      <c r="M90" s="9" t="s">
        <v>933</v>
      </c>
      <c r="N90" s="6">
        <v>2.23</v>
      </c>
      <c r="O90" s="6">
        <v>5.76</v>
      </c>
      <c r="P90" s="10">
        <v>5.6000000000000001E-2</v>
      </c>
      <c r="Q90" s="6">
        <v>3100</v>
      </c>
      <c r="R90" s="6" t="s">
        <v>908</v>
      </c>
      <c r="S90" s="6">
        <v>2.37</v>
      </c>
      <c r="T90" s="6">
        <v>20.6</v>
      </c>
      <c r="U90" s="6" t="s">
        <v>915</v>
      </c>
      <c r="V90" s="6"/>
      <c r="W90" s="6">
        <v>460</v>
      </c>
      <c r="X90" s="9">
        <v>2.6</v>
      </c>
      <c r="Y90" s="6">
        <v>32.200000000000003</v>
      </c>
      <c r="Z90" s="6">
        <v>230000</v>
      </c>
      <c r="AA90" s="9">
        <v>0.78</v>
      </c>
      <c r="AB90" s="6">
        <v>4100</v>
      </c>
      <c r="AC90" s="6">
        <v>540</v>
      </c>
      <c r="AD90" s="6">
        <v>310</v>
      </c>
      <c r="AE90" s="6">
        <v>12840</v>
      </c>
      <c r="AF90" s="9">
        <v>7.2</v>
      </c>
      <c r="AG90" s="6">
        <v>810</v>
      </c>
      <c r="AH90" s="6">
        <v>340</v>
      </c>
      <c r="AI90" s="6">
        <v>4.7E-2</v>
      </c>
      <c r="AJ90" s="6" t="s">
        <v>910</v>
      </c>
      <c r="AK90" s="6" t="s">
        <v>910</v>
      </c>
      <c r="AL90" s="8">
        <v>0.13</v>
      </c>
      <c r="AM90" s="6" t="s">
        <v>910</v>
      </c>
      <c r="AN90" s="6">
        <v>3.2000000000000001E-2</v>
      </c>
      <c r="AO90" s="6" t="s">
        <v>910</v>
      </c>
      <c r="AP90" s="6" t="s">
        <v>910</v>
      </c>
      <c r="AQ90" s="6">
        <v>3.6999999999999998E-2</v>
      </c>
      <c r="AR90" s="6" t="s">
        <v>919</v>
      </c>
      <c r="AS90" s="6" t="s">
        <v>910</v>
      </c>
      <c r="AT90" s="6" t="s">
        <v>910</v>
      </c>
      <c r="AU90" s="6">
        <v>4.9000000000000002E-2</v>
      </c>
      <c r="AV90" s="6">
        <v>4.2000000000000003E-2</v>
      </c>
      <c r="AW90" s="6" t="s">
        <v>910</v>
      </c>
      <c r="AX90" s="6">
        <v>5.3999999999999999E-2</v>
      </c>
      <c r="AY90" s="6" t="s">
        <v>910</v>
      </c>
      <c r="AZ90" s="6" t="s">
        <v>910</v>
      </c>
      <c r="BA90" s="6" t="s">
        <v>910</v>
      </c>
      <c r="BB90" s="6"/>
      <c r="BC90" s="6" t="s">
        <v>911</v>
      </c>
      <c r="BD90" s="6" t="s">
        <v>911</v>
      </c>
      <c r="BE90" s="6">
        <v>8.8999999999999999E-3</v>
      </c>
      <c r="BF90" s="6" t="s">
        <v>911</v>
      </c>
      <c r="BG90" s="6" t="s">
        <v>911</v>
      </c>
      <c r="BH90" s="6" t="s">
        <v>911</v>
      </c>
      <c r="BI90" s="6" t="s">
        <v>911</v>
      </c>
      <c r="BJ90" s="6">
        <v>8.8999999999999999E-3</v>
      </c>
      <c r="BK90" s="6" t="s">
        <v>916</v>
      </c>
      <c r="BL90" s="11" t="s">
        <v>911</v>
      </c>
      <c r="BM90" s="11" t="s">
        <v>913</v>
      </c>
      <c r="BN90" s="11" t="s">
        <v>913</v>
      </c>
      <c r="BO90" s="11" t="s">
        <v>913</v>
      </c>
      <c r="BP90" s="11" t="s">
        <v>913</v>
      </c>
      <c r="BQ90" s="6"/>
      <c r="BR90" s="6" t="s">
        <v>912</v>
      </c>
      <c r="BS90" s="6" t="s">
        <v>913</v>
      </c>
      <c r="BT90" s="6" t="s">
        <v>913</v>
      </c>
      <c r="BU90" s="6" t="s">
        <v>917</v>
      </c>
      <c r="BV90" s="6" t="s">
        <v>913</v>
      </c>
      <c r="BW90" s="6" t="s">
        <v>913</v>
      </c>
      <c r="BX90" s="6"/>
      <c r="BY90" s="6" t="s">
        <v>918</v>
      </c>
      <c r="CR90" s="13"/>
      <c r="CX90" s="6" t="s">
        <v>913</v>
      </c>
      <c r="CY90" s="6" t="s">
        <v>913</v>
      </c>
      <c r="CZ90" s="6">
        <v>8769</v>
      </c>
      <c r="DF90" s="6" t="s">
        <v>912</v>
      </c>
      <c r="DG90" s="6" t="s">
        <v>913</v>
      </c>
      <c r="DH90"/>
    </row>
    <row r="91" spans="1:112" s="11" customFormat="1">
      <c r="A91" s="11">
        <v>88</v>
      </c>
      <c r="B91" s="6" t="s">
        <v>297</v>
      </c>
      <c r="C91" s="6">
        <v>134</v>
      </c>
      <c r="D91" s="6" t="s">
        <v>1128</v>
      </c>
      <c r="E91" s="6" t="s">
        <v>1547</v>
      </c>
      <c r="F91" s="6" t="s">
        <v>298</v>
      </c>
      <c r="G91" s="7">
        <v>7.6</v>
      </c>
      <c r="H91" s="6">
        <v>888</v>
      </c>
      <c r="I91" s="6" t="s">
        <v>914</v>
      </c>
      <c r="J91" s="6">
        <v>6.22</v>
      </c>
      <c r="K91" s="6">
        <v>110</v>
      </c>
      <c r="L91" s="6">
        <v>0.82799999999999996</v>
      </c>
      <c r="M91" s="9">
        <v>1.2</v>
      </c>
      <c r="N91" s="7">
        <v>10</v>
      </c>
      <c r="O91" s="6">
        <v>24.8</v>
      </c>
      <c r="P91" s="10">
        <v>7.4999999999999997E-2</v>
      </c>
      <c r="Q91" s="6">
        <v>1400</v>
      </c>
      <c r="R91" s="6" t="s">
        <v>908</v>
      </c>
      <c r="S91" s="6">
        <v>10.9</v>
      </c>
      <c r="T91" s="6">
        <v>40.299999999999997</v>
      </c>
      <c r="U91" s="6" t="s">
        <v>915</v>
      </c>
      <c r="V91" s="6"/>
      <c r="W91" s="7">
        <v>70</v>
      </c>
      <c r="X91" s="7">
        <v>14</v>
      </c>
      <c r="Y91" s="6">
        <v>91.4</v>
      </c>
      <c r="Z91" s="6">
        <v>110000</v>
      </c>
      <c r="AA91" s="9">
        <v>6.4</v>
      </c>
      <c r="AB91" s="6">
        <v>16000</v>
      </c>
      <c r="AC91" s="6">
        <v>1900</v>
      </c>
      <c r="AD91" s="6">
        <v>1100</v>
      </c>
      <c r="AE91" s="6">
        <v>16900</v>
      </c>
      <c r="AF91" s="7">
        <v>93</v>
      </c>
      <c r="AG91" s="6">
        <v>4100</v>
      </c>
      <c r="AH91" s="6">
        <v>680</v>
      </c>
      <c r="AI91" s="6">
        <v>0.13300000000000001</v>
      </c>
      <c r="AJ91" s="6">
        <v>4.5999999999999999E-2</v>
      </c>
      <c r="AK91" s="6" t="s">
        <v>910</v>
      </c>
      <c r="AL91" s="6">
        <v>0.28799999999999998</v>
      </c>
      <c r="AM91" s="6">
        <v>6.5000000000000002E-2</v>
      </c>
      <c r="AN91" s="6">
        <v>6.5000000000000002E-2</v>
      </c>
      <c r="AO91" s="6">
        <v>3.7999999999999999E-2</v>
      </c>
      <c r="AP91" s="6" t="s">
        <v>910</v>
      </c>
      <c r="AQ91" s="8">
        <v>7.0000000000000007E-2</v>
      </c>
      <c r="AR91" s="6">
        <v>8.1000000000000003E-2</v>
      </c>
      <c r="AS91" s="6" t="s">
        <v>910</v>
      </c>
      <c r="AT91" s="6" t="s">
        <v>910</v>
      </c>
      <c r="AU91" s="6">
        <v>0.13200000000000001</v>
      </c>
      <c r="AV91" s="6">
        <v>9.6000000000000002E-2</v>
      </c>
      <c r="AW91" s="8">
        <v>0.04</v>
      </c>
      <c r="AX91" s="6">
        <v>0.104</v>
      </c>
      <c r="AY91" s="6">
        <v>7.1999999999999995E-2</v>
      </c>
      <c r="AZ91" s="6" t="s">
        <v>910</v>
      </c>
      <c r="BA91" s="6" t="s">
        <v>910</v>
      </c>
      <c r="BB91" s="6"/>
      <c r="BC91" s="6" t="s">
        <v>911</v>
      </c>
      <c r="BD91" s="6" t="s">
        <v>911</v>
      </c>
      <c r="BE91" s="6" t="s">
        <v>911</v>
      </c>
      <c r="BF91" s="6" t="s">
        <v>911</v>
      </c>
      <c r="BG91" s="6" t="s">
        <v>911</v>
      </c>
      <c r="BH91" s="6" t="s">
        <v>911</v>
      </c>
      <c r="BI91" s="6" t="s">
        <v>911</v>
      </c>
      <c r="BJ91" s="6" t="s">
        <v>911</v>
      </c>
      <c r="BK91" s="6" t="s">
        <v>916</v>
      </c>
      <c r="BL91" s="11" t="s">
        <v>911</v>
      </c>
      <c r="BM91" s="11" t="s">
        <v>913</v>
      </c>
      <c r="BN91" s="11" t="s">
        <v>913</v>
      </c>
      <c r="BO91" s="11" t="s">
        <v>913</v>
      </c>
      <c r="BP91" s="11" t="s">
        <v>913</v>
      </c>
      <c r="BQ91" s="6"/>
      <c r="BR91" s="6" t="s">
        <v>912</v>
      </c>
      <c r="BS91" s="6" t="s">
        <v>913</v>
      </c>
      <c r="BT91" s="6" t="s">
        <v>913</v>
      </c>
      <c r="BU91" s="6" t="s">
        <v>917</v>
      </c>
      <c r="BV91" s="6" t="s">
        <v>913</v>
      </c>
      <c r="BW91" s="6" t="s">
        <v>913</v>
      </c>
      <c r="BX91" s="6"/>
      <c r="BY91" s="6" t="s">
        <v>918</v>
      </c>
      <c r="CR91" s="13"/>
      <c r="CX91" s="6" t="s">
        <v>913</v>
      </c>
      <c r="CY91" s="6" t="s">
        <v>913</v>
      </c>
      <c r="CZ91" s="6">
        <v>15620</v>
      </c>
      <c r="DF91" s="6" t="s">
        <v>912</v>
      </c>
      <c r="DG91" s="6" t="s">
        <v>913</v>
      </c>
      <c r="DH91"/>
    </row>
    <row r="92" spans="1:112" s="11" customFormat="1">
      <c r="A92" s="11">
        <v>89</v>
      </c>
      <c r="B92" s="6" t="s">
        <v>295</v>
      </c>
      <c r="C92" s="6">
        <v>135</v>
      </c>
      <c r="D92" s="6" t="s">
        <v>1129</v>
      </c>
      <c r="E92" s="6" t="s">
        <v>1548</v>
      </c>
      <c r="F92" s="6" t="s">
        <v>296</v>
      </c>
      <c r="G92" s="7">
        <v>7.7</v>
      </c>
      <c r="H92" s="6">
        <v>622</v>
      </c>
      <c r="I92" s="6" t="s">
        <v>914</v>
      </c>
      <c r="J92" s="6" t="s">
        <v>906</v>
      </c>
      <c r="K92" s="7">
        <v>21</v>
      </c>
      <c r="L92" s="6">
        <v>0.49399999999999999</v>
      </c>
      <c r="M92" s="9">
        <v>0.95</v>
      </c>
      <c r="N92" s="6">
        <v>6.05</v>
      </c>
      <c r="O92" s="6">
        <v>6.75</v>
      </c>
      <c r="P92" s="10">
        <v>6.3E-2</v>
      </c>
      <c r="Q92" s="6">
        <v>880</v>
      </c>
      <c r="R92" s="6" t="s">
        <v>908</v>
      </c>
      <c r="S92" s="6">
        <v>4.88</v>
      </c>
      <c r="T92" s="6">
        <v>25.3</v>
      </c>
      <c r="U92" s="6" t="s">
        <v>915</v>
      </c>
      <c r="V92" s="6"/>
      <c r="W92" s="7">
        <v>17</v>
      </c>
      <c r="X92" s="9">
        <v>6.7</v>
      </c>
      <c r="Y92" s="6">
        <v>52.8</v>
      </c>
      <c r="Z92" s="6">
        <v>14000</v>
      </c>
      <c r="AA92" s="9">
        <v>4.8</v>
      </c>
      <c r="AB92" s="6">
        <v>6000</v>
      </c>
      <c r="AC92" s="6">
        <v>190</v>
      </c>
      <c r="AD92" s="6">
        <v>520</v>
      </c>
      <c r="AE92" s="6">
        <v>6890</v>
      </c>
      <c r="AF92" s="7">
        <v>71</v>
      </c>
      <c r="AG92" s="6">
        <v>2300</v>
      </c>
      <c r="AH92" s="6">
        <v>660</v>
      </c>
      <c r="AI92" s="6" t="s">
        <v>910</v>
      </c>
      <c r="AJ92" s="6">
        <v>0.04</v>
      </c>
      <c r="AK92" s="6" t="s">
        <v>910</v>
      </c>
      <c r="AL92" s="6">
        <v>0.182</v>
      </c>
      <c r="AM92" s="6">
        <v>4.7E-2</v>
      </c>
      <c r="AN92" s="6">
        <v>4.2000000000000003E-2</v>
      </c>
      <c r="AO92" s="6">
        <v>2.4E-2</v>
      </c>
      <c r="AP92" s="6" t="s">
        <v>910</v>
      </c>
      <c r="AQ92" s="6">
        <v>4.2000000000000003E-2</v>
      </c>
      <c r="AR92" s="6">
        <v>2.1000000000000001E-2</v>
      </c>
      <c r="AS92" s="6" t="s">
        <v>910</v>
      </c>
      <c r="AT92" s="6" t="s">
        <v>910</v>
      </c>
      <c r="AU92" s="6">
        <v>9.0999999999999998E-2</v>
      </c>
      <c r="AV92" s="6">
        <v>4.7E-2</v>
      </c>
      <c r="AW92" s="6">
        <v>2.5000000000000001E-2</v>
      </c>
      <c r="AX92" s="6">
        <v>4.1000000000000002E-2</v>
      </c>
      <c r="AY92" s="6">
        <v>3.7999999999999999E-2</v>
      </c>
      <c r="AZ92" s="6" t="s">
        <v>910</v>
      </c>
      <c r="BA92" s="6" t="s">
        <v>910</v>
      </c>
      <c r="BB92" s="6"/>
      <c r="BC92" s="6" t="s">
        <v>911</v>
      </c>
      <c r="BD92" s="6" t="s">
        <v>911</v>
      </c>
      <c r="BE92" s="6" t="s">
        <v>911</v>
      </c>
      <c r="BF92" s="6" t="s">
        <v>911</v>
      </c>
      <c r="BG92" s="6" t="s">
        <v>911</v>
      </c>
      <c r="BH92" s="6" t="s">
        <v>911</v>
      </c>
      <c r="BI92" s="6" t="s">
        <v>911</v>
      </c>
      <c r="BJ92" s="6" t="s">
        <v>911</v>
      </c>
      <c r="BK92" s="6" t="s">
        <v>916</v>
      </c>
      <c r="BL92" s="11" t="s">
        <v>911</v>
      </c>
      <c r="BM92" s="11" t="s">
        <v>913</v>
      </c>
      <c r="BN92" s="11" t="s">
        <v>913</v>
      </c>
      <c r="BO92" s="11" t="s">
        <v>913</v>
      </c>
      <c r="BP92" s="11" t="s">
        <v>913</v>
      </c>
      <c r="BQ92" s="6"/>
      <c r="BR92" s="6" t="s">
        <v>912</v>
      </c>
      <c r="BS92" s="6" t="s">
        <v>913</v>
      </c>
      <c r="BT92" s="6" t="s">
        <v>913</v>
      </c>
      <c r="BU92" s="6" t="s">
        <v>917</v>
      </c>
      <c r="BV92" s="6" t="s">
        <v>913</v>
      </c>
      <c r="BW92" s="6" t="s">
        <v>913</v>
      </c>
      <c r="BX92" s="6"/>
      <c r="BY92" s="6" t="s">
        <v>918</v>
      </c>
      <c r="CR92" s="13"/>
      <c r="CX92" s="6" t="s">
        <v>913</v>
      </c>
      <c r="CY92" s="6" t="s">
        <v>913</v>
      </c>
      <c r="CZ92" s="6">
        <v>7149</v>
      </c>
      <c r="DF92" s="6" t="s">
        <v>912</v>
      </c>
      <c r="DG92" s="6" t="s">
        <v>913</v>
      </c>
      <c r="DH92"/>
    </row>
    <row r="93" spans="1:112" s="11" customFormat="1">
      <c r="A93" s="11">
        <v>90</v>
      </c>
      <c r="B93" s="6" t="s">
        <v>767</v>
      </c>
      <c r="C93" s="6">
        <v>136</v>
      </c>
      <c r="D93" s="6" t="s">
        <v>1130</v>
      </c>
      <c r="E93" s="6" t="s">
        <v>1549</v>
      </c>
      <c r="F93" s="6" t="s">
        <v>768</v>
      </c>
      <c r="G93" s="6">
        <v>7.8</v>
      </c>
      <c r="H93" s="6">
        <v>444</v>
      </c>
      <c r="I93" s="6" t="s">
        <v>914</v>
      </c>
      <c r="J93" s="6" t="s">
        <v>906</v>
      </c>
      <c r="K93" s="7">
        <v>15</v>
      </c>
      <c r="L93" s="6" t="s">
        <v>907</v>
      </c>
      <c r="M93" s="9">
        <v>1.3</v>
      </c>
      <c r="N93" s="6">
        <v>6.74</v>
      </c>
      <c r="O93" s="6">
        <v>8.2100000000000009</v>
      </c>
      <c r="P93" s="10">
        <v>1.6E-2</v>
      </c>
      <c r="Q93" s="6">
        <v>1000</v>
      </c>
      <c r="R93" s="6" t="s">
        <v>908</v>
      </c>
      <c r="S93" s="6">
        <v>6.43</v>
      </c>
      <c r="T93" s="6">
        <v>5.51</v>
      </c>
      <c r="U93" s="6" t="s">
        <v>915</v>
      </c>
      <c r="V93" s="6"/>
      <c r="W93" s="7">
        <v>10</v>
      </c>
      <c r="X93" s="9">
        <v>6.2</v>
      </c>
      <c r="Y93" s="6">
        <v>18.8</v>
      </c>
      <c r="Z93" s="6">
        <v>4000</v>
      </c>
      <c r="AA93" s="9">
        <v>4.5999999999999996</v>
      </c>
      <c r="AB93" s="6">
        <v>4900</v>
      </c>
      <c r="AC93" s="6">
        <v>100</v>
      </c>
      <c r="AD93" s="6">
        <v>400</v>
      </c>
      <c r="AE93" s="6">
        <v>3650</v>
      </c>
      <c r="AF93" s="7">
        <v>93</v>
      </c>
      <c r="AG93" s="6">
        <v>2300</v>
      </c>
      <c r="AH93" s="6">
        <v>710</v>
      </c>
      <c r="AI93" s="6" t="s">
        <v>910</v>
      </c>
      <c r="AJ93" s="6">
        <v>0.122</v>
      </c>
      <c r="AK93" s="6" t="s">
        <v>910</v>
      </c>
      <c r="AL93" s="6">
        <v>4.9000000000000002E-2</v>
      </c>
      <c r="AM93" s="6" t="s">
        <v>910</v>
      </c>
      <c r="AN93" s="6" t="s">
        <v>910</v>
      </c>
      <c r="AO93" s="6" t="s">
        <v>910</v>
      </c>
      <c r="AP93" s="6" t="s">
        <v>910</v>
      </c>
      <c r="AQ93" s="6" t="s">
        <v>910</v>
      </c>
      <c r="AR93" s="6">
        <v>2.5999999999999999E-2</v>
      </c>
      <c r="AS93" s="6">
        <v>0.13200000000000001</v>
      </c>
      <c r="AT93" s="6">
        <v>3.3000000000000002E-2</v>
      </c>
      <c r="AU93" s="6">
        <v>3.5999999999999997E-2</v>
      </c>
      <c r="AV93" s="6" t="s">
        <v>910</v>
      </c>
      <c r="AW93" s="6" t="s">
        <v>910</v>
      </c>
      <c r="AX93" s="6" t="s">
        <v>910</v>
      </c>
      <c r="AY93" s="6" t="s">
        <v>910</v>
      </c>
      <c r="AZ93" s="6" t="s">
        <v>910</v>
      </c>
      <c r="BA93" s="6" t="s">
        <v>910</v>
      </c>
      <c r="BB93" s="6"/>
      <c r="BC93" s="6" t="s">
        <v>911</v>
      </c>
      <c r="BD93" s="6" t="s">
        <v>911</v>
      </c>
      <c r="BE93" s="6" t="s">
        <v>911</v>
      </c>
      <c r="BF93" s="6" t="s">
        <v>911</v>
      </c>
      <c r="BG93" s="6" t="s">
        <v>911</v>
      </c>
      <c r="BH93" s="6" t="s">
        <v>911</v>
      </c>
      <c r="BI93" s="6" t="s">
        <v>911</v>
      </c>
      <c r="BJ93" s="6" t="s">
        <v>911</v>
      </c>
      <c r="BK93" s="6" t="s">
        <v>916</v>
      </c>
      <c r="BL93" s="11" t="s">
        <v>911</v>
      </c>
      <c r="BM93" s="11" t="s">
        <v>913</v>
      </c>
      <c r="BN93" s="11" t="s">
        <v>913</v>
      </c>
      <c r="BO93" s="11" t="s">
        <v>913</v>
      </c>
      <c r="BP93" s="11" t="s">
        <v>913</v>
      </c>
      <c r="BQ93" s="6"/>
      <c r="BR93" s="6" t="s">
        <v>912</v>
      </c>
      <c r="BS93" s="6" t="s">
        <v>913</v>
      </c>
      <c r="BT93" s="6" t="s">
        <v>913</v>
      </c>
      <c r="BU93" s="6" t="s">
        <v>917</v>
      </c>
      <c r="BV93" s="6" t="s">
        <v>913</v>
      </c>
      <c r="BW93" s="6" t="s">
        <v>913</v>
      </c>
      <c r="BX93" s="6"/>
      <c r="BY93" s="6" t="s">
        <v>918</v>
      </c>
      <c r="BZ93" s="6" t="s">
        <v>907</v>
      </c>
      <c r="CA93" s="6" t="s">
        <v>922</v>
      </c>
      <c r="CB93" s="6" t="s">
        <v>920</v>
      </c>
      <c r="CC93" s="6" t="s">
        <v>921</v>
      </c>
      <c r="CD93" s="6" t="s">
        <v>923</v>
      </c>
      <c r="CE93" s="6" t="s">
        <v>916</v>
      </c>
      <c r="CF93" s="6" t="s">
        <v>918</v>
      </c>
      <c r="CG93" s="6" t="s">
        <v>911</v>
      </c>
      <c r="CH93" s="6" t="s">
        <v>911</v>
      </c>
      <c r="CI93" s="6" t="s">
        <v>911</v>
      </c>
      <c r="CJ93" s="6"/>
      <c r="CK93" s="6" t="s">
        <v>924</v>
      </c>
      <c r="CL93" s="6" t="s">
        <v>925</v>
      </c>
      <c r="CM93" s="6" t="s">
        <v>911</v>
      </c>
      <c r="CN93" s="6" t="s">
        <v>911</v>
      </c>
      <c r="CO93" s="6" t="s">
        <v>913</v>
      </c>
      <c r="CP93" s="6" t="s">
        <v>913</v>
      </c>
      <c r="CQ93" s="6" t="s">
        <v>913</v>
      </c>
      <c r="CR93" s="11" t="s">
        <v>1002</v>
      </c>
      <c r="CS93" s="6" t="s">
        <v>913</v>
      </c>
      <c r="CT93" s="6" t="s">
        <v>913</v>
      </c>
      <c r="CU93" s="6" t="s">
        <v>913</v>
      </c>
      <c r="CV93" s="6" t="s">
        <v>913</v>
      </c>
      <c r="CW93" s="6" t="s">
        <v>913</v>
      </c>
      <c r="CX93" s="6" t="s">
        <v>913</v>
      </c>
      <c r="CY93" s="6" t="s">
        <v>913</v>
      </c>
      <c r="CZ93" s="6">
        <v>12050</v>
      </c>
      <c r="DA93" s="6" t="s">
        <v>911</v>
      </c>
      <c r="DB93" s="6" t="s">
        <v>913</v>
      </c>
      <c r="DC93" s="6" t="s">
        <v>927</v>
      </c>
      <c r="DD93" s="6" t="s">
        <v>928</v>
      </c>
      <c r="DE93" s="6" t="s">
        <v>913</v>
      </c>
      <c r="DF93" s="6" t="s">
        <v>912</v>
      </c>
      <c r="DG93" s="6" t="s">
        <v>913</v>
      </c>
      <c r="DH93"/>
    </row>
    <row r="94" spans="1:112" s="11" customFormat="1">
      <c r="A94" s="11">
        <v>91</v>
      </c>
      <c r="B94" s="6" t="s">
        <v>293</v>
      </c>
      <c r="C94" s="6">
        <v>137</v>
      </c>
      <c r="D94" s="6" t="s">
        <v>1131</v>
      </c>
      <c r="E94" s="6" t="s">
        <v>1550</v>
      </c>
      <c r="F94" s="6" t="s">
        <v>294</v>
      </c>
      <c r="G94" s="7">
        <v>7.9</v>
      </c>
      <c r="H94" s="6">
        <v>537</v>
      </c>
      <c r="I94" s="6" t="s">
        <v>914</v>
      </c>
      <c r="J94" s="6" t="s">
        <v>906</v>
      </c>
      <c r="K94" s="7">
        <v>55</v>
      </c>
      <c r="L94" s="6">
        <v>0.59299999999999997</v>
      </c>
      <c r="M94" s="9">
        <v>0.46</v>
      </c>
      <c r="N94" s="6">
        <v>5.14</v>
      </c>
      <c r="O94" s="6">
        <v>8.2200000000000006</v>
      </c>
      <c r="P94" s="10">
        <v>6.2E-2</v>
      </c>
      <c r="Q94" s="6">
        <v>1500</v>
      </c>
      <c r="R94" s="6" t="s">
        <v>908</v>
      </c>
      <c r="S94" s="6">
        <v>4.42</v>
      </c>
      <c r="T94" s="6">
        <v>36.1</v>
      </c>
      <c r="U94" s="6" t="s">
        <v>915</v>
      </c>
      <c r="V94" s="6"/>
      <c r="W94" s="7">
        <v>93</v>
      </c>
      <c r="X94" s="9">
        <v>7.6</v>
      </c>
      <c r="Y94" s="6">
        <v>68.3</v>
      </c>
      <c r="Z94" s="6">
        <v>110000</v>
      </c>
      <c r="AA94" s="9">
        <v>2.1</v>
      </c>
      <c r="AB94" s="6">
        <v>8900</v>
      </c>
      <c r="AC94" s="6">
        <v>1400</v>
      </c>
      <c r="AD94" s="6">
        <v>570</v>
      </c>
      <c r="AE94" s="6">
        <v>10990</v>
      </c>
      <c r="AF94" s="7">
        <v>58</v>
      </c>
      <c r="AG94" s="6">
        <v>2300</v>
      </c>
      <c r="AH94" s="6">
        <v>390</v>
      </c>
      <c r="AI94" s="6">
        <v>0.13200000000000001</v>
      </c>
      <c r="AJ94" s="6">
        <v>0.109</v>
      </c>
      <c r="AK94" s="6" t="s">
        <v>910</v>
      </c>
      <c r="AL94" s="6">
        <v>0.38400000000000001</v>
      </c>
      <c r="AM94" s="6">
        <v>8.7999999999999995E-2</v>
      </c>
      <c r="AN94" s="6">
        <v>9.0999999999999998E-2</v>
      </c>
      <c r="AO94" s="6">
        <v>0.06</v>
      </c>
      <c r="AP94" s="6" t="s">
        <v>910</v>
      </c>
      <c r="AQ94" s="6">
        <v>8.2000000000000003E-2</v>
      </c>
      <c r="AR94" s="6">
        <v>0.04</v>
      </c>
      <c r="AS94" s="6">
        <v>8.1000000000000003E-2</v>
      </c>
      <c r="AT94" s="6">
        <v>3.7999999999999999E-2</v>
      </c>
      <c r="AU94" s="6">
        <v>0.19900000000000001</v>
      </c>
      <c r="AV94" s="6">
        <v>0.13500000000000001</v>
      </c>
      <c r="AW94" s="6">
        <v>5.6000000000000001E-2</v>
      </c>
      <c r="AX94" s="6">
        <v>0.10299999999999999</v>
      </c>
      <c r="AY94" s="8">
        <v>0.08</v>
      </c>
      <c r="AZ94" s="6" t="s">
        <v>910</v>
      </c>
      <c r="BA94" s="6" t="s">
        <v>910</v>
      </c>
      <c r="BB94" s="6"/>
      <c r="BC94" s="6" t="s">
        <v>911</v>
      </c>
      <c r="BD94" s="6" t="s">
        <v>911</v>
      </c>
      <c r="BE94" s="6" t="s">
        <v>911</v>
      </c>
      <c r="BF94" s="6" t="s">
        <v>911</v>
      </c>
      <c r="BG94" s="6" t="s">
        <v>911</v>
      </c>
      <c r="BH94" s="6" t="s">
        <v>911</v>
      </c>
      <c r="BI94" s="6" t="s">
        <v>911</v>
      </c>
      <c r="BJ94" s="6" t="s">
        <v>911</v>
      </c>
      <c r="BK94" s="6" t="s">
        <v>916</v>
      </c>
      <c r="BL94" s="11" t="s">
        <v>911</v>
      </c>
      <c r="BM94" s="11" t="s">
        <v>913</v>
      </c>
      <c r="BN94" s="11" t="s">
        <v>913</v>
      </c>
      <c r="BO94" s="11" t="s">
        <v>913</v>
      </c>
      <c r="BP94" s="11" t="s">
        <v>913</v>
      </c>
      <c r="BQ94" s="6"/>
      <c r="BR94" s="6" t="s">
        <v>912</v>
      </c>
      <c r="BS94" s="6" t="s">
        <v>913</v>
      </c>
      <c r="BT94" s="6" t="s">
        <v>913</v>
      </c>
      <c r="BU94" s="6" t="s">
        <v>917</v>
      </c>
      <c r="BV94" s="6" t="s">
        <v>913</v>
      </c>
      <c r="BW94" s="6" t="s">
        <v>913</v>
      </c>
      <c r="BX94" s="6"/>
      <c r="BY94" s="6" t="s">
        <v>918</v>
      </c>
      <c r="CR94" s="13"/>
      <c r="CX94" s="6" t="s">
        <v>913</v>
      </c>
      <c r="CY94" s="6" t="s">
        <v>913</v>
      </c>
      <c r="CZ94" s="6">
        <v>7887.9999999999991</v>
      </c>
      <c r="DF94" s="6" t="s">
        <v>912</v>
      </c>
      <c r="DG94" s="6" t="s">
        <v>913</v>
      </c>
      <c r="DH94"/>
    </row>
    <row r="95" spans="1:112" s="11" customFormat="1">
      <c r="A95" s="11">
        <v>92</v>
      </c>
      <c r="B95" s="6" t="s">
        <v>291</v>
      </c>
      <c r="C95" s="6">
        <v>138</v>
      </c>
      <c r="D95" s="6" t="s">
        <v>1132</v>
      </c>
      <c r="E95" s="6" t="s">
        <v>1551</v>
      </c>
      <c r="F95" s="6" t="s">
        <v>292</v>
      </c>
      <c r="G95" s="7">
        <v>7.6</v>
      </c>
      <c r="H95" s="6">
        <v>614</v>
      </c>
      <c r="I95" s="6" t="s">
        <v>914</v>
      </c>
      <c r="J95" s="6" t="s">
        <v>906</v>
      </c>
      <c r="K95" s="7">
        <v>49</v>
      </c>
      <c r="L95" s="6">
        <v>2.57</v>
      </c>
      <c r="M95" s="9">
        <v>2.2000000000000002</v>
      </c>
      <c r="N95" s="6">
        <v>11.6</v>
      </c>
      <c r="O95" s="6">
        <v>42.6</v>
      </c>
      <c r="P95" s="10">
        <v>6.9000000000000006E-2</v>
      </c>
      <c r="Q95" s="6">
        <v>2000</v>
      </c>
      <c r="R95" s="6" t="s">
        <v>908</v>
      </c>
      <c r="S95" s="6">
        <v>9.1</v>
      </c>
      <c r="T95" s="6">
        <v>50.1</v>
      </c>
      <c r="U95" s="6" t="s">
        <v>915</v>
      </c>
      <c r="V95" s="6"/>
      <c r="W95" s="7">
        <v>52</v>
      </c>
      <c r="X95" s="7">
        <v>14</v>
      </c>
      <c r="Y95" s="6">
        <v>124</v>
      </c>
      <c r="Z95" s="6">
        <v>62000</v>
      </c>
      <c r="AA95" s="9">
        <v>2</v>
      </c>
      <c r="AB95" s="6">
        <v>9100</v>
      </c>
      <c r="AC95" s="6">
        <v>330</v>
      </c>
      <c r="AD95" s="6">
        <v>740</v>
      </c>
      <c r="AE95" s="6">
        <v>8930</v>
      </c>
      <c r="AF95" s="6">
        <v>150</v>
      </c>
      <c r="AG95" s="6">
        <v>6500</v>
      </c>
      <c r="AH95" s="6">
        <v>1100</v>
      </c>
      <c r="AI95" s="6" t="s">
        <v>910</v>
      </c>
      <c r="AJ95" s="6">
        <v>0.21099999999999999</v>
      </c>
      <c r="AK95" s="6" t="s">
        <v>910</v>
      </c>
      <c r="AL95" s="6">
        <v>0.58799999999999997</v>
      </c>
      <c r="AM95" s="6">
        <v>0.129</v>
      </c>
      <c r="AN95" s="6">
        <v>0.122</v>
      </c>
      <c r="AO95" s="6">
        <v>6.8000000000000005E-2</v>
      </c>
      <c r="AP95" s="6" t="s">
        <v>910</v>
      </c>
      <c r="AQ95" s="6">
        <v>8.1000000000000003E-2</v>
      </c>
      <c r="AR95" s="6">
        <v>5.6000000000000001E-2</v>
      </c>
      <c r="AS95" s="6">
        <v>0.14499999999999999</v>
      </c>
      <c r="AT95" s="8">
        <v>0.04</v>
      </c>
      <c r="AU95" s="6">
        <v>0.33900000000000002</v>
      </c>
      <c r="AV95" s="6">
        <v>0.158</v>
      </c>
      <c r="AW95" s="6">
        <v>5.3999999999999999E-2</v>
      </c>
      <c r="AX95" s="6">
        <v>9.5000000000000001E-2</v>
      </c>
      <c r="AY95" s="6">
        <v>7.9000000000000001E-2</v>
      </c>
      <c r="AZ95" s="6" t="s">
        <v>910</v>
      </c>
      <c r="BA95" s="6" t="s">
        <v>910</v>
      </c>
      <c r="BB95" s="6"/>
      <c r="BC95" s="6" t="s">
        <v>911</v>
      </c>
      <c r="BD95" s="6" t="s">
        <v>911</v>
      </c>
      <c r="BE95" s="6" t="s">
        <v>911</v>
      </c>
      <c r="BF95" s="6" t="s">
        <v>911</v>
      </c>
      <c r="BG95" s="6" t="s">
        <v>911</v>
      </c>
      <c r="BH95" s="6" t="s">
        <v>911</v>
      </c>
      <c r="BI95" s="6" t="s">
        <v>911</v>
      </c>
      <c r="BJ95" s="6" t="s">
        <v>911</v>
      </c>
      <c r="BK95" s="6" t="s">
        <v>916</v>
      </c>
      <c r="BL95" s="11" t="s">
        <v>911</v>
      </c>
      <c r="BM95" s="11" t="s">
        <v>913</v>
      </c>
      <c r="BN95" s="11" t="s">
        <v>913</v>
      </c>
      <c r="BO95" s="11" t="s">
        <v>913</v>
      </c>
      <c r="BP95" s="11" t="s">
        <v>913</v>
      </c>
      <c r="BQ95" s="6"/>
      <c r="BR95" s="6" t="s">
        <v>912</v>
      </c>
      <c r="BS95" s="6" t="s">
        <v>913</v>
      </c>
      <c r="BT95" s="6" t="s">
        <v>913</v>
      </c>
      <c r="BU95" s="6" t="s">
        <v>917</v>
      </c>
      <c r="BV95" s="6" t="s">
        <v>913</v>
      </c>
      <c r="BW95" s="6" t="s">
        <v>913</v>
      </c>
      <c r="BX95" s="6"/>
      <c r="BY95" s="6" t="s">
        <v>918</v>
      </c>
      <c r="CR95" s="13"/>
      <c r="CX95" s="6" t="s">
        <v>913</v>
      </c>
      <c r="CY95" s="6" t="s">
        <v>913</v>
      </c>
      <c r="CZ95" s="6">
        <v>15420</v>
      </c>
      <c r="DF95" s="6" t="s">
        <v>912</v>
      </c>
      <c r="DG95" s="6" t="s">
        <v>913</v>
      </c>
      <c r="DH95"/>
    </row>
    <row r="96" spans="1:112" s="11" customFormat="1">
      <c r="A96" s="11">
        <v>93</v>
      </c>
      <c r="B96" s="6" t="s">
        <v>289</v>
      </c>
      <c r="C96" s="6">
        <v>139</v>
      </c>
      <c r="D96" s="6" t="s">
        <v>1133</v>
      </c>
      <c r="E96" s="6" t="s">
        <v>1552</v>
      </c>
      <c r="F96" s="6" t="s">
        <v>290</v>
      </c>
      <c r="G96" s="7">
        <v>7.4</v>
      </c>
      <c r="H96" s="6">
        <v>1260</v>
      </c>
      <c r="I96" s="6" t="s">
        <v>914</v>
      </c>
      <c r="J96" s="6">
        <v>6.19</v>
      </c>
      <c r="K96" s="7">
        <v>53.7</v>
      </c>
      <c r="L96" s="6">
        <v>0.158</v>
      </c>
      <c r="M96" s="9">
        <v>0.27700000000000002</v>
      </c>
      <c r="N96" s="6">
        <v>4.76</v>
      </c>
      <c r="O96" s="6">
        <v>6.36</v>
      </c>
      <c r="P96" s="10">
        <v>0.02</v>
      </c>
      <c r="Q96" s="6">
        <v>1840</v>
      </c>
      <c r="R96" s="6" t="s">
        <v>908</v>
      </c>
      <c r="S96" s="6">
        <v>4.08</v>
      </c>
      <c r="T96" s="6">
        <v>16.600000000000001</v>
      </c>
      <c r="U96" s="6" t="s">
        <v>915</v>
      </c>
      <c r="V96" s="6"/>
      <c r="W96" s="6">
        <v>169</v>
      </c>
      <c r="X96" s="6">
        <v>4.0599999999999996</v>
      </c>
      <c r="Y96" s="6">
        <v>26.9</v>
      </c>
      <c r="Z96" s="6">
        <v>164000</v>
      </c>
      <c r="AA96" s="9">
        <v>1.4</v>
      </c>
      <c r="AB96" s="6">
        <v>6770</v>
      </c>
      <c r="AC96" s="6">
        <v>782</v>
      </c>
      <c r="AD96" s="6">
        <v>901</v>
      </c>
      <c r="AE96" s="6">
        <v>12000</v>
      </c>
      <c r="AF96" s="6">
        <v>46.1</v>
      </c>
      <c r="AG96" s="6">
        <v>1760</v>
      </c>
      <c r="AH96" s="6">
        <v>6770</v>
      </c>
      <c r="AI96" s="6">
        <v>0.22</v>
      </c>
      <c r="AJ96" s="6">
        <v>0.13800000000000001</v>
      </c>
      <c r="AK96" s="6" t="s">
        <v>910</v>
      </c>
      <c r="AL96" s="6">
        <v>0.185</v>
      </c>
      <c r="AM96" s="6">
        <v>4.2000000000000003E-2</v>
      </c>
      <c r="AN96" s="6">
        <v>4.2000000000000003E-2</v>
      </c>
      <c r="AO96" s="6" t="s">
        <v>910</v>
      </c>
      <c r="AP96" s="6" t="s">
        <v>910</v>
      </c>
      <c r="AQ96" s="6">
        <v>4.8000000000000001E-2</v>
      </c>
      <c r="AR96" s="6">
        <v>5.5E-2</v>
      </c>
      <c r="AS96" s="6">
        <v>9.7000000000000003E-2</v>
      </c>
      <c r="AT96" s="6">
        <v>4.3999999999999997E-2</v>
      </c>
      <c r="AU96" s="6">
        <v>0.108</v>
      </c>
      <c r="AV96" s="6">
        <v>5.7000000000000002E-2</v>
      </c>
      <c r="AW96" s="6" t="s">
        <v>910</v>
      </c>
      <c r="AX96" s="6">
        <v>3.7999999999999999E-2</v>
      </c>
      <c r="AY96" s="6" t="s">
        <v>910</v>
      </c>
      <c r="AZ96" s="6" t="s">
        <v>910</v>
      </c>
      <c r="BA96" s="6" t="s">
        <v>910</v>
      </c>
      <c r="BB96" s="6"/>
      <c r="BC96" s="6" t="s">
        <v>911</v>
      </c>
      <c r="BD96" s="6" t="s">
        <v>911</v>
      </c>
      <c r="BE96" s="6" t="s">
        <v>911</v>
      </c>
      <c r="BF96" s="6" t="s">
        <v>911</v>
      </c>
      <c r="BG96" s="6" t="s">
        <v>911</v>
      </c>
      <c r="BH96" s="6" t="s">
        <v>911</v>
      </c>
      <c r="BI96" s="6" t="s">
        <v>911</v>
      </c>
      <c r="BJ96" s="6" t="s">
        <v>911</v>
      </c>
      <c r="BK96" s="6" t="s">
        <v>916</v>
      </c>
      <c r="BL96" s="11" t="s">
        <v>911</v>
      </c>
      <c r="BM96" s="11" t="s">
        <v>913</v>
      </c>
      <c r="BN96" s="11" t="s">
        <v>913</v>
      </c>
      <c r="BO96" s="11" t="s">
        <v>913</v>
      </c>
      <c r="BP96" s="11" t="s">
        <v>913</v>
      </c>
      <c r="BQ96" s="6"/>
      <c r="BR96" s="6" t="s">
        <v>912</v>
      </c>
      <c r="BS96" s="6" t="s">
        <v>913</v>
      </c>
      <c r="BT96" s="6" t="s">
        <v>913</v>
      </c>
      <c r="BU96" s="6" t="s">
        <v>917</v>
      </c>
      <c r="BV96" s="6" t="s">
        <v>913</v>
      </c>
      <c r="BW96" s="6" t="s">
        <v>913</v>
      </c>
      <c r="BX96" s="6"/>
      <c r="BY96" s="6" t="s">
        <v>918</v>
      </c>
      <c r="CR96" s="13"/>
      <c r="CX96" s="6" t="s">
        <v>913</v>
      </c>
      <c r="CY96" s="6" t="s">
        <v>913</v>
      </c>
      <c r="CZ96" s="6">
        <v>14110</v>
      </c>
      <c r="DF96" s="6" t="s">
        <v>912</v>
      </c>
      <c r="DG96" s="6" t="s">
        <v>913</v>
      </c>
      <c r="DH96"/>
    </row>
    <row r="97" spans="1:112" s="11" customFormat="1">
      <c r="A97" s="11">
        <v>94</v>
      </c>
      <c r="B97" s="6" t="s">
        <v>287</v>
      </c>
      <c r="C97" s="6">
        <v>140</v>
      </c>
      <c r="D97" s="6" t="s">
        <v>1134</v>
      </c>
      <c r="E97" s="6" t="s">
        <v>1553</v>
      </c>
      <c r="F97" s="6" t="s">
        <v>288</v>
      </c>
      <c r="G97" s="7">
        <v>7.7</v>
      </c>
      <c r="H97" s="6">
        <v>770</v>
      </c>
      <c r="I97" s="6" t="s">
        <v>914</v>
      </c>
      <c r="J97" s="6">
        <v>7.16</v>
      </c>
      <c r="K97" s="12">
        <v>100</v>
      </c>
      <c r="L97" s="6">
        <v>0.58399999999999996</v>
      </c>
      <c r="M97" s="9">
        <v>3.7</v>
      </c>
      <c r="N97" s="6">
        <v>26.2</v>
      </c>
      <c r="O97" s="6">
        <v>12.4</v>
      </c>
      <c r="P97" s="10">
        <v>6.6000000000000003E-2</v>
      </c>
      <c r="Q97" s="6">
        <v>4300</v>
      </c>
      <c r="R97" s="6" t="s">
        <v>908</v>
      </c>
      <c r="S97" s="6">
        <v>17.7</v>
      </c>
      <c r="T97" s="6">
        <v>42.1</v>
      </c>
      <c r="U97" s="6" t="s">
        <v>915</v>
      </c>
      <c r="V97" s="6"/>
      <c r="W97" s="6">
        <v>100</v>
      </c>
      <c r="X97" s="7">
        <v>30</v>
      </c>
      <c r="Y97" s="6">
        <v>100</v>
      </c>
      <c r="Z97" s="6">
        <v>84000</v>
      </c>
      <c r="AA97" s="9">
        <v>8.8000000000000007</v>
      </c>
      <c r="AB97" s="6">
        <v>21000</v>
      </c>
      <c r="AC97" s="6">
        <v>1300</v>
      </c>
      <c r="AD97" s="6">
        <v>740</v>
      </c>
      <c r="AE97" s="6">
        <v>10570</v>
      </c>
      <c r="AF97" s="6">
        <v>290</v>
      </c>
      <c r="AG97" s="6">
        <v>12000</v>
      </c>
      <c r="AH97" s="6">
        <v>3400</v>
      </c>
      <c r="AI97" s="6" t="s">
        <v>910</v>
      </c>
      <c r="AJ97" s="6">
        <v>5.8000000000000003E-2</v>
      </c>
      <c r="AK97" s="6" t="s">
        <v>910</v>
      </c>
      <c r="AL97" s="6">
        <v>0.40400000000000003</v>
      </c>
      <c r="AM97" s="6">
        <v>0.13100000000000001</v>
      </c>
      <c r="AN97" s="6">
        <v>0.113</v>
      </c>
      <c r="AO97" s="6">
        <v>7.0999999999999994E-2</v>
      </c>
      <c r="AP97" s="6" t="s">
        <v>910</v>
      </c>
      <c r="AQ97" s="6">
        <v>8.4000000000000005E-2</v>
      </c>
      <c r="AR97" s="8">
        <v>0.04</v>
      </c>
      <c r="AS97" s="6" t="s">
        <v>910</v>
      </c>
      <c r="AT97" s="6" t="s">
        <v>910</v>
      </c>
      <c r="AU97" s="6">
        <v>0.23599999999999999</v>
      </c>
      <c r="AV97" s="6">
        <v>0.14699999999999999</v>
      </c>
      <c r="AW97" s="6">
        <v>6.4000000000000001E-2</v>
      </c>
      <c r="AX97" s="6">
        <v>0.125</v>
      </c>
      <c r="AY97" s="6">
        <v>7.1999999999999995E-2</v>
      </c>
      <c r="AZ97" s="6" t="s">
        <v>910</v>
      </c>
      <c r="BA97" s="6" t="s">
        <v>910</v>
      </c>
      <c r="BB97" s="6"/>
      <c r="BC97" s="6" t="s">
        <v>911</v>
      </c>
      <c r="BD97" s="6" t="s">
        <v>911</v>
      </c>
      <c r="BE97" s="6" t="s">
        <v>911</v>
      </c>
      <c r="BF97" s="6" t="s">
        <v>911</v>
      </c>
      <c r="BG97" s="6" t="s">
        <v>911</v>
      </c>
      <c r="BH97" s="6" t="s">
        <v>911</v>
      </c>
      <c r="BI97" s="6" t="s">
        <v>911</v>
      </c>
      <c r="BJ97" s="6" t="s">
        <v>911</v>
      </c>
      <c r="BK97" s="6" t="s">
        <v>916</v>
      </c>
      <c r="BL97" s="11" t="s">
        <v>911</v>
      </c>
      <c r="BM97" s="11" t="s">
        <v>913</v>
      </c>
      <c r="BN97" s="11" t="s">
        <v>913</v>
      </c>
      <c r="BO97" s="11" t="s">
        <v>913</v>
      </c>
      <c r="BP97" s="11" t="s">
        <v>913</v>
      </c>
      <c r="BQ97" s="6"/>
      <c r="BR97" s="6" t="s">
        <v>912</v>
      </c>
      <c r="BS97" s="6" t="s">
        <v>913</v>
      </c>
      <c r="BT97" s="6" t="s">
        <v>913</v>
      </c>
      <c r="BU97" s="6" t="s">
        <v>917</v>
      </c>
      <c r="BV97" s="6" t="s">
        <v>913</v>
      </c>
      <c r="BW97" s="6" t="s">
        <v>913</v>
      </c>
      <c r="BX97" s="6"/>
      <c r="BY97" s="6" t="s">
        <v>918</v>
      </c>
      <c r="CR97" s="13"/>
      <c r="CX97" s="6" t="s">
        <v>913</v>
      </c>
      <c r="CY97" s="6" t="s">
        <v>913</v>
      </c>
      <c r="CZ97" s="6">
        <v>2205</v>
      </c>
      <c r="DF97" s="6" t="s">
        <v>912</v>
      </c>
      <c r="DG97" s="6" t="s">
        <v>913</v>
      </c>
      <c r="DH97"/>
    </row>
    <row r="98" spans="1:112" s="11" customFormat="1">
      <c r="A98" s="11">
        <v>95</v>
      </c>
      <c r="B98" s="6" t="s">
        <v>285</v>
      </c>
      <c r="C98" s="6">
        <v>141</v>
      </c>
      <c r="D98" s="6" t="s">
        <v>1135</v>
      </c>
      <c r="E98" s="6" t="s">
        <v>1554</v>
      </c>
      <c r="F98" s="6" t="s">
        <v>286</v>
      </c>
      <c r="G98" s="7">
        <v>7.7</v>
      </c>
      <c r="H98" s="6">
        <v>764</v>
      </c>
      <c r="I98" s="6" t="s">
        <v>914</v>
      </c>
      <c r="J98" s="6" t="s">
        <v>906</v>
      </c>
      <c r="K98" s="7">
        <v>62</v>
      </c>
      <c r="L98" s="6">
        <v>0.60099999999999998</v>
      </c>
      <c r="M98" s="9">
        <v>0.7</v>
      </c>
      <c r="N98" s="6">
        <v>5.57</v>
      </c>
      <c r="O98" s="6">
        <v>23.4</v>
      </c>
      <c r="P98" s="10">
        <v>5.8000000000000003E-2</v>
      </c>
      <c r="Q98" s="6">
        <v>1600</v>
      </c>
      <c r="R98" s="6" t="s">
        <v>908</v>
      </c>
      <c r="S98" s="6">
        <v>5.16</v>
      </c>
      <c r="T98" s="6">
        <v>32.9</v>
      </c>
      <c r="U98" s="6" t="s">
        <v>915</v>
      </c>
      <c r="V98" s="6"/>
      <c r="W98" s="6">
        <v>130</v>
      </c>
      <c r="X98" s="9">
        <v>8</v>
      </c>
      <c r="Y98" s="7">
        <v>96</v>
      </c>
      <c r="Z98" s="6">
        <v>140000</v>
      </c>
      <c r="AA98" s="9">
        <v>1.9</v>
      </c>
      <c r="AB98" s="6">
        <v>10000</v>
      </c>
      <c r="AC98" s="6">
        <v>1500</v>
      </c>
      <c r="AD98" s="6">
        <v>970</v>
      </c>
      <c r="AE98" s="6">
        <v>15140</v>
      </c>
      <c r="AF98" s="7">
        <v>51</v>
      </c>
      <c r="AG98" s="6">
        <v>2200</v>
      </c>
      <c r="AH98" s="6">
        <v>530</v>
      </c>
      <c r="AI98" s="6">
        <v>0.115</v>
      </c>
      <c r="AJ98" s="6">
        <v>6.6000000000000003E-2</v>
      </c>
      <c r="AK98" s="6" t="s">
        <v>910</v>
      </c>
      <c r="AL98" s="8">
        <v>0.31</v>
      </c>
      <c r="AM98" s="6">
        <v>8.4000000000000005E-2</v>
      </c>
      <c r="AN98" s="6">
        <v>8.7999999999999995E-2</v>
      </c>
      <c r="AO98" s="6">
        <v>4.5999999999999999E-2</v>
      </c>
      <c r="AP98" s="6" t="s">
        <v>910</v>
      </c>
      <c r="AQ98" s="6">
        <v>6.5000000000000002E-2</v>
      </c>
      <c r="AR98" s="6">
        <v>5.0999999999999997E-2</v>
      </c>
      <c r="AS98" s="6" t="s">
        <v>910</v>
      </c>
      <c r="AT98" s="6" t="s">
        <v>910</v>
      </c>
      <c r="AU98" s="6">
        <v>0.16200000000000001</v>
      </c>
      <c r="AV98" s="6">
        <v>0.115</v>
      </c>
      <c r="AW98" s="6">
        <v>4.5999999999999999E-2</v>
      </c>
      <c r="AX98" s="6">
        <v>0.10100000000000001</v>
      </c>
      <c r="AY98" s="6">
        <v>5.0999999999999997E-2</v>
      </c>
      <c r="AZ98" s="6" t="s">
        <v>910</v>
      </c>
      <c r="BA98" s="6" t="s">
        <v>910</v>
      </c>
      <c r="BB98" s="6"/>
      <c r="BC98" s="6" t="s">
        <v>911</v>
      </c>
      <c r="BD98" s="6" t="s">
        <v>911</v>
      </c>
      <c r="BE98" s="6" t="s">
        <v>911</v>
      </c>
      <c r="BF98" s="6" t="s">
        <v>911</v>
      </c>
      <c r="BG98" s="6" t="s">
        <v>911</v>
      </c>
      <c r="BH98" s="6" t="s">
        <v>911</v>
      </c>
      <c r="BI98" s="6" t="s">
        <v>911</v>
      </c>
      <c r="BJ98" s="6" t="s">
        <v>911</v>
      </c>
      <c r="BK98" s="6" t="s">
        <v>916</v>
      </c>
      <c r="BL98" s="11" t="s">
        <v>911</v>
      </c>
      <c r="BM98" s="11" t="s">
        <v>913</v>
      </c>
      <c r="BN98" s="11" t="s">
        <v>913</v>
      </c>
      <c r="BO98" s="11" t="s">
        <v>913</v>
      </c>
      <c r="BP98" s="11" t="s">
        <v>913</v>
      </c>
      <c r="BQ98" s="6"/>
      <c r="BR98" s="6" t="s">
        <v>912</v>
      </c>
      <c r="BS98" s="6" t="s">
        <v>913</v>
      </c>
      <c r="BT98" s="6" t="s">
        <v>913</v>
      </c>
      <c r="BU98" s="6" t="s">
        <v>917</v>
      </c>
      <c r="BV98" s="6" t="s">
        <v>913</v>
      </c>
      <c r="BW98" s="6" t="s">
        <v>913</v>
      </c>
      <c r="BX98" s="6"/>
      <c r="BY98" s="6" t="s">
        <v>918</v>
      </c>
      <c r="CR98" s="13"/>
      <c r="CX98" s="6" t="s">
        <v>913</v>
      </c>
      <c r="CY98" s="6" t="s">
        <v>913</v>
      </c>
      <c r="CZ98" s="6">
        <v>11250</v>
      </c>
      <c r="DF98" s="6" t="s">
        <v>912</v>
      </c>
      <c r="DG98" s="6" t="s">
        <v>913</v>
      </c>
      <c r="DH98"/>
    </row>
    <row r="99" spans="1:112" s="11" customFormat="1">
      <c r="A99" s="11">
        <v>96</v>
      </c>
      <c r="B99" s="6" t="s">
        <v>283</v>
      </c>
      <c r="C99" s="6">
        <v>142</v>
      </c>
      <c r="D99" s="6" t="s">
        <v>1136</v>
      </c>
      <c r="E99" s="6" t="s">
        <v>1555</v>
      </c>
      <c r="F99" s="6" t="s">
        <v>284</v>
      </c>
      <c r="G99" s="7">
        <v>8.1999999999999993</v>
      </c>
      <c r="H99" s="6">
        <v>430</v>
      </c>
      <c r="I99" s="6" t="s">
        <v>914</v>
      </c>
      <c r="J99" s="6" t="s">
        <v>906</v>
      </c>
      <c r="K99" s="7">
        <v>22</v>
      </c>
      <c r="L99" s="6" t="s">
        <v>907</v>
      </c>
      <c r="M99" s="9" t="s">
        <v>933</v>
      </c>
      <c r="N99" s="6">
        <v>2.4700000000000002</v>
      </c>
      <c r="O99" s="6">
        <v>3.17</v>
      </c>
      <c r="P99" s="10">
        <v>5.8000000000000003E-2</v>
      </c>
      <c r="Q99" s="6">
        <v>300</v>
      </c>
      <c r="R99" s="6" t="s">
        <v>908</v>
      </c>
      <c r="S99" s="6">
        <v>1.45</v>
      </c>
      <c r="T99" s="6">
        <v>50.7</v>
      </c>
      <c r="U99" s="6" t="s">
        <v>915</v>
      </c>
      <c r="V99" s="6"/>
      <c r="W99" s="6">
        <v>8.1</v>
      </c>
      <c r="X99" s="9">
        <v>3</v>
      </c>
      <c r="Y99" s="6">
        <v>30.8</v>
      </c>
      <c r="Z99" s="6">
        <v>3300</v>
      </c>
      <c r="AA99" s="9">
        <v>1.7</v>
      </c>
      <c r="AB99" s="6">
        <v>3000</v>
      </c>
      <c r="AC99" s="6">
        <v>100</v>
      </c>
      <c r="AD99" s="6">
        <v>150</v>
      </c>
      <c r="AE99" s="6">
        <v>300</v>
      </c>
      <c r="AF99" s="6">
        <v>120</v>
      </c>
      <c r="AG99" s="6">
        <v>1000</v>
      </c>
      <c r="AH99" s="6">
        <v>270</v>
      </c>
      <c r="AI99" s="6">
        <v>0.25</v>
      </c>
      <c r="AJ99" s="6">
        <v>0.13500000000000001</v>
      </c>
      <c r="AK99" s="6" t="s">
        <v>910</v>
      </c>
      <c r="AL99" s="8">
        <v>0.63</v>
      </c>
      <c r="AM99" s="6">
        <v>0.155</v>
      </c>
      <c r="AN99" s="6">
        <v>0.157</v>
      </c>
      <c r="AO99" s="6">
        <v>7.2999999999999995E-2</v>
      </c>
      <c r="AP99" s="6" t="s">
        <v>910</v>
      </c>
      <c r="AQ99" s="6">
        <v>8.8999999999999996E-2</v>
      </c>
      <c r="AR99" s="6">
        <v>5.8999999999999997E-2</v>
      </c>
      <c r="AS99" s="6" t="s">
        <v>910</v>
      </c>
      <c r="AT99" s="6" t="s">
        <v>910</v>
      </c>
      <c r="AU99" s="6">
        <v>0.34599999999999997</v>
      </c>
      <c r="AV99" s="6">
        <v>0.16200000000000001</v>
      </c>
      <c r="AW99" s="8">
        <v>7.0000000000000007E-2</v>
      </c>
      <c r="AX99" s="6">
        <v>0.13500000000000001</v>
      </c>
      <c r="AY99" s="6">
        <v>7.5999999999999998E-2</v>
      </c>
      <c r="AZ99" s="6" t="s">
        <v>910</v>
      </c>
      <c r="BA99" s="6" t="s">
        <v>910</v>
      </c>
      <c r="BB99" s="6"/>
      <c r="BC99" s="6" t="s">
        <v>911</v>
      </c>
      <c r="BD99" s="6" t="s">
        <v>911</v>
      </c>
      <c r="BE99" s="6" t="s">
        <v>911</v>
      </c>
      <c r="BF99" s="6" t="s">
        <v>911</v>
      </c>
      <c r="BG99" s="6" t="s">
        <v>911</v>
      </c>
      <c r="BH99" s="6" t="s">
        <v>911</v>
      </c>
      <c r="BI99" s="6" t="s">
        <v>911</v>
      </c>
      <c r="BJ99" s="6" t="s">
        <v>911</v>
      </c>
      <c r="BK99" s="6" t="s">
        <v>916</v>
      </c>
      <c r="BL99" s="11" t="s">
        <v>911</v>
      </c>
      <c r="BM99" s="11" t="s">
        <v>913</v>
      </c>
      <c r="BN99" s="11" t="s">
        <v>913</v>
      </c>
      <c r="BO99" s="11" t="s">
        <v>913</v>
      </c>
      <c r="BP99" s="11" t="s">
        <v>913</v>
      </c>
      <c r="BQ99" s="6"/>
      <c r="BR99" s="6" t="s">
        <v>912</v>
      </c>
      <c r="BS99" s="6" t="s">
        <v>913</v>
      </c>
      <c r="BT99" s="6" t="s">
        <v>913</v>
      </c>
      <c r="BU99" s="6" t="s">
        <v>917</v>
      </c>
      <c r="BV99" s="6" t="s">
        <v>913</v>
      </c>
      <c r="BW99" s="6" t="s">
        <v>913</v>
      </c>
      <c r="BX99" s="6"/>
      <c r="BY99" s="6" t="s">
        <v>918</v>
      </c>
      <c r="CR99" s="13"/>
      <c r="CX99" s="6" t="s">
        <v>913</v>
      </c>
      <c r="CY99" s="6" t="s">
        <v>913</v>
      </c>
      <c r="CZ99" s="6">
        <v>10980</v>
      </c>
      <c r="DF99" s="6" t="s">
        <v>912</v>
      </c>
      <c r="DG99" s="6" t="s">
        <v>913</v>
      </c>
      <c r="DH99"/>
    </row>
    <row r="100" spans="1:112" s="11" customFormat="1">
      <c r="A100" s="11">
        <v>97</v>
      </c>
      <c r="B100" s="6" t="s">
        <v>281</v>
      </c>
      <c r="C100" s="6">
        <v>143</v>
      </c>
      <c r="D100" s="6" t="s">
        <v>1137</v>
      </c>
      <c r="E100" s="6" t="s">
        <v>1556</v>
      </c>
      <c r="F100" s="6" t="s">
        <v>282</v>
      </c>
      <c r="G100" s="7">
        <v>7.2</v>
      </c>
      <c r="H100" s="6">
        <v>546</v>
      </c>
      <c r="I100" s="6" t="s">
        <v>914</v>
      </c>
      <c r="J100" s="6" t="s">
        <v>906</v>
      </c>
      <c r="K100" s="7">
        <v>66</v>
      </c>
      <c r="L100" s="6">
        <v>0.47399999999999998</v>
      </c>
      <c r="M100" s="9">
        <v>0.24</v>
      </c>
      <c r="N100" s="7">
        <v>8</v>
      </c>
      <c r="O100" s="6">
        <v>16.3</v>
      </c>
      <c r="P100" s="10">
        <v>6.0999999999999999E-2</v>
      </c>
      <c r="Q100" s="6">
        <v>1600</v>
      </c>
      <c r="R100" s="6" t="s">
        <v>908</v>
      </c>
      <c r="S100" s="6">
        <v>6.08</v>
      </c>
      <c r="T100" s="6">
        <v>36.9</v>
      </c>
      <c r="U100" s="6" t="s">
        <v>915</v>
      </c>
      <c r="V100" s="6"/>
      <c r="W100" s="6">
        <v>140</v>
      </c>
      <c r="X100" s="9">
        <v>9.3000000000000007</v>
      </c>
      <c r="Y100" s="6">
        <v>69.599999999999994</v>
      </c>
      <c r="Z100" s="6">
        <v>110000</v>
      </c>
      <c r="AA100" s="9">
        <v>0.27</v>
      </c>
      <c r="AB100" s="6">
        <v>12000</v>
      </c>
      <c r="AC100" s="6">
        <v>1300</v>
      </c>
      <c r="AD100" s="6">
        <v>590</v>
      </c>
      <c r="AE100" s="6">
        <v>12700</v>
      </c>
      <c r="AF100" s="7">
        <v>96</v>
      </c>
      <c r="AG100" s="6">
        <v>3500</v>
      </c>
      <c r="AH100" s="6">
        <v>800</v>
      </c>
      <c r="AI100" s="6">
        <v>0.36699999999999999</v>
      </c>
      <c r="AJ100" s="6">
        <v>0.28100000000000003</v>
      </c>
      <c r="AK100" s="6" t="s">
        <v>910</v>
      </c>
      <c r="AL100" s="6">
        <v>1.1599999999999999</v>
      </c>
      <c r="AM100" s="8">
        <v>0.33</v>
      </c>
      <c r="AN100" s="8">
        <v>0.32</v>
      </c>
      <c r="AO100" s="6">
        <v>0.183</v>
      </c>
      <c r="AP100" s="6" t="s">
        <v>910</v>
      </c>
      <c r="AQ100" s="8">
        <v>0.19</v>
      </c>
      <c r="AR100" s="6">
        <v>0.10199999999999999</v>
      </c>
      <c r="AS100" s="6" t="s">
        <v>910</v>
      </c>
      <c r="AT100" s="6" t="s">
        <v>910</v>
      </c>
      <c r="AU100" s="6">
        <v>0.625</v>
      </c>
      <c r="AV100" s="6">
        <v>0.34499999999999997</v>
      </c>
      <c r="AW100" s="8">
        <v>0.161</v>
      </c>
      <c r="AX100" s="6">
        <v>0.218</v>
      </c>
      <c r="AY100" s="6">
        <v>0.17599999999999999</v>
      </c>
      <c r="AZ100" s="6" t="s">
        <v>910</v>
      </c>
      <c r="BA100" s="6" t="s">
        <v>910</v>
      </c>
      <c r="BB100" s="6"/>
      <c r="BC100" s="6" t="s">
        <v>911</v>
      </c>
      <c r="BD100" s="6" t="s">
        <v>911</v>
      </c>
      <c r="BE100" s="6" t="s">
        <v>911</v>
      </c>
      <c r="BF100" s="6" t="s">
        <v>911</v>
      </c>
      <c r="BG100" s="6" t="s">
        <v>911</v>
      </c>
      <c r="BH100" s="6" t="s">
        <v>911</v>
      </c>
      <c r="BI100" s="6" t="s">
        <v>911</v>
      </c>
      <c r="BJ100" s="6" t="s">
        <v>911</v>
      </c>
      <c r="BK100" s="6" t="s">
        <v>916</v>
      </c>
      <c r="BL100" s="11" t="s">
        <v>911</v>
      </c>
      <c r="BM100" s="11" t="s">
        <v>913</v>
      </c>
      <c r="BN100" s="11" t="s">
        <v>913</v>
      </c>
      <c r="BO100" s="11" t="s">
        <v>913</v>
      </c>
      <c r="BP100" s="11" t="s">
        <v>913</v>
      </c>
      <c r="BQ100" s="6"/>
      <c r="BR100" s="6" t="s">
        <v>912</v>
      </c>
      <c r="BS100" s="6" t="s">
        <v>913</v>
      </c>
      <c r="BT100" s="6" t="s">
        <v>913</v>
      </c>
      <c r="BU100" s="6" t="s">
        <v>917</v>
      </c>
      <c r="BV100" s="6" t="s">
        <v>913</v>
      </c>
      <c r="BW100" s="6" t="s">
        <v>913</v>
      </c>
      <c r="BX100" s="6"/>
      <c r="BY100" s="6" t="s">
        <v>918</v>
      </c>
      <c r="CR100" s="13"/>
      <c r="CX100" s="6" t="s">
        <v>913</v>
      </c>
      <c r="CY100" s="6" t="s">
        <v>913</v>
      </c>
      <c r="CZ100" s="6">
        <v>11060.000000000002</v>
      </c>
      <c r="DF100" s="6" t="s">
        <v>912</v>
      </c>
      <c r="DG100" s="6" t="s">
        <v>913</v>
      </c>
      <c r="DH100"/>
    </row>
    <row r="101" spans="1:112" s="11" customFormat="1">
      <c r="A101" s="11">
        <v>98</v>
      </c>
      <c r="B101" s="6" t="s">
        <v>279</v>
      </c>
      <c r="C101" s="6">
        <v>144</v>
      </c>
      <c r="D101" s="6" t="s">
        <v>1138</v>
      </c>
      <c r="E101" s="6" t="s">
        <v>1557</v>
      </c>
      <c r="F101" s="6" t="s">
        <v>280</v>
      </c>
      <c r="G101" s="7">
        <v>7.5</v>
      </c>
      <c r="H101" s="6">
        <v>603</v>
      </c>
      <c r="I101" s="6" t="s">
        <v>914</v>
      </c>
      <c r="J101" s="6">
        <v>11.2</v>
      </c>
      <c r="K101" s="7">
        <v>56</v>
      </c>
      <c r="L101" s="6">
        <v>0.51200000000000001</v>
      </c>
      <c r="M101" s="9">
        <v>3.5</v>
      </c>
      <c r="N101" s="6">
        <v>13.2</v>
      </c>
      <c r="O101" s="6">
        <v>13.7</v>
      </c>
      <c r="P101" s="10">
        <v>0.06</v>
      </c>
      <c r="Q101" s="6">
        <v>2000</v>
      </c>
      <c r="R101" s="6" t="s">
        <v>908</v>
      </c>
      <c r="S101" s="6">
        <v>9.7200000000000006</v>
      </c>
      <c r="T101" s="6">
        <v>24.3</v>
      </c>
      <c r="U101" s="6" t="s">
        <v>915</v>
      </c>
      <c r="V101" s="6"/>
      <c r="W101" s="7">
        <v>75</v>
      </c>
      <c r="X101" s="7">
        <v>14</v>
      </c>
      <c r="Y101" s="6">
        <v>54.7</v>
      </c>
      <c r="Z101" s="6">
        <v>34000</v>
      </c>
      <c r="AA101" s="9">
        <v>0.41</v>
      </c>
      <c r="AB101" s="6">
        <v>13000</v>
      </c>
      <c r="AC101" s="6">
        <v>710</v>
      </c>
      <c r="AD101" s="6">
        <v>930</v>
      </c>
      <c r="AE101" s="6">
        <v>5030</v>
      </c>
      <c r="AF101" s="7">
        <v>67</v>
      </c>
      <c r="AG101" s="6">
        <v>7300</v>
      </c>
      <c r="AH101" s="6">
        <v>1300</v>
      </c>
      <c r="AI101" s="6">
        <v>0.54400000000000004</v>
      </c>
      <c r="AJ101" s="6">
        <v>0.21</v>
      </c>
      <c r="AK101" s="6" t="s">
        <v>910</v>
      </c>
      <c r="AL101" s="6">
        <v>0.80800000000000005</v>
      </c>
      <c r="AM101" s="8">
        <v>0.23200000000000001</v>
      </c>
      <c r="AN101" s="6">
        <v>0.217</v>
      </c>
      <c r="AO101" s="6">
        <v>0.11899999999999999</v>
      </c>
      <c r="AP101" s="6" t="s">
        <v>910</v>
      </c>
      <c r="AQ101" s="6">
        <v>0.154</v>
      </c>
      <c r="AR101" s="6">
        <v>0.13700000000000001</v>
      </c>
      <c r="AS101" s="6" t="s">
        <v>910</v>
      </c>
      <c r="AT101" s="6" t="s">
        <v>910</v>
      </c>
      <c r="AU101" s="6">
        <v>0.41399999999999998</v>
      </c>
      <c r="AV101" s="6">
        <v>0.252</v>
      </c>
      <c r="AW101" s="8">
        <v>0.11</v>
      </c>
      <c r="AX101" s="6">
        <v>0.19800000000000001</v>
      </c>
      <c r="AY101" s="6">
        <v>0.122</v>
      </c>
      <c r="AZ101" s="6" t="s">
        <v>910</v>
      </c>
      <c r="BA101" s="6" t="s">
        <v>910</v>
      </c>
      <c r="BB101" s="6"/>
      <c r="BC101" s="6" t="s">
        <v>911</v>
      </c>
      <c r="BD101" s="6" t="s">
        <v>911</v>
      </c>
      <c r="BE101" s="6" t="s">
        <v>911</v>
      </c>
      <c r="BF101" s="6" t="s">
        <v>911</v>
      </c>
      <c r="BG101" s="6" t="s">
        <v>911</v>
      </c>
      <c r="BH101" s="6" t="s">
        <v>911</v>
      </c>
      <c r="BI101" s="6" t="s">
        <v>911</v>
      </c>
      <c r="BJ101" s="6" t="s">
        <v>911</v>
      </c>
      <c r="BK101" s="6" t="s">
        <v>916</v>
      </c>
      <c r="BL101" s="11" t="s">
        <v>911</v>
      </c>
      <c r="BM101" s="11" t="s">
        <v>913</v>
      </c>
      <c r="BN101" s="11" t="s">
        <v>913</v>
      </c>
      <c r="BO101" s="11" t="s">
        <v>913</v>
      </c>
      <c r="BP101" s="11" t="s">
        <v>913</v>
      </c>
      <c r="BQ101" s="6"/>
      <c r="BR101" s="6" t="s">
        <v>912</v>
      </c>
      <c r="BS101" s="6" t="s">
        <v>913</v>
      </c>
      <c r="BT101" s="6" t="s">
        <v>913</v>
      </c>
      <c r="BU101" s="6" t="s">
        <v>917</v>
      </c>
      <c r="BV101" s="6" t="s">
        <v>913</v>
      </c>
      <c r="BW101" s="6" t="s">
        <v>913</v>
      </c>
      <c r="BX101" s="6"/>
      <c r="BY101" s="6" t="s">
        <v>918</v>
      </c>
      <c r="CR101" s="13"/>
      <c r="CX101" s="6" t="s">
        <v>913</v>
      </c>
      <c r="CY101" s="6" t="s">
        <v>913</v>
      </c>
      <c r="CZ101" s="6">
        <v>18270</v>
      </c>
      <c r="DF101" s="6" t="s">
        <v>912</v>
      </c>
      <c r="DG101" s="6" t="s">
        <v>913</v>
      </c>
      <c r="DH101"/>
    </row>
    <row r="102" spans="1:112" s="11" customFormat="1">
      <c r="A102" s="11">
        <v>99</v>
      </c>
      <c r="B102" s="6" t="s">
        <v>277</v>
      </c>
      <c r="C102" s="6">
        <v>145</v>
      </c>
      <c r="D102" s="6" t="s">
        <v>1139</v>
      </c>
      <c r="E102" s="6" t="s">
        <v>1558</v>
      </c>
      <c r="F102" s="6" t="s">
        <v>278</v>
      </c>
      <c r="G102" s="7">
        <v>7.5</v>
      </c>
      <c r="H102" s="6">
        <v>600</v>
      </c>
      <c r="I102" s="6" t="s">
        <v>914</v>
      </c>
      <c r="J102" s="6" t="s">
        <v>906</v>
      </c>
      <c r="K102" s="6">
        <v>110</v>
      </c>
      <c r="L102" s="6">
        <v>0.90400000000000003</v>
      </c>
      <c r="M102" s="9">
        <v>2.2000000000000002</v>
      </c>
      <c r="N102" s="7">
        <v>12</v>
      </c>
      <c r="O102" s="6">
        <v>24.4</v>
      </c>
      <c r="P102" s="10">
        <v>8.2000000000000003E-2</v>
      </c>
      <c r="Q102" s="6">
        <v>3000</v>
      </c>
      <c r="R102" s="6" t="s">
        <v>908</v>
      </c>
      <c r="S102" s="6">
        <v>14.5</v>
      </c>
      <c r="T102" s="6">
        <v>40.6</v>
      </c>
      <c r="U102" s="6" t="s">
        <v>915</v>
      </c>
      <c r="V102" s="6"/>
      <c r="W102" s="6">
        <v>170</v>
      </c>
      <c r="X102" s="7">
        <v>14</v>
      </c>
      <c r="Y102" s="6">
        <v>127</v>
      </c>
      <c r="Z102" s="6">
        <v>130000</v>
      </c>
      <c r="AA102" s="9">
        <v>0.8</v>
      </c>
      <c r="AB102" s="6">
        <v>8100</v>
      </c>
      <c r="AC102" s="6">
        <v>1100</v>
      </c>
      <c r="AD102" s="6">
        <v>1100</v>
      </c>
      <c r="AE102" s="6">
        <v>8720</v>
      </c>
      <c r="AF102" s="6">
        <v>140</v>
      </c>
      <c r="AG102" s="6">
        <v>5000</v>
      </c>
      <c r="AH102" s="6">
        <v>1600</v>
      </c>
      <c r="AI102" s="6">
        <v>1.38</v>
      </c>
      <c r="AJ102" s="6">
        <v>0.63200000000000001</v>
      </c>
      <c r="AK102" s="6" t="s">
        <v>910</v>
      </c>
      <c r="AL102" s="6">
        <v>2.15</v>
      </c>
      <c r="AM102" s="8">
        <v>0.59699999999999998</v>
      </c>
      <c r="AN102" s="6">
        <v>0.52700000000000002</v>
      </c>
      <c r="AO102" s="6">
        <v>0.22500000000000001</v>
      </c>
      <c r="AP102" s="6" t="s">
        <v>910</v>
      </c>
      <c r="AQ102" s="6">
        <v>0.23400000000000001</v>
      </c>
      <c r="AR102" s="6">
        <v>0.17399999999999999</v>
      </c>
      <c r="AS102" s="6" t="s">
        <v>910</v>
      </c>
      <c r="AT102" s="6" t="s">
        <v>910</v>
      </c>
      <c r="AU102" s="9">
        <v>1.2</v>
      </c>
      <c r="AV102" s="6">
        <v>0.52100000000000002</v>
      </c>
      <c r="AW102" s="6">
        <v>0.23699999999999999</v>
      </c>
      <c r="AX102" s="6">
        <v>0.34100000000000003</v>
      </c>
      <c r="AY102" s="6">
        <v>0.22900000000000001</v>
      </c>
      <c r="AZ102" s="6" t="s">
        <v>910</v>
      </c>
      <c r="BA102" s="6" t="s">
        <v>910</v>
      </c>
      <c r="BB102" s="6"/>
      <c r="BC102" s="6" t="s">
        <v>911</v>
      </c>
      <c r="BD102" s="6" t="s">
        <v>911</v>
      </c>
      <c r="BE102" s="6" t="s">
        <v>911</v>
      </c>
      <c r="BF102" s="6" t="s">
        <v>911</v>
      </c>
      <c r="BG102" s="6" t="s">
        <v>911</v>
      </c>
      <c r="BH102" s="6" t="s">
        <v>911</v>
      </c>
      <c r="BI102" s="6" t="s">
        <v>911</v>
      </c>
      <c r="BJ102" s="6" t="s">
        <v>911</v>
      </c>
      <c r="BK102" s="6" t="s">
        <v>916</v>
      </c>
      <c r="BL102" s="11" t="s">
        <v>911</v>
      </c>
      <c r="BM102" s="11" t="s">
        <v>913</v>
      </c>
      <c r="BN102" s="11" t="s">
        <v>913</v>
      </c>
      <c r="BO102" s="11" t="s">
        <v>913</v>
      </c>
      <c r="BP102" s="11" t="s">
        <v>913</v>
      </c>
      <c r="BQ102" s="6"/>
      <c r="BR102" s="6" t="s">
        <v>912</v>
      </c>
      <c r="BS102" s="6" t="s">
        <v>913</v>
      </c>
      <c r="BT102" s="6" t="s">
        <v>913</v>
      </c>
      <c r="BU102" s="6" t="s">
        <v>917</v>
      </c>
      <c r="BV102" s="6" t="s">
        <v>913</v>
      </c>
      <c r="BW102" s="6" t="s">
        <v>913</v>
      </c>
      <c r="BX102" s="6"/>
      <c r="BY102" s="6" t="s">
        <v>918</v>
      </c>
      <c r="CR102" s="13"/>
      <c r="CX102" s="6" t="s">
        <v>913</v>
      </c>
      <c r="CY102" s="6" t="s">
        <v>913</v>
      </c>
      <c r="CZ102" s="6">
        <v>22150</v>
      </c>
      <c r="DF102" s="6" t="s">
        <v>912</v>
      </c>
      <c r="DG102" s="6" t="s">
        <v>913</v>
      </c>
      <c r="DH102"/>
    </row>
    <row r="103" spans="1:112" s="11" customFormat="1">
      <c r="A103" s="11">
        <v>100</v>
      </c>
      <c r="B103" s="6" t="s">
        <v>275</v>
      </c>
      <c r="C103" s="6">
        <v>146</v>
      </c>
      <c r="D103" s="6" t="s">
        <v>1140</v>
      </c>
      <c r="E103" s="6" t="s">
        <v>1559</v>
      </c>
      <c r="F103" s="6" t="s">
        <v>276</v>
      </c>
      <c r="G103" s="7">
        <v>7.6</v>
      </c>
      <c r="H103" s="6">
        <v>528</v>
      </c>
      <c r="I103" s="6" t="s">
        <v>914</v>
      </c>
      <c r="J103" s="6" t="s">
        <v>906</v>
      </c>
      <c r="K103" s="6">
        <v>130</v>
      </c>
      <c r="L103" s="6">
        <v>1.04</v>
      </c>
      <c r="M103" s="9">
        <v>5</v>
      </c>
      <c r="N103" s="6">
        <v>15.7</v>
      </c>
      <c r="O103" s="7">
        <v>31</v>
      </c>
      <c r="P103" s="8">
        <v>0.16</v>
      </c>
      <c r="Q103" s="6">
        <v>2600</v>
      </c>
      <c r="R103" s="6" t="s">
        <v>908</v>
      </c>
      <c r="S103" s="6">
        <v>15.7</v>
      </c>
      <c r="T103" s="6">
        <v>45.2</v>
      </c>
      <c r="U103" s="6" t="s">
        <v>915</v>
      </c>
      <c r="V103" s="6"/>
      <c r="W103" s="6">
        <v>130</v>
      </c>
      <c r="X103" s="7">
        <v>16</v>
      </c>
      <c r="Y103" s="6">
        <v>140</v>
      </c>
      <c r="Z103" s="6">
        <v>100000</v>
      </c>
      <c r="AA103" s="9">
        <v>0.2</v>
      </c>
      <c r="AB103" s="6">
        <v>13000</v>
      </c>
      <c r="AC103" s="6">
        <v>1100</v>
      </c>
      <c r="AD103" s="6">
        <v>1800</v>
      </c>
      <c r="AE103" s="6">
        <v>10700</v>
      </c>
      <c r="AF103" s="6">
        <v>170</v>
      </c>
      <c r="AG103" s="6">
        <v>6500</v>
      </c>
      <c r="AH103" s="6">
        <v>1600</v>
      </c>
      <c r="AI103" s="6">
        <v>1.91</v>
      </c>
      <c r="AJ103" s="6">
        <v>1.1100000000000001</v>
      </c>
      <c r="AK103" s="6">
        <v>0.51600000000000001</v>
      </c>
      <c r="AL103" s="6">
        <v>5.72</v>
      </c>
      <c r="AM103" s="8">
        <v>1.44</v>
      </c>
      <c r="AN103" s="6">
        <v>1.1200000000000001</v>
      </c>
      <c r="AO103" s="8">
        <v>0.61</v>
      </c>
      <c r="AP103" s="6">
        <v>0.33600000000000002</v>
      </c>
      <c r="AQ103" s="6">
        <v>0.60899999999999999</v>
      </c>
      <c r="AR103" s="6">
        <v>0.23200000000000001</v>
      </c>
      <c r="AS103" s="6">
        <v>0.18099999999999999</v>
      </c>
      <c r="AT103" s="6">
        <v>0.89700000000000002</v>
      </c>
      <c r="AU103" s="6">
        <v>2.84</v>
      </c>
      <c r="AV103" s="6">
        <v>1.22</v>
      </c>
      <c r="AW103" s="6">
        <v>0.55700000000000005</v>
      </c>
      <c r="AX103" s="6">
        <v>0.92600000000000005</v>
      </c>
      <c r="AY103" s="6">
        <v>0.51200000000000001</v>
      </c>
      <c r="AZ103" s="6">
        <v>0.14599999999999999</v>
      </c>
      <c r="BA103" s="6" t="s">
        <v>910</v>
      </c>
      <c r="BB103" s="6"/>
      <c r="BC103" s="6" t="s">
        <v>911</v>
      </c>
      <c r="BD103" s="6" t="s">
        <v>911</v>
      </c>
      <c r="BE103" s="6" t="s">
        <v>911</v>
      </c>
      <c r="BF103" s="6" t="s">
        <v>911</v>
      </c>
      <c r="BG103" s="6" t="s">
        <v>911</v>
      </c>
      <c r="BH103" s="6" t="s">
        <v>911</v>
      </c>
      <c r="BI103" s="6" t="s">
        <v>911</v>
      </c>
      <c r="BJ103" s="6" t="s">
        <v>911</v>
      </c>
      <c r="BK103" s="6" t="s">
        <v>916</v>
      </c>
      <c r="BL103" s="11" t="s">
        <v>911</v>
      </c>
      <c r="BM103" s="11" t="s">
        <v>913</v>
      </c>
      <c r="BN103" s="11" t="s">
        <v>913</v>
      </c>
      <c r="BO103" s="11" t="s">
        <v>913</v>
      </c>
      <c r="BP103" s="11" t="s">
        <v>913</v>
      </c>
      <c r="BQ103" s="6"/>
      <c r="BR103" s="6" t="s">
        <v>912</v>
      </c>
      <c r="BS103" s="6" t="s">
        <v>913</v>
      </c>
      <c r="BT103" s="6" t="s">
        <v>913</v>
      </c>
      <c r="BU103" s="6" t="s">
        <v>917</v>
      </c>
      <c r="BV103" s="6" t="s">
        <v>913</v>
      </c>
      <c r="BW103" s="6" t="s">
        <v>913</v>
      </c>
      <c r="BX103" s="6"/>
      <c r="BY103" s="6" t="s">
        <v>918</v>
      </c>
      <c r="CR103" s="13"/>
      <c r="CX103" s="6" t="s">
        <v>913</v>
      </c>
      <c r="CY103" s="6" t="s">
        <v>913</v>
      </c>
      <c r="CZ103" s="6">
        <v>11010</v>
      </c>
      <c r="DF103" s="6" t="s">
        <v>912</v>
      </c>
      <c r="DG103" s="6" t="s">
        <v>913</v>
      </c>
      <c r="DH103"/>
    </row>
    <row r="104" spans="1:112" s="11" customFormat="1">
      <c r="A104" s="11">
        <v>101</v>
      </c>
      <c r="B104" s="6" t="s">
        <v>273</v>
      </c>
      <c r="C104" s="6">
        <v>147</v>
      </c>
      <c r="D104" s="6" t="s">
        <v>1141</v>
      </c>
      <c r="E104" s="6" t="s">
        <v>1560</v>
      </c>
      <c r="F104" s="6" t="s">
        <v>274</v>
      </c>
      <c r="G104" s="7">
        <v>8</v>
      </c>
      <c r="H104" s="6">
        <v>1120</v>
      </c>
      <c r="I104" s="6" t="s">
        <v>914</v>
      </c>
      <c r="J104" s="6" t="s">
        <v>906</v>
      </c>
      <c r="K104" s="6">
        <v>120</v>
      </c>
      <c r="L104" s="8">
        <v>0.34</v>
      </c>
      <c r="M104" s="9">
        <v>2.9</v>
      </c>
      <c r="N104" s="6">
        <v>16.5</v>
      </c>
      <c r="O104" s="6">
        <v>14.4</v>
      </c>
      <c r="P104" s="10">
        <v>5.7000000000000002E-2</v>
      </c>
      <c r="Q104" s="6">
        <v>3700</v>
      </c>
      <c r="R104" s="6" t="s">
        <v>908</v>
      </c>
      <c r="S104" s="6">
        <v>13.5</v>
      </c>
      <c r="T104" s="6">
        <v>26.6</v>
      </c>
      <c r="U104" s="6" t="s">
        <v>915</v>
      </c>
      <c r="V104" s="6"/>
      <c r="W104" s="6">
        <v>210</v>
      </c>
      <c r="X104" s="7">
        <v>20</v>
      </c>
      <c r="Y104" s="6">
        <v>90.4</v>
      </c>
      <c r="Z104" s="6">
        <v>120000</v>
      </c>
      <c r="AA104" s="9">
        <v>5</v>
      </c>
      <c r="AB104" s="6">
        <v>13000</v>
      </c>
      <c r="AC104" s="6">
        <v>880</v>
      </c>
      <c r="AD104" s="6">
        <v>880</v>
      </c>
      <c r="AE104" s="6">
        <v>11210</v>
      </c>
      <c r="AF104" s="6">
        <v>210</v>
      </c>
      <c r="AG104" s="6">
        <v>7100</v>
      </c>
      <c r="AH104" s="6">
        <v>2100</v>
      </c>
      <c r="AI104" s="6">
        <v>9.7000000000000003E-2</v>
      </c>
      <c r="AJ104" s="6" t="s">
        <v>910</v>
      </c>
      <c r="AK104" s="6" t="s">
        <v>910</v>
      </c>
      <c r="AL104" s="6">
        <v>0.41</v>
      </c>
      <c r="AM104" s="6">
        <v>0.123</v>
      </c>
      <c r="AN104" s="6">
        <v>0.122</v>
      </c>
      <c r="AO104" s="6">
        <v>7.6999999999999999E-2</v>
      </c>
      <c r="AP104" s="6" t="s">
        <v>910</v>
      </c>
      <c r="AQ104" s="6">
        <v>0.105</v>
      </c>
      <c r="AR104" s="6">
        <v>4.5999999999999999E-2</v>
      </c>
      <c r="AS104" s="6" t="s">
        <v>910</v>
      </c>
      <c r="AT104" s="6" t="s">
        <v>910</v>
      </c>
      <c r="AU104" s="6">
        <v>0.22700000000000001</v>
      </c>
      <c r="AV104" s="8">
        <v>0.19</v>
      </c>
      <c r="AW104" s="6">
        <v>6.6000000000000003E-2</v>
      </c>
      <c r="AX104" s="6">
        <v>0.128</v>
      </c>
      <c r="AY104" s="6">
        <v>0.104</v>
      </c>
      <c r="AZ104" s="6" t="s">
        <v>910</v>
      </c>
      <c r="BA104" s="6" t="s">
        <v>910</v>
      </c>
      <c r="BB104" s="6"/>
      <c r="BC104" s="6" t="s">
        <v>911</v>
      </c>
      <c r="BD104" s="6" t="s">
        <v>911</v>
      </c>
      <c r="BE104" s="6">
        <v>7.1099999999999997E-2</v>
      </c>
      <c r="BF104" s="6" t="s">
        <v>911</v>
      </c>
      <c r="BG104" s="6">
        <v>2.1499999999999998E-2</v>
      </c>
      <c r="BH104" s="6" t="s">
        <v>911</v>
      </c>
      <c r="BI104" s="6" t="s">
        <v>911</v>
      </c>
      <c r="BJ104" s="6">
        <v>9.2600000000000002E-2</v>
      </c>
      <c r="BK104" s="6" t="s">
        <v>916</v>
      </c>
      <c r="BL104" s="11">
        <v>1E-3</v>
      </c>
      <c r="BM104" s="11" t="s">
        <v>913</v>
      </c>
      <c r="BN104" s="11" t="s">
        <v>913</v>
      </c>
      <c r="BO104" s="11" t="s">
        <v>913</v>
      </c>
      <c r="BP104" s="11" t="s">
        <v>913</v>
      </c>
      <c r="BQ104" s="6"/>
      <c r="BR104" s="6" t="s">
        <v>912</v>
      </c>
      <c r="BS104" s="6" t="s">
        <v>913</v>
      </c>
      <c r="BT104" s="6" t="s">
        <v>913</v>
      </c>
      <c r="BU104" s="6" t="s">
        <v>917</v>
      </c>
      <c r="BV104" s="6" t="s">
        <v>913</v>
      </c>
      <c r="BW104" s="6" t="s">
        <v>913</v>
      </c>
      <c r="BX104" s="6"/>
      <c r="BY104" s="6" t="s">
        <v>918</v>
      </c>
      <c r="CR104" s="13"/>
      <c r="CX104" s="6" t="s">
        <v>913</v>
      </c>
      <c r="CY104" s="6" t="s">
        <v>913</v>
      </c>
      <c r="CZ104" s="6">
        <v>15400</v>
      </c>
      <c r="DF104" s="6" t="s">
        <v>912</v>
      </c>
      <c r="DG104" s="6" t="s">
        <v>913</v>
      </c>
      <c r="DH104"/>
    </row>
    <row r="105" spans="1:112" s="11" customFormat="1">
      <c r="A105" s="11">
        <v>102</v>
      </c>
      <c r="B105" s="6" t="s">
        <v>271</v>
      </c>
      <c r="C105" s="6">
        <v>148</v>
      </c>
      <c r="D105" s="6" t="s">
        <v>1142</v>
      </c>
      <c r="E105" s="6" t="s">
        <v>1561</v>
      </c>
      <c r="F105" s="6" t="s">
        <v>272</v>
      </c>
      <c r="G105" s="7">
        <v>7.9</v>
      </c>
      <c r="H105" s="6">
        <v>587</v>
      </c>
      <c r="I105" s="6" t="s">
        <v>914</v>
      </c>
      <c r="J105" s="6" t="s">
        <v>906</v>
      </c>
      <c r="K105" s="6">
        <v>120</v>
      </c>
      <c r="L105" s="6">
        <v>0.26100000000000001</v>
      </c>
      <c r="M105" s="9">
        <v>2.6</v>
      </c>
      <c r="N105" s="6">
        <v>13.4</v>
      </c>
      <c r="O105" s="6">
        <v>16.399999999999999</v>
      </c>
      <c r="P105" s="10">
        <v>4.2000000000000003E-2</v>
      </c>
      <c r="Q105" s="6">
        <v>3500</v>
      </c>
      <c r="R105" s="6" t="s">
        <v>908</v>
      </c>
      <c r="S105" s="6">
        <v>9.27</v>
      </c>
      <c r="T105" s="6">
        <v>22.4</v>
      </c>
      <c r="U105" s="6" t="s">
        <v>915</v>
      </c>
      <c r="V105" s="6"/>
      <c r="W105" s="6">
        <v>230</v>
      </c>
      <c r="X105" s="7">
        <v>16</v>
      </c>
      <c r="Y105" s="6">
        <v>68.400000000000006</v>
      </c>
      <c r="Z105" s="6">
        <v>170000</v>
      </c>
      <c r="AA105" s="9">
        <v>2.2000000000000002</v>
      </c>
      <c r="AB105" s="6">
        <v>14000</v>
      </c>
      <c r="AC105" s="6">
        <v>920</v>
      </c>
      <c r="AD105" s="6">
        <v>820</v>
      </c>
      <c r="AE105" s="6">
        <v>16260</v>
      </c>
      <c r="AF105" s="6">
        <v>150</v>
      </c>
      <c r="AG105" s="6">
        <v>6100</v>
      </c>
      <c r="AH105" s="6">
        <v>1700</v>
      </c>
      <c r="AI105" s="6">
        <v>0.16200000000000001</v>
      </c>
      <c r="AJ105" s="6">
        <v>0.13700000000000001</v>
      </c>
      <c r="AK105" s="6" t="s">
        <v>910</v>
      </c>
      <c r="AL105" s="6">
        <v>0.52900000000000003</v>
      </c>
      <c r="AM105" s="6">
        <v>0.14599999999999999</v>
      </c>
      <c r="AN105" s="6">
        <v>0.14099999999999999</v>
      </c>
      <c r="AO105" s="6" t="s">
        <v>910</v>
      </c>
      <c r="AP105" s="6" t="s">
        <v>910</v>
      </c>
      <c r="AQ105" s="6">
        <v>0.13700000000000001</v>
      </c>
      <c r="AR105" s="6">
        <v>7.6999999999999999E-2</v>
      </c>
      <c r="AS105" s="6" t="s">
        <v>910</v>
      </c>
      <c r="AT105" s="6" t="s">
        <v>910</v>
      </c>
      <c r="AU105" s="6">
        <v>0.30499999999999999</v>
      </c>
      <c r="AV105" s="8">
        <v>0.17799999999999999</v>
      </c>
      <c r="AW105" s="6">
        <v>0.16200000000000001</v>
      </c>
      <c r="AX105" s="6">
        <v>0.16300000000000001</v>
      </c>
      <c r="AY105" s="6">
        <v>0.125</v>
      </c>
      <c r="AZ105" s="6" t="s">
        <v>910</v>
      </c>
      <c r="BA105" s="6" t="s">
        <v>910</v>
      </c>
      <c r="BB105" s="6"/>
      <c r="BC105" s="6" t="s">
        <v>911</v>
      </c>
      <c r="BD105" s="6" t="s">
        <v>911</v>
      </c>
      <c r="BE105" s="6" t="s">
        <v>911</v>
      </c>
      <c r="BF105" s="6" t="s">
        <v>911</v>
      </c>
      <c r="BG105" s="6" t="s">
        <v>911</v>
      </c>
      <c r="BH105" s="6" t="s">
        <v>911</v>
      </c>
      <c r="BI105" s="6" t="s">
        <v>911</v>
      </c>
      <c r="BJ105" s="6" t="s">
        <v>911</v>
      </c>
      <c r="BK105" s="6" t="s">
        <v>916</v>
      </c>
      <c r="BL105" s="11" t="s">
        <v>911</v>
      </c>
      <c r="BM105" s="11" t="s">
        <v>913</v>
      </c>
      <c r="BN105" s="11" t="s">
        <v>913</v>
      </c>
      <c r="BO105" s="11" t="s">
        <v>913</v>
      </c>
      <c r="BP105" s="11" t="s">
        <v>913</v>
      </c>
      <c r="BQ105" s="6"/>
      <c r="BR105" s="6" t="s">
        <v>912</v>
      </c>
      <c r="BS105" s="6" t="s">
        <v>913</v>
      </c>
      <c r="BT105" s="6" t="s">
        <v>913</v>
      </c>
      <c r="BU105" s="6" t="s">
        <v>917</v>
      </c>
      <c r="BV105" s="6" t="s">
        <v>913</v>
      </c>
      <c r="BW105" s="6" t="s">
        <v>913</v>
      </c>
      <c r="BX105" s="6"/>
      <c r="BY105" s="6" t="s">
        <v>918</v>
      </c>
      <c r="CR105" s="13"/>
      <c r="CX105" s="6" t="s">
        <v>913</v>
      </c>
      <c r="CY105" s="6" t="s">
        <v>913</v>
      </c>
      <c r="CZ105" s="6">
        <v>12330.000000000002</v>
      </c>
      <c r="DF105" s="6" t="s">
        <v>912</v>
      </c>
      <c r="DG105" s="6" t="s">
        <v>913</v>
      </c>
      <c r="DH105"/>
    </row>
    <row r="106" spans="1:112" s="11" customFormat="1">
      <c r="A106" s="11">
        <v>103</v>
      </c>
      <c r="B106" s="6" t="s">
        <v>269</v>
      </c>
      <c r="C106" s="6">
        <v>149</v>
      </c>
      <c r="D106" s="6" t="s">
        <v>1143</v>
      </c>
      <c r="E106" s="6" t="s">
        <v>1562</v>
      </c>
      <c r="F106" s="6" t="s">
        <v>270</v>
      </c>
      <c r="G106" s="7">
        <v>8.3000000000000007</v>
      </c>
      <c r="H106" s="6">
        <v>780</v>
      </c>
      <c r="I106" s="6" t="s">
        <v>914</v>
      </c>
      <c r="J106" s="6">
        <v>8.25</v>
      </c>
      <c r="K106" s="6">
        <v>140</v>
      </c>
      <c r="L106" s="6">
        <v>1.05</v>
      </c>
      <c r="M106" s="9">
        <v>4.5</v>
      </c>
      <c r="N106" s="6">
        <v>16.899999999999999</v>
      </c>
      <c r="O106" s="7">
        <v>23</v>
      </c>
      <c r="P106" s="8">
        <v>0.13</v>
      </c>
      <c r="Q106" s="6">
        <v>4300</v>
      </c>
      <c r="R106" s="6" t="s">
        <v>908</v>
      </c>
      <c r="S106" s="6">
        <v>15.3</v>
      </c>
      <c r="T106" s="6">
        <v>62.3</v>
      </c>
      <c r="U106" s="6" t="s">
        <v>915</v>
      </c>
      <c r="V106" s="6"/>
      <c r="W106" s="6">
        <v>180</v>
      </c>
      <c r="X106" s="7">
        <v>26</v>
      </c>
      <c r="Y106" s="6">
        <v>128</v>
      </c>
      <c r="Z106" s="6">
        <v>100000</v>
      </c>
      <c r="AA106" s="9">
        <v>3.1</v>
      </c>
      <c r="AB106" s="6">
        <v>12000</v>
      </c>
      <c r="AC106" s="6">
        <v>2700</v>
      </c>
      <c r="AD106" s="6">
        <v>1200</v>
      </c>
      <c r="AE106" s="6">
        <v>11270</v>
      </c>
      <c r="AF106" s="6">
        <v>190</v>
      </c>
      <c r="AG106" s="6">
        <v>7200</v>
      </c>
      <c r="AH106" s="6">
        <v>2200</v>
      </c>
      <c r="AI106" s="6">
        <v>0.16</v>
      </c>
      <c r="AJ106" s="6">
        <v>0.11600000000000001</v>
      </c>
      <c r="AK106" s="6" t="s">
        <v>910</v>
      </c>
      <c r="AL106" s="6">
        <v>0.45700000000000002</v>
      </c>
      <c r="AM106" s="6">
        <v>0.11700000000000001</v>
      </c>
      <c r="AN106" s="6">
        <v>8.8999999999999996E-2</v>
      </c>
      <c r="AO106" s="8">
        <v>0.05</v>
      </c>
      <c r="AP106" s="6" t="s">
        <v>910</v>
      </c>
      <c r="AQ106" s="6">
        <v>7.8E-2</v>
      </c>
      <c r="AR106" s="6" t="s">
        <v>919</v>
      </c>
      <c r="AS106" s="6" t="s">
        <v>910</v>
      </c>
      <c r="AT106" s="6" t="s">
        <v>910</v>
      </c>
      <c r="AU106" s="6">
        <v>0.20799999999999999</v>
      </c>
      <c r="AV106" s="8">
        <v>0.126</v>
      </c>
      <c r="AW106" s="6">
        <v>5.5E-2</v>
      </c>
      <c r="AX106" s="6">
        <v>0.105</v>
      </c>
      <c r="AY106" s="6">
        <v>6.7000000000000004E-2</v>
      </c>
      <c r="AZ106" s="6" t="s">
        <v>910</v>
      </c>
      <c r="BA106" s="6" t="s">
        <v>910</v>
      </c>
      <c r="BB106" s="6"/>
      <c r="BC106" s="6" t="s">
        <v>911</v>
      </c>
      <c r="BD106" s="6" t="s">
        <v>911</v>
      </c>
      <c r="BE106" s="6" t="s">
        <v>911</v>
      </c>
      <c r="BF106" s="6" t="s">
        <v>911</v>
      </c>
      <c r="BG106" s="6" t="s">
        <v>911</v>
      </c>
      <c r="BH106" s="6" t="s">
        <v>911</v>
      </c>
      <c r="BI106" s="6" t="s">
        <v>911</v>
      </c>
      <c r="BJ106" s="6" t="s">
        <v>911</v>
      </c>
      <c r="BK106" s="6" t="s">
        <v>916</v>
      </c>
      <c r="BL106" s="11" t="s">
        <v>911</v>
      </c>
      <c r="BM106" s="11" t="s">
        <v>913</v>
      </c>
      <c r="BN106" s="11" t="s">
        <v>913</v>
      </c>
      <c r="BO106" s="11" t="s">
        <v>913</v>
      </c>
      <c r="BP106" s="11" t="s">
        <v>913</v>
      </c>
      <c r="BQ106" s="6"/>
      <c r="BR106" s="6" t="s">
        <v>912</v>
      </c>
      <c r="BS106" s="6" t="s">
        <v>913</v>
      </c>
      <c r="BT106" s="6" t="s">
        <v>913</v>
      </c>
      <c r="BU106" s="6" t="s">
        <v>917</v>
      </c>
      <c r="BV106" s="6" t="s">
        <v>913</v>
      </c>
      <c r="BW106" s="6" t="s">
        <v>913</v>
      </c>
      <c r="BX106" s="6"/>
      <c r="BY106" s="6" t="s">
        <v>918</v>
      </c>
      <c r="CR106" s="13"/>
      <c r="CX106" s="6" t="s">
        <v>913</v>
      </c>
      <c r="CY106" s="6" t="s">
        <v>913</v>
      </c>
      <c r="CZ106" s="6">
        <v>8825</v>
      </c>
      <c r="DF106" s="6" t="s">
        <v>912</v>
      </c>
      <c r="DG106" s="6" t="s">
        <v>913</v>
      </c>
      <c r="DH106"/>
    </row>
    <row r="107" spans="1:112" s="11" customFormat="1">
      <c r="A107" s="11">
        <v>104</v>
      </c>
      <c r="B107" s="6" t="s">
        <v>268</v>
      </c>
      <c r="C107" s="6">
        <v>150</v>
      </c>
      <c r="D107" s="6" t="s">
        <v>1144</v>
      </c>
      <c r="E107" s="6" t="s">
        <v>1563</v>
      </c>
      <c r="F107" s="6" t="s">
        <v>980</v>
      </c>
      <c r="G107" s="7">
        <v>7.7</v>
      </c>
      <c r="H107" s="6">
        <v>760</v>
      </c>
      <c r="I107" s="6" t="s">
        <v>914</v>
      </c>
      <c r="J107" s="6">
        <v>12.2</v>
      </c>
      <c r="K107" s="6">
        <v>232</v>
      </c>
      <c r="L107" s="6">
        <v>2.48</v>
      </c>
      <c r="M107" s="9">
        <v>3.97</v>
      </c>
      <c r="N107" s="6">
        <v>19.600000000000001</v>
      </c>
      <c r="O107" s="6">
        <v>29.5</v>
      </c>
      <c r="P107" s="8">
        <v>0.13</v>
      </c>
      <c r="Q107" s="6">
        <v>1880</v>
      </c>
      <c r="R107" s="6" t="s">
        <v>908</v>
      </c>
      <c r="S107" s="6">
        <v>13.2</v>
      </c>
      <c r="T107" s="6">
        <v>98.8</v>
      </c>
      <c r="U107" s="6" t="s">
        <v>915</v>
      </c>
      <c r="V107" s="6"/>
      <c r="W107" s="6">
        <v>37.700000000000003</v>
      </c>
      <c r="X107" s="6">
        <v>32.700000000000003</v>
      </c>
      <c r="Y107" s="6">
        <v>183</v>
      </c>
      <c r="Z107" s="6">
        <v>41100</v>
      </c>
      <c r="AA107" s="9">
        <v>12</v>
      </c>
      <c r="AB107" s="6">
        <v>22100</v>
      </c>
      <c r="AC107" s="6">
        <v>11900</v>
      </c>
      <c r="AD107" s="6">
        <v>1240</v>
      </c>
      <c r="AE107" s="6">
        <v>14100</v>
      </c>
      <c r="AF107" s="6">
        <v>212</v>
      </c>
      <c r="AG107" s="6">
        <v>8300</v>
      </c>
      <c r="AH107" s="6">
        <v>1330</v>
      </c>
      <c r="AI107" s="6">
        <v>5.5E-2</v>
      </c>
      <c r="AJ107" s="6">
        <v>0.16800000000000001</v>
      </c>
      <c r="AK107" s="6" t="s">
        <v>910</v>
      </c>
      <c r="AL107" s="8">
        <v>0.68</v>
      </c>
      <c r="AM107" s="6">
        <v>0.183</v>
      </c>
      <c r="AN107" s="6">
        <v>0.16600000000000001</v>
      </c>
      <c r="AO107" s="8">
        <v>0.1</v>
      </c>
      <c r="AP107" s="6" t="s">
        <v>910</v>
      </c>
      <c r="AQ107" s="6">
        <v>0.14699999999999999</v>
      </c>
      <c r="AR107" s="6">
        <v>4.7E-2</v>
      </c>
      <c r="AS107" s="6" t="s">
        <v>910</v>
      </c>
      <c r="AT107" s="6" t="s">
        <v>910</v>
      </c>
      <c r="AU107" s="8">
        <v>0.33100000000000002</v>
      </c>
      <c r="AV107" s="8">
        <v>0.25900000000000001</v>
      </c>
      <c r="AW107" s="6">
        <v>9.9000000000000005E-2</v>
      </c>
      <c r="AX107" s="6">
        <v>0.19900000000000001</v>
      </c>
      <c r="AY107" s="6">
        <v>0.127</v>
      </c>
      <c r="AZ107" s="6" t="s">
        <v>910</v>
      </c>
      <c r="BA107" s="6" t="s">
        <v>910</v>
      </c>
      <c r="BB107" s="6"/>
      <c r="BC107" s="6" t="s">
        <v>911</v>
      </c>
      <c r="BD107" s="6" t="s">
        <v>911</v>
      </c>
      <c r="BE107" s="6" t="s">
        <v>911</v>
      </c>
      <c r="BF107" s="6" t="s">
        <v>911</v>
      </c>
      <c r="BG107" s="6" t="s">
        <v>911</v>
      </c>
      <c r="BH107" s="6" t="s">
        <v>911</v>
      </c>
      <c r="BI107" s="6" t="s">
        <v>911</v>
      </c>
      <c r="BJ107" s="6" t="s">
        <v>911</v>
      </c>
      <c r="BK107" s="6" t="s">
        <v>916</v>
      </c>
      <c r="BL107" s="11" t="s">
        <v>911</v>
      </c>
      <c r="BM107" s="11" t="s">
        <v>913</v>
      </c>
      <c r="BN107" s="11" t="s">
        <v>913</v>
      </c>
      <c r="BO107" s="11" t="s">
        <v>913</v>
      </c>
      <c r="BP107" s="11" t="s">
        <v>913</v>
      </c>
      <c r="BQ107" s="6"/>
      <c r="BR107" s="6" t="s">
        <v>912</v>
      </c>
      <c r="BS107" s="6" t="s">
        <v>913</v>
      </c>
      <c r="BT107" s="6" t="s">
        <v>913</v>
      </c>
      <c r="BU107" s="6" t="s">
        <v>917</v>
      </c>
      <c r="BV107" s="6" t="s">
        <v>913</v>
      </c>
      <c r="BW107" s="6" t="s">
        <v>913</v>
      </c>
      <c r="BX107" s="6"/>
      <c r="BY107" s="6" t="s">
        <v>918</v>
      </c>
      <c r="CR107" s="13"/>
      <c r="CX107" s="6" t="s">
        <v>913</v>
      </c>
      <c r="CY107" s="6" t="s">
        <v>913</v>
      </c>
      <c r="CZ107" s="6">
        <v>15460</v>
      </c>
      <c r="DF107" s="6" t="s">
        <v>912</v>
      </c>
      <c r="DG107" s="6" t="s">
        <v>913</v>
      </c>
      <c r="DH107"/>
    </row>
    <row r="108" spans="1:112" s="11" customFormat="1">
      <c r="A108" s="11">
        <v>105</v>
      </c>
      <c r="B108" s="6" t="s">
        <v>267</v>
      </c>
      <c r="C108" s="6">
        <v>151</v>
      </c>
      <c r="D108" s="6" t="s">
        <v>1145</v>
      </c>
      <c r="E108" s="6" t="s">
        <v>1564</v>
      </c>
      <c r="F108" s="6" t="s">
        <v>981</v>
      </c>
      <c r="G108" s="7">
        <v>7.4</v>
      </c>
      <c r="H108" s="6">
        <v>660</v>
      </c>
      <c r="I108" s="6" t="s">
        <v>914</v>
      </c>
      <c r="J108" s="6" t="s">
        <v>906</v>
      </c>
      <c r="K108" s="6">
        <v>140</v>
      </c>
      <c r="L108" s="6">
        <v>0.61</v>
      </c>
      <c r="M108" s="9" t="s">
        <v>933</v>
      </c>
      <c r="N108" s="7">
        <v>37</v>
      </c>
      <c r="O108" s="6">
        <v>14.5</v>
      </c>
      <c r="P108" s="10">
        <v>9.5000000000000001E-2</v>
      </c>
      <c r="Q108" s="6">
        <v>1800</v>
      </c>
      <c r="R108" s="6" t="s">
        <v>908</v>
      </c>
      <c r="S108" s="6">
        <v>9.0500000000000007</v>
      </c>
      <c r="T108" s="6">
        <v>3.76</v>
      </c>
      <c r="U108" s="6" t="s">
        <v>915</v>
      </c>
      <c r="V108" s="6"/>
      <c r="W108" s="6">
        <v>110</v>
      </c>
      <c r="X108" s="7">
        <v>15</v>
      </c>
      <c r="Y108" s="6">
        <v>151</v>
      </c>
      <c r="Z108" s="6">
        <v>94000</v>
      </c>
      <c r="AA108" s="9">
        <v>4.4000000000000004</v>
      </c>
      <c r="AB108" s="6">
        <v>23000</v>
      </c>
      <c r="AC108" s="6">
        <v>3500</v>
      </c>
      <c r="AD108" s="6">
        <v>3100</v>
      </c>
      <c r="AE108" s="6">
        <v>9390</v>
      </c>
      <c r="AF108" s="6">
        <v>110</v>
      </c>
      <c r="AG108" s="6">
        <v>4000</v>
      </c>
      <c r="AH108" s="6">
        <v>950</v>
      </c>
      <c r="AI108" s="6">
        <v>0.441</v>
      </c>
      <c r="AJ108" s="6">
        <v>9.7000000000000003E-2</v>
      </c>
      <c r="AK108" s="6" t="s">
        <v>910</v>
      </c>
      <c r="AL108" s="8">
        <v>0.442</v>
      </c>
      <c r="AM108" s="6">
        <v>0.11799999999999999</v>
      </c>
      <c r="AN108" s="6">
        <v>0.19400000000000001</v>
      </c>
      <c r="AO108" s="6">
        <v>6.2E-2</v>
      </c>
      <c r="AP108" s="6" t="s">
        <v>910</v>
      </c>
      <c r="AQ108" s="6">
        <v>7.9000000000000001E-2</v>
      </c>
      <c r="AR108" s="6">
        <v>5.1999999999999998E-2</v>
      </c>
      <c r="AS108" s="6" t="s">
        <v>910</v>
      </c>
      <c r="AT108" s="6" t="s">
        <v>910</v>
      </c>
      <c r="AU108" s="8">
        <v>0.26</v>
      </c>
      <c r="AV108" s="8">
        <v>0.153</v>
      </c>
      <c r="AW108" s="8">
        <v>0.06</v>
      </c>
      <c r="AX108" s="6">
        <v>0.13400000000000001</v>
      </c>
      <c r="AY108" s="6">
        <v>7.4999999999999997E-2</v>
      </c>
      <c r="AZ108" s="6" t="s">
        <v>910</v>
      </c>
      <c r="BA108" s="6" t="s">
        <v>910</v>
      </c>
      <c r="BB108" s="6"/>
      <c r="BC108" s="6" t="s">
        <v>911</v>
      </c>
      <c r="BD108" s="6" t="s">
        <v>911</v>
      </c>
      <c r="BE108" s="6">
        <v>1.7100000000000001E-2</v>
      </c>
      <c r="BF108" s="6" t="s">
        <v>911</v>
      </c>
      <c r="BG108" s="6" t="s">
        <v>911</v>
      </c>
      <c r="BH108" s="6" t="s">
        <v>911</v>
      </c>
      <c r="BI108" s="6" t="s">
        <v>911</v>
      </c>
      <c r="BJ108" s="6">
        <v>1.7100000000000001E-2</v>
      </c>
      <c r="BK108" s="6" t="s">
        <v>916</v>
      </c>
      <c r="BL108" s="11" t="s">
        <v>911</v>
      </c>
      <c r="BM108" s="11" t="s">
        <v>913</v>
      </c>
      <c r="BN108" s="11" t="s">
        <v>913</v>
      </c>
      <c r="BO108" s="11" t="s">
        <v>913</v>
      </c>
      <c r="BP108" s="11" t="s">
        <v>913</v>
      </c>
      <c r="BQ108" s="6"/>
      <c r="BR108" s="6" t="s">
        <v>912</v>
      </c>
      <c r="BS108" s="6" t="s">
        <v>913</v>
      </c>
      <c r="BT108" s="6" t="s">
        <v>913</v>
      </c>
      <c r="BU108" s="6" t="s">
        <v>917</v>
      </c>
      <c r="BV108" s="6" t="s">
        <v>913</v>
      </c>
      <c r="BW108" s="6" t="s">
        <v>913</v>
      </c>
      <c r="BX108" s="6"/>
      <c r="BY108" s="6" t="s">
        <v>918</v>
      </c>
      <c r="CR108" s="13"/>
      <c r="CX108" s="6" t="s">
        <v>913</v>
      </c>
      <c r="CY108" s="6" t="s">
        <v>913</v>
      </c>
      <c r="CZ108" s="6">
        <v>11319.999999999998</v>
      </c>
      <c r="DF108" s="6" t="s">
        <v>912</v>
      </c>
      <c r="DG108" s="6" t="s">
        <v>913</v>
      </c>
      <c r="DH108"/>
    </row>
    <row r="109" spans="1:112" s="11" customFormat="1">
      <c r="A109" s="11">
        <v>106</v>
      </c>
      <c r="B109" s="6" t="s">
        <v>266</v>
      </c>
      <c r="C109" s="6">
        <v>152</v>
      </c>
      <c r="D109" s="6" t="s">
        <v>1146</v>
      </c>
      <c r="E109" s="6" t="s">
        <v>1565</v>
      </c>
      <c r="F109" s="6" t="s">
        <v>982</v>
      </c>
      <c r="G109" s="7">
        <v>8.1</v>
      </c>
      <c r="H109" s="6">
        <v>870</v>
      </c>
      <c r="I109" s="6" t="s">
        <v>914</v>
      </c>
      <c r="J109" s="6" t="s">
        <v>906</v>
      </c>
      <c r="K109" s="7">
        <v>30</v>
      </c>
      <c r="L109" s="6">
        <v>1.32</v>
      </c>
      <c r="M109" s="9">
        <v>6.7</v>
      </c>
      <c r="N109" s="6">
        <v>9.2100000000000009</v>
      </c>
      <c r="O109" s="6">
        <v>18.600000000000001</v>
      </c>
      <c r="P109" s="10">
        <v>0.05</v>
      </c>
      <c r="Q109" s="6">
        <v>1300</v>
      </c>
      <c r="R109" s="6" t="s">
        <v>908</v>
      </c>
      <c r="S109" s="6">
        <v>10.7</v>
      </c>
      <c r="T109" s="6">
        <v>37.799999999999997</v>
      </c>
      <c r="U109" s="6" t="s">
        <v>915</v>
      </c>
      <c r="V109" s="6"/>
      <c r="W109" s="7">
        <v>28</v>
      </c>
      <c r="X109" s="9">
        <v>7.1</v>
      </c>
      <c r="Y109" s="6">
        <v>95.4</v>
      </c>
      <c r="Z109" s="6">
        <v>35000</v>
      </c>
      <c r="AA109" s="9">
        <v>3</v>
      </c>
      <c r="AB109" s="6">
        <v>12000</v>
      </c>
      <c r="AC109" s="6">
        <v>380</v>
      </c>
      <c r="AD109" s="6">
        <v>720</v>
      </c>
      <c r="AE109" s="6">
        <v>11220</v>
      </c>
      <c r="AF109" s="7">
        <v>79</v>
      </c>
      <c r="AG109" s="6">
        <v>4800</v>
      </c>
      <c r="AH109" s="6">
        <v>870</v>
      </c>
      <c r="AI109" s="6" t="s">
        <v>910</v>
      </c>
      <c r="AJ109" s="6" t="s">
        <v>910</v>
      </c>
      <c r="AK109" s="6" t="s">
        <v>910</v>
      </c>
      <c r="AL109" s="8">
        <v>9.7000000000000003E-2</v>
      </c>
      <c r="AM109" s="6">
        <v>2.5000000000000001E-2</v>
      </c>
      <c r="AN109" s="6">
        <v>1.9E-2</v>
      </c>
      <c r="AO109" s="6" t="s">
        <v>910</v>
      </c>
      <c r="AP109" s="6" t="s">
        <v>910</v>
      </c>
      <c r="AQ109" s="6">
        <v>2.5999999999999999E-2</v>
      </c>
      <c r="AR109" s="8">
        <v>0.02</v>
      </c>
      <c r="AS109" s="6" t="s">
        <v>910</v>
      </c>
      <c r="AT109" s="6" t="s">
        <v>910</v>
      </c>
      <c r="AU109" s="8">
        <v>0.03</v>
      </c>
      <c r="AV109" s="8">
        <v>3.2000000000000001E-2</v>
      </c>
      <c r="AW109" s="6" t="s">
        <v>910</v>
      </c>
      <c r="AX109" s="6">
        <v>3.6999999999999998E-2</v>
      </c>
      <c r="AY109" s="6">
        <v>3.1E-2</v>
      </c>
      <c r="AZ109" s="6" t="s">
        <v>910</v>
      </c>
      <c r="BA109" s="6" t="s">
        <v>910</v>
      </c>
      <c r="BB109" s="6"/>
      <c r="BC109" s="6" t="s">
        <v>911</v>
      </c>
      <c r="BD109" s="6" t="s">
        <v>911</v>
      </c>
      <c r="BE109" s="6" t="s">
        <v>911</v>
      </c>
      <c r="BF109" s="6" t="s">
        <v>911</v>
      </c>
      <c r="BG109" s="6" t="s">
        <v>911</v>
      </c>
      <c r="BH109" s="6" t="s">
        <v>911</v>
      </c>
      <c r="BI109" s="6" t="s">
        <v>911</v>
      </c>
      <c r="BJ109" s="6" t="s">
        <v>911</v>
      </c>
      <c r="BK109" s="6" t="s">
        <v>916</v>
      </c>
      <c r="BL109" s="11" t="s">
        <v>911</v>
      </c>
      <c r="BM109" s="11" t="s">
        <v>913</v>
      </c>
      <c r="BN109" s="11" t="s">
        <v>913</v>
      </c>
      <c r="BO109" s="11" t="s">
        <v>913</v>
      </c>
      <c r="BP109" s="11" t="s">
        <v>913</v>
      </c>
      <c r="BQ109" s="6"/>
      <c r="BR109" s="6" t="s">
        <v>912</v>
      </c>
      <c r="BS109" s="6" t="s">
        <v>913</v>
      </c>
      <c r="BT109" s="6" t="s">
        <v>913</v>
      </c>
      <c r="BU109" s="6" t="s">
        <v>917</v>
      </c>
      <c r="BV109" s="6" t="s">
        <v>913</v>
      </c>
      <c r="BW109" s="6" t="s">
        <v>913</v>
      </c>
      <c r="BX109" s="6"/>
      <c r="BY109" s="6" t="s">
        <v>918</v>
      </c>
      <c r="CR109" s="13"/>
      <c r="CX109" s="6" t="s">
        <v>913</v>
      </c>
      <c r="CY109" s="6" t="s">
        <v>913</v>
      </c>
      <c r="CZ109" s="6">
        <v>8711</v>
      </c>
      <c r="DF109" s="6" t="s">
        <v>912</v>
      </c>
      <c r="DG109" s="6" t="s">
        <v>913</v>
      </c>
      <c r="DH109"/>
    </row>
    <row r="110" spans="1:112" s="11" customFormat="1">
      <c r="A110" s="11">
        <v>107</v>
      </c>
      <c r="B110" s="6" t="s">
        <v>264</v>
      </c>
      <c r="C110" s="6">
        <v>153</v>
      </c>
      <c r="D110" s="6" t="s">
        <v>1147</v>
      </c>
      <c r="E110" s="6" t="s">
        <v>1566</v>
      </c>
      <c r="F110" s="6" t="s">
        <v>265</v>
      </c>
      <c r="G110" s="7">
        <v>7.6</v>
      </c>
      <c r="H110" s="6">
        <v>760</v>
      </c>
      <c r="I110" s="6" t="s">
        <v>914</v>
      </c>
      <c r="J110" s="6">
        <v>14.4</v>
      </c>
      <c r="K110" s="6">
        <v>110</v>
      </c>
      <c r="L110" s="6">
        <v>1.88</v>
      </c>
      <c r="M110" s="9">
        <v>2.5</v>
      </c>
      <c r="N110" s="6">
        <v>13.7</v>
      </c>
      <c r="O110" s="6">
        <v>25.5</v>
      </c>
      <c r="P110" s="8">
        <v>0.15</v>
      </c>
      <c r="Q110" s="6">
        <v>2100</v>
      </c>
      <c r="R110" s="6" t="s">
        <v>908</v>
      </c>
      <c r="S110" s="7">
        <v>11</v>
      </c>
      <c r="T110" s="6">
        <v>98.8</v>
      </c>
      <c r="U110" s="6" t="s">
        <v>915</v>
      </c>
      <c r="V110" s="6"/>
      <c r="W110" s="7">
        <v>50</v>
      </c>
      <c r="X110" s="7">
        <v>22</v>
      </c>
      <c r="Y110" s="6">
        <v>200</v>
      </c>
      <c r="Z110" s="6">
        <v>76000</v>
      </c>
      <c r="AA110" s="9">
        <v>5.4</v>
      </c>
      <c r="AB110" s="6">
        <v>14000</v>
      </c>
      <c r="AC110" s="6">
        <v>1100</v>
      </c>
      <c r="AD110" s="6">
        <v>990</v>
      </c>
      <c r="AE110" s="6">
        <v>13310</v>
      </c>
      <c r="AF110" s="6">
        <v>230</v>
      </c>
      <c r="AG110" s="6">
        <v>7300</v>
      </c>
      <c r="AH110" s="6">
        <v>1000</v>
      </c>
      <c r="AI110" s="6">
        <v>0.311</v>
      </c>
      <c r="AJ110" s="6">
        <v>0.20699999999999999</v>
      </c>
      <c r="AK110" s="6" t="s">
        <v>910</v>
      </c>
      <c r="AL110" s="8">
        <v>0.78300000000000003</v>
      </c>
      <c r="AM110" s="6">
        <v>0.22500000000000001</v>
      </c>
      <c r="AN110" s="6">
        <v>0.186</v>
      </c>
      <c r="AO110" s="6">
        <v>0.10299999999999999</v>
      </c>
      <c r="AP110" s="6" t="s">
        <v>910</v>
      </c>
      <c r="AQ110" s="6">
        <v>0.14699999999999999</v>
      </c>
      <c r="AR110" s="6">
        <v>4.9000000000000002E-2</v>
      </c>
      <c r="AS110" s="6" t="s">
        <v>910</v>
      </c>
      <c r="AT110" s="6" t="s">
        <v>910</v>
      </c>
      <c r="AU110" s="6">
        <v>0.379</v>
      </c>
      <c r="AV110" s="8">
        <v>0.246</v>
      </c>
      <c r="AW110" s="6">
        <v>0.108</v>
      </c>
      <c r="AX110" s="6">
        <v>0.21</v>
      </c>
      <c r="AY110" s="6">
        <v>0.13600000000000001</v>
      </c>
      <c r="AZ110" s="6" t="s">
        <v>910</v>
      </c>
      <c r="BA110" s="6" t="s">
        <v>910</v>
      </c>
      <c r="BB110" s="6"/>
      <c r="BC110" s="6" t="s">
        <v>911</v>
      </c>
      <c r="BD110" s="6" t="s">
        <v>911</v>
      </c>
      <c r="BE110" s="6" t="s">
        <v>911</v>
      </c>
      <c r="BF110" s="6" t="s">
        <v>911</v>
      </c>
      <c r="BG110" s="6" t="s">
        <v>911</v>
      </c>
      <c r="BH110" s="6" t="s">
        <v>911</v>
      </c>
      <c r="BI110" s="6" t="s">
        <v>911</v>
      </c>
      <c r="BJ110" s="6" t="s">
        <v>911</v>
      </c>
      <c r="BK110" s="6" t="s">
        <v>916</v>
      </c>
      <c r="BL110" s="11" t="s">
        <v>911</v>
      </c>
      <c r="BM110" s="11" t="s">
        <v>913</v>
      </c>
      <c r="BN110" s="11" t="s">
        <v>913</v>
      </c>
      <c r="BO110" s="11" t="s">
        <v>913</v>
      </c>
      <c r="BP110" s="11" t="s">
        <v>913</v>
      </c>
      <c r="BQ110" s="6"/>
      <c r="BR110" s="6" t="s">
        <v>912</v>
      </c>
      <c r="BS110" s="6" t="s">
        <v>913</v>
      </c>
      <c r="BT110" s="6" t="s">
        <v>913</v>
      </c>
      <c r="BU110" s="6" t="s">
        <v>917</v>
      </c>
      <c r="BV110" s="6" t="s">
        <v>913</v>
      </c>
      <c r="BW110" s="6" t="s">
        <v>913</v>
      </c>
      <c r="BX110" s="6"/>
      <c r="BY110" s="6" t="s">
        <v>918</v>
      </c>
      <c r="CR110" s="13"/>
      <c r="CX110" s="6" t="s">
        <v>913</v>
      </c>
      <c r="CY110" s="6" t="s">
        <v>913</v>
      </c>
      <c r="CZ110" s="6">
        <v>16980</v>
      </c>
      <c r="DF110" s="6" t="s">
        <v>912</v>
      </c>
      <c r="DG110" s="6" t="s">
        <v>913</v>
      </c>
      <c r="DH110"/>
    </row>
    <row r="111" spans="1:112" s="11" customFormat="1">
      <c r="A111" s="11">
        <v>108</v>
      </c>
      <c r="B111" s="6" t="s">
        <v>263</v>
      </c>
      <c r="C111" s="6">
        <v>154</v>
      </c>
      <c r="D111" s="6" t="s">
        <v>1148</v>
      </c>
      <c r="E111" s="6" t="s">
        <v>1567</v>
      </c>
      <c r="F111" s="6" t="s">
        <v>983</v>
      </c>
      <c r="G111" s="7">
        <v>7.4</v>
      </c>
      <c r="H111" s="6">
        <v>502</v>
      </c>
      <c r="I111" s="6" t="s">
        <v>914</v>
      </c>
      <c r="J111" s="6">
        <v>10.9</v>
      </c>
      <c r="K111" s="7">
        <v>39</v>
      </c>
      <c r="L111" s="6">
        <v>0.54400000000000004</v>
      </c>
      <c r="M111" s="9" t="s">
        <v>933</v>
      </c>
      <c r="N111" s="6">
        <v>3.97</v>
      </c>
      <c r="O111" s="6">
        <v>5.43</v>
      </c>
      <c r="P111" s="10">
        <v>3.4000000000000002E-2</v>
      </c>
      <c r="Q111" s="6">
        <v>850</v>
      </c>
      <c r="R111" s="6" t="s">
        <v>908</v>
      </c>
      <c r="S111" s="6">
        <v>2.81</v>
      </c>
      <c r="T111" s="6">
        <v>37.700000000000003</v>
      </c>
      <c r="U111" s="6" t="s">
        <v>915</v>
      </c>
      <c r="V111" s="6"/>
      <c r="W111" s="7">
        <v>88</v>
      </c>
      <c r="X111" s="9">
        <v>7.2</v>
      </c>
      <c r="Y111" s="6">
        <v>56.6</v>
      </c>
      <c r="Z111" s="6">
        <v>150000</v>
      </c>
      <c r="AA111" s="9">
        <v>6.7</v>
      </c>
      <c r="AB111" s="6">
        <v>11000</v>
      </c>
      <c r="AC111" s="6">
        <v>1300</v>
      </c>
      <c r="AD111" s="6">
        <v>1100</v>
      </c>
      <c r="AE111" s="6">
        <v>10100</v>
      </c>
      <c r="AF111" s="7">
        <v>30</v>
      </c>
      <c r="AG111" s="6">
        <v>1400</v>
      </c>
      <c r="AH111" s="6">
        <v>170</v>
      </c>
      <c r="AI111" s="6">
        <v>0.11899999999999999</v>
      </c>
      <c r="AJ111" s="6">
        <v>5.8999999999999997E-2</v>
      </c>
      <c r="AK111" s="6" t="s">
        <v>910</v>
      </c>
      <c r="AL111" s="8">
        <v>0.28000000000000003</v>
      </c>
      <c r="AM111" s="6">
        <v>9.7000000000000003E-2</v>
      </c>
      <c r="AN111" s="6">
        <v>7.2999999999999995E-2</v>
      </c>
      <c r="AO111" s="6">
        <v>4.9000000000000002E-2</v>
      </c>
      <c r="AP111" s="6" t="s">
        <v>910</v>
      </c>
      <c r="AQ111" s="6">
        <v>7.5999999999999998E-2</v>
      </c>
      <c r="AR111" s="6">
        <v>3.6999999999999998E-2</v>
      </c>
      <c r="AS111" s="6" t="s">
        <v>910</v>
      </c>
      <c r="AT111" s="6" t="s">
        <v>910</v>
      </c>
      <c r="AU111" s="6">
        <v>0.13500000000000001</v>
      </c>
      <c r="AV111" s="8">
        <v>0.11600000000000001</v>
      </c>
      <c r="AW111" s="6">
        <v>4.8000000000000001E-2</v>
      </c>
      <c r="AX111" s="6">
        <v>8.4000000000000005E-2</v>
      </c>
      <c r="AY111" s="6">
        <v>8.1000000000000003E-2</v>
      </c>
      <c r="AZ111" s="6" t="s">
        <v>910</v>
      </c>
      <c r="BA111" s="6" t="s">
        <v>910</v>
      </c>
      <c r="BB111" s="6"/>
      <c r="BC111" s="6" t="s">
        <v>911</v>
      </c>
      <c r="BD111" s="6" t="s">
        <v>911</v>
      </c>
      <c r="BE111" s="6" t="s">
        <v>911</v>
      </c>
      <c r="BF111" s="6" t="s">
        <v>911</v>
      </c>
      <c r="BG111" s="6" t="s">
        <v>911</v>
      </c>
      <c r="BH111" s="6" t="s">
        <v>911</v>
      </c>
      <c r="BI111" s="6" t="s">
        <v>911</v>
      </c>
      <c r="BJ111" s="6" t="s">
        <v>911</v>
      </c>
      <c r="BK111" s="6" t="s">
        <v>916</v>
      </c>
      <c r="BL111" s="11" t="s">
        <v>911</v>
      </c>
      <c r="BM111" s="11" t="s">
        <v>913</v>
      </c>
      <c r="BN111" s="11" t="s">
        <v>913</v>
      </c>
      <c r="BO111" s="11" t="s">
        <v>913</v>
      </c>
      <c r="BP111" s="11" t="s">
        <v>913</v>
      </c>
      <c r="BQ111" s="6"/>
      <c r="BR111" s="6" t="s">
        <v>912</v>
      </c>
      <c r="BS111" s="6" t="s">
        <v>913</v>
      </c>
      <c r="BT111" s="6" t="s">
        <v>913</v>
      </c>
      <c r="BU111" s="6" t="s">
        <v>917</v>
      </c>
      <c r="BV111" s="6" t="s">
        <v>913</v>
      </c>
      <c r="BW111" s="6" t="s">
        <v>913</v>
      </c>
      <c r="BX111" s="6"/>
      <c r="BY111" s="6" t="s">
        <v>918</v>
      </c>
      <c r="CR111" s="13"/>
      <c r="CX111" s="6" t="s">
        <v>913</v>
      </c>
      <c r="CY111" s="6" t="s">
        <v>913</v>
      </c>
      <c r="CZ111" s="6">
        <v>6572</v>
      </c>
      <c r="DF111" s="6" t="s">
        <v>912</v>
      </c>
      <c r="DG111" s="6" t="s">
        <v>913</v>
      </c>
      <c r="DH111"/>
    </row>
    <row r="112" spans="1:112" s="11" customFormat="1">
      <c r="A112" s="11">
        <v>109</v>
      </c>
      <c r="B112" s="6" t="s">
        <v>262</v>
      </c>
      <c r="C112" s="6">
        <v>155</v>
      </c>
      <c r="D112" s="6" t="s">
        <v>1149</v>
      </c>
      <c r="E112" s="6" t="s">
        <v>1568</v>
      </c>
      <c r="F112" s="6" t="s">
        <v>984</v>
      </c>
      <c r="G112" s="7">
        <v>8.1</v>
      </c>
      <c r="H112" s="6">
        <v>912</v>
      </c>
      <c r="I112" s="6" t="s">
        <v>914</v>
      </c>
      <c r="J112" s="6">
        <v>7.28</v>
      </c>
      <c r="K112" s="7">
        <v>58</v>
      </c>
      <c r="L112" s="6">
        <v>0.61399999999999999</v>
      </c>
      <c r="M112" s="9">
        <v>0.95</v>
      </c>
      <c r="N112" s="6">
        <v>5.14</v>
      </c>
      <c r="O112" s="6">
        <v>14.5</v>
      </c>
      <c r="P112" s="10">
        <v>6.8000000000000005E-2</v>
      </c>
      <c r="Q112" s="6">
        <v>650</v>
      </c>
      <c r="R112" s="6" t="s">
        <v>908</v>
      </c>
      <c r="S112" s="6">
        <v>3.7</v>
      </c>
      <c r="T112" s="6">
        <v>30.6</v>
      </c>
      <c r="U112" s="6" t="s">
        <v>915</v>
      </c>
      <c r="V112" s="6"/>
      <c r="W112" s="7">
        <v>46</v>
      </c>
      <c r="X112" s="9">
        <v>7.5</v>
      </c>
      <c r="Y112" s="6">
        <v>63.6</v>
      </c>
      <c r="Z112" s="6">
        <v>68000</v>
      </c>
      <c r="AA112" s="9">
        <v>1.6</v>
      </c>
      <c r="AB112" s="6">
        <v>9200</v>
      </c>
      <c r="AC112" s="6">
        <v>2100</v>
      </c>
      <c r="AD112" s="6">
        <v>640</v>
      </c>
      <c r="AE112" s="6">
        <v>11770</v>
      </c>
      <c r="AF112" s="7">
        <v>41</v>
      </c>
      <c r="AG112" s="6">
        <v>1600</v>
      </c>
      <c r="AH112" s="6">
        <v>220</v>
      </c>
      <c r="AI112" s="6">
        <v>0.18</v>
      </c>
      <c r="AJ112" s="6">
        <v>8.5999999999999993E-2</v>
      </c>
      <c r="AK112" s="6" t="s">
        <v>910</v>
      </c>
      <c r="AL112" s="8">
        <v>0.28899999999999998</v>
      </c>
      <c r="AM112" s="6">
        <v>9.8000000000000004E-2</v>
      </c>
      <c r="AN112" s="8">
        <v>7.0000000000000007E-2</v>
      </c>
      <c r="AO112" s="6" t="s">
        <v>910</v>
      </c>
      <c r="AP112" s="6" t="s">
        <v>910</v>
      </c>
      <c r="AQ112" s="6" t="s">
        <v>910</v>
      </c>
      <c r="AR112" s="6">
        <v>7.0999999999999994E-2</v>
      </c>
      <c r="AS112" s="6" t="s">
        <v>910</v>
      </c>
      <c r="AT112" s="6" t="s">
        <v>910</v>
      </c>
      <c r="AU112" s="6">
        <v>0.124</v>
      </c>
      <c r="AV112" s="8">
        <v>8.3000000000000004E-2</v>
      </c>
      <c r="AW112" s="6" t="s">
        <v>910</v>
      </c>
      <c r="AX112" s="6">
        <v>0.11</v>
      </c>
      <c r="AY112" s="6">
        <v>6.9000000000000006E-2</v>
      </c>
      <c r="AZ112" s="6" t="s">
        <v>910</v>
      </c>
      <c r="BA112" s="6" t="s">
        <v>910</v>
      </c>
      <c r="BB112" s="6"/>
      <c r="BC112" s="6" t="s">
        <v>911</v>
      </c>
      <c r="BD112" s="6" t="s">
        <v>911</v>
      </c>
      <c r="BE112" s="6" t="s">
        <v>911</v>
      </c>
      <c r="BF112" s="6" t="s">
        <v>911</v>
      </c>
      <c r="BG112" s="6" t="s">
        <v>911</v>
      </c>
      <c r="BH112" s="6" t="s">
        <v>911</v>
      </c>
      <c r="BI112" s="6" t="s">
        <v>911</v>
      </c>
      <c r="BJ112" s="6" t="s">
        <v>911</v>
      </c>
      <c r="BK112" s="6" t="s">
        <v>916</v>
      </c>
      <c r="BL112" s="11" t="s">
        <v>911</v>
      </c>
      <c r="BM112" s="11" t="s">
        <v>913</v>
      </c>
      <c r="BN112" s="11" t="s">
        <v>913</v>
      </c>
      <c r="BO112" s="11" t="s">
        <v>913</v>
      </c>
      <c r="BP112" s="11" t="s">
        <v>913</v>
      </c>
      <c r="BQ112" s="6"/>
      <c r="BR112" s="6" t="s">
        <v>912</v>
      </c>
      <c r="BS112" s="6" t="s">
        <v>913</v>
      </c>
      <c r="BT112" s="6" t="s">
        <v>913</v>
      </c>
      <c r="BU112" s="6" t="s">
        <v>917</v>
      </c>
      <c r="BV112" s="6" t="s">
        <v>913</v>
      </c>
      <c r="BW112" s="6" t="s">
        <v>913</v>
      </c>
      <c r="BX112" s="6"/>
      <c r="BY112" s="6" t="s">
        <v>918</v>
      </c>
      <c r="CR112" s="13"/>
      <c r="CX112" s="6" t="s">
        <v>913</v>
      </c>
      <c r="CY112" s="6" t="s">
        <v>913</v>
      </c>
      <c r="CZ112" s="6">
        <v>3392</v>
      </c>
      <c r="DF112" s="6" t="s">
        <v>912</v>
      </c>
      <c r="DG112" s="6" t="s">
        <v>913</v>
      </c>
      <c r="DH112"/>
    </row>
    <row r="113" spans="1:112" s="11" customFormat="1">
      <c r="A113" s="11">
        <v>110</v>
      </c>
      <c r="B113" s="6" t="s">
        <v>260</v>
      </c>
      <c r="C113" s="6">
        <v>156</v>
      </c>
      <c r="D113" s="6" t="s">
        <v>1150</v>
      </c>
      <c r="E113" s="6" t="s">
        <v>1569</v>
      </c>
      <c r="F113" s="6" t="s">
        <v>261</v>
      </c>
      <c r="G113" s="7">
        <v>8.1</v>
      </c>
      <c r="H113" s="6">
        <v>910</v>
      </c>
      <c r="I113" s="6" t="s">
        <v>914</v>
      </c>
      <c r="J113" s="6">
        <v>8.07</v>
      </c>
      <c r="K113" s="7">
        <v>63</v>
      </c>
      <c r="L113" s="6">
        <v>0.95</v>
      </c>
      <c r="M113" s="9">
        <v>1.3</v>
      </c>
      <c r="N113" s="6">
        <v>6.94</v>
      </c>
      <c r="O113" s="6">
        <v>12.2</v>
      </c>
      <c r="P113" s="10">
        <v>6.8000000000000005E-2</v>
      </c>
      <c r="Q113" s="6">
        <v>1700</v>
      </c>
      <c r="R113" s="6" t="s">
        <v>908</v>
      </c>
      <c r="S113" s="6">
        <v>7.96</v>
      </c>
      <c r="T113" s="6">
        <v>44.2</v>
      </c>
      <c r="U113" s="6" t="s">
        <v>915</v>
      </c>
      <c r="V113" s="6"/>
      <c r="W113" s="6">
        <v>170</v>
      </c>
      <c r="X113" s="9">
        <v>9.9</v>
      </c>
      <c r="Y113" s="6">
        <v>82.1</v>
      </c>
      <c r="Z113" s="6">
        <v>170000</v>
      </c>
      <c r="AA113" s="9">
        <v>3.1</v>
      </c>
      <c r="AB113" s="6">
        <v>11000</v>
      </c>
      <c r="AC113" s="6">
        <v>1500</v>
      </c>
      <c r="AD113" s="6">
        <v>870</v>
      </c>
      <c r="AE113" s="6">
        <v>12570</v>
      </c>
      <c r="AF113" s="7">
        <v>67</v>
      </c>
      <c r="AG113" s="6">
        <v>2800</v>
      </c>
      <c r="AH113" s="6">
        <v>600</v>
      </c>
      <c r="AI113" s="6" t="s">
        <v>910</v>
      </c>
      <c r="AJ113" s="6">
        <v>6.3E-2</v>
      </c>
      <c r="AK113" s="6" t="s">
        <v>910</v>
      </c>
      <c r="AL113" s="8">
        <v>0.32</v>
      </c>
      <c r="AM113" s="6">
        <v>7.3999999999999996E-2</v>
      </c>
      <c r="AN113" s="6">
        <v>7.2999999999999995E-2</v>
      </c>
      <c r="AO113" s="6" t="s">
        <v>910</v>
      </c>
      <c r="AP113" s="6" t="s">
        <v>910</v>
      </c>
      <c r="AQ113" s="6">
        <v>5.6000000000000001E-2</v>
      </c>
      <c r="AR113" s="6">
        <v>3.2000000000000001E-2</v>
      </c>
      <c r="AS113" s="6" t="s">
        <v>910</v>
      </c>
      <c r="AT113" s="6" t="s">
        <v>910</v>
      </c>
      <c r="AU113" s="6">
        <v>0.17299999999999999</v>
      </c>
      <c r="AV113" s="8">
        <v>8.3000000000000004E-2</v>
      </c>
      <c r="AW113" s="6">
        <v>3.6999999999999998E-2</v>
      </c>
      <c r="AX113" s="6">
        <v>8.1000000000000003E-2</v>
      </c>
      <c r="AY113" s="6">
        <v>5.6000000000000001E-2</v>
      </c>
      <c r="AZ113" s="6" t="s">
        <v>910</v>
      </c>
      <c r="BA113" s="6" t="s">
        <v>910</v>
      </c>
      <c r="BB113" s="6"/>
      <c r="BC113" s="6" t="s">
        <v>911</v>
      </c>
      <c r="BD113" s="6" t="s">
        <v>911</v>
      </c>
      <c r="BE113" s="6" t="s">
        <v>911</v>
      </c>
      <c r="BF113" s="6" t="s">
        <v>911</v>
      </c>
      <c r="BG113" s="6" t="s">
        <v>911</v>
      </c>
      <c r="BH113" s="6" t="s">
        <v>911</v>
      </c>
      <c r="BI113" s="6" t="s">
        <v>911</v>
      </c>
      <c r="BJ113" s="6" t="s">
        <v>911</v>
      </c>
      <c r="BK113" s="6" t="s">
        <v>916</v>
      </c>
      <c r="BL113" s="11" t="s">
        <v>911</v>
      </c>
      <c r="BM113" s="11" t="s">
        <v>913</v>
      </c>
      <c r="BN113" s="11" t="s">
        <v>913</v>
      </c>
      <c r="BO113" s="11" t="s">
        <v>913</v>
      </c>
      <c r="BP113" s="11" t="s">
        <v>913</v>
      </c>
      <c r="BQ113" s="6"/>
      <c r="BR113" s="6" t="s">
        <v>912</v>
      </c>
      <c r="BS113" s="6" t="s">
        <v>913</v>
      </c>
      <c r="BT113" s="6" t="s">
        <v>913</v>
      </c>
      <c r="BU113" s="6" t="s">
        <v>917</v>
      </c>
      <c r="BV113" s="6" t="s">
        <v>913</v>
      </c>
      <c r="BW113" s="6" t="s">
        <v>913</v>
      </c>
      <c r="BX113" s="6"/>
      <c r="BY113" s="6" t="s">
        <v>918</v>
      </c>
      <c r="CR113" s="13"/>
      <c r="CX113" s="6" t="s">
        <v>913</v>
      </c>
      <c r="CY113" s="6" t="s">
        <v>913</v>
      </c>
      <c r="CZ113" s="6">
        <v>9607</v>
      </c>
      <c r="DF113" s="6" t="s">
        <v>912</v>
      </c>
      <c r="DG113" s="6" t="s">
        <v>913</v>
      </c>
      <c r="DH113"/>
    </row>
    <row r="114" spans="1:112" s="11" customFormat="1">
      <c r="A114" s="11">
        <v>111</v>
      </c>
      <c r="B114" s="6" t="s">
        <v>258</v>
      </c>
      <c r="C114" s="6">
        <v>157</v>
      </c>
      <c r="D114" s="6" t="s">
        <v>1151</v>
      </c>
      <c r="E114" s="6" t="s">
        <v>1570</v>
      </c>
      <c r="F114" s="6" t="s">
        <v>259</v>
      </c>
      <c r="G114" s="7">
        <v>7.8</v>
      </c>
      <c r="H114" s="6">
        <v>580</v>
      </c>
      <c r="I114" s="6" t="s">
        <v>914</v>
      </c>
      <c r="J114" s="6">
        <v>10.8</v>
      </c>
      <c r="K114" s="12">
        <v>104</v>
      </c>
      <c r="L114" s="6">
        <v>0.40400000000000003</v>
      </c>
      <c r="M114" s="9" t="s">
        <v>933</v>
      </c>
      <c r="N114" s="6">
        <v>8.02</v>
      </c>
      <c r="O114" s="6">
        <v>10.9</v>
      </c>
      <c r="P114" s="10">
        <v>4.2999999999999997E-2</v>
      </c>
      <c r="Q114" s="6">
        <v>1100</v>
      </c>
      <c r="R114" s="6" t="s">
        <v>908</v>
      </c>
      <c r="S114" s="6">
        <v>5.79</v>
      </c>
      <c r="T114" s="6">
        <v>19.399999999999999</v>
      </c>
      <c r="U114" s="6" t="s">
        <v>915</v>
      </c>
      <c r="V114" s="6"/>
      <c r="W114" s="6">
        <v>123</v>
      </c>
      <c r="X114" s="6">
        <v>12.1</v>
      </c>
      <c r="Y114" s="6">
        <v>70.2</v>
      </c>
      <c r="Z114" s="6">
        <v>120000</v>
      </c>
      <c r="AA114" s="9">
        <v>2.1</v>
      </c>
      <c r="AB114" s="6">
        <v>19000</v>
      </c>
      <c r="AC114" s="6">
        <v>1190</v>
      </c>
      <c r="AD114" s="6">
        <v>3230</v>
      </c>
      <c r="AE114" s="6">
        <v>11000</v>
      </c>
      <c r="AF114" s="6">
        <v>62.2</v>
      </c>
      <c r="AG114" s="6">
        <v>2990</v>
      </c>
      <c r="AH114" s="6">
        <v>555</v>
      </c>
      <c r="AI114" s="6">
        <v>0.06</v>
      </c>
      <c r="AJ114" s="6">
        <v>3.5999999999999997E-2</v>
      </c>
      <c r="AK114" s="6" t="s">
        <v>910</v>
      </c>
      <c r="AL114" s="6">
        <v>0.114</v>
      </c>
      <c r="AM114" s="6">
        <v>0.06</v>
      </c>
      <c r="AN114" s="6" t="s">
        <v>910</v>
      </c>
      <c r="AO114" s="6" t="s">
        <v>910</v>
      </c>
      <c r="AP114" s="6" t="s">
        <v>910</v>
      </c>
      <c r="AQ114" s="6">
        <v>3.1E-2</v>
      </c>
      <c r="AR114" s="6">
        <v>3.6999999999999998E-2</v>
      </c>
      <c r="AS114" s="6" t="s">
        <v>910</v>
      </c>
      <c r="AT114" s="6" t="s">
        <v>910</v>
      </c>
      <c r="AU114" s="6">
        <v>6.5000000000000002E-2</v>
      </c>
      <c r="AV114" s="8" t="s">
        <v>910</v>
      </c>
      <c r="AW114" s="6" t="s">
        <v>910</v>
      </c>
      <c r="AX114" s="6">
        <v>4.9000000000000002E-2</v>
      </c>
      <c r="AY114" s="6">
        <v>2.8000000000000001E-2</v>
      </c>
      <c r="AZ114" s="6" t="s">
        <v>910</v>
      </c>
      <c r="BA114" s="6" t="s">
        <v>910</v>
      </c>
      <c r="BB114" s="6"/>
      <c r="BC114" s="6" t="s">
        <v>911</v>
      </c>
      <c r="BD114" s="6" t="s">
        <v>911</v>
      </c>
      <c r="BE114" s="6" t="s">
        <v>911</v>
      </c>
      <c r="BF114" s="6" t="s">
        <v>911</v>
      </c>
      <c r="BG114" s="6" t="s">
        <v>911</v>
      </c>
      <c r="BH114" s="6" t="s">
        <v>911</v>
      </c>
      <c r="BI114" s="6" t="s">
        <v>911</v>
      </c>
      <c r="BJ114" s="6" t="s">
        <v>911</v>
      </c>
      <c r="BK114" s="6" t="s">
        <v>916</v>
      </c>
      <c r="BL114" s="11" t="s">
        <v>911</v>
      </c>
      <c r="BM114" s="11" t="s">
        <v>913</v>
      </c>
      <c r="BN114" s="11" t="s">
        <v>913</v>
      </c>
      <c r="BO114" s="11" t="s">
        <v>913</v>
      </c>
      <c r="BP114" s="11" t="s">
        <v>913</v>
      </c>
      <c r="BQ114" s="6"/>
      <c r="BR114" s="6" t="s">
        <v>912</v>
      </c>
      <c r="BS114" s="6" t="s">
        <v>913</v>
      </c>
      <c r="BT114" s="6" t="s">
        <v>913</v>
      </c>
      <c r="BU114" s="6" t="s">
        <v>917</v>
      </c>
      <c r="BV114" s="6" t="s">
        <v>913</v>
      </c>
      <c r="BW114" s="6" t="s">
        <v>913</v>
      </c>
      <c r="BX114" s="6"/>
      <c r="BY114" s="6" t="s">
        <v>918</v>
      </c>
      <c r="CR114" s="13"/>
      <c r="CX114" s="6" t="s">
        <v>913</v>
      </c>
      <c r="CY114" s="6" t="s">
        <v>913</v>
      </c>
      <c r="CZ114" s="6">
        <v>13650</v>
      </c>
      <c r="DF114" s="6" t="s">
        <v>912</v>
      </c>
      <c r="DG114" s="6" t="s">
        <v>913</v>
      </c>
      <c r="DH114"/>
    </row>
    <row r="115" spans="1:112" s="11" customFormat="1">
      <c r="A115" s="11">
        <v>112</v>
      </c>
      <c r="B115" s="6" t="s">
        <v>256</v>
      </c>
      <c r="C115" s="6">
        <v>158</v>
      </c>
      <c r="D115" s="6" t="s">
        <v>1152</v>
      </c>
      <c r="E115" s="6" t="s">
        <v>1571</v>
      </c>
      <c r="F115" s="6" t="s">
        <v>257</v>
      </c>
      <c r="G115" s="7">
        <v>8.1</v>
      </c>
      <c r="H115" s="6">
        <v>720</v>
      </c>
      <c r="I115" s="6" t="s">
        <v>914</v>
      </c>
      <c r="J115" s="6" t="s">
        <v>906</v>
      </c>
      <c r="K115" s="7">
        <v>62</v>
      </c>
      <c r="L115" s="6">
        <v>0.63400000000000001</v>
      </c>
      <c r="M115" s="9">
        <v>2.1</v>
      </c>
      <c r="N115" s="6">
        <v>11.2</v>
      </c>
      <c r="O115" s="6">
        <v>17.5</v>
      </c>
      <c r="P115" s="10">
        <v>8.7999999999999995E-2</v>
      </c>
      <c r="Q115" s="6">
        <v>2300</v>
      </c>
      <c r="R115" s="6" t="s">
        <v>908</v>
      </c>
      <c r="S115" s="6">
        <v>10.3</v>
      </c>
      <c r="T115" s="6">
        <v>38.700000000000003</v>
      </c>
      <c r="U115" s="6" t="s">
        <v>915</v>
      </c>
      <c r="V115" s="6"/>
      <c r="W115" s="6">
        <v>150</v>
      </c>
      <c r="X115" s="7">
        <v>13</v>
      </c>
      <c r="Y115" s="6">
        <v>81.900000000000006</v>
      </c>
      <c r="Z115" s="6">
        <v>110000</v>
      </c>
      <c r="AA115" s="9">
        <v>2.1</v>
      </c>
      <c r="AB115" s="6">
        <v>8700</v>
      </c>
      <c r="AC115" s="6">
        <v>950</v>
      </c>
      <c r="AD115" s="6">
        <v>840</v>
      </c>
      <c r="AE115" s="6">
        <v>9550</v>
      </c>
      <c r="AF115" s="6">
        <v>140</v>
      </c>
      <c r="AG115" s="6">
        <v>5300</v>
      </c>
      <c r="AH115" s="6">
        <v>1400</v>
      </c>
      <c r="AI115" s="6">
        <v>0.04</v>
      </c>
      <c r="AJ115" s="6">
        <v>0.115</v>
      </c>
      <c r="AK115" s="6" t="s">
        <v>910</v>
      </c>
      <c r="AL115" s="6">
        <v>0.84899999999999998</v>
      </c>
      <c r="AM115" s="6">
        <v>0.191</v>
      </c>
      <c r="AN115" s="8">
        <v>0.20899999999999999</v>
      </c>
      <c r="AO115" s="8">
        <v>8.5999999999999993E-2</v>
      </c>
      <c r="AP115" s="6" t="s">
        <v>910</v>
      </c>
      <c r="AQ115" s="8">
        <v>0.08</v>
      </c>
      <c r="AR115" s="8">
        <v>7.0000000000000007E-2</v>
      </c>
      <c r="AS115" s="6" t="s">
        <v>910</v>
      </c>
      <c r="AT115" s="6">
        <v>4.9000000000000002E-2</v>
      </c>
      <c r="AU115" s="6">
        <v>0.51300000000000001</v>
      </c>
      <c r="AV115" s="8">
        <v>0.16400000000000001</v>
      </c>
      <c r="AW115" s="6">
        <v>7.9000000000000001E-2</v>
      </c>
      <c r="AX115" s="6">
        <v>0.13800000000000001</v>
      </c>
      <c r="AY115" s="8">
        <v>7.0000000000000007E-2</v>
      </c>
      <c r="AZ115" s="6" t="s">
        <v>910</v>
      </c>
      <c r="BA115" s="6" t="s">
        <v>910</v>
      </c>
      <c r="BB115" s="6"/>
      <c r="BC115" s="6" t="s">
        <v>911</v>
      </c>
      <c r="BD115" s="6" t="s">
        <v>911</v>
      </c>
      <c r="BE115" s="6" t="s">
        <v>911</v>
      </c>
      <c r="BF115" s="6" t="s">
        <v>911</v>
      </c>
      <c r="BG115" s="6" t="s">
        <v>911</v>
      </c>
      <c r="BH115" s="6" t="s">
        <v>911</v>
      </c>
      <c r="BI115" s="6" t="s">
        <v>911</v>
      </c>
      <c r="BJ115" s="6" t="s">
        <v>911</v>
      </c>
      <c r="BK115" s="6" t="s">
        <v>916</v>
      </c>
      <c r="BL115" s="11" t="s">
        <v>911</v>
      </c>
      <c r="BM115" s="11" t="s">
        <v>913</v>
      </c>
      <c r="BN115" s="11" t="s">
        <v>913</v>
      </c>
      <c r="BO115" s="11" t="s">
        <v>913</v>
      </c>
      <c r="BP115" s="11" t="s">
        <v>913</v>
      </c>
      <c r="BQ115" s="6"/>
      <c r="BR115" s="6" t="s">
        <v>912</v>
      </c>
      <c r="BS115" s="6" t="s">
        <v>913</v>
      </c>
      <c r="BT115" s="6" t="s">
        <v>913</v>
      </c>
      <c r="BU115" s="6" t="s">
        <v>917</v>
      </c>
      <c r="BV115" s="6" t="s">
        <v>913</v>
      </c>
      <c r="BW115" s="6" t="s">
        <v>913</v>
      </c>
      <c r="BX115" s="6"/>
      <c r="BY115" s="6" t="s">
        <v>918</v>
      </c>
      <c r="CR115" s="13"/>
      <c r="CX115" s="6" t="s">
        <v>913</v>
      </c>
      <c r="CY115" s="6" t="s">
        <v>913</v>
      </c>
      <c r="CZ115" s="6">
        <v>13610</v>
      </c>
      <c r="DF115" s="6" t="s">
        <v>912</v>
      </c>
      <c r="DG115" s="6" t="s">
        <v>913</v>
      </c>
      <c r="DH115"/>
    </row>
    <row r="116" spans="1:112" s="11" customFormat="1">
      <c r="A116" s="11">
        <v>113</v>
      </c>
      <c r="B116" s="6" t="s">
        <v>254</v>
      </c>
      <c r="C116" s="6">
        <v>159</v>
      </c>
      <c r="D116" s="6" t="s">
        <v>1153</v>
      </c>
      <c r="E116" s="6" t="s">
        <v>1572</v>
      </c>
      <c r="F116" s="6" t="s">
        <v>255</v>
      </c>
      <c r="G116" s="7">
        <v>8.1999999999999993</v>
      </c>
      <c r="H116" s="6">
        <v>552</v>
      </c>
      <c r="I116" s="6" t="s">
        <v>914</v>
      </c>
      <c r="J116" s="6" t="s">
        <v>906</v>
      </c>
      <c r="K116" s="7">
        <v>32</v>
      </c>
      <c r="L116" s="6">
        <v>1.1399999999999999</v>
      </c>
      <c r="M116" s="9" t="s">
        <v>933</v>
      </c>
      <c r="N116" s="6">
        <v>3.76</v>
      </c>
      <c r="O116" s="6">
        <v>21.2</v>
      </c>
      <c r="P116" s="10">
        <v>5.5E-2</v>
      </c>
      <c r="Q116" s="6">
        <v>1400</v>
      </c>
      <c r="R116" s="6" t="s">
        <v>908</v>
      </c>
      <c r="S116" s="6">
        <v>4.05</v>
      </c>
      <c r="T116" s="6">
        <v>44.4</v>
      </c>
      <c r="U116" s="6" t="s">
        <v>915</v>
      </c>
      <c r="V116" s="6"/>
      <c r="W116" s="6">
        <v>120</v>
      </c>
      <c r="X116" s="9">
        <v>4.5999999999999996</v>
      </c>
      <c r="Y116" s="6">
        <v>78.2</v>
      </c>
      <c r="Z116" s="6">
        <v>130000</v>
      </c>
      <c r="AA116" s="9">
        <v>4.0999999999999996</v>
      </c>
      <c r="AB116" s="6">
        <v>2200</v>
      </c>
      <c r="AC116" s="6">
        <v>340</v>
      </c>
      <c r="AD116" s="6">
        <v>490</v>
      </c>
      <c r="AE116" s="6">
        <v>6160</v>
      </c>
      <c r="AF116" s="7">
        <v>44</v>
      </c>
      <c r="AG116" s="6">
        <v>2100</v>
      </c>
      <c r="AH116" s="6">
        <v>350</v>
      </c>
      <c r="AI116" s="6">
        <v>7.9000000000000001E-2</v>
      </c>
      <c r="AJ116" s="6">
        <v>0.11799999999999999</v>
      </c>
      <c r="AK116" s="6" t="s">
        <v>910</v>
      </c>
      <c r="AL116" s="6">
        <v>0.379</v>
      </c>
      <c r="AM116" s="6">
        <v>7.4999999999999997E-2</v>
      </c>
      <c r="AN116" s="8">
        <v>7.0000000000000007E-2</v>
      </c>
      <c r="AO116" s="8" t="s">
        <v>910</v>
      </c>
      <c r="AP116" s="6" t="s">
        <v>910</v>
      </c>
      <c r="AQ116" s="8">
        <v>5.5E-2</v>
      </c>
      <c r="AR116" s="6" t="s">
        <v>919</v>
      </c>
      <c r="AS116" s="6" t="s">
        <v>910</v>
      </c>
      <c r="AT116" s="6" t="s">
        <v>910</v>
      </c>
      <c r="AU116" s="6">
        <v>0.16500000000000001</v>
      </c>
      <c r="AV116" s="8">
        <v>7.0000000000000007E-2</v>
      </c>
      <c r="AW116" s="6" t="s">
        <v>910</v>
      </c>
      <c r="AX116" s="6">
        <v>7.1999999999999995E-2</v>
      </c>
      <c r="AY116" s="8">
        <v>6.4000000000000001E-2</v>
      </c>
      <c r="AZ116" s="6" t="s">
        <v>910</v>
      </c>
      <c r="BA116" s="6" t="s">
        <v>910</v>
      </c>
      <c r="BB116" s="6"/>
      <c r="BC116" s="6" t="s">
        <v>911</v>
      </c>
      <c r="BD116" s="6" t="s">
        <v>911</v>
      </c>
      <c r="BE116" s="6" t="s">
        <v>911</v>
      </c>
      <c r="BF116" s="6" t="s">
        <v>911</v>
      </c>
      <c r="BG116" s="6" t="s">
        <v>911</v>
      </c>
      <c r="BH116" s="6" t="s">
        <v>911</v>
      </c>
      <c r="BI116" s="6" t="s">
        <v>911</v>
      </c>
      <c r="BJ116" s="6" t="s">
        <v>911</v>
      </c>
      <c r="BK116" s="6" t="s">
        <v>916</v>
      </c>
      <c r="BL116" s="11" t="s">
        <v>911</v>
      </c>
      <c r="BM116" s="11">
        <v>1.1999999999999999E-3</v>
      </c>
      <c r="BN116" s="11" t="s">
        <v>913</v>
      </c>
      <c r="BO116" s="11">
        <v>8.9999999999999998E-4</v>
      </c>
      <c r="BP116" s="11" t="s">
        <v>913</v>
      </c>
      <c r="BQ116" s="6"/>
      <c r="BR116" s="6" t="s">
        <v>912</v>
      </c>
      <c r="BS116" s="6" t="s">
        <v>913</v>
      </c>
      <c r="BT116" s="6" t="s">
        <v>913</v>
      </c>
      <c r="BU116" s="6" t="s">
        <v>917</v>
      </c>
      <c r="BV116" s="6" t="s">
        <v>913</v>
      </c>
      <c r="BW116" s="6" t="s">
        <v>913</v>
      </c>
      <c r="BX116" s="6"/>
      <c r="BY116" s="6" t="s">
        <v>918</v>
      </c>
      <c r="CR116" s="13"/>
      <c r="CX116" s="6" t="s">
        <v>913</v>
      </c>
      <c r="CY116" s="6" t="s">
        <v>913</v>
      </c>
      <c r="CZ116" s="6">
        <v>12529.999999999998</v>
      </c>
      <c r="DF116" s="6" t="s">
        <v>912</v>
      </c>
      <c r="DG116" s="6" t="s">
        <v>913</v>
      </c>
      <c r="DH116"/>
    </row>
    <row r="117" spans="1:112" s="11" customFormat="1">
      <c r="A117" s="11">
        <v>114</v>
      </c>
      <c r="B117" s="6" t="s">
        <v>252</v>
      </c>
      <c r="C117" s="6">
        <v>160</v>
      </c>
      <c r="D117" s="6" t="s">
        <v>1154</v>
      </c>
      <c r="E117" s="6" t="s">
        <v>1573</v>
      </c>
      <c r="F117" s="6" t="s">
        <v>253</v>
      </c>
      <c r="G117" s="7">
        <v>7.8</v>
      </c>
      <c r="H117" s="6">
        <v>519</v>
      </c>
      <c r="I117" s="6" t="s">
        <v>914</v>
      </c>
      <c r="J117" s="6">
        <v>6.27</v>
      </c>
      <c r="K117" s="7">
        <v>89</v>
      </c>
      <c r="L117" s="6">
        <v>0.28499999999999998</v>
      </c>
      <c r="M117" s="9">
        <v>1.2</v>
      </c>
      <c r="N117" s="6">
        <v>6.95</v>
      </c>
      <c r="O117" s="6">
        <v>19.8</v>
      </c>
      <c r="P117" s="10">
        <v>4.3999999999999997E-2</v>
      </c>
      <c r="Q117" s="6">
        <v>1700</v>
      </c>
      <c r="R117" s="6" t="s">
        <v>908</v>
      </c>
      <c r="S117" s="6">
        <v>6.14</v>
      </c>
      <c r="T117" s="6">
        <v>20.5</v>
      </c>
      <c r="U117" s="6" t="s">
        <v>915</v>
      </c>
      <c r="V117" s="6"/>
      <c r="W117" s="6">
        <v>190</v>
      </c>
      <c r="X117" s="9">
        <v>6.7</v>
      </c>
      <c r="Y117" s="6">
        <v>69.599999999999994</v>
      </c>
      <c r="Z117" s="6">
        <v>170000</v>
      </c>
      <c r="AA117" s="9">
        <v>2.2000000000000002</v>
      </c>
      <c r="AB117" s="6">
        <v>6800</v>
      </c>
      <c r="AC117" s="6">
        <v>1100</v>
      </c>
      <c r="AD117" s="6">
        <v>900</v>
      </c>
      <c r="AE117" s="6">
        <v>10880</v>
      </c>
      <c r="AF117" s="7">
        <v>62</v>
      </c>
      <c r="AG117" s="6">
        <v>2900</v>
      </c>
      <c r="AH117" s="6">
        <v>690</v>
      </c>
      <c r="AI117" s="6">
        <v>1.74</v>
      </c>
      <c r="AJ117" s="6">
        <v>5.5E-2</v>
      </c>
      <c r="AK117" s="6" t="s">
        <v>910</v>
      </c>
      <c r="AL117" s="6">
        <v>0.20200000000000001</v>
      </c>
      <c r="AM117" s="6">
        <v>7.3999999999999996E-2</v>
      </c>
      <c r="AN117" s="8">
        <v>6.2E-2</v>
      </c>
      <c r="AO117" s="8">
        <v>3.7999999999999999E-2</v>
      </c>
      <c r="AP117" s="6" t="s">
        <v>910</v>
      </c>
      <c r="AQ117" s="8">
        <v>4.2999999999999997E-2</v>
      </c>
      <c r="AR117" s="6">
        <v>3.7999999999999999E-2</v>
      </c>
      <c r="AS117" s="6" t="s">
        <v>910</v>
      </c>
      <c r="AT117" s="6" t="s">
        <v>910</v>
      </c>
      <c r="AU117" s="6">
        <v>0.115</v>
      </c>
      <c r="AV117" s="8">
        <v>0.06</v>
      </c>
      <c r="AW117" s="6">
        <v>3.1E-2</v>
      </c>
      <c r="AX117" s="6">
        <v>6.6000000000000003E-2</v>
      </c>
      <c r="AY117" s="8">
        <v>5.3999999999999999E-2</v>
      </c>
      <c r="AZ117" s="6" t="s">
        <v>910</v>
      </c>
      <c r="BA117" s="6" t="s">
        <v>910</v>
      </c>
      <c r="BB117" s="6"/>
      <c r="BC117" s="6" t="s">
        <v>911</v>
      </c>
      <c r="BD117" s="6" t="s">
        <v>911</v>
      </c>
      <c r="BE117" s="6" t="s">
        <v>911</v>
      </c>
      <c r="BF117" s="6" t="s">
        <v>911</v>
      </c>
      <c r="BG117" s="6" t="s">
        <v>911</v>
      </c>
      <c r="BH117" s="6" t="s">
        <v>911</v>
      </c>
      <c r="BI117" s="6" t="s">
        <v>911</v>
      </c>
      <c r="BJ117" s="6" t="s">
        <v>911</v>
      </c>
      <c r="BK117" s="6" t="s">
        <v>916</v>
      </c>
      <c r="BL117" s="11" t="s">
        <v>911</v>
      </c>
      <c r="BM117" s="11" t="s">
        <v>913</v>
      </c>
      <c r="BN117" s="11" t="s">
        <v>913</v>
      </c>
      <c r="BO117" s="11" t="s">
        <v>913</v>
      </c>
      <c r="BP117" s="11" t="s">
        <v>913</v>
      </c>
      <c r="BQ117" s="6"/>
      <c r="BR117" s="6" t="s">
        <v>912</v>
      </c>
      <c r="BS117" s="6" t="s">
        <v>913</v>
      </c>
      <c r="BT117" s="6" t="s">
        <v>913</v>
      </c>
      <c r="BU117" s="6" t="s">
        <v>917</v>
      </c>
      <c r="BV117" s="6" t="s">
        <v>913</v>
      </c>
      <c r="BW117" s="6" t="s">
        <v>913</v>
      </c>
      <c r="BX117" s="6"/>
      <c r="BY117" s="6" t="s">
        <v>918</v>
      </c>
      <c r="CR117" s="13"/>
      <c r="CX117" s="6" t="s">
        <v>913</v>
      </c>
      <c r="CY117" s="6" t="s">
        <v>913</v>
      </c>
      <c r="CZ117" s="6">
        <v>13190</v>
      </c>
      <c r="DF117" s="6" t="s">
        <v>912</v>
      </c>
      <c r="DG117" s="6" t="s">
        <v>913</v>
      </c>
      <c r="DH117"/>
    </row>
    <row r="118" spans="1:112" s="11" customFormat="1">
      <c r="A118" s="11">
        <v>115</v>
      </c>
      <c r="B118" s="6" t="s">
        <v>250</v>
      </c>
      <c r="C118" s="6">
        <v>161</v>
      </c>
      <c r="D118" s="6" t="s">
        <v>1155</v>
      </c>
      <c r="E118" s="6" t="s">
        <v>1574</v>
      </c>
      <c r="F118" s="6" t="s">
        <v>251</v>
      </c>
      <c r="G118" s="7">
        <v>7.8</v>
      </c>
      <c r="H118" s="6">
        <v>450</v>
      </c>
      <c r="I118" s="6" t="s">
        <v>914</v>
      </c>
      <c r="J118" s="6" t="s">
        <v>906</v>
      </c>
      <c r="K118" s="12">
        <v>140</v>
      </c>
      <c r="L118" s="6">
        <v>3.95</v>
      </c>
      <c r="M118" s="9">
        <v>2.2000000000000002</v>
      </c>
      <c r="N118" s="6">
        <v>10.1</v>
      </c>
      <c r="O118" s="6">
        <v>59.2</v>
      </c>
      <c r="P118" s="10">
        <v>6.9000000000000006E-2</v>
      </c>
      <c r="Q118" s="6">
        <v>1400</v>
      </c>
      <c r="R118" s="6" t="s">
        <v>908</v>
      </c>
      <c r="S118" s="6">
        <v>7.01</v>
      </c>
      <c r="T118" s="6">
        <v>26.5</v>
      </c>
      <c r="U118" s="6" t="s">
        <v>915</v>
      </c>
      <c r="V118" s="6"/>
      <c r="W118" s="7">
        <v>73</v>
      </c>
      <c r="X118" s="7">
        <v>13</v>
      </c>
      <c r="Y118" s="6">
        <v>70.2</v>
      </c>
      <c r="Z118" s="6">
        <v>70000</v>
      </c>
      <c r="AA118" s="9">
        <v>2.2000000000000002</v>
      </c>
      <c r="AB118" s="6">
        <v>13000</v>
      </c>
      <c r="AC118" s="6">
        <v>6200</v>
      </c>
      <c r="AD118" s="6">
        <v>780</v>
      </c>
      <c r="AE118" s="6">
        <v>10200</v>
      </c>
      <c r="AF118" s="6">
        <v>120</v>
      </c>
      <c r="AG118" s="6">
        <v>4000</v>
      </c>
      <c r="AH118" s="6">
        <v>1100</v>
      </c>
      <c r="AI118" s="6">
        <v>0.16600000000000001</v>
      </c>
      <c r="AJ118" s="6">
        <v>0.16300000000000001</v>
      </c>
      <c r="AK118" s="6" t="s">
        <v>910</v>
      </c>
      <c r="AL118" s="6">
        <v>0.66400000000000003</v>
      </c>
      <c r="AM118" s="6">
        <v>0.187</v>
      </c>
      <c r="AN118" s="8">
        <v>0.16</v>
      </c>
      <c r="AO118" s="8">
        <v>0.08</v>
      </c>
      <c r="AP118" s="6" t="s">
        <v>910</v>
      </c>
      <c r="AQ118" s="8">
        <v>9.2999999999999999E-2</v>
      </c>
      <c r="AR118" s="8">
        <v>0.05</v>
      </c>
      <c r="AS118" s="6" t="s">
        <v>910</v>
      </c>
      <c r="AT118" s="6" t="s">
        <v>910</v>
      </c>
      <c r="AU118" s="6">
        <v>0.36899999999999999</v>
      </c>
      <c r="AV118" s="8">
        <v>0.155</v>
      </c>
      <c r="AW118" s="6">
        <v>6.7000000000000004E-2</v>
      </c>
      <c r="AX118" s="6">
        <v>0.123</v>
      </c>
      <c r="AY118" s="8">
        <v>0.08</v>
      </c>
      <c r="AZ118" s="6" t="s">
        <v>910</v>
      </c>
      <c r="BA118" s="6" t="s">
        <v>910</v>
      </c>
      <c r="BB118" s="6"/>
      <c r="BC118" s="6" t="s">
        <v>911</v>
      </c>
      <c r="BD118" s="6" t="s">
        <v>911</v>
      </c>
      <c r="BE118" s="6" t="s">
        <v>911</v>
      </c>
      <c r="BF118" s="6" t="s">
        <v>911</v>
      </c>
      <c r="BG118" s="6" t="s">
        <v>911</v>
      </c>
      <c r="BH118" s="6" t="s">
        <v>911</v>
      </c>
      <c r="BI118" s="6" t="s">
        <v>911</v>
      </c>
      <c r="BJ118" s="6" t="s">
        <v>911</v>
      </c>
      <c r="BK118" s="6" t="s">
        <v>916</v>
      </c>
      <c r="BL118" s="11" t="s">
        <v>911</v>
      </c>
      <c r="BM118" s="11" t="s">
        <v>913</v>
      </c>
      <c r="BN118" s="11" t="s">
        <v>913</v>
      </c>
      <c r="BO118" s="11" t="s">
        <v>913</v>
      </c>
      <c r="BP118" s="11" t="s">
        <v>913</v>
      </c>
      <c r="BQ118" s="6"/>
      <c r="BR118" s="6" t="s">
        <v>912</v>
      </c>
      <c r="BS118" s="6" t="s">
        <v>913</v>
      </c>
      <c r="BT118" s="6" t="s">
        <v>913</v>
      </c>
      <c r="BU118" s="6" t="s">
        <v>917</v>
      </c>
      <c r="BV118" s="6" t="s">
        <v>913</v>
      </c>
      <c r="BW118" s="6" t="s">
        <v>913</v>
      </c>
      <c r="BX118" s="6"/>
      <c r="BY118" s="6" t="s">
        <v>918</v>
      </c>
      <c r="CR118" s="13"/>
      <c r="CX118" s="6" t="s">
        <v>913</v>
      </c>
      <c r="CY118" s="6" t="s">
        <v>913</v>
      </c>
      <c r="CZ118" s="6">
        <v>1786</v>
      </c>
      <c r="DF118" s="6" t="s">
        <v>912</v>
      </c>
      <c r="DG118" s="6" t="s">
        <v>913</v>
      </c>
      <c r="DH118"/>
    </row>
    <row r="119" spans="1:112" s="11" customFormat="1">
      <c r="A119" s="11">
        <v>116</v>
      </c>
      <c r="B119" s="6" t="s">
        <v>248</v>
      </c>
      <c r="C119" s="6">
        <v>162</v>
      </c>
      <c r="D119" s="6" t="s">
        <v>1156</v>
      </c>
      <c r="E119" s="6" t="s">
        <v>1575</v>
      </c>
      <c r="F119" s="6" t="s">
        <v>249</v>
      </c>
      <c r="G119" s="7">
        <v>7.5</v>
      </c>
      <c r="H119" s="6">
        <v>1330</v>
      </c>
      <c r="I119" s="6" t="s">
        <v>914</v>
      </c>
      <c r="J119" s="6">
        <v>5.72</v>
      </c>
      <c r="K119" s="7">
        <v>84</v>
      </c>
      <c r="L119" s="6">
        <v>0.747</v>
      </c>
      <c r="M119" s="9">
        <v>2.4</v>
      </c>
      <c r="N119" s="6">
        <v>6.35</v>
      </c>
      <c r="O119" s="6">
        <v>19.3</v>
      </c>
      <c r="P119" s="10">
        <v>0.06</v>
      </c>
      <c r="Q119" s="6">
        <v>2100</v>
      </c>
      <c r="R119" s="6" t="s">
        <v>908</v>
      </c>
      <c r="S119" s="9">
        <v>6.1</v>
      </c>
      <c r="T119" s="6">
        <v>49.1</v>
      </c>
      <c r="U119" s="6" t="s">
        <v>915</v>
      </c>
      <c r="V119" s="6"/>
      <c r="W119" s="6">
        <v>130</v>
      </c>
      <c r="X119" s="7">
        <v>12</v>
      </c>
      <c r="Y119" s="6">
        <v>77.7</v>
      </c>
      <c r="Z119" s="6">
        <v>100000</v>
      </c>
      <c r="AA119" s="9">
        <v>4.0999999999999996</v>
      </c>
      <c r="AB119" s="6">
        <v>11000</v>
      </c>
      <c r="AC119" s="6">
        <v>670</v>
      </c>
      <c r="AD119" s="6">
        <v>820</v>
      </c>
      <c r="AE119" s="6">
        <v>13200</v>
      </c>
      <c r="AF119" s="7">
        <v>96</v>
      </c>
      <c r="AG119" s="6">
        <v>2900</v>
      </c>
      <c r="AH119" s="6">
        <v>680</v>
      </c>
      <c r="AI119" s="6">
        <v>7.1999999999999995E-2</v>
      </c>
      <c r="AJ119" s="6">
        <v>0.11899999999999999</v>
      </c>
      <c r="AK119" s="6" t="s">
        <v>910</v>
      </c>
      <c r="AL119" s="6">
        <v>0.47499999999999998</v>
      </c>
      <c r="AM119" s="6">
        <v>0.114</v>
      </c>
      <c r="AN119" s="6">
        <v>9.9000000000000005E-2</v>
      </c>
      <c r="AO119" s="6">
        <v>5.8999999999999997E-2</v>
      </c>
      <c r="AP119" s="6" t="s">
        <v>910</v>
      </c>
      <c r="AQ119" s="8">
        <v>0.09</v>
      </c>
      <c r="AR119" s="8">
        <v>4.3999999999999997E-2</v>
      </c>
      <c r="AS119" s="6" t="s">
        <v>910</v>
      </c>
      <c r="AT119" s="6" t="s">
        <v>910</v>
      </c>
      <c r="AU119" s="6">
        <v>0.24199999999999999</v>
      </c>
      <c r="AV119" s="6">
        <v>0.155</v>
      </c>
      <c r="AW119" s="6">
        <v>5.5E-2</v>
      </c>
      <c r="AX119" s="6">
        <v>0.13700000000000001</v>
      </c>
      <c r="AY119" s="8">
        <v>0.11</v>
      </c>
      <c r="AZ119" s="6" t="s">
        <v>910</v>
      </c>
      <c r="BA119" s="6" t="s">
        <v>910</v>
      </c>
      <c r="BB119" s="6"/>
      <c r="BC119" s="6" t="s">
        <v>911</v>
      </c>
      <c r="BD119" s="6" t="s">
        <v>911</v>
      </c>
      <c r="BE119" s="6" t="s">
        <v>911</v>
      </c>
      <c r="BF119" s="6" t="s">
        <v>911</v>
      </c>
      <c r="BG119" s="6" t="s">
        <v>911</v>
      </c>
      <c r="BH119" s="6" t="s">
        <v>911</v>
      </c>
      <c r="BI119" s="6" t="s">
        <v>911</v>
      </c>
      <c r="BJ119" s="6" t="s">
        <v>911</v>
      </c>
      <c r="BK119" s="6" t="s">
        <v>916</v>
      </c>
      <c r="BL119" s="11" t="s">
        <v>911</v>
      </c>
      <c r="BM119" s="11" t="s">
        <v>913</v>
      </c>
      <c r="BN119" s="11" t="s">
        <v>913</v>
      </c>
      <c r="BO119" s="11" t="s">
        <v>913</v>
      </c>
      <c r="BP119" s="11" t="s">
        <v>913</v>
      </c>
      <c r="BQ119" s="6"/>
      <c r="BR119" s="6" t="s">
        <v>912</v>
      </c>
      <c r="BS119" s="6" t="s">
        <v>913</v>
      </c>
      <c r="BT119" s="6" t="s">
        <v>913</v>
      </c>
      <c r="BU119" s="6" t="s">
        <v>917</v>
      </c>
      <c r="BV119" s="6" t="s">
        <v>913</v>
      </c>
      <c r="BW119" s="6" t="s">
        <v>913</v>
      </c>
      <c r="BX119" s="6"/>
      <c r="BY119" s="6" t="s">
        <v>918</v>
      </c>
      <c r="CR119" s="13"/>
      <c r="CX119" s="6" t="s">
        <v>913</v>
      </c>
      <c r="CY119" s="6" t="s">
        <v>913</v>
      </c>
      <c r="CZ119" s="6">
        <v>6364</v>
      </c>
      <c r="DF119" s="6" t="s">
        <v>912</v>
      </c>
      <c r="DG119" s="6" t="s">
        <v>913</v>
      </c>
      <c r="DH119"/>
    </row>
    <row r="120" spans="1:112" s="11" customFormat="1">
      <c r="A120" s="11">
        <v>117</v>
      </c>
      <c r="B120" s="6" t="s">
        <v>246</v>
      </c>
      <c r="C120" s="6">
        <v>163</v>
      </c>
      <c r="D120" s="6" t="s">
        <v>1157</v>
      </c>
      <c r="E120" s="6" t="s">
        <v>1576</v>
      </c>
      <c r="F120" s="6" t="s">
        <v>247</v>
      </c>
      <c r="G120" s="7">
        <v>8</v>
      </c>
      <c r="H120" s="6">
        <v>344</v>
      </c>
      <c r="I120" s="6" t="s">
        <v>914</v>
      </c>
      <c r="J120" s="6">
        <v>5.78</v>
      </c>
      <c r="K120" s="7">
        <v>96</v>
      </c>
      <c r="L120" s="6">
        <v>0.24199999999999999</v>
      </c>
      <c r="M120" s="7">
        <v>12</v>
      </c>
      <c r="N120" s="6">
        <v>13</v>
      </c>
      <c r="O120" s="6">
        <v>16.100000000000001</v>
      </c>
      <c r="P120" s="10">
        <v>3.7999999999999999E-2</v>
      </c>
      <c r="Q120" s="6">
        <v>2100</v>
      </c>
      <c r="R120" s="6" t="s">
        <v>908</v>
      </c>
      <c r="S120" s="6">
        <v>11.3</v>
      </c>
      <c r="T120" s="6">
        <v>25.6</v>
      </c>
      <c r="U120" s="6" t="s">
        <v>915</v>
      </c>
      <c r="V120" s="6"/>
      <c r="W120" s="6">
        <v>120</v>
      </c>
      <c r="X120" s="7">
        <v>14</v>
      </c>
      <c r="Y120" s="6">
        <v>73.099999999999994</v>
      </c>
      <c r="Z120" s="6">
        <v>130000</v>
      </c>
      <c r="AA120" s="9">
        <v>5.0999999999999996</v>
      </c>
      <c r="AB120" s="6">
        <v>9500</v>
      </c>
      <c r="AC120" s="6">
        <v>840</v>
      </c>
      <c r="AD120" s="6">
        <v>670</v>
      </c>
      <c r="AE120" s="6">
        <v>9500</v>
      </c>
      <c r="AF120" s="6">
        <v>160</v>
      </c>
      <c r="AG120" s="6">
        <v>5800</v>
      </c>
      <c r="AH120" s="6">
        <v>1500</v>
      </c>
      <c r="AI120" s="6">
        <v>0.112</v>
      </c>
      <c r="AJ120" s="6">
        <v>7.4999999999999997E-2</v>
      </c>
      <c r="AK120" s="6" t="s">
        <v>910</v>
      </c>
      <c r="AL120" s="6">
        <v>0.254</v>
      </c>
      <c r="AM120" s="6">
        <v>8.5999999999999993E-2</v>
      </c>
      <c r="AN120" s="6">
        <v>5.7000000000000002E-2</v>
      </c>
      <c r="AO120" s="6">
        <v>3.7999999999999999E-2</v>
      </c>
      <c r="AP120" s="6" t="s">
        <v>910</v>
      </c>
      <c r="AQ120" s="8">
        <v>5.1999999999999998E-2</v>
      </c>
      <c r="AR120" s="8">
        <v>0.02</v>
      </c>
      <c r="AS120" s="6" t="s">
        <v>910</v>
      </c>
      <c r="AT120" s="6">
        <v>2.5999999999999999E-2</v>
      </c>
      <c r="AU120" s="6">
        <v>0.14099999999999999</v>
      </c>
      <c r="AV120" s="6">
        <v>7.8E-2</v>
      </c>
      <c r="AW120" s="6">
        <v>3.2000000000000001E-2</v>
      </c>
      <c r="AX120" s="6">
        <v>0.05</v>
      </c>
      <c r="AY120" s="8">
        <v>0.04</v>
      </c>
      <c r="AZ120" s="6" t="s">
        <v>910</v>
      </c>
      <c r="BA120" s="6" t="s">
        <v>910</v>
      </c>
      <c r="BB120" s="6"/>
      <c r="BC120" s="6" t="s">
        <v>911</v>
      </c>
      <c r="BD120" s="6" t="s">
        <v>911</v>
      </c>
      <c r="BE120" s="6" t="s">
        <v>911</v>
      </c>
      <c r="BF120" s="6" t="s">
        <v>911</v>
      </c>
      <c r="BG120" s="6" t="s">
        <v>911</v>
      </c>
      <c r="BH120" s="6" t="s">
        <v>911</v>
      </c>
      <c r="BI120" s="6" t="s">
        <v>911</v>
      </c>
      <c r="BJ120" s="6" t="s">
        <v>911</v>
      </c>
      <c r="BK120" s="6" t="s">
        <v>916</v>
      </c>
      <c r="BL120" s="11" t="s">
        <v>911</v>
      </c>
      <c r="BM120" s="11" t="s">
        <v>913</v>
      </c>
      <c r="BN120" s="11" t="s">
        <v>913</v>
      </c>
      <c r="BO120" s="11" t="s">
        <v>913</v>
      </c>
      <c r="BP120" s="11" t="s">
        <v>913</v>
      </c>
      <c r="BQ120" s="6"/>
      <c r="BR120" s="6" t="s">
        <v>912</v>
      </c>
      <c r="BS120" s="6" t="s">
        <v>913</v>
      </c>
      <c r="BT120" s="6" t="s">
        <v>913</v>
      </c>
      <c r="BU120" s="6" t="s">
        <v>917</v>
      </c>
      <c r="BV120" s="6" t="s">
        <v>913</v>
      </c>
      <c r="BW120" s="6" t="s">
        <v>913</v>
      </c>
      <c r="BX120" s="6"/>
      <c r="BY120" s="6" t="s">
        <v>918</v>
      </c>
      <c r="CR120" s="13"/>
      <c r="CX120" s="6" t="s">
        <v>913</v>
      </c>
      <c r="CY120" s="6" t="s">
        <v>913</v>
      </c>
      <c r="CZ120" s="6">
        <v>888</v>
      </c>
      <c r="DF120" s="6" t="s">
        <v>912</v>
      </c>
      <c r="DG120" s="6" t="s">
        <v>913</v>
      </c>
      <c r="DH120"/>
    </row>
    <row r="121" spans="1:112" s="11" customFormat="1">
      <c r="A121" s="11">
        <v>118</v>
      </c>
      <c r="B121" s="6" t="s">
        <v>244</v>
      </c>
      <c r="C121" s="6">
        <v>164</v>
      </c>
      <c r="D121" s="6" t="s">
        <v>1158</v>
      </c>
      <c r="E121" s="6" t="s">
        <v>1577</v>
      </c>
      <c r="F121" s="6" t="s">
        <v>245</v>
      </c>
      <c r="G121" s="7">
        <v>7.9</v>
      </c>
      <c r="H121" s="6">
        <v>1148</v>
      </c>
      <c r="I121" s="6" t="s">
        <v>914</v>
      </c>
      <c r="J121" s="6" t="s">
        <v>906</v>
      </c>
      <c r="K121" s="7">
        <v>70</v>
      </c>
      <c r="L121" s="6">
        <v>0.52100000000000002</v>
      </c>
      <c r="M121" s="9">
        <v>0.78</v>
      </c>
      <c r="N121" s="6">
        <v>9.83</v>
      </c>
      <c r="O121" s="6">
        <v>11.8</v>
      </c>
      <c r="P121" s="10">
        <v>8.5000000000000006E-2</v>
      </c>
      <c r="Q121" s="6">
        <v>2600</v>
      </c>
      <c r="R121" s="6" t="s">
        <v>908</v>
      </c>
      <c r="S121" s="6">
        <v>8.9499999999999993</v>
      </c>
      <c r="T121" s="6">
        <v>34.799999999999997</v>
      </c>
      <c r="U121" s="6" t="s">
        <v>915</v>
      </c>
      <c r="V121" s="6"/>
      <c r="W121" s="6">
        <v>130</v>
      </c>
      <c r="X121" s="7">
        <v>12</v>
      </c>
      <c r="Y121" s="6">
        <v>75.599999999999994</v>
      </c>
      <c r="Z121" s="6">
        <v>140000</v>
      </c>
      <c r="AA121" s="9">
        <v>3</v>
      </c>
      <c r="AB121" s="6">
        <v>17000</v>
      </c>
      <c r="AC121" s="6">
        <v>820</v>
      </c>
      <c r="AD121" s="6">
        <v>770</v>
      </c>
      <c r="AE121" s="6">
        <v>18030</v>
      </c>
      <c r="AF121" s="6">
        <v>130</v>
      </c>
      <c r="AG121" s="6">
        <v>4500</v>
      </c>
      <c r="AH121" s="6">
        <v>1100</v>
      </c>
      <c r="AI121" s="6">
        <v>0.06</v>
      </c>
      <c r="AJ121" s="6">
        <v>0.05</v>
      </c>
      <c r="AK121" s="6" t="s">
        <v>910</v>
      </c>
      <c r="AL121" s="6">
        <v>0.47599999999999998</v>
      </c>
      <c r="AM121" s="6">
        <v>0.12</v>
      </c>
      <c r="AN121" s="6">
        <v>0.13300000000000001</v>
      </c>
      <c r="AO121" s="6">
        <v>6.5000000000000002E-2</v>
      </c>
      <c r="AP121" s="6" t="s">
        <v>910</v>
      </c>
      <c r="AQ121" s="8">
        <v>6.9000000000000006E-2</v>
      </c>
      <c r="AR121" s="8">
        <v>0.03</v>
      </c>
      <c r="AS121" s="6" t="s">
        <v>910</v>
      </c>
      <c r="AT121" s="6">
        <v>5.1999999999999998E-2</v>
      </c>
      <c r="AU121" s="6">
        <v>0.26600000000000001</v>
      </c>
      <c r="AV121" s="6">
        <v>0.13500000000000001</v>
      </c>
      <c r="AW121" s="6">
        <v>6.0999999999999999E-2</v>
      </c>
      <c r="AX121" s="6">
        <v>0.125</v>
      </c>
      <c r="AY121" s="8">
        <v>0.08</v>
      </c>
      <c r="AZ121" s="6" t="s">
        <v>910</v>
      </c>
      <c r="BA121" s="6" t="s">
        <v>910</v>
      </c>
      <c r="BB121" s="6"/>
      <c r="BC121" s="6" t="s">
        <v>911</v>
      </c>
      <c r="BD121" s="6" t="s">
        <v>911</v>
      </c>
      <c r="BE121" s="6" t="s">
        <v>911</v>
      </c>
      <c r="BF121" s="6" t="s">
        <v>911</v>
      </c>
      <c r="BG121" s="6" t="s">
        <v>911</v>
      </c>
      <c r="BH121" s="6" t="s">
        <v>911</v>
      </c>
      <c r="BI121" s="6" t="s">
        <v>911</v>
      </c>
      <c r="BJ121" s="6" t="s">
        <v>911</v>
      </c>
      <c r="BK121" s="6" t="s">
        <v>916</v>
      </c>
      <c r="BL121" s="11" t="s">
        <v>911</v>
      </c>
      <c r="BM121" s="11" t="s">
        <v>913</v>
      </c>
      <c r="BN121" s="11" t="s">
        <v>913</v>
      </c>
      <c r="BO121" s="11" t="s">
        <v>913</v>
      </c>
      <c r="BP121" s="11" t="s">
        <v>913</v>
      </c>
      <c r="BQ121" s="6"/>
      <c r="BR121" s="6" t="s">
        <v>912</v>
      </c>
      <c r="BS121" s="6" t="s">
        <v>913</v>
      </c>
      <c r="BT121" s="6" t="s">
        <v>913</v>
      </c>
      <c r="BU121" s="6" t="s">
        <v>917</v>
      </c>
      <c r="BV121" s="6" t="s">
        <v>913</v>
      </c>
      <c r="BW121" s="6" t="s">
        <v>913</v>
      </c>
      <c r="BX121" s="6"/>
      <c r="BY121" s="6" t="s">
        <v>918</v>
      </c>
      <c r="CR121" s="13"/>
      <c r="CX121" s="6" t="s">
        <v>913</v>
      </c>
      <c r="CY121" s="6" t="s">
        <v>913</v>
      </c>
      <c r="CZ121" s="6">
        <v>9745</v>
      </c>
      <c r="DF121" s="6" t="s">
        <v>912</v>
      </c>
      <c r="DG121" s="6" t="s">
        <v>913</v>
      </c>
      <c r="DH121"/>
    </row>
    <row r="122" spans="1:112" s="11" customFormat="1">
      <c r="A122" s="11">
        <v>119</v>
      </c>
      <c r="B122" s="6" t="s">
        <v>242</v>
      </c>
      <c r="C122" s="6">
        <v>165</v>
      </c>
      <c r="D122" s="6" t="s">
        <v>1158</v>
      </c>
      <c r="E122" s="6" t="s">
        <v>1578</v>
      </c>
      <c r="F122" s="6" t="s">
        <v>243</v>
      </c>
      <c r="G122" s="7">
        <v>8.1</v>
      </c>
      <c r="H122" s="6">
        <v>336</v>
      </c>
      <c r="I122" s="6" t="s">
        <v>914</v>
      </c>
      <c r="J122" s="6">
        <v>7.05</v>
      </c>
      <c r="K122" s="7">
        <v>71</v>
      </c>
      <c r="L122" s="6">
        <v>0.25700000000000001</v>
      </c>
      <c r="M122" s="7">
        <v>18</v>
      </c>
      <c r="N122" s="6">
        <v>10.6</v>
      </c>
      <c r="O122" s="7">
        <v>11</v>
      </c>
      <c r="P122" s="10">
        <v>4.9000000000000002E-2</v>
      </c>
      <c r="Q122" s="6">
        <v>2200</v>
      </c>
      <c r="R122" s="6" t="s">
        <v>908</v>
      </c>
      <c r="S122" s="6">
        <v>6.62</v>
      </c>
      <c r="T122" s="6">
        <v>31.4</v>
      </c>
      <c r="U122" s="6" t="s">
        <v>915</v>
      </c>
      <c r="V122" s="6"/>
      <c r="W122" s="6">
        <v>170</v>
      </c>
      <c r="X122" s="9">
        <v>8.9</v>
      </c>
      <c r="Y122" s="6">
        <v>69.3</v>
      </c>
      <c r="Z122" s="6">
        <v>160000</v>
      </c>
      <c r="AA122" s="9">
        <v>4.8</v>
      </c>
      <c r="AB122" s="6">
        <v>8600</v>
      </c>
      <c r="AC122" s="6">
        <v>910</v>
      </c>
      <c r="AD122" s="6">
        <v>870</v>
      </c>
      <c r="AE122" s="6">
        <v>11420</v>
      </c>
      <c r="AF122" s="7">
        <v>75</v>
      </c>
      <c r="AG122" s="6">
        <v>3200</v>
      </c>
      <c r="AH122" s="6">
        <v>900</v>
      </c>
      <c r="AI122" s="6">
        <v>0.38100000000000001</v>
      </c>
      <c r="AJ122" s="6">
        <v>0.22500000000000001</v>
      </c>
      <c r="AK122" s="6" t="s">
        <v>910</v>
      </c>
      <c r="AL122" s="6">
        <v>0.97699999999999998</v>
      </c>
      <c r="AM122" s="6">
        <v>0.29099999999999998</v>
      </c>
      <c r="AN122" s="6">
        <v>0.252</v>
      </c>
      <c r="AO122" s="6">
        <v>0.11799999999999999</v>
      </c>
      <c r="AP122" s="6" t="s">
        <v>910</v>
      </c>
      <c r="AQ122" s="8">
        <v>0.10199999999999999</v>
      </c>
      <c r="AR122" s="6">
        <v>8.1000000000000003E-2</v>
      </c>
      <c r="AS122" s="6" t="s">
        <v>910</v>
      </c>
      <c r="AT122" s="6">
        <v>3.7999999999999999E-2</v>
      </c>
      <c r="AU122" s="6">
        <v>0.52400000000000002</v>
      </c>
      <c r="AV122" s="6">
        <v>0.221</v>
      </c>
      <c r="AW122" s="8">
        <v>0.112</v>
      </c>
      <c r="AX122" s="8">
        <v>0.17799999999999999</v>
      </c>
      <c r="AY122" s="8">
        <v>0.104</v>
      </c>
      <c r="AZ122" s="6" t="s">
        <v>910</v>
      </c>
      <c r="BA122" s="6" t="s">
        <v>910</v>
      </c>
      <c r="BB122" s="6"/>
      <c r="BC122" s="6" t="s">
        <v>911</v>
      </c>
      <c r="BD122" s="6" t="s">
        <v>911</v>
      </c>
      <c r="BE122" s="6" t="s">
        <v>911</v>
      </c>
      <c r="BF122" s="6" t="s">
        <v>911</v>
      </c>
      <c r="BG122" s="6" t="s">
        <v>911</v>
      </c>
      <c r="BH122" s="6" t="s">
        <v>911</v>
      </c>
      <c r="BI122" s="6" t="s">
        <v>911</v>
      </c>
      <c r="BJ122" s="6" t="s">
        <v>911</v>
      </c>
      <c r="BK122" s="6" t="s">
        <v>916</v>
      </c>
      <c r="BL122" s="11" t="s">
        <v>911</v>
      </c>
      <c r="BM122" s="11" t="s">
        <v>913</v>
      </c>
      <c r="BN122" s="11" t="s">
        <v>913</v>
      </c>
      <c r="BO122" s="11" t="s">
        <v>913</v>
      </c>
      <c r="BP122" s="11" t="s">
        <v>913</v>
      </c>
      <c r="BQ122" s="6"/>
      <c r="BR122" s="6" t="s">
        <v>912</v>
      </c>
      <c r="BS122" s="6" t="s">
        <v>913</v>
      </c>
      <c r="BT122" s="6" t="s">
        <v>913</v>
      </c>
      <c r="BU122" s="6" t="s">
        <v>917</v>
      </c>
      <c r="BV122" s="6" t="s">
        <v>913</v>
      </c>
      <c r="BW122" s="6" t="s">
        <v>913</v>
      </c>
      <c r="BX122" s="6"/>
      <c r="BY122" s="6" t="s">
        <v>918</v>
      </c>
      <c r="CR122" s="13"/>
      <c r="CX122" s="6" t="s">
        <v>913</v>
      </c>
      <c r="CY122" s="6" t="s">
        <v>913</v>
      </c>
      <c r="CZ122" s="6">
        <v>9259</v>
      </c>
      <c r="DF122" s="6" t="s">
        <v>912</v>
      </c>
      <c r="DG122" s="6" t="s">
        <v>913</v>
      </c>
      <c r="DH122"/>
    </row>
    <row r="123" spans="1:112" s="11" customFormat="1">
      <c r="A123" s="11">
        <v>120</v>
      </c>
      <c r="B123" s="6" t="s">
        <v>765</v>
      </c>
      <c r="C123" s="6">
        <v>166</v>
      </c>
      <c r="D123" s="6" t="s">
        <v>1159</v>
      </c>
      <c r="E123" s="6" t="s">
        <v>1579</v>
      </c>
      <c r="F123" s="6" t="s">
        <v>766</v>
      </c>
      <c r="G123" s="6">
        <v>8.1</v>
      </c>
      <c r="H123" s="6">
        <v>590</v>
      </c>
      <c r="I123" s="6" t="s">
        <v>914</v>
      </c>
      <c r="J123" s="6" t="s">
        <v>906</v>
      </c>
      <c r="K123" s="7">
        <v>62</v>
      </c>
      <c r="L123" s="6">
        <v>0.14099999999999999</v>
      </c>
      <c r="M123" s="9">
        <v>1.5</v>
      </c>
      <c r="N123" s="6">
        <v>10.3</v>
      </c>
      <c r="O123" s="6">
        <v>6.05</v>
      </c>
      <c r="P123" s="10">
        <v>4.3999999999999997E-2</v>
      </c>
      <c r="Q123" s="6">
        <v>3100</v>
      </c>
      <c r="R123" s="6" t="s">
        <v>908</v>
      </c>
      <c r="S123" s="6">
        <v>6.77</v>
      </c>
      <c r="T123" s="6">
        <v>17.600000000000001</v>
      </c>
      <c r="U123" s="6" t="s">
        <v>915</v>
      </c>
      <c r="V123" s="6"/>
      <c r="W123" s="6">
        <v>140</v>
      </c>
      <c r="X123" s="7">
        <v>12</v>
      </c>
      <c r="Y123" s="7">
        <v>30</v>
      </c>
      <c r="Z123" s="6">
        <v>76000</v>
      </c>
      <c r="AA123" s="9">
        <v>5</v>
      </c>
      <c r="AB123" s="6">
        <v>8400</v>
      </c>
      <c r="AC123" s="6">
        <v>540</v>
      </c>
      <c r="AD123" s="6">
        <v>520</v>
      </c>
      <c r="AE123" s="6">
        <v>7290</v>
      </c>
      <c r="AF123" s="6">
        <v>120</v>
      </c>
      <c r="AG123" s="6">
        <v>4400</v>
      </c>
      <c r="AH123" s="6">
        <v>1600</v>
      </c>
      <c r="AI123" s="8">
        <v>0.16</v>
      </c>
      <c r="AJ123" s="8">
        <v>0.04</v>
      </c>
      <c r="AK123" s="6" t="s">
        <v>910</v>
      </c>
      <c r="AL123" s="6">
        <v>0.221</v>
      </c>
      <c r="AM123" s="6">
        <v>4.5999999999999999E-2</v>
      </c>
      <c r="AN123" s="6">
        <v>4.8000000000000001E-2</v>
      </c>
      <c r="AO123" s="6">
        <v>2.3E-2</v>
      </c>
      <c r="AP123" s="6" t="s">
        <v>910</v>
      </c>
      <c r="AQ123" s="6">
        <v>3.2000000000000001E-2</v>
      </c>
      <c r="AR123" s="6">
        <v>5.7000000000000002E-2</v>
      </c>
      <c r="AS123" s="6" t="s">
        <v>910</v>
      </c>
      <c r="AT123" s="6" t="s">
        <v>910</v>
      </c>
      <c r="AU123" s="6">
        <v>0.104</v>
      </c>
      <c r="AV123" s="6">
        <v>5.3999999999999999E-2</v>
      </c>
      <c r="AW123" s="6">
        <v>2.4E-2</v>
      </c>
      <c r="AX123" s="6">
        <v>5.2999999999999999E-2</v>
      </c>
      <c r="AY123" s="6">
        <v>2.9000000000000001E-2</v>
      </c>
      <c r="AZ123" s="6" t="s">
        <v>910</v>
      </c>
      <c r="BA123" s="6" t="s">
        <v>910</v>
      </c>
      <c r="BB123" s="6"/>
      <c r="BC123" s="6" t="s">
        <v>911</v>
      </c>
      <c r="BD123" s="6" t="s">
        <v>911</v>
      </c>
      <c r="BE123" s="6" t="s">
        <v>911</v>
      </c>
      <c r="BF123" s="6" t="s">
        <v>911</v>
      </c>
      <c r="BG123" s="6" t="s">
        <v>911</v>
      </c>
      <c r="BH123" s="6" t="s">
        <v>911</v>
      </c>
      <c r="BI123" s="6" t="s">
        <v>911</v>
      </c>
      <c r="BJ123" s="6" t="s">
        <v>911</v>
      </c>
      <c r="BK123" s="6" t="s">
        <v>916</v>
      </c>
      <c r="BL123" s="11" t="s">
        <v>911</v>
      </c>
      <c r="BM123" s="11" t="s">
        <v>913</v>
      </c>
      <c r="BN123" s="11" t="s">
        <v>913</v>
      </c>
      <c r="BO123" s="11" t="s">
        <v>913</v>
      </c>
      <c r="BP123" s="11" t="s">
        <v>913</v>
      </c>
      <c r="BQ123" s="6"/>
      <c r="BR123" s="6" t="s">
        <v>912</v>
      </c>
      <c r="BS123" s="6" t="s">
        <v>913</v>
      </c>
      <c r="BT123" s="6" t="s">
        <v>913</v>
      </c>
      <c r="BU123" s="6" t="s">
        <v>917</v>
      </c>
      <c r="BV123" s="6" t="s">
        <v>913</v>
      </c>
      <c r="BW123" s="6" t="s">
        <v>913</v>
      </c>
      <c r="BX123" s="6"/>
      <c r="BY123" s="6" t="s">
        <v>918</v>
      </c>
      <c r="BZ123" s="6" t="s">
        <v>907</v>
      </c>
      <c r="CA123" s="6" t="s">
        <v>922</v>
      </c>
      <c r="CB123" s="6" t="s">
        <v>920</v>
      </c>
      <c r="CC123" s="6" t="s">
        <v>921</v>
      </c>
      <c r="CD123" s="6" t="s">
        <v>923</v>
      </c>
      <c r="CE123" s="6" t="s">
        <v>916</v>
      </c>
      <c r="CF123" s="6" t="s">
        <v>918</v>
      </c>
      <c r="CG123" s="6" t="s">
        <v>911</v>
      </c>
      <c r="CH123" s="6" t="s">
        <v>911</v>
      </c>
      <c r="CI123" s="6" t="s">
        <v>911</v>
      </c>
      <c r="CJ123" s="6"/>
      <c r="CK123" s="6" t="s">
        <v>924</v>
      </c>
      <c r="CL123" s="6" t="s">
        <v>925</v>
      </c>
      <c r="CM123" s="6" t="s">
        <v>911</v>
      </c>
      <c r="CN123" s="6" t="s">
        <v>911</v>
      </c>
      <c r="CO123" s="6" t="s">
        <v>913</v>
      </c>
      <c r="CP123" s="6" t="s">
        <v>913</v>
      </c>
      <c r="CQ123" s="6" t="s">
        <v>913</v>
      </c>
      <c r="CR123" s="11">
        <v>464</v>
      </c>
      <c r="CS123" s="6" t="s">
        <v>913</v>
      </c>
      <c r="CT123" s="6" t="s">
        <v>913</v>
      </c>
      <c r="CU123" s="6" t="s">
        <v>913</v>
      </c>
      <c r="CV123" s="6" t="s">
        <v>913</v>
      </c>
      <c r="CW123" s="6" t="s">
        <v>913</v>
      </c>
      <c r="CX123" s="6" t="s">
        <v>913</v>
      </c>
      <c r="CY123" s="6" t="s">
        <v>913</v>
      </c>
      <c r="CZ123" s="6">
        <v>6133.9999999999991</v>
      </c>
      <c r="DA123" s="6" t="s">
        <v>911</v>
      </c>
      <c r="DB123" s="6" t="s">
        <v>913</v>
      </c>
      <c r="DC123" s="6" t="s">
        <v>927</v>
      </c>
      <c r="DD123" s="6" t="s">
        <v>928</v>
      </c>
      <c r="DE123" s="6" t="s">
        <v>913</v>
      </c>
      <c r="DF123" s="6" t="s">
        <v>912</v>
      </c>
      <c r="DG123" s="6" t="s">
        <v>913</v>
      </c>
      <c r="DH123"/>
    </row>
    <row r="124" spans="1:112" s="11" customFormat="1">
      <c r="A124" s="11">
        <v>121</v>
      </c>
      <c r="B124" s="6" t="s">
        <v>240</v>
      </c>
      <c r="C124" s="6">
        <v>167</v>
      </c>
      <c r="D124" s="6" t="s">
        <v>1160</v>
      </c>
      <c r="E124" s="6" t="s">
        <v>1580</v>
      </c>
      <c r="F124" s="6" t="s">
        <v>241</v>
      </c>
      <c r="G124" s="7">
        <v>7.9</v>
      </c>
      <c r="H124" s="6">
        <v>313</v>
      </c>
      <c r="I124" s="6" t="s">
        <v>914</v>
      </c>
      <c r="J124" s="6">
        <v>7.14</v>
      </c>
      <c r="K124" s="7">
        <v>44</v>
      </c>
      <c r="L124" s="6">
        <v>0.499</v>
      </c>
      <c r="M124" s="9">
        <v>1.2</v>
      </c>
      <c r="N124" s="6">
        <v>5.65</v>
      </c>
      <c r="O124" s="6">
        <v>11.2</v>
      </c>
      <c r="P124" s="10">
        <v>0.05</v>
      </c>
      <c r="Q124" s="6">
        <v>1200</v>
      </c>
      <c r="R124" s="6" t="s">
        <v>908</v>
      </c>
      <c r="S124" s="6">
        <v>4.29</v>
      </c>
      <c r="T124" s="6">
        <v>34.700000000000003</v>
      </c>
      <c r="U124" s="6" t="s">
        <v>915</v>
      </c>
      <c r="V124" s="6"/>
      <c r="W124" s="7">
        <v>94</v>
      </c>
      <c r="X124" s="9">
        <v>7.9</v>
      </c>
      <c r="Y124" s="6">
        <v>77.8</v>
      </c>
      <c r="Z124" s="6">
        <v>140000</v>
      </c>
      <c r="AA124" s="9">
        <v>2.5</v>
      </c>
      <c r="AB124" s="6">
        <v>7600</v>
      </c>
      <c r="AC124" s="6">
        <v>1100</v>
      </c>
      <c r="AD124" s="6">
        <v>890</v>
      </c>
      <c r="AE124" s="6">
        <v>9650</v>
      </c>
      <c r="AF124" s="7">
        <v>66</v>
      </c>
      <c r="AG124" s="6">
        <v>2800</v>
      </c>
      <c r="AH124" s="6">
        <v>410</v>
      </c>
      <c r="AI124" s="6">
        <v>8.4000000000000005E-2</v>
      </c>
      <c r="AJ124" s="6">
        <v>0.06</v>
      </c>
      <c r="AK124" s="6" t="s">
        <v>910</v>
      </c>
      <c r="AL124" s="6">
        <v>0.26700000000000002</v>
      </c>
      <c r="AM124" s="6">
        <v>7.1999999999999995E-2</v>
      </c>
      <c r="AN124" s="6">
        <v>6.8000000000000005E-2</v>
      </c>
      <c r="AO124" s="6" t="s">
        <v>910</v>
      </c>
      <c r="AP124" s="6" t="s">
        <v>910</v>
      </c>
      <c r="AQ124" s="6">
        <v>6.2E-2</v>
      </c>
      <c r="AR124" s="6">
        <v>6.0999999999999999E-2</v>
      </c>
      <c r="AS124" s="6" t="s">
        <v>910</v>
      </c>
      <c r="AT124" s="6" t="s">
        <v>910</v>
      </c>
      <c r="AU124" s="6">
        <v>0.14099999999999999</v>
      </c>
      <c r="AV124" s="6">
        <v>8.5999999999999993E-2</v>
      </c>
      <c r="AW124" s="8">
        <v>0.04</v>
      </c>
      <c r="AX124" s="8">
        <v>0.1</v>
      </c>
      <c r="AY124" s="8">
        <v>6.5000000000000002E-2</v>
      </c>
      <c r="AZ124" s="6" t="s">
        <v>910</v>
      </c>
      <c r="BA124" s="6" t="s">
        <v>910</v>
      </c>
      <c r="BB124" s="6"/>
      <c r="BC124" s="6" t="s">
        <v>911</v>
      </c>
      <c r="BD124" s="6" t="s">
        <v>911</v>
      </c>
      <c r="BE124" s="6" t="s">
        <v>911</v>
      </c>
      <c r="BF124" s="6" t="s">
        <v>911</v>
      </c>
      <c r="BG124" s="6" t="s">
        <v>911</v>
      </c>
      <c r="BH124" s="6" t="s">
        <v>911</v>
      </c>
      <c r="BI124" s="6" t="s">
        <v>911</v>
      </c>
      <c r="BJ124" s="6" t="s">
        <v>911</v>
      </c>
      <c r="BK124" s="6" t="s">
        <v>916</v>
      </c>
      <c r="BL124" s="11" t="s">
        <v>911</v>
      </c>
      <c r="BM124" s="11" t="s">
        <v>913</v>
      </c>
      <c r="BN124" s="11" t="s">
        <v>913</v>
      </c>
      <c r="BO124" s="11" t="s">
        <v>913</v>
      </c>
      <c r="BP124" s="11" t="s">
        <v>913</v>
      </c>
      <c r="BQ124" s="6"/>
      <c r="BR124" s="6" t="s">
        <v>912</v>
      </c>
      <c r="BS124" s="6" t="s">
        <v>913</v>
      </c>
      <c r="BT124" s="6" t="s">
        <v>913</v>
      </c>
      <c r="BU124" s="6" t="s">
        <v>917</v>
      </c>
      <c r="BV124" s="6" t="s">
        <v>913</v>
      </c>
      <c r="BW124" s="6" t="s">
        <v>913</v>
      </c>
      <c r="BX124" s="6"/>
      <c r="BY124" s="6" t="s">
        <v>918</v>
      </c>
      <c r="CR124" s="13"/>
      <c r="CX124" s="6" t="s">
        <v>913</v>
      </c>
      <c r="CY124" s="6" t="s">
        <v>913</v>
      </c>
      <c r="CZ124" s="6">
        <v>9329</v>
      </c>
      <c r="DF124" s="6" t="s">
        <v>912</v>
      </c>
      <c r="DG124" s="6" t="s">
        <v>913</v>
      </c>
      <c r="DH124"/>
    </row>
    <row r="125" spans="1:112" s="11" customFormat="1">
      <c r="A125" s="11">
        <v>122</v>
      </c>
      <c r="B125" s="6" t="s">
        <v>239</v>
      </c>
      <c r="C125" s="6">
        <v>168</v>
      </c>
      <c r="D125" s="6" t="s">
        <v>1161</v>
      </c>
      <c r="E125" s="6" t="s">
        <v>1581</v>
      </c>
      <c r="F125" s="6" t="s">
        <v>985</v>
      </c>
      <c r="G125" s="7">
        <v>7.5</v>
      </c>
      <c r="H125" s="6">
        <v>820</v>
      </c>
      <c r="I125" s="6" t="s">
        <v>914</v>
      </c>
      <c r="J125" s="6">
        <v>11.9</v>
      </c>
      <c r="K125" s="7">
        <v>45</v>
      </c>
      <c r="L125" s="9">
        <v>1.8</v>
      </c>
      <c r="M125" s="9">
        <v>0.2</v>
      </c>
      <c r="N125" s="6">
        <v>9.56</v>
      </c>
      <c r="O125" s="6">
        <v>8.48</v>
      </c>
      <c r="P125" s="8">
        <v>0.11</v>
      </c>
      <c r="Q125" s="6">
        <v>950</v>
      </c>
      <c r="R125" s="6" t="s">
        <v>908</v>
      </c>
      <c r="S125" s="6">
        <v>4.9800000000000004</v>
      </c>
      <c r="T125" s="6">
        <v>86.2</v>
      </c>
      <c r="U125" s="6" t="s">
        <v>915</v>
      </c>
      <c r="V125" s="6"/>
      <c r="W125" s="7">
        <v>40</v>
      </c>
      <c r="X125" s="7">
        <v>16</v>
      </c>
      <c r="Y125" s="6">
        <v>138</v>
      </c>
      <c r="Z125" s="6">
        <v>62000</v>
      </c>
      <c r="AA125" s="9">
        <v>8</v>
      </c>
      <c r="AB125" s="6">
        <v>13000</v>
      </c>
      <c r="AC125" s="6">
        <v>1600</v>
      </c>
      <c r="AD125" s="6">
        <v>1700</v>
      </c>
      <c r="AE125" s="6">
        <v>11970</v>
      </c>
      <c r="AF125" s="7">
        <v>86</v>
      </c>
      <c r="AG125" s="6">
        <v>3700</v>
      </c>
      <c r="AH125" s="6">
        <v>460</v>
      </c>
      <c r="AI125" s="6">
        <v>0.106</v>
      </c>
      <c r="AJ125" s="6">
        <v>0.1</v>
      </c>
      <c r="AK125" s="6" t="s">
        <v>910</v>
      </c>
      <c r="AL125" s="6">
        <v>0.47099999999999997</v>
      </c>
      <c r="AM125" s="6">
        <v>0.13300000000000001</v>
      </c>
      <c r="AN125" s="6">
        <v>9.4E-2</v>
      </c>
      <c r="AO125" s="6">
        <v>5.7000000000000002E-2</v>
      </c>
      <c r="AP125" s="6" t="s">
        <v>910</v>
      </c>
      <c r="AQ125" s="6">
        <v>9.7000000000000003E-2</v>
      </c>
      <c r="AR125" s="6">
        <v>7.4999999999999997E-2</v>
      </c>
      <c r="AS125" s="6" t="s">
        <v>910</v>
      </c>
      <c r="AT125" s="6" t="s">
        <v>910</v>
      </c>
      <c r="AU125" s="6">
        <v>0.21099999999999999</v>
      </c>
      <c r="AV125" s="6">
        <v>0.155</v>
      </c>
      <c r="AW125" s="6">
        <v>6.5000000000000002E-2</v>
      </c>
      <c r="AX125" s="6">
        <v>0.16300000000000001</v>
      </c>
      <c r="AY125" s="8">
        <v>0.108</v>
      </c>
      <c r="AZ125" s="6" t="s">
        <v>910</v>
      </c>
      <c r="BA125" s="6" t="s">
        <v>910</v>
      </c>
      <c r="BB125" s="6"/>
      <c r="BC125" s="6" t="s">
        <v>911</v>
      </c>
      <c r="BD125" s="6" t="s">
        <v>911</v>
      </c>
      <c r="BE125" s="6" t="s">
        <v>911</v>
      </c>
      <c r="BF125" s="6" t="s">
        <v>911</v>
      </c>
      <c r="BG125" s="6" t="s">
        <v>911</v>
      </c>
      <c r="BH125" s="6" t="s">
        <v>911</v>
      </c>
      <c r="BI125" s="6" t="s">
        <v>911</v>
      </c>
      <c r="BJ125" s="6" t="s">
        <v>911</v>
      </c>
      <c r="BK125" s="6" t="s">
        <v>916</v>
      </c>
      <c r="BL125" s="11" t="s">
        <v>911</v>
      </c>
      <c r="BM125" s="11" t="s">
        <v>913</v>
      </c>
      <c r="BN125" s="11" t="s">
        <v>913</v>
      </c>
      <c r="BO125" s="11" t="s">
        <v>913</v>
      </c>
      <c r="BP125" s="11" t="s">
        <v>913</v>
      </c>
      <c r="BQ125" s="6"/>
      <c r="BR125" s="6" t="s">
        <v>912</v>
      </c>
      <c r="BS125" s="6" t="s">
        <v>913</v>
      </c>
      <c r="BT125" s="6" t="s">
        <v>913</v>
      </c>
      <c r="BU125" s="6" t="s">
        <v>917</v>
      </c>
      <c r="BV125" s="6" t="s">
        <v>913</v>
      </c>
      <c r="BW125" s="6" t="s">
        <v>913</v>
      </c>
      <c r="BX125" s="6"/>
      <c r="BY125" s="6" t="s">
        <v>918</v>
      </c>
      <c r="CR125" s="13"/>
      <c r="CX125" s="6" t="s">
        <v>913</v>
      </c>
      <c r="CY125" s="6" t="s">
        <v>913</v>
      </c>
      <c r="CZ125" s="6">
        <v>16890</v>
      </c>
      <c r="DF125" s="6" t="s">
        <v>912</v>
      </c>
      <c r="DG125" s="6" t="s">
        <v>913</v>
      </c>
      <c r="DH125"/>
    </row>
    <row r="126" spans="1:112" s="11" customFormat="1">
      <c r="A126" s="11">
        <v>123</v>
      </c>
      <c r="B126" s="6" t="s">
        <v>237</v>
      </c>
      <c r="C126" s="6">
        <v>169</v>
      </c>
      <c r="D126" s="6" t="s">
        <v>1162</v>
      </c>
      <c r="E126" s="6" t="s">
        <v>1582</v>
      </c>
      <c r="F126" s="6" t="s">
        <v>238</v>
      </c>
      <c r="G126" s="7">
        <v>7.7</v>
      </c>
      <c r="H126" s="6">
        <v>962</v>
      </c>
      <c r="I126" s="6" t="s">
        <v>914</v>
      </c>
      <c r="J126" s="6">
        <v>8.02</v>
      </c>
      <c r="K126" s="7">
        <v>29</v>
      </c>
      <c r="L126" s="6">
        <v>1.1100000000000001</v>
      </c>
      <c r="M126" s="9">
        <v>2.6</v>
      </c>
      <c r="N126" s="6">
        <v>8.75</v>
      </c>
      <c r="O126" s="7">
        <v>11</v>
      </c>
      <c r="P126" s="10">
        <v>8.3000000000000004E-2</v>
      </c>
      <c r="Q126" s="6">
        <v>1300</v>
      </c>
      <c r="R126" s="6" t="s">
        <v>908</v>
      </c>
      <c r="S126" s="6">
        <v>5.79</v>
      </c>
      <c r="T126" s="7">
        <v>40</v>
      </c>
      <c r="U126" s="6" t="s">
        <v>915</v>
      </c>
      <c r="V126" s="6"/>
      <c r="W126" s="7">
        <v>28</v>
      </c>
      <c r="X126" s="7">
        <v>12</v>
      </c>
      <c r="Y126" s="6">
        <v>72.7</v>
      </c>
      <c r="Z126" s="6">
        <v>27000</v>
      </c>
      <c r="AA126" s="9">
        <v>4.5999999999999996</v>
      </c>
      <c r="AB126" s="6">
        <v>12000</v>
      </c>
      <c r="AC126" s="6">
        <v>280</v>
      </c>
      <c r="AD126" s="6">
        <v>870</v>
      </c>
      <c r="AE126" s="6">
        <v>12610</v>
      </c>
      <c r="AF126" s="6">
        <v>120</v>
      </c>
      <c r="AG126" s="6">
        <v>3600</v>
      </c>
      <c r="AH126" s="6">
        <v>760</v>
      </c>
      <c r="AI126" s="6" t="s">
        <v>910</v>
      </c>
      <c r="AJ126" s="6" t="s">
        <v>910</v>
      </c>
      <c r="AK126" s="6" t="s">
        <v>910</v>
      </c>
      <c r="AL126" s="6">
        <v>0.311</v>
      </c>
      <c r="AM126" s="6" t="s">
        <v>910</v>
      </c>
      <c r="AN126" s="6" t="s">
        <v>910</v>
      </c>
      <c r="AO126" s="6" t="s">
        <v>910</v>
      </c>
      <c r="AP126" s="6" t="s">
        <v>910</v>
      </c>
      <c r="AQ126" s="6" t="s">
        <v>910</v>
      </c>
      <c r="AR126" s="6">
        <v>8.5000000000000006E-2</v>
      </c>
      <c r="AS126" s="6" t="s">
        <v>910</v>
      </c>
      <c r="AT126" s="6" t="s">
        <v>910</v>
      </c>
      <c r="AU126" s="8">
        <v>0.11</v>
      </c>
      <c r="AV126" s="6">
        <v>8.7999999999999995E-2</v>
      </c>
      <c r="AW126" s="6" t="s">
        <v>910</v>
      </c>
      <c r="AX126" s="6">
        <v>0.11899999999999999</v>
      </c>
      <c r="AY126" s="8">
        <v>0.1</v>
      </c>
      <c r="AZ126" s="6" t="s">
        <v>910</v>
      </c>
      <c r="BA126" s="6" t="s">
        <v>910</v>
      </c>
      <c r="BB126" s="6"/>
      <c r="BC126" s="6" t="s">
        <v>911</v>
      </c>
      <c r="BD126" s="6" t="s">
        <v>911</v>
      </c>
      <c r="BE126" s="6" t="s">
        <v>911</v>
      </c>
      <c r="BF126" s="6" t="s">
        <v>911</v>
      </c>
      <c r="BG126" s="6" t="s">
        <v>911</v>
      </c>
      <c r="BH126" s="6" t="s">
        <v>911</v>
      </c>
      <c r="BI126" s="6" t="s">
        <v>911</v>
      </c>
      <c r="BJ126" s="6" t="s">
        <v>911</v>
      </c>
      <c r="BK126" s="6" t="s">
        <v>916</v>
      </c>
      <c r="BL126" s="11" t="s">
        <v>911</v>
      </c>
      <c r="BM126" s="11" t="s">
        <v>913</v>
      </c>
      <c r="BN126" s="11" t="s">
        <v>913</v>
      </c>
      <c r="BO126" s="11" t="s">
        <v>913</v>
      </c>
      <c r="BP126" s="11" t="s">
        <v>913</v>
      </c>
      <c r="BQ126" s="6"/>
      <c r="BR126" s="6" t="s">
        <v>912</v>
      </c>
      <c r="BS126" s="6" t="s">
        <v>913</v>
      </c>
      <c r="BT126" s="6" t="s">
        <v>913</v>
      </c>
      <c r="BU126" s="6" t="s">
        <v>917</v>
      </c>
      <c r="BV126" s="6" t="s">
        <v>913</v>
      </c>
      <c r="BW126" s="6" t="s">
        <v>913</v>
      </c>
      <c r="BX126" s="6"/>
      <c r="BY126" s="6" t="s">
        <v>918</v>
      </c>
      <c r="CR126" s="13"/>
      <c r="CX126" s="6" t="s">
        <v>913</v>
      </c>
      <c r="CY126" s="6" t="s">
        <v>913</v>
      </c>
      <c r="CZ126" s="6">
        <v>22700</v>
      </c>
      <c r="DF126" s="6" t="s">
        <v>912</v>
      </c>
      <c r="DG126" s="6" t="s">
        <v>913</v>
      </c>
      <c r="DH126"/>
    </row>
    <row r="127" spans="1:112" s="11" customFormat="1">
      <c r="A127" s="11">
        <v>124</v>
      </c>
      <c r="B127" s="6" t="s">
        <v>235</v>
      </c>
      <c r="C127" s="6">
        <v>170</v>
      </c>
      <c r="D127" s="6" t="s">
        <v>1163</v>
      </c>
      <c r="E127" s="6" t="s">
        <v>1583</v>
      </c>
      <c r="F127" s="6" t="s">
        <v>236</v>
      </c>
      <c r="G127" s="7">
        <v>7.8</v>
      </c>
      <c r="H127" s="6">
        <v>725</v>
      </c>
      <c r="I127" s="6" t="s">
        <v>914</v>
      </c>
      <c r="J127" s="6" t="s">
        <v>906</v>
      </c>
      <c r="K127" s="6">
        <v>100</v>
      </c>
      <c r="L127" s="6">
        <v>9.8000000000000004E-2</v>
      </c>
      <c r="M127" s="9">
        <v>6.8</v>
      </c>
      <c r="N127" s="6">
        <v>11.7</v>
      </c>
      <c r="O127" s="6">
        <v>42.6</v>
      </c>
      <c r="P127" s="10">
        <v>8.7999999999999995E-2</v>
      </c>
      <c r="Q127" s="6">
        <v>1700</v>
      </c>
      <c r="R127" s="6" t="s">
        <v>908</v>
      </c>
      <c r="S127" s="6">
        <v>8.8000000000000007</v>
      </c>
      <c r="T127" s="6" t="s">
        <v>909</v>
      </c>
      <c r="U127" s="6" t="s">
        <v>915</v>
      </c>
      <c r="V127" s="6"/>
      <c r="W127" s="6">
        <v>280</v>
      </c>
      <c r="X127" s="7">
        <v>10</v>
      </c>
      <c r="Y127" s="6">
        <v>119</v>
      </c>
      <c r="Z127" s="6">
        <v>76000</v>
      </c>
      <c r="AA127" s="9">
        <v>2</v>
      </c>
      <c r="AB127" s="6">
        <v>9100</v>
      </c>
      <c r="AC127" s="6">
        <v>840</v>
      </c>
      <c r="AD127" s="6">
        <v>1300</v>
      </c>
      <c r="AE127" s="6">
        <v>2720</v>
      </c>
      <c r="AF127" s="6">
        <v>110</v>
      </c>
      <c r="AG127" s="6">
        <v>3800</v>
      </c>
      <c r="AH127" s="6">
        <v>820</v>
      </c>
      <c r="AI127" s="6">
        <v>0.17599999999999999</v>
      </c>
      <c r="AJ127" s="6">
        <v>0.109</v>
      </c>
      <c r="AK127" s="6" t="s">
        <v>910</v>
      </c>
      <c r="AL127" s="6">
        <v>0.41599999999999998</v>
      </c>
      <c r="AM127" s="6">
        <v>0.106</v>
      </c>
      <c r="AN127" s="6">
        <v>8.7999999999999995E-2</v>
      </c>
      <c r="AO127" s="6">
        <v>5.3999999999999999E-2</v>
      </c>
      <c r="AP127" s="6" t="s">
        <v>910</v>
      </c>
      <c r="AQ127" s="6">
        <v>8.5000000000000006E-2</v>
      </c>
      <c r="AR127" s="6">
        <v>8.2000000000000003E-2</v>
      </c>
      <c r="AS127" s="6" t="s">
        <v>910</v>
      </c>
      <c r="AT127" s="6" t="s">
        <v>910</v>
      </c>
      <c r="AU127" s="6">
        <v>0.20200000000000001</v>
      </c>
      <c r="AV127" s="6">
        <v>0.14099999999999999</v>
      </c>
      <c r="AW127" s="6">
        <v>6.0999999999999999E-2</v>
      </c>
      <c r="AX127" s="6">
        <v>9.0999999999999998E-2</v>
      </c>
      <c r="AY127" s="8">
        <v>0.08</v>
      </c>
      <c r="AZ127" s="6" t="s">
        <v>910</v>
      </c>
      <c r="BA127" s="6" t="s">
        <v>910</v>
      </c>
      <c r="BB127" s="6"/>
      <c r="BC127" s="6" t="s">
        <v>911</v>
      </c>
      <c r="BD127" s="6" t="s">
        <v>911</v>
      </c>
      <c r="BE127" s="6" t="s">
        <v>911</v>
      </c>
      <c r="BF127" s="6" t="s">
        <v>911</v>
      </c>
      <c r="BG127" s="6" t="s">
        <v>911</v>
      </c>
      <c r="BH127" s="6" t="s">
        <v>911</v>
      </c>
      <c r="BI127" s="6" t="s">
        <v>911</v>
      </c>
      <c r="BJ127" s="6" t="s">
        <v>911</v>
      </c>
      <c r="BK127" s="6" t="s">
        <v>916</v>
      </c>
      <c r="BL127" s="11" t="s">
        <v>911</v>
      </c>
      <c r="BM127" s="11" t="s">
        <v>913</v>
      </c>
      <c r="BN127" s="11" t="s">
        <v>913</v>
      </c>
      <c r="BO127" s="11" t="s">
        <v>913</v>
      </c>
      <c r="BP127" s="11" t="s">
        <v>913</v>
      </c>
      <c r="BQ127" s="6"/>
      <c r="BR127" s="6" t="s">
        <v>912</v>
      </c>
      <c r="BS127" s="6" t="s">
        <v>913</v>
      </c>
      <c r="BT127" s="6" t="s">
        <v>913</v>
      </c>
      <c r="BU127" s="6" t="s">
        <v>917</v>
      </c>
      <c r="BV127" s="6" t="s">
        <v>913</v>
      </c>
      <c r="BW127" s="6" t="s">
        <v>913</v>
      </c>
      <c r="BX127" s="6"/>
      <c r="BY127" s="6" t="s">
        <v>918</v>
      </c>
      <c r="CR127" s="13"/>
      <c r="CX127" s="6" t="s">
        <v>913</v>
      </c>
      <c r="CY127" s="6" t="s">
        <v>913</v>
      </c>
      <c r="CZ127" s="6">
        <v>3961</v>
      </c>
      <c r="DF127" s="6" t="s">
        <v>912</v>
      </c>
      <c r="DG127" s="6" t="s">
        <v>913</v>
      </c>
      <c r="DH127"/>
    </row>
    <row r="128" spans="1:112" s="11" customFormat="1">
      <c r="A128" s="11">
        <v>125</v>
      </c>
      <c r="B128" s="6" t="s">
        <v>763</v>
      </c>
      <c r="C128" s="6">
        <v>171</v>
      </c>
      <c r="D128" s="6" t="s">
        <v>1164</v>
      </c>
      <c r="E128" s="6" t="s">
        <v>1584</v>
      </c>
      <c r="F128" s="6" t="s">
        <v>764</v>
      </c>
      <c r="G128" s="6">
        <v>7.2</v>
      </c>
      <c r="H128" s="6">
        <v>562</v>
      </c>
      <c r="I128" s="6" t="s">
        <v>914</v>
      </c>
      <c r="J128" s="6">
        <v>5.75</v>
      </c>
      <c r="K128" s="7">
        <v>69</v>
      </c>
      <c r="L128" s="6">
        <v>0.88700000000000001</v>
      </c>
      <c r="M128" s="9">
        <v>5.4</v>
      </c>
      <c r="N128" s="6">
        <v>31.4</v>
      </c>
      <c r="O128" s="7">
        <v>11</v>
      </c>
      <c r="P128" s="10">
        <v>6.4000000000000001E-2</v>
      </c>
      <c r="Q128" s="6">
        <v>4600</v>
      </c>
      <c r="R128" s="6" t="s">
        <v>908</v>
      </c>
      <c r="S128" s="6">
        <v>19.5</v>
      </c>
      <c r="T128" s="6">
        <v>50.3</v>
      </c>
      <c r="U128" s="6" t="s">
        <v>915</v>
      </c>
      <c r="V128" s="6"/>
      <c r="W128" s="7">
        <v>22</v>
      </c>
      <c r="X128" s="7">
        <v>34</v>
      </c>
      <c r="Y128" s="6">
        <v>115</v>
      </c>
      <c r="Z128" s="6">
        <v>6400</v>
      </c>
      <c r="AA128" s="9">
        <v>5.9</v>
      </c>
      <c r="AB128" s="6">
        <v>18000</v>
      </c>
      <c r="AC128" s="6">
        <v>240</v>
      </c>
      <c r="AD128" s="6">
        <v>490</v>
      </c>
      <c r="AE128" s="6">
        <v>4660</v>
      </c>
      <c r="AF128" s="6">
        <v>240</v>
      </c>
      <c r="AG128" s="6">
        <v>15000</v>
      </c>
      <c r="AH128" s="6">
        <v>4000</v>
      </c>
      <c r="AI128" s="6" t="s">
        <v>910</v>
      </c>
      <c r="AJ128" s="6" t="s">
        <v>910</v>
      </c>
      <c r="AK128" s="6" t="s">
        <v>910</v>
      </c>
      <c r="AL128" s="6">
        <v>0.156</v>
      </c>
      <c r="AM128" s="6">
        <v>4.2999999999999997E-2</v>
      </c>
      <c r="AN128" s="6">
        <v>4.3999999999999997E-2</v>
      </c>
      <c r="AO128" s="6" t="s">
        <v>910</v>
      </c>
      <c r="AP128" s="6" t="s">
        <v>910</v>
      </c>
      <c r="AQ128" s="6">
        <v>3.9E-2</v>
      </c>
      <c r="AR128" s="6">
        <v>3.5999999999999997E-2</v>
      </c>
      <c r="AS128" s="6" t="s">
        <v>910</v>
      </c>
      <c r="AT128" s="6" t="s">
        <v>910</v>
      </c>
      <c r="AU128" s="6">
        <v>6.9000000000000006E-2</v>
      </c>
      <c r="AV128" s="6">
        <v>4.9000000000000002E-2</v>
      </c>
      <c r="AW128" s="6" t="s">
        <v>910</v>
      </c>
      <c r="AX128" s="6">
        <v>0.06</v>
      </c>
      <c r="AY128" s="6" t="s">
        <v>910</v>
      </c>
      <c r="AZ128" s="6" t="s">
        <v>910</v>
      </c>
      <c r="BA128" s="6" t="s">
        <v>910</v>
      </c>
      <c r="BB128" s="6"/>
      <c r="BC128" s="6" t="s">
        <v>911</v>
      </c>
      <c r="BD128" s="6" t="s">
        <v>911</v>
      </c>
      <c r="BE128" s="6" t="s">
        <v>911</v>
      </c>
      <c r="BF128" s="6" t="s">
        <v>911</v>
      </c>
      <c r="BG128" s="6" t="s">
        <v>911</v>
      </c>
      <c r="BH128" s="6" t="s">
        <v>911</v>
      </c>
      <c r="BI128" s="6" t="s">
        <v>911</v>
      </c>
      <c r="BJ128" s="6" t="s">
        <v>911</v>
      </c>
      <c r="BK128" s="6" t="s">
        <v>916</v>
      </c>
      <c r="BL128" s="11" t="s">
        <v>911</v>
      </c>
      <c r="BM128" s="11" t="s">
        <v>913</v>
      </c>
      <c r="BN128" s="11" t="s">
        <v>913</v>
      </c>
      <c r="BO128" s="11" t="s">
        <v>913</v>
      </c>
      <c r="BP128" s="11" t="s">
        <v>913</v>
      </c>
      <c r="BQ128" s="6"/>
      <c r="BR128" s="6" t="s">
        <v>912</v>
      </c>
      <c r="BS128" s="6" t="s">
        <v>913</v>
      </c>
      <c r="BT128" s="6" t="s">
        <v>913</v>
      </c>
      <c r="BU128" s="6" t="s">
        <v>917</v>
      </c>
      <c r="BV128" s="6" t="s">
        <v>913</v>
      </c>
      <c r="BW128" s="6" t="s">
        <v>913</v>
      </c>
      <c r="BX128" s="6"/>
      <c r="BY128" s="6" t="s">
        <v>918</v>
      </c>
      <c r="BZ128" s="6" t="s">
        <v>907</v>
      </c>
      <c r="CA128" s="6" t="s">
        <v>922</v>
      </c>
      <c r="CB128" s="6" t="s">
        <v>920</v>
      </c>
      <c r="CC128" s="6" t="s">
        <v>921</v>
      </c>
      <c r="CD128" s="6" t="s">
        <v>923</v>
      </c>
      <c r="CE128" s="6" t="s">
        <v>916</v>
      </c>
      <c r="CF128" s="6" t="s">
        <v>918</v>
      </c>
      <c r="CG128" s="6" t="s">
        <v>911</v>
      </c>
      <c r="CH128" s="6" t="s">
        <v>911</v>
      </c>
      <c r="CI128" s="6" t="s">
        <v>911</v>
      </c>
      <c r="CJ128" s="6"/>
      <c r="CK128" s="6" t="s">
        <v>924</v>
      </c>
      <c r="CL128" s="6" t="s">
        <v>925</v>
      </c>
      <c r="CM128" s="6" t="s">
        <v>911</v>
      </c>
      <c r="CN128" s="6" t="s">
        <v>911</v>
      </c>
      <c r="CO128" s="6" t="s">
        <v>913</v>
      </c>
      <c r="CP128" s="6" t="s">
        <v>913</v>
      </c>
      <c r="CQ128" s="6" t="s">
        <v>913</v>
      </c>
      <c r="CR128" s="11">
        <v>302</v>
      </c>
      <c r="CS128" s="6" t="s">
        <v>913</v>
      </c>
      <c r="CT128" s="6" t="s">
        <v>913</v>
      </c>
      <c r="CU128" s="6" t="s">
        <v>913</v>
      </c>
      <c r="CV128" s="6" t="s">
        <v>913</v>
      </c>
      <c r="CW128" s="6" t="s">
        <v>913</v>
      </c>
      <c r="CX128" s="6" t="s">
        <v>913</v>
      </c>
      <c r="CY128" s="6" t="s">
        <v>913</v>
      </c>
      <c r="CZ128" s="6">
        <v>10780</v>
      </c>
      <c r="DA128" s="6" t="s">
        <v>911</v>
      </c>
      <c r="DB128" s="6" t="s">
        <v>913</v>
      </c>
      <c r="DC128" s="6" t="s">
        <v>927</v>
      </c>
      <c r="DD128" s="6" t="s">
        <v>928</v>
      </c>
      <c r="DE128" s="6" t="s">
        <v>913</v>
      </c>
      <c r="DF128" s="6" t="s">
        <v>912</v>
      </c>
      <c r="DG128" s="6" t="s">
        <v>913</v>
      </c>
      <c r="DH128"/>
    </row>
    <row r="129" spans="1:112" s="11" customFormat="1">
      <c r="A129" s="11">
        <v>126</v>
      </c>
      <c r="B129" s="6" t="s">
        <v>233</v>
      </c>
      <c r="C129" s="6">
        <v>172</v>
      </c>
      <c r="D129" s="6" t="s">
        <v>1165</v>
      </c>
      <c r="E129" s="6" t="s">
        <v>1585</v>
      </c>
      <c r="F129" s="6" t="s">
        <v>234</v>
      </c>
      <c r="G129" s="7">
        <v>8</v>
      </c>
      <c r="H129" s="6">
        <v>505</v>
      </c>
      <c r="I129" s="6" t="s">
        <v>914</v>
      </c>
      <c r="J129" s="6">
        <v>7.17</v>
      </c>
      <c r="K129" s="7">
        <v>83</v>
      </c>
      <c r="L129" s="6">
        <v>0.33600000000000002</v>
      </c>
      <c r="M129" s="9">
        <v>1.6</v>
      </c>
      <c r="N129" s="6">
        <v>7.37</v>
      </c>
      <c r="O129" s="6">
        <v>11.6</v>
      </c>
      <c r="P129" s="10">
        <v>7.0000000000000007E-2</v>
      </c>
      <c r="Q129" s="6">
        <v>2000</v>
      </c>
      <c r="R129" s="6" t="s">
        <v>908</v>
      </c>
      <c r="S129" s="6">
        <v>6.32</v>
      </c>
      <c r="T129" s="6">
        <v>37.6</v>
      </c>
      <c r="U129" s="6" t="s">
        <v>915</v>
      </c>
      <c r="V129" s="6"/>
      <c r="W129" s="6">
        <v>240</v>
      </c>
      <c r="X129" s="9">
        <v>9.6999999999999993</v>
      </c>
      <c r="Y129" s="6">
        <v>82.3</v>
      </c>
      <c r="Z129" s="6">
        <v>140000</v>
      </c>
      <c r="AA129" s="9">
        <v>3.1</v>
      </c>
      <c r="AB129" s="6">
        <v>11000</v>
      </c>
      <c r="AC129" s="6">
        <v>1000</v>
      </c>
      <c r="AD129" s="6">
        <v>830</v>
      </c>
      <c r="AE129" s="6">
        <v>14140</v>
      </c>
      <c r="AF129" s="7">
        <v>76</v>
      </c>
      <c r="AG129" s="6">
        <v>3000</v>
      </c>
      <c r="AH129" s="6">
        <v>750</v>
      </c>
      <c r="AI129" s="6">
        <v>0.20300000000000001</v>
      </c>
      <c r="AJ129" s="6">
        <v>0.11899999999999999</v>
      </c>
      <c r="AK129" s="6" t="s">
        <v>910</v>
      </c>
      <c r="AL129" s="6">
        <v>0.497</v>
      </c>
      <c r="AM129" s="6">
        <v>0.11899999999999999</v>
      </c>
      <c r="AN129" s="6">
        <v>0.115</v>
      </c>
      <c r="AO129" s="6">
        <v>4.9000000000000002E-2</v>
      </c>
      <c r="AP129" s="6" t="s">
        <v>910</v>
      </c>
      <c r="AQ129" s="8">
        <v>0.05</v>
      </c>
      <c r="AR129" s="6">
        <v>4.5999999999999999E-2</v>
      </c>
      <c r="AS129" s="6" t="s">
        <v>910</v>
      </c>
      <c r="AT129" s="6" t="s">
        <v>910</v>
      </c>
      <c r="AU129" s="6">
        <v>0.26700000000000002</v>
      </c>
      <c r="AV129" s="6">
        <v>9.8000000000000004E-2</v>
      </c>
      <c r="AW129" s="6">
        <v>4.8000000000000001E-2</v>
      </c>
      <c r="AX129" s="6">
        <v>8.8999999999999996E-2</v>
      </c>
      <c r="AY129" s="8">
        <v>4.3999999999999997E-2</v>
      </c>
      <c r="AZ129" s="6" t="s">
        <v>910</v>
      </c>
      <c r="BA129" s="6" t="s">
        <v>910</v>
      </c>
      <c r="BB129" s="6"/>
      <c r="BC129" s="6" t="s">
        <v>911</v>
      </c>
      <c r="BD129" s="6" t="s">
        <v>911</v>
      </c>
      <c r="BE129" s="6" t="s">
        <v>911</v>
      </c>
      <c r="BF129" s="6" t="s">
        <v>911</v>
      </c>
      <c r="BG129" s="6" t="s">
        <v>911</v>
      </c>
      <c r="BH129" s="6" t="s">
        <v>911</v>
      </c>
      <c r="BI129" s="6" t="s">
        <v>911</v>
      </c>
      <c r="BJ129" s="6" t="s">
        <v>911</v>
      </c>
      <c r="BK129" s="6" t="s">
        <v>916</v>
      </c>
      <c r="BL129" s="11" t="s">
        <v>911</v>
      </c>
      <c r="BM129" s="11" t="s">
        <v>913</v>
      </c>
      <c r="BN129" s="11" t="s">
        <v>913</v>
      </c>
      <c r="BO129" s="11" t="s">
        <v>913</v>
      </c>
      <c r="BP129" s="11" t="s">
        <v>913</v>
      </c>
      <c r="BQ129" s="6"/>
      <c r="BR129" s="6" t="s">
        <v>912</v>
      </c>
      <c r="BS129" s="6" t="s">
        <v>913</v>
      </c>
      <c r="BT129" s="6" t="s">
        <v>913</v>
      </c>
      <c r="BU129" s="6" t="s">
        <v>917</v>
      </c>
      <c r="BV129" s="6" t="s">
        <v>913</v>
      </c>
      <c r="BW129" s="6" t="s">
        <v>913</v>
      </c>
      <c r="BX129" s="6"/>
      <c r="BY129" s="6" t="s">
        <v>918</v>
      </c>
      <c r="CR129" s="13"/>
      <c r="CX129" s="6" t="s">
        <v>913</v>
      </c>
      <c r="CY129" s="6" t="s">
        <v>913</v>
      </c>
      <c r="CZ129" s="6">
        <v>10240</v>
      </c>
      <c r="DF129" s="6" t="s">
        <v>912</v>
      </c>
      <c r="DG129" s="6" t="s">
        <v>913</v>
      </c>
      <c r="DH129"/>
    </row>
    <row r="130" spans="1:112" s="11" customFormat="1">
      <c r="A130" s="11">
        <v>127</v>
      </c>
      <c r="B130" s="6" t="s">
        <v>231</v>
      </c>
      <c r="C130" s="6">
        <v>173</v>
      </c>
      <c r="D130" s="6" t="s">
        <v>1166</v>
      </c>
      <c r="E130" s="6" t="s">
        <v>1586</v>
      </c>
      <c r="F130" s="6" t="s">
        <v>232</v>
      </c>
      <c r="G130" s="7">
        <v>8</v>
      </c>
      <c r="H130" s="6">
        <v>728</v>
      </c>
      <c r="I130" s="6" t="s">
        <v>914</v>
      </c>
      <c r="J130" s="6">
        <v>6.86</v>
      </c>
      <c r="K130" s="6">
        <v>110</v>
      </c>
      <c r="L130" s="6">
        <v>0.29599999999999999</v>
      </c>
      <c r="M130" s="9">
        <v>1.1000000000000001</v>
      </c>
      <c r="N130" s="9">
        <v>9.1999999999999993</v>
      </c>
      <c r="O130" s="6">
        <v>25.9</v>
      </c>
      <c r="P130" s="10">
        <v>2.4E-2</v>
      </c>
      <c r="Q130" s="6">
        <v>2800</v>
      </c>
      <c r="R130" s="6" t="s">
        <v>908</v>
      </c>
      <c r="S130" s="6">
        <v>8.0399999999999991</v>
      </c>
      <c r="T130" s="6">
        <v>9.83</v>
      </c>
      <c r="U130" s="6" t="s">
        <v>915</v>
      </c>
      <c r="V130" s="6"/>
      <c r="W130" s="6">
        <v>400</v>
      </c>
      <c r="X130" s="7">
        <v>10</v>
      </c>
      <c r="Y130" s="6">
        <v>49.7</v>
      </c>
      <c r="Z130" s="6">
        <v>200000</v>
      </c>
      <c r="AA130" s="9">
        <v>7.2</v>
      </c>
      <c r="AB130" s="6">
        <v>11000</v>
      </c>
      <c r="AC130" s="6">
        <v>970</v>
      </c>
      <c r="AD130" s="6">
        <v>930</v>
      </c>
      <c r="AE130" s="6">
        <v>8800</v>
      </c>
      <c r="AF130" s="7">
        <v>75</v>
      </c>
      <c r="AG130" s="6">
        <v>3300</v>
      </c>
      <c r="AH130" s="6">
        <v>1200</v>
      </c>
      <c r="AI130" s="6">
        <v>5.5E-2</v>
      </c>
      <c r="AJ130" s="6">
        <v>2.5000000000000001E-2</v>
      </c>
      <c r="AK130" s="6" t="s">
        <v>910</v>
      </c>
      <c r="AL130" s="6">
        <v>0.129</v>
      </c>
      <c r="AM130" s="6">
        <v>3.1E-2</v>
      </c>
      <c r="AN130" s="6">
        <v>3.7999999999999999E-2</v>
      </c>
      <c r="AO130" s="6">
        <v>2.4E-2</v>
      </c>
      <c r="AP130" s="6" t="s">
        <v>910</v>
      </c>
      <c r="AQ130" s="6">
        <v>3.1E-2</v>
      </c>
      <c r="AR130" s="6">
        <v>1.7000000000000001E-2</v>
      </c>
      <c r="AS130" s="6" t="s">
        <v>910</v>
      </c>
      <c r="AT130" s="6" t="s">
        <v>910</v>
      </c>
      <c r="AU130" s="6">
        <v>6.3E-2</v>
      </c>
      <c r="AV130" s="6">
        <v>3.9E-2</v>
      </c>
      <c r="AW130" s="6">
        <v>1.7999999999999999E-2</v>
      </c>
      <c r="AX130" s="6">
        <v>4.4999999999999998E-2</v>
      </c>
      <c r="AY130" s="8">
        <v>2.9000000000000001E-2</v>
      </c>
      <c r="AZ130" s="6" t="s">
        <v>910</v>
      </c>
      <c r="BA130" s="6" t="s">
        <v>910</v>
      </c>
      <c r="BB130" s="6"/>
      <c r="BC130" s="6" t="s">
        <v>911</v>
      </c>
      <c r="BD130" s="6" t="s">
        <v>911</v>
      </c>
      <c r="BE130" s="6" t="s">
        <v>911</v>
      </c>
      <c r="BF130" s="6" t="s">
        <v>911</v>
      </c>
      <c r="BG130" s="6" t="s">
        <v>911</v>
      </c>
      <c r="BH130" s="6" t="s">
        <v>911</v>
      </c>
      <c r="BI130" s="6" t="s">
        <v>911</v>
      </c>
      <c r="BJ130" s="6" t="s">
        <v>911</v>
      </c>
      <c r="BK130" s="6" t="s">
        <v>916</v>
      </c>
      <c r="BL130" s="11" t="s">
        <v>911</v>
      </c>
      <c r="BM130" s="11" t="s">
        <v>913</v>
      </c>
      <c r="BN130" s="11" t="s">
        <v>913</v>
      </c>
      <c r="BO130" s="11" t="s">
        <v>913</v>
      </c>
      <c r="BP130" s="11" t="s">
        <v>913</v>
      </c>
      <c r="BQ130" s="6"/>
      <c r="BR130" s="6" t="s">
        <v>912</v>
      </c>
      <c r="BS130" s="6" t="s">
        <v>913</v>
      </c>
      <c r="BT130" s="6" t="s">
        <v>913</v>
      </c>
      <c r="BU130" s="6" t="s">
        <v>917</v>
      </c>
      <c r="BV130" s="6" t="s">
        <v>913</v>
      </c>
      <c r="BW130" s="6" t="s">
        <v>913</v>
      </c>
      <c r="BX130" s="6"/>
      <c r="BY130" s="6" t="s">
        <v>918</v>
      </c>
      <c r="CR130" s="13"/>
      <c r="CX130" s="6" t="s">
        <v>913</v>
      </c>
      <c r="CY130" s="6" t="s">
        <v>913</v>
      </c>
      <c r="CZ130" s="6">
        <v>5518</v>
      </c>
      <c r="DF130" s="6" t="s">
        <v>912</v>
      </c>
      <c r="DG130" s="6" t="s">
        <v>913</v>
      </c>
      <c r="DH130"/>
    </row>
    <row r="131" spans="1:112" s="11" customFormat="1">
      <c r="A131" s="11">
        <v>128</v>
      </c>
      <c r="B131" s="6" t="s">
        <v>229</v>
      </c>
      <c r="C131" s="6">
        <v>174</v>
      </c>
      <c r="D131" s="6" t="s">
        <v>1167</v>
      </c>
      <c r="E131" s="6" t="s">
        <v>1587</v>
      </c>
      <c r="F131" s="6" t="s">
        <v>230</v>
      </c>
      <c r="G131" s="7">
        <v>7.2</v>
      </c>
      <c r="H131" s="12">
        <v>666.4</v>
      </c>
      <c r="I131" s="6" t="s">
        <v>914</v>
      </c>
      <c r="J131" s="6" t="s">
        <v>906</v>
      </c>
      <c r="K131" s="7">
        <v>11</v>
      </c>
      <c r="L131" s="6">
        <v>0.58299999999999996</v>
      </c>
      <c r="M131" s="9">
        <v>1.1000000000000001</v>
      </c>
      <c r="N131" s="9">
        <v>6.8</v>
      </c>
      <c r="O131" s="6">
        <v>10.9</v>
      </c>
      <c r="P131" s="10">
        <v>4.2000000000000003E-2</v>
      </c>
      <c r="Q131" s="6">
        <v>660</v>
      </c>
      <c r="R131" s="6" t="s">
        <v>908</v>
      </c>
      <c r="S131" s="6">
        <v>4.01</v>
      </c>
      <c r="T131" s="6">
        <v>23.8</v>
      </c>
      <c r="U131" s="6" t="s">
        <v>915</v>
      </c>
      <c r="V131" s="6"/>
      <c r="W131" s="7">
        <v>15</v>
      </c>
      <c r="X131" s="9">
        <v>7.9</v>
      </c>
      <c r="Y131" s="6">
        <v>35.700000000000003</v>
      </c>
      <c r="Z131" s="6">
        <v>7200</v>
      </c>
      <c r="AA131" s="9">
        <v>2.6</v>
      </c>
      <c r="AB131" s="6">
        <v>3400</v>
      </c>
      <c r="AC131" s="6">
        <v>64</v>
      </c>
      <c r="AD131" s="6">
        <v>560</v>
      </c>
      <c r="AE131" s="6">
        <v>4600</v>
      </c>
      <c r="AF131" s="7">
        <v>50</v>
      </c>
      <c r="AG131" s="6">
        <v>2200</v>
      </c>
      <c r="AH131" s="6">
        <v>370</v>
      </c>
      <c r="AI131" s="6" t="s">
        <v>910</v>
      </c>
      <c r="AJ131" s="6" t="s">
        <v>910</v>
      </c>
      <c r="AK131" s="6" t="s">
        <v>910</v>
      </c>
      <c r="AL131" s="6">
        <v>0.122</v>
      </c>
      <c r="AM131" s="6" t="s">
        <v>910</v>
      </c>
      <c r="AN131" s="6" t="s">
        <v>910</v>
      </c>
      <c r="AO131" s="6" t="s">
        <v>910</v>
      </c>
      <c r="AP131" s="6" t="s">
        <v>910</v>
      </c>
      <c r="AQ131" s="6" t="s">
        <v>910</v>
      </c>
      <c r="AR131" s="6">
        <v>0.105</v>
      </c>
      <c r="AS131" s="6">
        <v>0.127</v>
      </c>
      <c r="AT131" s="6" t="s">
        <v>910</v>
      </c>
      <c r="AU131" s="6" t="s">
        <v>910</v>
      </c>
      <c r="AV131" s="6" t="s">
        <v>910</v>
      </c>
      <c r="AW131" s="6" t="s">
        <v>910</v>
      </c>
      <c r="AX131" s="6" t="s">
        <v>910</v>
      </c>
      <c r="AY131" s="8" t="s">
        <v>910</v>
      </c>
      <c r="AZ131" s="6" t="s">
        <v>910</v>
      </c>
      <c r="BA131" s="6" t="s">
        <v>910</v>
      </c>
      <c r="BB131" s="6"/>
      <c r="BC131" s="6" t="s">
        <v>911</v>
      </c>
      <c r="BD131" s="6" t="s">
        <v>911</v>
      </c>
      <c r="BE131" s="6" t="s">
        <v>911</v>
      </c>
      <c r="BF131" s="6" t="s">
        <v>911</v>
      </c>
      <c r="BG131" s="6" t="s">
        <v>911</v>
      </c>
      <c r="BH131" s="6" t="s">
        <v>911</v>
      </c>
      <c r="BI131" s="6" t="s">
        <v>911</v>
      </c>
      <c r="BJ131" s="6" t="s">
        <v>911</v>
      </c>
      <c r="BK131" s="6" t="s">
        <v>916</v>
      </c>
      <c r="BL131" s="11" t="s">
        <v>911</v>
      </c>
      <c r="BM131" s="11" t="s">
        <v>913</v>
      </c>
      <c r="BN131" s="11" t="s">
        <v>913</v>
      </c>
      <c r="BO131" s="11" t="s">
        <v>913</v>
      </c>
      <c r="BP131" s="11" t="s">
        <v>913</v>
      </c>
      <c r="BQ131" s="6"/>
      <c r="BR131" s="6" t="s">
        <v>912</v>
      </c>
      <c r="BS131" s="6" t="s">
        <v>913</v>
      </c>
      <c r="BT131" s="6" t="s">
        <v>913</v>
      </c>
      <c r="BU131" s="6" t="s">
        <v>917</v>
      </c>
      <c r="BV131" s="6" t="s">
        <v>913</v>
      </c>
      <c r="BW131" s="6" t="s">
        <v>913</v>
      </c>
      <c r="BX131" s="6"/>
      <c r="BY131" s="6" t="s">
        <v>918</v>
      </c>
      <c r="CR131" s="13"/>
      <c r="CX131" s="6" t="s">
        <v>913</v>
      </c>
      <c r="CY131" s="6" t="s">
        <v>913</v>
      </c>
      <c r="CZ131" s="6">
        <v>45480</v>
      </c>
      <c r="DF131" s="6" t="s">
        <v>912</v>
      </c>
      <c r="DG131" s="6" t="s">
        <v>913</v>
      </c>
      <c r="DH131"/>
    </row>
    <row r="132" spans="1:112" s="11" customFormat="1">
      <c r="A132" s="11">
        <v>129</v>
      </c>
      <c r="B132" s="6" t="s">
        <v>227</v>
      </c>
      <c r="C132" s="6">
        <v>175</v>
      </c>
      <c r="D132" s="6" t="s">
        <v>1168</v>
      </c>
      <c r="E132" s="6" t="s">
        <v>1588</v>
      </c>
      <c r="F132" s="6" t="s">
        <v>228</v>
      </c>
      <c r="G132" s="7">
        <v>7.4</v>
      </c>
      <c r="H132" s="6">
        <v>1320</v>
      </c>
      <c r="I132" s="6" t="s">
        <v>914</v>
      </c>
      <c r="J132" s="6" t="s">
        <v>906</v>
      </c>
      <c r="K132" s="7">
        <v>14</v>
      </c>
      <c r="L132" s="6">
        <v>0.314</v>
      </c>
      <c r="M132" s="9" t="s">
        <v>933</v>
      </c>
      <c r="N132" s="6">
        <v>3.36</v>
      </c>
      <c r="O132" s="6">
        <v>8.48</v>
      </c>
      <c r="P132" s="10">
        <v>3.7999999999999999E-2</v>
      </c>
      <c r="Q132" s="6">
        <v>790</v>
      </c>
      <c r="R132" s="6" t="s">
        <v>908</v>
      </c>
      <c r="S132" s="6">
        <v>4.26</v>
      </c>
      <c r="T132" s="6">
        <v>8.6300000000000008</v>
      </c>
      <c r="U132" s="6" t="s">
        <v>915</v>
      </c>
      <c r="V132" s="6"/>
      <c r="W132" s="7">
        <v>20</v>
      </c>
      <c r="X132" s="9">
        <v>2.4</v>
      </c>
      <c r="Y132" s="6">
        <v>35.1</v>
      </c>
      <c r="Z132" s="6">
        <v>15000</v>
      </c>
      <c r="AA132" s="9">
        <v>1.8</v>
      </c>
      <c r="AB132" s="6">
        <v>2400</v>
      </c>
      <c r="AC132" s="6">
        <v>160</v>
      </c>
      <c r="AD132" s="6">
        <v>310</v>
      </c>
      <c r="AE132" s="6">
        <v>4160</v>
      </c>
      <c r="AF132" s="7">
        <v>38</v>
      </c>
      <c r="AG132" s="6">
        <v>1100</v>
      </c>
      <c r="AH132" s="6">
        <v>450</v>
      </c>
      <c r="AI132" s="6">
        <v>0.13200000000000001</v>
      </c>
      <c r="AJ132" s="6" t="s">
        <v>910</v>
      </c>
      <c r="AK132" s="6" t="s">
        <v>910</v>
      </c>
      <c r="AL132" s="6">
        <v>0.183</v>
      </c>
      <c r="AM132" s="6">
        <v>0.112</v>
      </c>
      <c r="AN132" s="6" t="s">
        <v>910</v>
      </c>
      <c r="AO132" s="6" t="s">
        <v>910</v>
      </c>
      <c r="AP132" s="6" t="s">
        <v>910</v>
      </c>
      <c r="AQ132" s="6" t="s">
        <v>910</v>
      </c>
      <c r="AR132" s="6" t="s">
        <v>919</v>
      </c>
      <c r="AS132" s="6">
        <v>0.111</v>
      </c>
      <c r="AT132" s="6" t="s">
        <v>910</v>
      </c>
      <c r="AU132" s="6" t="s">
        <v>910</v>
      </c>
      <c r="AV132" s="6" t="s">
        <v>910</v>
      </c>
      <c r="AW132" s="6" t="s">
        <v>910</v>
      </c>
      <c r="AX132" s="6">
        <v>0.151</v>
      </c>
      <c r="AY132" s="8" t="s">
        <v>910</v>
      </c>
      <c r="AZ132" s="6" t="s">
        <v>910</v>
      </c>
      <c r="BA132" s="6" t="s">
        <v>910</v>
      </c>
      <c r="BB132" s="6"/>
      <c r="BC132" s="6" t="s">
        <v>911</v>
      </c>
      <c r="BD132" s="6" t="s">
        <v>911</v>
      </c>
      <c r="BE132" s="6" t="s">
        <v>911</v>
      </c>
      <c r="BF132" s="6" t="s">
        <v>911</v>
      </c>
      <c r="BG132" s="6" t="s">
        <v>911</v>
      </c>
      <c r="BH132" s="6" t="s">
        <v>911</v>
      </c>
      <c r="BI132" s="6" t="s">
        <v>911</v>
      </c>
      <c r="BJ132" s="6" t="s">
        <v>911</v>
      </c>
      <c r="BK132" s="6" t="s">
        <v>916</v>
      </c>
      <c r="BL132" s="11" t="s">
        <v>911</v>
      </c>
      <c r="BM132" s="11" t="s">
        <v>913</v>
      </c>
      <c r="BN132" s="11" t="s">
        <v>913</v>
      </c>
      <c r="BO132" s="11" t="s">
        <v>913</v>
      </c>
      <c r="BP132" s="11" t="s">
        <v>913</v>
      </c>
      <c r="BQ132" s="6"/>
      <c r="BR132" s="6" t="s">
        <v>912</v>
      </c>
      <c r="BS132" s="6" t="s">
        <v>913</v>
      </c>
      <c r="BT132" s="6" t="s">
        <v>913</v>
      </c>
      <c r="BU132" s="6" t="s">
        <v>917</v>
      </c>
      <c r="BV132" s="6" t="s">
        <v>913</v>
      </c>
      <c r="BW132" s="6" t="s">
        <v>913</v>
      </c>
      <c r="BX132" s="6"/>
      <c r="BY132" s="6" t="s">
        <v>918</v>
      </c>
      <c r="CR132" s="13"/>
      <c r="CX132" s="6" t="s">
        <v>913</v>
      </c>
      <c r="CY132" s="6" t="s">
        <v>913</v>
      </c>
      <c r="CZ132" s="6">
        <v>34940</v>
      </c>
      <c r="DF132" s="6" t="s">
        <v>912</v>
      </c>
      <c r="DG132" s="6" t="s">
        <v>913</v>
      </c>
      <c r="DH132"/>
    </row>
    <row r="133" spans="1:112" s="11" customFormat="1">
      <c r="A133" s="11">
        <v>130</v>
      </c>
      <c r="B133" s="6" t="s">
        <v>225</v>
      </c>
      <c r="C133" s="6">
        <v>176</v>
      </c>
      <c r="D133" s="6" t="s">
        <v>1169</v>
      </c>
      <c r="E133" s="6" t="s">
        <v>1589</v>
      </c>
      <c r="F133" s="6" t="s">
        <v>226</v>
      </c>
      <c r="G133" s="7">
        <v>7.6</v>
      </c>
      <c r="H133" s="6">
        <v>810</v>
      </c>
      <c r="I133" s="6" t="s">
        <v>914</v>
      </c>
      <c r="J133" s="6" t="s">
        <v>906</v>
      </c>
      <c r="K133" s="6">
        <v>110</v>
      </c>
      <c r="L133" s="6">
        <v>0.191</v>
      </c>
      <c r="M133" s="9">
        <v>2.1</v>
      </c>
      <c r="N133" s="6">
        <v>17.5</v>
      </c>
      <c r="O133" s="6">
        <v>22.5</v>
      </c>
      <c r="P133" s="10">
        <v>6.5000000000000002E-2</v>
      </c>
      <c r="Q133" s="6">
        <v>4100</v>
      </c>
      <c r="R133" s="6" t="s">
        <v>908</v>
      </c>
      <c r="S133" s="6">
        <v>14.7</v>
      </c>
      <c r="T133" s="6">
        <v>19.600000000000001</v>
      </c>
      <c r="U133" s="6" t="s">
        <v>915</v>
      </c>
      <c r="V133" s="6"/>
      <c r="W133" s="6">
        <v>190</v>
      </c>
      <c r="X133" s="7">
        <v>21</v>
      </c>
      <c r="Y133" s="6">
        <v>83.9</v>
      </c>
      <c r="Z133" s="6">
        <v>140000</v>
      </c>
      <c r="AA133" s="9">
        <v>10</v>
      </c>
      <c r="AB133" s="6">
        <v>21000</v>
      </c>
      <c r="AC133" s="6">
        <v>1000</v>
      </c>
      <c r="AD133" s="6">
        <v>890</v>
      </c>
      <c r="AE133" s="6">
        <v>9590</v>
      </c>
      <c r="AF133" s="6">
        <v>220</v>
      </c>
      <c r="AG133" s="6">
        <v>7300</v>
      </c>
      <c r="AH133" s="6">
        <v>2200</v>
      </c>
      <c r="AI133" s="6" t="s">
        <v>910</v>
      </c>
      <c r="AJ133" s="6" t="s">
        <v>910</v>
      </c>
      <c r="AK133" s="6" t="s">
        <v>910</v>
      </c>
      <c r="AL133" s="6">
        <v>0.21299999999999999</v>
      </c>
      <c r="AM133" s="8">
        <v>0.05</v>
      </c>
      <c r="AN133" s="8">
        <v>7.0000000000000007E-2</v>
      </c>
      <c r="AO133" s="6">
        <v>5.1999999999999998E-2</v>
      </c>
      <c r="AP133" s="6">
        <v>1.7999999999999999E-2</v>
      </c>
      <c r="AQ133" s="6">
        <v>5.1999999999999998E-2</v>
      </c>
      <c r="AR133" s="6">
        <v>3.1E-2</v>
      </c>
      <c r="AS133" s="6" t="s">
        <v>910</v>
      </c>
      <c r="AT133" s="6" t="s">
        <v>910</v>
      </c>
      <c r="AU133" s="6">
        <v>0.127</v>
      </c>
      <c r="AV133" s="6">
        <v>8.7999999999999995E-2</v>
      </c>
      <c r="AW133" s="6">
        <v>4.1000000000000002E-2</v>
      </c>
      <c r="AX133" s="6">
        <v>7.5999999999999998E-2</v>
      </c>
      <c r="AY133" s="8">
        <v>4.9000000000000002E-2</v>
      </c>
      <c r="AZ133" s="6" t="s">
        <v>910</v>
      </c>
      <c r="BA133" s="6" t="s">
        <v>910</v>
      </c>
      <c r="BB133" s="6"/>
      <c r="BC133" s="6" t="s">
        <v>911</v>
      </c>
      <c r="BD133" s="6" t="s">
        <v>911</v>
      </c>
      <c r="BE133" s="6" t="s">
        <v>911</v>
      </c>
      <c r="BF133" s="6" t="s">
        <v>911</v>
      </c>
      <c r="BG133" s="6" t="s">
        <v>911</v>
      </c>
      <c r="BH133" s="6" t="s">
        <v>911</v>
      </c>
      <c r="BI133" s="6" t="s">
        <v>911</v>
      </c>
      <c r="BJ133" s="6" t="s">
        <v>911</v>
      </c>
      <c r="BK133" s="6" t="s">
        <v>916</v>
      </c>
      <c r="BL133" s="11" t="s">
        <v>911</v>
      </c>
      <c r="BM133" s="11" t="s">
        <v>913</v>
      </c>
      <c r="BN133" s="11" t="s">
        <v>913</v>
      </c>
      <c r="BO133" s="11" t="s">
        <v>913</v>
      </c>
      <c r="BP133" s="11" t="s">
        <v>913</v>
      </c>
      <c r="BQ133" s="6"/>
      <c r="BR133" s="6" t="s">
        <v>912</v>
      </c>
      <c r="BS133" s="6" t="s">
        <v>913</v>
      </c>
      <c r="BT133" s="6" t="s">
        <v>913</v>
      </c>
      <c r="BU133" s="6" t="s">
        <v>917</v>
      </c>
      <c r="BV133" s="6" t="s">
        <v>913</v>
      </c>
      <c r="BW133" s="6" t="s">
        <v>913</v>
      </c>
      <c r="BX133" s="6"/>
      <c r="BY133" s="6" t="s">
        <v>918</v>
      </c>
      <c r="CR133" s="13"/>
      <c r="CX133" s="6" t="s">
        <v>913</v>
      </c>
      <c r="CY133" s="6" t="s">
        <v>913</v>
      </c>
      <c r="CZ133" s="6">
        <v>445</v>
      </c>
      <c r="DF133" s="6" t="s">
        <v>912</v>
      </c>
      <c r="DG133" s="6" t="s">
        <v>913</v>
      </c>
      <c r="DH133"/>
    </row>
    <row r="134" spans="1:112" s="11" customFormat="1">
      <c r="A134" s="11">
        <v>131</v>
      </c>
      <c r="B134" s="6" t="s">
        <v>223</v>
      </c>
      <c r="C134" s="6">
        <v>177</v>
      </c>
      <c r="D134" s="6" t="s">
        <v>1170</v>
      </c>
      <c r="E134" s="6" t="s">
        <v>1590</v>
      </c>
      <c r="F134" s="6" t="s">
        <v>224</v>
      </c>
      <c r="G134" s="7">
        <v>7.7</v>
      </c>
      <c r="H134" s="6">
        <v>884</v>
      </c>
      <c r="I134" s="6" t="s">
        <v>914</v>
      </c>
      <c r="J134" s="6" t="s">
        <v>906</v>
      </c>
      <c r="K134" s="7">
        <v>69</v>
      </c>
      <c r="L134" s="6">
        <v>0.66</v>
      </c>
      <c r="M134" s="9">
        <v>3.4</v>
      </c>
      <c r="N134" s="6">
        <v>15.4</v>
      </c>
      <c r="O134" s="6">
        <v>31.3</v>
      </c>
      <c r="P134" s="10">
        <v>7.8E-2</v>
      </c>
      <c r="Q134" s="6">
        <v>3500</v>
      </c>
      <c r="R134" s="6" t="s">
        <v>908</v>
      </c>
      <c r="S134" s="6">
        <v>13.5</v>
      </c>
      <c r="T134" s="6">
        <v>36.4</v>
      </c>
      <c r="U134" s="6" t="s">
        <v>915</v>
      </c>
      <c r="V134" s="6"/>
      <c r="W134" s="6">
        <v>160</v>
      </c>
      <c r="X134" s="7">
        <v>20</v>
      </c>
      <c r="Y134" s="6">
        <v>126</v>
      </c>
      <c r="Z134" s="6">
        <v>110000</v>
      </c>
      <c r="AA134" s="9">
        <v>1.3</v>
      </c>
      <c r="AB134" s="6">
        <v>10000</v>
      </c>
      <c r="AC134" s="6">
        <v>1100</v>
      </c>
      <c r="AD134" s="6">
        <v>1400</v>
      </c>
      <c r="AE134" s="6">
        <v>11360</v>
      </c>
      <c r="AF134" s="6">
        <v>170</v>
      </c>
      <c r="AG134" s="6">
        <v>7000</v>
      </c>
      <c r="AH134" s="6">
        <v>2300</v>
      </c>
      <c r="AI134" s="6">
        <v>0.42799999999999999</v>
      </c>
      <c r="AJ134" s="6">
        <v>0.108</v>
      </c>
      <c r="AK134" s="6" t="s">
        <v>910</v>
      </c>
      <c r="AL134" s="8">
        <v>0.36</v>
      </c>
      <c r="AM134" s="6">
        <v>8.1000000000000003E-2</v>
      </c>
      <c r="AN134" s="8">
        <v>7.3999999999999996E-2</v>
      </c>
      <c r="AO134" s="6" t="s">
        <v>910</v>
      </c>
      <c r="AP134" s="6" t="s">
        <v>910</v>
      </c>
      <c r="AQ134" s="6">
        <v>4.3999999999999997E-2</v>
      </c>
      <c r="AR134" s="6">
        <v>5.7000000000000002E-2</v>
      </c>
      <c r="AS134" s="6" t="s">
        <v>910</v>
      </c>
      <c r="AT134" s="6" t="s">
        <v>910</v>
      </c>
      <c r="AU134" s="6">
        <v>0.184</v>
      </c>
      <c r="AV134" s="6">
        <v>7.1999999999999995E-2</v>
      </c>
      <c r="AW134" s="6" t="s">
        <v>910</v>
      </c>
      <c r="AX134" s="6">
        <v>6.2E-2</v>
      </c>
      <c r="AY134" s="8">
        <v>0.04</v>
      </c>
      <c r="AZ134" s="6" t="s">
        <v>910</v>
      </c>
      <c r="BA134" s="6" t="s">
        <v>910</v>
      </c>
      <c r="BB134" s="6"/>
      <c r="BC134" s="6" t="s">
        <v>911</v>
      </c>
      <c r="BD134" s="6" t="s">
        <v>911</v>
      </c>
      <c r="BE134" s="6" t="s">
        <v>911</v>
      </c>
      <c r="BF134" s="6" t="s">
        <v>911</v>
      </c>
      <c r="BG134" s="6" t="s">
        <v>911</v>
      </c>
      <c r="BH134" s="6" t="s">
        <v>911</v>
      </c>
      <c r="BI134" s="6" t="s">
        <v>911</v>
      </c>
      <c r="BJ134" s="6" t="s">
        <v>911</v>
      </c>
      <c r="BK134" s="6" t="s">
        <v>916</v>
      </c>
      <c r="BL134" s="11" t="s">
        <v>911</v>
      </c>
      <c r="BM134" s="11" t="s">
        <v>913</v>
      </c>
      <c r="BN134" s="11" t="s">
        <v>913</v>
      </c>
      <c r="BO134" s="11" t="s">
        <v>913</v>
      </c>
      <c r="BP134" s="11" t="s">
        <v>913</v>
      </c>
      <c r="BQ134" s="6"/>
      <c r="BR134" s="6" t="s">
        <v>912</v>
      </c>
      <c r="BS134" s="6" t="s">
        <v>913</v>
      </c>
      <c r="BT134" s="6" t="s">
        <v>913</v>
      </c>
      <c r="BU134" s="6" t="s">
        <v>917</v>
      </c>
      <c r="BV134" s="6" t="s">
        <v>913</v>
      </c>
      <c r="BW134" s="6" t="s">
        <v>913</v>
      </c>
      <c r="BX134" s="6"/>
      <c r="BY134" s="6" t="s">
        <v>918</v>
      </c>
      <c r="CR134" s="13"/>
      <c r="CX134" s="6" t="s">
        <v>913</v>
      </c>
      <c r="CY134" s="6" t="s">
        <v>913</v>
      </c>
      <c r="CZ134" s="6">
        <v>10450</v>
      </c>
      <c r="DF134" s="6" t="s">
        <v>912</v>
      </c>
      <c r="DG134" s="6" t="s">
        <v>913</v>
      </c>
      <c r="DH134"/>
    </row>
    <row r="135" spans="1:112" s="11" customFormat="1">
      <c r="A135" s="11">
        <v>132</v>
      </c>
      <c r="B135" s="6" t="s">
        <v>221</v>
      </c>
      <c r="C135" s="6">
        <v>178</v>
      </c>
      <c r="D135" s="6" t="s">
        <v>1171</v>
      </c>
      <c r="E135" s="6" t="s">
        <v>1591</v>
      </c>
      <c r="F135" s="6" t="s">
        <v>222</v>
      </c>
      <c r="G135" s="7">
        <v>7.8</v>
      </c>
      <c r="H135" s="6">
        <v>1300</v>
      </c>
      <c r="I135" s="6" t="s">
        <v>914</v>
      </c>
      <c r="J135" s="6" t="s">
        <v>906</v>
      </c>
      <c r="K135" s="7">
        <v>53</v>
      </c>
      <c r="L135" s="6">
        <v>0.42299999999999999</v>
      </c>
      <c r="M135" s="9">
        <v>2.6</v>
      </c>
      <c r="N135" s="6">
        <v>11.9</v>
      </c>
      <c r="O135" s="6">
        <v>14.8</v>
      </c>
      <c r="P135" s="10">
        <v>6.7000000000000004E-2</v>
      </c>
      <c r="Q135" s="6">
        <v>3000</v>
      </c>
      <c r="R135" s="6" t="s">
        <v>908</v>
      </c>
      <c r="S135" s="6">
        <v>10.9</v>
      </c>
      <c r="T135" s="6">
        <v>26.1</v>
      </c>
      <c r="U135" s="6" t="s">
        <v>915</v>
      </c>
      <c r="V135" s="6"/>
      <c r="W135" s="6">
        <v>140</v>
      </c>
      <c r="X135" s="7">
        <v>14</v>
      </c>
      <c r="Y135" s="6">
        <v>67.2</v>
      </c>
      <c r="Z135" s="6">
        <v>100000</v>
      </c>
      <c r="AA135" s="9">
        <v>3.1</v>
      </c>
      <c r="AB135" s="6">
        <v>9200</v>
      </c>
      <c r="AC135" s="6">
        <v>620</v>
      </c>
      <c r="AD135" s="6">
        <v>1300</v>
      </c>
      <c r="AE135" s="6">
        <v>9860</v>
      </c>
      <c r="AF135" s="6">
        <v>120</v>
      </c>
      <c r="AG135" s="6">
        <v>5000</v>
      </c>
      <c r="AH135" s="6">
        <v>1800</v>
      </c>
      <c r="AI135" s="6">
        <v>6.2E-2</v>
      </c>
      <c r="AJ135" s="6">
        <v>3.5000000000000003E-2</v>
      </c>
      <c r="AK135" s="6" t="s">
        <v>910</v>
      </c>
      <c r="AL135" s="6">
        <v>0.191</v>
      </c>
      <c r="AM135" s="6">
        <v>5.7000000000000002E-2</v>
      </c>
      <c r="AN135" s="8">
        <v>0.04</v>
      </c>
      <c r="AO135" s="6" t="s">
        <v>910</v>
      </c>
      <c r="AP135" s="6" t="s">
        <v>910</v>
      </c>
      <c r="AQ135" s="6">
        <v>2.5999999999999999E-2</v>
      </c>
      <c r="AR135" s="6">
        <v>3.3000000000000002E-2</v>
      </c>
      <c r="AS135" s="6" t="s">
        <v>910</v>
      </c>
      <c r="AT135" s="6" t="s">
        <v>910</v>
      </c>
      <c r="AU135" s="6">
        <v>9.0999999999999998E-2</v>
      </c>
      <c r="AV135" s="6">
        <v>4.2999999999999997E-2</v>
      </c>
      <c r="AW135" s="6" t="s">
        <v>910</v>
      </c>
      <c r="AX135" s="6">
        <v>3.6999999999999998E-2</v>
      </c>
      <c r="AY135" s="6">
        <v>2.1000000000000001E-2</v>
      </c>
      <c r="AZ135" s="6" t="s">
        <v>910</v>
      </c>
      <c r="BA135" s="6" t="s">
        <v>910</v>
      </c>
      <c r="BB135" s="6"/>
      <c r="BC135" s="6" t="s">
        <v>911</v>
      </c>
      <c r="BD135" s="6" t="s">
        <v>911</v>
      </c>
      <c r="BE135" s="6" t="s">
        <v>911</v>
      </c>
      <c r="BF135" s="6" t="s">
        <v>911</v>
      </c>
      <c r="BG135" s="6" t="s">
        <v>911</v>
      </c>
      <c r="BH135" s="6" t="s">
        <v>911</v>
      </c>
      <c r="BI135" s="6" t="s">
        <v>911</v>
      </c>
      <c r="BJ135" s="6" t="s">
        <v>911</v>
      </c>
      <c r="BK135" s="6" t="s">
        <v>916</v>
      </c>
      <c r="BL135" s="11" t="s">
        <v>911</v>
      </c>
      <c r="BM135" s="11" t="s">
        <v>913</v>
      </c>
      <c r="BN135" s="11" t="s">
        <v>913</v>
      </c>
      <c r="BO135" s="11" t="s">
        <v>913</v>
      </c>
      <c r="BP135" s="11" t="s">
        <v>913</v>
      </c>
      <c r="BQ135" s="6"/>
      <c r="BR135" s="6" t="s">
        <v>912</v>
      </c>
      <c r="BS135" s="6" t="s">
        <v>913</v>
      </c>
      <c r="BT135" s="6" t="s">
        <v>913</v>
      </c>
      <c r="BU135" s="6" t="s">
        <v>917</v>
      </c>
      <c r="BV135" s="6" t="s">
        <v>913</v>
      </c>
      <c r="BW135" s="6" t="s">
        <v>913</v>
      </c>
      <c r="BX135" s="6"/>
      <c r="BY135" s="6" t="s">
        <v>918</v>
      </c>
      <c r="CR135" s="13"/>
      <c r="CX135" s="6" t="s">
        <v>913</v>
      </c>
      <c r="CY135" s="6" t="s">
        <v>913</v>
      </c>
      <c r="CZ135" s="6">
        <v>6536.9999999999991</v>
      </c>
      <c r="DF135" s="6" t="s">
        <v>912</v>
      </c>
      <c r="DG135" s="6" t="s">
        <v>913</v>
      </c>
      <c r="DH135"/>
    </row>
    <row r="136" spans="1:112" s="11" customFormat="1">
      <c r="A136" s="11">
        <v>133</v>
      </c>
      <c r="B136" s="6" t="s">
        <v>219</v>
      </c>
      <c r="C136" s="6">
        <v>179</v>
      </c>
      <c r="D136" s="6" t="s">
        <v>1172</v>
      </c>
      <c r="E136" s="6" t="s">
        <v>1592</v>
      </c>
      <c r="F136" s="6" t="s">
        <v>220</v>
      </c>
      <c r="G136" s="7">
        <v>8.1999999999999993</v>
      </c>
      <c r="H136" s="6">
        <v>530</v>
      </c>
      <c r="I136" s="6" t="s">
        <v>914</v>
      </c>
      <c r="J136" s="6" t="s">
        <v>906</v>
      </c>
      <c r="K136" s="6">
        <v>180</v>
      </c>
      <c r="L136" s="6">
        <v>1.0900000000000001</v>
      </c>
      <c r="M136" s="9">
        <v>1.5</v>
      </c>
      <c r="N136" s="6">
        <v>17.8</v>
      </c>
      <c r="O136" s="7">
        <v>33</v>
      </c>
      <c r="P136" s="10">
        <v>0.06</v>
      </c>
      <c r="Q136" s="6">
        <v>3000</v>
      </c>
      <c r="R136" s="6" t="s">
        <v>908</v>
      </c>
      <c r="S136" s="6">
        <v>12.1</v>
      </c>
      <c r="T136" s="6">
        <v>16.3</v>
      </c>
      <c r="U136" s="6" t="s">
        <v>915</v>
      </c>
      <c r="V136" s="6"/>
      <c r="W136" s="6">
        <v>160</v>
      </c>
      <c r="X136" s="7">
        <v>20</v>
      </c>
      <c r="Y136" s="6">
        <v>58.6</v>
      </c>
      <c r="Z136" s="6">
        <v>130000</v>
      </c>
      <c r="AA136" s="9">
        <v>1.9</v>
      </c>
      <c r="AB136" s="6">
        <v>16000</v>
      </c>
      <c r="AC136" s="6">
        <v>2300</v>
      </c>
      <c r="AD136" s="6">
        <v>1900</v>
      </c>
      <c r="AE136" s="6">
        <v>8280</v>
      </c>
      <c r="AF136" s="6">
        <v>180</v>
      </c>
      <c r="AG136" s="6">
        <v>7500</v>
      </c>
      <c r="AH136" s="6">
        <v>2200</v>
      </c>
      <c r="AI136" s="6">
        <v>0.307</v>
      </c>
      <c r="AJ136" s="6">
        <v>3.2000000000000001E-2</v>
      </c>
      <c r="AK136" s="6" t="s">
        <v>910</v>
      </c>
      <c r="AL136" s="6">
        <v>0.191</v>
      </c>
      <c r="AM136" s="6">
        <v>5.3999999999999999E-2</v>
      </c>
      <c r="AN136" s="6">
        <v>6.6000000000000003E-2</v>
      </c>
      <c r="AO136" s="8">
        <v>0.05</v>
      </c>
      <c r="AP136" s="6" t="s">
        <v>910</v>
      </c>
      <c r="AQ136" s="6">
        <v>5.2999999999999999E-2</v>
      </c>
      <c r="AR136" s="6">
        <v>6.2E-2</v>
      </c>
      <c r="AS136" s="6" t="s">
        <v>910</v>
      </c>
      <c r="AT136" s="6" t="s">
        <v>910</v>
      </c>
      <c r="AU136" s="6">
        <v>0.113</v>
      </c>
      <c r="AV136" s="6">
        <v>8.2000000000000003E-2</v>
      </c>
      <c r="AW136" s="6">
        <v>3.7999999999999999E-2</v>
      </c>
      <c r="AX136" s="8">
        <v>0.06</v>
      </c>
      <c r="AY136" s="6">
        <v>4.5999999999999999E-2</v>
      </c>
      <c r="AZ136" s="6" t="s">
        <v>910</v>
      </c>
      <c r="BA136" s="6" t="s">
        <v>910</v>
      </c>
      <c r="BB136" s="6"/>
      <c r="BC136" s="6" t="s">
        <v>911</v>
      </c>
      <c r="BD136" s="6" t="s">
        <v>911</v>
      </c>
      <c r="BE136" s="6" t="s">
        <v>911</v>
      </c>
      <c r="BF136" s="6" t="s">
        <v>911</v>
      </c>
      <c r="BG136" s="6" t="s">
        <v>911</v>
      </c>
      <c r="BH136" s="6" t="s">
        <v>911</v>
      </c>
      <c r="BI136" s="6" t="s">
        <v>911</v>
      </c>
      <c r="BJ136" s="6" t="s">
        <v>911</v>
      </c>
      <c r="BK136" s="6" t="s">
        <v>916</v>
      </c>
      <c r="BL136" s="11" t="s">
        <v>911</v>
      </c>
      <c r="BM136" s="11" t="s">
        <v>913</v>
      </c>
      <c r="BN136" s="11" t="s">
        <v>913</v>
      </c>
      <c r="BO136" s="11" t="s">
        <v>913</v>
      </c>
      <c r="BP136" s="11" t="s">
        <v>913</v>
      </c>
      <c r="BQ136" s="6"/>
      <c r="BR136" s="6" t="s">
        <v>912</v>
      </c>
      <c r="BS136" s="6" t="s">
        <v>913</v>
      </c>
      <c r="BT136" s="6" t="s">
        <v>913</v>
      </c>
      <c r="BU136" s="6" t="s">
        <v>917</v>
      </c>
      <c r="BV136" s="6" t="s">
        <v>913</v>
      </c>
      <c r="BW136" s="6" t="s">
        <v>913</v>
      </c>
      <c r="BX136" s="6"/>
      <c r="BY136" s="6" t="s">
        <v>918</v>
      </c>
      <c r="CR136" s="13"/>
      <c r="CX136" s="6" t="s">
        <v>913</v>
      </c>
      <c r="CY136" s="6" t="s">
        <v>913</v>
      </c>
      <c r="CZ136" s="6">
        <v>4402</v>
      </c>
      <c r="DF136" s="6" t="s">
        <v>912</v>
      </c>
      <c r="DG136" s="6" t="s">
        <v>913</v>
      </c>
      <c r="DH136"/>
    </row>
    <row r="137" spans="1:112" s="11" customFormat="1">
      <c r="A137" s="11">
        <v>134</v>
      </c>
      <c r="B137" s="6" t="s">
        <v>217</v>
      </c>
      <c r="C137" s="6">
        <v>180</v>
      </c>
      <c r="D137" s="6" t="s">
        <v>1173</v>
      </c>
      <c r="E137" s="6" t="s">
        <v>1593</v>
      </c>
      <c r="F137" s="6" t="s">
        <v>218</v>
      </c>
      <c r="G137" s="7">
        <v>7.9</v>
      </c>
      <c r="H137" s="6">
        <v>400</v>
      </c>
      <c r="I137" s="6" t="s">
        <v>914</v>
      </c>
      <c r="J137" s="6" t="s">
        <v>906</v>
      </c>
      <c r="K137" s="7">
        <v>28</v>
      </c>
      <c r="L137" s="6">
        <v>0.56200000000000006</v>
      </c>
      <c r="M137" s="9" t="s">
        <v>933</v>
      </c>
      <c r="N137" s="6">
        <v>4.6500000000000004</v>
      </c>
      <c r="O137" s="6">
        <v>16.399999999999999</v>
      </c>
      <c r="P137" s="10">
        <v>0.05</v>
      </c>
      <c r="Q137" s="6">
        <v>730</v>
      </c>
      <c r="R137" s="6" t="s">
        <v>908</v>
      </c>
      <c r="S137" s="6">
        <v>2.74</v>
      </c>
      <c r="T137" s="6">
        <v>12.8</v>
      </c>
      <c r="U137" s="6" t="s">
        <v>915</v>
      </c>
      <c r="V137" s="6"/>
      <c r="W137" s="7">
        <v>78</v>
      </c>
      <c r="X137" s="9">
        <v>4.4000000000000004</v>
      </c>
      <c r="Y137" s="6">
        <v>27.1</v>
      </c>
      <c r="Z137" s="6">
        <v>23000</v>
      </c>
      <c r="AA137" s="9">
        <v>2.9</v>
      </c>
      <c r="AB137" s="6">
        <v>3800</v>
      </c>
      <c r="AC137" s="6">
        <v>240</v>
      </c>
      <c r="AD137" s="6">
        <v>440</v>
      </c>
      <c r="AE137" s="6">
        <v>2190</v>
      </c>
      <c r="AF137" s="7">
        <v>65</v>
      </c>
      <c r="AG137" s="6">
        <v>1800</v>
      </c>
      <c r="AH137" s="6">
        <v>410</v>
      </c>
      <c r="AI137" s="6" t="s">
        <v>910</v>
      </c>
      <c r="AJ137" s="6" t="s">
        <v>910</v>
      </c>
      <c r="AK137" s="6" t="s">
        <v>910</v>
      </c>
      <c r="AL137" s="6">
        <v>6.6000000000000003E-2</v>
      </c>
      <c r="AM137" s="6" t="s">
        <v>910</v>
      </c>
      <c r="AN137" s="6" t="s">
        <v>910</v>
      </c>
      <c r="AO137" s="6" t="s">
        <v>910</v>
      </c>
      <c r="AP137" s="6" t="s">
        <v>910</v>
      </c>
      <c r="AQ137" s="6" t="s">
        <v>910</v>
      </c>
      <c r="AR137" s="6" t="s">
        <v>919</v>
      </c>
      <c r="AS137" s="6" t="s">
        <v>910</v>
      </c>
      <c r="AT137" s="6" t="s">
        <v>910</v>
      </c>
      <c r="AU137" s="6" t="s">
        <v>910</v>
      </c>
      <c r="AV137" s="6" t="s">
        <v>910</v>
      </c>
      <c r="AW137" s="6" t="s">
        <v>910</v>
      </c>
      <c r="AX137" s="6" t="s">
        <v>910</v>
      </c>
      <c r="AY137" s="6" t="s">
        <v>910</v>
      </c>
      <c r="AZ137" s="6" t="s">
        <v>910</v>
      </c>
      <c r="BA137" s="6" t="s">
        <v>910</v>
      </c>
      <c r="BB137" s="6"/>
      <c r="BC137" s="6" t="s">
        <v>911</v>
      </c>
      <c r="BD137" s="6" t="s">
        <v>911</v>
      </c>
      <c r="BE137" s="6" t="s">
        <v>911</v>
      </c>
      <c r="BF137" s="6" t="s">
        <v>911</v>
      </c>
      <c r="BG137" s="6" t="s">
        <v>911</v>
      </c>
      <c r="BH137" s="6" t="s">
        <v>911</v>
      </c>
      <c r="BI137" s="6" t="s">
        <v>911</v>
      </c>
      <c r="BJ137" s="6" t="s">
        <v>911</v>
      </c>
      <c r="BK137" s="6" t="s">
        <v>916</v>
      </c>
      <c r="BL137" s="11" t="s">
        <v>911</v>
      </c>
      <c r="BM137" s="11" t="s">
        <v>913</v>
      </c>
      <c r="BN137" s="11" t="s">
        <v>913</v>
      </c>
      <c r="BO137" s="11" t="s">
        <v>913</v>
      </c>
      <c r="BP137" s="11" t="s">
        <v>913</v>
      </c>
      <c r="BQ137" s="6"/>
      <c r="BR137" s="6" t="s">
        <v>912</v>
      </c>
      <c r="BS137" s="6" t="s">
        <v>913</v>
      </c>
      <c r="BT137" s="6" t="s">
        <v>913</v>
      </c>
      <c r="BU137" s="6" t="s">
        <v>917</v>
      </c>
      <c r="BV137" s="6" t="s">
        <v>913</v>
      </c>
      <c r="BW137" s="6" t="s">
        <v>913</v>
      </c>
      <c r="BX137" s="6"/>
      <c r="BY137" s="6" t="s">
        <v>918</v>
      </c>
      <c r="CR137" s="13"/>
      <c r="CX137" s="6" t="s">
        <v>913</v>
      </c>
      <c r="CY137" s="6" t="s">
        <v>913</v>
      </c>
      <c r="CZ137" s="6">
        <v>12360</v>
      </c>
      <c r="DF137" s="6" t="s">
        <v>912</v>
      </c>
      <c r="DG137" s="6" t="s">
        <v>913</v>
      </c>
      <c r="DH137"/>
    </row>
    <row r="138" spans="1:112" s="11" customFormat="1">
      <c r="A138" s="11">
        <v>135</v>
      </c>
      <c r="B138" s="6" t="s">
        <v>215</v>
      </c>
      <c r="C138" s="6">
        <v>181</v>
      </c>
      <c r="D138" s="6" t="s">
        <v>1174</v>
      </c>
      <c r="E138" s="6" t="s">
        <v>1594</v>
      </c>
      <c r="F138" s="6" t="s">
        <v>216</v>
      </c>
      <c r="G138" s="7">
        <v>7.4</v>
      </c>
      <c r="H138" s="6">
        <v>718</v>
      </c>
      <c r="I138" s="6" t="s">
        <v>914</v>
      </c>
      <c r="J138" s="6">
        <v>7.42</v>
      </c>
      <c r="K138" s="6">
        <v>130</v>
      </c>
      <c r="L138" s="6">
        <v>0.73899999999999999</v>
      </c>
      <c r="M138" s="9">
        <v>2.4</v>
      </c>
      <c r="N138" s="6">
        <v>21.2</v>
      </c>
      <c r="O138" s="6">
        <v>43.8</v>
      </c>
      <c r="P138" s="8">
        <v>0.28999999999999998</v>
      </c>
      <c r="Q138" s="6">
        <v>2300</v>
      </c>
      <c r="R138" s="6" t="s">
        <v>908</v>
      </c>
      <c r="S138" s="6">
        <v>13.3</v>
      </c>
      <c r="T138" s="6">
        <v>43.8</v>
      </c>
      <c r="U138" s="6" t="s">
        <v>915</v>
      </c>
      <c r="V138" s="6"/>
      <c r="W138" s="6">
        <v>100</v>
      </c>
      <c r="X138" s="7">
        <v>20</v>
      </c>
      <c r="Y138" s="6">
        <v>336</v>
      </c>
      <c r="Z138" s="6">
        <v>97000</v>
      </c>
      <c r="AA138" s="9">
        <v>6</v>
      </c>
      <c r="AB138" s="6">
        <v>19000</v>
      </c>
      <c r="AC138" s="6">
        <v>680</v>
      </c>
      <c r="AD138" s="6">
        <v>1200</v>
      </c>
      <c r="AE138" s="6">
        <v>14040</v>
      </c>
      <c r="AF138" s="6">
        <v>230</v>
      </c>
      <c r="AG138" s="6">
        <v>8000</v>
      </c>
      <c r="AH138" s="6">
        <v>1600</v>
      </c>
      <c r="AI138" s="6">
        <v>0.13700000000000001</v>
      </c>
      <c r="AJ138" s="6">
        <v>9.9000000000000005E-2</v>
      </c>
      <c r="AK138" s="6" t="s">
        <v>910</v>
      </c>
      <c r="AL138" s="8">
        <v>0.79300000000000004</v>
      </c>
      <c r="AM138" s="6">
        <v>0.25800000000000001</v>
      </c>
      <c r="AN138" s="6">
        <v>0.24099999999999999</v>
      </c>
      <c r="AO138" s="6">
        <v>0.123</v>
      </c>
      <c r="AP138" s="6" t="s">
        <v>910</v>
      </c>
      <c r="AQ138" s="6">
        <v>0.13200000000000001</v>
      </c>
      <c r="AR138" s="6">
        <v>0.14299999999999999</v>
      </c>
      <c r="AS138" s="6" t="s">
        <v>910</v>
      </c>
      <c r="AT138" s="6" t="s">
        <v>910</v>
      </c>
      <c r="AU138" s="6">
        <v>0.48499999999999999</v>
      </c>
      <c r="AV138" s="6">
        <v>0.22600000000000001</v>
      </c>
      <c r="AW138" s="6">
        <v>0.10299999999999999</v>
      </c>
      <c r="AX138" s="6">
        <v>0.23300000000000001</v>
      </c>
      <c r="AY138" s="6">
        <v>8.7999999999999995E-2</v>
      </c>
      <c r="AZ138" s="6" t="s">
        <v>910</v>
      </c>
      <c r="BA138" s="6" t="s">
        <v>910</v>
      </c>
      <c r="BB138" s="6"/>
      <c r="BC138" s="6" t="s">
        <v>911</v>
      </c>
      <c r="BD138" s="6" t="s">
        <v>911</v>
      </c>
      <c r="BE138" s="6" t="s">
        <v>911</v>
      </c>
      <c r="BF138" s="6" t="s">
        <v>911</v>
      </c>
      <c r="BG138" s="6" t="s">
        <v>911</v>
      </c>
      <c r="BH138" s="6" t="s">
        <v>911</v>
      </c>
      <c r="BI138" s="6" t="s">
        <v>911</v>
      </c>
      <c r="BJ138" s="6" t="s">
        <v>911</v>
      </c>
      <c r="BK138" s="6" t="s">
        <v>916</v>
      </c>
      <c r="BL138" s="11" t="s">
        <v>911</v>
      </c>
      <c r="BM138" s="11" t="s">
        <v>913</v>
      </c>
      <c r="BN138" s="11" t="s">
        <v>913</v>
      </c>
      <c r="BO138" s="11" t="s">
        <v>913</v>
      </c>
      <c r="BP138" s="11" t="s">
        <v>913</v>
      </c>
      <c r="BQ138" s="6"/>
      <c r="BR138" s="6" t="s">
        <v>912</v>
      </c>
      <c r="BS138" s="6" t="s">
        <v>913</v>
      </c>
      <c r="BT138" s="6" t="s">
        <v>913</v>
      </c>
      <c r="BU138" s="6" t="s">
        <v>917</v>
      </c>
      <c r="BV138" s="6" t="s">
        <v>913</v>
      </c>
      <c r="BW138" s="6" t="s">
        <v>913</v>
      </c>
      <c r="BX138" s="6"/>
      <c r="BY138" s="6" t="s">
        <v>918</v>
      </c>
      <c r="CR138" s="13"/>
      <c r="CX138" s="6" t="s">
        <v>913</v>
      </c>
      <c r="CY138" s="6" t="s">
        <v>913</v>
      </c>
      <c r="CZ138" s="6">
        <v>6312</v>
      </c>
      <c r="DF138" s="6" t="s">
        <v>912</v>
      </c>
      <c r="DG138" s="6" t="s">
        <v>913</v>
      </c>
      <c r="DH138"/>
    </row>
    <row r="139" spans="1:112" s="11" customFormat="1">
      <c r="A139" s="11">
        <v>136</v>
      </c>
      <c r="B139" s="6" t="s">
        <v>761</v>
      </c>
      <c r="C139" s="6">
        <v>182</v>
      </c>
      <c r="D139" s="6" t="s">
        <v>1175</v>
      </c>
      <c r="E139" s="6" t="s">
        <v>1595</v>
      </c>
      <c r="F139" s="6" t="s">
        <v>762</v>
      </c>
      <c r="G139" s="6">
        <v>6.7</v>
      </c>
      <c r="H139" s="6">
        <v>1748</v>
      </c>
      <c r="I139" s="6" t="s">
        <v>914</v>
      </c>
      <c r="J139" s="6" t="s">
        <v>906</v>
      </c>
      <c r="K139" s="7">
        <v>36</v>
      </c>
      <c r="L139" s="6">
        <v>1.01</v>
      </c>
      <c r="M139" s="9">
        <v>2.4</v>
      </c>
      <c r="N139" s="6">
        <v>13.7</v>
      </c>
      <c r="O139" s="6">
        <v>15.6</v>
      </c>
      <c r="P139" s="8">
        <v>0.13</v>
      </c>
      <c r="Q139" s="6">
        <v>2200</v>
      </c>
      <c r="R139" s="6" t="s">
        <v>908</v>
      </c>
      <c r="S139" s="6">
        <v>11.4</v>
      </c>
      <c r="T139" s="6">
        <v>40.799999999999997</v>
      </c>
      <c r="U139" s="6" t="s">
        <v>915</v>
      </c>
      <c r="V139" s="6"/>
      <c r="W139" s="7">
        <v>18</v>
      </c>
      <c r="X139" s="7">
        <v>16</v>
      </c>
      <c r="Y139" s="6">
        <v>107</v>
      </c>
      <c r="Z139" s="6">
        <v>7900</v>
      </c>
      <c r="AA139" s="9">
        <v>3.4</v>
      </c>
      <c r="AB139" s="6">
        <v>13000</v>
      </c>
      <c r="AC139" s="6">
        <v>260</v>
      </c>
      <c r="AD139" s="6">
        <v>590</v>
      </c>
      <c r="AE139" s="6">
        <v>10600</v>
      </c>
      <c r="AF139" s="6">
        <v>170</v>
      </c>
      <c r="AG139" s="6">
        <v>6200</v>
      </c>
      <c r="AH139" s="6">
        <v>1500</v>
      </c>
      <c r="AI139" s="6">
        <v>6.9000000000000006E-2</v>
      </c>
      <c r="AJ139" s="6">
        <v>0.27800000000000002</v>
      </c>
      <c r="AK139" s="6" t="s">
        <v>910</v>
      </c>
      <c r="AL139" s="6">
        <v>0.58399999999999996</v>
      </c>
      <c r="AM139" s="6">
        <v>0.113</v>
      </c>
      <c r="AN139" s="6">
        <v>0.111</v>
      </c>
      <c r="AO139" s="6">
        <v>5.8999999999999997E-2</v>
      </c>
      <c r="AP139" s="6" t="s">
        <v>910</v>
      </c>
      <c r="AQ139" s="6">
        <v>7.2999999999999995E-2</v>
      </c>
      <c r="AR139" s="6" t="s">
        <v>919</v>
      </c>
      <c r="AS139" s="6">
        <v>0.219</v>
      </c>
      <c r="AT139" s="6">
        <v>0.109</v>
      </c>
      <c r="AU139" s="6">
        <v>0.32900000000000001</v>
      </c>
      <c r="AV139" s="6">
        <v>0.13700000000000001</v>
      </c>
      <c r="AW139" s="6">
        <v>5.2999999999999999E-2</v>
      </c>
      <c r="AX139" s="6">
        <v>0.105</v>
      </c>
      <c r="AY139" s="6">
        <v>5.3999999999999999E-2</v>
      </c>
      <c r="AZ139" s="6" t="s">
        <v>910</v>
      </c>
      <c r="BA139" s="6" t="s">
        <v>910</v>
      </c>
      <c r="BB139" s="6"/>
      <c r="BC139" s="6" t="s">
        <v>911</v>
      </c>
      <c r="BD139" s="6" t="s">
        <v>911</v>
      </c>
      <c r="BE139" s="6" t="s">
        <v>911</v>
      </c>
      <c r="BF139" s="6" t="s">
        <v>911</v>
      </c>
      <c r="BG139" s="6" t="s">
        <v>911</v>
      </c>
      <c r="BH139" s="6" t="s">
        <v>911</v>
      </c>
      <c r="BI139" s="6" t="s">
        <v>911</v>
      </c>
      <c r="BJ139" s="6" t="s">
        <v>911</v>
      </c>
      <c r="BK139" s="6" t="s">
        <v>916</v>
      </c>
      <c r="BL139" s="11" t="s">
        <v>911</v>
      </c>
      <c r="BM139" s="11" t="s">
        <v>913</v>
      </c>
      <c r="BN139" s="11" t="s">
        <v>913</v>
      </c>
      <c r="BO139" s="11" t="s">
        <v>913</v>
      </c>
      <c r="BP139" s="11" t="s">
        <v>913</v>
      </c>
      <c r="BQ139" s="6"/>
      <c r="BR139" s="6" t="s">
        <v>912</v>
      </c>
      <c r="BS139" s="6" t="s">
        <v>913</v>
      </c>
      <c r="BT139" s="6" t="s">
        <v>913</v>
      </c>
      <c r="BU139" s="6" t="s">
        <v>917</v>
      </c>
      <c r="BV139" s="6" t="s">
        <v>913</v>
      </c>
      <c r="BW139" s="6" t="s">
        <v>913</v>
      </c>
      <c r="BX139" s="6"/>
      <c r="BY139" s="6" t="s">
        <v>918</v>
      </c>
      <c r="BZ139" s="6" t="s">
        <v>907</v>
      </c>
      <c r="CA139" s="6" t="s">
        <v>922</v>
      </c>
      <c r="CB139" s="6" t="s">
        <v>920</v>
      </c>
      <c r="CC139" s="6" t="s">
        <v>921</v>
      </c>
      <c r="CD139" s="6" t="s">
        <v>923</v>
      </c>
      <c r="CE139" s="6" t="s">
        <v>916</v>
      </c>
      <c r="CF139" s="6" t="s">
        <v>918</v>
      </c>
      <c r="CG139" s="6" t="s">
        <v>911</v>
      </c>
      <c r="CH139" s="6" t="s">
        <v>911</v>
      </c>
      <c r="CI139" s="6" t="s">
        <v>911</v>
      </c>
      <c r="CJ139" s="6"/>
      <c r="CK139" s="6" t="s">
        <v>924</v>
      </c>
      <c r="CL139" s="6" t="s">
        <v>925</v>
      </c>
      <c r="CM139" s="6" t="s">
        <v>911</v>
      </c>
      <c r="CN139" s="6" t="s">
        <v>911</v>
      </c>
      <c r="CO139" s="6" t="s">
        <v>913</v>
      </c>
      <c r="CP139" s="6" t="s">
        <v>913</v>
      </c>
      <c r="CQ139" s="6" t="s">
        <v>913</v>
      </c>
      <c r="CR139" s="11">
        <v>1185</v>
      </c>
      <c r="CS139" s="6" t="s">
        <v>913</v>
      </c>
      <c r="CT139" s="6" t="s">
        <v>913</v>
      </c>
      <c r="CU139" s="6" t="s">
        <v>913</v>
      </c>
      <c r="CV139" s="6" t="s">
        <v>913</v>
      </c>
      <c r="CW139" s="6" t="s">
        <v>913</v>
      </c>
      <c r="CX139" s="6" t="s">
        <v>913</v>
      </c>
      <c r="CY139" s="6" t="s">
        <v>913</v>
      </c>
      <c r="CZ139" s="6">
        <v>20990.000000000004</v>
      </c>
      <c r="DA139" s="6" t="s">
        <v>911</v>
      </c>
      <c r="DB139" s="6" t="s">
        <v>913</v>
      </c>
      <c r="DC139" s="6" t="s">
        <v>927</v>
      </c>
      <c r="DD139" s="6" t="s">
        <v>928</v>
      </c>
      <c r="DE139" s="6" t="s">
        <v>913</v>
      </c>
      <c r="DF139" s="6" t="s">
        <v>912</v>
      </c>
      <c r="DG139" s="6" t="s">
        <v>913</v>
      </c>
      <c r="DH139"/>
    </row>
    <row r="140" spans="1:112" s="11" customFormat="1">
      <c r="A140" s="11">
        <v>137</v>
      </c>
      <c r="B140" s="6" t="s">
        <v>213</v>
      </c>
      <c r="C140" s="6">
        <v>183</v>
      </c>
      <c r="D140" s="6" t="s">
        <v>1176</v>
      </c>
      <c r="E140" s="6" t="s">
        <v>1596</v>
      </c>
      <c r="F140" s="6" t="s">
        <v>214</v>
      </c>
      <c r="G140" s="7">
        <v>7.8</v>
      </c>
      <c r="H140" s="6">
        <v>552</v>
      </c>
      <c r="I140" s="6" t="s">
        <v>914</v>
      </c>
      <c r="J140" s="6">
        <v>8.02</v>
      </c>
      <c r="K140" s="7">
        <v>77</v>
      </c>
      <c r="L140" s="6">
        <v>0.36699999999999999</v>
      </c>
      <c r="M140" s="9">
        <v>1.1000000000000001</v>
      </c>
      <c r="N140" s="6">
        <v>8.25</v>
      </c>
      <c r="O140" s="6">
        <v>11.8</v>
      </c>
      <c r="P140" s="10">
        <v>3.7999999999999999E-2</v>
      </c>
      <c r="Q140" s="6">
        <v>1500</v>
      </c>
      <c r="R140" s="6" t="s">
        <v>908</v>
      </c>
      <c r="S140" s="6">
        <v>6.69</v>
      </c>
      <c r="T140" s="6">
        <v>27.7</v>
      </c>
      <c r="U140" s="6" t="s">
        <v>915</v>
      </c>
      <c r="V140" s="6"/>
      <c r="W140" s="6">
        <v>110</v>
      </c>
      <c r="X140" s="7">
        <v>10</v>
      </c>
      <c r="Y140" s="7">
        <v>62</v>
      </c>
      <c r="Z140" s="6">
        <v>100000</v>
      </c>
      <c r="AA140" s="9">
        <v>1.7</v>
      </c>
      <c r="AB140" s="6">
        <v>12000</v>
      </c>
      <c r="AC140" s="6">
        <v>1700</v>
      </c>
      <c r="AD140" s="6">
        <v>610</v>
      </c>
      <c r="AE140" s="6">
        <v>12900</v>
      </c>
      <c r="AF140" s="7">
        <v>97</v>
      </c>
      <c r="AG140" s="6">
        <v>3400</v>
      </c>
      <c r="AH140" s="6">
        <v>930</v>
      </c>
      <c r="AI140" s="6">
        <v>6.3E-2</v>
      </c>
      <c r="AJ140" s="6">
        <v>0.128</v>
      </c>
      <c r="AK140" s="6" t="s">
        <v>910</v>
      </c>
      <c r="AL140" s="8">
        <v>0.36</v>
      </c>
      <c r="AM140" s="6">
        <v>7.6999999999999999E-2</v>
      </c>
      <c r="AN140" s="6">
        <v>9.7000000000000003E-2</v>
      </c>
      <c r="AO140" s="6">
        <v>6.6000000000000003E-2</v>
      </c>
      <c r="AP140" s="6" t="s">
        <v>910</v>
      </c>
      <c r="AQ140" s="6">
        <v>7.8E-2</v>
      </c>
      <c r="AR140" s="6" t="s">
        <v>919</v>
      </c>
      <c r="AS140" s="6">
        <v>9.5000000000000001E-2</v>
      </c>
      <c r="AT140" s="6">
        <v>3.5000000000000003E-2</v>
      </c>
      <c r="AU140" s="6">
        <v>0.20499999999999999</v>
      </c>
      <c r="AV140" s="6">
        <v>0.126</v>
      </c>
      <c r="AW140" s="6">
        <v>5.3999999999999999E-2</v>
      </c>
      <c r="AX140" s="6">
        <v>8.7999999999999995E-2</v>
      </c>
      <c r="AY140" s="6">
        <v>6.2E-2</v>
      </c>
      <c r="AZ140" s="6" t="s">
        <v>910</v>
      </c>
      <c r="BA140" s="6" t="s">
        <v>910</v>
      </c>
      <c r="BB140" s="6"/>
      <c r="BC140" s="6" t="s">
        <v>911</v>
      </c>
      <c r="BD140" s="6" t="s">
        <v>911</v>
      </c>
      <c r="BE140" s="6" t="s">
        <v>911</v>
      </c>
      <c r="BF140" s="6" t="s">
        <v>911</v>
      </c>
      <c r="BG140" s="6" t="s">
        <v>911</v>
      </c>
      <c r="BH140" s="6" t="s">
        <v>911</v>
      </c>
      <c r="BI140" s="6" t="s">
        <v>911</v>
      </c>
      <c r="BJ140" s="6" t="s">
        <v>911</v>
      </c>
      <c r="BK140" s="6" t="s">
        <v>916</v>
      </c>
      <c r="BL140" s="11" t="s">
        <v>911</v>
      </c>
      <c r="BM140" s="11" t="s">
        <v>913</v>
      </c>
      <c r="BN140" s="11" t="s">
        <v>913</v>
      </c>
      <c r="BO140" s="11" t="s">
        <v>913</v>
      </c>
      <c r="BP140" s="11" t="s">
        <v>913</v>
      </c>
      <c r="BQ140" s="6"/>
      <c r="BR140" s="6" t="s">
        <v>912</v>
      </c>
      <c r="BS140" s="6" t="s">
        <v>913</v>
      </c>
      <c r="BT140" s="6" t="s">
        <v>913</v>
      </c>
      <c r="BU140" s="6" t="s">
        <v>917</v>
      </c>
      <c r="BV140" s="6" t="s">
        <v>913</v>
      </c>
      <c r="BW140" s="6" t="s">
        <v>913</v>
      </c>
      <c r="BX140" s="6"/>
      <c r="BY140" s="6" t="s">
        <v>918</v>
      </c>
      <c r="CR140" s="13"/>
      <c r="CX140" s="6" t="s">
        <v>913</v>
      </c>
      <c r="CY140" s="6" t="s">
        <v>913</v>
      </c>
      <c r="CZ140" s="6">
        <v>8183</v>
      </c>
      <c r="DF140" s="6" t="s">
        <v>912</v>
      </c>
      <c r="DG140" s="6" t="s">
        <v>913</v>
      </c>
      <c r="DH140"/>
    </row>
    <row r="141" spans="1:112" s="11" customFormat="1">
      <c r="A141" s="11">
        <v>138</v>
      </c>
      <c r="B141" s="6" t="s">
        <v>211</v>
      </c>
      <c r="C141" s="6">
        <v>184</v>
      </c>
      <c r="D141" s="6" t="s">
        <v>1177</v>
      </c>
      <c r="E141" s="6" t="s">
        <v>1597</v>
      </c>
      <c r="F141" s="6" t="s">
        <v>212</v>
      </c>
      <c r="G141" s="7">
        <v>7.9</v>
      </c>
      <c r="H141" s="6">
        <v>700</v>
      </c>
      <c r="I141" s="6" t="s">
        <v>914</v>
      </c>
      <c r="J141" s="6">
        <v>6.27</v>
      </c>
      <c r="K141" s="6">
        <v>150</v>
      </c>
      <c r="L141" s="6">
        <v>0.58099999999999996</v>
      </c>
      <c r="M141" s="9">
        <v>0.88</v>
      </c>
      <c r="N141" s="6">
        <v>10.1</v>
      </c>
      <c r="O141" s="6">
        <v>11.8</v>
      </c>
      <c r="P141" s="10">
        <v>4.8000000000000001E-2</v>
      </c>
      <c r="Q141" s="6">
        <v>1400</v>
      </c>
      <c r="R141" s="6" t="s">
        <v>908</v>
      </c>
      <c r="S141" s="6">
        <v>5.18</v>
      </c>
      <c r="T141" s="6">
        <v>37.700000000000003</v>
      </c>
      <c r="U141" s="6" t="s">
        <v>915</v>
      </c>
      <c r="V141" s="6"/>
      <c r="W141" s="7">
        <v>82</v>
      </c>
      <c r="X141" s="7">
        <v>12</v>
      </c>
      <c r="Y141" s="6">
        <v>65.7</v>
      </c>
      <c r="Z141" s="6">
        <v>84000</v>
      </c>
      <c r="AA141" s="9">
        <v>1.2</v>
      </c>
      <c r="AB141" s="6">
        <v>15000</v>
      </c>
      <c r="AC141" s="6">
        <v>11000</v>
      </c>
      <c r="AD141" s="6">
        <v>1400</v>
      </c>
      <c r="AE141" s="6">
        <v>10800</v>
      </c>
      <c r="AF141" s="6">
        <v>100</v>
      </c>
      <c r="AG141" s="6">
        <v>3300</v>
      </c>
      <c r="AH141" s="6">
        <v>720</v>
      </c>
      <c r="AI141" s="6">
        <v>5.0999999999999997E-2</v>
      </c>
      <c r="AJ141" s="6">
        <v>4.7E-2</v>
      </c>
      <c r="AK141" s="6" t="s">
        <v>910</v>
      </c>
      <c r="AL141" s="8">
        <v>0.22800000000000001</v>
      </c>
      <c r="AM141" s="6">
        <v>5.0999999999999997E-2</v>
      </c>
      <c r="AN141" s="6">
        <v>4.8000000000000001E-2</v>
      </c>
      <c r="AO141" s="6">
        <v>3.2000000000000001E-2</v>
      </c>
      <c r="AP141" s="6" t="s">
        <v>910</v>
      </c>
      <c r="AQ141" s="6">
        <v>5.8999999999999997E-2</v>
      </c>
      <c r="AR141" s="6">
        <v>0.27600000000000002</v>
      </c>
      <c r="AS141" s="6" t="s">
        <v>910</v>
      </c>
      <c r="AT141" s="6" t="s">
        <v>910</v>
      </c>
      <c r="AU141" s="6">
        <v>0.115</v>
      </c>
      <c r="AV141" s="6">
        <v>8.8999999999999996E-2</v>
      </c>
      <c r="AW141" s="6" t="s">
        <v>910</v>
      </c>
      <c r="AX141" s="6">
        <v>0.04</v>
      </c>
      <c r="AY141" s="6">
        <v>3.7999999999999999E-2</v>
      </c>
      <c r="AZ141" s="6" t="s">
        <v>910</v>
      </c>
      <c r="BA141" s="6" t="s">
        <v>910</v>
      </c>
      <c r="BB141" s="6"/>
      <c r="BC141" s="6" t="s">
        <v>911</v>
      </c>
      <c r="BD141" s="6" t="s">
        <v>911</v>
      </c>
      <c r="BE141" s="6" t="s">
        <v>911</v>
      </c>
      <c r="BF141" s="6" t="s">
        <v>911</v>
      </c>
      <c r="BG141" s="6" t="s">
        <v>911</v>
      </c>
      <c r="BH141" s="6" t="s">
        <v>911</v>
      </c>
      <c r="BI141" s="6" t="s">
        <v>911</v>
      </c>
      <c r="BJ141" s="6" t="s">
        <v>911</v>
      </c>
      <c r="BK141" s="6" t="s">
        <v>916</v>
      </c>
      <c r="BL141" s="11" t="s">
        <v>911</v>
      </c>
      <c r="BM141" s="11" t="s">
        <v>913</v>
      </c>
      <c r="BN141" s="11" t="s">
        <v>913</v>
      </c>
      <c r="BO141" s="11" t="s">
        <v>913</v>
      </c>
      <c r="BP141" s="11" t="s">
        <v>913</v>
      </c>
      <c r="BQ141" s="6"/>
      <c r="BR141" s="6" t="s">
        <v>912</v>
      </c>
      <c r="BS141" s="6" t="s">
        <v>913</v>
      </c>
      <c r="BT141" s="6" t="s">
        <v>913</v>
      </c>
      <c r="BU141" s="6" t="s">
        <v>917</v>
      </c>
      <c r="BV141" s="6" t="s">
        <v>913</v>
      </c>
      <c r="BW141" s="6" t="s">
        <v>913</v>
      </c>
      <c r="BX141" s="6"/>
      <c r="BY141" s="6" t="s">
        <v>918</v>
      </c>
      <c r="CR141" s="13"/>
      <c r="CX141" s="6" t="s">
        <v>913</v>
      </c>
      <c r="CY141" s="6" t="s">
        <v>913</v>
      </c>
      <c r="CZ141" s="6">
        <v>5567</v>
      </c>
      <c r="DF141" s="6" t="s">
        <v>912</v>
      </c>
      <c r="DG141" s="6" t="s">
        <v>913</v>
      </c>
      <c r="DH141"/>
    </row>
    <row r="142" spans="1:112" s="11" customFormat="1">
      <c r="A142" s="11">
        <v>139</v>
      </c>
      <c r="B142" s="6" t="s">
        <v>209</v>
      </c>
      <c r="C142" s="6">
        <v>185</v>
      </c>
      <c r="D142" s="6" t="s">
        <v>1178</v>
      </c>
      <c r="E142" s="6" t="s">
        <v>1598</v>
      </c>
      <c r="F142" s="6" t="s">
        <v>210</v>
      </c>
      <c r="G142" s="7">
        <v>7.4</v>
      </c>
      <c r="H142" s="6">
        <v>700</v>
      </c>
      <c r="I142" s="6" t="s">
        <v>914</v>
      </c>
      <c r="J142" s="6" t="s">
        <v>906</v>
      </c>
      <c r="K142" s="7">
        <v>82</v>
      </c>
      <c r="L142" s="6">
        <v>0.95599999999999996</v>
      </c>
      <c r="M142" s="9">
        <v>3.5</v>
      </c>
      <c r="N142" s="6">
        <v>14.2</v>
      </c>
      <c r="O142" s="6">
        <v>24.3</v>
      </c>
      <c r="P142" s="8">
        <v>0.15</v>
      </c>
      <c r="Q142" s="6">
        <v>1900</v>
      </c>
      <c r="R142" s="6" t="s">
        <v>908</v>
      </c>
      <c r="S142" s="6">
        <v>12.4</v>
      </c>
      <c r="T142" s="6">
        <v>31.8</v>
      </c>
      <c r="U142" s="6" t="s">
        <v>915</v>
      </c>
      <c r="V142" s="6"/>
      <c r="W142" s="7">
        <v>24</v>
      </c>
      <c r="X142" s="7">
        <v>17</v>
      </c>
      <c r="Y142" s="6">
        <v>134</v>
      </c>
      <c r="Z142" s="6">
        <v>8400</v>
      </c>
      <c r="AA142" s="9">
        <v>4</v>
      </c>
      <c r="AB142" s="6">
        <v>11000</v>
      </c>
      <c r="AC142" s="6">
        <v>560</v>
      </c>
      <c r="AD142" s="6">
        <v>1300</v>
      </c>
      <c r="AE142" s="6">
        <v>6760</v>
      </c>
      <c r="AF142" s="6">
        <v>200</v>
      </c>
      <c r="AG142" s="6">
        <v>7000</v>
      </c>
      <c r="AH142" s="6">
        <v>1600</v>
      </c>
      <c r="AI142" s="6">
        <v>1.0999999999999999E-2</v>
      </c>
      <c r="AJ142" s="6">
        <v>1.0999999999999999E-2</v>
      </c>
      <c r="AK142" s="6" t="s">
        <v>910</v>
      </c>
      <c r="AL142" s="6">
        <v>9.9000000000000005E-2</v>
      </c>
      <c r="AM142" s="6">
        <v>2.3E-2</v>
      </c>
      <c r="AN142" s="6">
        <v>2.4E-2</v>
      </c>
      <c r="AO142" s="6">
        <v>1.0999999999999999E-2</v>
      </c>
      <c r="AP142" s="6" t="s">
        <v>910</v>
      </c>
      <c r="AQ142" s="6">
        <v>1.2E-2</v>
      </c>
      <c r="AR142" s="6" t="s">
        <v>919</v>
      </c>
      <c r="AS142" s="6" t="s">
        <v>910</v>
      </c>
      <c r="AT142" s="6" t="s">
        <v>910</v>
      </c>
      <c r="AU142" s="6">
        <v>4.9000000000000002E-2</v>
      </c>
      <c r="AV142" s="6">
        <v>1.7999999999999999E-2</v>
      </c>
      <c r="AW142" s="6">
        <v>8.9999999999999993E-3</v>
      </c>
      <c r="AX142" s="6">
        <v>1.9E-2</v>
      </c>
      <c r="AY142" s="6">
        <v>1.0999999999999999E-2</v>
      </c>
      <c r="AZ142" s="6" t="s">
        <v>910</v>
      </c>
      <c r="BA142" s="6" t="s">
        <v>910</v>
      </c>
      <c r="BB142" s="6"/>
      <c r="BC142" s="6" t="s">
        <v>911</v>
      </c>
      <c r="BD142" s="6" t="s">
        <v>911</v>
      </c>
      <c r="BE142" s="6" t="s">
        <v>911</v>
      </c>
      <c r="BF142" s="6" t="s">
        <v>911</v>
      </c>
      <c r="BG142" s="6" t="s">
        <v>911</v>
      </c>
      <c r="BH142" s="6" t="s">
        <v>911</v>
      </c>
      <c r="BI142" s="6" t="s">
        <v>911</v>
      </c>
      <c r="BJ142" s="6" t="s">
        <v>911</v>
      </c>
      <c r="BK142" s="6" t="s">
        <v>916</v>
      </c>
      <c r="BL142" s="11" t="s">
        <v>911</v>
      </c>
      <c r="BM142" s="11" t="s">
        <v>913</v>
      </c>
      <c r="BN142" s="11" t="s">
        <v>913</v>
      </c>
      <c r="BO142" s="11" t="s">
        <v>913</v>
      </c>
      <c r="BP142" s="11" t="s">
        <v>913</v>
      </c>
      <c r="BQ142" s="6"/>
      <c r="BR142" s="6" t="s">
        <v>912</v>
      </c>
      <c r="BS142" s="6" t="s">
        <v>913</v>
      </c>
      <c r="BT142" s="6" t="s">
        <v>913</v>
      </c>
      <c r="BU142" s="6" t="s">
        <v>917</v>
      </c>
      <c r="BV142" s="6" t="s">
        <v>913</v>
      </c>
      <c r="BW142" s="6" t="s">
        <v>913</v>
      </c>
      <c r="BX142" s="6"/>
      <c r="BY142" s="6" t="s">
        <v>918</v>
      </c>
      <c r="CR142" s="13"/>
      <c r="CX142" s="6" t="s">
        <v>913</v>
      </c>
      <c r="CY142" s="6" t="s">
        <v>913</v>
      </c>
      <c r="CZ142" s="6">
        <v>2544</v>
      </c>
      <c r="DF142" s="6" t="s">
        <v>912</v>
      </c>
      <c r="DG142" s="6" t="s">
        <v>913</v>
      </c>
      <c r="DH142"/>
    </row>
    <row r="143" spans="1:112" s="11" customFormat="1">
      <c r="A143" s="11">
        <v>140</v>
      </c>
      <c r="B143" s="6" t="s">
        <v>207</v>
      </c>
      <c r="C143" s="6">
        <v>186</v>
      </c>
      <c r="D143" s="6" t="s">
        <v>1179</v>
      </c>
      <c r="E143" s="6" t="s">
        <v>1599</v>
      </c>
      <c r="F143" s="6" t="s">
        <v>208</v>
      </c>
      <c r="G143" s="7">
        <v>7.7</v>
      </c>
      <c r="H143" s="6">
        <v>982</v>
      </c>
      <c r="I143" s="6" t="s">
        <v>914</v>
      </c>
      <c r="J143" s="6" t="s">
        <v>906</v>
      </c>
      <c r="K143" s="7">
        <v>97</v>
      </c>
      <c r="L143" s="6">
        <v>0.51</v>
      </c>
      <c r="M143" s="9">
        <v>1.8</v>
      </c>
      <c r="N143" s="6">
        <v>12.3</v>
      </c>
      <c r="O143" s="6">
        <v>30.9</v>
      </c>
      <c r="P143" s="10">
        <v>8.5999999999999993E-2</v>
      </c>
      <c r="Q143" s="6">
        <v>2200</v>
      </c>
      <c r="R143" s="6" t="s">
        <v>908</v>
      </c>
      <c r="S143" s="6">
        <v>9.67</v>
      </c>
      <c r="T143" s="6">
        <v>32.1</v>
      </c>
      <c r="U143" s="6" t="s">
        <v>915</v>
      </c>
      <c r="V143" s="6"/>
      <c r="W143" s="6">
        <v>260</v>
      </c>
      <c r="X143" s="7">
        <v>13</v>
      </c>
      <c r="Y143" s="6">
        <v>164</v>
      </c>
      <c r="Z143" s="6">
        <v>120000</v>
      </c>
      <c r="AA143" s="9">
        <v>4</v>
      </c>
      <c r="AB143" s="6">
        <v>6200</v>
      </c>
      <c r="AC143" s="6">
        <v>930</v>
      </c>
      <c r="AD143" s="6">
        <v>1600</v>
      </c>
      <c r="AE143" s="6">
        <v>7390</v>
      </c>
      <c r="AF143" s="6">
        <v>100</v>
      </c>
      <c r="AG143" s="6">
        <v>3800</v>
      </c>
      <c r="AH143" s="6">
        <v>1400</v>
      </c>
      <c r="AI143" s="6">
        <v>0.25800000000000001</v>
      </c>
      <c r="AJ143" s="6">
        <v>0.67400000000000004</v>
      </c>
      <c r="AK143" s="8">
        <v>7.0000000000000007E-2</v>
      </c>
      <c r="AL143" s="6">
        <v>2.0299999999999998</v>
      </c>
      <c r="AM143" s="6">
        <v>0.754</v>
      </c>
      <c r="AN143" s="6">
        <v>0.70299999999999996</v>
      </c>
      <c r="AO143" s="6">
        <v>0.41699999999999998</v>
      </c>
      <c r="AP143" s="6">
        <v>7.9000000000000001E-2</v>
      </c>
      <c r="AQ143" s="6">
        <v>0.41499999999999998</v>
      </c>
      <c r="AR143" s="6">
        <v>0.20399999999999999</v>
      </c>
      <c r="AS143" s="6">
        <v>3.6999999999999998E-2</v>
      </c>
      <c r="AT143" s="6">
        <v>9.2999999999999999E-2</v>
      </c>
      <c r="AU143" s="6">
        <v>1.1499999999999999</v>
      </c>
      <c r="AV143" s="6">
        <v>0.73399999999999999</v>
      </c>
      <c r="AW143" s="6">
        <v>0.36299999999999999</v>
      </c>
      <c r="AX143" s="6">
        <v>0.48099999999999998</v>
      </c>
      <c r="AY143" s="6">
        <v>0.35299999999999998</v>
      </c>
      <c r="AZ143" s="6">
        <v>9.5000000000000001E-2</v>
      </c>
      <c r="BA143" s="6" t="s">
        <v>910</v>
      </c>
      <c r="BB143" s="6"/>
      <c r="BC143" s="6" t="s">
        <v>911</v>
      </c>
      <c r="BD143" s="6" t="s">
        <v>911</v>
      </c>
      <c r="BE143" s="6" t="s">
        <v>911</v>
      </c>
      <c r="BF143" s="6" t="s">
        <v>911</v>
      </c>
      <c r="BG143" s="6" t="s">
        <v>911</v>
      </c>
      <c r="BH143" s="6" t="s">
        <v>911</v>
      </c>
      <c r="BI143" s="6" t="s">
        <v>911</v>
      </c>
      <c r="BJ143" s="6" t="s">
        <v>911</v>
      </c>
      <c r="BK143" s="6" t="s">
        <v>916</v>
      </c>
      <c r="BL143" s="11" t="s">
        <v>911</v>
      </c>
      <c r="BM143" s="11" t="s">
        <v>913</v>
      </c>
      <c r="BN143" s="11" t="s">
        <v>913</v>
      </c>
      <c r="BO143" s="11" t="s">
        <v>913</v>
      </c>
      <c r="BP143" s="11" t="s">
        <v>913</v>
      </c>
      <c r="BQ143" s="6"/>
      <c r="BR143" s="6" t="s">
        <v>912</v>
      </c>
      <c r="BS143" s="6" t="s">
        <v>913</v>
      </c>
      <c r="BT143" s="6" t="s">
        <v>913</v>
      </c>
      <c r="BU143" s="6" t="s">
        <v>917</v>
      </c>
      <c r="BV143" s="6" t="s">
        <v>913</v>
      </c>
      <c r="BW143" s="6" t="s">
        <v>913</v>
      </c>
      <c r="BX143" s="6"/>
      <c r="BY143" s="6" t="s">
        <v>918</v>
      </c>
      <c r="CR143" s="13"/>
      <c r="CX143" s="6" t="s">
        <v>913</v>
      </c>
      <c r="CY143" s="6" t="s">
        <v>913</v>
      </c>
      <c r="CZ143" s="6">
        <v>15029.999999999998</v>
      </c>
      <c r="DF143" s="6" t="s">
        <v>912</v>
      </c>
      <c r="DG143" s="6" t="s">
        <v>913</v>
      </c>
      <c r="DH143"/>
    </row>
    <row r="144" spans="1:112" s="11" customFormat="1">
      <c r="A144" s="11">
        <v>141</v>
      </c>
      <c r="B144" s="6" t="s">
        <v>206</v>
      </c>
      <c r="C144" s="6">
        <v>187</v>
      </c>
      <c r="D144" s="6" t="s">
        <v>1180</v>
      </c>
      <c r="E144" s="6" t="s">
        <v>1600</v>
      </c>
      <c r="F144" s="6" t="s">
        <v>986</v>
      </c>
      <c r="G144" s="7">
        <v>7.9</v>
      </c>
      <c r="H144" s="6">
        <v>525</v>
      </c>
      <c r="I144" s="6" t="s">
        <v>914</v>
      </c>
      <c r="J144" s="6" t="s">
        <v>906</v>
      </c>
      <c r="K144" s="7">
        <v>76</v>
      </c>
      <c r="L144" s="6">
        <v>3.24</v>
      </c>
      <c r="M144" s="9">
        <v>3.6</v>
      </c>
      <c r="N144" s="6">
        <v>16.399999999999999</v>
      </c>
      <c r="O144" s="6">
        <v>56.2</v>
      </c>
      <c r="P144" s="8">
        <v>0.28000000000000003</v>
      </c>
      <c r="Q144" s="6">
        <v>3200</v>
      </c>
      <c r="R144" s="6" t="s">
        <v>908</v>
      </c>
      <c r="S144" s="6">
        <v>14.2</v>
      </c>
      <c r="T144" s="6">
        <v>38.6</v>
      </c>
      <c r="U144" s="6" t="s">
        <v>915</v>
      </c>
      <c r="V144" s="6"/>
      <c r="W144" s="6">
        <v>140</v>
      </c>
      <c r="X144" s="7">
        <v>21</v>
      </c>
      <c r="Y144" s="6">
        <v>113</v>
      </c>
      <c r="Z144" s="6">
        <v>96000</v>
      </c>
      <c r="AA144" s="9">
        <v>1.1000000000000001</v>
      </c>
      <c r="AB144" s="6">
        <v>10000</v>
      </c>
      <c r="AC144" s="6">
        <v>1200</v>
      </c>
      <c r="AD144" s="6">
        <v>1200</v>
      </c>
      <c r="AE144" s="6">
        <v>9430</v>
      </c>
      <c r="AF144" s="6">
        <v>180</v>
      </c>
      <c r="AG144" s="6">
        <v>6400</v>
      </c>
      <c r="AH144" s="6">
        <v>2100</v>
      </c>
      <c r="AI144" s="6" t="s">
        <v>910</v>
      </c>
      <c r="AJ144" s="6">
        <v>0.16200000000000001</v>
      </c>
      <c r="AK144" s="6" t="s">
        <v>910</v>
      </c>
      <c r="AL144" s="6">
        <v>0.56899999999999995</v>
      </c>
      <c r="AM144" s="6">
        <v>0.20300000000000001</v>
      </c>
      <c r="AN144" s="6">
        <v>0.16900000000000001</v>
      </c>
      <c r="AO144" s="6" t="s">
        <v>910</v>
      </c>
      <c r="AP144" s="6" t="s">
        <v>910</v>
      </c>
      <c r="AQ144" s="6" t="s">
        <v>910</v>
      </c>
      <c r="AR144" s="6">
        <v>4.2999999999999997E-2</v>
      </c>
      <c r="AS144" s="6" t="s">
        <v>910</v>
      </c>
      <c r="AT144" s="6" t="s">
        <v>910</v>
      </c>
      <c r="AU144" s="6">
        <v>0.318</v>
      </c>
      <c r="AV144" s="6" t="s">
        <v>910</v>
      </c>
      <c r="AW144" s="6" t="s">
        <v>910</v>
      </c>
      <c r="AX144" s="6">
        <v>7.1999999999999995E-2</v>
      </c>
      <c r="AY144" s="6" t="s">
        <v>910</v>
      </c>
      <c r="AZ144" s="6" t="s">
        <v>910</v>
      </c>
      <c r="BA144" s="6" t="s">
        <v>910</v>
      </c>
      <c r="BB144" s="6"/>
      <c r="BC144" s="6" t="s">
        <v>911</v>
      </c>
      <c r="BD144" s="6" t="s">
        <v>911</v>
      </c>
      <c r="BE144" s="6" t="s">
        <v>911</v>
      </c>
      <c r="BF144" s="6" t="s">
        <v>911</v>
      </c>
      <c r="BG144" s="6" t="s">
        <v>911</v>
      </c>
      <c r="BH144" s="6" t="s">
        <v>911</v>
      </c>
      <c r="BI144" s="6" t="s">
        <v>911</v>
      </c>
      <c r="BJ144" s="6" t="s">
        <v>911</v>
      </c>
      <c r="BK144" s="6" t="s">
        <v>916</v>
      </c>
      <c r="BL144" s="11" t="s">
        <v>911</v>
      </c>
      <c r="BM144" s="11" t="s">
        <v>913</v>
      </c>
      <c r="BN144" s="11" t="s">
        <v>913</v>
      </c>
      <c r="BO144" s="11" t="s">
        <v>913</v>
      </c>
      <c r="BP144" s="11" t="s">
        <v>913</v>
      </c>
      <c r="BQ144" s="6"/>
      <c r="BR144" s="6" t="s">
        <v>912</v>
      </c>
      <c r="BS144" s="6" t="s">
        <v>913</v>
      </c>
      <c r="BT144" s="6" t="s">
        <v>913</v>
      </c>
      <c r="BU144" s="6" t="s">
        <v>917</v>
      </c>
      <c r="BV144" s="6" t="s">
        <v>913</v>
      </c>
      <c r="BW144" s="6" t="s">
        <v>913</v>
      </c>
      <c r="BX144" s="6"/>
      <c r="BY144" s="6" t="s">
        <v>918</v>
      </c>
      <c r="CR144" s="13"/>
      <c r="CX144" s="6" t="s">
        <v>913</v>
      </c>
      <c r="CY144" s="6" t="s">
        <v>913</v>
      </c>
      <c r="CZ144" s="6">
        <v>4034</v>
      </c>
      <c r="DF144" s="6" t="s">
        <v>912</v>
      </c>
      <c r="DG144" s="6" t="s">
        <v>913</v>
      </c>
      <c r="DH144"/>
    </row>
    <row r="145" spans="1:112" s="11" customFormat="1">
      <c r="A145" s="11">
        <v>142</v>
      </c>
      <c r="B145" s="6" t="s">
        <v>204</v>
      </c>
      <c r="C145" s="6">
        <v>188</v>
      </c>
      <c r="D145" s="6" t="s">
        <v>1181</v>
      </c>
      <c r="E145" s="6" t="s">
        <v>1601</v>
      </c>
      <c r="F145" s="6" t="s">
        <v>205</v>
      </c>
      <c r="G145" s="7">
        <v>8</v>
      </c>
      <c r="H145" s="6">
        <v>153</v>
      </c>
      <c r="I145" s="6" t="s">
        <v>914</v>
      </c>
      <c r="J145" s="6" t="s">
        <v>906</v>
      </c>
      <c r="K145" s="6">
        <v>100</v>
      </c>
      <c r="L145" s="6">
        <v>0.23499999999999999</v>
      </c>
      <c r="M145" s="9">
        <v>4.3</v>
      </c>
      <c r="N145" s="6">
        <v>5.39</v>
      </c>
      <c r="O145" s="6">
        <v>7.68</v>
      </c>
      <c r="P145" s="10">
        <v>8.2000000000000003E-2</v>
      </c>
      <c r="Q145" s="6">
        <v>2800</v>
      </c>
      <c r="R145" s="6" t="s">
        <v>908</v>
      </c>
      <c r="S145" s="6">
        <v>3.94</v>
      </c>
      <c r="T145" s="6">
        <v>24.9</v>
      </c>
      <c r="U145" s="6" t="s">
        <v>915</v>
      </c>
      <c r="V145" s="6"/>
      <c r="W145" s="6">
        <v>110</v>
      </c>
      <c r="X145" s="9">
        <v>8.5</v>
      </c>
      <c r="Y145" s="6">
        <v>39.9</v>
      </c>
      <c r="Z145" s="6">
        <v>1600</v>
      </c>
      <c r="AA145" s="9">
        <v>1.6</v>
      </c>
      <c r="AB145" s="6">
        <v>12000</v>
      </c>
      <c r="AC145" s="6">
        <v>710</v>
      </c>
      <c r="AD145" s="6">
        <v>160</v>
      </c>
      <c r="AE145" s="6">
        <v>9275</v>
      </c>
      <c r="AF145" s="7">
        <v>86</v>
      </c>
      <c r="AG145" s="6">
        <v>6700</v>
      </c>
      <c r="AH145" s="6">
        <v>790</v>
      </c>
      <c r="AI145" s="6">
        <v>8.9999999999999993E-3</v>
      </c>
      <c r="AJ145" s="6">
        <v>1.6E-2</v>
      </c>
      <c r="AK145" s="6" t="s">
        <v>910</v>
      </c>
      <c r="AL145" s="6">
        <v>6.2E-2</v>
      </c>
      <c r="AM145" s="6">
        <v>1.7999999999999999E-2</v>
      </c>
      <c r="AN145" s="6">
        <v>1.7000000000000001E-2</v>
      </c>
      <c r="AO145" s="6">
        <v>8.9999999999999993E-3</v>
      </c>
      <c r="AP145" s="6" t="s">
        <v>910</v>
      </c>
      <c r="AQ145" s="6">
        <v>1.0999999999999999E-2</v>
      </c>
      <c r="AR145" s="8">
        <v>0.01</v>
      </c>
      <c r="AS145" s="6" t="s">
        <v>910</v>
      </c>
      <c r="AT145" s="6" t="s">
        <v>910</v>
      </c>
      <c r="AU145" s="6">
        <v>3.6999999999999998E-2</v>
      </c>
      <c r="AV145" s="6">
        <v>2.3E-2</v>
      </c>
      <c r="AW145" s="6">
        <v>8.0000000000000002E-3</v>
      </c>
      <c r="AX145" s="6">
        <v>1.2999999999999999E-2</v>
      </c>
      <c r="AY145" s="6">
        <v>8.9999999999999993E-3</v>
      </c>
      <c r="AZ145" s="6" t="s">
        <v>910</v>
      </c>
      <c r="BA145" s="6" t="s">
        <v>910</v>
      </c>
      <c r="BB145" s="6"/>
      <c r="BC145" s="6" t="s">
        <v>911</v>
      </c>
      <c r="BD145" s="6" t="s">
        <v>911</v>
      </c>
      <c r="BE145" s="6" t="s">
        <v>911</v>
      </c>
      <c r="BF145" s="6" t="s">
        <v>911</v>
      </c>
      <c r="BG145" s="6" t="s">
        <v>911</v>
      </c>
      <c r="BH145" s="6" t="s">
        <v>911</v>
      </c>
      <c r="BI145" s="6" t="s">
        <v>911</v>
      </c>
      <c r="BJ145" s="6" t="s">
        <v>911</v>
      </c>
      <c r="BK145" s="6" t="s">
        <v>916</v>
      </c>
      <c r="BL145" s="11" t="s">
        <v>911</v>
      </c>
      <c r="BM145" s="11" t="s">
        <v>913</v>
      </c>
      <c r="BN145" s="11" t="s">
        <v>913</v>
      </c>
      <c r="BO145" s="11" t="s">
        <v>913</v>
      </c>
      <c r="BP145" s="11" t="s">
        <v>913</v>
      </c>
      <c r="BQ145" s="6"/>
      <c r="BR145" s="6" t="s">
        <v>912</v>
      </c>
      <c r="BS145" s="6" t="s">
        <v>913</v>
      </c>
      <c r="BT145" s="6" t="s">
        <v>913</v>
      </c>
      <c r="BU145" s="6" t="s">
        <v>917</v>
      </c>
      <c r="BV145" s="6" t="s">
        <v>913</v>
      </c>
      <c r="BW145" s="6" t="s">
        <v>913</v>
      </c>
      <c r="BX145" s="6"/>
      <c r="BY145" s="6" t="s">
        <v>918</v>
      </c>
      <c r="CR145" s="13"/>
      <c r="CX145" s="6" t="s">
        <v>913</v>
      </c>
      <c r="CY145" s="6" t="s">
        <v>913</v>
      </c>
      <c r="CZ145" s="6">
        <v>420</v>
      </c>
      <c r="DF145" s="6" t="s">
        <v>912</v>
      </c>
      <c r="DG145" s="6" t="s">
        <v>913</v>
      </c>
      <c r="DH145"/>
    </row>
    <row r="146" spans="1:112" s="11" customFormat="1">
      <c r="A146" s="11">
        <v>143</v>
      </c>
      <c r="B146" s="6" t="s">
        <v>202</v>
      </c>
      <c r="C146" s="6">
        <v>189</v>
      </c>
      <c r="D146" s="6" t="s">
        <v>1182</v>
      </c>
      <c r="E146" s="6" t="s">
        <v>1602</v>
      </c>
      <c r="F146" s="6" t="s">
        <v>203</v>
      </c>
      <c r="G146" s="7">
        <v>7.9</v>
      </c>
      <c r="H146" s="6">
        <v>323</v>
      </c>
      <c r="I146" s="6" t="s">
        <v>914</v>
      </c>
      <c r="J146" s="6">
        <v>10.199999999999999</v>
      </c>
      <c r="K146" s="7">
        <v>68</v>
      </c>
      <c r="L146" s="9">
        <v>1.2</v>
      </c>
      <c r="M146" s="9">
        <v>0.75</v>
      </c>
      <c r="N146" s="6">
        <v>7.97</v>
      </c>
      <c r="O146" s="9">
        <v>8.8000000000000007</v>
      </c>
      <c r="P146" s="10">
        <v>7.1999999999999995E-2</v>
      </c>
      <c r="Q146" s="6">
        <v>990</v>
      </c>
      <c r="R146" s="6" t="s">
        <v>908</v>
      </c>
      <c r="S146" s="6">
        <v>4.42</v>
      </c>
      <c r="T146" s="6">
        <v>57.4</v>
      </c>
      <c r="U146" s="6" t="s">
        <v>915</v>
      </c>
      <c r="V146" s="6"/>
      <c r="W146" s="7">
        <v>66</v>
      </c>
      <c r="X146" s="7">
        <v>12</v>
      </c>
      <c r="Y146" s="6">
        <v>85.1</v>
      </c>
      <c r="Z146" s="6">
        <v>80000</v>
      </c>
      <c r="AA146" s="9">
        <v>1.9</v>
      </c>
      <c r="AB146" s="6">
        <v>9400</v>
      </c>
      <c r="AC146" s="6">
        <v>7600</v>
      </c>
      <c r="AD146" s="6">
        <v>680</v>
      </c>
      <c r="AE146" s="6">
        <v>10710</v>
      </c>
      <c r="AF146" s="7">
        <v>75</v>
      </c>
      <c r="AG146" s="6">
        <v>2600</v>
      </c>
      <c r="AH146" s="6">
        <v>360</v>
      </c>
      <c r="AI146" s="6">
        <v>0.16800000000000001</v>
      </c>
      <c r="AJ146" s="6">
        <v>0.28899999999999998</v>
      </c>
      <c r="AK146" s="6" t="s">
        <v>910</v>
      </c>
      <c r="AL146" s="8">
        <v>0.77</v>
      </c>
      <c r="AM146" s="6">
        <v>0.193</v>
      </c>
      <c r="AN146" s="8">
        <v>0.15</v>
      </c>
      <c r="AO146" s="6">
        <v>8.3000000000000004E-2</v>
      </c>
      <c r="AP146" s="6" t="s">
        <v>910</v>
      </c>
      <c r="AQ146" s="6">
        <v>0.158</v>
      </c>
      <c r="AR146" s="6">
        <v>6.2E-2</v>
      </c>
      <c r="AS146" s="6">
        <v>0.13500000000000001</v>
      </c>
      <c r="AT146" s="6" t="s">
        <v>910</v>
      </c>
      <c r="AU146" s="6">
        <v>0.33200000000000002</v>
      </c>
      <c r="AV146" s="6">
        <v>0.246</v>
      </c>
      <c r="AW146" s="6">
        <v>9.9000000000000005E-2</v>
      </c>
      <c r="AX146" s="6">
        <v>0.17499999999999999</v>
      </c>
      <c r="AY146" s="6">
        <v>0.124</v>
      </c>
      <c r="AZ146" s="6" t="s">
        <v>910</v>
      </c>
      <c r="BA146" s="6" t="s">
        <v>910</v>
      </c>
      <c r="BB146" s="6"/>
      <c r="BC146" s="6" t="s">
        <v>911</v>
      </c>
      <c r="BD146" s="6" t="s">
        <v>911</v>
      </c>
      <c r="BE146" s="6" t="s">
        <v>911</v>
      </c>
      <c r="BF146" s="6" t="s">
        <v>911</v>
      </c>
      <c r="BG146" s="6" t="s">
        <v>911</v>
      </c>
      <c r="BH146" s="6" t="s">
        <v>911</v>
      </c>
      <c r="BI146" s="6" t="s">
        <v>911</v>
      </c>
      <c r="BJ146" s="6" t="s">
        <v>911</v>
      </c>
      <c r="BK146" s="6" t="s">
        <v>916</v>
      </c>
      <c r="BL146" s="11" t="s">
        <v>911</v>
      </c>
      <c r="BM146" s="11" t="s">
        <v>913</v>
      </c>
      <c r="BN146" s="11" t="s">
        <v>913</v>
      </c>
      <c r="BO146" s="11" t="s">
        <v>913</v>
      </c>
      <c r="BP146" s="11" t="s">
        <v>913</v>
      </c>
      <c r="BQ146" s="6"/>
      <c r="BR146" s="6" t="s">
        <v>912</v>
      </c>
      <c r="BS146" s="6" t="s">
        <v>913</v>
      </c>
      <c r="BT146" s="6" t="s">
        <v>913</v>
      </c>
      <c r="BU146" s="6" t="s">
        <v>917</v>
      </c>
      <c r="BV146" s="6" t="s">
        <v>913</v>
      </c>
      <c r="BW146" s="6" t="s">
        <v>913</v>
      </c>
      <c r="BX146" s="6"/>
      <c r="BY146" s="6" t="s">
        <v>918</v>
      </c>
      <c r="CR146" s="13"/>
      <c r="CX146" s="6" t="s">
        <v>913</v>
      </c>
      <c r="CY146" s="6" t="s">
        <v>913</v>
      </c>
      <c r="CZ146" s="6">
        <v>13410</v>
      </c>
      <c r="DF146" s="6" t="s">
        <v>912</v>
      </c>
      <c r="DG146" s="6" t="s">
        <v>913</v>
      </c>
      <c r="DH146"/>
    </row>
    <row r="147" spans="1:112" s="11" customFormat="1">
      <c r="A147" s="11">
        <v>144</v>
      </c>
      <c r="B147" s="6" t="s">
        <v>201</v>
      </c>
      <c r="C147" s="6">
        <v>190</v>
      </c>
      <c r="D147" s="6" t="s">
        <v>1183</v>
      </c>
      <c r="E147" s="6"/>
      <c r="F147" s="6" t="s">
        <v>987</v>
      </c>
      <c r="G147" s="7">
        <v>6.6</v>
      </c>
      <c r="H147" s="6">
        <v>413</v>
      </c>
      <c r="I147" s="6" t="s">
        <v>914</v>
      </c>
      <c r="J147" s="6">
        <v>5.65</v>
      </c>
      <c r="K147" s="6">
        <v>130</v>
      </c>
      <c r="L147" s="6">
        <v>1.91</v>
      </c>
      <c r="M147" s="9">
        <v>6.5</v>
      </c>
      <c r="N147" s="6">
        <v>30.4</v>
      </c>
      <c r="O147" s="7">
        <v>28</v>
      </c>
      <c r="P147" s="8">
        <v>0.16</v>
      </c>
      <c r="Q147" s="6">
        <v>3300</v>
      </c>
      <c r="R147" s="6" t="s">
        <v>908</v>
      </c>
      <c r="S147" s="6">
        <v>24.5</v>
      </c>
      <c r="T147" s="6">
        <v>87.4</v>
      </c>
      <c r="U147" s="6" t="s">
        <v>915</v>
      </c>
      <c r="V147" s="6"/>
      <c r="W147" s="7">
        <v>22</v>
      </c>
      <c r="X147" s="7">
        <v>46</v>
      </c>
      <c r="Y147" s="6">
        <v>228</v>
      </c>
      <c r="Z147" s="6">
        <v>4400</v>
      </c>
      <c r="AA147" s="9">
        <v>3.4</v>
      </c>
      <c r="AB147" s="6">
        <v>19000</v>
      </c>
      <c r="AC147" s="6">
        <v>550</v>
      </c>
      <c r="AD147" s="6">
        <v>1200</v>
      </c>
      <c r="AE147" s="6">
        <v>6270</v>
      </c>
      <c r="AF147" s="6">
        <v>370</v>
      </c>
      <c r="AG147" s="6">
        <v>17000</v>
      </c>
      <c r="AH147" s="6">
        <v>2800</v>
      </c>
      <c r="AI147" s="6" t="s">
        <v>910</v>
      </c>
      <c r="AJ147" s="6">
        <v>0.115</v>
      </c>
      <c r="AK147" s="6" t="s">
        <v>910</v>
      </c>
      <c r="AL147" s="6">
        <v>0.36699999999999999</v>
      </c>
      <c r="AM147" s="6">
        <v>3.6999999999999998E-2</v>
      </c>
      <c r="AN147" s="6">
        <v>3.7999999999999999E-2</v>
      </c>
      <c r="AO147" s="6" t="s">
        <v>910</v>
      </c>
      <c r="AP147" s="6" t="s">
        <v>910</v>
      </c>
      <c r="AQ147" s="6" t="s">
        <v>910</v>
      </c>
      <c r="AR147" s="6">
        <v>3.9E-2</v>
      </c>
      <c r="AS147" s="6" t="s">
        <v>910</v>
      </c>
      <c r="AT147" s="6" t="s">
        <v>910</v>
      </c>
      <c r="AU147" s="6">
        <v>0.184</v>
      </c>
      <c r="AV147" s="6" t="s">
        <v>910</v>
      </c>
      <c r="AW147" s="6" t="s">
        <v>910</v>
      </c>
      <c r="AX147" s="6">
        <v>4.2999999999999997E-2</v>
      </c>
      <c r="AY147" s="6" t="s">
        <v>910</v>
      </c>
      <c r="AZ147" s="6" t="s">
        <v>910</v>
      </c>
      <c r="BA147" s="6" t="s">
        <v>910</v>
      </c>
      <c r="BB147" s="6"/>
      <c r="BC147" s="6" t="s">
        <v>911</v>
      </c>
      <c r="BD147" s="6" t="s">
        <v>911</v>
      </c>
      <c r="BE147" s="6" t="s">
        <v>911</v>
      </c>
      <c r="BF147" s="6" t="s">
        <v>911</v>
      </c>
      <c r="BG147" s="6" t="s">
        <v>911</v>
      </c>
      <c r="BH147" s="6" t="s">
        <v>911</v>
      </c>
      <c r="BI147" s="6" t="s">
        <v>911</v>
      </c>
      <c r="BJ147" s="6" t="s">
        <v>911</v>
      </c>
      <c r="BK147" s="6" t="s">
        <v>916</v>
      </c>
      <c r="BL147" s="11" t="s">
        <v>911</v>
      </c>
      <c r="BM147" s="11" t="s">
        <v>913</v>
      </c>
      <c r="BN147" s="11" t="s">
        <v>913</v>
      </c>
      <c r="BO147" s="11" t="s">
        <v>913</v>
      </c>
      <c r="BP147" s="11" t="s">
        <v>913</v>
      </c>
      <c r="BQ147" s="6"/>
      <c r="BR147" s="6" t="s">
        <v>912</v>
      </c>
      <c r="BS147" s="6" t="s">
        <v>913</v>
      </c>
      <c r="BT147" s="6" t="s">
        <v>913</v>
      </c>
      <c r="BU147" s="6" t="s">
        <v>917</v>
      </c>
      <c r="BV147" s="6" t="s">
        <v>913</v>
      </c>
      <c r="BW147" s="6" t="s">
        <v>913</v>
      </c>
      <c r="BX147" s="6"/>
      <c r="BY147" s="6" t="s">
        <v>918</v>
      </c>
      <c r="CR147" s="13"/>
      <c r="CX147" s="6" t="s">
        <v>913</v>
      </c>
      <c r="CY147" s="6" t="s">
        <v>913</v>
      </c>
      <c r="CZ147" s="6">
        <v>12850</v>
      </c>
      <c r="DF147" s="6" t="s">
        <v>912</v>
      </c>
      <c r="DG147" s="6" t="s">
        <v>913</v>
      </c>
      <c r="DH147"/>
    </row>
    <row r="148" spans="1:112" s="11" customFormat="1">
      <c r="A148" s="11">
        <v>145</v>
      </c>
      <c r="B148" s="6" t="s">
        <v>200</v>
      </c>
      <c r="C148" s="6">
        <v>191</v>
      </c>
      <c r="D148" s="6" t="s">
        <v>1184</v>
      </c>
      <c r="E148" s="6" t="s">
        <v>1603</v>
      </c>
      <c r="F148" s="6" t="s">
        <v>988</v>
      </c>
      <c r="G148" s="7">
        <v>7.2</v>
      </c>
      <c r="H148" s="7">
        <v>98</v>
      </c>
      <c r="I148" s="6" t="s">
        <v>914</v>
      </c>
      <c r="J148" s="6" t="s">
        <v>906</v>
      </c>
      <c r="K148" s="7">
        <v>28</v>
      </c>
      <c r="L148" s="6">
        <v>0.26700000000000002</v>
      </c>
      <c r="M148" s="9">
        <v>1.3</v>
      </c>
      <c r="N148" s="6">
        <v>7.29</v>
      </c>
      <c r="O148" s="6">
        <v>1.45</v>
      </c>
      <c r="P148" s="10">
        <v>2.3E-2</v>
      </c>
      <c r="Q148" s="6">
        <v>810</v>
      </c>
      <c r="R148" s="6" t="s">
        <v>908</v>
      </c>
      <c r="S148" s="6">
        <v>4.5599999999999996</v>
      </c>
      <c r="T148" s="6">
        <v>20.8</v>
      </c>
      <c r="U148" s="6" t="s">
        <v>915</v>
      </c>
      <c r="V148" s="6"/>
      <c r="W148" s="6">
        <v>8.1</v>
      </c>
      <c r="X148" s="9">
        <v>8.1999999999999993</v>
      </c>
      <c r="Y148" s="6">
        <v>46.9</v>
      </c>
      <c r="Z148" s="6">
        <v>3200</v>
      </c>
      <c r="AA148" s="9">
        <v>3.7</v>
      </c>
      <c r="AB148" s="6">
        <v>5200</v>
      </c>
      <c r="AC148" s="6">
        <v>170</v>
      </c>
      <c r="AD148" s="6">
        <v>310</v>
      </c>
      <c r="AE148" s="6">
        <v>2230</v>
      </c>
      <c r="AF148" s="6">
        <v>180</v>
      </c>
      <c r="AG148" s="6">
        <v>3900</v>
      </c>
      <c r="AH148" s="6">
        <v>740</v>
      </c>
      <c r="AI148" s="6" t="s">
        <v>910</v>
      </c>
      <c r="AJ148" s="6" t="s">
        <v>910</v>
      </c>
      <c r="AK148" s="6" t="s">
        <v>910</v>
      </c>
      <c r="AL148" s="6">
        <v>6.5000000000000002E-2</v>
      </c>
      <c r="AM148" s="6" t="s">
        <v>910</v>
      </c>
      <c r="AN148" s="6" t="s">
        <v>910</v>
      </c>
      <c r="AO148" s="6" t="s">
        <v>910</v>
      </c>
      <c r="AP148" s="6" t="s">
        <v>910</v>
      </c>
      <c r="AQ148" s="6" t="s">
        <v>910</v>
      </c>
      <c r="AR148" s="6" t="s">
        <v>919</v>
      </c>
      <c r="AS148" s="6" t="s">
        <v>910</v>
      </c>
      <c r="AT148" s="6" t="s">
        <v>910</v>
      </c>
      <c r="AU148" s="6" t="s">
        <v>910</v>
      </c>
      <c r="AV148" s="6">
        <v>3.1E-2</v>
      </c>
      <c r="AW148" s="6" t="s">
        <v>910</v>
      </c>
      <c r="AX148" s="6">
        <v>3.9E-2</v>
      </c>
      <c r="AY148" s="6">
        <v>3.3000000000000002E-2</v>
      </c>
      <c r="AZ148" s="6" t="s">
        <v>910</v>
      </c>
      <c r="BA148" s="6" t="s">
        <v>910</v>
      </c>
      <c r="BB148" s="6"/>
      <c r="BC148" s="6" t="s">
        <v>911</v>
      </c>
      <c r="BD148" s="6" t="s">
        <v>911</v>
      </c>
      <c r="BE148" s="6" t="s">
        <v>911</v>
      </c>
      <c r="BF148" s="6" t="s">
        <v>911</v>
      </c>
      <c r="BG148" s="6" t="s">
        <v>911</v>
      </c>
      <c r="BH148" s="6" t="s">
        <v>911</v>
      </c>
      <c r="BI148" s="6" t="s">
        <v>911</v>
      </c>
      <c r="BJ148" s="6" t="s">
        <v>911</v>
      </c>
      <c r="BK148" s="6" t="s">
        <v>916</v>
      </c>
      <c r="BL148" s="11" t="s">
        <v>911</v>
      </c>
      <c r="BM148" s="11" t="s">
        <v>913</v>
      </c>
      <c r="BN148" s="11" t="s">
        <v>913</v>
      </c>
      <c r="BO148" s="11" t="s">
        <v>913</v>
      </c>
      <c r="BP148" s="11" t="s">
        <v>913</v>
      </c>
      <c r="BQ148" s="6"/>
      <c r="BR148" s="6" t="s">
        <v>912</v>
      </c>
      <c r="BS148" s="6" t="s">
        <v>913</v>
      </c>
      <c r="BT148" s="6" t="s">
        <v>913</v>
      </c>
      <c r="BU148" s="6" t="s">
        <v>917</v>
      </c>
      <c r="BV148" s="6" t="s">
        <v>913</v>
      </c>
      <c r="BW148" s="6" t="s">
        <v>913</v>
      </c>
      <c r="BX148" s="6"/>
      <c r="BY148" s="6" t="s">
        <v>918</v>
      </c>
      <c r="CR148" s="13"/>
      <c r="CX148" s="6" t="s">
        <v>913</v>
      </c>
      <c r="CY148" s="6" t="s">
        <v>913</v>
      </c>
      <c r="CZ148" s="6">
        <v>7860</v>
      </c>
      <c r="DF148" s="6" t="s">
        <v>912</v>
      </c>
      <c r="DG148" s="6" t="s">
        <v>913</v>
      </c>
      <c r="DH148"/>
    </row>
    <row r="149" spans="1:112" s="11" customFormat="1">
      <c r="A149" s="11">
        <v>146</v>
      </c>
      <c r="B149" s="6" t="s">
        <v>199</v>
      </c>
      <c r="C149" s="6">
        <v>192</v>
      </c>
      <c r="D149" s="6" t="s">
        <v>1185</v>
      </c>
      <c r="E149" s="6" t="s">
        <v>1604</v>
      </c>
      <c r="F149" s="6" t="s">
        <v>989</v>
      </c>
      <c r="G149" s="7">
        <v>8.1</v>
      </c>
      <c r="H149" s="6">
        <v>498</v>
      </c>
      <c r="I149" s="6" t="s">
        <v>914</v>
      </c>
      <c r="J149" s="6" t="s">
        <v>906</v>
      </c>
      <c r="K149" s="7">
        <v>26</v>
      </c>
      <c r="L149" s="6">
        <v>0.46700000000000003</v>
      </c>
      <c r="M149" s="9">
        <v>2.6</v>
      </c>
      <c r="N149" s="6">
        <v>3.69</v>
      </c>
      <c r="O149" s="6">
        <v>6.54</v>
      </c>
      <c r="P149" s="10">
        <v>6.0999999999999999E-2</v>
      </c>
      <c r="Q149" s="6">
        <v>380</v>
      </c>
      <c r="R149" s="6" t="s">
        <v>908</v>
      </c>
      <c r="S149" s="9">
        <v>1.9</v>
      </c>
      <c r="T149" s="6">
        <v>26.7</v>
      </c>
      <c r="U149" s="6" t="s">
        <v>915</v>
      </c>
      <c r="V149" s="6"/>
      <c r="W149" s="7">
        <v>56</v>
      </c>
      <c r="X149" s="9">
        <v>6.8</v>
      </c>
      <c r="Y149" s="6">
        <v>33.4</v>
      </c>
      <c r="Z149" s="6">
        <v>57000</v>
      </c>
      <c r="AA149" s="9">
        <v>2.7</v>
      </c>
      <c r="AB149" s="6">
        <v>9300</v>
      </c>
      <c r="AC149" s="6">
        <v>610</v>
      </c>
      <c r="AD149" s="6">
        <v>1000</v>
      </c>
      <c r="AE149" s="6">
        <v>7170</v>
      </c>
      <c r="AF149" s="7">
        <v>27</v>
      </c>
      <c r="AG149" s="6">
        <v>1000</v>
      </c>
      <c r="AH149" s="6">
        <v>180</v>
      </c>
      <c r="AI149" s="6" t="s">
        <v>910</v>
      </c>
      <c r="AJ149" s="6">
        <v>0.17799999999999999</v>
      </c>
      <c r="AK149" s="6" t="s">
        <v>910</v>
      </c>
      <c r="AL149" s="6">
        <v>0.314</v>
      </c>
      <c r="AM149" s="6">
        <v>6.7000000000000004E-2</v>
      </c>
      <c r="AN149" s="6">
        <v>6.8000000000000005E-2</v>
      </c>
      <c r="AO149" s="6" t="s">
        <v>910</v>
      </c>
      <c r="AP149" s="6" t="s">
        <v>910</v>
      </c>
      <c r="AQ149" s="6">
        <v>9.8000000000000004E-2</v>
      </c>
      <c r="AR149" s="8">
        <v>0.06</v>
      </c>
      <c r="AS149" s="6">
        <v>0.122</v>
      </c>
      <c r="AT149" s="6">
        <v>5.7000000000000002E-2</v>
      </c>
      <c r="AU149" s="6">
        <v>0.17399999999999999</v>
      </c>
      <c r="AV149" s="6">
        <v>0.14199999999999999</v>
      </c>
      <c r="AW149" s="6">
        <v>5.1999999999999998E-2</v>
      </c>
      <c r="AX149" s="6">
        <v>0.10100000000000001</v>
      </c>
      <c r="AY149" s="6">
        <v>0.10199999999999999</v>
      </c>
      <c r="AZ149" s="6" t="s">
        <v>910</v>
      </c>
      <c r="BA149" s="6" t="s">
        <v>910</v>
      </c>
      <c r="BB149" s="6"/>
      <c r="BC149" s="6" t="s">
        <v>911</v>
      </c>
      <c r="BD149" s="6" t="s">
        <v>911</v>
      </c>
      <c r="BE149" s="6" t="s">
        <v>911</v>
      </c>
      <c r="BF149" s="6" t="s">
        <v>911</v>
      </c>
      <c r="BG149" s="6" t="s">
        <v>911</v>
      </c>
      <c r="BH149" s="6" t="s">
        <v>911</v>
      </c>
      <c r="BI149" s="6" t="s">
        <v>911</v>
      </c>
      <c r="BJ149" s="6" t="s">
        <v>911</v>
      </c>
      <c r="BK149" s="6" t="s">
        <v>916</v>
      </c>
      <c r="BL149" s="11" t="s">
        <v>911</v>
      </c>
      <c r="BM149" s="11" t="s">
        <v>913</v>
      </c>
      <c r="BN149" s="11" t="s">
        <v>913</v>
      </c>
      <c r="BO149" s="11" t="s">
        <v>913</v>
      </c>
      <c r="BP149" s="11" t="s">
        <v>913</v>
      </c>
      <c r="BQ149" s="6"/>
      <c r="BR149" s="6" t="s">
        <v>912</v>
      </c>
      <c r="BS149" s="6" t="s">
        <v>913</v>
      </c>
      <c r="BT149" s="6" t="s">
        <v>913</v>
      </c>
      <c r="BU149" s="6" t="s">
        <v>917</v>
      </c>
      <c r="BV149" s="6" t="s">
        <v>913</v>
      </c>
      <c r="BW149" s="6" t="s">
        <v>913</v>
      </c>
      <c r="BX149" s="6"/>
      <c r="BY149" s="6" t="s">
        <v>918</v>
      </c>
      <c r="CR149" s="13"/>
      <c r="CX149" s="6" t="s">
        <v>913</v>
      </c>
      <c r="CY149" s="6" t="s">
        <v>913</v>
      </c>
      <c r="CZ149" s="6">
        <v>2757</v>
      </c>
      <c r="DF149" s="6" t="s">
        <v>912</v>
      </c>
      <c r="DG149" s="6" t="s">
        <v>913</v>
      </c>
      <c r="DH149"/>
    </row>
    <row r="150" spans="1:112" s="11" customFormat="1">
      <c r="A150" s="11">
        <v>147</v>
      </c>
      <c r="B150" s="6" t="s">
        <v>760</v>
      </c>
      <c r="C150" s="6">
        <v>193</v>
      </c>
      <c r="D150" s="6" t="s">
        <v>1186</v>
      </c>
      <c r="E150" s="6" t="s">
        <v>1605</v>
      </c>
      <c r="F150" s="6" t="s">
        <v>962</v>
      </c>
      <c r="G150" s="6">
        <v>7.8</v>
      </c>
      <c r="H150" s="6">
        <v>892</v>
      </c>
      <c r="I150" s="6" t="s">
        <v>914</v>
      </c>
      <c r="J150" s="9">
        <v>8.1999999999999993</v>
      </c>
      <c r="K150" s="6">
        <v>78.599999999999994</v>
      </c>
      <c r="L150" s="6">
        <v>1.36</v>
      </c>
      <c r="M150" s="9">
        <v>0.83499999999999996</v>
      </c>
      <c r="N150" s="6">
        <v>10</v>
      </c>
      <c r="O150" s="6">
        <v>14.1</v>
      </c>
      <c r="P150" s="10">
        <v>8.6999999999999994E-2</v>
      </c>
      <c r="Q150" s="6">
        <v>1060</v>
      </c>
      <c r="R150" s="6" t="s">
        <v>908</v>
      </c>
      <c r="S150" s="6">
        <v>8.1199999999999992</v>
      </c>
      <c r="T150" s="6">
        <v>65.2</v>
      </c>
      <c r="U150" s="6" t="s">
        <v>915</v>
      </c>
      <c r="V150" s="6"/>
      <c r="W150" s="6">
        <v>78.2</v>
      </c>
      <c r="X150" s="6">
        <v>13.3</v>
      </c>
      <c r="Y150" s="6">
        <v>126</v>
      </c>
      <c r="Z150" s="6">
        <v>57600</v>
      </c>
      <c r="AA150" s="9">
        <v>2</v>
      </c>
      <c r="AB150" s="6">
        <v>17600</v>
      </c>
      <c r="AC150" s="6">
        <v>1800</v>
      </c>
      <c r="AD150" s="6">
        <v>1480</v>
      </c>
      <c r="AE150" s="6">
        <v>10600</v>
      </c>
      <c r="AF150" s="6">
        <v>99.3</v>
      </c>
      <c r="AG150" s="6">
        <v>3560</v>
      </c>
      <c r="AH150" s="6">
        <v>673</v>
      </c>
      <c r="AI150" s="6">
        <v>0.18099999999999999</v>
      </c>
      <c r="AJ150" s="6">
        <v>0.22500000000000001</v>
      </c>
      <c r="AK150" s="6" t="s">
        <v>910</v>
      </c>
      <c r="AL150" s="6">
        <v>0.39800000000000002</v>
      </c>
      <c r="AM150" s="6">
        <v>0.105</v>
      </c>
      <c r="AN150" s="6">
        <v>0.109</v>
      </c>
      <c r="AO150" s="6">
        <v>5.6000000000000001E-2</v>
      </c>
      <c r="AP150" s="6" t="s">
        <v>910</v>
      </c>
      <c r="AQ150" s="6">
        <v>9.0999999999999998E-2</v>
      </c>
      <c r="AR150" s="6">
        <v>6.6000000000000003E-2</v>
      </c>
      <c r="AS150" s="6">
        <v>0.13200000000000001</v>
      </c>
      <c r="AT150" s="6">
        <v>7.4999999999999997E-2</v>
      </c>
      <c r="AU150" s="6">
        <v>0.20599999999999999</v>
      </c>
      <c r="AV150" s="6">
        <v>0.14899999999999999</v>
      </c>
      <c r="AW150" s="8">
        <v>0.06</v>
      </c>
      <c r="AX150" s="6">
        <v>0.105</v>
      </c>
      <c r="AY150" s="6">
        <v>7.3999999999999996E-2</v>
      </c>
      <c r="AZ150" s="6" t="s">
        <v>910</v>
      </c>
      <c r="BA150" s="6" t="s">
        <v>910</v>
      </c>
      <c r="BB150" s="6"/>
      <c r="BC150" s="6" t="s">
        <v>911</v>
      </c>
      <c r="BD150" s="6" t="s">
        <v>911</v>
      </c>
      <c r="BE150" s="6" t="s">
        <v>911</v>
      </c>
      <c r="BF150" s="6" t="s">
        <v>911</v>
      </c>
      <c r="BG150" s="6" t="s">
        <v>911</v>
      </c>
      <c r="BH150" s="6" t="s">
        <v>911</v>
      </c>
      <c r="BI150" s="6" t="s">
        <v>911</v>
      </c>
      <c r="BJ150" s="6" t="s">
        <v>911</v>
      </c>
      <c r="BK150" s="6" t="s">
        <v>916</v>
      </c>
      <c r="BL150" s="11" t="s">
        <v>911</v>
      </c>
      <c r="BM150" s="11" t="s">
        <v>913</v>
      </c>
      <c r="BN150" s="11" t="s">
        <v>913</v>
      </c>
      <c r="BO150" s="11" t="s">
        <v>913</v>
      </c>
      <c r="BP150" s="11" t="s">
        <v>913</v>
      </c>
      <c r="BQ150" s="6"/>
      <c r="BR150" s="6" t="s">
        <v>912</v>
      </c>
      <c r="BS150" s="6" t="s">
        <v>913</v>
      </c>
      <c r="BT150" s="6" t="s">
        <v>913</v>
      </c>
      <c r="BU150" s="6" t="s">
        <v>917</v>
      </c>
      <c r="BV150" s="6" t="s">
        <v>913</v>
      </c>
      <c r="BW150" s="6" t="s">
        <v>913</v>
      </c>
      <c r="BX150" s="6"/>
      <c r="BY150" s="6" t="s">
        <v>918</v>
      </c>
      <c r="BZ150" s="6" t="s">
        <v>907</v>
      </c>
      <c r="CA150" s="6" t="s">
        <v>922</v>
      </c>
      <c r="CB150" s="6" t="s">
        <v>920</v>
      </c>
      <c r="CC150" s="6" t="s">
        <v>921</v>
      </c>
      <c r="CD150" s="6" t="s">
        <v>923</v>
      </c>
      <c r="CE150" s="6" t="s">
        <v>916</v>
      </c>
      <c r="CF150" s="6" t="s">
        <v>918</v>
      </c>
      <c r="CG150" s="6" t="s">
        <v>911</v>
      </c>
      <c r="CH150" s="6" t="s">
        <v>911</v>
      </c>
      <c r="CI150" s="6" t="s">
        <v>911</v>
      </c>
      <c r="CJ150" s="6"/>
      <c r="CK150" s="6" t="s">
        <v>924</v>
      </c>
      <c r="CL150" s="6" t="s">
        <v>925</v>
      </c>
      <c r="CM150" s="6" t="s">
        <v>911</v>
      </c>
      <c r="CN150" s="6" t="s">
        <v>911</v>
      </c>
      <c r="CO150" s="6" t="s">
        <v>913</v>
      </c>
      <c r="CP150" s="6" t="s">
        <v>913</v>
      </c>
      <c r="CQ150" s="6" t="s">
        <v>913</v>
      </c>
      <c r="CR150" s="11">
        <v>1535</v>
      </c>
      <c r="CS150" s="6" t="s">
        <v>913</v>
      </c>
      <c r="CT150" s="6" t="s">
        <v>913</v>
      </c>
      <c r="CU150" s="6" t="s">
        <v>913</v>
      </c>
      <c r="CV150" s="6" t="s">
        <v>913</v>
      </c>
      <c r="CW150" s="6" t="s">
        <v>913</v>
      </c>
      <c r="CX150" s="6" t="s">
        <v>913</v>
      </c>
      <c r="CY150" s="6" t="s">
        <v>913</v>
      </c>
      <c r="CZ150" s="6">
        <v>17410</v>
      </c>
      <c r="DA150" s="6" t="s">
        <v>911</v>
      </c>
      <c r="DB150" s="6" t="s">
        <v>913</v>
      </c>
      <c r="DC150" s="6" t="s">
        <v>927</v>
      </c>
      <c r="DD150" s="6" t="s">
        <v>928</v>
      </c>
      <c r="DE150" s="6" t="s">
        <v>913</v>
      </c>
      <c r="DF150" s="6" t="s">
        <v>912</v>
      </c>
      <c r="DG150" s="6" t="s">
        <v>913</v>
      </c>
      <c r="DH150"/>
    </row>
    <row r="151" spans="1:112" s="11" customFormat="1">
      <c r="A151" s="11">
        <v>148</v>
      </c>
      <c r="B151" s="6" t="s">
        <v>759</v>
      </c>
      <c r="C151" s="6">
        <v>194</v>
      </c>
      <c r="D151" s="6" t="s">
        <v>1187</v>
      </c>
      <c r="E151" s="6" t="s">
        <v>1606</v>
      </c>
      <c r="F151" s="6" t="s">
        <v>963</v>
      </c>
      <c r="G151" s="6">
        <v>7.6</v>
      </c>
      <c r="H151" s="6">
        <v>514</v>
      </c>
      <c r="I151" s="6" t="s">
        <v>914</v>
      </c>
      <c r="J151" s="6">
        <v>13.4</v>
      </c>
      <c r="K151" s="7">
        <v>63</v>
      </c>
      <c r="L151" s="6">
        <v>1.57</v>
      </c>
      <c r="M151" s="9">
        <v>1.4</v>
      </c>
      <c r="N151" s="6">
        <v>9.5399999999999991</v>
      </c>
      <c r="O151" s="6">
        <v>13.7</v>
      </c>
      <c r="P151" s="10">
        <v>9.0999999999999998E-2</v>
      </c>
      <c r="Q151" s="6">
        <v>810</v>
      </c>
      <c r="R151" s="6" t="s">
        <v>908</v>
      </c>
      <c r="S151" s="6">
        <v>5.79</v>
      </c>
      <c r="T151" s="6">
        <v>72.7</v>
      </c>
      <c r="U151" s="6" t="s">
        <v>915</v>
      </c>
      <c r="V151" s="6"/>
      <c r="W151" s="7">
        <v>50</v>
      </c>
      <c r="X151" s="7">
        <v>16</v>
      </c>
      <c r="Y151" s="6">
        <v>122</v>
      </c>
      <c r="Z151" s="6">
        <v>42000</v>
      </c>
      <c r="AA151" s="9">
        <v>1.2</v>
      </c>
      <c r="AB151" s="6">
        <v>13000</v>
      </c>
      <c r="AC151" s="6">
        <v>7600</v>
      </c>
      <c r="AD151" s="6">
        <v>1000</v>
      </c>
      <c r="AE151" s="6">
        <v>14450</v>
      </c>
      <c r="AF151" s="7">
        <v>73</v>
      </c>
      <c r="AG151" s="6">
        <v>2700</v>
      </c>
      <c r="AH151" s="6">
        <v>510</v>
      </c>
      <c r="AI151" s="6">
        <v>0.30099999999999999</v>
      </c>
      <c r="AJ151" s="6">
        <v>0.22500000000000001</v>
      </c>
      <c r="AK151" s="6" t="s">
        <v>910</v>
      </c>
      <c r="AL151" s="8">
        <v>0.55000000000000004</v>
      </c>
      <c r="AM151" s="6">
        <v>0.114</v>
      </c>
      <c r="AN151" s="6">
        <v>0.108</v>
      </c>
      <c r="AO151" s="8">
        <v>0.06</v>
      </c>
      <c r="AP151" s="6" t="s">
        <v>910</v>
      </c>
      <c r="AQ151" s="6">
        <v>0.10100000000000001</v>
      </c>
      <c r="AR151" s="6">
        <v>6.6000000000000003E-2</v>
      </c>
      <c r="AS151" s="6">
        <v>0.11899999999999999</v>
      </c>
      <c r="AT151" s="6" t="s">
        <v>910</v>
      </c>
      <c r="AU151" s="6">
        <v>0.247</v>
      </c>
      <c r="AV151" s="6">
        <v>0.192</v>
      </c>
      <c r="AW151" s="6">
        <v>7.1999999999999995E-2</v>
      </c>
      <c r="AX151" s="6">
        <v>0.10199999999999999</v>
      </c>
      <c r="AY151" s="6">
        <v>0.107</v>
      </c>
      <c r="AZ151" s="6" t="s">
        <v>910</v>
      </c>
      <c r="BA151" s="6" t="s">
        <v>910</v>
      </c>
      <c r="BB151" s="6"/>
      <c r="BC151" s="6" t="s">
        <v>911</v>
      </c>
      <c r="BD151" s="6" t="s">
        <v>911</v>
      </c>
      <c r="BE151" s="6" t="s">
        <v>911</v>
      </c>
      <c r="BF151" s="6" t="s">
        <v>911</v>
      </c>
      <c r="BG151" s="6" t="s">
        <v>911</v>
      </c>
      <c r="BH151" s="6" t="s">
        <v>911</v>
      </c>
      <c r="BI151" s="6" t="s">
        <v>911</v>
      </c>
      <c r="BJ151" s="6" t="s">
        <v>911</v>
      </c>
      <c r="BK151" s="6" t="s">
        <v>916</v>
      </c>
      <c r="BL151" s="11" t="s">
        <v>911</v>
      </c>
      <c r="BM151" s="11" t="s">
        <v>913</v>
      </c>
      <c r="BN151" s="11" t="s">
        <v>913</v>
      </c>
      <c r="BO151" s="11" t="s">
        <v>913</v>
      </c>
      <c r="BP151" s="11" t="s">
        <v>913</v>
      </c>
      <c r="BQ151" s="6"/>
      <c r="BR151" s="6" t="s">
        <v>912</v>
      </c>
      <c r="BS151" s="6" t="s">
        <v>913</v>
      </c>
      <c r="BT151" s="6" t="s">
        <v>913</v>
      </c>
      <c r="BU151" s="6" t="s">
        <v>917</v>
      </c>
      <c r="BV151" s="6" t="s">
        <v>913</v>
      </c>
      <c r="BW151" s="6" t="s">
        <v>913</v>
      </c>
      <c r="BX151" s="6"/>
      <c r="BY151" s="6" t="s">
        <v>918</v>
      </c>
      <c r="BZ151" s="6" t="s">
        <v>907</v>
      </c>
      <c r="CA151" s="6" t="s">
        <v>922</v>
      </c>
      <c r="CB151" s="6" t="s">
        <v>920</v>
      </c>
      <c r="CC151" s="6" t="s">
        <v>921</v>
      </c>
      <c r="CD151" s="6" t="s">
        <v>923</v>
      </c>
      <c r="CE151" s="6" t="s">
        <v>916</v>
      </c>
      <c r="CF151" s="6" t="s">
        <v>918</v>
      </c>
      <c r="CG151" s="6" t="s">
        <v>911</v>
      </c>
      <c r="CH151" s="6" t="s">
        <v>911</v>
      </c>
      <c r="CI151" s="6" t="s">
        <v>911</v>
      </c>
      <c r="CJ151" s="6"/>
      <c r="CK151" s="6" t="s">
        <v>924</v>
      </c>
      <c r="CL151" s="6" t="s">
        <v>925</v>
      </c>
      <c r="CM151" s="6" t="s">
        <v>911</v>
      </c>
      <c r="CN151" s="6" t="s">
        <v>911</v>
      </c>
      <c r="CO151" s="6" t="s">
        <v>913</v>
      </c>
      <c r="CP151" s="6" t="s">
        <v>913</v>
      </c>
      <c r="CQ151" s="6" t="s">
        <v>913</v>
      </c>
      <c r="CR151" s="11">
        <v>1876</v>
      </c>
      <c r="CS151" s="6" t="s">
        <v>913</v>
      </c>
      <c r="CT151" s="6" t="s">
        <v>913</v>
      </c>
      <c r="CU151" s="6" t="s">
        <v>913</v>
      </c>
      <c r="CV151" s="6" t="s">
        <v>913</v>
      </c>
      <c r="CW151" s="6" t="s">
        <v>913</v>
      </c>
      <c r="CX151" s="6" t="s">
        <v>913</v>
      </c>
      <c r="CY151" s="6" t="s">
        <v>913</v>
      </c>
      <c r="CZ151" s="6">
        <v>16200.000000000002</v>
      </c>
      <c r="DA151" s="6" t="s">
        <v>911</v>
      </c>
      <c r="DB151" s="6" t="s">
        <v>913</v>
      </c>
      <c r="DC151" s="6" t="s">
        <v>927</v>
      </c>
      <c r="DD151" s="6" t="s">
        <v>928</v>
      </c>
      <c r="DE151" s="6" t="s">
        <v>913</v>
      </c>
      <c r="DF151" s="6" t="s">
        <v>912</v>
      </c>
      <c r="DG151" s="6" t="s">
        <v>913</v>
      </c>
      <c r="DH151"/>
    </row>
    <row r="152" spans="1:112" s="11" customFormat="1">
      <c r="A152" s="11">
        <v>149</v>
      </c>
      <c r="B152" s="6" t="s">
        <v>197</v>
      </c>
      <c r="C152" s="6">
        <v>195</v>
      </c>
      <c r="D152" s="6" t="s">
        <v>1188</v>
      </c>
      <c r="E152" s="6" t="s">
        <v>1607</v>
      </c>
      <c r="F152" s="6" t="s">
        <v>198</v>
      </c>
      <c r="G152" s="7">
        <v>7.9</v>
      </c>
      <c r="H152" s="6">
        <v>720</v>
      </c>
      <c r="I152" s="6" t="s">
        <v>914</v>
      </c>
      <c r="J152" s="6">
        <v>11.7</v>
      </c>
      <c r="K152" s="6">
        <v>200</v>
      </c>
      <c r="L152" s="6">
        <v>0.40400000000000003</v>
      </c>
      <c r="M152" s="9">
        <v>3</v>
      </c>
      <c r="N152" s="6">
        <v>19.2</v>
      </c>
      <c r="O152" s="6">
        <v>20.6</v>
      </c>
      <c r="P152" s="10">
        <v>0.06</v>
      </c>
      <c r="Q152" s="6">
        <v>2700</v>
      </c>
      <c r="R152" s="6" t="s">
        <v>908</v>
      </c>
      <c r="S152" s="6">
        <v>16.3</v>
      </c>
      <c r="T152" s="6">
        <v>25.2</v>
      </c>
      <c r="U152" s="6" t="s">
        <v>915</v>
      </c>
      <c r="V152" s="6"/>
      <c r="W152" s="7">
        <v>69</v>
      </c>
      <c r="X152" s="7">
        <v>27</v>
      </c>
      <c r="Y152" s="7">
        <v>98</v>
      </c>
      <c r="Z152" s="6">
        <v>67000</v>
      </c>
      <c r="AA152" s="9">
        <v>11</v>
      </c>
      <c r="AB152" s="6">
        <v>29000</v>
      </c>
      <c r="AC152" s="6">
        <v>2300</v>
      </c>
      <c r="AD152" s="6">
        <v>3200</v>
      </c>
      <c r="AE152" s="6">
        <v>6662</v>
      </c>
      <c r="AF152" s="6">
        <v>270</v>
      </c>
      <c r="AG152" s="6">
        <v>9200</v>
      </c>
      <c r="AH152" s="6">
        <v>1900</v>
      </c>
      <c r="AI152" s="6">
        <v>0.214</v>
      </c>
      <c r="AJ152" s="6">
        <v>7.4999999999999997E-2</v>
      </c>
      <c r="AK152" s="6" t="s">
        <v>910</v>
      </c>
      <c r="AL152" s="6">
        <v>0.27200000000000002</v>
      </c>
      <c r="AM152" s="6">
        <v>7.8E-2</v>
      </c>
      <c r="AN152" s="6">
        <v>7.8E-2</v>
      </c>
      <c r="AO152" s="6">
        <v>4.5999999999999999E-2</v>
      </c>
      <c r="AP152" s="6" t="s">
        <v>910</v>
      </c>
      <c r="AQ152" s="6">
        <v>4.2999999999999997E-2</v>
      </c>
      <c r="AR152" s="6">
        <v>0.10199999999999999</v>
      </c>
      <c r="AS152" s="6" t="s">
        <v>910</v>
      </c>
      <c r="AT152" s="6" t="s">
        <v>910</v>
      </c>
      <c r="AU152" s="6">
        <v>0.14499999999999999</v>
      </c>
      <c r="AV152" s="6">
        <v>7.4999999999999997E-2</v>
      </c>
      <c r="AW152" s="6">
        <v>3.5000000000000003E-2</v>
      </c>
      <c r="AX152" s="6">
        <v>0.09</v>
      </c>
      <c r="AY152" s="6">
        <v>3.2000000000000001E-2</v>
      </c>
      <c r="AZ152" s="6" t="s">
        <v>910</v>
      </c>
      <c r="BA152" s="6" t="s">
        <v>910</v>
      </c>
      <c r="BB152" s="6"/>
      <c r="BC152" s="6" t="s">
        <v>911</v>
      </c>
      <c r="BD152" s="6" t="s">
        <v>911</v>
      </c>
      <c r="BE152" s="6" t="s">
        <v>911</v>
      </c>
      <c r="BF152" s="6" t="s">
        <v>911</v>
      </c>
      <c r="BG152" s="6" t="s">
        <v>911</v>
      </c>
      <c r="BH152" s="6" t="s">
        <v>911</v>
      </c>
      <c r="BI152" s="6" t="s">
        <v>911</v>
      </c>
      <c r="BJ152" s="6" t="s">
        <v>911</v>
      </c>
      <c r="BK152" s="6" t="s">
        <v>916</v>
      </c>
      <c r="BL152" s="11" t="s">
        <v>911</v>
      </c>
      <c r="BM152" s="11" t="s">
        <v>913</v>
      </c>
      <c r="BN152" s="11" t="s">
        <v>913</v>
      </c>
      <c r="BO152" s="11" t="s">
        <v>913</v>
      </c>
      <c r="BP152" s="11" t="s">
        <v>913</v>
      </c>
      <c r="BQ152" s="6"/>
      <c r="BR152" s="6" t="s">
        <v>912</v>
      </c>
      <c r="BS152" s="6" t="s">
        <v>913</v>
      </c>
      <c r="BT152" s="6" t="s">
        <v>913</v>
      </c>
      <c r="BU152" s="6" t="s">
        <v>917</v>
      </c>
      <c r="BV152" s="6" t="s">
        <v>913</v>
      </c>
      <c r="BW152" s="6" t="s">
        <v>913</v>
      </c>
      <c r="BX152" s="6"/>
      <c r="BY152" s="6" t="s">
        <v>918</v>
      </c>
      <c r="CR152" s="13"/>
      <c r="CX152" s="6" t="s">
        <v>913</v>
      </c>
      <c r="CY152" s="6" t="s">
        <v>913</v>
      </c>
      <c r="CZ152" s="6">
        <v>11319.999999999998</v>
      </c>
      <c r="DF152" s="6" t="s">
        <v>912</v>
      </c>
      <c r="DG152" s="6" t="s">
        <v>913</v>
      </c>
      <c r="DH152"/>
    </row>
    <row r="153" spans="1:112" s="11" customFormat="1">
      <c r="A153" s="11">
        <v>150</v>
      </c>
      <c r="B153" s="6" t="s">
        <v>196</v>
      </c>
      <c r="C153" s="6">
        <v>196</v>
      </c>
      <c r="D153" s="6" t="s">
        <v>1189</v>
      </c>
      <c r="E153" s="6" t="s">
        <v>1608</v>
      </c>
      <c r="F153" s="6" t="s">
        <v>990</v>
      </c>
      <c r="G153" s="7">
        <v>7.7</v>
      </c>
      <c r="H153" s="6">
        <v>560</v>
      </c>
      <c r="I153" s="6" t="s">
        <v>914</v>
      </c>
      <c r="J153" s="6">
        <v>10.5</v>
      </c>
      <c r="K153" s="7">
        <v>73</v>
      </c>
      <c r="L153" s="6">
        <v>1.92</v>
      </c>
      <c r="M153" s="9">
        <v>2.2000000000000002</v>
      </c>
      <c r="N153" s="6">
        <v>14.2</v>
      </c>
      <c r="O153" s="6">
        <v>11.2</v>
      </c>
      <c r="P153" s="8">
        <v>0.1</v>
      </c>
      <c r="Q153" s="6">
        <v>1700</v>
      </c>
      <c r="R153" s="6" t="s">
        <v>908</v>
      </c>
      <c r="S153" s="6">
        <v>9.77</v>
      </c>
      <c r="T153" s="7">
        <v>83</v>
      </c>
      <c r="U153" s="6" t="s">
        <v>915</v>
      </c>
      <c r="V153" s="6"/>
      <c r="W153" s="7">
        <v>30</v>
      </c>
      <c r="X153" s="7">
        <v>19</v>
      </c>
      <c r="Y153" s="6">
        <v>136</v>
      </c>
      <c r="Z153" s="6">
        <v>22000</v>
      </c>
      <c r="AA153" s="9">
        <v>3.8</v>
      </c>
      <c r="AB153" s="6">
        <v>14000</v>
      </c>
      <c r="AC153" s="6">
        <v>980</v>
      </c>
      <c r="AD153" s="6">
        <v>880</v>
      </c>
      <c r="AE153" s="6">
        <v>13780</v>
      </c>
      <c r="AF153" s="6">
        <v>150</v>
      </c>
      <c r="AG153" s="6">
        <v>7100</v>
      </c>
      <c r="AH153" s="6">
        <v>1100</v>
      </c>
      <c r="AI153" s="6">
        <v>0.128</v>
      </c>
      <c r="AJ153" s="6">
        <v>0.59399999999999997</v>
      </c>
      <c r="AK153" s="6" t="s">
        <v>910</v>
      </c>
      <c r="AL153" s="6">
        <v>0.63600000000000001</v>
      </c>
      <c r="AM153" s="6">
        <v>0.16300000000000001</v>
      </c>
      <c r="AN153" s="8">
        <v>0.12</v>
      </c>
      <c r="AO153" s="6">
        <v>7.5999999999999998E-2</v>
      </c>
      <c r="AP153" s="6" t="s">
        <v>910</v>
      </c>
      <c r="AQ153" s="6">
        <v>0.157</v>
      </c>
      <c r="AR153" s="6">
        <v>6.9000000000000006E-2</v>
      </c>
      <c r="AS153" s="6">
        <v>0.33500000000000002</v>
      </c>
      <c r="AT153" s="6">
        <v>0.19400000000000001</v>
      </c>
      <c r="AU153" s="6">
        <v>0.26500000000000001</v>
      </c>
      <c r="AV153" s="6">
        <v>0.27200000000000002</v>
      </c>
      <c r="AW153" s="6">
        <v>9.7000000000000003E-2</v>
      </c>
      <c r="AX153" s="6">
        <v>0.16300000000000001</v>
      </c>
      <c r="AY153" s="6">
        <v>0.14799999999999999</v>
      </c>
      <c r="AZ153" s="6" t="s">
        <v>910</v>
      </c>
      <c r="BA153" s="6" t="s">
        <v>910</v>
      </c>
      <c r="BB153" s="6"/>
      <c r="BC153" s="6" t="s">
        <v>911</v>
      </c>
      <c r="BD153" s="6" t="s">
        <v>911</v>
      </c>
      <c r="BE153" s="6" t="s">
        <v>911</v>
      </c>
      <c r="BF153" s="6" t="s">
        <v>911</v>
      </c>
      <c r="BG153" s="6" t="s">
        <v>911</v>
      </c>
      <c r="BH153" s="6" t="s">
        <v>911</v>
      </c>
      <c r="BI153" s="6" t="s">
        <v>911</v>
      </c>
      <c r="BJ153" s="6" t="s">
        <v>911</v>
      </c>
      <c r="BK153" s="6" t="s">
        <v>916</v>
      </c>
      <c r="BL153" s="11" t="s">
        <v>911</v>
      </c>
      <c r="BM153" s="11" t="s">
        <v>913</v>
      </c>
      <c r="BN153" s="11" t="s">
        <v>913</v>
      </c>
      <c r="BO153" s="11" t="s">
        <v>913</v>
      </c>
      <c r="BP153" s="11" t="s">
        <v>913</v>
      </c>
      <c r="BQ153" s="6"/>
      <c r="BR153" s="6" t="s">
        <v>912</v>
      </c>
      <c r="BS153" s="6" t="s">
        <v>913</v>
      </c>
      <c r="BT153" s="6" t="s">
        <v>913</v>
      </c>
      <c r="BU153" s="6" t="s">
        <v>917</v>
      </c>
      <c r="BV153" s="6" t="s">
        <v>913</v>
      </c>
      <c r="BW153" s="6" t="s">
        <v>913</v>
      </c>
      <c r="BX153" s="6"/>
      <c r="BY153" s="6" t="s">
        <v>918</v>
      </c>
      <c r="CR153" s="13"/>
      <c r="CX153" s="6" t="s">
        <v>913</v>
      </c>
      <c r="CY153" s="6" t="s">
        <v>913</v>
      </c>
      <c r="CZ153" s="6">
        <v>22670</v>
      </c>
      <c r="DF153" s="6" t="s">
        <v>912</v>
      </c>
      <c r="DG153" s="6" t="s">
        <v>913</v>
      </c>
      <c r="DH153"/>
    </row>
    <row r="154" spans="1:112" s="11" customFormat="1">
      <c r="A154" s="11">
        <v>151</v>
      </c>
      <c r="B154" s="6" t="s">
        <v>195</v>
      </c>
      <c r="C154" s="6">
        <v>197</v>
      </c>
      <c r="D154" s="6" t="s">
        <v>1190</v>
      </c>
      <c r="E154" s="6" t="s">
        <v>1609</v>
      </c>
      <c r="F154" s="6" t="s">
        <v>991</v>
      </c>
      <c r="G154" s="7">
        <v>7.8</v>
      </c>
      <c r="H154" s="6">
        <v>1947</v>
      </c>
      <c r="I154" s="6" t="s">
        <v>914</v>
      </c>
      <c r="J154" s="6" t="s">
        <v>906</v>
      </c>
      <c r="K154" s="9">
        <v>7.8</v>
      </c>
      <c r="L154" s="6">
        <v>0.47499999999999998</v>
      </c>
      <c r="M154" s="9">
        <v>2.5</v>
      </c>
      <c r="N154" s="6">
        <v>4.1100000000000003</v>
      </c>
      <c r="O154" s="6">
        <v>9.16</v>
      </c>
      <c r="P154" s="10">
        <v>2.5000000000000001E-2</v>
      </c>
      <c r="Q154" s="6">
        <v>1000</v>
      </c>
      <c r="R154" s="6" t="s">
        <v>908</v>
      </c>
      <c r="S154" s="6">
        <v>3.09</v>
      </c>
      <c r="T154" s="6">
        <v>5.69</v>
      </c>
      <c r="U154" s="6" t="s">
        <v>915</v>
      </c>
      <c r="V154" s="6"/>
      <c r="W154" s="7">
        <v>24</v>
      </c>
      <c r="X154" s="9">
        <v>3.2</v>
      </c>
      <c r="Y154" s="6">
        <v>25.8</v>
      </c>
      <c r="Z154" s="6">
        <v>7500</v>
      </c>
      <c r="AA154" s="9">
        <v>2.7</v>
      </c>
      <c r="AB154" s="6">
        <v>5500</v>
      </c>
      <c r="AC154" s="6">
        <v>120</v>
      </c>
      <c r="AD154" s="6">
        <v>160</v>
      </c>
      <c r="AE154" s="6">
        <v>5270</v>
      </c>
      <c r="AF154" s="7">
        <v>58</v>
      </c>
      <c r="AG154" s="6">
        <v>1500</v>
      </c>
      <c r="AH154" s="6">
        <v>500</v>
      </c>
      <c r="AI154" s="6" t="s">
        <v>910</v>
      </c>
      <c r="AJ154" s="6" t="s">
        <v>910</v>
      </c>
      <c r="AK154" s="6" t="s">
        <v>910</v>
      </c>
      <c r="AL154" s="6">
        <v>4.2999999999999997E-2</v>
      </c>
      <c r="AM154" s="6" t="s">
        <v>910</v>
      </c>
      <c r="AN154" s="6">
        <v>1.2E-2</v>
      </c>
      <c r="AO154" s="6" t="s">
        <v>910</v>
      </c>
      <c r="AP154" s="6" t="s">
        <v>910</v>
      </c>
      <c r="AQ154" s="6">
        <v>1.4E-2</v>
      </c>
      <c r="AR154" s="6">
        <v>1.2999999999999999E-2</v>
      </c>
      <c r="AS154" s="6" t="s">
        <v>910</v>
      </c>
      <c r="AT154" s="6" t="s">
        <v>910</v>
      </c>
      <c r="AU154" s="6">
        <v>2.9000000000000001E-2</v>
      </c>
      <c r="AV154" s="6">
        <v>1.7000000000000001E-2</v>
      </c>
      <c r="AW154" s="6" t="s">
        <v>910</v>
      </c>
      <c r="AX154" s="6">
        <v>1.2E-2</v>
      </c>
      <c r="AY154" s="6">
        <v>1.2999999999999999E-2</v>
      </c>
      <c r="AZ154" s="6" t="s">
        <v>910</v>
      </c>
      <c r="BA154" s="6" t="s">
        <v>910</v>
      </c>
      <c r="BB154" s="6"/>
      <c r="BC154" s="6" t="s">
        <v>911</v>
      </c>
      <c r="BD154" s="6" t="s">
        <v>911</v>
      </c>
      <c r="BE154" s="6" t="s">
        <v>911</v>
      </c>
      <c r="BF154" s="6" t="s">
        <v>911</v>
      </c>
      <c r="BG154" s="6" t="s">
        <v>911</v>
      </c>
      <c r="BH154" s="6" t="s">
        <v>911</v>
      </c>
      <c r="BI154" s="6" t="s">
        <v>911</v>
      </c>
      <c r="BJ154" s="6" t="s">
        <v>911</v>
      </c>
      <c r="BK154" s="6" t="s">
        <v>916</v>
      </c>
      <c r="BL154" s="11" t="s">
        <v>911</v>
      </c>
      <c r="BM154" s="11" t="s">
        <v>913</v>
      </c>
      <c r="BN154" s="11" t="s">
        <v>913</v>
      </c>
      <c r="BO154" s="11" t="s">
        <v>913</v>
      </c>
      <c r="BP154" s="11" t="s">
        <v>913</v>
      </c>
      <c r="BQ154" s="6"/>
      <c r="BR154" s="6" t="s">
        <v>912</v>
      </c>
      <c r="BS154" s="6" t="s">
        <v>913</v>
      </c>
      <c r="BT154" s="6" t="s">
        <v>913</v>
      </c>
      <c r="BU154" s="6" t="s">
        <v>917</v>
      </c>
      <c r="BV154" s="6" t="s">
        <v>913</v>
      </c>
      <c r="BW154" s="6" t="s">
        <v>913</v>
      </c>
      <c r="BX154" s="6"/>
      <c r="BY154" s="6" t="s">
        <v>918</v>
      </c>
      <c r="CR154" s="13"/>
      <c r="CX154" s="6" t="s">
        <v>913</v>
      </c>
      <c r="CY154" s="6" t="s">
        <v>913</v>
      </c>
      <c r="CZ154" s="6">
        <v>4544</v>
      </c>
      <c r="DF154" s="6" t="s">
        <v>912</v>
      </c>
      <c r="DG154" s="6" t="s">
        <v>913</v>
      </c>
      <c r="DH154"/>
    </row>
    <row r="155" spans="1:112" s="11" customFormat="1">
      <c r="A155" s="11">
        <v>152</v>
      </c>
      <c r="B155" s="6" t="s">
        <v>194</v>
      </c>
      <c r="C155" s="6">
        <v>198</v>
      </c>
      <c r="D155" s="6" t="s">
        <v>1191</v>
      </c>
      <c r="E155" s="6" t="s">
        <v>1610</v>
      </c>
      <c r="F155" s="6" t="s">
        <v>992</v>
      </c>
      <c r="G155" s="7">
        <v>7.6</v>
      </c>
      <c r="H155" s="6">
        <v>727</v>
      </c>
      <c r="I155" s="6" t="s">
        <v>914</v>
      </c>
      <c r="J155" s="6" t="s">
        <v>906</v>
      </c>
      <c r="K155" s="7">
        <v>35</v>
      </c>
      <c r="L155" s="6">
        <v>0.33100000000000002</v>
      </c>
      <c r="M155" s="9">
        <v>1.2</v>
      </c>
      <c r="N155" s="6">
        <v>7.66</v>
      </c>
      <c r="O155" s="6">
        <v>7.97</v>
      </c>
      <c r="P155" s="10">
        <v>4.2000000000000003E-2</v>
      </c>
      <c r="Q155" s="6">
        <v>1100</v>
      </c>
      <c r="R155" s="6" t="s">
        <v>908</v>
      </c>
      <c r="S155" s="6">
        <v>6.21</v>
      </c>
      <c r="T155" s="6">
        <v>18.399999999999999</v>
      </c>
      <c r="U155" s="6" t="s">
        <v>915</v>
      </c>
      <c r="V155" s="6"/>
      <c r="W155" s="7">
        <v>54</v>
      </c>
      <c r="X155" s="9">
        <v>9.6</v>
      </c>
      <c r="Y155" s="6">
        <v>53.3</v>
      </c>
      <c r="Z155" s="6">
        <v>41000</v>
      </c>
      <c r="AA155" s="9">
        <v>2.6</v>
      </c>
      <c r="AB155" s="6">
        <v>13000</v>
      </c>
      <c r="AC155" s="6">
        <v>440</v>
      </c>
      <c r="AD155" s="6">
        <v>410</v>
      </c>
      <c r="AE155" s="6">
        <v>14090</v>
      </c>
      <c r="AF155" s="6">
        <v>120</v>
      </c>
      <c r="AG155" s="6">
        <v>3500</v>
      </c>
      <c r="AH155" s="6">
        <v>700</v>
      </c>
      <c r="AI155" s="6" t="s">
        <v>910</v>
      </c>
      <c r="AJ155" s="6">
        <v>6.5000000000000002E-2</v>
      </c>
      <c r="AK155" s="6" t="s">
        <v>910</v>
      </c>
      <c r="AL155" s="6">
        <v>0.20499999999999999</v>
      </c>
      <c r="AM155" s="6">
        <v>3.9E-2</v>
      </c>
      <c r="AN155" s="6">
        <v>4.3999999999999997E-2</v>
      </c>
      <c r="AO155" s="6">
        <v>2.5000000000000001E-2</v>
      </c>
      <c r="AP155" s="6" t="s">
        <v>910</v>
      </c>
      <c r="AQ155" s="6">
        <v>3.1E-2</v>
      </c>
      <c r="AR155" s="6">
        <v>2.5000000000000001E-2</v>
      </c>
      <c r="AS155" s="6">
        <v>2.4E-2</v>
      </c>
      <c r="AT155" s="6" t="s">
        <v>910</v>
      </c>
      <c r="AU155" s="6">
        <v>0.107</v>
      </c>
      <c r="AV155" s="6">
        <v>0.05</v>
      </c>
      <c r="AW155" s="6">
        <v>2.1999999999999999E-2</v>
      </c>
      <c r="AX155" s="6">
        <v>4.1000000000000002E-2</v>
      </c>
      <c r="AY155" s="6">
        <v>2.8000000000000001E-2</v>
      </c>
      <c r="AZ155" s="6" t="s">
        <v>910</v>
      </c>
      <c r="BA155" s="6" t="s">
        <v>910</v>
      </c>
      <c r="BB155" s="6"/>
      <c r="BC155" s="6" t="s">
        <v>911</v>
      </c>
      <c r="BD155" s="6" t="s">
        <v>911</v>
      </c>
      <c r="BE155" s="6" t="s">
        <v>911</v>
      </c>
      <c r="BF155" s="6" t="s">
        <v>911</v>
      </c>
      <c r="BG155" s="6" t="s">
        <v>911</v>
      </c>
      <c r="BH155" s="6" t="s">
        <v>911</v>
      </c>
      <c r="BI155" s="6" t="s">
        <v>911</v>
      </c>
      <c r="BJ155" s="6" t="s">
        <v>911</v>
      </c>
      <c r="BK155" s="6" t="s">
        <v>916</v>
      </c>
      <c r="BL155" s="11" t="s">
        <v>911</v>
      </c>
      <c r="BM155" s="11" t="s">
        <v>913</v>
      </c>
      <c r="BN155" s="11" t="s">
        <v>913</v>
      </c>
      <c r="BO155" s="11" t="s">
        <v>913</v>
      </c>
      <c r="BP155" s="11" t="s">
        <v>913</v>
      </c>
      <c r="BQ155" s="6"/>
      <c r="BR155" s="6" t="s">
        <v>912</v>
      </c>
      <c r="BS155" s="6" t="s">
        <v>913</v>
      </c>
      <c r="BT155" s="6" t="s">
        <v>913</v>
      </c>
      <c r="BU155" s="6" t="s">
        <v>917</v>
      </c>
      <c r="BV155" s="6" t="s">
        <v>913</v>
      </c>
      <c r="BW155" s="6" t="s">
        <v>913</v>
      </c>
      <c r="BX155" s="6"/>
      <c r="BY155" s="6" t="s">
        <v>918</v>
      </c>
      <c r="CR155" s="13"/>
      <c r="CX155" s="6" t="s">
        <v>913</v>
      </c>
      <c r="CY155" s="6" t="s">
        <v>913</v>
      </c>
      <c r="CZ155" s="6">
        <v>8261</v>
      </c>
      <c r="DF155" s="6" t="s">
        <v>912</v>
      </c>
      <c r="DG155" s="6" t="s">
        <v>913</v>
      </c>
      <c r="DH155"/>
    </row>
    <row r="156" spans="1:112" s="11" customFormat="1">
      <c r="A156" s="11">
        <v>153</v>
      </c>
      <c r="B156" s="6" t="s">
        <v>192</v>
      </c>
      <c r="C156" s="6">
        <v>199</v>
      </c>
      <c r="D156" s="6" t="s">
        <v>1192</v>
      </c>
      <c r="E156" s="6" t="s">
        <v>1611</v>
      </c>
      <c r="F156" s="6" t="s">
        <v>193</v>
      </c>
      <c r="G156" s="7">
        <v>7.5</v>
      </c>
      <c r="H156" s="6">
        <v>320</v>
      </c>
      <c r="I156" s="6" t="s">
        <v>914</v>
      </c>
      <c r="J156" s="6">
        <v>6.19</v>
      </c>
      <c r="K156" s="7">
        <v>65</v>
      </c>
      <c r="L156" s="6">
        <v>2.31</v>
      </c>
      <c r="M156" s="9">
        <v>4.7</v>
      </c>
      <c r="N156" s="6">
        <v>18.100000000000001</v>
      </c>
      <c r="O156" s="6">
        <v>27.6</v>
      </c>
      <c r="P156" s="8">
        <v>0.16</v>
      </c>
      <c r="Q156" s="6">
        <v>2700</v>
      </c>
      <c r="R156" s="6" t="s">
        <v>908</v>
      </c>
      <c r="S156" s="6">
        <v>14.3</v>
      </c>
      <c r="T156" s="6">
        <v>90.9</v>
      </c>
      <c r="U156" s="6" t="s">
        <v>915</v>
      </c>
      <c r="V156" s="6"/>
      <c r="W156" s="7">
        <v>20</v>
      </c>
      <c r="X156" s="7">
        <v>27</v>
      </c>
      <c r="Y156" s="6">
        <v>209</v>
      </c>
      <c r="Z156" s="6">
        <v>11000</v>
      </c>
      <c r="AA156" s="9">
        <v>2</v>
      </c>
      <c r="AB156" s="6">
        <v>14000</v>
      </c>
      <c r="AC156" s="6">
        <v>230</v>
      </c>
      <c r="AD156" s="6">
        <v>1300</v>
      </c>
      <c r="AE156" s="6">
        <v>9500</v>
      </c>
      <c r="AF156" s="6">
        <v>300</v>
      </c>
      <c r="AG156" s="6">
        <v>11000</v>
      </c>
      <c r="AH156" s="6">
        <v>1900</v>
      </c>
      <c r="AI156" s="6">
        <v>0.25600000000000001</v>
      </c>
      <c r="AJ156" s="6">
        <v>0.251</v>
      </c>
      <c r="AK156" s="6" t="s">
        <v>910</v>
      </c>
      <c r="AL156" s="6">
        <v>0.60499999999999998</v>
      </c>
      <c r="AM156" s="6">
        <v>0.13200000000000001</v>
      </c>
      <c r="AN156" s="6">
        <v>0.109</v>
      </c>
      <c r="AO156" s="6">
        <v>6.0999999999999999E-2</v>
      </c>
      <c r="AP156" s="6" t="s">
        <v>910</v>
      </c>
      <c r="AQ156" s="6">
        <v>0.105</v>
      </c>
      <c r="AR156" s="6">
        <v>6.5000000000000002E-2</v>
      </c>
      <c r="AS156" s="6" t="s">
        <v>910</v>
      </c>
      <c r="AT156" s="6" t="s">
        <v>910</v>
      </c>
      <c r="AU156" s="6">
        <v>0.27</v>
      </c>
      <c r="AV156" s="6">
        <v>0.16500000000000001</v>
      </c>
      <c r="AW156" s="6">
        <v>6.4000000000000001E-2</v>
      </c>
      <c r="AX156" s="6">
        <v>0.126</v>
      </c>
      <c r="AY156" s="6">
        <v>7.9000000000000001E-2</v>
      </c>
      <c r="AZ156" s="6" t="s">
        <v>910</v>
      </c>
      <c r="BA156" s="6" t="s">
        <v>910</v>
      </c>
      <c r="BB156" s="6"/>
      <c r="BC156" s="6" t="s">
        <v>911</v>
      </c>
      <c r="BD156" s="6" t="s">
        <v>911</v>
      </c>
      <c r="BE156" s="6" t="s">
        <v>911</v>
      </c>
      <c r="BF156" s="6" t="s">
        <v>911</v>
      </c>
      <c r="BG156" s="6" t="s">
        <v>911</v>
      </c>
      <c r="BH156" s="6" t="s">
        <v>911</v>
      </c>
      <c r="BI156" s="6" t="s">
        <v>911</v>
      </c>
      <c r="BJ156" s="6" t="s">
        <v>911</v>
      </c>
      <c r="BK156" s="6" t="s">
        <v>916</v>
      </c>
      <c r="BL156" s="11" t="s">
        <v>911</v>
      </c>
      <c r="BM156" s="11" t="s">
        <v>913</v>
      </c>
      <c r="BN156" s="11" t="s">
        <v>913</v>
      </c>
      <c r="BO156" s="11" t="s">
        <v>913</v>
      </c>
      <c r="BP156" s="11" t="s">
        <v>913</v>
      </c>
      <c r="BQ156" s="6"/>
      <c r="BR156" s="6" t="s">
        <v>912</v>
      </c>
      <c r="BS156" s="6" t="s">
        <v>913</v>
      </c>
      <c r="BT156" s="6" t="s">
        <v>913</v>
      </c>
      <c r="BU156" s="6" t="s">
        <v>917</v>
      </c>
      <c r="BV156" s="6" t="s">
        <v>913</v>
      </c>
      <c r="BW156" s="6" t="s">
        <v>913</v>
      </c>
      <c r="BX156" s="6"/>
      <c r="BY156" s="6" t="s">
        <v>918</v>
      </c>
      <c r="CR156" s="13"/>
      <c r="CX156" s="6" t="s">
        <v>913</v>
      </c>
      <c r="CY156" s="6" t="s">
        <v>913</v>
      </c>
      <c r="CZ156" s="6">
        <v>22420</v>
      </c>
      <c r="DF156" s="6" t="s">
        <v>912</v>
      </c>
      <c r="DG156" s="6" t="s">
        <v>913</v>
      </c>
      <c r="DH156"/>
    </row>
    <row r="157" spans="1:112" s="11" customFormat="1">
      <c r="A157" s="11">
        <v>154</v>
      </c>
      <c r="B157" s="6" t="s">
        <v>190</v>
      </c>
      <c r="C157" s="6">
        <v>200</v>
      </c>
      <c r="D157" s="6" t="s">
        <v>1193</v>
      </c>
      <c r="E157" s="6" t="s">
        <v>1612</v>
      </c>
      <c r="F157" s="6" t="s">
        <v>191</v>
      </c>
      <c r="G157" s="7">
        <v>7.5</v>
      </c>
      <c r="H157" s="6">
        <v>413</v>
      </c>
      <c r="I157" s="6" t="s">
        <v>914</v>
      </c>
      <c r="J157" s="6">
        <v>12.3</v>
      </c>
      <c r="K157" s="6">
        <v>340</v>
      </c>
      <c r="L157" s="6">
        <v>0.504</v>
      </c>
      <c r="M157" s="9">
        <v>0.92</v>
      </c>
      <c r="N157" s="6">
        <v>13.3</v>
      </c>
      <c r="O157" s="6">
        <v>16.2</v>
      </c>
      <c r="P157" s="10">
        <v>8.5999999999999993E-2</v>
      </c>
      <c r="Q157" s="6">
        <v>2800</v>
      </c>
      <c r="R157" s="6" t="s">
        <v>908</v>
      </c>
      <c r="S157" s="6">
        <v>10.4</v>
      </c>
      <c r="T157" s="6">
        <v>35.6</v>
      </c>
      <c r="U157" s="6" t="s">
        <v>915</v>
      </c>
      <c r="V157" s="6"/>
      <c r="W157" s="7">
        <v>97</v>
      </c>
      <c r="X157" s="7">
        <v>23</v>
      </c>
      <c r="Y157" s="6">
        <v>95.9</v>
      </c>
      <c r="Z157" s="6">
        <v>130000</v>
      </c>
      <c r="AA157" s="9">
        <v>7.8</v>
      </c>
      <c r="AB157" s="6">
        <v>27000</v>
      </c>
      <c r="AC157" s="6">
        <v>6600</v>
      </c>
      <c r="AD157" s="6">
        <v>2400</v>
      </c>
      <c r="AE157" s="6">
        <v>5800</v>
      </c>
      <c r="AF157" s="6">
        <v>160</v>
      </c>
      <c r="AG157" s="6">
        <v>5800</v>
      </c>
      <c r="AH157" s="6">
        <v>1200</v>
      </c>
      <c r="AI157" s="6">
        <v>3.7999999999999999E-2</v>
      </c>
      <c r="AJ157" s="6">
        <v>0.03</v>
      </c>
      <c r="AK157" s="6" t="s">
        <v>910</v>
      </c>
      <c r="AL157" s="6">
        <v>0.189</v>
      </c>
      <c r="AM157" s="6">
        <v>5.0999999999999997E-2</v>
      </c>
      <c r="AN157" s="6">
        <v>4.8000000000000001E-2</v>
      </c>
      <c r="AO157" s="6">
        <v>3.4000000000000002E-2</v>
      </c>
      <c r="AP157" s="6" t="s">
        <v>910</v>
      </c>
      <c r="AQ157" s="6">
        <v>4.9000000000000002E-2</v>
      </c>
      <c r="AR157" s="6">
        <v>3.3000000000000002E-2</v>
      </c>
      <c r="AS157" s="6" t="s">
        <v>910</v>
      </c>
      <c r="AT157" s="6" t="s">
        <v>910</v>
      </c>
      <c r="AU157" s="6">
        <v>0.11799999999999999</v>
      </c>
      <c r="AV157" s="6">
        <v>8.3000000000000004E-2</v>
      </c>
      <c r="AW157" s="6">
        <v>2.9000000000000001E-2</v>
      </c>
      <c r="AX157" s="6">
        <v>5.8000000000000003E-2</v>
      </c>
      <c r="AY157" s="6">
        <v>4.9000000000000002E-2</v>
      </c>
      <c r="AZ157" s="6" t="s">
        <v>910</v>
      </c>
      <c r="BA157" s="6" t="s">
        <v>910</v>
      </c>
      <c r="BB157" s="6"/>
      <c r="BC157" s="6" t="s">
        <v>911</v>
      </c>
      <c r="BD157" s="6" t="s">
        <v>911</v>
      </c>
      <c r="BE157" s="6" t="s">
        <v>911</v>
      </c>
      <c r="BF157" s="6" t="s">
        <v>911</v>
      </c>
      <c r="BG157" s="6" t="s">
        <v>911</v>
      </c>
      <c r="BH157" s="6" t="s">
        <v>911</v>
      </c>
      <c r="BI157" s="6" t="s">
        <v>911</v>
      </c>
      <c r="BJ157" s="6" t="s">
        <v>911</v>
      </c>
      <c r="BK157" s="6" t="s">
        <v>916</v>
      </c>
      <c r="BL157" s="11" t="s">
        <v>911</v>
      </c>
      <c r="BM157" s="11" t="s">
        <v>913</v>
      </c>
      <c r="BN157" s="11" t="s">
        <v>913</v>
      </c>
      <c r="BO157" s="11" t="s">
        <v>913</v>
      </c>
      <c r="BP157" s="11" t="s">
        <v>913</v>
      </c>
      <c r="BQ157" s="6"/>
      <c r="BR157" s="6" t="s">
        <v>912</v>
      </c>
      <c r="BS157" s="6" t="s">
        <v>913</v>
      </c>
      <c r="BT157" s="6" t="s">
        <v>913</v>
      </c>
      <c r="BU157" s="6" t="s">
        <v>917</v>
      </c>
      <c r="BV157" s="6" t="s">
        <v>913</v>
      </c>
      <c r="BW157" s="6" t="s">
        <v>913</v>
      </c>
      <c r="BX157" s="6"/>
      <c r="BY157" s="6" t="s">
        <v>918</v>
      </c>
      <c r="CR157" s="13"/>
      <c r="CX157" s="6" t="s">
        <v>913</v>
      </c>
      <c r="CY157" s="6" t="s">
        <v>913</v>
      </c>
      <c r="CZ157" s="6">
        <v>7875</v>
      </c>
      <c r="DF157" s="6" t="s">
        <v>912</v>
      </c>
      <c r="DG157" s="6" t="s">
        <v>913</v>
      </c>
      <c r="DH157"/>
    </row>
    <row r="158" spans="1:112" s="11" customFormat="1">
      <c r="A158" s="11">
        <v>155</v>
      </c>
      <c r="B158" s="6" t="s">
        <v>188</v>
      </c>
      <c r="C158" s="6">
        <v>201</v>
      </c>
      <c r="D158" s="6" t="s">
        <v>1194</v>
      </c>
      <c r="E158" s="6" t="s">
        <v>1613</v>
      </c>
      <c r="F158" s="6" t="s">
        <v>189</v>
      </c>
      <c r="G158" s="7">
        <v>7.5</v>
      </c>
      <c r="H158" s="6">
        <v>840</v>
      </c>
      <c r="I158" s="6" t="s">
        <v>914</v>
      </c>
      <c r="J158" s="6">
        <v>12.8</v>
      </c>
      <c r="K158" s="6">
        <v>100</v>
      </c>
      <c r="L158" s="6">
        <v>1.32</v>
      </c>
      <c r="M158" s="9" t="s">
        <v>933</v>
      </c>
      <c r="N158" s="6">
        <v>7.91</v>
      </c>
      <c r="O158" s="6">
        <v>25.2</v>
      </c>
      <c r="P158" s="8">
        <v>0.1</v>
      </c>
      <c r="Q158" s="6">
        <v>1700</v>
      </c>
      <c r="R158" s="6" t="s">
        <v>908</v>
      </c>
      <c r="S158" s="6">
        <v>6.04</v>
      </c>
      <c r="T158" s="6">
        <v>58.9</v>
      </c>
      <c r="U158" s="6" t="s">
        <v>915</v>
      </c>
      <c r="V158" s="6"/>
      <c r="W158" s="7">
        <v>85</v>
      </c>
      <c r="X158" s="7">
        <v>15</v>
      </c>
      <c r="Y158" s="6">
        <v>115</v>
      </c>
      <c r="Z158" s="6">
        <v>120000</v>
      </c>
      <c r="AA158" s="9">
        <v>7.2</v>
      </c>
      <c r="AB158" s="6">
        <v>11000</v>
      </c>
      <c r="AC158" s="6">
        <v>1500</v>
      </c>
      <c r="AD158" s="6">
        <v>830</v>
      </c>
      <c r="AE158" s="6">
        <v>10310</v>
      </c>
      <c r="AF158" s="7">
        <v>84</v>
      </c>
      <c r="AG158" s="6">
        <v>3300</v>
      </c>
      <c r="AH158" s="6">
        <v>520</v>
      </c>
      <c r="AI158" s="6">
        <v>6.2E-2</v>
      </c>
      <c r="AJ158" s="6">
        <v>9.7000000000000003E-2</v>
      </c>
      <c r="AK158" s="6" t="s">
        <v>910</v>
      </c>
      <c r="AL158" s="6">
        <v>0.39700000000000002</v>
      </c>
      <c r="AM158" s="6">
        <v>9.9000000000000005E-2</v>
      </c>
      <c r="AN158" s="6">
        <v>8.3000000000000004E-2</v>
      </c>
      <c r="AO158" s="6">
        <v>4.1000000000000002E-2</v>
      </c>
      <c r="AP158" s="6" t="s">
        <v>910</v>
      </c>
      <c r="AQ158" s="6" t="s">
        <v>910</v>
      </c>
      <c r="AR158" s="6">
        <v>5.1999999999999998E-2</v>
      </c>
      <c r="AS158" s="6">
        <v>4.8000000000000001E-2</v>
      </c>
      <c r="AT158" s="6" t="s">
        <v>910</v>
      </c>
      <c r="AU158" s="6">
        <v>0.20899999999999999</v>
      </c>
      <c r="AV158" s="6">
        <v>9.9000000000000005E-2</v>
      </c>
      <c r="AW158" s="6">
        <v>0.04</v>
      </c>
      <c r="AX158" s="6">
        <v>0.09</v>
      </c>
      <c r="AY158" s="6" t="s">
        <v>910</v>
      </c>
      <c r="AZ158" s="6" t="s">
        <v>910</v>
      </c>
      <c r="BA158" s="6" t="s">
        <v>910</v>
      </c>
      <c r="BB158" s="6"/>
      <c r="BC158" s="6" t="s">
        <v>911</v>
      </c>
      <c r="BD158" s="6" t="s">
        <v>911</v>
      </c>
      <c r="BE158" s="6" t="s">
        <v>911</v>
      </c>
      <c r="BF158" s="6" t="s">
        <v>911</v>
      </c>
      <c r="BG158" s="6" t="s">
        <v>911</v>
      </c>
      <c r="BH158" s="6" t="s">
        <v>911</v>
      </c>
      <c r="BI158" s="6" t="s">
        <v>911</v>
      </c>
      <c r="BJ158" s="6" t="s">
        <v>911</v>
      </c>
      <c r="BK158" s="6" t="s">
        <v>916</v>
      </c>
      <c r="BL158" s="11" t="s">
        <v>911</v>
      </c>
      <c r="BM158" s="11" t="s">
        <v>913</v>
      </c>
      <c r="BN158" s="11" t="s">
        <v>913</v>
      </c>
      <c r="BO158" s="11" t="s">
        <v>913</v>
      </c>
      <c r="BP158" s="11" t="s">
        <v>913</v>
      </c>
      <c r="BQ158" s="6"/>
      <c r="BR158" s="6" t="s">
        <v>912</v>
      </c>
      <c r="BS158" s="6" t="s">
        <v>913</v>
      </c>
      <c r="BT158" s="6" t="s">
        <v>913</v>
      </c>
      <c r="BU158" s="6" t="s">
        <v>917</v>
      </c>
      <c r="BV158" s="6" t="s">
        <v>913</v>
      </c>
      <c r="BW158" s="6" t="s">
        <v>913</v>
      </c>
      <c r="BX158" s="6"/>
      <c r="BY158" s="6" t="s">
        <v>918</v>
      </c>
      <c r="CR158" s="13"/>
      <c r="CX158" s="6" t="s">
        <v>913</v>
      </c>
      <c r="CY158" s="6" t="s">
        <v>913</v>
      </c>
      <c r="CZ158" s="6">
        <v>13970</v>
      </c>
      <c r="DF158" s="6" t="s">
        <v>912</v>
      </c>
      <c r="DG158" s="6" t="s">
        <v>913</v>
      </c>
      <c r="DH158"/>
    </row>
    <row r="159" spans="1:112" s="11" customFormat="1">
      <c r="A159" s="11">
        <v>156</v>
      </c>
      <c r="B159" s="6" t="s">
        <v>186</v>
      </c>
      <c r="C159" s="6">
        <v>202</v>
      </c>
      <c r="D159" s="6" t="s">
        <v>1195</v>
      </c>
      <c r="E159" s="6" t="s">
        <v>1614</v>
      </c>
      <c r="F159" s="6" t="s">
        <v>187</v>
      </c>
      <c r="G159" s="7">
        <v>8</v>
      </c>
      <c r="H159" s="6">
        <v>350</v>
      </c>
      <c r="I159" s="6" t="s">
        <v>914</v>
      </c>
      <c r="J159" s="9">
        <v>7.8</v>
      </c>
      <c r="K159" s="6">
        <v>160</v>
      </c>
      <c r="L159" s="6">
        <v>0.874</v>
      </c>
      <c r="M159" s="9" t="s">
        <v>933</v>
      </c>
      <c r="N159" s="6">
        <v>5.68</v>
      </c>
      <c r="O159" s="7">
        <v>36</v>
      </c>
      <c r="P159" s="10">
        <v>9.5000000000000001E-2</v>
      </c>
      <c r="Q159" s="6">
        <v>2000</v>
      </c>
      <c r="R159" s="6" t="s">
        <v>908</v>
      </c>
      <c r="S159" s="6">
        <v>4.71</v>
      </c>
      <c r="T159" s="6">
        <v>28.7</v>
      </c>
      <c r="U159" s="6" t="s">
        <v>915</v>
      </c>
      <c r="V159" s="6"/>
      <c r="W159" s="6">
        <v>110</v>
      </c>
      <c r="X159" s="9">
        <v>8.4</v>
      </c>
      <c r="Y159" s="6">
        <v>80.2</v>
      </c>
      <c r="Z159" s="6">
        <v>140000</v>
      </c>
      <c r="AA159" s="9">
        <v>1.4</v>
      </c>
      <c r="AB159" s="6">
        <v>12000</v>
      </c>
      <c r="AC159" s="6">
        <v>3000</v>
      </c>
      <c r="AD159" s="6">
        <v>2000</v>
      </c>
      <c r="AE159" s="6">
        <v>5460</v>
      </c>
      <c r="AF159" s="7">
        <v>54</v>
      </c>
      <c r="AG159" s="6">
        <v>2100</v>
      </c>
      <c r="AH159" s="6">
        <v>460</v>
      </c>
      <c r="AI159" s="6">
        <v>5.1999999999999998E-2</v>
      </c>
      <c r="AJ159" s="6">
        <v>9.1999999999999998E-2</v>
      </c>
      <c r="AK159" s="6" t="s">
        <v>910</v>
      </c>
      <c r="AL159" s="6">
        <v>0.20100000000000001</v>
      </c>
      <c r="AM159" s="6">
        <v>6.4000000000000001E-2</v>
      </c>
      <c r="AN159" s="6">
        <v>6.0999999999999999E-2</v>
      </c>
      <c r="AO159" s="6">
        <v>0.05</v>
      </c>
      <c r="AP159" s="6" t="s">
        <v>910</v>
      </c>
      <c r="AQ159" s="8">
        <v>0.05</v>
      </c>
      <c r="AR159" s="6">
        <v>2.8000000000000001E-2</v>
      </c>
      <c r="AS159" s="6">
        <v>3.1E-2</v>
      </c>
      <c r="AT159" s="6" t="s">
        <v>910</v>
      </c>
      <c r="AU159" s="6">
        <v>0.10199999999999999</v>
      </c>
      <c r="AV159" s="6">
        <v>0.11600000000000001</v>
      </c>
      <c r="AW159" s="6">
        <v>4.3999999999999997E-2</v>
      </c>
      <c r="AX159" s="6">
        <v>7.2999999999999995E-2</v>
      </c>
      <c r="AY159" s="6">
        <v>4.4999999999999998E-2</v>
      </c>
      <c r="AZ159" s="6" t="s">
        <v>910</v>
      </c>
      <c r="BA159" s="6" t="s">
        <v>910</v>
      </c>
      <c r="BB159" s="6"/>
      <c r="BC159" s="6" t="s">
        <v>911</v>
      </c>
      <c r="BD159" s="6" t="s">
        <v>911</v>
      </c>
      <c r="BE159" s="6" t="s">
        <v>911</v>
      </c>
      <c r="BF159" s="6" t="s">
        <v>911</v>
      </c>
      <c r="BG159" s="6" t="s">
        <v>911</v>
      </c>
      <c r="BH159" s="6" t="s">
        <v>911</v>
      </c>
      <c r="BI159" s="6" t="s">
        <v>911</v>
      </c>
      <c r="BJ159" s="6" t="s">
        <v>911</v>
      </c>
      <c r="BK159" s="6" t="s">
        <v>916</v>
      </c>
      <c r="BL159" s="11" t="s">
        <v>911</v>
      </c>
      <c r="BM159" s="11" t="s">
        <v>913</v>
      </c>
      <c r="BN159" s="11" t="s">
        <v>913</v>
      </c>
      <c r="BO159" s="11" t="s">
        <v>913</v>
      </c>
      <c r="BP159" s="11" t="s">
        <v>913</v>
      </c>
      <c r="BQ159" s="6"/>
      <c r="BR159" s="6" t="s">
        <v>912</v>
      </c>
      <c r="BS159" s="6" t="s">
        <v>913</v>
      </c>
      <c r="BT159" s="6" t="s">
        <v>913</v>
      </c>
      <c r="BU159" s="6" t="s">
        <v>917</v>
      </c>
      <c r="BV159" s="6" t="s">
        <v>913</v>
      </c>
      <c r="BW159" s="6" t="s">
        <v>913</v>
      </c>
      <c r="BX159" s="6"/>
      <c r="BY159" s="6" t="s">
        <v>918</v>
      </c>
      <c r="CR159" s="13"/>
      <c r="CX159" s="6" t="s">
        <v>913</v>
      </c>
      <c r="CY159" s="6" t="s">
        <v>913</v>
      </c>
      <c r="CZ159" s="6">
        <v>905</v>
      </c>
      <c r="DF159" s="6" t="s">
        <v>912</v>
      </c>
      <c r="DG159" s="6" t="s">
        <v>913</v>
      </c>
      <c r="DH159"/>
    </row>
    <row r="160" spans="1:112" s="11" customFormat="1">
      <c r="A160" s="11">
        <v>157</v>
      </c>
      <c r="B160" s="6" t="s">
        <v>184</v>
      </c>
      <c r="C160" s="6">
        <v>203</v>
      </c>
      <c r="D160" s="6" t="s">
        <v>1196</v>
      </c>
      <c r="E160" s="6" t="s">
        <v>1615</v>
      </c>
      <c r="F160" s="6" t="s">
        <v>185</v>
      </c>
      <c r="G160" s="7">
        <v>8.1999999999999993</v>
      </c>
      <c r="H160" s="6">
        <v>210</v>
      </c>
      <c r="I160" s="6" t="s">
        <v>914</v>
      </c>
      <c r="J160" s="6" t="s">
        <v>906</v>
      </c>
      <c r="K160" s="7">
        <v>13</v>
      </c>
      <c r="L160" s="6">
        <v>0.28699999999999998</v>
      </c>
      <c r="M160" s="9" t="s">
        <v>933</v>
      </c>
      <c r="N160" s="6">
        <v>1.33</v>
      </c>
      <c r="O160" s="6">
        <v>11.5</v>
      </c>
      <c r="P160" s="10">
        <v>2.4E-2</v>
      </c>
      <c r="Q160" s="6">
        <v>540</v>
      </c>
      <c r="R160" s="6" t="s">
        <v>908</v>
      </c>
      <c r="S160" s="6">
        <v>1.25</v>
      </c>
      <c r="T160" s="6">
        <v>9.41</v>
      </c>
      <c r="U160" s="6" t="s">
        <v>915</v>
      </c>
      <c r="V160" s="6"/>
      <c r="W160" s="7">
        <v>12</v>
      </c>
      <c r="X160" s="9">
        <v>2</v>
      </c>
      <c r="Y160" s="6">
        <v>24.2</v>
      </c>
      <c r="Z160" s="6">
        <v>12000</v>
      </c>
      <c r="AA160" s="9">
        <v>2</v>
      </c>
      <c r="AB160" s="6">
        <v>6600</v>
      </c>
      <c r="AC160" s="6">
        <v>65</v>
      </c>
      <c r="AD160" s="6">
        <v>180</v>
      </c>
      <c r="AE160" s="6">
        <v>1570</v>
      </c>
      <c r="AF160" s="7">
        <v>15</v>
      </c>
      <c r="AG160" s="6">
        <v>400</v>
      </c>
      <c r="AH160" s="6" t="s">
        <v>994</v>
      </c>
      <c r="AI160" s="6" t="s">
        <v>910</v>
      </c>
      <c r="AJ160" s="6">
        <v>2.5000000000000001E-2</v>
      </c>
      <c r="AK160" s="6" t="s">
        <v>910</v>
      </c>
      <c r="AL160" s="6">
        <v>4.2000000000000003E-2</v>
      </c>
      <c r="AM160" s="6" t="s">
        <v>910</v>
      </c>
      <c r="AN160" s="6" t="s">
        <v>910</v>
      </c>
      <c r="AO160" s="6" t="s">
        <v>910</v>
      </c>
      <c r="AP160" s="6" t="s">
        <v>910</v>
      </c>
      <c r="AQ160" s="6">
        <v>1.7000000000000001E-2</v>
      </c>
      <c r="AR160" s="6" t="s">
        <v>919</v>
      </c>
      <c r="AS160" s="6">
        <v>2.8000000000000001E-2</v>
      </c>
      <c r="AT160" s="6" t="s">
        <v>910</v>
      </c>
      <c r="AU160" s="6">
        <v>1.7999999999999999E-2</v>
      </c>
      <c r="AV160" s="6" t="s">
        <v>910</v>
      </c>
      <c r="AW160" s="6" t="s">
        <v>910</v>
      </c>
      <c r="AX160" s="6" t="s">
        <v>910</v>
      </c>
      <c r="AY160" s="6" t="s">
        <v>910</v>
      </c>
      <c r="AZ160" s="6" t="s">
        <v>910</v>
      </c>
      <c r="BA160" s="6" t="s">
        <v>910</v>
      </c>
      <c r="BB160" s="6"/>
      <c r="BC160" s="6" t="s">
        <v>911</v>
      </c>
      <c r="BD160" s="6" t="s">
        <v>911</v>
      </c>
      <c r="BE160" s="6" t="s">
        <v>911</v>
      </c>
      <c r="BF160" s="6" t="s">
        <v>911</v>
      </c>
      <c r="BG160" s="6" t="s">
        <v>911</v>
      </c>
      <c r="BH160" s="6" t="s">
        <v>911</v>
      </c>
      <c r="BI160" s="6" t="s">
        <v>911</v>
      </c>
      <c r="BJ160" s="6" t="s">
        <v>911</v>
      </c>
      <c r="BK160" s="6" t="s">
        <v>916</v>
      </c>
      <c r="BL160" s="11" t="s">
        <v>911</v>
      </c>
      <c r="BM160" s="11" t="s">
        <v>913</v>
      </c>
      <c r="BN160" s="11" t="s">
        <v>913</v>
      </c>
      <c r="BO160" s="11" t="s">
        <v>913</v>
      </c>
      <c r="BP160" s="11" t="s">
        <v>913</v>
      </c>
      <c r="BQ160" s="6"/>
      <c r="BR160" s="6" t="s">
        <v>912</v>
      </c>
      <c r="BS160" s="6" t="s">
        <v>913</v>
      </c>
      <c r="BT160" s="6" t="s">
        <v>913</v>
      </c>
      <c r="BU160" s="6" t="s">
        <v>917</v>
      </c>
      <c r="BV160" s="6" t="s">
        <v>913</v>
      </c>
      <c r="BW160" s="6" t="s">
        <v>913</v>
      </c>
      <c r="BX160" s="6"/>
      <c r="BY160" s="6" t="s">
        <v>918</v>
      </c>
      <c r="CR160" s="13"/>
      <c r="CX160" s="6" t="s">
        <v>913</v>
      </c>
      <c r="CY160" s="6" t="s">
        <v>913</v>
      </c>
      <c r="CZ160" s="6">
        <v>5235</v>
      </c>
      <c r="DF160" s="6" t="s">
        <v>912</v>
      </c>
      <c r="DG160" s="6" t="s">
        <v>913</v>
      </c>
      <c r="DH160"/>
    </row>
    <row r="161" spans="1:112" s="11" customFormat="1">
      <c r="A161" s="11">
        <v>158</v>
      </c>
      <c r="B161" s="6" t="s">
        <v>182</v>
      </c>
      <c r="C161" s="6">
        <v>204</v>
      </c>
      <c r="D161" s="6" t="s">
        <v>1197</v>
      </c>
      <c r="E161" s="6" t="s">
        <v>1616</v>
      </c>
      <c r="F161" s="6" t="s">
        <v>183</v>
      </c>
      <c r="G161" s="7">
        <v>7.9</v>
      </c>
      <c r="H161" s="6">
        <v>639</v>
      </c>
      <c r="I161" s="6" t="s">
        <v>914</v>
      </c>
      <c r="J161" s="6">
        <v>11.8</v>
      </c>
      <c r="K161" s="6">
        <v>550</v>
      </c>
      <c r="L161" s="6">
        <v>0.34699999999999998</v>
      </c>
      <c r="M161" s="9">
        <v>0.38</v>
      </c>
      <c r="N161" s="6">
        <v>9.68</v>
      </c>
      <c r="O161" s="6">
        <v>34.299999999999997</v>
      </c>
      <c r="P161" s="8">
        <v>0.14000000000000001</v>
      </c>
      <c r="Q161" s="6">
        <v>2400</v>
      </c>
      <c r="R161" s="6" t="s">
        <v>908</v>
      </c>
      <c r="S161" s="6">
        <v>6.98</v>
      </c>
      <c r="T161" s="6">
        <v>19.8</v>
      </c>
      <c r="U161" s="6" t="s">
        <v>915</v>
      </c>
      <c r="V161" s="6"/>
      <c r="W161" s="6">
        <v>130</v>
      </c>
      <c r="X161" s="7">
        <v>12</v>
      </c>
      <c r="Y161" s="6">
        <v>122</v>
      </c>
      <c r="Z161" s="6">
        <v>140000</v>
      </c>
      <c r="AA161" s="9">
        <v>1.4</v>
      </c>
      <c r="AB161" s="6">
        <v>20000</v>
      </c>
      <c r="AC161" s="6">
        <v>5800</v>
      </c>
      <c r="AD161" s="6">
        <v>6200</v>
      </c>
      <c r="AE161" s="6">
        <v>6780</v>
      </c>
      <c r="AF161" s="7">
        <v>91</v>
      </c>
      <c r="AG161" s="6">
        <v>3100</v>
      </c>
      <c r="AH161" s="6">
        <v>760</v>
      </c>
      <c r="AI161" s="6">
        <v>0.17</v>
      </c>
      <c r="AJ161" s="6">
        <v>0.17899999999999999</v>
      </c>
      <c r="AK161" s="6">
        <v>2.1000000000000001E-2</v>
      </c>
      <c r="AL161" s="6">
        <v>0.56399999999999995</v>
      </c>
      <c r="AM161" s="6">
        <v>0.16900000000000001</v>
      </c>
      <c r="AN161" s="6">
        <v>0.192</v>
      </c>
      <c r="AO161" s="6">
        <v>0.114</v>
      </c>
      <c r="AP161" s="6">
        <v>2.1999999999999999E-2</v>
      </c>
      <c r="AQ161" s="6">
        <v>9.8000000000000004E-2</v>
      </c>
      <c r="AR161" s="6">
        <v>4.9000000000000002E-2</v>
      </c>
      <c r="AS161" s="6">
        <v>1.6E-2</v>
      </c>
      <c r="AT161" s="6">
        <v>7.5999999999999998E-2</v>
      </c>
      <c r="AU161" s="6">
        <v>0.36799999999999999</v>
      </c>
      <c r="AV161" s="6">
        <v>0.19900000000000001</v>
      </c>
      <c r="AW161" s="6">
        <v>7.6999999999999999E-2</v>
      </c>
      <c r="AX161" s="6">
        <v>0.127</v>
      </c>
      <c r="AY161" s="6">
        <v>7.0999999999999994E-2</v>
      </c>
      <c r="AZ161" s="6">
        <v>2.3E-2</v>
      </c>
      <c r="BA161" s="6" t="s">
        <v>910</v>
      </c>
      <c r="BB161" s="6"/>
      <c r="BC161" s="6" t="s">
        <v>911</v>
      </c>
      <c r="BD161" s="6" t="s">
        <v>911</v>
      </c>
      <c r="BE161" s="6" t="s">
        <v>911</v>
      </c>
      <c r="BF161" s="6" t="s">
        <v>911</v>
      </c>
      <c r="BG161" s="6" t="s">
        <v>911</v>
      </c>
      <c r="BH161" s="6" t="s">
        <v>911</v>
      </c>
      <c r="BI161" s="6" t="s">
        <v>911</v>
      </c>
      <c r="BJ161" s="6" t="s">
        <v>911</v>
      </c>
      <c r="BK161" s="6" t="s">
        <v>916</v>
      </c>
      <c r="BL161" s="11" t="s">
        <v>911</v>
      </c>
      <c r="BM161" s="11" t="s">
        <v>913</v>
      </c>
      <c r="BN161" s="11" t="s">
        <v>913</v>
      </c>
      <c r="BO161" s="11" t="s">
        <v>913</v>
      </c>
      <c r="BP161" s="11" t="s">
        <v>913</v>
      </c>
      <c r="BQ161" s="6"/>
      <c r="BR161" s="6" t="s">
        <v>912</v>
      </c>
      <c r="BS161" s="6" t="s">
        <v>913</v>
      </c>
      <c r="BT161" s="6" t="s">
        <v>913</v>
      </c>
      <c r="BU161" s="6" t="s">
        <v>917</v>
      </c>
      <c r="BV161" s="6" t="s">
        <v>913</v>
      </c>
      <c r="BW161" s="6" t="s">
        <v>913</v>
      </c>
      <c r="BX161" s="6"/>
      <c r="BY161" s="6" t="s">
        <v>918</v>
      </c>
      <c r="CR161" s="13"/>
      <c r="CX161" s="6" t="s">
        <v>913</v>
      </c>
      <c r="CY161" s="6" t="s">
        <v>913</v>
      </c>
      <c r="CZ161" s="6">
        <v>5064.9999999999991</v>
      </c>
      <c r="DF161" s="6" t="s">
        <v>912</v>
      </c>
      <c r="DG161" s="6" t="s">
        <v>913</v>
      </c>
      <c r="DH161"/>
    </row>
    <row r="162" spans="1:112" s="11" customFormat="1">
      <c r="A162" s="11">
        <v>159</v>
      </c>
      <c r="B162" s="6" t="s">
        <v>180</v>
      </c>
      <c r="C162" s="6">
        <v>205</v>
      </c>
      <c r="D162" s="6" t="s">
        <v>1198</v>
      </c>
      <c r="E162" s="6" t="s">
        <v>1617</v>
      </c>
      <c r="F162" s="6" t="s">
        <v>181</v>
      </c>
      <c r="G162" s="7">
        <v>8.1999999999999993</v>
      </c>
      <c r="H162" s="6">
        <v>480</v>
      </c>
      <c r="I162" s="6" t="s">
        <v>914</v>
      </c>
      <c r="J162" s="6" t="s">
        <v>906</v>
      </c>
      <c r="K162" s="6">
        <v>170</v>
      </c>
      <c r="L162" s="6">
        <v>0.497</v>
      </c>
      <c r="M162" s="9">
        <v>2.6</v>
      </c>
      <c r="N162" s="6">
        <v>16.2</v>
      </c>
      <c r="O162" s="6">
        <v>18.7</v>
      </c>
      <c r="P162" s="10">
        <v>7.0000000000000007E-2</v>
      </c>
      <c r="Q162" s="6">
        <v>5100</v>
      </c>
      <c r="R162" s="6" t="s">
        <v>908</v>
      </c>
      <c r="S162" s="6">
        <v>14.2</v>
      </c>
      <c r="T162" s="6">
        <v>30.1</v>
      </c>
      <c r="U162" s="6" t="s">
        <v>915</v>
      </c>
      <c r="V162" s="6"/>
      <c r="W162" s="6">
        <v>120</v>
      </c>
      <c r="X162" s="7">
        <v>18</v>
      </c>
      <c r="Y162" s="6">
        <v>94.8</v>
      </c>
      <c r="Z162" s="6">
        <v>130000</v>
      </c>
      <c r="AA162" s="9">
        <v>1.7</v>
      </c>
      <c r="AB162" s="6">
        <v>20000</v>
      </c>
      <c r="AC162" s="6">
        <v>2200</v>
      </c>
      <c r="AD162" s="6">
        <v>1800</v>
      </c>
      <c r="AE162" s="6">
        <v>5250</v>
      </c>
      <c r="AF162" s="6">
        <v>230</v>
      </c>
      <c r="AG162" s="6">
        <v>7100</v>
      </c>
      <c r="AH162" s="6">
        <v>2000</v>
      </c>
      <c r="AI162" s="6">
        <v>3.1E-2</v>
      </c>
      <c r="AJ162" s="6" t="s">
        <v>910</v>
      </c>
      <c r="AK162" s="6" t="s">
        <v>910</v>
      </c>
      <c r="AL162" s="8">
        <v>0.09</v>
      </c>
      <c r="AM162" s="6">
        <v>1.7999999999999999E-2</v>
      </c>
      <c r="AN162" s="6">
        <v>2.3E-2</v>
      </c>
      <c r="AO162" s="6">
        <v>1.9E-2</v>
      </c>
      <c r="AP162" s="6" t="s">
        <v>910</v>
      </c>
      <c r="AQ162" s="6">
        <v>3.1E-2</v>
      </c>
      <c r="AR162" s="6" t="s">
        <v>919</v>
      </c>
      <c r="AS162" s="6" t="s">
        <v>910</v>
      </c>
      <c r="AT162" s="6" t="s">
        <v>910</v>
      </c>
      <c r="AU162" s="6">
        <v>5.6000000000000001E-2</v>
      </c>
      <c r="AV162" s="6">
        <v>4.5999999999999999E-2</v>
      </c>
      <c r="AW162" s="6">
        <v>1.9E-2</v>
      </c>
      <c r="AX162" s="6">
        <v>3.5000000000000003E-2</v>
      </c>
      <c r="AY162" s="6">
        <v>3.5000000000000003E-2</v>
      </c>
      <c r="AZ162" s="6" t="s">
        <v>910</v>
      </c>
      <c r="BA162" s="6" t="s">
        <v>910</v>
      </c>
      <c r="BB162" s="6"/>
      <c r="BC162" s="6" t="s">
        <v>911</v>
      </c>
      <c r="BD162" s="6" t="s">
        <v>911</v>
      </c>
      <c r="BE162" s="6" t="s">
        <v>911</v>
      </c>
      <c r="BF162" s="6" t="s">
        <v>911</v>
      </c>
      <c r="BG162" s="6" t="s">
        <v>911</v>
      </c>
      <c r="BH162" s="6" t="s">
        <v>911</v>
      </c>
      <c r="BI162" s="6" t="s">
        <v>911</v>
      </c>
      <c r="BJ162" s="6" t="s">
        <v>911</v>
      </c>
      <c r="BK162" s="6" t="s">
        <v>916</v>
      </c>
      <c r="BL162" s="11" t="s">
        <v>911</v>
      </c>
      <c r="BM162" s="11" t="s">
        <v>913</v>
      </c>
      <c r="BN162" s="11" t="s">
        <v>913</v>
      </c>
      <c r="BO162" s="11" t="s">
        <v>913</v>
      </c>
      <c r="BP162" s="11" t="s">
        <v>913</v>
      </c>
      <c r="BQ162" s="6"/>
      <c r="BR162" s="6" t="s">
        <v>912</v>
      </c>
      <c r="BS162" s="6" t="s">
        <v>913</v>
      </c>
      <c r="BT162" s="6" t="s">
        <v>913</v>
      </c>
      <c r="BU162" s="6" t="s">
        <v>917</v>
      </c>
      <c r="BV162" s="6" t="s">
        <v>913</v>
      </c>
      <c r="BW162" s="6" t="s">
        <v>913</v>
      </c>
      <c r="BX162" s="6"/>
      <c r="BY162" s="6" t="s">
        <v>918</v>
      </c>
      <c r="CR162" s="13"/>
      <c r="CX162" s="6" t="s">
        <v>913</v>
      </c>
      <c r="CY162" s="6" t="s">
        <v>913</v>
      </c>
      <c r="CZ162" s="6">
        <v>7911</v>
      </c>
      <c r="DF162" s="6" t="s">
        <v>912</v>
      </c>
      <c r="DG162" s="6" t="s">
        <v>913</v>
      </c>
      <c r="DH162"/>
    </row>
    <row r="163" spans="1:112" s="11" customFormat="1">
      <c r="A163" s="11">
        <v>160</v>
      </c>
      <c r="B163" s="6" t="s">
        <v>178</v>
      </c>
      <c r="C163" s="6">
        <v>206</v>
      </c>
      <c r="D163" s="6" t="s">
        <v>1199</v>
      </c>
      <c r="E163" s="6" t="s">
        <v>1618</v>
      </c>
      <c r="F163" s="6" t="s">
        <v>179</v>
      </c>
      <c r="G163" s="7">
        <v>7.8</v>
      </c>
      <c r="H163" s="6">
        <v>622</v>
      </c>
      <c r="I163" s="6" t="s">
        <v>914</v>
      </c>
      <c r="J163" s="6">
        <v>10.6</v>
      </c>
      <c r="K163" s="6">
        <v>360</v>
      </c>
      <c r="L163" s="6">
        <v>0.73099999999999998</v>
      </c>
      <c r="M163" s="9">
        <v>1.2</v>
      </c>
      <c r="N163" s="6">
        <v>7.41</v>
      </c>
      <c r="O163" s="6">
        <v>21.1</v>
      </c>
      <c r="P163" s="10">
        <v>4.9000000000000002E-2</v>
      </c>
      <c r="Q163" s="6">
        <v>2500</v>
      </c>
      <c r="R163" s="6" t="s">
        <v>908</v>
      </c>
      <c r="S163" s="6">
        <v>5.66</v>
      </c>
      <c r="T163" s="6">
        <v>25.3</v>
      </c>
      <c r="U163" s="6" t="s">
        <v>915</v>
      </c>
      <c r="V163" s="6"/>
      <c r="W163" s="6">
        <v>130</v>
      </c>
      <c r="X163" s="7">
        <v>13</v>
      </c>
      <c r="Y163" s="6">
        <v>66.2</v>
      </c>
      <c r="Z163" s="6">
        <v>150000</v>
      </c>
      <c r="AA163" s="9">
        <v>1.6</v>
      </c>
      <c r="AB163" s="6">
        <v>13000</v>
      </c>
      <c r="AC163" s="6">
        <v>10000</v>
      </c>
      <c r="AD163" s="6">
        <v>1700</v>
      </c>
      <c r="AE163" s="6">
        <v>10460</v>
      </c>
      <c r="AF163" s="7">
        <v>64</v>
      </c>
      <c r="AG163" s="6">
        <v>2200</v>
      </c>
      <c r="AH163" s="6">
        <v>590</v>
      </c>
      <c r="AI163" s="6">
        <v>6.4000000000000001E-2</v>
      </c>
      <c r="AJ163" s="6">
        <v>3.4000000000000002E-2</v>
      </c>
      <c r="AK163" s="6" t="s">
        <v>910</v>
      </c>
      <c r="AL163" s="8">
        <v>0.13900000000000001</v>
      </c>
      <c r="AM163" s="6">
        <v>3.9E-2</v>
      </c>
      <c r="AN163" s="6">
        <v>3.5999999999999997E-2</v>
      </c>
      <c r="AO163" s="6">
        <v>2.8000000000000001E-2</v>
      </c>
      <c r="AP163" s="6" t="s">
        <v>910</v>
      </c>
      <c r="AQ163" s="6">
        <v>4.3999999999999997E-2</v>
      </c>
      <c r="AR163" s="6">
        <v>2.5999999999999999E-2</v>
      </c>
      <c r="AS163" s="6" t="s">
        <v>910</v>
      </c>
      <c r="AT163" s="6" t="s">
        <v>910</v>
      </c>
      <c r="AU163" s="6">
        <v>8.5000000000000006E-2</v>
      </c>
      <c r="AV163" s="6">
        <v>6.8000000000000005E-2</v>
      </c>
      <c r="AW163" s="6" t="s">
        <v>910</v>
      </c>
      <c r="AX163" s="6">
        <v>4.2000000000000003E-2</v>
      </c>
      <c r="AY163" s="6">
        <v>5.2999999999999999E-2</v>
      </c>
      <c r="AZ163" s="6" t="s">
        <v>910</v>
      </c>
      <c r="BA163" s="6" t="s">
        <v>910</v>
      </c>
      <c r="BB163" s="6"/>
      <c r="BC163" s="6" t="s">
        <v>911</v>
      </c>
      <c r="BD163" s="6" t="s">
        <v>911</v>
      </c>
      <c r="BE163" s="6" t="s">
        <v>911</v>
      </c>
      <c r="BF163" s="6" t="s">
        <v>911</v>
      </c>
      <c r="BG163" s="6" t="s">
        <v>911</v>
      </c>
      <c r="BH163" s="6" t="s">
        <v>911</v>
      </c>
      <c r="BI163" s="6" t="s">
        <v>911</v>
      </c>
      <c r="BJ163" s="6" t="s">
        <v>911</v>
      </c>
      <c r="BK163" s="6" t="s">
        <v>916</v>
      </c>
      <c r="BL163" s="11" t="s">
        <v>911</v>
      </c>
      <c r="BM163" s="11" t="s">
        <v>913</v>
      </c>
      <c r="BN163" s="11" t="s">
        <v>913</v>
      </c>
      <c r="BO163" s="11" t="s">
        <v>913</v>
      </c>
      <c r="BP163" s="11" t="s">
        <v>913</v>
      </c>
      <c r="BQ163" s="6"/>
      <c r="BR163" s="6" t="s">
        <v>912</v>
      </c>
      <c r="BS163" s="6" t="s">
        <v>913</v>
      </c>
      <c r="BT163" s="6" t="s">
        <v>913</v>
      </c>
      <c r="BU163" s="6" t="s">
        <v>917</v>
      </c>
      <c r="BV163" s="6" t="s">
        <v>913</v>
      </c>
      <c r="BW163" s="6" t="s">
        <v>913</v>
      </c>
      <c r="BX163" s="6"/>
      <c r="BY163" s="6" t="s">
        <v>918</v>
      </c>
      <c r="CR163" s="13"/>
      <c r="CX163" s="6" t="s">
        <v>913</v>
      </c>
      <c r="CY163" s="6" t="s">
        <v>913</v>
      </c>
      <c r="CZ163" s="6">
        <v>7320</v>
      </c>
      <c r="DF163" s="6" t="s">
        <v>912</v>
      </c>
      <c r="DG163" s="6" t="s">
        <v>913</v>
      </c>
      <c r="DH163"/>
    </row>
    <row r="164" spans="1:112" s="11" customFormat="1">
      <c r="A164" s="11">
        <v>161</v>
      </c>
      <c r="B164" s="6" t="s">
        <v>176</v>
      </c>
      <c r="C164" s="6">
        <v>207</v>
      </c>
      <c r="D164" s="6" t="s">
        <v>1200</v>
      </c>
      <c r="E164" s="6" t="s">
        <v>1619</v>
      </c>
      <c r="F164" s="6" t="s">
        <v>177</v>
      </c>
      <c r="G164" s="7">
        <v>7.9</v>
      </c>
      <c r="H164" s="6">
        <v>465</v>
      </c>
      <c r="I164" s="6" t="s">
        <v>914</v>
      </c>
      <c r="J164" s="6">
        <v>9.18</v>
      </c>
      <c r="K164" s="6">
        <v>150</v>
      </c>
      <c r="L164" s="6">
        <v>0.42299999999999999</v>
      </c>
      <c r="M164" s="9">
        <v>0.49</v>
      </c>
      <c r="N164" s="6">
        <v>6.51</v>
      </c>
      <c r="O164" s="6">
        <v>12.2</v>
      </c>
      <c r="P164" s="10">
        <v>4.7E-2</v>
      </c>
      <c r="Q164" s="6">
        <v>2500</v>
      </c>
      <c r="R164" s="6" t="s">
        <v>908</v>
      </c>
      <c r="S164" s="6">
        <v>6.7</v>
      </c>
      <c r="T164" s="6">
        <v>26.1</v>
      </c>
      <c r="U164" s="6" t="s">
        <v>915</v>
      </c>
      <c r="V164" s="6"/>
      <c r="W164" s="6">
        <v>110</v>
      </c>
      <c r="X164" s="7">
        <v>11</v>
      </c>
      <c r="Y164" s="6">
        <v>48.8</v>
      </c>
      <c r="Z164" s="6">
        <v>130000</v>
      </c>
      <c r="AA164" s="9">
        <v>2.2999999999999998</v>
      </c>
      <c r="AB164" s="6">
        <v>12000</v>
      </c>
      <c r="AC164" s="6">
        <v>1400</v>
      </c>
      <c r="AD164" s="6">
        <v>1300</v>
      </c>
      <c r="AE164" s="6">
        <v>7780</v>
      </c>
      <c r="AF164" s="7">
        <v>90</v>
      </c>
      <c r="AG164" s="6">
        <v>3200</v>
      </c>
      <c r="AH164" s="6">
        <v>740</v>
      </c>
      <c r="AI164" s="6">
        <v>7.5999999999999998E-2</v>
      </c>
      <c r="AJ164" s="6">
        <v>3.6999999999999998E-2</v>
      </c>
      <c r="AK164" s="6" t="s">
        <v>910</v>
      </c>
      <c r="AL164" s="8">
        <v>0.15</v>
      </c>
      <c r="AM164" s="6">
        <v>3.2000000000000001E-2</v>
      </c>
      <c r="AN164" s="6">
        <v>3.4000000000000002E-2</v>
      </c>
      <c r="AO164" s="6" t="s">
        <v>910</v>
      </c>
      <c r="AP164" s="6" t="s">
        <v>910</v>
      </c>
      <c r="AQ164" s="6">
        <v>3.4000000000000002E-2</v>
      </c>
      <c r="AR164" s="6">
        <v>2.4E-2</v>
      </c>
      <c r="AS164" s="6">
        <v>2.5000000000000001E-2</v>
      </c>
      <c r="AT164" s="6" t="s">
        <v>910</v>
      </c>
      <c r="AU164" s="6">
        <v>7.5999999999999998E-2</v>
      </c>
      <c r="AV164" s="6">
        <v>5.7000000000000002E-2</v>
      </c>
      <c r="AW164" s="6" t="s">
        <v>910</v>
      </c>
      <c r="AX164" s="6">
        <v>3.6999999999999998E-2</v>
      </c>
      <c r="AY164" s="6">
        <v>0.04</v>
      </c>
      <c r="AZ164" s="6" t="s">
        <v>910</v>
      </c>
      <c r="BA164" s="6" t="s">
        <v>910</v>
      </c>
      <c r="BB164" s="6"/>
      <c r="BC164" s="6" t="s">
        <v>911</v>
      </c>
      <c r="BD164" s="6" t="s">
        <v>911</v>
      </c>
      <c r="BE164" s="6" t="s">
        <v>911</v>
      </c>
      <c r="BF164" s="6" t="s">
        <v>911</v>
      </c>
      <c r="BG164" s="6" t="s">
        <v>911</v>
      </c>
      <c r="BH164" s="6" t="s">
        <v>911</v>
      </c>
      <c r="BI164" s="6" t="s">
        <v>911</v>
      </c>
      <c r="BJ164" s="6" t="s">
        <v>911</v>
      </c>
      <c r="BK164" s="6" t="s">
        <v>916</v>
      </c>
      <c r="BL164" s="11" t="s">
        <v>911</v>
      </c>
      <c r="BM164" s="11" t="s">
        <v>913</v>
      </c>
      <c r="BN164" s="11" t="s">
        <v>913</v>
      </c>
      <c r="BO164" s="11" t="s">
        <v>913</v>
      </c>
      <c r="BP164" s="11" t="s">
        <v>913</v>
      </c>
      <c r="BQ164" s="6"/>
      <c r="BR164" s="6" t="s">
        <v>912</v>
      </c>
      <c r="BS164" s="6" t="s">
        <v>913</v>
      </c>
      <c r="BT164" s="6" t="s">
        <v>913</v>
      </c>
      <c r="BU164" s="6" t="s">
        <v>917</v>
      </c>
      <c r="BV164" s="6" t="s">
        <v>913</v>
      </c>
      <c r="BW164" s="6" t="s">
        <v>913</v>
      </c>
      <c r="BX164" s="6"/>
      <c r="BY164" s="6" t="s">
        <v>918</v>
      </c>
      <c r="CR164" s="13"/>
      <c r="CX164" s="6" t="s">
        <v>913</v>
      </c>
      <c r="CY164" s="6" t="s">
        <v>913</v>
      </c>
      <c r="CZ164" s="6">
        <v>7322</v>
      </c>
      <c r="DF164" s="6" t="s">
        <v>912</v>
      </c>
      <c r="DG164" s="6" t="s">
        <v>913</v>
      </c>
      <c r="DH164"/>
    </row>
    <row r="165" spans="1:112" s="11" customFormat="1">
      <c r="A165" s="11">
        <v>162</v>
      </c>
      <c r="B165" s="6" t="s">
        <v>174</v>
      </c>
      <c r="C165" s="6">
        <v>208</v>
      </c>
      <c r="D165" s="6" t="s">
        <v>1201</v>
      </c>
      <c r="E165" s="6" t="s">
        <v>1620</v>
      </c>
      <c r="F165" s="6" t="s">
        <v>175</v>
      </c>
      <c r="G165" s="7">
        <v>7.6</v>
      </c>
      <c r="H165" s="6">
        <v>924</v>
      </c>
      <c r="I165" s="6" t="s">
        <v>914</v>
      </c>
      <c r="J165" s="6" t="s">
        <v>906</v>
      </c>
      <c r="K165" s="7">
        <v>90</v>
      </c>
      <c r="L165" s="6">
        <v>0.52700000000000002</v>
      </c>
      <c r="M165" s="9">
        <v>5.4</v>
      </c>
      <c r="N165" s="6">
        <v>31.5</v>
      </c>
      <c r="O165" s="6">
        <v>24.5</v>
      </c>
      <c r="P165" s="8">
        <v>0.11</v>
      </c>
      <c r="Q165" s="6">
        <v>7300</v>
      </c>
      <c r="R165" s="6" t="s">
        <v>908</v>
      </c>
      <c r="S165" s="6">
        <v>24.6</v>
      </c>
      <c r="T165" s="6">
        <v>34.299999999999997</v>
      </c>
      <c r="U165" s="6" t="s">
        <v>915</v>
      </c>
      <c r="V165" s="6"/>
      <c r="W165" s="7">
        <v>22</v>
      </c>
      <c r="X165" s="7">
        <v>36</v>
      </c>
      <c r="Y165" s="6" t="s">
        <v>993</v>
      </c>
      <c r="Z165" s="6">
        <v>16000</v>
      </c>
      <c r="AA165" s="9">
        <v>5.0999999999999996</v>
      </c>
      <c r="AB165" s="6">
        <v>20000</v>
      </c>
      <c r="AC165" s="6">
        <v>420</v>
      </c>
      <c r="AD165" s="6">
        <v>630</v>
      </c>
      <c r="AE165" s="6">
        <v>5750</v>
      </c>
      <c r="AF165" s="6">
        <v>430</v>
      </c>
      <c r="AG165" s="6">
        <v>17000</v>
      </c>
      <c r="AH165" s="6">
        <v>4100</v>
      </c>
      <c r="AI165" s="6" t="s">
        <v>910</v>
      </c>
      <c r="AJ165" s="6" t="s">
        <v>910</v>
      </c>
      <c r="AK165" s="6" t="s">
        <v>910</v>
      </c>
      <c r="AL165" s="6">
        <v>0.109</v>
      </c>
      <c r="AM165" s="6">
        <v>4.1000000000000002E-2</v>
      </c>
      <c r="AN165" s="6">
        <v>3.2000000000000001E-2</v>
      </c>
      <c r="AO165" s="6" t="s">
        <v>910</v>
      </c>
      <c r="AP165" s="6" t="s">
        <v>910</v>
      </c>
      <c r="AQ165" s="6">
        <v>3.6999999999999998E-2</v>
      </c>
      <c r="AR165" s="6" t="s">
        <v>919</v>
      </c>
      <c r="AS165" s="6" t="s">
        <v>910</v>
      </c>
      <c r="AT165" s="6" t="s">
        <v>910</v>
      </c>
      <c r="AU165" s="6">
        <v>5.7000000000000002E-2</v>
      </c>
      <c r="AV165" s="6">
        <v>5.6000000000000001E-2</v>
      </c>
      <c r="AW165" s="6" t="s">
        <v>910</v>
      </c>
      <c r="AX165" s="6">
        <v>3.4000000000000002E-2</v>
      </c>
      <c r="AY165" s="6">
        <v>3.2000000000000001E-2</v>
      </c>
      <c r="AZ165" s="6" t="s">
        <v>910</v>
      </c>
      <c r="BA165" s="6" t="s">
        <v>910</v>
      </c>
      <c r="BB165" s="6"/>
      <c r="BC165" s="6" t="s">
        <v>911</v>
      </c>
      <c r="BD165" s="6" t="s">
        <v>911</v>
      </c>
      <c r="BE165" s="6" t="s">
        <v>911</v>
      </c>
      <c r="BF165" s="6" t="s">
        <v>911</v>
      </c>
      <c r="BG165" s="6" t="s">
        <v>911</v>
      </c>
      <c r="BH165" s="6" t="s">
        <v>911</v>
      </c>
      <c r="BI165" s="6" t="s">
        <v>911</v>
      </c>
      <c r="BJ165" s="6" t="s">
        <v>911</v>
      </c>
      <c r="BK165" s="6" t="s">
        <v>916</v>
      </c>
      <c r="BL165" s="11" t="s">
        <v>911</v>
      </c>
      <c r="BM165" s="11" t="s">
        <v>913</v>
      </c>
      <c r="BN165" s="11" t="s">
        <v>913</v>
      </c>
      <c r="BO165" s="11" t="s">
        <v>913</v>
      </c>
      <c r="BP165" s="11" t="s">
        <v>913</v>
      </c>
      <c r="BQ165" s="6"/>
      <c r="BR165" s="6" t="s">
        <v>912</v>
      </c>
      <c r="BS165" s="6" t="s">
        <v>913</v>
      </c>
      <c r="BT165" s="6" t="s">
        <v>913</v>
      </c>
      <c r="BU165" s="6" t="s">
        <v>917</v>
      </c>
      <c r="BV165" s="6" t="s">
        <v>913</v>
      </c>
      <c r="BW165" s="6" t="s">
        <v>913</v>
      </c>
      <c r="BX165" s="6"/>
      <c r="BY165" s="6" t="s">
        <v>918</v>
      </c>
      <c r="CR165" s="13"/>
      <c r="CX165" s="6" t="s">
        <v>913</v>
      </c>
      <c r="CY165" s="6" t="s">
        <v>913</v>
      </c>
      <c r="CZ165" s="6">
        <v>9842</v>
      </c>
      <c r="DF165" s="6" t="s">
        <v>912</v>
      </c>
      <c r="DG165" s="6" t="s">
        <v>913</v>
      </c>
      <c r="DH165"/>
    </row>
    <row r="166" spans="1:112" s="11" customFormat="1">
      <c r="A166" s="11">
        <v>163</v>
      </c>
      <c r="B166" s="6" t="s">
        <v>172</v>
      </c>
      <c r="C166" s="6">
        <v>209</v>
      </c>
      <c r="D166" s="6" t="s">
        <v>1202</v>
      </c>
      <c r="E166" s="6" t="s">
        <v>1621</v>
      </c>
      <c r="F166" s="6" t="s">
        <v>173</v>
      </c>
      <c r="G166" s="7">
        <v>7.8</v>
      </c>
      <c r="H166" s="6">
        <v>750</v>
      </c>
      <c r="I166" s="6" t="s">
        <v>914</v>
      </c>
      <c r="J166" s="6">
        <v>11.2</v>
      </c>
      <c r="K166" s="7">
        <v>75</v>
      </c>
      <c r="L166" s="6">
        <v>0.82399999999999995</v>
      </c>
      <c r="M166" s="9">
        <v>5.2</v>
      </c>
      <c r="N166" s="6">
        <v>15.2</v>
      </c>
      <c r="O166" s="6">
        <v>9.84</v>
      </c>
      <c r="P166" s="10">
        <v>3.2000000000000001E-2</v>
      </c>
      <c r="Q166" s="6">
        <v>5200</v>
      </c>
      <c r="R166" s="6" t="s">
        <v>908</v>
      </c>
      <c r="S166" s="6">
        <v>11.4</v>
      </c>
      <c r="T166" s="6">
        <v>37.200000000000003</v>
      </c>
      <c r="U166" s="6" t="s">
        <v>915</v>
      </c>
      <c r="V166" s="6"/>
      <c r="W166" s="6">
        <v>110</v>
      </c>
      <c r="X166" s="7">
        <v>15</v>
      </c>
      <c r="Y166" s="6">
        <v>83.7</v>
      </c>
      <c r="Z166" s="6">
        <v>12000</v>
      </c>
      <c r="AA166" s="9">
        <v>2.4</v>
      </c>
      <c r="AB166" s="6">
        <v>14000</v>
      </c>
      <c r="AC166" s="6">
        <v>920</v>
      </c>
      <c r="AD166" s="6">
        <v>1100</v>
      </c>
      <c r="AE166" s="6">
        <v>10420</v>
      </c>
      <c r="AF166" s="7">
        <v>66</v>
      </c>
      <c r="AG166" s="6">
        <v>5000</v>
      </c>
      <c r="AH166" s="6">
        <v>920</v>
      </c>
      <c r="AI166" s="6">
        <v>6.2E-2</v>
      </c>
      <c r="AJ166" s="6">
        <v>5.3999999999999999E-2</v>
      </c>
      <c r="AK166" s="6" t="s">
        <v>910</v>
      </c>
      <c r="AL166" s="6">
        <v>0.27200000000000002</v>
      </c>
      <c r="AM166" s="6">
        <v>8.1000000000000003E-2</v>
      </c>
      <c r="AN166" s="6">
        <v>7.5999999999999998E-2</v>
      </c>
      <c r="AO166" s="6">
        <v>4.2000000000000003E-2</v>
      </c>
      <c r="AP166" s="6" t="s">
        <v>910</v>
      </c>
      <c r="AQ166" s="6">
        <v>4.5999999999999999E-2</v>
      </c>
      <c r="AR166" s="6">
        <v>2.9000000000000001E-2</v>
      </c>
      <c r="AS166" s="6" t="s">
        <v>910</v>
      </c>
      <c r="AT166" s="6" t="s">
        <v>910</v>
      </c>
      <c r="AU166" s="6">
        <v>0.14599999999999999</v>
      </c>
      <c r="AV166" s="6">
        <v>8.1000000000000003E-2</v>
      </c>
      <c r="AW166" s="6">
        <v>3.5000000000000003E-2</v>
      </c>
      <c r="AX166" s="6">
        <v>6.8000000000000005E-2</v>
      </c>
      <c r="AY166" s="6">
        <v>5.7000000000000002E-2</v>
      </c>
      <c r="AZ166" s="6" t="s">
        <v>910</v>
      </c>
      <c r="BA166" s="6" t="s">
        <v>910</v>
      </c>
      <c r="BB166" s="6"/>
      <c r="BC166" s="6" t="s">
        <v>911</v>
      </c>
      <c r="BD166" s="6" t="s">
        <v>911</v>
      </c>
      <c r="BE166" s="6" t="s">
        <v>911</v>
      </c>
      <c r="BF166" s="6" t="s">
        <v>911</v>
      </c>
      <c r="BG166" s="6" t="s">
        <v>911</v>
      </c>
      <c r="BH166" s="6" t="s">
        <v>911</v>
      </c>
      <c r="BI166" s="6" t="s">
        <v>911</v>
      </c>
      <c r="BJ166" s="6" t="s">
        <v>911</v>
      </c>
      <c r="BK166" s="6" t="s">
        <v>916</v>
      </c>
      <c r="BL166" s="11" t="s">
        <v>911</v>
      </c>
      <c r="BM166" s="11" t="s">
        <v>913</v>
      </c>
      <c r="BN166" s="11" t="s">
        <v>913</v>
      </c>
      <c r="BO166" s="11" t="s">
        <v>913</v>
      </c>
      <c r="BP166" s="11" t="s">
        <v>913</v>
      </c>
      <c r="BQ166" s="6"/>
      <c r="BR166" s="6" t="s">
        <v>912</v>
      </c>
      <c r="BS166" s="6" t="s">
        <v>913</v>
      </c>
      <c r="BT166" s="6" t="s">
        <v>913</v>
      </c>
      <c r="BU166" s="6" t="s">
        <v>917</v>
      </c>
      <c r="BV166" s="6" t="s">
        <v>913</v>
      </c>
      <c r="BW166" s="6" t="s">
        <v>913</v>
      </c>
      <c r="BX166" s="6"/>
      <c r="BY166" s="6" t="s">
        <v>918</v>
      </c>
      <c r="CR166" s="13"/>
      <c r="CX166" s="6" t="s">
        <v>913</v>
      </c>
      <c r="CY166" s="6" t="s">
        <v>913</v>
      </c>
      <c r="CZ166" s="6">
        <v>10710</v>
      </c>
      <c r="DF166" s="6" t="s">
        <v>912</v>
      </c>
      <c r="DG166" s="6" t="s">
        <v>913</v>
      </c>
      <c r="DH166"/>
    </row>
    <row r="167" spans="1:112" s="11" customFormat="1">
      <c r="A167" s="11">
        <v>164</v>
      </c>
      <c r="B167" s="6" t="s">
        <v>757</v>
      </c>
      <c r="C167" s="6">
        <v>210</v>
      </c>
      <c r="D167" s="6" t="s">
        <v>1203</v>
      </c>
      <c r="E167" s="6" t="s">
        <v>1622</v>
      </c>
      <c r="F167" s="6" t="s">
        <v>758</v>
      </c>
      <c r="G167" s="6">
        <v>8.3000000000000007</v>
      </c>
      <c r="H167" s="6">
        <v>323</v>
      </c>
      <c r="I167" s="6" t="s">
        <v>914</v>
      </c>
      <c r="J167" s="6">
        <v>9.4499999999999993</v>
      </c>
      <c r="K167" s="6">
        <v>130</v>
      </c>
      <c r="L167" s="6">
        <v>0.29499999999999998</v>
      </c>
      <c r="M167" s="9" t="s">
        <v>933</v>
      </c>
      <c r="N167" s="6">
        <v>7.49</v>
      </c>
      <c r="O167" s="6">
        <v>10.3</v>
      </c>
      <c r="P167" s="10">
        <v>4.2000000000000003E-2</v>
      </c>
      <c r="Q167" s="6">
        <v>2200</v>
      </c>
      <c r="R167" s="6" t="s">
        <v>908</v>
      </c>
      <c r="S167" s="6">
        <v>5.82</v>
      </c>
      <c r="T167" s="6">
        <v>25.8</v>
      </c>
      <c r="U167" s="6" t="s">
        <v>915</v>
      </c>
      <c r="V167" s="6"/>
      <c r="W167" s="6">
        <v>140</v>
      </c>
      <c r="X167" s="9">
        <v>9.4</v>
      </c>
      <c r="Y167" s="6">
        <v>66.7</v>
      </c>
      <c r="Z167" s="6">
        <v>150000</v>
      </c>
      <c r="AA167" s="9">
        <v>4.8</v>
      </c>
      <c r="AB167" s="6">
        <v>11000</v>
      </c>
      <c r="AC167" s="6">
        <v>1200</v>
      </c>
      <c r="AD167" s="6">
        <v>900</v>
      </c>
      <c r="AE167" s="6">
        <v>10030</v>
      </c>
      <c r="AF167" s="7">
        <v>62</v>
      </c>
      <c r="AG167" s="6">
        <v>2200</v>
      </c>
      <c r="AH167" s="6">
        <v>690</v>
      </c>
      <c r="AI167" s="6">
        <v>1.2E-2</v>
      </c>
      <c r="AJ167" s="6">
        <v>1.7000000000000001E-2</v>
      </c>
      <c r="AK167" s="6" t="s">
        <v>910</v>
      </c>
      <c r="AL167" s="6">
        <v>5.8000000000000003E-2</v>
      </c>
      <c r="AM167" s="6">
        <v>1.7000000000000001E-2</v>
      </c>
      <c r="AN167" s="6">
        <v>1.7000000000000001E-2</v>
      </c>
      <c r="AO167" s="8">
        <v>0.01</v>
      </c>
      <c r="AP167" s="6" t="s">
        <v>910</v>
      </c>
      <c r="AQ167" s="6">
        <v>1.2999999999999999E-2</v>
      </c>
      <c r="AR167" s="6">
        <v>6.0000000000000001E-3</v>
      </c>
      <c r="AS167" s="6" t="s">
        <v>910</v>
      </c>
      <c r="AT167" s="6" t="s">
        <v>910</v>
      </c>
      <c r="AU167" s="6">
        <v>3.2000000000000001E-2</v>
      </c>
      <c r="AV167" s="8">
        <v>0.02</v>
      </c>
      <c r="AW167" s="6">
        <v>8.0000000000000002E-3</v>
      </c>
      <c r="AX167" s="6">
        <v>1.6E-2</v>
      </c>
      <c r="AY167" s="6">
        <v>1.2E-2</v>
      </c>
      <c r="AZ167" s="6" t="s">
        <v>910</v>
      </c>
      <c r="BA167" s="6" t="s">
        <v>910</v>
      </c>
      <c r="BB167" s="6"/>
      <c r="BC167" s="6" t="s">
        <v>911</v>
      </c>
      <c r="BD167" s="6" t="s">
        <v>911</v>
      </c>
      <c r="BE167" s="6" t="s">
        <v>911</v>
      </c>
      <c r="BF167" s="6" t="s">
        <v>911</v>
      </c>
      <c r="BG167" s="6" t="s">
        <v>911</v>
      </c>
      <c r="BH167" s="6" t="s">
        <v>911</v>
      </c>
      <c r="BI167" s="6" t="s">
        <v>911</v>
      </c>
      <c r="BJ167" s="6" t="s">
        <v>911</v>
      </c>
      <c r="BK167" s="6" t="s">
        <v>916</v>
      </c>
      <c r="BL167" s="11" t="s">
        <v>911</v>
      </c>
      <c r="BM167" s="11" t="s">
        <v>913</v>
      </c>
      <c r="BN167" s="11" t="s">
        <v>913</v>
      </c>
      <c r="BO167" s="11" t="s">
        <v>913</v>
      </c>
      <c r="BP167" s="11" t="s">
        <v>913</v>
      </c>
      <c r="BQ167" s="6"/>
      <c r="BR167" s="6" t="s">
        <v>912</v>
      </c>
      <c r="BS167" s="6" t="s">
        <v>913</v>
      </c>
      <c r="BT167" s="6" t="s">
        <v>913</v>
      </c>
      <c r="BU167" s="6" t="s">
        <v>917</v>
      </c>
      <c r="BV167" s="6" t="s">
        <v>913</v>
      </c>
      <c r="BW167" s="6" t="s">
        <v>913</v>
      </c>
      <c r="BX167" s="6"/>
      <c r="BY167" s="6" t="s">
        <v>918</v>
      </c>
      <c r="BZ167" s="6" t="s">
        <v>907</v>
      </c>
      <c r="CA167" s="6" t="s">
        <v>922</v>
      </c>
      <c r="CB167" s="6" t="s">
        <v>920</v>
      </c>
      <c r="CC167" s="6" t="s">
        <v>921</v>
      </c>
      <c r="CD167" s="6" t="s">
        <v>923</v>
      </c>
      <c r="CE167" s="6" t="s">
        <v>916</v>
      </c>
      <c r="CF167" s="6" t="s">
        <v>918</v>
      </c>
      <c r="CG167" s="6" t="s">
        <v>911</v>
      </c>
      <c r="CH167" s="6" t="s">
        <v>911</v>
      </c>
      <c r="CI167" s="6" t="s">
        <v>911</v>
      </c>
      <c r="CJ167" s="6"/>
      <c r="CK167" s="6" t="s">
        <v>924</v>
      </c>
      <c r="CL167" s="6" t="s">
        <v>925</v>
      </c>
      <c r="CM167" s="6" t="s">
        <v>911</v>
      </c>
      <c r="CN167" s="6" t="s">
        <v>911</v>
      </c>
      <c r="CO167" s="6" t="s">
        <v>913</v>
      </c>
      <c r="CP167" s="6" t="s">
        <v>913</v>
      </c>
      <c r="CQ167" s="6" t="s">
        <v>913</v>
      </c>
      <c r="CR167" s="11">
        <v>2546</v>
      </c>
      <c r="CS167" s="6" t="s">
        <v>913</v>
      </c>
      <c r="CT167" s="6" t="s">
        <v>913</v>
      </c>
      <c r="CU167" s="6" t="s">
        <v>913</v>
      </c>
      <c r="CV167" s="6" t="s">
        <v>913</v>
      </c>
      <c r="CW167" s="6" t="s">
        <v>913</v>
      </c>
      <c r="CX167" s="6" t="s">
        <v>913</v>
      </c>
      <c r="CY167" s="6" t="s">
        <v>913</v>
      </c>
      <c r="CZ167" s="6">
        <v>7679</v>
      </c>
      <c r="DA167" s="6" t="s">
        <v>911</v>
      </c>
      <c r="DB167" s="6" t="s">
        <v>913</v>
      </c>
      <c r="DC167" s="6" t="s">
        <v>927</v>
      </c>
      <c r="DD167" s="6" t="s">
        <v>928</v>
      </c>
      <c r="DE167" s="6" t="s">
        <v>913</v>
      </c>
      <c r="DF167" s="6" t="s">
        <v>912</v>
      </c>
      <c r="DG167" s="6" t="s">
        <v>913</v>
      </c>
      <c r="DH167"/>
    </row>
    <row r="168" spans="1:112" s="11" customFormat="1">
      <c r="A168" s="11">
        <v>165</v>
      </c>
      <c r="B168" s="6" t="s">
        <v>170</v>
      </c>
      <c r="C168" s="6">
        <v>211</v>
      </c>
      <c r="D168" s="6" t="s">
        <v>1204</v>
      </c>
      <c r="E168" s="6" t="s">
        <v>1623</v>
      </c>
      <c r="F168" s="6" t="s">
        <v>171</v>
      </c>
      <c r="G168" s="7">
        <v>7.8</v>
      </c>
      <c r="H168" s="6">
        <v>570</v>
      </c>
      <c r="I168" s="6" t="s">
        <v>914</v>
      </c>
      <c r="J168" s="6">
        <v>8.4600000000000009</v>
      </c>
      <c r="K168" s="7">
        <v>56</v>
      </c>
      <c r="L168" s="6">
        <v>0.94599999999999995</v>
      </c>
      <c r="M168" s="9" t="s">
        <v>933</v>
      </c>
      <c r="N168" s="6">
        <v>4.63</v>
      </c>
      <c r="O168" s="6">
        <v>10.5</v>
      </c>
      <c r="P168" s="10">
        <v>6.7000000000000004E-2</v>
      </c>
      <c r="Q168" s="6">
        <v>1100</v>
      </c>
      <c r="R168" s="6" t="s">
        <v>908</v>
      </c>
      <c r="S168" s="6">
        <v>3.97</v>
      </c>
      <c r="T168" s="6">
        <v>35.700000000000003</v>
      </c>
      <c r="U168" s="6" t="s">
        <v>915</v>
      </c>
      <c r="V168" s="6"/>
      <c r="W168" s="7">
        <v>69</v>
      </c>
      <c r="X168" s="9">
        <v>9.1999999999999993</v>
      </c>
      <c r="Y168" s="6">
        <v>62.6</v>
      </c>
      <c r="Z168" s="6">
        <v>110000</v>
      </c>
      <c r="AA168" s="9">
        <v>2.4</v>
      </c>
      <c r="AB168" s="6">
        <v>11000</v>
      </c>
      <c r="AC168" s="6">
        <v>1400</v>
      </c>
      <c r="AD168" s="6">
        <v>1000</v>
      </c>
      <c r="AE168" s="6">
        <v>8920</v>
      </c>
      <c r="AF168" s="7">
        <v>36</v>
      </c>
      <c r="AG168" s="6">
        <v>1400</v>
      </c>
      <c r="AH168" s="6">
        <v>280</v>
      </c>
      <c r="AI168" s="6" t="s">
        <v>910</v>
      </c>
      <c r="AJ168" s="6">
        <v>7.5999999999999998E-2</v>
      </c>
      <c r="AK168" s="6" t="s">
        <v>910</v>
      </c>
      <c r="AL168" s="6">
        <v>0.25600000000000001</v>
      </c>
      <c r="AM168" s="6">
        <v>6.2E-2</v>
      </c>
      <c r="AN168" s="6">
        <v>5.3999999999999999E-2</v>
      </c>
      <c r="AO168" s="6" t="s">
        <v>910</v>
      </c>
      <c r="AP168" s="6" t="s">
        <v>910</v>
      </c>
      <c r="AQ168" s="6">
        <v>5.7000000000000002E-2</v>
      </c>
      <c r="AR168" s="6">
        <v>3.7999999999999999E-2</v>
      </c>
      <c r="AS168" s="6" t="s">
        <v>910</v>
      </c>
      <c r="AT168" s="6" t="s">
        <v>910</v>
      </c>
      <c r="AU168" s="6">
        <v>0.127</v>
      </c>
      <c r="AV168" s="6">
        <v>0.108</v>
      </c>
      <c r="AW168" s="6" t="s">
        <v>910</v>
      </c>
      <c r="AX168" s="6">
        <v>7.1999999999999995E-2</v>
      </c>
      <c r="AY168" s="6">
        <v>7.0000000000000007E-2</v>
      </c>
      <c r="AZ168" s="6" t="s">
        <v>910</v>
      </c>
      <c r="BA168" s="6" t="s">
        <v>910</v>
      </c>
      <c r="BB168" s="6"/>
      <c r="BC168" s="6" t="s">
        <v>911</v>
      </c>
      <c r="BD168" s="6" t="s">
        <v>911</v>
      </c>
      <c r="BE168" s="6" t="s">
        <v>911</v>
      </c>
      <c r="BF168" s="6" t="s">
        <v>911</v>
      </c>
      <c r="BG168" s="6" t="s">
        <v>911</v>
      </c>
      <c r="BH168" s="6" t="s">
        <v>911</v>
      </c>
      <c r="BI168" s="6" t="s">
        <v>911</v>
      </c>
      <c r="BJ168" s="6" t="s">
        <v>911</v>
      </c>
      <c r="BK168" s="6" t="s">
        <v>916</v>
      </c>
      <c r="BL168" s="11" t="s">
        <v>911</v>
      </c>
      <c r="BM168" s="11" t="s">
        <v>913</v>
      </c>
      <c r="BN168" s="11" t="s">
        <v>913</v>
      </c>
      <c r="BO168" s="11" t="s">
        <v>913</v>
      </c>
      <c r="BP168" s="11" t="s">
        <v>913</v>
      </c>
      <c r="BQ168" s="6"/>
      <c r="BR168" s="6" t="s">
        <v>912</v>
      </c>
      <c r="BS168" s="6" t="s">
        <v>913</v>
      </c>
      <c r="BT168" s="6" t="s">
        <v>913</v>
      </c>
      <c r="BU168" s="6" t="s">
        <v>917</v>
      </c>
      <c r="BV168" s="6" t="s">
        <v>913</v>
      </c>
      <c r="BW168" s="6" t="s">
        <v>913</v>
      </c>
      <c r="BX168" s="6"/>
      <c r="BY168" s="6" t="s">
        <v>918</v>
      </c>
      <c r="CR168" s="13"/>
      <c r="CX168" s="6" t="s">
        <v>913</v>
      </c>
      <c r="CY168" s="6" t="s">
        <v>913</v>
      </c>
      <c r="CZ168" s="6">
        <v>5380</v>
      </c>
      <c r="DF168" s="6" t="s">
        <v>912</v>
      </c>
      <c r="DG168" s="6" t="s">
        <v>913</v>
      </c>
      <c r="DH168"/>
    </row>
    <row r="169" spans="1:112" s="11" customFormat="1">
      <c r="A169" s="11">
        <v>166</v>
      </c>
      <c r="B169" s="6" t="s">
        <v>168</v>
      </c>
      <c r="C169" s="6">
        <v>212</v>
      </c>
      <c r="D169" s="6" t="s">
        <v>1205</v>
      </c>
      <c r="E169" s="6" t="s">
        <v>1624</v>
      </c>
      <c r="F169" s="6" t="s">
        <v>169</v>
      </c>
      <c r="G169" s="7">
        <v>7.5</v>
      </c>
      <c r="H169" s="6">
        <v>893</v>
      </c>
      <c r="I169" s="6" t="s">
        <v>914</v>
      </c>
      <c r="J169" s="6">
        <v>9.39</v>
      </c>
      <c r="K169" s="6">
        <v>180</v>
      </c>
      <c r="L169" s="6">
        <v>0.51</v>
      </c>
      <c r="M169" s="9" t="s">
        <v>933</v>
      </c>
      <c r="N169" s="6">
        <v>4.49</v>
      </c>
      <c r="O169" s="6">
        <v>23.8</v>
      </c>
      <c r="P169" s="10">
        <v>0.04</v>
      </c>
      <c r="Q169" s="6">
        <v>1400</v>
      </c>
      <c r="R169" s="6" t="s">
        <v>908</v>
      </c>
      <c r="S169" s="6">
        <v>4.22</v>
      </c>
      <c r="T169" s="7">
        <v>23</v>
      </c>
      <c r="U169" s="6" t="s">
        <v>915</v>
      </c>
      <c r="V169" s="6"/>
      <c r="W169" s="6">
        <v>100</v>
      </c>
      <c r="X169" s="7">
        <v>10</v>
      </c>
      <c r="Y169" s="6">
        <v>47.2</v>
      </c>
      <c r="Z169" s="6">
        <v>130000</v>
      </c>
      <c r="AA169" s="9">
        <v>2.5</v>
      </c>
      <c r="AB169" s="6">
        <v>14000</v>
      </c>
      <c r="AC169" s="6">
        <v>4200</v>
      </c>
      <c r="AD169" s="6">
        <v>930</v>
      </c>
      <c r="AE169" s="6">
        <v>11980</v>
      </c>
      <c r="AF169" s="7">
        <v>32</v>
      </c>
      <c r="AG169" s="6">
        <v>1400</v>
      </c>
      <c r="AH169" s="6">
        <v>400</v>
      </c>
      <c r="AI169" s="6">
        <v>8.5000000000000006E-2</v>
      </c>
      <c r="AJ169" s="6">
        <v>6.3E-2</v>
      </c>
      <c r="AK169" s="6" t="s">
        <v>910</v>
      </c>
      <c r="AL169" s="6">
        <v>0.20799999999999999</v>
      </c>
      <c r="AM169" s="8">
        <v>7.0000000000000007E-2</v>
      </c>
      <c r="AN169" s="6">
        <v>5.0999999999999997E-2</v>
      </c>
      <c r="AO169" s="6" t="s">
        <v>910</v>
      </c>
      <c r="AP169" s="6" t="s">
        <v>910</v>
      </c>
      <c r="AQ169" s="6">
        <v>0.05</v>
      </c>
      <c r="AR169" s="8">
        <v>0.04</v>
      </c>
      <c r="AS169" s="6" t="s">
        <v>910</v>
      </c>
      <c r="AT169" s="6" t="s">
        <v>910</v>
      </c>
      <c r="AU169" s="6">
        <v>0.108</v>
      </c>
      <c r="AV169" s="6">
        <v>6.5000000000000002E-2</v>
      </c>
      <c r="AW169" s="6" t="s">
        <v>910</v>
      </c>
      <c r="AX169" s="6">
        <v>5.3999999999999999E-2</v>
      </c>
      <c r="AY169" s="6">
        <v>5.2999999999999999E-2</v>
      </c>
      <c r="AZ169" s="6" t="s">
        <v>910</v>
      </c>
      <c r="BA169" s="6" t="s">
        <v>910</v>
      </c>
      <c r="BB169" s="6"/>
      <c r="BC169" s="6" t="s">
        <v>911</v>
      </c>
      <c r="BD169" s="6" t="s">
        <v>911</v>
      </c>
      <c r="BE169" s="6" t="s">
        <v>911</v>
      </c>
      <c r="BF169" s="6" t="s">
        <v>911</v>
      </c>
      <c r="BG169" s="6" t="s">
        <v>911</v>
      </c>
      <c r="BH169" s="6" t="s">
        <v>911</v>
      </c>
      <c r="BI169" s="6" t="s">
        <v>911</v>
      </c>
      <c r="BJ169" s="6" t="s">
        <v>911</v>
      </c>
      <c r="BK169" s="6" t="s">
        <v>916</v>
      </c>
      <c r="BL169" s="11" t="s">
        <v>911</v>
      </c>
      <c r="BM169" s="11" t="s">
        <v>913</v>
      </c>
      <c r="BN169" s="11" t="s">
        <v>913</v>
      </c>
      <c r="BO169" s="11" t="s">
        <v>913</v>
      </c>
      <c r="BP169" s="11" t="s">
        <v>913</v>
      </c>
      <c r="BQ169" s="6"/>
      <c r="BR169" s="6" t="s">
        <v>912</v>
      </c>
      <c r="BS169" s="6" t="s">
        <v>913</v>
      </c>
      <c r="BT169" s="6" t="s">
        <v>913</v>
      </c>
      <c r="BU169" s="6" t="s">
        <v>917</v>
      </c>
      <c r="BV169" s="6" t="s">
        <v>913</v>
      </c>
      <c r="BW169" s="6" t="s">
        <v>913</v>
      </c>
      <c r="BX169" s="6"/>
      <c r="BY169" s="6" t="s">
        <v>918</v>
      </c>
      <c r="CR169" s="13"/>
      <c r="CX169" s="6" t="s">
        <v>913</v>
      </c>
      <c r="CY169" s="6" t="s">
        <v>913</v>
      </c>
      <c r="CZ169" s="6">
        <v>12400</v>
      </c>
      <c r="DF169" s="6" t="s">
        <v>912</v>
      </c>
      <c r="DG169" s="6" t="s">
        <v>913</v>
      </c>
      <c r="DH169"/>
    </row>
    <row r="170" spans="1:112" s="11" customFormat="1">
      <c r="A170" s="11">
        <v>167</v>
      </c>
      <c r="B170" s="6" t="s">
        <v>166</v>
      </c>
      <c r="C170" s="6">
        <v>213</v>
      </c>
      <c r="D170" s="6" t="s">
        <v>1206</v>
      </c>
      <c r="E170" s="6" t="s">
        <v>1625</v>
      </c>
      <c r="F170" s="6" t="s">
        <v>167</v>
      </c>
      <c r="G170" s="7">
        <v>7.6</v>
      </c>
      <c r="H170" s="6">
        <v>411</v>
      </c>
      <c r="I170" s="6" t="s">
        <v>914</v>
      </c>
      <c r="J170" s="9">
        <v>6.9</v>
      </c>
      <c r="K170" s="6">
        <v>200</v>
      </c>
      <c r="L170" s="6">
        <v>0.35399999999999998</v>
      </c>
      <c r="M170" s="9" t="s">
        <v>933</v>
      </c>
      <c r="N170" s="6">
        <v>6.79</v>
      </c>
      <c r="O170" s="7">
        <v>12</v>
      </c>
      <c r="P170" s="10">
        <v>0.05</v>
      </c>
      <c r="Q170" s="6">
        <v>1700</v>
      </c>
      <c r="R170" s="6" t="s">
        <v>908</v>
      </c>
      <c r="S170" s="6">
        <v>5.49</v>
      </c>
      <c r="T170" s="6">
        <v>24.9</v>
      </c>
      <c r="U170" s="6" t="s">
        <v>915</v>
      </c>
      <c r="V170" s="6"/>
      <c r="W170" s="6">
        <v>110</v>
      </c>
      <c r="X170" s="7">
        <v>10</v>
      </c>
      <c r="Y170" s="6">
        <v>57.7</v>
      </c>
      <c r="Z170" s="6">
        <v>120000</v>
      </c>
      <c r="AA170" s="9">
        <v>1.6</v>
      </c>
      <c r="AB170" s="6">
        <v>11000</v>
      </c>
      <c r="AC170" s="6">
        <v>8300</v>
      </c>
      <c r="AD170" s="6">
        <v>870</v>
      </c>
      <c r="AE170" s="6">
        <v>10500</v>
      </c>
      <c r="AF170" s="7">
        <v>51</v>
      </c>
      <c r="AG170" s="6">
        <v>1900</v>
      </c>
      <c r="AH170" s="6">
        <v>540</v>
      </c>
      <c r="AI170" s="6">
        <v>6.5000000000000002E-2</v>
      </c>
      <c r="AJ170" s="6">
        <v>8.5000000000000006E-2</v>
      </c>
      <c r="AK170" s="6" t="s">
        <v>910</v>
      </c>
      <c r="AL170" s="6">
        <v>0.32900000000000001</v>
      </c>
      <c r="AM170" s="8">
        <v>0.11700000000000001</v>
      </c>
      <c r="AN170" s="6">
        <v>8.2000000000000003E-2</v>
      </c>
      <c r="AO170" s="6">
        <v>5.0999999999999997E-2</v>
      </c>
      <c r="AP170" s="6" t="s">
        <v>910</v>
      </c>
      <c r="AQ170" s="6">
        <v>6.5000000000000002E-2</v>
      </c>
      <c r="AR170" s="6">
        <v>4.3999999999999997E-2</v>
      </c>
      <c r="AS170" s="6" t="s">
        <v>910</v>
      </c>
      <c r="AT170" s="6" t="s">
        <v>910</v>
      </c>
      <c r="AU170" s="6">
        <v>0.157</v>
      </c>
      <c r="AV170" s="6">
        <v>0.104</v>
      </c>
      <c r="AW170" s="6">
        <v>4.3999999999999997E-2</v>
      </c>
      <c r="AX170" s="6">
        <v>7.2999999999999995E-2</v>
      </c>
      <c r="AY170" s="6">
        <v>5.7000000000000002E-2</v>
      </c>
      <c r="AZ170" s="6" t="s">
        <v>910</v>
      </c>
      <c r="BA170" s="6" t="s">
        <v>910</v>
      </c>
      <c r="BB170" s="6"/>
      <c r="BC170" s="6" t="s">
        <v>911</v>
      </c>
      <c r="BD170" s="6" t="s">
        <v>911</v>
      </c>
      <c r="BE170" s="6" t="s">
        <v>911</v>
      </c>
      <c r="BF170" s="6" t="s">
        <v>911</v>
      </c>
      <c r="BG170" s="6" t="s">
        <v>911</v>
      </c>
      <c r="BH170" s="6" t="s">
        <v>911</v>
      </c>
      <c r="BI170" s="6" t="s">
        <v>911</v>
      </c>
      <c r="BJ170" s="6" t="s">
        <v>911</v>
      </c>
      <c r="BK170" s="6" t="s">
        <v>916</v>
      </c>
      <c r="BL170" s="11" t="s">
        <v>911</v>
      </c>
      <c r="BM170" s="11" t="s">
        <v>913</v>
      </c>
      <c r="BN170" s="11" t="s">
        <v>913</v>
      </c>
      <c r="BO170" s="11" t="s">
        <v>913</v>
      </c>
      <c r="BP170" s="11" t="s">
        <v>913</v>
      </c>
      <c r="BQ170" s="6"/>
      <c r="BR170" s="6" t="s">
        <v>912</v>
      </c>
      <c r="BS170" s="6" t="s">
        <v>913</v>
      </c>
      <c r="BT170" s="6" t="s">
        <v>913</v>
      </c>
      <c r="BU170" s="6" t="s">
        <v>917</v>
      </c>
      <c r="BV170" s="6" t="s">
        <v>913</v>
      </c>
      <c r="BW170" s="6" t="s">
        <v>913</v>
      </c>
      <c r="BX170" s="6"/>
      <c r="BY170" s="6" t="s">
        <v>918</v>
      </c>
      <c r="CR170" s="13"/>
      <c r="CX170" s="6" t="s">
        <v>913</v>
      </c>
      <c r="CY170" s="6" t="s">
        <v>913</v>
      </c>
      <c r="CZ170" s="6">
        <v>3547</v>
      </c>
      <c r="DF170" s="6" t="s">
        <v>912</v>
      </c>
      <c r="DG170" s="6" t="s">
        <v>913</v>
      </c>
      <c r="DH170"/>
    </row>
    <row r="171" spans="1:112" s="11" customFormat="1">
      <c r="A171" s="11">
        <v>168</v>
      </c>
      <c r="B171" s="6" t="s">
        <v>164</v>
      </c>
      <c r="C171" s="6">
        <v>214</v>
      </c>
      <c r="D171" s="6" t="s">
        <v>1207</v>
      </c>
      <c r="E171" s="6" t="s">
        <v>1626</v>
      </c>
      <c r="F171" s="6" t="s">
        <v>165</v>
      </c>
      <c r="G171" s="7">
        <v>7.8</v>
      </c>
      <c r="H171" s="6">
        <v>332</v>
      </c>
      <c r="I171" s="6" t="s">
        <v>914</v>
      </c>
      <c r="J171" s="6">
        <v>11.1</v>
      </c>
      <c r="K171" s="6">
        <v>290</v>
      </c>
      <c r="L171" s="6">
        <v>0.54800000000000004</v>
      </c>
      <c r="M171" s="9" t="s">
        <v>933</v>
      </c>
      <c r="N171" s="6">
        <v>8.4600000000000009</v>
      </c>
      <c r="O171" s="6">
        <v>8.94</v>
      </c>
      <c r="P171" s="10">
        <v>0.05</v>
      </c>
      <c r="Q171" s="6">
        <v>1700</v>
      </c>
      <c r="R171" s="6" t="s">
        <v>908</v>
      </c>
      <c r="S171" s="6">
        <v>4.6900000000000004</v>
      </c>
      <c r="T171" s="6">
        <v>32.4</v>
      </c>
      <c r="U171" s="6" t="s">
        <v>915</v>
      </c>
      <c r="V171" s="6"/>
      <c r="W171" s="6">
        <v>120</v>
      </c>
      <c r="X171" s="7">
        <v>14</v>
      </c>
      <c r="Y171" s="6">
        <v>68.8</v>
      </c>
      <c r="Z171" s="6">
        <v>160000</v>
      </c>
      <c r="AA171" s="9">
        <v>5.9</v>
      </c>
      <c r="AB171" s="6">
        <v>16000</v>
      </c>
      <c r="AC171" s="6">
        <v>13000</v>
      </c>
      <c r="AD171" s="6">
        <v>1600</v>
      </c>
      <c r="AE171" s="6">
        <v>9650</v>
      </c>
      <c r="AF171" s="7">
        <v>44</v>
      </c>
      <c r="AG171" s="6">
        <v>1700</v>
      </c>
      <c r="AH171" s="6">
        <v>430</v>
      </c>
      <c r="AI171" s="6">
        <v>4.8000000000000001E-2</v>
      </c>
      <c r="AJ171" s="6">
        <v>5.8999999999999997E-2</v>
      </c>
      <c r="AK171" s="6" t="s">
        <v>910</v>
      </c>
      <c r="AL171" s="6">
        <v>0.26200000000000001</v>
      </c>
      <c r="AM171" s="8">
        <v>7.0999999999999994E-2</v>
      </c>
      <c r="AN171" s="6">
        <v>6.6000000000000003E-2</v>
      </c>
      <c r="AO171" s="6">
        <v>5.2999999999999999E-2</v>
      </c>
      <c r="AP171" s="6" t="s">
        <v>910</v>
      </c>
      <c r="AQ171" s="6">
        <v>5.3999999999999999E-2</v>
      </c>
      <c r="AR171" s="6">
        <v>2.3E-2</v>
      </c>
      <c r="AS171" s="6" t="s">
        <v>910</v>
      </c>
      <c r="AT171" s="6" t="s">
        <v>910</v>
      </c>
      <c r="AU171" s="6">
        <v>0.14099999999999999</v>
      </c>
      <c r="AV171" s="6">
        <v>0.111</v>
      </c>
      <c r="AW171" s="6">
        <v>4.1000000000000002E-2</v>
      </c>
      <c r="AX171" s="8">
        <v>0.08</v>
      </c>
      <c r="AY171" s="6">
        <v>6.2E-2</v>
      </c>
      <c r="AZ171" s="6" t="s">
        <v>910</v>
      </c>
      <c r="BA171" s="6" t="s">
        <v>910</v>
      </c>
      <c r="BB171" s="6"/>
      <c r="BC171" s="6" t="s">
        <v>911</v>
      </c>
      <c r="BD171" s="6" t="s">
        <v>911</v>
      </c>
      <c r="BE171" s="6" t="s">
        <v>911</v>
      </c>
      <c r="BF171" s="6" t="s">
        <v>911</v>
      </c>
      <c r="BG171" s="6" t="s">
        <v>911</v>
      </c>
      <c r="BH171" s="6" t="s">
        <v>911</v>
      </c>
      <c r="BI171" s="6" t="s">
        <v>911</v>
      </c>
      <c r="BJ171" s="6" t="s">
        <v>911</v>
      </c>
      <c r="BK171" s="6" t="s">
        <v>916</v>
      </c>
      <c r="BL171" s="11" t="s">
        <v>911</v>
      </c>
      <c r="BM171" s="11" t="s">
        <v>913</v>
      </c>
      <c r="BN171" s="11" t="s">
        <v>913</v>
      </c>
      <c r="BO171" s="11" t="s">
        <v>913</v>
      </c>
      <c r="BP171" s="11" t="s">
        <v>913</v>
      </c>
      <c r="BQ171" s="6"/>
      <c r="BR171" s="6" t="s">
        <v>912</v>
      </c>
      <c r="BS171" s="6" t="s">
        <v>913</v>
      </c>
      <c r="BT171" s="6" t="s">
        <v>913</v>
      </c>
      <c r="BU171" s="6" t="s">
        <v>917</v>
      </c>
      <c r="BV171" s="6" t="s">
        <v>913</v>
      </c>
      <c r="BW171" s="6" t="s">
        <v>913</v>
      </c>
      <c r="BX171" s="6"/>
      <c r="BY171" s="6" t="s">
        <v>918</v>
      </c>
      <c r="CR171" s="13"/>
      <c r="CX171" s="6" t="s">
        <v>913</v>
      </c>
      <c r="CY171" s="6" t="s">
        <v>913</v>
      </c>
      <c r="CZ171" s="6">
        <v>7754</v>
      </c>
      <c r="DF171" s="6" t="s">
        <v>912</v>
      </c>
      <c r="DG171" s="6" t="s">
        <v>913</v>
      </c>
      <c r="DH171"/>
    </row>
    <row r="172" spans="1:112" s="11" customFormat="1">
      <c r="A172" s="11">
        <v>169</v>
      </c>
      <c r="B172" s="6" t="s">
        <v>162</v>
      </c>
      <c r="C172" s="6">
        <v>215</v>
      </c>
      <c r="D172" s="6" t="s">
        <v>1208</v>
      </c>
      <c r="E172" s="6" t="s">
        <v>1627</v>
      </c>
      <c r="F172" s="6" t="s">
        <v>163</v>
      </c>
      <c r="G172" s="7">
        <v>8.1</v>
      </c>
      <c r="H172" s="6">
        <v>562</v>
      </c>
      <c r="I172" s="6" t="s">
        <v>914</v>
      </c>
      <c r="J172" s="6">
        <v>9.67</v>
      </c>
      <c r="K172" s="6">
        <v>100</v>
      </c>
      <c r="L172" s="6">
        <v>0.59699999999999998</v>
      </c>
      <c r="M172" s="9">
        <v>0.2</v>
      </c>
      <c r="N172" s="6">
        <v>3.96</v>
      </c>
      <c r="O172" s="6">
        <v>8.09</v>
      </c>
      <c r="P172" s="10">
        <v>4.7E-2</v>
      </c>
      <c r="Q172" s="6">
        <v>1300</v>
      </c>
      <c r="R172" s="6" t="s">
        <v>908</v>
      </c>
      <c r="S172" s="6">
        <v>3.35</v>
      </c>
      <c r="T172" s="6">
        <v>33.799999999999997</v>
      </c>
      <c r="U172" s="6" t="s">
        <v>915</v>
      </c>
      <c r="V172" s="6"/>
      <c r="W172" s="7">
        <v>94</v>
      </c>
      <c r="X172" s="9">
        <v>7.6</v>
      </c>
      <c r="Y172" s="6">
        <v>53.8</v>
      </c>
      <c r="Z172" s="6">
        <v>130000</v>
      </c>
      <c r="AA172" s="9">
        <v>1.2</v>
      </c>
      <c r="AB172" s="6">
        <v>9300</v>
      </c>
      <c r="AC172" s="6">
        <v>6900</v>
      </c>
      <c r="AD172" s="6">
        <v>930</v>
      </c>
      <c r="AE172" s="6">
        <v>11030</v>
      </c>
      <c r="AF172" s="7">
        <v>16</v>
      </c>
      <c r="AG172" s="6">
        <v>770</v>
      </c>
      <c r="AH172" s="6">
        <v>160</v>
      </c>
      <c r="AI172" s="6" t="s">
        <v>910</v>
      </c>
      <c r="AJ172" s="6">
        <v>0.06</v>
      </c>
      <c r="AK172" s="6" t="s">
        <v>910</v>
      </c>
      <c r="AL172" s="6">
        <v>0.26200000000000001</v>
      </c>
      <c r="AM172" s="8">
        <v>7.0000000000000007E-2</v>
      </c>
      <c r="AN172" s="6">
        <v>5.3999999999999999E-2</v>
      </c>
      <c r="AO172" s="6">
        <v>3.4000000000000002E-2</v>
      </c>
      <c r="AP172" s="6" t="s">
        <v>910</v>
      </c>
      <c r="AQ172" s="6">
        <v>5.7000000000000002E-2</v>
      </c>
      <c r="AR172" s="6">
        <v>3.2000000000000001E-2</v>
      </c>
      <c r="AS172" s="6" t="s">
        <v>910</v>
      </c>
      <c r="AT172" s="6" t="s">
        <v>910</v>
      </c>
      <c r="AU172" s="6">
        <v>0.128</v>
      </c>
      <c r="AV172" s="6">
        <v>9.0999999999999998E-2</v>
      </c>
      <c r="AW172" s="6">
        <v>3.2000000000000001E-2</v>
      </c>
      <c r="AX172" s="8">
        <v>0.06</v>
      </c>
      <c r="AY172" s="6">
        <v>4.1000000000000002E-2</v>
      </c>
      <c r="AZ172" s="6" t="s">
        <v>910</v>
      </c>
      <c r="BA172" s="6" t="s">
        <v>910</v>
      </c>
      <c r="BB172" s="6"/>
      <c r="BC172" s="6" t="s">
        <v>911</v>
      </c>
      <c r="BD172" s="6" t="s">
        <v>911</v>
      </c>
      <c r="BE172" s="6" t="s">
        <v>911</v>
      </c>
      <c r="BF172" s="6" t="s">
        <v>911</v>
      </c>
      <c r="BG172" s="6" t="s">
        <v>911</v>
      </c>
      <c r="BH172" s="6" t="s">
        <v>911</v>
      </c>
      <c r="BI172" s="6" t="s">
        <v>911</v>
      </c>
      <c r="BJ172" s="6" t="s">
        <v>911</v>
      </c>
      <c r="BK172" s="6" t="s">
        <v>916</v>
      </c>
      <c r="BL172" s="11" t="s">
        <v>911</v>
      </c>
      <c r="BM172" s="11" t="s">
        <v>913</v>
      </c>
      <c r="BN172" s="11" t="s">
        <v>913</v>
      </c>
      <c r="BO172" s="11" t="s">
        <v>913</v>
      </c>
      <c r="BP172" s="11" t="s">
        <v>913</v>
      </c>
      <c r="BQ172" s="6"/>
      <c r="BR172" s="6" t="s">
        <v>912</v>
      </c>
      <c r="BS172" s="6" t="s">
        <v>913</v>
      </c>
      <c r="BT172" s="6" t="s">
        <v>913</v>
      </c>
      <c r="BU172" s="6" t="s">
        <v>917</v>
      </c>
      <c r="BV172" s="6" t="s">
        <v>913</v>
      </c>
      <c r="BW172" s="6" t="s">
        <v>913</v>
      </c>
      <c r="BX172" s="6"/>
      <c r="BY172" s="6" t="s">
        <v>918</v>
      </c>
      <c r="CR172" s="13"/>
      <c r="CX172" s="6" t="s">
        <v>913</v>
      </c>
      <c r="CY172" s="6" t="s">
        <v>913</v>
      </c>
      <c r="CZ172" s="6">
        <v>9368</v>
      </c>
      <c r="DF172" s="6" t="s">
        <v>912</v>
      </c>
      <c r="DG172" s="6" t="s">
        <v>913</v>
      </c>
      <c r="DH172"/>
    </row>
    <row r="173" spans="1:112" s="11" customFormat="1">
      <c r="A173" s="11">
        <v>170</v>
      </c>
      <c r="B173" s="6" t="s">
        <v>755</v>
      </c>
      <c r="C173" s="6">
        <v>216</v>
      </c>
      <c r="D173" s="6" t="s">
        <v>1209</v>
      </c>
      <c r="E173" s="6" t="s">
        <v>1628</v>
      </c>
      <c r="F173" s="6" t="s">
        <v>756</v>
      </c>
      <c r="G173" s="6">
        <v>7.3</v>
      </c>
      <c r="H173" s="6">
        <v>460</v>
      </c>
      <c r="I173" s="6" t="s">
        <v>914</v>
      </c>
      <c r="J173" s="6">
        <v>20.3</v>
      </c>
      <c r="K173" s="7">
        <v>40</v>
      </c>
      <c r="L173" s="9">
        <v>3.2</v>
      </c>
      <c r="M173" s="9">
        <v>6.6</v>
      </c>
      <c r="N173" s="9">
        <v>8.5</v>
      </c>
      <c r="O173" s="6">
        <v>7.75</v>
      </c>
      <c r="P173" s="8">
        <v>0.13</v>
      </c>
      <c r="Q173" s="6">
        <v>940</v>
      </c>
      <c r="R173" s="6" t="s">
        <v>908</v>
      </c>
      <c r="S173" s="6">
        <v>5.07</v>
      </c>
      <c r="T173" s="6">
        <v>82.6</v>
      </c>
      <c r="U173" s="6" t="s">
        <v>915</v>
      </c>
      <c r="V173" s="6"/>
      <c r="W173" s="7">
        <v>11</v>
      </c>
      <c r="X173" s="7">
        <v>14</v>
      </c>
      <c r="Y173" s="6">
        <v>151</v>
      </c>
      <c r="Z173" s="6">
        <v>6500</v>
      </c>
      <c r="AA173" s="9">
        <v>0.86999999999999988</v>
      </c>
      <c r="AB173" s="6">
        <v>12000</v>
      </c>
      <c r="AC173" s="6">
        <v>1200</v>
      </c>
      <c r="AD173" s="6">
        <v>2100</v>
      </c>
      <c r="AE173" s="6">
        <v>6790</v>
      </c>
      <c r="AF173" s="7">
        <v>85</v>
      </c>
      <c r="AG173" s="6">
        <v>3300</v>
      </c>
      <c r="AH173" s="6">
        <v>490</v>
      </c>
      <c r="AI173" s="6">
        <v>1.1399999999999999</v>
      </c>
      <c r="AJ173" s="6">
        <v>0.14699999999999999</v>
      </c>
      <c r="AK173" s="6" t="s">
        <v>910</v>
      </c>
      <c r="AL173" s="6">
        <v>0.69599999999999995</v>
      </c>
      <c r="AM173" s="6">
        <v>0.193</v>
      </c>
      <c r="AN173" s="8">
        <v>0.14000000000000001</v>
      </c>
      <c r="AO173" s="6">
        <v>8.6999999999999994E-2</v>
      </c>
      <c r="AP173" s="6" t="s">
        <v>910</v>
      </c>
      <c r="AQ173" s="6">
        <v>0.17399999999999999</v>
      </c>
      <c r="AR173" s="6">
        <v>9.6000000000000002E-2</v>
      </c>
      <c r="AS173" s="6" t="s">
        <v>910</v>
      </c>
      <c r="AT173" s="6" t="s">
        <v>910</v>
      </c>
      <c r="AU173" s="6">
        <v>0.34300000000000003</v>
      </c>
      <c r="AV173" s="6">
        <v>0.215</v>
      </c>
      <c r="AW173" s="6">
        <v>9.4E-2</v>
      </c>
      <c r="AX173" s="6">
        <v>0.129</v>
      </c>
      <c r="AY173" s="8">
        <v>0.15</v>
      </c>
      <c r="AZ173" s="6" t="s">
        <v>910</v>
      </c>
      <c r="BA173" s="6" t="s">
        <v>910</v>
      </c>
      <c r="BB173" s="6"/>
      <c r="BC173" s="6" t="s">
        <v>911</v>
      </c>
      <c r="BD173" s="6" t="s">
        <v>911</v>
      </c>
      <c r="BE173" s="6" t="s">
        <v>911</v>
      </c>
      <c r="BF173" s="6" t="s">
        <v>911</v>
      </c>
      <c r="BG173" s="6" t="s">
        <v>911</v>
      </c>
      <c r="BH173" s="6" t="s">
        <v>911</v>
      </c>
      <c r="BI173" s="6" t="s">
        <v>911</v>
      </c>
      <c r="BJ173" s="6" t="s">
        <v>911</v>
      </c>
      <c r="BK173" s="6" t="s">
        <v>916</v>
      </c>
      <c r="BL173" s="11" t="s">
        <v>911</v>
      </c>
      <c r="BM173" s="11" t="s">
        <v>913</v>
      </c>
      <c r="BN173" s="11" t="s">
        <v>913</v>
      </c>
      <c r="BO173" s="11" t="s">
        <v>913</v>
      </c>
      <c r="BP173" s="11" t="s">
        <v>913</v>
      </c>
      <c r="BQ173" s="6"/>
      <c r="BR173" s="6" t="s">
        <v>912</v>
      </c>
      <c r="BS173" s="6" t="s">
        <v>913</v>
      </c>
      <c r="BT173" s="6" t="s">
        <v>913</v>
      </c>
      <c r="BU173" s="6" t="s">
        <v>917</v>
      </c>
      <c r="BV173" s="6" t="s">
        <v>913</v>
      </c>
      <c r="BW173" s="6" t="s">
        <v>913</v>
      </c>
      <c r="BX173" s="6"/>
      <c r="BY173" s="6" t="s">
        <v>918</v>
      </c>
      <c r="BZ173" s="6" t="s">
        <v>907</v>
      </c>
      <c r="CA173" s="6" t="s">
        <v>922</v>
      </c>
      <c r="CB173" s="6" t="s">
        <v>920</v>
      </c>
      <c r="CC173" s="6" t="s">
        <v>921</v>
      </c>
      <c r="CD173" s="6" t="s">
        <v>923</v>
      </c>
      <c r="CE173" s="6" t="s">
        <v>916</v>
      </c>
      <c r="CF173" s="6" t="s">
        <v>918</v>
      </c>
      <c r="CG173" s="6" t="s">
        <v>911</v>
      </c>
      <c r="CH173" s="6" t="s">
        <v>911</v>
      </c>
      <c r="CI173" s="6" t="s">
        <v>911</v>
      </c>
      <c r="CJ173" s="6"/>
      <c r="CK173" s="6" t="s">
        <v>924</v>
      </c>
      <c r="CL173" s="6" t="s">
        <v>925</v>
      </c>
      <c r="CM173" s="6" t="s">
        <v>911</v>
      </c>
      <c r="CN173" s="6" t="s">
        <v>911</v>
      </c>
      <c r="CO173" s="6" t="s">
        <v>913</v>
      </c>
      <c r="CP173" s="6" t="s">
        <v>913</v>
      </c>
      <c r="CQ173" s="6" t="s">
        <v>913</v>
      </c>
      <c r="CR173" s="11">
        <v>864</v>
      </c>
      <c r="CS173" s="6" t="s">
        <v>913</v>
      </c>
      <c r="CT173" s="6" t="s">
        <v>913</v>
      </c>
      <c r="CU173" s="6" t="s">
        <v>913</v>
      </c>
      <c r="CV173" s="6" t="s">
        <v>913</v>
      </c>
      <c r="CW173" s="6" t="s">
        <v>913</v>
      </c>
      <c r="CX173" s="6" t="s">
        <v>913</v>
      </c>
      <c r="CY173" s="6" t="s">
        <v>913</v>
      </c>
      <c r="CZ173" s="6">
        <v>13460</v>
      </c>
      <c r="DA173" s="6" t="s">
        <v>911</v>
      </c>
      <c r="DB173" s="6" t="s">
        <v>913</v>
      </c>
      <c r="DC173" s="6" t="s">
        <v>927</v>
      </c>
      <c r="DD173" s="6" t="s">
        <v>928</v>
      </c>
      <c r="DE173" s="6" t="s">
        <v>913</v>
      </c>
      <c r="DF173" s="6" t="s">
        <v>912</v>
      </c>
      <c r="DG173" s="6" t="s">
        <v>913</v>
      </c>
      <c r="DH173"/>
    </row>
    <row r="174" spans="1:112" s="11" customFormat="1">
      <c r="A174" s="11">
        <v>171</v>
      </c>
      <c r="B174" s="6" t="s">
        <v>160</v>
      </c>
      <c r="C174" s="6">
        <v>217</v>
      </c>
      <c r="D174" s="6" t="s">
        <v>1210</v>
      </c>
      <c r="E174" s="6" t="s">
        <v>1629</v>
      </c>
      <c r="F174" s="6" t="s">
        <v>161</v>
      </c>
      <c r="G174" s="7">
        <v>8</v>
      </c>
      <c r="H174" s="6">
        <v>660</v>
      </c>
      <c r="I174" s="6" t="s">
        <v>914</v>
      </c>
      <c r="J174" s="6" t="s">
        <v>906</v>
      </c>
      <c r="K174" s="7">
        <v>56</v>
      </c>
      <c r="L174" s="6">
        <v>1.1499999999999999</v>
      </c>
      <c r="M174" s="9">
        <v>0.53</v>
      </c>
      <c r="N174" s="6">
        <v>5.36</v>
      </c>
      <c r="O174" s="6">
        <v>14.1</v>
      </c>
      <c r="P174" s="8">
        <v>0.1</v>
      </c>
      <c r="Q174" s="6">
        <v>1200</v>
      </c>
      <c r="R174" s="6" t="s">
        <v>908</v>
      </c>
      <c r="S174" s="6">
        <v>5.34</v>
      </c>
      <c r="T174" s="6">
        <v>54.3</v>
      </c>
      <c r="U174" s="6" t="s">
        <v>915</v>
      </c>
      <c r="V174" s="6"/>
      <c r="W174" s="7">
        <v>55</v>
      </c>
      <c r="X174" s="9">
        <v>9.6999999999999993</v>
      </c>
      <c r="Y174" s="7">
        <v>90</v>
      </c>
      <c r="Z174" s="6">
        <v>75000</v>
      </c>
      <c r="AA174" s="9">
        <v>0.90999999999999992</v>
      </c>
      <c r="AB174" s="6">
        <v>8000</v>
      </c>
      <c r="AC174" s="6">
        <v>1900</v>
      </c>
      <c r="AD174" s="6">
        <v>780</v>
      </c>
      <c r="AE174" s="6">
        <v>8310</v>
      </c>
      <c r="AF174" s="7">
        <v>64</v>
      </c>
      <c r="AG174" s="6">
        <v>2100</v>
      </c>
      <c r="AH174" s="6">
        <v>380</v>
      </c>
      <c r="AI174" s="6">
        <v>0.45700000000000002</v>
      </c>
      <c r="AJ174" s="6">
        <v>0.30399999999999999</v>
      </c>
      <c r="AK174" s="6" t="s">
        <v>910</v>
      </c>
      <c r="AL174" s="6">
        <v>0.876</v>
      </c>
      <c r="AM174" s="6">
        <v>0.23899999999999999</v>
      </c>
      <c r="AN174" s="6">
        <v>0.192</v>
      </c>
      <c r="AO174" s="6">
        <v>0.10199999999999999</v>
      </c>
      <c r="AP174" s="6" t="s">
        <v>910</v>
      </c>
      <c r="AQ174" s="6">
        <v>0.10199999999999999</v>
      </c>
      <c r="AR174" s="6">
        <v>4.7E-2</v>
      </c>
      <c r="AS174" s="6">
        <v>0.10299999999999999</v>
      </c>
      <c r="AT174" s="6">
        <v>4.3999999999999997E-2</v>
      </c>
      <c r="AU174" s="6">
        <v>0.41899999999999998</v>
      </c>
      <c r="AV174" s="6">
        <v>0.23599999999999999</v>
      </c>
      <c r="AW174" s="6">
        <v>9.9000000000000005E-2</v>
      </c>
      <c r="AX174" s="6">
        <v>0.14499999999999999</v>
      </c>
      <c r="AY174" s="6">
        <v>0.129</v>
      </c>
      <c r="AZ174" s="6" t="s">
        <v>910</v>
      </c>
      <c r="BA174" s="6" t="s">
        <v>910</v>
      </c>
      <c r="BB174" s="6"/>
      <c r="BC174" s="6" t="s">
        <v>911</v>
      </c>
      <c r="BD174" s="6" t="s">
        <v>911</v>
      </c>
      <c r="BE174" s="6" t="s">
        <v>911</v>
      </c>
      <c r="BF174" s="6" t="s">
        <v>911</v>
      </c>
      <c r="BG174" s="6" t="s">
        <v>911</v>
      </c>
      <c r="BH174" s="6" t="s">
        <v>911</v>
      </c>
      <c r="BI174" s="6" t="s">
        <v>911</v>
      </c>
      <c r="BJ174" s="6" t="s">
        <v>911</v>
      </c>
      <c r="BK174" s="6" t="s">
        <v>916</v>
      </c>
      <c r="BL174" s="11" t="s">
        <v>911</v>
      </c>
      <c r="BM174" s="11" t="s">
        <v>913</v>
      </c>
      <c r="BN174" s="11" t="s">
        <v>913</v>
      </c>
      <c r="BO174" s="11" t="s">
        <v>913</v>
      </c>
      <c r="BP174" s="11" t="s">
        <v>913</v>
      </c>
      <c r="BQ174" s="6"/>
      <c r="BR174" s="6" t="s">
        <v>912</v>
      </c>
      <c r="BS174" s="6" t="s">
        <v>913</v>
      </c>
      <c r="BT174" s="6" t="s">
        <v>913</v>
      </c>
      <c r="BU174" s="6" t="s">
        <v>917</v>
      </c>
      <c r="BV174" s="6" t="s">
        <v>913</v>
      </c>
      <c r="BW174" s="6" t="s">
        <v>913</v>
      </c>
      <c r="BX174" s="6"/>
      <c r="BY174" s="6" t="s">
        <v>918</v>
      </c>
      <c r="CR174" s="13"/>
      <c r="CX174" s="6" t="s">
        <v>913</v>
      </c>
      <c r="CY174" s="6" t="s">
        <v>913</v>
      </c>
      <c r="CZ174" s="6">
        <v>7976</v>
      </c>
      <c r="DF174" s="6" t="s">
        <v>912</v>
      </c>
      <c r="DG174" s="6" t="s">
        <v>913</v>
      </c>
      <c r="DH174"/>
    </row>
    <row r="175" spans="1:112" s="11" customFormat="1">
      <c r="A175" s="11">
        <v>172</v>
      </c>
      <c r="B175" s="6" t="s">
        <v>158</v>
      </c>
      <c r="C175" s="6">
        <v>218</v>
      </c>
      <c r="D175" s="6" t="s">
        <v>1211</v>
      </c>
      <c r="E175" s="6" t="s">
        <v>1630</v>
      </c>
      <c r="F175" s="6" t="s">
        <v>159</v>
      </c>
      <c r="G175" s="7">
        <v>7.5</v>
      </c>
      <c r="H175" s="6">
        <v>512</v>
      </c>
      <c r="I175" s="6" t="s">
        <v>914</v>
      </c>
      <c r="J175" s="6">
        <v>9.4600000000000009</v>
      </c>
      <c r="K175" s="6">
        <v>220</v>
      </c>
      <c r="L175" s="6">
        <v>0.59899999999999998</v>
      </c>
      <c r="M175" s="9">
        <v>1.3</v>
      </c>
      <c r="N175" s="6">
        <v>10.9</v>
      </c>
      <c r="O175" s="6">
        <v>21.1</v>
      </c>
      <c r="P175" s="8">
        <v>0.03</v>
      </c>
      <c r="Q175" s="6">
        <v>1200</v>
      </c>
      <c r="R175" s="6" t="s">
        <v>908</v>
      </c>
      <c r="S175" s="6">
        <v>3.93</v>
      </c>
      <c r="T175" s="7">
        <v>24</v>
      </c>
      <c r="U175" s="6" t="s">
        <v>915</v>
      </c>
      <c r="V175" s="6"/>
      <c r="W175" s="6">
        <v>140</v>
      </c>
      <c r="X175" s="7">
        <v>12</v>
      </c>
      <c r="Y175" s="6">
        <v>46.9</v>
      </c>
      <c r="Z175" s="6">
        <v>150000</v>
      </c>
      <c r="AA175" s="9">
        <v>7.2</v>
      </c>
      <c r="AB175" s="6">
        <v>6200</v>
      </c>
      <c r="AC175" s="6">
        <v>18000</v>
      </c>
      <c r="AD175" s="6">
        <v>1500</v>
      </c>
      <c r="AE175" s="6">
        <v>8740</v>
      </c>
      <c r="AF175" s="7">
        <v>19</v>
      </c>
      <c r="AG175" s="6">
        <v>930</v>
      </c>
      <c r="AH175" s="6">
        <v>270</v>
      </c>
      <c r="AI175" s="6">
        <v>0.158</v>
      </c>
      <c r="AJ175" s="6">
        <v>0.04</v>
      </c>
      <c r="AK175" s="6" t="s">
        <v>910</v>
      </c>
      <c r="AL175" s="6">
        <v>0.16400000000000001</v>
      </c>
      <c r="AM175" s="6">
        <v>4.5999999999999999E-2</v>
      </c>
      <c r="AN175" s="6">
        <v>4.1000000000000002E-2</v>
      </c>
      <c r="AO175" s="6">
        <v>2.8000000000000001E-2</v>
      </c>
      <c r="AP175" s="6" t="s">
        <v>910</v>
      </c>
      <c r="AQ175" s="6">
        <v>5.3999999999999999E-2</v>
      </c>
      <c r="AR175" s="6">
        <v>5.1999999999999998E-2</v>
      </c>
      <c r="AS175" s="6" t="s">
        <v>910</v>
      </c>
      <c r="AT175" s="6" t="s">
        <v>910</v>
      </c>
      <c r="AU175" s="6">
        <v>7.6999999999999999E-2</v>
      </c>
      <c r="AV175" s="8">
        <v>0.06</v>
      </c>
      <c r="AW175" s="6">
        <v>2.7E-2</v>
      </c>
      <c r="AX175" s="6">
        <v>3.7999999999999999E-2</v>
      </c>
      <c r="AY175" s="6">
        <v>3.5000000000000003E-2</v>
      </c>
      <c r="AZ175" s="6" t="s">
        <v>910</v>
      </c>
      <c r="BA175" s="6" t="s">
        <v>910</v>
      </c>
      <c r="BB175" s="6"/>
      <c r="BC175" s="6" t="s">
        <v>911</v>
      </c>
      <c r="BD175" s="6" t="s">
        <v>911</v>
      </c>
      <c r="BE175" s="6" t="s">
        <v>911</v>
      </c>
      <c r="BF175" s="6" t="s">
        <v>911</v>
      </c>
      <c r="BG175" s="6" t="s">
        <v>911</v>
      </c>
      <c r="BH175" s="6" t="s">
        <v>911</v>
      </c>
      <c r="BI175" s="6" t="s">
        <v>911</v>
      </c>
      <c r="BJ175" s="6" t="s">
        <v>911</v>
      </c>
      <c r="BK175" s="6" t="s">
        <v>916</v>
      </c>
      <c r="BL175" s="11" t="s">
        <v>911</v>
      </c>
      <c r="BM175" s="11" t="s">
        <v>913</v>
      </c>
      <c r="BN175" s="11" t="s">
        <v>913</v>
      </c>
      <c r="BO175" s="11" t="s">
        <v>913</v>
      </c>
      <c r="BP175" s="11" t="s">
        <v>913</v>
      </c>
      <c r="BQ175" s="6"/>
      <c r="BR175" s="6" t="s">
        <v>912</v>
      </c>
      <c r="BS175" s="6" t="s">
        <v>913</v>
      </c>
      <c r="BT175" s="6" t="s">
        <v>913</v>
      </c>
      <c r="BU175" s="6" t="s">
        <v>917</v>
      </c>
      <c r="BV175" s="6" t="s">
        <v>913</v>
      </c>
      <c r="BW175" s="6" t="s">
        <v>913</v>
      </c>
      <c r="BX175" s="6"/>
      <c r="BY175" s="6" t="s">
        <v>918</v>
      </c>
      <c r="CR175" s="13"/>
      <c r="CX175" s="6" t="s">
        <v>913</v>
      </c>
      <c r="CY175" s="6" t="s">
        <v>913</v>
      </c>
      <c r="CZ175" s="6">
        <v>8063</v>
      </c>
      <c r="DF175" s="6" t="s">
        <v>912</v>
      </c>
      <c r="DG175" s="6" t="s">
        <v>913</v>
      </c>
      <c r="DH175"/>
    </row>
    <row r="176" spans="1:112" s="11" customFormat="1">
      <c r="A176" s="11">
        <v>173</v>
      </c>
      <c r="B176" s="6" t="s">
        <v>753</v>
      </c>
      <c r="C176" s="6">
        <v>219</v>
      </c>
      <c r="D176" s="6" t="s">
        <v>1212</v>
      </c>
      <c r="E176" s="6" t="s">
        <v>1631</v>
      </c>
      <c r="F176" s="6" t="s">
        <v>754</v>
      </c>
      <c r="G176" s="6">
        <v>7.4</v>
      </c>
      <c r="H176" s="6">
        <v>480</v>
      </c>
      <c r="I176" s="6" t="s">
        <v>914</v>
      </c>
      <c r="J176" s="6">
        <v>13.5</v>
      </c>
      <c r="K176" s="6">
        <v>200</v>
      </c>
      <c r="L176" s="6">
        <v>0.98499999999999999</v>
      </c>
      <c r="M176" s="9">
        <v>7.7</v>
      </c>
      <c r="N176" s="6">
        <v>26.4</v>
      </c>
      <c r="O176" s="6">
        <v>27.3</v>
      </c>
      <c r="P176" s="10">
        <v>7.5999999999999998E-2</v>
      </c>
      <c r="Q176" s="6">
        <v>4200</v>
      </c>
      <c r="R176" s="6" t="s">
        <v>908</v>
      </c>
      <c r="S176" s="6">
        <v>19.7</v>
      </c>
      <c r="T176" s="6" t="s">
        <v>909</v>
      </c>
      <c r="U176" s="6" t="s">
        <v>915</v>
      </c>
      <c r="V176" s="6"/>
      <c r="W176" s="7">
        <v>74</v>
      </c>
      <c r="X176" s="7">
        <v>43</v>
      </c>
      <c r="Y176" s="6">
        <v>136</v>
      </c>
      <c r="Z176" s="6">
        <v>76000</v>
      </c>
      <c r="AA176" s="9">
        <v>8.4</v>
      </c>
      <c r="AB176" s="6">
        <v>24000</v>
      </c>
      <c r="AC176" s="6">
        <v>13000</v>
      </c>
      <c r="AD176" s="6">
        <v>1400</v>
      </c>
      <c r="AE176" s="6">
        <v>12200</v>
      </c>
      <c r="AF176" s="6">
        <v>270</v>
      </c>
      <c r="AG176" s="6">
        <v>9900</v>
      </c>
      <c r="AH176" s="6">
        <v>2700</v>
      </c>
      <c r="AI176" s="6">
        <v>0.13</v>
      </c>
      <c r="AJ176" s="6">
        <v>0.13500000000000001</v>
      </c>
      <c r="AK176" s="6" t="s">
        <v>910</v>
      </c>
      <c r="AL176" s="6">
        <v>0.46899999999999997</v>
      </c>
      <c r="AM176" s="6">
        <v>0.151</v>
      </c>
      <c r="AN176" s="6">
        <v>0.13600000000000001</v>
      </c>
      <c r="AO176" s="6">
        <v>8.5999999999999993E-2</v>
      </c>
      <c r="AP176" s="6" t="s">
        <v>910</v>
      </c>
      <c r="AQ176" s="6">
        <v>0.104</v>
      </c>
      <c r="AR176" s="6">
        <v>3.2000000000000001E-2</v>
      </c>
      <c r="AS176" s="6" t="s">
        <v>910</v>
      </c>
      <c r="AT176" s="6" t="s">
        <v>910</v>
      </c>
      <c r="AU176" s="6">
        <v>0.255</v>
      </c>
      <c r="AV176" s="6">
        <v>0.191</v>
      </c>
      <c r="AW176" s="6">
        <v>7.3999999999999996E-2</v>
      </c>
      <c r="AX176" s="6">
        <v>0.14699999999999999</v>
      </c>
      <c r="AY176" s="8">
        <v>0.1</v>
      </c>
      <c r="AZ176" s="6" t="s">
        <v>910</v>
      </c>
      <c r="BA176" s="6" t="s">
        <v>910</v>
      </c>
      <c r="BB176" s="6"/>
      <c r="BC176" s="6" t="s">
        <v>911</v>
      </c>
      <c r="BD176" s="6" t="s">
        <v>911</v>
      </c>
      <c r="BE176" s="6" t="s">
        <v>911</v>
      </c>
      <c r="BF176" s="6" t="s">
        <v>911</v>
      </c>
      <c r="BG176" s="6" t="s">
        <v>911</v>
      </c>
      <c r="BH176" s="6" t="s">
        <v>911</v>
      </c>
      <c r="BI176" s="6" t="s">
        <v>911</v>
      </c>
      <c r="BJ176" s="6" t="s">
        <v>911</v>
      </c>
      <c r="BK176" s="6" t="s">
        <v>916</v>
      </c>
      <c r="BL176" s="11" t="s">
        <v>911</v>
      </c>
      <c r="BM176" s="11" t="s">
        <v>913</v>
      </c>
      <c r="BN176" s="11" t="s">
        <v>913</v>
      </c>
      <c r="BO176" s="11" t="s">
        <v>913</v>
      </c>
      <c r="BP176" s="11" t="s">
        <v>913</v>
      </c>
      <c r="BQ176" s="6"/>
      <c r="BR176" s="6" t="s">
        <v>912</v>
      </c>
      <c r="BS176" s="6" t="s">
        <v>913</v>
      </c>
      <c r="BT176" s="6" t="s">
        <v>913</v>
      </c>
      <c r="BU176" s="6" t="s">
        <v>917</v>
      </c>
      <c r="BV176" s="6" t="s">
        <v>913</v>
      </c>
      <c r="BW176" s="6" t="s">
        <v>913</v>
      </c>
      <c r="BX176" s="6"/>
      <c r="BY176" s="6" t="s">
        <v>918</v>
      </c>
      <c r="BZ176" s="6">
        <v>0.22</v>
      </c>
      <c r="CA176" s="6" t="s">
        <v>922</v>
      </c>
      <c r="CB176" s="6" t="s">
        <v>920</v>
      </c>
      <c r="CC176" s="6" t="s">
        <v>921</v>
      </c>
      <c r="CD176" s="6" t="s">
        <v>923</v>
      </c>
      <c r="CE176" s="6" t="s">
        <v>916</v>
      </c>
      <c r="CF176" s="6" t="s">
        <v>918</v>
      </c>
      <c r="CG176" s="6" t="s">
        <v>911</v>
      </c>
      <c r="CH176" s="6" t="s">
        <v>911</v>
      </c>
      <c r="CI176" s="6" t="s">
        <v>911</v>
      </c>
      <c r="CJ176" s="6"/>
      <c r="CK176" s="6" t="s">
        <v>924</v>
      </c>
      <c r="CL176" s="6" t="s">
        <v>925</v>
      </c>
      <c r="CM176" s="6" t="s">
        <v>911</v>
      </c>
      <c r="CN176" s="6" t="s">
        <v>911</v>
      </c>
      <c r="CO176" s="6" t="s">
        <v>913</v>
      </c>
      <c r="CP176" s="6" t="s">
        <v>913</v>
      </c>
      <c r="CQ176" s="6" t="s">
        <v>913</v>
      </c>
      <c r="CR176" s="11">
        <v>2279</v>
      </c>
      <c r="CS176" s="6" t="s">
        <v>913</v>
      </c>
      <c r="CT176" s="6" t="s">
        <v>913</v>
      </c>
      <c r="CU176" s="6" t="s">
        <v>913</v>
      </c>
      <c r="CV176" s="6" t="s">
        <v>913</v>
      </c>
      <c r="CW176" s="6" t="s">
        <v>913</v>
      </c>
      <c r="CX176" s="6" t="s">
        <v>913</v>
      </c>
      <c r="CY176" s="6" t="s">
        <v>913</v>
      </c>
      <c r="CZ176" s="6">
        <v>9100</v>
      </c>
      <c r="DA176" s="6" t="s">
        <v>911</v>
      </c>
      <c r="DB176" s="6" t="s">
        <v>913</v>
      </c>
      <c r="DC176" s="6" t="s">
        <v>927</v>
      </c>
      <c r="DD176" s="6" t="s">
        <v>928</v>
      </c>
      <c r="DE176" s="6" t="s">
        <v>913</v>
      </c>
      <c r="DF176" s="6" t="s">
        <v>912</v>
      </c>
      <c r="DG176" s="6" t="s">
        <v>913</v>
      </c>
      <c r="DH176"/>
    </row>
    <row r="177" spans="1:112" s="11" customFormat="1">
      <c r="A177" s="11">
        <v>174</v>
      </c>
      <c r="B177" s="6" t="s">
        <v>156</v>
      </c>
      <c r="C177" s="6">
        <v>220</v>
      </c>
      <c r="D177" s="6" t="s">
        <v>1213</v>
      </c>
      <c r="E177" s="6" t="s">
        <v>1632</v>
      </c>
      <c r="F177" s="6" t="s">
        <v>157</v>
      </c>
      <c r="G177" s="7">
        <v>7.6</v>
      </c>
      <c r="H177" s="6">
        <v>1480</v>
      </c>
      <c r="I177" s="6" t="s">
        <v>914</v>
      </c>
      <c r="J177" s="6" t="s">
        <v>906</v>
      </c>
      <c r="K177" s="6">
        <v>22.6</v>
      </c>
      <c r="L177" s="9">
        <v>1.2</v>
      </c>
      <c r="M177" s="9">
        <v>1.35</v>
      </c>
      <c r="N177" s="6">
        <v>10.199999999999999</v>
      </c>
      <c r="O177" s="6">
        <v>10.199999999999999</v>
      </c>
      <c r="P177" s="8">
        <v>0.16</v>
      </c>
      <c r="Q177" s="6">
        <v>1480</v>
      </c>
      <c r="R177" s="6" t="s">
        <v>908</v>
      </c>
      <c r="S177" s="6">
        <v>7.76</v>
      </c>
      <c r="T177" s="6">
        <v>41.3</v>
      </c>
      <c r="U177" s="6" t="s">
        <v>915</v>
      </c>
      <c r="V177" s="6"/>
      <c r="W177" s="6">
        <v>33.5</v>
      </c>
      <c r="X177" s="6">
        <v>10.3</v>
      </c>
      <c r="Y177" s="6">
        <v>92.3</v>
      </c>
      <c r="Z177" s="6">
        <v>42300</v>
      </c>
      <c r="AA177" s="9">
        <v>2.8</v>
      </c>
      <c r="AB177" s="6">
        <v>7510</v>
      </c>
      <c r="AC177" s="6">
        <v>140</v>
      </c>
      <c r="AD177" s="6">
        <v>652</v>
      </c>
      <c r="AE177" s="6">
        <v>8430</v>
      </c>
      <c r="AF177" s="6">
        <v>104</v>
      </c>
      <c r="AG177" s="6">
        <v>3940</v>
      </c>
      <c r="AH177" s="6">
        <v>1010</v>
      </c>
      <c r="AI177" s="6" t="s">
        <v>910</v>
      </c>
      <c r="AJ177" s="6" t="s">
        <v>910</v>
      </c>
      <c r="AK177" s="6" t="s">
        <v>910</v>
      </c>
      <c r="AL177" s="6">
        <v>0.34899999999999998</v>
      </c>
      <c r="AM177" s="6" t="s">
        <v>910</v>
      </c>
      <c r="AN177" s="6" t="s">
        <v>910</v>
      </c>
      <c r="AO177" s="6" t="s">
        <v>910</v>
      </c>
      <c r="AP177" s="6" t="s">
        <v>910</v>
      </c>
      <c r="AQ177" s="6" t="s">
        <v>910</v>
      </c>
      <c r="AR177" s="6" t="s">
        <v>919</v>
      </c>
      <c r="AS177" s="6" t="s">
        <v>910</v>
      </c>
      <c r="AT177" s="6" t="s">
        <v>910</v>
      </c>
      <c r="AU177" s="6">
        <v>0.184</v>
      </c>
      <c r="AV177" s="6">
        <v>0.14899999999999999</v>
      </c>
      <c r="AW177" s="6" t="s">
        <v>910</v>
      </c>
      <c r="AX177" s="8">
        <v>0.12</v>
      </c>
      <c r="AY177" s="6">
        <v>0.127</v>
      </c>
      <c r="AZ177" s="6" t="s">
        <v>910</v>
      </c>
      <c r="BA177" s="6" t="s">
        <v>910</v>
      </c>
      <c r="BB177" s="6"/>
      <c r="BC177" s="6" t="s">
        <v>911</v>
      </c>
      <c r="BD177" s="6" t="s">
        <v>911</v>
      </c>
      <c r="BE177" s="6" t="s">
        <v>911</v>
      </c>
      <c r="BF177" s="6" t="s">
        <v>911</v>
      </c>
      <c r="BG177" s="6" t="s">
        <v>911</v>
      </c>
      <c r="BH177" s="6" t="s">
        <v>911</v>
      </c>
      <c r="BI177" s="6" t="s">
        <v>911</v>
      </c>
      <c r="BJ177" s="6" t="s">
        <v>911</v>
      </c>
      <c r="BK177" s="6" t="s">
        <v>916</v>
      </c>
      <c r="BL177" s="11" t="s">
        <v>911</v>
      </c>
      <c r="BM177" s="11" t="s">
        <v>913</v>
      </c>
      <c r="BN177" s="11" t="s">
        <v>913</v>
      </c>
      <c r="BO177" s="11" t="s">
        <v>913</v>
      </c>
      <c r="BP177" s="11" t="s">
        <v>913</v>
      </c>
      <c r="BQ177" s="6"/>
      <c r="BR177" s="6" t="s">
        <v>912</v>
      </c>
      <c r="BS177" s="6" t="s">
        <v>913</v>
      </c>
      <c r="BT177" s="6" t="s">
        <v>913</v>
      </c>
      <c r="BU177" s="6" t="s">
        <v>917</v>
      </c>
      <c r="BV177" s="6" t="s">
        <v>913</v>
      </c>
      <c r="BW177" s="6" t="s">
        <v>913</v>
      </c>
      <c r="BX177" s="6"/>
      <c r="BY177" s="6" t="s">
        <v>918</v>
      </c>
      <c r="CR177" s="13"/>
      <c r="CX177" s="6" t="s">
        <v>913</v>
      </c>
      <c r="CY177" s="6" t="s">
        <v>913</v>
      </c>
      <c r="CZ177" s="6">
        <v>29500</v>
      </c>
      <c r="DF177" s="6" t="s">
        <v>912</v>
      </c>
      <c r="DG177" s="6" t="s">
        <v>913</v>
      </c>
      <c r="DH177"/>
    </row>
    <row r="178" spans="1:112" s="11" customFormat="1">
      <c r="A178" s="11">
        <v>175</v>
      </c>
      <c r="B178" s="6" t="s">
        <v>154</v>
      </c>
      <c r="C178" s="6">
        <v>221</v>
      </c>
      <c r="D178" s="6" t="s">
        <v>1214</v>
      </c>
      <c r="E178" s="6" t="s">
        <v>1633</v>
      </c>
      <c r="F178" s="6" t="s">
        <v>155</v>
      </c>
      <c r="G178" s="7">
        <v>7.8</v>
      </c>
      <c r="H178" s="6">
        <v>700</v>
      </c>
      <c r="I178" s="6" t="s">
        <v>914</v>
      </c>
      <c r="J178" s="6">
        <v>10.3</v>
      </c>
      <c r="K178" s="6">
        <v>120</v>
      </c>
      <c r="L178" s="6">
        <v>1.47</v>
      </c>
      <c r="M178" s="9">
        <v>3.6</v>
      </c>
      <c r="N178" s="6">
        <v>15.5</v>
      </c>
      <c r="O178" s="6">
        <v>28.4</v>
      </c>
      <c r="P178" s="8">
        <v>0.12</v>
      </c>
      <c r="Q178" s="6">
        <v>3200</v>
      </c>
      <c r="R178" s="6" t="s">
        <v>908</v>
      </c>
      <c r="S178" s="6">
        <v>14.2</v>
      </c>
      <c r="T178" s="6">
        <v>74.5</v>
      </c>
      <c r="U178" s="6" t="s">
        <v>915</v>
      </c>
      <c r="V178" s="6"/>
      <c r="W178" s="7">
        <v>73</v>
      </c>
      <c r="X178" s="7">
        <v>25</v>
      </c>
      <c r="Y178" s="6">
        <v>172</v>
      </c>
      <c r="Z178" s="6">
        <v>72000</v>
      </c>
      <c r="AA178" s="9">
        <v>2.1</v>
      </c>
      <c r="AB178" s="6">
        <v>16000</v>
      </c>
      <c r="AC178" s="6">
        <v>3900</v>
      </c>
      <c r="AD178" s="6">
        <v>1000</v>
      </c>
      <c r="AE178" s="6">
        <v>12620</v>
      </c>
      <c r="AF178" s="6">
        <v>180</v>
      </c>
      <c r="AG178" s="6">
        <v>6400</v>
      </c>
      <c r="AH178" s="6">
        <v>1400</v>
      </c>
      <c r="AI178" s="6">
        <v>0.42299999999999999</v>
      </c>
      <c r="AJ178" s="6">
        <v>0.41899999999999998</v>
      </c>
      <c r="AK178" s="6" t="s">
        <v>910</v>
      </c>
      <c r="AL178" s="6">
        <v>1.28</v>
      </c>
      <c r="AM178" s="6">
        <v>0.32400000000000001</v>
      </c>
      <c r="AN178" s="6">
        <v>0.29699999999999999</v>
      </c>
      <c r="AO178" s="6">
        <v>0.16800000000000001</v>
      </c>
      <c r="AP178" s="6" t="s">
        <v>910</v>
      </c>
      <c r="AQ178" s="6">
        <v>0.16800000000000001</v>
      </c>
      <c r="AR178" s="6">
        <v>8.7999999999999995E-2</v>
      </c>
      <c r="AS178" s="6">
        <v>0.105</v>
      </c>
      <c r="AT178" s="6">
        <v>4.7E-2</v>
      </c>
      <c r="AU178" s="6">
        <v>0.66700000000000004</v>
      </c>
      <c r="AV178" s="6">
        <v>0.33700000000000002</v>
      </c>
      <c r="AW178" s="6">
        <v>0.14599999999999999</v>
      </c>
      <c r="AX178" s="6">
        <v>0.193</v>
      </c>
      <c r="AY178" s="6">
        <v>0.14599999999999999</v>
      </c>
      <c r="AZ178" s="6" t="s">
        <v>910</v>
      </c>
      <c r="BA178" s="6" t="s">
        <v>910</v>
      </c>
      <c r="BB178" s="6"/>
      <c r="BC178" s="6" t="s">
        <v>911</v>
      </c>
      <c r="BD178" s="6" t="s">
        <v>911</v>
      </c>
      <c r="BE178" s="6" t="s">
        <v>911</v>
      </c>
      <c r="BF178" s="6" t="s">
        <v>911</v>
      </c>
      <c r="BG178" s="6" t="s">
        <v>911</v>
      </c>
      <c r="BH178" s="6" t="s">
        <v>911</v>
      </c>
      <c r="BI178" s="6" t="s">
        <v>911</v>
      </c>
      <c r="BJ178" s="6" t="s">
        <v>911</v>
      </c>
      <c r="BK178" s="6" t="s">
        <v>916</v>
      </c>
      <c r="BL178" s="11" t="s">
        <v>911</v>
      </c>
      <c r="BM178" s="11" t="s">
        <v>913</v>
      </c>
      <c r="BN178" s="11" t="s">
        <v>913</v>
      </c>
      <c r="BO178" s="11" t="s">
        <v>913</v>
      </c>
      <c r="BP178" s="11" t="s">
        <v>913</v>
      </c>
      <c r="BQ178" s="6"/>
      <c r="BR178" s="6" t="s">
        <v>912</v>
      </c>
      <c r="BS178" s="6" t="s">
        <v>913</v>
      </c>
      <c r="BT178" s="6" t="s">
        <v>913</v>
      </c>
      <c r="BU178" s="6" t="s">
        <v>917</v>
      </c>
      <c r="BV178" s="6" t="s">
        <v>913</v>
      </c>
      <c r="BW178" s="6" t="s">
        <v>913</v>
      </c>
      <c r="BX178" s="6"/>
      <c r="BY178" s="6" t="s">
        <v>918</v>
      </c>
      <c r="CR178" s="13"/>
      <c r="CX178" s="6" t="s">
        <v>913</v>
      </c>
      <c r="CY178" s="6" t="s">
        <v>913</v>
      </c>
      <c r="CZ178" s="6">
        <v>3550</v>
      </c>
      <c r="DF178" s="6" t="s">
        <v>912</v>
      </c>
      <c r="DG178" s="6" t="s">
        <v>913</v>
      </c>
      <c r="DH178"/>
    </row>
    <row r="179" spans="1:112" s="11" customFormat="1">
      <c r="A179" s="11">
        <v>176</v>
      </c>
      <c r="B179" s="6" t="s">
        <v>751</v>
      </c>
      <c r="C179" s="6">
        <v>222</v>
      </c>
      <c r="D179" s="6" t="s">
        <v>1215</v>
      </c>
      <c r="E179" s="6" t="s">
        <v>1634</v>
      </c>
      <c r="F179" s="6" t="s">
        <v>752</v>
      </c>
      <c r="G179" s="6">
        <v>7.9</v>
      </c>
      <c r="H179" s="6">
        <v>954</v>
      </c>
      <c r="I179" s="6" t="s">
        <v>914</v>
      </c>
      <c r="J179" s="9">
        <v>7.5</v>
      </c>
      <c r="K179" s="6">
        <v>110</v>
      </c>
      <c r="L179" s="6">
        <v>0.57099999999999995</v>
      </c>
      <c r="M179" s="9">
        <v>0.84</v>
      </c>
      <c r="N179" s="6">
        <v>8.07</v>
      </c>
      <c r="O179" s="6">
        <v>26.2</v>
      </c>
      <c r="P179" s="10">
        <v>8.4000000000000005E-2</v>
      </c>
      <c r="Q179" s="6">
        <v>1700</v>
      </c>
      <c r="R179" s="6" t="s">
        <v>908</v>
      </c>
      <c r="S179" s="6">
        <v>8.48</v>
      </c>
      <c r="T179" s="6">
        <v>31.7</v>
      </c>
      <c r="U179" s="6" t="s">
        <v>915</v>
      </c>
      <c r="V179" s="6"/>
      <c r="W179" s="6">
        <v>170</v>
      </c>
      <c r="X179" s="7">
        <v>11</v>
      </c>
      <c r="Y179" s="6">
        <v>128</v>
      </c>
      <c r="Z179" s="6">
        <v>99000</v>
      </c>
      <c r="AA179" s="9">
        <v>1.2</v>
      </c>
      <c r="AB179" s="6">
        <v>14000</v>
      </c>
      <c r="AC179" s="6">
        <v>760</v>
      </c>
      <c r="AD179" s="6">
        <v>990</v>
      </c>
      <c r="AE179" s="6">
        <v>11020</v>
      </c>
      <c r="AF179" s="7">
        <v>80</v>
      </c>
      <c r="AG179" s="6">
        <v>2700</v>
      </c>
      <c r="AH179" s="6">
        <v>760</v>
      </c>
      <c r="AI179" s="6">
        <v>0.155</v>
      </c>
      <c r="AJ179" s="6">
        <v>0.26900000000000002</v>
      </c>
      <c r="AK179" s="6" t="s">
        <v>910</v>
      </c>
      <c r="AL179" s="6">
        <v>0.48899999999999999</v>
      </c>
      <c r="AM179" s="6">
        <v>0.115</v>
      </c>
      <c r="AN179" s="6">
        <v>0.105</v>
      </c>
      <c r="AO179" s="6">
        <v>5.1999999999999998E-2</v>
      </c>
      <c r="AP179" s="6" t="s">
        <v>910</v>
      </c>
      <c r="AQ179" s="6">
        <v>6.2E-2</v>
      </c>
      <c r="AR179" s="6">
        <v>5.7000000000000002E-2</v>
      </c>
      <c r="AS179" s="6">
        <v>0.11600000000000001</v>
      </c>
      <c r="AT179" s="6">
        <v>7.8E-2</v>
      </c>
      <c r="AU179" s="6">
        <v>0.26300000000000001</v>
      </c>
      <c r="AV179" s="6">
        <v>0.105</v>
      </c>
      <c r="AW179" s="6">
        <v>4.1000000000000002E-2</v>
      </c>
      <c r="AX179" s="6">
        <v>6.5000000000000002E-2</v>
      </c>
      <c r="AY179" s="8">
        <v>0.06</v>
      </c>
      <c r="AZ179" s="6" t="s">
        <v>910</v>
      </c>
      <c r="BA179" s="6" t="s">
        <v>910</v>
      </c>
      <c r="BB179" s="6"/>
      <c r="BC179" s="6" t="s">
        <v>911</v>
      </c>
      <c r="BD179" s="6" t="s">
        <v>911</v>
      </c>
      <c r="BE179" s="6" t="s">
        <v>911</v>
      </c>
      <c r="BF179" s="6" t="s">
        <v>911</v>
      </c>
      <c r="BG179" s="6" t="s">
        <v>911</v>
      </c>
      <c r="BH179" s="6" t="s">
        <v>911</v>
      </c>
      <c r="BI179" s="6" t="s">
        <v>911</v>
      </c>
      <c r="BJ179" s="6" t="s">
        <v>911</v>
      </c>
      <c r="BK179" s="6" t="s">
        <v>916</v>
      </c>
      <c r="BL179" s="11" t="s">
        <v>911</v>
      </c>
      <c r="BM179" s="11" t="s">
        <v>913</v>
      </c>
      <c r="BN179" s="11" t="s">
        <v>913</v>
      </c>
      <c r="BO179" s="11" t="s">
        <v>913</v>
      </c>
      <c r="BP179" s="11" t="s">
        <v>913</v>
      </c>
      <c r="BQ179" s="6"/>
      <c r="BR179" s="6" t="s">
        <v>912</v>
      </c>
      <c r="BS179" s="6" t="s">
        <v>913</v>
      </c>
      <c r="BT179" s="6" t="s">
        <v>913</v>
      </c>
      <c r="BU179" s="6" t="s">
        <v>917</v>
      </c>
      <c r="BV179" s="6" t="s">
        <v>913</v>
      </c>
      <c r="BW179" s="6" t="s">
        <v>913</v>
      </c>
      <c r="BX179" s="6"/>
      <c r="BY179" s="6" t="s">
        <v>918</v>
      </c>
      <c r="BZ179" s="6" t="s">
        <v>907</v>
      </c>
      <c r="CA179" s="6" t="s">
        <v>922</v>
      </c>
      <c r="CB179" s="6" t="s">
        <v>920</v>
      </c>
      <c r="CC179" s="6" t="s">
        <v>921</v>
      </c>
      <c r="CD179" s="6" t="s">
        <v>923</v>
      </c>
      <c r="CE179" s="6" t="s">
        <v>916</v>
      </c>
      <c r="CF179" s="6" t="s">
        <v>918</v>
      </c>
      <c r="CG179" s="6" t="s">
        <v>911</v>
      </c>
      <c r="CH179" s="6" t="s">
        <v>911</v>
      </c>
      <c r="CI179" s="6" t="s">
        <v>911</v>
      </c>
      <c r="CJ179" s="6"/>
      <c r="CK179" s="6" t="s">
        <v>924</v>
      </c>
      <c r="CL179" s="6" t="s">
        <v>925</v>
      </c>
      <c r="CM179" s="6" t="s">
        <v>911</v>
      </c>
      <c r="CN179" s="6" t="s">
        <v>911</v>
      </c>
      <c r="CO179" s="6" t="s">
        <v>913</v>
      </c>
      <c r="CP179" s="6" t="s">
        <v>913</v>
      </c>
      <c r="CQ179" s="6" t="s">
        <v>913</v>
      </c>
      <c r="CR179" s="11">
        <v>24810</v>
      </c>
      <c r="CS179" s="6" t="s">
        <v>913</v>
      </c>
      <c r="CT179" s="6" t="s">
        <v>913</v>
      </c>
      <c r="CU179" s="6" t="s">
        <v>913</v>
      </c>
      <c r="CV179" s="6" t="s">
        <v>913</v>
      </c>
      <c r="CW179" s="6" t="s">
        <v>913</v>
      </c>
      <c r="CX179" s="6" t="s">
        <v>913</v>
      </c>
      <c r="CY179" s="6" t="s">
        <v>913</v>
      </c>
      <c r="CZ179" s="6">
        <v>3935</v>
      </c>
      <c r="DA179" s="6" t="s">
        <v>911</v>
      </c>
      <c r="DB179" s="6" t="s">
        <v>913</v>
      </c>
      <c r="DC179" s="6" t="s">
        <v>927</v>
      </c>
      <c r="DD179" s="6" t="s">
        <v>928</v>
      </c>
      <c r="DE179" s="6" t="s">
        <v>913</v>
      </c>
      <c r="DF179" s="6" t="s">
        <v>912</v>
      </c>
      <c r="DG179" s="6" t="s">
        <v>913</v>
      </c>
      <c r="DH179"/>
    </row>
    <row r="180" spans="1:112" s="11" customFormat="1">
      <c r="A180" s="11">
        <v>177</v>
      </c>
      <c r="B180" s="6" t="s">
        <v>152</v>
      </c>
      <c r="C180" s="6">
        <v>223</v>
      </c>
      <c r="D180" s="6" t="s">
        <v>1215</v>
      </c>
      <c r="E180" s="6" t="s">
        <v>1634</v>
      </c>
      <c r="F180" s="6" t="s">
        <v>153</v>
      </c>
      <c r="G180" s="7">
        <v>7.5</v>
      </c>
      <c r="H180" s="6">
        <v>916</v>
      </c>
      <c r="I180" s="6" t="s">
        <v>914</v>
      </c>
      <c r="J180" s="6" t="s">
        <v>906</v>
      </c>
      <c r="K180" s="7">
        <v>79</v>
      </c>
      <c r="L180" s="6">
        <v>2.02</v>
      </c>
      <c r="M180" s="9">
        <v>5</v>
      </c>
      <c r="N180" s="7">
        <v>24</v>
      </c>
      <c r="O180" s="6">
        <v>39.4</v>
      </c>
      <c r="P180" s="8">
        <v>0.14000000000000001</v>
      </c>
      <c r="Q180" s="6">
        <v>4500</v>
      </c>
      <c r="R180" s="6" t="s">
        <v>908</v>
      </c>
      <c r="S180" s="6">
        <v>20.3</v>
      </c>
      <c r="T180" s="6">
        <v>70.099999999999994</v>
      </c>
      <c r="U180" s="6" t="s">
        <v>915</v>
      </c>
      <c r="V180" s="6"/>
      <c r="W180" s="7">
        <v>31</v>
      </c>
      <c r="X180" s="7">
        <v>30</v>
      </c>
      <c r="Y180" s="6">
        <v>199</v>
      </c>
      <c r="Z180" s="6">
        <v>31000</v>
      </c>
      <c r="AA180" s="9">
        <v>6.5</v>
      </c>
      <c r="AB180" s="6">
        <v>16000</v>
      </c>
      <c r="AC180" s="6">
        <v>410</v>
      </c>
      <c r="AD180" s="6">
        <v>1200</v>
      </c>
      <c r="AE180" s="6">
        <v>10620</v>
      </c>
      <c r="AF180" s="6">
        <v>310</v>
      </c>
      <c r="AG180" s="6">
        <v>11000</v>
      </c>
      <c r="AH180" s="6">
        <v>2500</v>
      </c>
      <c r="AI180" s="6" t="s">
        <v>910</v>
      </c>
      <c r="AJ180" s="6">
        <v>0.114</v>
      </c>
      <c r="AK180" s="6" t="s">
        <v>910</v>
      </c>
      <c r="AL180" s="6">
        <v>0.50700000000000001</v>
      </c>
      <c r="AM180" s="8">
        <v>0.12</v>
      </c>
      <c r="AN180" s="6">
        <v>0.10199999999999999</v>
      </c>
      <c r="AO180" s="6" t="s">
        <v>910</v>
      </c>
      <c r="AP180" s="6" t="s">
        <v>910</v>
      </c>
      <c r="AQ180" s="6">
        <v>6.9000000000000006E-2</v>
      </c>
      <c r="AR180" s="6">
        <v>5.1999999999999998E-2</v>
      </c>
      <c r="AS180" s="6" t="s">
        <v>910</v>
      </c>
      <c r="AT180" s="6" t="s">
        <v>910</v>
      </c>
      <c r="AU180" s="6">
        <v>0.25900000000000001</v>
      </c>
      <c r="AV180" s="6">
        <v>0.13100000000000001</v>
      </c>
      <c r="AW180" s="6" t="s">
        <v>910</v>
      </c>
      <c r="AX180" s="6">
        <v>0.115</v>
      </c>
      <c r="AY180" s="6">
        <v>7.4999999999999997E-2</v>
      </c>
      <c r="AZ180" s="6" t="s">
        <v>910</v>
      </c>
      <c r="BA180" s="6" t="s">
        <v>910</v>
      </c>
      <c r="BB180" s="6"/>
      <c r="BC180" s="6" t="s">
        <v>911</v>
      </c>
      <c r="BD180" s="6" t="s">
        <v>911</v>
      </c>
      <c r="BE180" s="6" t="s">
        <v>911</v>
      </c>
      <c r="BF180" s="6" t="s">
        <v>911</v>
      </c>
      <c r="BG180" s="6" t="s">
        <v>911</v>
      </c>
      <c r="BH180" s="6" t="s">
        <v>911</v>
      </c>
      <c r="BI180" s="6" t="s">
        <v>911</v>
      </c>
      <c r="BJ180" s="6" t="s">
        <v>911</v>
      </c>
      <c r="BK180" s="6" t="s">
        <v>916</v>
      </c>
      <c r="BL180" s="11" t="s">
        <v>911</v>
      </c>
      <c r="BM180" s="11" t="s">
        <v>913</v>
      </c>
      <c r="BN180" s="11" t="s">
        <v>913</v>
      </c>
      <c r="BO180" s="11" t="s">
        <v>913</v>
      </c>
      <c r="BP180" s="11" t="s">
        <v>913</v>
      </c>
      <c r="BQ180" s="6"/>
      <c r="BR180" s="6" t="s">
        <v>912</v>
      </c>
      <c r="BS180" s="6" t="s">
        <v>913</v>
      </c>
      <c r="BT180" s="6" t="s">
        <v>913</v>
      </c>
      <c r="BU180" s="6" t="s">
        <v>917</v>
      </c>
      <c r="BV180" s="6" t="s">
        <v>913</v>
      </c>
      <c r="BW180" s="6" t="s">
        <v>913</v>
      </c>
      <c r="BX180" s="6"/>
      <c r="BY180" s="6" t="s">
        <v>918</v>
      </c>
      <c r="CR180" s="13"/>
      <c r="CX180" s="6" t="s">
        <v>913</v>
      </c>
      <c r="CY180" s="6" t="s">
        <v>913</v>
      </c>
      <c r="CZ180" s="6">
        <v>22730</v>
      </c>
      <c r="DF180" s="6" t="s">
        <v>912</v>
      </c>
      <c r="DG180" s="6" t="s">
        <v>913</v>
      </c>
      <c r="DH180"/>
    </row>
    <row r="181" spans="1:112" s="11" customFormat="1">
      <c r="A181" s="11">
        <v>178</v>
      </c>
      <c r="B181" s="6" t="s">
        <v>150</v>
      </c>
      <c r="C181" s="6">
        <v>224</v>
      </c>
      <c r="D181" s="6" t="s">
        <v>1216</v>
      </c>
      <c r="E181" s="6" t="s">
        <v>1635</v>
      </c>
      <c r="F181" s="6" t="s">
        <v>151</v>
      </c>
      <c r="G181" s="7">
        <v>7.8</v>
      </c>
      <c r="H181" s="6">
        <v>562</v>
      </c>
      <c r="I181" s="6" t="s">
        <v>914</v>
      </c>
      <c r="J181" s="6">
        <v>14.2</v>
      </c>
      <c r="K181" s="6">
        <v>208</v>
      </c>
      <c r="L181" s="6">
        <v>0.56599999999999995</v>
      </c>
      <c r="M181" s="9" t="s">
        <v>933</v>
      </c>
      <c r="N181" s="6">
        <v>5.27</v>
      </c>
      <c r="O181" s="9">
        <v>6.7</v>
      </c>
      <c r="P181" s="10">
        <v>4.2000000000000003E-2</v>
      </c>
      <c r="Q181" s="6">
        <v>1390</v>
      </c>
      <c r="R181" s="6" t="s">
        <v>908</v>
      </c>
      <c r="S181" s="6">
        <v>4.8899999999999997</v>
      </c>
      <c r="T181" s="6">
        <v>30.7</v>
      </c>
      <c r="U181" s="6" t="s">
        <v>915</v>
      </c>
      <c r="V181" s="6"/>
      <c r="W181" s="6">
        <v>135</v>
      </c>
      <c r="X181" s="6">
        <v>11.6</v>
      </c>
      <c r="Y181" s="6">
        <v>46.6</v>
      </c>
      <c r="Z181" s="6">
        <v>155000</v>
      </c>
      <c r="AA181" s="9">
        <v>2.6</v>
      </c>
      <c r="AB181" s="6">
        <v>19100</v>
      </c>
      <c r="AC181" s="6">
        <v>5370</v>
      </c>
      <c r="AD181" s="6">
        <v>3190</v>
      </c>
      <c r="AE181" s="6">
        <v>12500</v>
      </c>
      <c r="AF181" s="6">
        <v>30.8</v>
      </c>
      <c r="AG181" s="6">
        <v>1270</v>
      </c>
      <c r="AH181" s="6">
        <v>297</v>
      </c>
      <c r="AI181" s="6">
        <v>0.104</v>
      </c>
      <c r="AJ181" s="6">
        <v>0.20300000000000001</v>
      </c>
      <c r="AK181" s="6" t="s">
        <v>910</v>
      </c>
      <c r="AL181" s="6">
        <v>0.29599999999999999</v>
      </c>
      <c r="AM181" s="6">
        <v>6.8000000000000005E-2</v>
      </c>
      <c r="AN181" s="6">
        <v>7.2999999999999995E-2</v>
      </c>
      <c r="AO181" s="6">
        <v>4.3999999999999997E-2</v>
      </c>
      <c r="AP181" s="6" t="s">
        <v>910</v>
      </c>
      <c r="AQ181" s="6">
        <v>5.3999999999999999E-2</v>
      </c>
      <c r="AR181" s="6">
        <v>3.6999999999999998E-2</v>
      </c>
      <c r="AS181" s="6">
        <v>0.158</v>
      </c>
      <c r="AT181" s="6">
        <v>0.155</v>
      </c>
      <c r="AU181" s="6">
        <v>0.16300000000000001</v>
      </c>
      <c r="AV181" s="6">
        <v>0.104</v>
      </c>
      <c r="AW181" s="6">
        <v>3.5000000000000003E-2</v>
      </c>
      <c r="AX181" s="6">
        <v>6.9000000000000006E-2</v>
      </c>
      <c r="AY181" s="6">
        <v>5.5E-2</v>
      </c>
      <c r="AZ181" s="6" t="s">
        <v>910</v>
      </c>
      <c r="BA181" s="6" t="s">
        <v>910</v>
      </c>
      <c r="BB181" s="6"/>
      <c r="BC181" s="6" t="s">
        <v>911</v>
      </c>
      <c r="BD181" s="6" t="s">
        <v>911</v>
      </c>
      <c r="BE181" s="6" t="s">
        <v>911</v>
      </c>
      <c r="BF181" s="6" t="s">
        <v>911</v>
      </c>
      <c r="BG181" s="6" t="s">
        <v>911</v>
      </c>
      <c r="BH181" s="6" t="s">
        <v>911</v>
      </c>
      <c r="BI181" s="6" t="s">
        <v>911</v>
      </c>
      <c r="BJ181" s="6" t="s">
        <v>911</v>
      </c>
      <c r="BK181" s="6" t="s">
        <v>916</v>
      </c>
      <c r="BL181" s="11" t="s">
        <v>911</v>
      </c>
      <c r="BM181" s="11" t="s">
        <v>913</v>
      </c>
      <c r="BN181" s="11" t="s">
        <v>913</v>
      </c>
      <c r="BO181" s="11" t="s">
        <v>913</v>
      </c>
      <c r="BP181" s="11" t="s">
        <v>913</v>
      </c>
      <c r="BQ181" s="6"/>
      <c r="BR181" s="6" t="s">
        <v>912</v>
      </c>
      <c r="BS181" s="6" t="s">
        <v>913</v>
      </c>
      <c r="BT181" s="6" t="s">
        <v>913</v>
      </c>
      <c r="BU181" s="6" t="s">
        <v>917</v>
      </c>
      <c r="BV181" s="6" t="s">
        <v>913</v>
      </c>
      <c r="BW181" s="6" t="s">
        <v>913</v>
      </c>
      <c r="BX181" s="6"/>
      <c r="BY181" s="6" t="s">
        <v>918</v>
      </c>
      <c r="CR181" s="13"/>
      <c r="CX181" s="6" t="s">
        <v>913</v>
      </c>
      <c r="CY181" s="6" t="s">
        <v>913</v>
      </c>
      <c r="CZ181" s="6">
        <v>8649</v>
      </c>
      <c r="DF181" s="6" t="s">
        <v>912</v>
      </c>
      <c r="DG181" s="6" t="s">
        <v>913</v>
      </c>
      <c r="DH181"/>
    </row>
    <row r="182" spans="1:112" s="11" customFormat="1">
      <c r="A182" s="11">
        <v>179</v>
      </c>
      <c r="B182" s="6" t="s">
        <v>148</v>
      </c>
      <c r="C182" s="6">
        <v>225</v>
      </c>
      <c r="D182" s="6" t="s">
        <v>1217</v>
      </c>
      <c r="E182" s="6" t="s">
        <v>1636</v>
      </c>
      <c r="F182" s="6" t="s">
        <v>149</v>
      </c>
      <c r="G182" s="7">
        <v>7.8</v>
      </c>
      <c r="H182" s="6">
        <v>580</v>
      </c>
      <c r="I182" s="6" t="s">
        <v>914</v>
      </c>
      <c r="J182" s="6">
        <v>12.6</v>
      </c>
      <c r="K182" s="6">
        <v>138</v>
      </c>
      <c r="L182" s="6">
        <v>0.56100000000000005</v>
      </c>
      <c r="M182" s="9" t="s">
        <v>933</v>
      </c>
      <c r="N182" s="6">
        <v>6.07</v>
      </c>
      <c r="O182" s="6">
        <v>5.36</v>
      </c>
      <c r="P182" s="10">
        <v>3.9E-2</v>
      </c>
      <c r="Q182" s="6">
        <v>1650</v>
      </c>
      <c r="R182" s="6" t="s">
        <v>908</v>
      </c>
      <c r="S182" s="6">
        <v>3.96</v>
      </c>
      <c r="T182" s="6">
        <v>35.5</v>
      </c>
      <c r="U182" s="6" t="s">
        <v>915</v>
      </c>
      <c r="V182" s="6"/>
      <c r="W182" s="6">
        <v>133</v>
      </c>
      <c r="X182" s="6">
        <v>10.3</v>
      </c>
      <c r="Y182" s="6">
        <v>63.7</v>
      </c>
      <c r="Z182" s="6">
        <v>137000</v>
      </c>
      <c r="AA182" s="9">
        <v>4.0999999999999996</v>
      </c>
      <c r="AB182" s="6">
        <v>21500</v>
      </c>
      <c r="AC182" s="6">
        <v>8590</v>
      </c>
      <c r="AD182" s="6">
        <v>2800</v>
      </c>
      <c r="AE182" s="6">
        <v>10200</v>
      </c>
      <c r="AF182" s="6">
        <v>36.200000000000003</v>
      </c>
      <c r="AG182" s="6">
        <v>1360</v>
      </c>
      <c r="AH182" s="6">
        <v>319</v>
      </c>
      <c r="AI182" s="6">
        <v>0.112</v>
      </c>
      <c r="AJ182" s="6">
        <v>0.09</v>
      </c>
      <c r="AK182" s="6" t="s">
        <v>910</v>
      </c>
      <c r="AL182" s="6">
        <v>0.23400000000000001</v>
      </c>
      <c r="AM182" s="6">
        <v>6.3E-2</v>
      </c>
      <c r="AN182" s="6">
        <v>4.9000000000000002E-2</v>
      </c>
      <c r="AO182" s="6">
        <v>3.3000000000000002E-2</v>
      </c>
      <c r="AP182" s="6" t="s">
        <v>910</v>
      </c>
      <c r="AQ182" s="6">
        <v>4.4999999999999998E-2</v>
      </c>
      <c r="AR182" s="6">
        <v>4.1000000000000002E-2</v>
      </c>
      <c r="AS182" s="6">
        <v>6.8000000000000005E-2</v>
      </c>
      <c r="AT182" s="6" t="s">
        <v>910</v>
      </c>
      <c r="AU182" s="6">
        <v>0.109</v>
      </c>
      <c r="AV182" s="6">
        <v>0.08</v>
      </c>
      <c r="AW182" s="6" t="s">
        <v>910</v>
      </c>
      <c r="AX182" s="8">
        <v>0.05</v>
      </c>
      <c r="AY182" s="6">
        <v>5.3999999999999999E-2</v>
      </c>
      <c r="AZ182" s="6" t="s">
        <v>910</v>
      </c>
      <c r="BA182" s="6" t="s">
        <v>910</v>
      </c>
      <c r="BB182" s="6"/>
      <c r="BC182" s="6" t="s">
        <v>911</v>
      </c>
      <c r="BD182" s="6" t="s">
        <v>911</v>
      </c>
      <c r="BE182" s="6" t="s">
        <v>911</v>
      </c>
      <c r="BF182" s="6" t="s">
        <v>911</v>
      </c>
      <c r="BG182" s="6" t="s">
        <v>911</v>
      </c>
      <c r="BH182" s="6" t="s">
        <v>911</v>
      </c>
      <c r="BI182" s="6" t="s">
        <v>911</v>
      </c>
      <c r="BJ182" s="6" t="s">
        <v>911</v>
      </c>
      <c r="BK182" s="6" t="s">
        <v>916</v>
      </c>
      <c r="BL182" s="11" t="s">
        <v>911</v>
      </c>
      <c r="BM182" s="11" t="s">
        <v>913</v>
      </c>
      <c r="BN182" s="11" t="s">
        <v>913</v>
      </c>
      <c r="BO182" s="11" t="s">
        <v>913</v>
      </c>
      <c r="BP182" s="11" t="s">
        <v>913</v>
      </c>
      <c r="BQ182" s="6"/>
      <c r="BR182" s="6" t="s">
        <v>912</v>
      </c>
      <c r="BS182" s="6" t="s">
        <v>913</v>
      </c>
      <c r="BT182" s="6" t="s">
        <v>913</v>
      </c>
      <c r="BU182" s="6" t="s">
        <v>917</v>
      </c>
      <c r="BV182" s="6" t="s">
        <v>913</v>
      </c>
      <c r="BW182" s="6" t="s">
        <v>913</v>
      </c>
      <c r="BX182" s="6"/>
      <c r="BY182" s="6" t="s">
        <v>918</v>
      </c>
      <c r="CR182" s="13"/>
      <c r="CX182" s="6" t="s">
        <v>913</v>
      </c>
      <c r="CY182" s="6" t="s">
        <v>913</v>
      </c>
      <c r="CZ182" s="6">
        <v>5131</v>
      </c>
      <c r="DF182" s="6" t="s">
        <v>912</v>
      </c>
      <c r="DG182" s="6" t="s">
        <v>913</v>
      </c>
      <c r="DH182"/>
    </row>
    <row r="183" spans="1:112" s="11" customFormat="1">
      <c r="A183" s="11">
        <v>180</v>
      </c>
      <c r="B183" s="6" t="s">
        <v>146</v>
      </c>
      <c r="C183" s="6">
        <v>226</v>
      </c>
      <c r="D183" s="6" t="s">
        <v>1218</v>
      </c>
      <c r="E183" s="6" t="s">
        <v>1637</v>
      </c>
      <c r="F183" s="6" t="s">
        <v>147</v>
      </c>
      <c r="G183" s="7">
        <v>8</v>
      </c>
      <c r="H183" s="6">
        <v>1106</v>
      </c>
      <c r="I183" s="6" t="s">
        <v>914</v>
      </c>
      <c r="J183" s="6">
        <v>6.64</v>
      </c>
      <c r="K183" s="6">
        <v>103</v>
      </c>
      <c r="L183" s="6">
        <v>0.93100000000000005</v>
      </c>
      <c r="M183" s="9">
        <v>6.11</v>
      </c>
      <c r="N183" s="6">
        <v>31.7</v>
      </c>
      <c r="O183" s="6">
        <v>17.8</v>
      </c>
      <c r="P183" s="8">
        <v>0.1</v>
      </c>
      <c r="Q183" s="6">
        <v>3690</v>
      </c>
      <c r="R183" s="6" t="s">
        <v>908</v>
      </c>
      <c r="S183" s="6">
        <v>20.2</v>
      </c>
      <c r="T183" s="6">
        <v>51.1</v>
      </c>
      <c r="U183" s="6" t="s">
        <v>915</v>
      </c>
      <c r="V183" s="6"/>
      <c r="W183" s="6">
        <v>30.1</v>
      </c>
      <c r="X183" s="6">
        <v>37.799999999999997</v>
      </c>
      <c r="Y183" s="6">
        <v>135</v>
      </c>
      <c r="Z183" s="6">
        <v>16800</v>
      </c>
      <c r="AA183" s="9">
        <v>3.2</v>
      </c>
      <c r="AB183" s="6">
        <v>24400</v>
      </c>
      <c r="AC183" s="6">
        <v>1170</v>
      </c>
      <c r="AD183" s="6">
        <v>1540</v>
      </c>
      <c r="AE183" s="6">
        <v>7380</v>
      </c>
      <c r="AF183" s="6">
        <v>288</v>
      </c>
      <c r="AG183" s="6">
        <v>10000</v>
      </c>
      <c r="AH183" s="6">
        <v>3370</v>
      </c>
      <c r="AI183" s="6">
        <v>4.9000000000000002E-2</v>
      </c>
      <c r="AJ183" s="6">
        <v>0.17100000000000001</v>
      </c>
      <c r="AK183" s="6" t="s">
        <v>910</v>
      </c>
      <c r="AL183" s="6">
        <v>0.74099999999999999</v>
      </c>
      <c r="AM183" s="6">
        <v>0.19500000000000001</v>
      </c>
      <c r="AN183" s="6">
        <v>0.17799999999999999</v>
      </c>
      <c r="AO183" s="6">
        <v>8.8999999999999996E-2</v>
      </c>
      <c r="AP183" s="6" t="s">
        <v>910</v>
      </c>
      <c r="AQ183" s="6">
        <v>8.8999999999999996E-2</v>
      </c>
      <c r="AR183" s="6">
        <v>4.2000000000000003E-2</v>
      </c>
      <c r="AS183" s="6" t="s">
        <v>910</v>
      </c>
      <c r="AT183" s="6" t="s">
        <v>910</v>
      </c>
      <c r="AU183" s="6">
        <v>0.40500000000000003</v>
      </c>
      <c r="AV183" s="6">
        <v>0.17599999999999999</v>
      </c>
      <c r="AW183" s="6">
        <v>7.5999999999999998E-2</v>
      </c>
      <c r="AX183" s="6">
        <v>0.11899999999999999</v>
      </c>
      <c r="AY183" s="6">
        <v>6.9000000000000006E-2</v>
      </c>
      <c r="AZ183" s="6" t="s">
        <v>910</v>
      </c>
      <c r="BA183" s="6" t="s">
        <v>910</v>
      </c>
      <c r="BB183" s="6"/>
      <c r="BC183" s="6" t="s">
        <v>911</v>
      </c>
      <c r="BD183" s="6" t="s">
        <v>911</v>
      </c>
      <c r="BE183" s="6" t="s">
        <v>911</v>
      </c>
      <c r="BF183" s="6" t="s">
        <v>911</v>
      </c>
      <c r="BG183" s="6" t="s">
        <v>911</v>
      </c>
      <c r="BH183" s="6" t="s">
        <v>911</v>
      </c>
      <c r="BI183" s="6" t="s">
        <v>911</v>
      </c>
      <c r="BJ183" s="6" t="s">
        <v>911</v>
      </c>
      <c r="BK183" s="6" t="s">
        <v>916</v>
      </c>
      <c r="BL183" s="11" t="s">
        <v>911</v>
      </c>
      <c r="BM183" s="11" t="s">
        <v>913</v>
      </c>
      <c r="BN183" s="11" t="s">
        <v>913</v>
      </c>
      <c r="BO183" s="11" t="s">
        <v>913</v>
      </c>
      <c r="BP183" s="11" t="s">
        <v>913</v>
      </c>
      <c r="BQ183" s="6"/>
      <c r="BR183" s="6" t="s">
        <v>912</v>
      </c>
      <c r="BS183" s="6" t="s">
        <v>913</v>
      </c>
      <c r="BT183" s="6" t="s">
        <v>913</v>
      </c>
      <c r="BU183" s="6" t="s">
        <v>917</v>
      </c>
      <c r="BV183" s="6" t="s">
        <v>913</v>
      </c>
      <c r="BW183" s="6" t="s">
        <v>913</v>
      </c>
      <c r="BX183" s="6"/>
      <c r="BY183" s="6" t="s">
        <v>918</v>
      </c>
      <c r="CR183" s="13"/>
      <c r="CX183" s="6" t="s">
        <v>913</v>
      </c>
      <c r="CY183" s="6" t="s">
        <v>913</v>
      </c>
      <c r="CZ183" s="6">
        <v>15120</v>
      </c>
      <c r="DF183" s="6" t="s">
        <v>912</v>
      </c>
      <c r="DG183" s="6" t="s">
        <v>913</v>
      </c>
      <c r="DH183"/>
    </row>
    <row r="184" spans="1:112" s="11" customFormat="1">
      <c r="A184" s="11">
        <v>181</v>
      </c>
      <c r="B184" s="6" t="s">
        <v>144</v>
      </c>
      <c r="C184" s="6">
        <v>227</v>
      </c>
      <c r="D184" s="6" t="s">
        <v>1219</v>
      </c>
      <c r="E184" s="6" t="s">
        <v>1638</v>
      </c>
      <c r="F184" s="6" t="s">
        <v>145</v>
      </c>
      <c r="G184" s="7">
        <v>7.9</v>
      </c>
      <c r="H184" s="6">
        <v>296</v>
      </c>
      <c r="I184" s="6" t="s">
        <v>914</v>
      </c>
      <c r="J184" s="6" t="s">
        <v>906</v>
      </c>
      <c r="K184" s="6">
        <v>120</v>
      </c>
      <c r="L184" s="6">
        <v>0.59399999999999997</v>
      </c>
      <c r="M184" s="9">
        <v>7.4</v>
      </c>
      <c r="N184" s="7">
        <v>37</v>
      </c>
      <c r="O184" s="6">
        <v>25.6</v>
      </c>
      <c r="P184" s="10">
        <v>7.1999999999999995E-2</v>
      </c>
      <c r="Q184" s="6">
        <v>9500</v>
      </c>
      <c r="R184" s="6" t="s">
        <v>908</v>
      </c>
      <c r="S184" s="6">
        <v>29.4</v>
      </c>
      <c r="T184" s="6">
        <v>43.5</v>
      </c>
      <c r="U184" s="6" t="s">
        <v>915</v>
      </c>
      <c r="V184" s="6"/>
      <c r="W184" s="7">
        <v>41</v>
      </c>
      <c r="X184" s="7">
        <v>43</v>
      </c>
      <c r="Y184" s="6">
        <v>132</v>
      </c>
      <c r="Z184" s="6">
        <v>29000</v>
      </c>
      <c r="AA184" s="9">
        <v>6.6</v>
      </c>
      <c r="AB184" s="6">
        <v>24000</v>
      </c>
      <c r="AC184" s="6">
        <v>1700</v>
      </c>
      <c r="AD184" s="6">
        <v>900</v>
      </c>
      <c r="AE184" s="6">
        <v>3480</v>
      </c>
      <c r="AF184" s="6">
        <v>530</v>
      </c>
      <c r="AG184" s="6">
        <v>16000</v>
      </c>
      <c r="AH184" s="6">
        <v>5000</v>
      </c>
      <c r="AI184" s="6">
        <v>7.6999999999999999E-2</v>
      </c>
      <c r="AJ184" s="6">
        <v>5.2999999999999999E-2</v>
      </c>
      <c r="AK184" s="6" t="s">
        <v>910</v>
      </c>
      <c r="AL184" s="6">
        <v>0.25700000000000001</v>
      </c>
      <c r="AM184" s="6">
        <v>8.5000000000000006E-2</v>
      </c>
      <c r="AN184" s="6">
        <v>9.0999999999999998E-2</v>
      </c>
      <c r="AO184" s="6">
        <v>7.4999999999999997E-2</v>
      </c>
      <c r="AP184" s="6" t="s">
        <v>910</v>
      </c>
      <c r="AQ184" s="6">
        <v>0.13500000000000001</v>
      </c>
      <c r="AR184" s="6">
        <v>4.1000000000000002E-2</v>
      </c>
      <c r="AS184" s="6" t="s">
        <v>910</v>
      </c>
      <c r="AT184" s="6" t="s">
        <v>910</v>
      </c>
      <c r="AU184" s="6">
        <v>0.157</v>
      </c>
      <c r="AV184" s="6">
        <v>0.17299999999999999</v>
      </c>
      <c r="AW184" s="6">
        <v>7.1999999999999995E-2</v>
      </c>
      <c r="AX184" s="6">
        <v>0.124</v>
      </c>
      <c r="AY184" s="6">
        <v>0.108</v>
      </c>
      <c r="AZ184" s="6" t="s">
        <v>910</v>
      </c>
      <c r="BA184" s="6" t="s">
        <v>910</v>
      </c>
      <c r="BB184" s="6"/>
      <c r="BC184" s="6" t="s">
        <v>911</v>
      </c>
      <c r="BD184" s="6" t="s">
        <v>911</v>
      </c>
      <c r="BE184" s="6" t="s">
        <v>911</v>
      </c>
      <c r="BF184" s="6" t="s">
        <v>911</v>
      </c>
      <c r="BG184" s="6" t="s">
        <v>911</v>
      </c>
      <c r="BH184" s="6" t="s">
        <v>911</v>
      </c>
      <c r="BI184" s="6" t="s">
        <v>911</v>
      </c>
      <c r="BJ184" s="6" t="s">
        <v>911</v>
      </c>
      <c r="BK184" s="6" t="s">
        <v>916</v>
      </c>
      <c r="BL184" s="11" t="s">
        <v>911</v>
      </c>
      <c r="BM184" s="11" t="s">
        <v>913</v>
      </c>
      <c r="BN184" s="11" t="s">
        <v>913</v>
      </c>
      <c r="BO184" s="11" t="s">
        <v>913</v>
      </c>
      <c r="BP184" s="11" t="s">
        <v>913</v>
      </c>
      <c r="BQ184" s="6"/>
      <c r="BR184" s="6" t="s">
        <v>912</v>
      </c>
      <c r="BS184" s="6" t="s">
        <v>913</v>
      </c>
      <c r="BT184" s="6" t="s">
        <v>913</v>
      </c>
      <c r="BU184" s="6" t="s">
        <v>917</v>
      </c>
      <c r="BV184" s="6" t="s">
        <v>913</v>
      </c>
      <c r="BW184" s="6" t="s">
        <v>913</v>
      </c>
      <c r="BX184" s="6"/>
      <c r="BY184" s="6" t="s">
        <v>918</v>
      </c>
      <c r="CR184" s="13"/>
      <c r="CX184" s="6" t="s">
        <v>913</v>
      </c>
      <c r="CY184" s="6" t="s">
        <v>913</v>
      </c>
      <c r="CZ184" s="6">
        <v>6954</v>
      </c>
      <c r="DF184" s="6" t="s">
        <v>912</v>
      </c>
      <c r="DG184" s="6" t="s">
        <v>913</v>
      </c>
      <c r="DH184"/>
    </row>
    <row r="185" spans="1:112" s="11" customFormat="1">
      <c r="A185" s="11">
        <v>182</v>
      </c>
      <c r="B185" s="6" t="s">
        <v>142</v>
      </c>
      <c r="C185" s="6">
        <v>228</v>
      </c>
      <c r="D185" s="6" t="s">
        <v>1220</v>
      </c>
      <c r="E185" s="6" t="s">
        <v>1639</v>
      </c>
      <c r="F185" s="6" t="s">
        <v>143</v>
      </c>
      <c r="G185" s="7">
        <v>7.2</v>
      </c>
      <c r="H185" s="6">
        <v>623</v>
      </c>
      <c r="I185" s="6" t="s">
        <v>914</v>
      </c>
      <c r="J185" s="6">
        <v>9.52</v>
      </c>
      <c r="K185" s="6">
        <v>190</v>
      </c>
      <c r="L185" s="6">
        <v>0.317</v>
      </c>
      <c r="M185" s="9" t="s">
        <v>933</v>
      </c>
      <c r="N185" s="6">
        <v>7.54</v>
      </c>
      <c r="O185" s="6">
        <v>10.8</v>
      </c>
      <c r="P185" s="10">
        <v>5.1999999999999998E-2</v>
      </c>
      <c r="Q185" s="6">
        <v>1700</v>
      </c>
      <c r="R185" s="6" t="s">
        <v>908</v>
      </c>
      <c r="S185" s="6">
        <v>4.59</v>
      </c>
      <c r="T185" s="6">
        <v>26.9</v>
      </c>
      <c r="U185" s="6" t="s">
        <v>915</v>
      </c>
      <c r="V185" s="6"/>
      <c r="W185" s="6">
        <v>160</v>
      </c>
      <c r="X185" s="9">
        <v>9.6</v>
      </c>
      <c r="Y185" s="6">
        <v>82.8</v>
      </c>
      <c r="Z185" s="6">
        <v>150000</v>
      </c>
      <c r="AA185" s="9">
        <v>3</v>
      </c>
      <c r="AB185" s="6">
        <v>11000</v>
      </c>
      <c r="AC185" s="6">
        <v>6900</v>
      </c>
      <c r="AD185" s="6">
        <v>890</v>
      </c>
      <c r="AE185" s="6">
        <v>11170</v>
      </c>
      <c r="AF185" s="7">
        <v>33</v>
      </c>
      <c r="AG185" s="6">
        <v>1500</v>
      </c>
      <c r="AH185" s="6">
        <v>400</v>
      </c>
      <c r="AI185" s="6">
        <v>9.0999999999999998E-2</v>
      </c>
      <c r="AJ185" s="8">
        <v>0.2</v>
      </c>
      <c r="AK185" s="6" t="s">
        <v>910</v>
      </c>
      <c r="AL185" s="6">
        <v>0.49199999999999999</v>
      </c>
      <c r="AM185" s="6">
        <v>0.154</v>
      </c>
      <c r="AN185" s="6">
        <v>0.14899999999999999</v>
      </c>
      <c r="AO185" s="6">
        <v>0.105</v>
      </c>
      <c r="AP185" s="6" t="s">
        <v>910</v>
      </c>
      <c r="AQ185" s="6">
        <v>0.115</v>
      </c>
      <c r="AR185" s="6">
        <v>6.5000000000000002E-2</v>
      </c>
      <c r="AS185" s="6">
        <v>7.1999999999999995E-2</v>
      </c>
      <c r="AT185" s="6">
        <v>5.3999999999999999E-2</v>
      </c>
      <c r="AU185" s="6">
        <v>0.26100000000000001</v>
      </c>
      <c r="AV185" s="8">
        <v>0.2</v>
      </c>
      <c r="AW185" s="6">
        <v>8.7999999999999995E-2</v>
      </c>
      <c r="AX185" s="6">
        <v>0.14599999999999999</v>
      </c>
      <c r="AY185" s="6">
        <v>0.108</v>
      </c>
      <c r="AZ185" s="6" t="s">
        <v>910</v>
      </c>
      <c r="BA185" s="6" t="s">
        <v>910</v>
      </c>
      <c r="BB185" s="6"/>
      <c r="BC185" s="6" t="s">
        <v>911</v>
      </c>
      <c r="BD185" s="6" t="s">
        <v>911</v>
      </c>
      <c r="BE185" s="6" t="s">
        <v>911</v>
      </c>
      <c r="BF185" s="6" t="s">
        <v>911</v>
      </c>
      <c r="BG185" s="6" t="s">
        <v>911</v>
      </c>
      <c r="BH185" s="6" t="s">
        <v>911</v>
      </c>
      <c r="BI185" s="6" t="s">
        <v>911</v>
      </c>
      <c r="BJ185" s="6" t="s">
        <v>911</v>
      </c>
      <c r="BK185" s="6" t="s">
        <v>916</v>
      </c>
      <c r="BL185" s="11" t="s">
        <v>911</v>
      </c>
      <c r="BM185" s="11" t="s">
        <v>913</v>
      </c>
      <c r="BN185" s="11" t="s">
        <v>913</v>
      </c>
      <c r="BO185" s="11" t="s">
        <v>913</v>
      </c>
      <c r="BP185" s="11" t="s">
        <v>913</v>
      </c>
      <c r="BQ185" s="6"/>
      <c r="BR185" s="6" t="s">
        <v>912</v>
      </c>
      <c r="BS185" s="6" t="s">
        <v>913</v>
      </c>
      <c r="BT185" s="6" t="s">
        <v>913</v>
      </c>
      <c r="BU185" s="6" t="s">
        <v>917</v>
      </c>
      <c r="BV185" s="6" t="s">
        <v>913</v>
      </c>
      <c r="BW185" s="6" t="s">
        <v>913</v>
      </c>
      <c r="BX185" s="6"/>
      <c r="BY185" s="6" t="s">
        <v>918</v>
      </c>
      <c r="CR185" s="13"/>
      <c r="CX185" s="6" t="s">
        <v>913</v>
      </c>
      <c r="CY185" s="6" t="s">
        <v>913</v>
      </c>
      <c r="CZ185" s="6">
        <v>7740</v>
      </c>
      <c r="DF185" s="6" t="s">
        <v>912</v>
      </c>
      <c r="DG185" s="6" t="s">
        <v>913</v>
      </c>
      <c r="DH185"/>
    </row>
    <row r="186" spans="1:112" s="11" customFormat="1">
      <c r="A186" s="11">
        <v>183</v>
      </c>
      <c r="B186" s="6" t="s">
        <v>140</v>
      </c>
      <c r="C186" s="6">
        <v>229</v>
      </c>
      <c r="D186" s="6" t="s">
        <v>1221</v>
      </c>
      <c r="E186" s="6" t="s">
        <v>1640</v>
      </c>
      <c r="F186" s="6" t="s">
        <v>141</v>
      </c>
      <c r="G186" s="7">
        <v>7.5</v>
      </c>
      <c r="H186" s="6">
        <v>400</v>
      </c>
      <c r="I186" s="6" t="s">
        <v>914</v>
      </c>
      <c r="J186" s="6">
        <v>5.51</v>
      </c>
      <c r="K186" s="7">
        <v>85</v>
      </c>
      <c r="L186" s="6">
        <v>0.57799999999999996</v>
      </c>
      <c r="M186" s="9">
        <v>5.3</v>
      </c>
      <c r="N186" s="7">
        <v>27</v>
      </c>
      <c r="O186" s="6">
        <v>18.3</v>
      </c>
      <c r="P186" s="10">
        <v>6.3E-2</v>
      </c>
      <c r="Q186" s="6">
        <v>4200</v>
      </c>
      <c r="R186" s="6" t="s">
        <v>908</v>
      </c>
      <c r="S186" s="6">
        <v>19.8</v>
      </c>
      <c r="T186" s="6">
        <v>40.4</v>
      </c>
      <c r="U186" s="6" t="s">
        <v>915</v>
      </c>
      <c r="V186" s="6"/>
      <c r="W186" s="7">
        <v>19</v>
      </c>
      <c r="X186" s="7">
        <v>34</v>
      </c>
      <c r="Y186" s="6">
        <v>103</v>
      </c>
      <c r="Z186" s="6">
        <v>6800</v>
      </c>
      <c r="AA186" s="9">
        <v>3.2</v>
      </c>
      <c r="AB186" s="6">
        <v>21000</v>
      </c>
      <c r="AC186" s="6">
        <v>930</v>
      </c>
      <c r="AD186" s="6">
        <v>1200</v>
      </c>
      <c r="AE186" s="6">
        <v>6000</v>
      </c>
      <c r="AF186" s="6">
        <v>360</v>
      </c>
      <c r="AG186" s="6">
        <v>13000</v>
      </c>
      <c r="AH186" s="6">
        <v>3700</v>
      </c>
      <c r="AI186" s="6">
        <v>4.7E-2</v>
      </c>
      <c r="AJ186" s="6">
        <v>3.9E-2</v>
      </c>
      <c r="AK186" s="6" t="s">
        <v>910</v>
      </c>
      <c r="AL186" s="6">
        <v>0.18</v>
      </c>
      <c r="AM186" s="6">
        <v>4.9000000000000002E-2</v>
      </c>
      <c r="AN186" s="6">
        <v>3.7999999999999999E-2</v>
      </c>
      <c r="AO186" s="6">
        <v>2.9000000000000001E-2</v>
      </c>
      <c r="AP186" s="6" t="s">
        <v>910</v>
      </c>
      <c r="AQ186" s="6">
        <v>4.1000000000000002E-2</v>
      </c>
      <c r="AR186" s="6">
        <v>3.2000000000000001E-2</v>
      </c>
      <c r="AS186" s="6" t="s">
        <v>910</v>
      </c>
      <c r="AT186" s="6" t="s">
        <v>910</v>
      </c>
      <c r="AU186" s="6">
        <v>9.0999999999999998E-2</v>
      </c>
      <c r="AV186" s="8">
        <v>7.3999999999999996E-2</v>
      </c>
      <c r="AW186" s="6" t="s">
        <v>910</v>
      </c>
      <c r="AX186" s="6">
        <v>5.3999999999999999E-2</v>
      </c>
      <c r="AY186" s="8">
        <v>0.04</v>
      </c>
      <c r="AZ186" s="6" t="s">
        <v>910</v>
      </c>
      <c r="BA186" s="6" t="s">
        <v>910</v>
      </c>
      <c r="BB186" s="6"/>
      <c r="BC186" s="6" t="s">
        <v>911</v>
      </c>
      <c r="BD186" s="6" t="s">
        <v>911</v>
      </c>
      <c r="BE186" s="6" t="s">
        <v>911</v>
      </c>
      <c r="BF186" s="6" t="s">
        <v>911</v>
      </c>
      <c r="BG186" s="6" t="s">
        <v>911</v>
      </c>
      <c r="BH186" s="6" t="s">
        <v>911</v>
      </c>
      <c r="BI186" s="6" t="s">
        <v>911</v>
      </c>
      <c r="BJ186" s="6" t="s">
        <v>911</v>
      </c>
      <c r="BK186" s="6" t="s">
        <v>916</v>
      </c>
      <c r="BL186" s="11" t="s">
        <v>911</v>
      </c>
      <c r="BM186" s="11" t="s">
        <v>913</v>
      </c>
      <c r="BN186" s="11" t="s">
        <v>913</v>
      </c>
      <c r="BO186" s="11" t="s">
        <v>913</v>
      </c>
      <c r="BP186" s="11" t="s">
        <v>913</v>
      </c>
      <c r="BQ186" s="6"/>
      <c r="BR186" s="6" t="s">
        <v>912</v>
      </c>
      <c r="BS186" s="6" t="s">
        <v>913</v>
      </c>
      <c r="BT186" s="6" t="s">
        <v>913</v>
      </c>
      <c r="BU186" s="6" t="s">
        <v>917</v>
      </c>
      <c r="BV186" s="6" t="s">
        <v>913</v>
      </c>
      <c r="BW186" s="6" t="s">
        <v>913</v>
      </c>
      <c r="BX186" s="6"/>
      <c r="BY186" s="6" t="s">
        <v>918</v>
      </c>
      <c r="CR186" s="13"/>
      <c r="CX186" s="6" t="s">
        <v>913</v>
      </c>
      <c r="CY186" s="6" t="s">
        <v>913</v>
      </c>
      <c r="CZ186" s="6">
        <v>10900</v>
      </c>
      <c r="DF186" s="6" t="s">
        <v>912</v>
      </c>
      <c r="DG186" s="6" t="s">
        <v>913</v>
      </c>
      <c r="DH186"/>
    </row>
    <row r="187" spans="1:112" s="11" customFormat="1">
      <c r="A187" s="11">
        <v>184</v>
      </c>
      <c r="B187" s="6" t="s">
        <v>138</v>
      </c>
      <c r="C187" s="6">
        <v>230</v>
      </c>
      <c r="D187" s="6" t="s">
        <v>1222</v>
      </c>
      <c r="E187" s="6" t="s">
        <v>1641</v>
      </c>
      <c r="F187" s="6" t="s">
        <v>139</v>
      </c>
      <c r="G187" s="7">
        <v>7.7</v>
      </c>
      <c r="H187" s="6">
        <v>273</v>
      </c>
      <c r="I187" s="6" t="s">
        <v>914</v>
      </c>
      <c r="J187" s="6" t="s">
        <v>906</v>
      </c>
      <c r="K187" s="7">
        <v>48</v>
      </c>
      <c r="L187" s="6" t="s">
        <v>907</v>
      </c>
      <c r="M187" s="9">
        <v>0.28999999999999998</v>
      </c>
      <c r="N187" s="6">
        <v>7.48</v>
      </c>
      <c r="O187" s="6">
        <v>2.83</v>
      </c>
      <c r="P187" s="10">
        <v>1.7999999999999999E-2</v>
      </c>
      <c r="Q187" s="6">
        <v>2200</v>
      </c>
      <c r="R187" s="6" t="s">
        <v>908</v>
      </c>
      <c r="S187" s="6">
        <v>4.45</v>
      </c>
      <c r="T187" s="6">
        <v>14.7</v>
      </c>
      <c r="U187" s="6" t="s">
        <v>915</v>
      </c>
      <c r="V187" s="6"/>
      <c r="W187" s="7">
        <v>43</v>
      </c>
      <c r="X187" s="9">
        <v>9.5</v>
      </c>
      <c r="Y187" s="6">
        <v>52.7</v>
      </c>
      <c r="Z187" s="6">
        <v>46000</v>
      </c>
      <c r="AA187" s="9">
        <v>1</v>
      </c>
      <c r="AB187" s="6">
        <v>18000</v>
      </c>
      <c r="AC187" s="6">
        <v>1300</v>
      </c>
      <c r="AD187" s="6">
        <v>600</v>
      </c>
      <c r="AE187" s="6">
        <v>3520</v>
      </c>
      <c r="AF187" s="6">
        <v>110</v>
      </c>
      <c r="AG187" s="6">
        <v>2300</v>
      </c>
      <c r="AH187" s="6">
        <v>960</v>
      </c>
      <c r="AI187" s="6">
        <v>2.1999999999999999E-2</v>
      </c>
      <c r="AJ187" s="6">
        <v>0.16900000000000001</v>
      </c>
      <c r="AK187" s="6">
        <v>1.4E-2</v>
      </c>
      <c r="AL187" s="6">
        <v>0.54</v>
      </c>
      <c r="AM187" s="6">
        <v>7.9000000000000001E-2</v>
      </c>
      <c r="AN187" s="6">
        <v>0.126</v>
      </c>
      <c r="AO187" s="6">
        <v>3.9E-2</v>
      </c>
      <c r="AP187" s="6" t="s">
        <v>910</v>
      </c>
      <c r="AQ187" s="6">
        <v>3.4000000000000002E-2</v>
      </c>
      <c r="AR187" s="6">
        <v>2.7E-2</v>
      </c>
      <c r="AS187" s="6">
        <v>2.4E-2</v>
      </c>
      <c r="AT187" s="6" t="s">
        <v>910</v>
      </c>
      <c r="AU187" s="6">
        <v>0.35599999999999998</v>
      </c>
      <c r="AV187" s="8">
        <v>0.11799999999999999</v>
      </c>
      <c r="AW187" s="6">
        <v>3.7999999999999999E-2</v>
      </c>
      <c r="AX187" s="6">
        <v>8.4000000000000005E-2</v>
      </c>
      <c r="AY187" s="6">
        <v>2.7E-2</v>
      </c>
      <c r="AZ187" s="6" t="s">
        <v>910</v>
      </c>
      <c r="BA187" s="6" t="s">
        <v>910</v>
      </c>
      <c r="BB187" s="6"/>
      <c r="BC187" s="6" t="s">
        <v>911</v>
      </c>
      <c r="BD187" s="6" t="s">
        <v>911</v>
      </c>
      <c r="BE187" s="6" t="s">
        <v>911</v>
      </c>
      <c r="BF187" s="6" t="s">
        <v>911</v>
      </c>
      <c r="BG187" s="6" t="s">
        <v>911</v>
      </c>
      <c r="BH187" s="6" t="s">
        <v>911</v>
      </c>
      <c r="BI187" s="6" t="s">
        <v>911</v>
      </c>
      <c r="BJ187" s="6" t="s">
        <v>911</v>
      </c>
      <c r="BK187" s="6" t="s">
        <v>916</v>
      </c>
      <c r="BL187" s="11" t="s">
        <v>911</v>
      </c>
      <c r="BM187" s="11" t="s">
        <v>913</v>
      </c>
      <c r="BN187" s="11" t="s">
        <v>913</v>
      </c>
      <c r="BO187" s="11" t="s">
        <v>913</v>
      </c>
      <c r="BP187" s="11" t="s">
        <v>913</v>
      </c>
      <c r="BQ187" s="6"/>
      <c r="BR187" s="6" t="s">
        <v>912</v>
      </c>
      <c r="BS187" s="6" t="s">
        <v>913</v>
      </c>
      <c r="BT187" s="6" t="s">
        <v>913</v>
      </c>
      <c r="BU187" s="6" t="s">
        <v>917</v>
      </c>
      <c r="BV187" s="6" t="s">
        <v>913</v>
      </c>
      <c r="BW187" s="6" t="s">
        <v>913</v>
      </c>
      <c r="BX187" s="6"/>
      <c r="BY187" s="6" t="s">
        <v>918</v>
      </c>
      <c r="CR187" s="13"/>
      <c r="CX187" s="6" t="s">
        <v>913</v>
      </c>
      <c r="CY187" s="6" t="s">
        <v>913</v>
      </c>
      <c r="CZ187" s="6">
        <v>2529</v>
      </c>
      <c r="DF187" s="6" t="s">
        <v>912</v>
      </c>
      <c r="DG187" s="6" t="s">
        <v>913</v>
      </c>
      <c r="DH187"/>
    </row>
    <row r="188" spans="1:112" s="11" customFormat="1">
      <c r="A188" s="11">
        <v>185</v>
      </c>
      <c r="B188" s="6" t="s">
        <v>136</v>
      </c>
      <c r="C188" s="6">
        <v>231</v>
      </c>
      <c r="D188" s="6" t="s">
        <v>1223</v>
      </c>
      <c r="E188" s="6" t="s">
        <v>1642</v>
      </c>
      <c r="F188" s="6" t="s">
        <v>137</v>
      </c>
      <c r="G188" s="7">
        <v>7.8</v>
      </c>
      <c r="H188" s="6">
        <v>662</v>
      </c>
      <c r="I188" s="6" t="s">
        <v>914</v>
      </c>
      <c r="J188" s="6">
        <v>6.32</v>
      </c>
      <c r="K188" s="6">
        <v>170</v>
      </c>
      <c r="L188" s="6">
        <v>0.42</v>
      </c>
      <c r="M188" s="9">
        <v>2.6</v>
      </c>
      <c r="N188" s="6">
        <v>16.600000000000001</v>
      </c>
      <c r="O188" s="6">
        <v>25.5</v>
      </c>
      <c r="P188" s="10">
        <v>4.3999999999999997E-2</v>
      </c>
      <c r="Q188" s="6">
        <v>4600</v>
      </c>
      <c r="R188" s="6" t="s">
        <v>908</v>
      </c>
      <c r="S188" s="6">
        <v>14.1</v>
      </c>
      <c r="T188" s="6">
        <v>28.3</v>
      </c>
      <c r="U188" s="6" t="s">
        <v>915</v>
      </c>
      <c r="V188" s="6"/>
      <c r="W188" s="6">
        <v>110</v>
      </c>
      <c r="X188" s="7">
        <v>19</v>
      </c>
      <c r="Y188" s="6">
        <v>101</v>
      </c>
      <c r="Z188" s="6">
        <v>130000</v>
      </c>
      <c r="AA188" s="9">
        <v>6.6</v>
      </c>
      <c r="AB188" s="6">
        <v>19000</v>
      </c>
      <c r="AC188" s="6">
        <v>2200</v>
      </c>
      <c r="AD188" s="6">
        <v>1700</v>
      </c>
      <c r="AE188" s="6">
        <v>8280</v>
      </c>
      <c r="AF188" s="6">
        <v>240</v>
      </c>
      <c r="AG188" s="6">
        <v>6800</v>
      </c>
      <c r="AH188" s="6">
        <v>1900</v>
      </c>
      <c r="AI188" s="6">
        <v>4.5999999999999999E-2</v>
      </c>
      <c r="AJ188" s="6">
        <v>6.4000000000000001E-2</v>
      </c>
      <c r="AK188" s="6" t="s">
        <v>910</v>
      </c>
      <c r="AL188" s="6">
        <v>0.24399999999999999</v>
      </c>
      <c r="AM188" s="6">
        <v>8.1000000000000003E-2</v>
      </c>
      <c r="AN188" s="6">
        <v>7.5999999999999998E-2</v>
      </c>
      <c r="AO188" s="8">
        <v>0.05</v>
      </c>
      <c r="AP188" s="6" t="s">
        <v>910</v>
      </c>
      <c r="AQ188" s="6">
        <v>5.7000000000000002E-2</v>
      </c>
      <c r="AR188" s="6">
        <v>0.03</v>
      </c>
      <c r="AS188" s="6" t="s">
        <v>910</v>
      </c>
      <c r="AT188" s="6" t="s">
        <v>910</v>
      </c>
      <c r="AU188" s="6">
        <v>0.157</v>
      </c>
      <c r="AV188" s="8">
        <v>0.1</v>
      </c>
      <c r="AW188" s="6">
        <v>4.2999999999999997E-2</v>
      </c>
      <c r="AX188" s="6">
        <v>8.4000000000000005E-2</v>
      </c>
      <c r="AY188" s="6">
        <v>4.9000000000000002E-2</v>
      </c>
      <c r="AZ188" s="6" t="s">
        <v>910</v>
      </c>
      <c r="BA188" s="6" t="s">
        <v>910</v>
      </c>
      <c r="BB188" s="6"/>
      <c r="BC188" s="6" t="s">
        <v>911</v>
      </c>
      <c r="BD188" s="6" t="s">
        <v>911</v>
      </c>
      <c r="BE188" s="6" t="s">
        <v>911</v>
      </c>
      <c r="BF188" s="6" t="s">
        <v>911</v>
      </c>
      <c r="BG188" s="6" t="s">
        <v>911</v>
      </c>
      <c r="BH188" s="6" t="s">
        <v>911</v>
      </c>
      <c r="BI188" s="6" t="s">
        <v>911</v>
      </c>
      <c r="BJ188" s="6" t="s">
        <v>911</v>
      </c>
      <c r="BK188" s="6" t="s">
        <v>916</v>
      </c>
      <c r="BL188" s="11" t="s">
        <v>911</v>
      </c>
      <c r="BM188" s="11" t="s">
        <v>913</v>
      </c>
      <c r="BN188" s="11" t="s">
        <v>913</v>
      </c>
      <c r="BO188" s="11" t="s">
        <v>913</v>
      </c>
      <c r="BP188" s="11" t="s">
        <v>913</v>
      </c>
      <c r="BQ188" s="6"/>
      <c r="BR188" s="6" t="s">
        <v>912</v>
      </c>
      <c r="BS188" s="6" t="s">
        <v>913</v>
      </c>
      <c r="BT188" s="6" t="s">
        <v>913</v>
      </c>
      <c r="BU188" s="6" t="s">
        <v>917</v>
      </c>
      <c r="BV188" s="6" t="s">
        <v>913</v>
      </c>
      <c r="BW188" s="6" t="s">
        <v>913</v>
      </c>
      <c r="BX188" s="6"/>
      <c r="BY188" s="6" t="s">
        <v>918</v>
      </c>
      <c r="CR188" s="13"/>
      <c r="CX188" s="6" t="s">
        <v>913</v>
      </c>
      <c r="CY188" s="6" t="s">
        <v>913</v>
      </c>
      <c r="CZ188" s="6">
        <v>6800.0000000000009</v>
      </c>
      <c r="DF188" s="6" t="s">
        <v>912</v>
      </c>
      <c r="DG188" s="6" t="s">
        <v>913</v>
      </c>
      <c r="DH188"/>
    </row>
    <row r="189" spans="1:112" s="11" customFormat="1">
      <c r="A189" s="11">
        <v>186</v>
      </c>
      <c r="B189" s="6" t="s">
        <v>134</v>
      </c>
      <c r="C189" s="6">
        <v>232</v>
      </c>
      <c r="D189" s="6" t="s">
        <v>1224</v>
      </c>
      <c r="E189" s="6" t="s">
        <v>1643</v>
      </c>
      <c r="F189" s="6" t="s">
        <v>135</v>
      </c>
      <c r="G189" s="7">
        <v>8.1</v>
      </c>
      <c r="H189" s="6">
        <v>720</v>
      </c>
      <c r="I189" s="6" t="s">
        <v>914</v>
      </c>
      <c r="J189" s="6" t="s">
        <v>906</v>
      </c>
      <c r="K189" s="6">
        <v>110</v>
      </c>
      <c r="L189" s="6" t="s">
        <v>907</v>
      </c>
      <c r="M189" s="9" t="s">
        <v>933</v>
      </c>
      <c r="N189" s="6">
        <v>1.71</v>
      </c>
      <c r="O189" s="6">
        <v>8.94</v>
      </c>
      <c r="P189" s="10">
        <v>2.1000000000000001E-2</v>
      </c>
      <c r="Q189" s="6">
        <v>1400</v>
      </c>
      <c r="R189" s="6" t="s">
        <v>908</v>
      </c>
      <c r="S189" s="6">
        <v>3.26</v>
      </c>
      <c r="T189" s="6">
        <v>11.9</v>
      </c>
      <c r="U189" s="6" t="s">
        <v>915</v>
      </c>
      <c r="V189" s="6"/>
      <c r="W189" s="6">
        <v>130</v>
      </c>
      <c r="X189" s="9">
        <v>4.2</v>
      </c>
      <c r="Y189" s="6">
        <v>22.2</v>
      </c>
      <c r="Z189" s="6">
        <v>150000</v>
      </c>
      <c r="AA189" s="9">
        <v>1.2</v>
      </c>
      <c r="AB189" s="6">
        <v>11000</v>
      </c>
      <c r="AC189" s="6">
        <v>1500</v>
      </c>
      <c r="AD189" s="6">
        <v>560</v>
      </c>
      <c r="AE189" s="6">
        <v>13220</v>
      </c>
      <c r="AF189" s="9">
        <v>5.6</v>
      </c>
      <c r="AG189" s="6">
        <v>580</v>
      </c>
      <c r="AH189" s="6">
        <v>200</v>
      </c>
      <c r="AI189" s="6">
        <v>8.8999999999999996E-2</v>
      </c>
      <c r="AJ189" s="6" t="s">
        <v>910</v>
      </c>
      <c r="AK189" s="6" t="s">
        <v>910</v>
      </c>
      <c r="AL189" s="6">
        <v>0.13800000000000001</v>
      </c>
      <c r="AM189" s="6" t="s">
        <v>910</v>
      </c>
      <c r="AN189" s="6" t="s">
        <v>910</v>
      </c>
      <c r="AO189" s="6" t="s">
        <v>910</v>
      </c>
      <c r="AP189" s="6" t="s">
        <v>910</v>
      </c>
      <c r="AQ189" s="6" t="s">
        <v>910</v>
      </c>
      <c r="AR189" s="6">
        <v>3.4000000000000002E-2</v>
      </c>
      <c r="AS189" s="6" t="s">
        <v>910</v>
      </c>
      <c r="AT189" s="6" t="s">
        <v>910</v>
      </c>
      <c r="AU189" s="6">
        <v>6.5000000000000002E-2</v>
      </c>
      <c r="AV189" s="8">
        <v>3.5000000000000003E-2</v>
      </c>
      <c r="AW189" s="6" t="s">
        <v>910</v>
      </c>
      <c r="AX189" s="6" t="s">
        <v>910</v>
      </c>
      <c r="AY189" s="6">
        <v>3.7999999999999999E-2</v>
      </c>
      <c r="AZ189" s="6" t="s">
        <v>910</v>
      </c>
      <c r="BA189" s="6" t="s">
        <v>910</v>
      </c>
      <c r="BB189" s="6"/>
      <c r="BC189" s="6" t="s">
        <v>911</v>
      </c>
      <c r="BD189" s="6" t="s">
        <v>911</v>
      </c>
      <c r="BE189" s="6" t="s">
        <v>911</v>
      </c>
      <c r="BF189" s="6" t="s">
        <v>911</v>
      </c>
      <c r="BG189" s="6" t="s">
        <v>911</v>
      </c>
      <c r="BH189" s="6" t="s">
        <v>911</v>
      </c>
      <c r="BI189" s="6" t="s">
        <v>911</v>
      </c>
      <c r="BJ189" s="6" t="s">
        <v>911</v>
      </c>
      <c r="BK189" s="6" t="s">
        <v>916</v>
      </c>
      <c r="BL189" s="11" t="s">
        <v>911</v>
      </c>
      <c r="BM189" s="11" t="s">
        <v>913</v>
      </c>
      <c r="BN189" s="11" t="s">
        <v>913</v>
      </c>
      <c r="BO189" s="11" t="s">
        <v>913</v>
      </c>
      <c r="BP189" s="11" t="s">
        <v>913</v>
      </c>
      <c r="BQ189" s="6"/>
      <c r="BR189" s="6" t="s">
        <v>912</v>
      </c>
      <c r="BS189" s="6" t="s">
        <v>913</v>
      </c>
      <c r="BT189" s="6" t="s">
        <v>913</v>
      </c>
      <c r="BU189" s="6" t="s">
        <v>917</v>
      </c>
      <c r="BV189" s="6" t="s">
        <v>913</v>
      </c>
      <c r="BW189" s="6" t="s">
        <v>913</v>
      </c>
      <c r="BX189" s="6"/>
      <c r="BY189" s="6" t="s">
        <v>918</v>
      </c>
      <c r="CR189" s="13"/>
      <c r="CX189" s="6" t="s">
        <v>913</v>
      </c>
      <c r="CY189" s="6" t="s">
        <v>913</v>
      </c>
      <c r="CZ189" s="6">
        <v>9124</v>
      </c>
      <c r="DF189" s="6" t="s">
        <v>912</v>
      </c>
      <c r="DG189" s="6" t="s">
        <v>913</v>
      </c>
      <c r="DH189"/>
    </row>
    <row r="190" spans="1:112" s="11" customFormat="1">
      <c r="A190" s="11">
        <v>187</v>
      </c>
      <c r="B190" s="6" t="s">
        <v>132</v>
      </c>
      <c r="C190" s="6">
        <v>233</v>
      </c>
      <c r="D190" s="6" t="s">
        <v>1225</v>
      </c>
      <c r="E190" s="6" t="s">
        <v>1644</v>
      </c>
      <c r="F190" s="6" t="s">
        <v>133</v>
      </c>
      <c r="G190" s="7">
        <v>8</v>
      </c>
      <c r="H190" s="6">
        <v>660</v>
      </c>
      <c r="I190" s="6" t="s">
        <v>914</v>
      </c>
      <c r="J190" s="6">
        <v>6.99</v>
      </c>
      <c r="K190" s="6">
        <v>160</v>
      </c>
      <c r="L190" s="6">
        <v>0.42</v>
      </c>
      <c r="M190" s="7">
        <v>28</v>
      </c>
      <c r="N190" s="6">
        <v>9.77</v>
      </c>
      <c r="O190" s="6">
        <v>12.8</v>
      </c>
      <c r="P190" s="10">
        <v>5.6000000000000001E-2</v>
      </c>
      <c r="Q190" s="6">
        <v>2700</v>
      </c>
      <c r="R190" s="6" t="s">
        <v>908</v>
      </c>
      <c r="S190" s="6">
        <v>8.67</v>
      </c>
      <c r="T190" s="7">
        <v>30</v>
      </c>
      <c r="U190" s="6" t="s">
        <v>915</v>
      </c>
      <c r="V190" s="6"/>
      <c r="W190" s="9">
        <v>95</v>
      </c>
      <c r="X190" s="7">
        <v>14</v>
      </c>
      <c r="Y190" s="6">
        <v>71.8</v>
      </c>
      <c r="Z190" s="6">
        <v>130000</v>
      </c>
      <c r="AA190" s="9">
        <v>3.4</v>
      </c>
      <c r="AB190" s="6">
        <v>19000</v>
      </c>
      <c r="AC190" s="6">
        <v>1800</v>
      </c>
      <c r="AD190" s="6">
        <v>1200</v>
      </c>
      <c r="AE190" s="6">
        <v>11290</v>
      </c>
      <c r="AF190" s="6">
        <v>130</v>
      </c>
      <c r="AG190" s="6">
        <v>4100</v>
      </c>
      <c r="AH190" s="6">
        <v>830</v>
      </c>
      <c r="AI190" s="6" t="s">
        <v>910</v>
      </c>
      <c r="AJ190" s="6">
        <v>3.7999999999999999E-2</v>
      </c>
      <c r="AK190" s="6" t="s">
        <v>910</v>
      </c>
      <c r="AL190" s="6">
        <v>0.23599999999999999</v>
      </c>
      <c r="AM190" s="6">
        <v>5.5E-2</v>
      </c>
      <c r="AN190" s="6">
        <v>6.4000000000000001E-2</v>
      </c>
      <c r="AO190" s="6">
        <v>4.2000000000000003E-2</v>
      </c>
      <c r="AP190" s="6" t="s">
        <v>910</v>
      </c>
      <c r="AQ190" s="6">
        <v>5.0999999999999997E-2</v>
      </c>
      <c r="AR190" s="6">
        <v>1.2999999999999999E-2</v>
      </c>
      <c r="AS190" s="6">
        <v>2.1000000000000001E-2</v>
      </c>
      <c r="AT190" s="6" t="s">
        <v>910</v>
      </c>
      <c r="AU190" s="6">
        <v>0.123</v>
      </c>
      <c r="AV190" s="8">
        <v>9.8000000000000004E-2</v>
      </c>
      <c r="AW190" s="6">
        <v>3.9E-2</v>
      </c>
      <c r="AX190" s="6">
        <v>6.6000000000000003E-2</v>
      </c>
      <c r="AY190" s="6">
        <v>5.0999999999999997E-2</v>
      </c>
      <c r="AZ190" s="6" t="s">
        <v>910</v>
      </c>
      <c r="BA190" s="6" t="s">
        <v>910</v>
      </c>
      <c r="BB190" s="6"/>
      <c r="BC190" s="6" t="s">
        <v>911</v>
      </c>
      <c r="BD190" s="6" t="s">
        <v>911</v>
      </c>
      <c r="BE190" s="6" t="s">
        <v>911</v>
      </c>
      <c r="BF190" s="6" t="s">
        <v>911</v>
      </c>
      <c r="BG190" s="6" t="s">
        <v>911</v>
      </c>
      <c r="BH190" s="6" t="s">
        <v>911</v>
      </c>
      <c r="BI190" s="6" t="s">
        <v>911</v>
      </c>
      <c r="BJ190" s="6" t="s">
        <v>911</v>
      </c>
      <c r="BK190" s="6" t="s">
        <v>916</v>
      </c>
      <c r="BL190" s="11" t="s">
        <v>911</v>
      </c>
      <c r="BM190" s="11" t="s">
        <v>913</v>
      </c>
      <c r="BN190" s="11" t="s">
        <v>913</v>
      </c>
      <c r="BO190" s="11" t="s">
        <v>913</v>
      </c>
      <c r="BP190" s="11" t="s">
        <v>913</v>
      </c>
      <c r="BQ190" s="6"/>
      <c r="BR190" s="6" t="s">
        <v>912</v>
      </c>
      <c r="BS190" s="6" t="s">
        <v>913</v>
      </c>
      <c r="BT190" s="6" t="s">
        <v>913</v>
      </c>
      <c r="BU190" s="6" t="s">
        <v>917</v>
      </c>
      <c r="BV190" s="6" t="s">
        <v>913</v>
      </c>
      <c r="BW190" s="6" t="s">
        <v>913</v>
      </c>
      <c r="BX190" s="6"/>
      <c r="BY190" s="6" t="s">
        <v>918</v>
      </c>
      <c r="CR190" s="13"/>
      <c r="CX190" s="6" t="s">
        <v>913</v>
      </c>
      <c r="CY190" s="6" t="s">
        <v>913</v>
      </c>
      <c r="CZ190" s="6">
        <v>5112</v>
      </c>
      <c r="DF190" s="6" t="s">
        <v>912</v>
      </c>
      <c r="DG190" s="6" t="s">
        <v>913</v>
      </c>
      <c r="DH190"/>
    </row>
    <row r="191" spans="1:112" s="11" customFormat="1">
      <c r="A191" s="11">
        <v>188</v>
      </c>
      <c r="B191" s="6" t="s">
        <v>130</v>
      </c>
      <c r="C191" s="6">
        <v>234</v>
      </c>
      <c r="D191" s="6" t="s">
        <v>1226</v>
      </c>
      <c r="E191" s="6" t="s">
        <v>1645</v>
      </c>
      <c r="F191" s="6" t="s">
        <v>131</v>
      </c>
      <c r="G191" s="7">
        <v>7.9</v>
      </c>
      <c r="H191" s="6">
        <v>428</v>
      </c>
      <c r="I191" s="6" t="s">
        <v>914</v>
      </c>
      <c r="J191" s="6">
        <v>13.2</v>
      </c>
      <c r="K191" s="7">
        <v>78</v>
      </c>
      <c r="L191" s="6">
        <v>0.39200000000000002</v>
      </c>
      <c r="M191" s="9">
        <v>0.56000000000000005</v>
      </c>
      <c r="N191" s="6">
        <v>11.5</v>
      </c>
      <c r="O191" s="6">
        <v>11.8</v>
      </c>
      <c r="P191" s="10">
        <v>3.5000000000000003E-2</v>
      </c>
      <c r="Q191" s="6">
        <v>3900</v>
      </c>
      <c r="R191" s="6" t="s">
        <v>908</v>
      </c>
      <c r="S191" s="6">
        <v>10.199999999999999</v>
      </c>
      <c r="T191" s="6">
        <v>21.3</v>
      </c>
      <c r="U191" s="6" t="s">
        <v>915</v>
      </c>
      <c r="V191" s="6"/>
      <c r="W191" s="6">
        <v>100</v>
      </c>
      <c r="X191" s="7">
        <v>16</v>
      </c>
      <c r="Y191" s="6">
        <v>39.5</v>
      </c>
      <c r="Z191" s="6">
        <v>98000</v>
      </c>
      <c r="AA191" s="9">
        <v>3</v>
      </c>
      <c r="AB191" s="6">
        <v>22000</v>
      </c>
      <c r="AC191" s="6">
        <v>410</v>
      </c>
      <c r="AD191" s="6">
        <v>600</v>
      </c>
      <c r="AE191" s="6">
        <v>19700</v>
      </c>
      <c r="AF191" s="6">
        <v>160</v>
      </c>
      <c r="AG191" s="6">
        <v>5000</v>
      </c>
      <c r="AH191" s="6">
        <v>1200</v>
      </c>
      <c r="AI191" s="6">
        <v>5.5E-2</v>
      </c>
      <c r="AJ191" s="6">
        <v>6.4000000000000001E-2</v>
      </c>
      <c r="AK191" s="6" t="s">
        <v>910</v>
      </c>
      <c r="AL191" s="6">
        <v>0.10199999999999999</v>
      </c>
      <c r="AM191" s="6" t="s">
        <v>910</v>
      </c>
      <c r="AN191" s="6" t="s">
        <v>910</v>
      </c>
      <c r="AO191" s="6" t="s">
        <v>910</v>
      </c>
      <c r="AP191" s="6" t="s">
        <v>910</v>
      </c>
      <c r="AQ191" s="6" t="s">
        <v>910</v>
      </c>
      <c r="AR191" s="6">
        <v>3.1E-2</v>
      </c>
      <c r="AS191" s="8">
        <v>0.08</v>
      </c>
      <c r="AT191" s="6" t="s">
        <v>910</v>
      </c>
      <c r="AU191" s="6" t="s">
        <v>910</v>
      </c>
      <c r="AV191" s="6" t="s">
        <v>910</v>
      </c>
      <c r="AW191" s="6" t="s">
        <v>910</v>
      </c>
      <c r="AX191" s="6" t="s">
        <v>910</v>
      </c>
      <c r="AY191" s="6" t="s">
        <v>910</v>
      </c>
      <c r="AZ191" s="6" t="s">
        <v>910</v>
      </c>
      <c r="BA191" s="6" t="s">
        <v>910</v>
      </c>
      <c r="BB191" s="6"/>
      <c r="BC191" s="6" t="s">
        <v>911</v>
      </c>
      <c r="BD191" s="6" t="s">
        <v>911</v>
      </c>
      <c r="BE191" s="6" t="s">
        <v>911</v>
      </c>
      <c r="BF191" s="6" t="s">
        <v>911</v>
      </c>
      <c r="BG191" s="6" t="s">
        <v>911</v>
      </c>
      <c r="BH191" s="6" t="s">
        <v>911</v>
      </c>
      <c r="BI191" s="6" t="s">
        <v>911</v>
      </c>
      <c r="BJ191" s="6" t="s">
        <v>911</v>
      </c>
      <c r="BK191" s="6" t="s">
        <v>916</v>
      </c>
      <c r="BL191" s="11" t="s">
        <v>911</v>
      </c>
      <c r="BM191" s="11" t="s">
        <v>913</v>
      </c>
      <c r="BN191" s="11" t="s">
        <v>913</v>
      </c>
      <c r="BO191" s="11" t="s">
        <v>913</v>
      </c>
      <c r="BP191" s="11" t="s">
        <v>913</v>
      </c>
      <c r="BQ191" s="6"/>
      <c r="BR191" s="6" t="s">
        <v>912</v>
      </c>
      <c r="BS191" s="6" t="s">
        <v>913</v>
      </c>
      <c r="BT191" s="6" t="s">
        <v>913</v>
      </c>
      <c r="BU191" s="6" t="s">
        <v>917</v>
      </c>
      <c r="BV191" s="6" t="s">
        <v>913</v>
      </c>
      <c r="BW191" s="6" t="s">
        <v>913</v>
      </c>
      <c r="BX191" s="6"/>
      <c r="BY191" s="6" t="s">
        <v>918</v>
      </c>
      <c r="CR191" s="13"/>
      <c r="CX191" s="6" t="s">
        <v>913</v>
      </c>
      <c r="CY191" s="6" t="s">
        <v>913</v>
      </c>
      <c r="CZ191" s="6">
        <v>5558.9999999999991</v>
      </c>
      <c r="DF191" s="6" t="s">
        <v>912</v>
      </c>
      <c r="DG191" s="6" t="s">
        <v>913</v>
      </c>
      <c r="DH191"/>
    </row>
    <row r="192" spans="1:112" s="11" customFormat="1">
      <c r="A192" s="11">
        <v>189</v>
      </c>
      <c r="B192" s="6" t="s">
        <v>128</v>
      </c>
      <c r="C192" s="6">
        <v>235</v>
      </c>
      <c r="D192" s="6" t="s">
        <v>1227</v>
      </c>
      <c r="E192" s="6" t="s">
        <v>1646</v>
      </c>
      <c r="F192" s="6" t="s">
        <v>129</v>
      </c>
      <c r="G192" s="7">
        <v>7.9</v>
      </c>
      <c r="H192" s="6">
        <v>460</v>
      </c>
      <c r="I192" s="6" t="s">
        <v>914</v>
      </c>
      <c r="J192" s="6">
        <v>13.6</v>
      </c>
      <c r="K192" s="6">
        <v>260</v>
      </c>
      <c r="L192" s="6">
        <v>0.37</v>
      </c>
      <c r="M192" s="9">
        <v>1.7</v>
      </c>
      <c r="N192" s="6">
        <v>20.9</v>
      </c>
      <c r="O192" s="6">
        <v>19.600000000000001</v>
      </c>
      <c r="P192" s="8">
        <v>0.15</v>
      </c>
      <c r="Q192" s="6">
        <v>4300</v>
      </c>
      <c r="R192" s="6" t="s">
        <v>908</v>
      </c>
      <c r="S192" s="6">
        <v>15.8</v>
      </c>
      <c r="T192" s="6">
        <v>26.4</v>
      </c>
      <c r="U192" s="6" t="s">
        <v>915</v>
      </c>
      <c r="V192" s="6"/>
      <c r="W192" s="6">
        <v>100</v>
      </c>
      <c r="X192" s="7">
        <v>30</v>
      </c>
      <c r="Y192" s="6">
        <v>90.5</v>
      </c>
      <c r="Z192" s="6">
        <v>120000</v>
      </c>
      <c r="AA192" s="9">
        <v>3.4</v>
      </c>
      <c r="AB192" s="6">
        <v>34000</v>
      </c>
      <c r="AC192" s="6">
        <v>3400</v>
      </c>
      <c r="AD192" s="6">
        <v>3500</v>
      </c>
      <c r="AE192" s="6">
        <v>6590</v>
      </c>
      <c r="AF192" s="6">
        <v>290</v>
      </c>
      <c r="AG192" s="6">
        <v>12000</v>
      </c>
      <c r="AH192" s="6">
        <v>2400</v>
      </c>
      <c r="AI192" s="6" t="s">
        <v>910</v>
      </c>
      <c r="AJ192" s="6">
        <v>3.2000000000000001E-2</v>
      </c>
      <c r="AK192" s="6" t="s">
        <v>910</v>
      </c>
      <c r="AL192" s="6">
        <v>0.13500000000000001</v>
      </c>
      <c r="AM192" s="6">
        <v>6.2E-2</v>
      </c>
      <c r="AN192" s="6">
        <v>5.6000000000000001E-2</v>
      </c>
      <c r="AO192" s="6">
        <v>4.2999999999999997E-2</v>
      </c>
      <c r="AP192" s="6" t="s">
        <v>910</v>
      </c>
      <c r="AQ192" s="8">
        <v>0.05</v>
      </c>
      <c r="AR192" s="6">
        <v>2.5000000000000001E-2</v>
      </c>
      <c r="AS192" s="6" t="s">
        <v>910</v>
      </c>
      <c r="AT192" s="6" t="s">
        <v>910</v>
      </c>
      <c r="AU192" s="6">
        <v>9.7000000000000003E-2</v>
      </c>
      <c r="AV192" s="6">
        <v>9.0999999999999998E-2</v>
      </c>
      <c r="AW192" s="6">
        <v>3.2000000000000001E-2</v>
      </c>
      <c r="AX192" s="6">
        <v>6.2E-2</v>
      </c>
      <c r="AY192" s="6">
        <v>4.2999999999999997E-2</v>
      </c>
      <c r="AZ192" s="6" t="s">
        <v>910</v>
      </c>
      <c r="BA192" s="6" t="s">
        <v>910</v>
      </c>
      <c r="BB192" s="6"/>
      <c r="BC192" s="6" t="s">
        <v>911</v>
      </c>
      <c r="BD192" s="6" t="s">
        <v>911</v>
      </c>
      <c r="BE192" s="6" t="s">
        <v>911</v>
      </c>
      <c r="BF192" s="6" t="s">
        <v>911</v>
      </c>
      <c r="BG192" s="6" t="s">
        <v>911</v>
      </c>
      <c r="BH192" s="6" t="s">
        <v>911</v>
      </c>
      <c r="BI192" s="6" t="s">
        <v>911</v>
      </c>
      <c r="BJ192" s="6" t="s">
        <v>911</v>
      </c>
      <c r="BK192" s="6" t="s">
        <v>916</v>
      </c>
      <c r="BL192" s="11" t="s">
        <v>911</v>
      </c>
      <c r="BM192" s="11" t="s">
        <v>913</v>
      </c>
      <c r="BN192" s="11" t="s">
        <v>913</v>
      </c>
      <c r="BO192" s="11" t="s">
        <v>913</v>
      </c>
      <c r="BP192" s="11" t="s">
        <v>913</v>
      </c>
      <c r="BQ192" s="6"/>
      <c r="BR192" s="6" t="s">
        <v>912</v>
      </c>
      <c r="BS192" s="6" t="s">
        <v>913</v>
      </c>
      <c r="BT192" s="6" t="s">
        <v>913</v>
      </c>
      <c r="BU192" s="6" t="s">
        <v>917</v>
      </c>
      <c r="BV192" s="6" t="s">
        <v>913</v>
      </c>
      <c r="BW192" s="6" t="s">
        <v>913</v>
      </c>
      <c r="BX192" s="6"/>
      <c r="BY192" s="6" t="s">
        <v>918</v>
      </c>
      <c r="CR192" s="13"/>
      <c r="CX192" s="6" t="s">
        <v>913</v>
      </c>
      <c r="CY192" s="6" t="s">
        <v>913</v>
      </c>
      <c r="CZ192" s="6">
        <v>1629</v>
      </c>
      <c r="DF192" s="6" t="s">
        <v>912</v>
      </c>
      <c r="DG192" s="6" t="s">
        <v>913</v>
      </c>
      <c r="DH192"/>
    </row>
    <row r="193" spans="1:112" s="11" customFormat="1">
      <c r="A193" s="11">
        <v>190</v>
      </c>
      <c r="B193" s="6" t="s">
        <v>126</v>
      </c>
      <c r="C193" s="6">
        <v>236</v>
      </c>
      <c r="D193" s="6" t="s">
        <v>1228</v>
      </c>
      <c r="E193" s="6" t="s">
        <v>1647</v>
      </c>
      <c r="F193" s="6" t="s">
        <v>127</v>
      </c>
      <c r="G193" s="7">
        <v>7</v>
      </c>
      <c r="H193" s="6">
        <v>384</v>
      </c>
      <c r="I193" s="6" t="s">
        <v>914</v>
      </c>
      <c r="J193" s="6">
        <v>3.27</v>
      </c>
      <c r="K193" s="7">
        <v>84</v>
      </c>
      <c r="L193" s="6">
        <v>2.5299999999999998</v>
      </c>
      <c r="M193" s="9">
        <v>5.4</v>
      </c>
      <c r="N193" s="7">
        <v>29</v>
      </c>
      <c r="O193" s="6">
        <v>43.8</v>
      </c>
      <c r="P193" s="10">
        <v>7.5999999999999998E-2</v>
      </c>
      <c r="Q193" s="6">
        <v>7900</v>
      </c>
      <c r="R193" s="6" t="s">
        <v>908</v>
      </c>
      <c r="S193" s="6">
        <v>23.1</v>
      </c>
      <c r="T193" s="6">
        <v>58.7</v>
      </c>
      <c r="U193" s="6" t="s">
        <v>915</v>
      </c>
      <c r="V193" s="6"/>
      <c r="W193" s="7">
        <v>26</v>
      </c>
      <c r="X193" s="7">
        <v>38</v>
      </c>
      <c r="Y193" s="6">
        <v>154</v>
      </c>
      <c r="Z193" s="6">
        <v>23000</v>
      </c>
      <c r="AA193" s="9">
        <v>6.7</v>
      </c>
      <c r="AB193" s="6">
        <v>22000</v>
      </c>
      <c r="AC193" s="6">
        <v>440</v>
      </c>
      <c r="AD193" s="6">
        <v>810</v>
      </c>
      <c r="AE193" s="6">
        <v>9030</v>
      </c>
      <c r="AF193" s="6">
        <v>450</v>
      </c>
      <c r="AG193" s="6">
        <v>16000</v>
      </c>
      <c r="AH193" s="6">
        <v>4200</v>
      </c>
      <c r="AI193" s="6" t="s">
        <v>910</v>
      </c>
      <c r="AJ193" s="6">
        <v>6.7000000000000004E-2</v>
      </c>
      <c r="AK193" s="6" t="s">
        <v>910</v>
      </c>
      <c r="AL193" s="6">
        <v>0.28000000000000003</v>
      </c>
      <c r="AM193" s="8">
        <v>0.05</v>
      </c>
      <c r="AN193" s="6">
        <v>4.9000000000000002E-2</v>
      </c>
      <c r="AO193" s="6" t="s">
        <v>910</v>
      </c>
      <c r="AP193" s="6" t="s">
        <v>910</v>
      </c>
      <c r="AQ193" s="6">
        <v>5.2999999999999999E-2</v>
      </c>
      <c r="AR193" s="6">
        <v>3.9E-2</v>
      </c>
      <c r="AS193" s="6" t="s">
        <v>910</v>
      </c>
      <c r="AT193" s="6" t="s">
        <v>910</v>
      </c>
      <c r="AU193" s="6">
        <v>0.13400000000000001</v>
      </c>
      <c r="AV193" s="6">
        <v>6.4000000000000001E-2</v>
      </c>
      <c r="AW193" s="6" t="s">
        <v>910</v>
      </c>
      <c r="AX193" s="8">
        <v>0.06</v>
      </c>
      <c r="AY193" s="6">
        <v>5.5E-2</v>
      </c>
      <c r="AZ193" s="6" t="s">
        <v>910</v>
      </c>
      <c r="BA193" s="6" t="s">
        <v>910</v>
      </c>
      <c r="BB193" s="6"/>
      <c r="BC193" s="6" t="s">
        <v>911</v>
      </c>
      <c r="BD193" s="6" t="s">
        <v>911</v>
      </c>
      <c r="BE193" s="6" t="s">
        <v>911</v>
      </c>
      <c r="BF193" s="6" t="s">
        <v>911</v>
      </c>
      <c r="BG193" s="6" t="s">
        <v>911</v>
      </c>
      <c r="BH193" s="6" t="s">
        <v>911</v>
      </c>
      <c r="BI193" s="6" t="s">
        <v>911</v>
      </c>
      <c r="BJ193" s="6" t="s">
        <v>911</v>
      </c>
      <c r="BK193" s="6" t="s">
        <v>916</v>
      </c>
      <c r="BL193" s="11" t="s">
        <v>911</v>
      </c>
      <c r="BM193" s="11" t="s">
        <v>913</v>
      </c>
      <c r="BN193" s="11" t="s">
        <v>913</v>
      </c>
      <c r="BO193" s="11" t="s">
        <v>913</v>
      </c>
      <c r="BP193" s="11" t="s">
        <v>913</v>
      </c>
      <c r="BQ193" s="6"/>
      <c r="BR193" s="6" t="s">
        <v>912</v>
      </c>
      <c r="BS193" s="6" t="s">
        <v>913</v>
      </c>
      <c r="BT193" s="6" t="s">
        <v>913</v>
      </c>
      <c r="BU193" s="6" t="s">
        <v>917</v>
      </c>
      <c r="BV193" s="6" t="s">
        <v>913</v>
      </c>
      <c r="BW193" s="6" t="s">
        <v>913</v>
      </c>
      <c r="BX193" s="6"/>
      <c r="BY193" s="6" t="s">
        <v>918</v>
      </c>
      <c r="CR193" s="13"/>
      <c r="CX193" s="6" t="s">
        <v>913</v>
      </c>
      <c r="CY193" s="6" t="s">
        <v>913</v>
      </c>
      <c r="CZ193" s="6">
        <v>17140</v>
      </c>
      <c r="DF193" s="6" t="s">
        <v>912</v>
      </c>
      <c r="DG193" s="6" t="s">
        <v>913</v>
      </c>
      <c r="DH193"/>
    </row>
    <row r="194" spans="1:112" s="11" customFormat="1">
      <c r="A194" s="11">
        <v>191</v>
      </c>
      <c r="B194" s="6" t="s">
        <v>124</v>
      </c>
      <c r="C194" s="6">
        <v>237</v>
      </c>
      <c r="D194" s="6" t="s">
        <v>1229</v>
      </c>
      <c r="E194" s="6" t="s">
        <v>1648</v>
      </c>
      <c r="F194" s="6" t="s">
        <v>125</v>
      </c>
      <c r="G194" s="7">
        <v>8</v>
      </c>
      <c r="H194" s="6">
        <v>500</v>
      </c>
      <c r="I194" s="6" t="s">
        <v>914</v>
      </c>
      <c r="J194" s="6" t="s">
        <v>906</v>
      </c>
      <c r="K194" s="6">
        <v>120</v>
      </c>
      <c r="L194" s="6">
        <v>0.91700000000000004</v>
      </c>
      <c r="M194" s="9">
        <v>1.8</v>
      </c>
      <c r="N194" s="9">
        <v>7.5</v>
      </c>
      <c r="O194" s="6">
        <v>19.399999999999999</v>
      </c>
      <c r="P194" s="10">
        <v>7.5999999999999998E-2</v>
      </c>
      <c r="Q194" s="6">
        <v>1400</v>
      </c>
      <c r="R194" s="6" t="s">
        <v>908</v>
      </c>
      <c r="S194" s="6">
        <v>6.92</v>
      </c>
      <c r="T194" s="7">
        <v>49</v>
      </c>
      <c r="U194" s="6" t="s">
        <v>915</v>
      </c>
      <c r="V194" s="6"/>
      <c r="W194" s="7">
        <v>74</v>
      </c>
      <c r="X194" s="7">
        <v>11</v>
      </c>
      <c r="Y194" s="6">
        <v>88.6</v>
      </c>
      <c r="Z194" s="6">
        <v>82000</v>
      </c>
      <c r="AA194" s="9">
        <v>2.6</v>
      </c>
      <c r="AB194" s="6">
        <v>5600</v>
      </c>
      <c r="AC194" s="6">
        <v>1100</v>
      </c>
      <c r="AD194" s="6">
        <v>570</v>
      </c>
      <c r="AE194" s="6">
        <v>7011</v>
      </c>
      <c r="AF194" s="7">
        <v>90</v>
      </c>
      <c r="AG194" s="6">
        <v>3000</v>
      </c>
      <c r="AH194" s="6">
        <v>780</v>
      </c>
      <c r="AI194" s="6">
        <v>6.9000000000000006E-2</v>
      </c>
      <c r="AJ194" s="6">
        <v>0.28499999999999998</v>
      </c>
      <c r="AK194" s="6" t="s">
        <v>910</v>
      </c>
      <c r="AL194" s="6">
        <v>0.82099999999999995</v>
      </c>
      <c r="AM194" s="6">
        <v>0.221</v>
      </c>
      <c r="AN194" s="6">
        <v>0.185</v>
      </c>
      <c r="AO194" s="6">
        <v>0.11799999999999999</v>
      </c>
      <c r="AP194" s="6" t="s">
        <v>910</v>
      </c>
      <c r="AQ194" s="6">
        <v>0.123</v>
      </c>
      <c r="AR194" s="6">
        <v>3.7999999999999999E-2</v>
      </c>
      <c r="AS194" s="6" t="s">
        <v>910</v>
      </c>
      <c r="AT194" s="6" t="s">
        <v>910</v>
      </c>
      <c r="AU194" s="6">
        <v>0.48499999999999999</v>
      </c>
      <c r="AV194" s="8">
        <v>0.23</v>
      </c>
      <c r="AW194" s="6">
        <v>9.7000000000000003E-2</v>
      </c>
      <c r="AX194" s="6">
        <v>0.159</v>
      </c>
      <c r="AY194" s="6">
        <v>0.10199999999999999</v>
      </c>
      <c r="AZ194" s="6" t="s">
        <v>910</v>
      </c>
      <c r="BA194" s="6" t="s">
        <v>910</v>
      </c>
      <c r="BB194" s="6"/>
      <c r="BC194" s="6" t="s">
        <v>911</v>
      </c>
      <c r="BD194" s="6" t="s">
        <v>911</v>
      </c>
      <c r="BE194" s="6" t="s">
        <v>911</v>
      </c>
      <c r="BF194" s="6" t="s">
        <v>911</v>
      </c>
      <c r="BG194" s="6" t="s">
        <v>911</v>
      </c>
      <c r="BH194" s="6" t="s">
        <v>911</v>
      </c>
      <c r="BI194" s="6" t="s">
        <v>911</v>
      </c>
      <c r="BJ194" s="6" t="s">
        <v>911</v>
      </c>
      <c r="BK194" s="6" t="s">
        <v>916</v>
      </c>
      <c r="BL194" s="11" t="s">
        <v>911</v>
      </c>
      <c r="BM194" s="11" t="s">
        <v>913</v>
      </c>
      <c r="BN194" s="11" t="s">
        <v>913</v>
      </c>
      <c r="BO194" s="11" t="s">
        <v>913</v>
      </c>
      <c r="BP194" s="11" t="s">
        <v>913</v>
      </c>
      <c r="BQ194" s="6"/>
      <c r="BR194" s="6" t="s">
        <v>912</v>
      </c>
      <c r="BS194" s="6" t="s">
        <v>913</v>
      </c>
      <c r="BT194" s="6" t="s">
        <v>913</v>
      </c>
      <c r="BU194" s="6" t="s">
        <v>917</v>
      </c>
      <c r="BV194" s="6" t="s">
        <v>913</v>
      </c>
      <c r="BW194" s="6" t="s">
        <v>913</v>
      </c>
      <c r="BX194" s="6"/>
      <c r="BY194" s="6" t="s">
        <v>918</v>
      </c>
      <c r="CR194" s="13"/>
      <c r="CX194" s="6" t="s">
        <v>913</v>
      </c>
      <c r="CY194" s="6" t="s">
        <v>913</v>
      </c>
      <c r="CZ194" s="6">
        <v>9939</v>
      </c>
      <c r="DF194" s="6" t="s">
        <v>912</v>
      </c>
      <c r="DG194" s="6" t="s">
        <v>913</v>
      </c>
      <c r="DH194"/>
    </row>
    <row r="195" spans="1:112" s="11" customFormat="1">
      <c r="A195" s="11">
        <v>192</v>
      </c>
      <c r="B195" s="6" t="s">
        <v>122</v>
      </c>
      <c r="C195" s="6">
        <v>238</v>
      </c>
      <c r="D195" s="6" t="s">
        <v>1230</v>
      </c>
      <c r="E195" s="6" t="s">
        <v>1649</v>
      </c>
      <c r="F195" s="6" t="s">
        <v>123</v>
      </c>
      <c r="G195" s="7">
        <v>7.4</v>
      </c>
      <c r="H195" s="6">
        <v>577</v>
      </c>
      <c r="I195" s="6" t="s">
        <v>914</v>
      </c>
      <c r="J195" s="6" t="s">
        <v>906</v>
      </c>
      <c r="K195" s="7">
        <v>63</v>
      </c>
      <c r="L195" s="6">
        <v>0.59</v>
      </c>
      <c r="M195" s="9">
        <v>4.2</v>
      </c>
      <c r="N195" s="6">
        <v>8.99</v>
      </c>
      <c r="O195" s="6">
        <v>8.64</v>
      </c>
      <c r="P195" s="10">
        <v>7.2999999999999995E-2</v>
      </c>
      <c r="Q195" s="6">
        <v>4900</v>
      </c>
      <c r="R195" s="6" t="s">
        <v>908</v>
      </c>
      <c r="S195" s="6">
        <v>5.61</v>
      </c>
      <c r="T195" s="6">
        <v>29.8</v>
      </c>
      <c r="U195" s="6" t="s">
        <v>915</v>
      </c>
      <c r="V195" s="6"/>
      <c r="W195" s="7">
        <v>94</v>
      </c>
      <c r="X195" s="7">
        <v>11</v>
      </c>
      <c r="Y195" s="6">
        <v>56.9</v>
      </c>
      <c r="Z195" s="6">
        <v>1200</v>
      </c>
      <c r="AA195" s="9">
        <v>4.4000000000000004</v>
      </c>
      <c r="AB195" s="6">
        <v>1200</v>
      </c>
      <c r="AC195" s="6">
        <v>84</v>
      </c>
      <c r="AD195" s="6">
        <v>960</v>
      </c>
      <c r="AE195" s="6">
        <v>1120</v>
      </c>
      <c r="AF195" s="7">
        <v>51</v>
      </c>
      <c r="AG195" s="6">
        <v>6000</v>
      </c>
      <c r="AH195" s="6">
        <v>850</v>
      </c>
      <c r="AI195" s="6" t="s">
        <v>910</v>
      </c>
      <c r="AJ195" s="6">
        <v>6.6000000000000003E-2</v>
      </c>
      <c r="AK195" s="6" t="s">
        <v>910</v>
      </c>
      <c r="AL195" s="6">
        <v>0.29399999999999998</v>
      </c>
      <c r="AM195" s="6">
        <v>8.8999999999999996E-2</v>
      </c>
      <c r="AN195" s="8">
        <v>0.06</v>
      </c>
      <c r="AO195" s="6">
        <v>4.8000000000000001E-2</v>
      </c>
      <c r="AP195" s="6" t="s">
        <v>910</v>
      </c>
      <c r="AQ195" s="6">
        <v>9.1999999999999998E-2</v>
      </c>
      <c r="AR195" s="6">
        <v>2.5999999999999999E-2</v>
      </c>
      <c r="AS195" s="6" t="s">
        <v>910</v>
      </c>
      <c r="AT195" s="6" t="s">
        <v>910</v>
      </c>
      <c r="AU195" s="6">
        <v>0.13100000000000001</v>
      </c>
      <c r="AV195" s="8">
        <v>0.13200000000000001</v>
      </c>
      <c r="AW195" s="6">
        <v>4.3999999999999997E-2</v>
      </c>
      <c r="AX195" s="6">
        <v>9.6000000000000002E-2</v>
      </c>
      <c r="AY195" s="8">
        <v>0.09</v>
      </c>
      <c r="AZ195" s="6" t="s">
        <v>910</v>
      </c>
      <c r="BA195" s="6" t="s">
        <v>910</v>
      </c>
      <c r="BB195" s="6"/>
      <c r="BC195" s="6" t="s">
        <v>911</v>
      </c>
      <c r="BD195" s="6" t="s">
        <v>911</v>
      </c>
      <c r="BE195" s="6" t="s">
        <v>911</v>
      </c>
      <c r="BF195" s="6" t="s">
        <v>911</v>
      </c>
      <c r="BG195" s="6" t="s">
        <v>911</v>
      </c>
      <c r="BH195" s="6" t="s">
        <v>911</v>
      </c>
      <c r="BI195" s="6" t="s">
        <v>911</v>
      </c>
      <c r="BJ195" s="6" t="s">
        <v>911</v>
      </c>
      <c r="BK195" s="6" t="s">
        <v>916</v>
      </c>
      <c r="BL195" s="11" t="s">
        <v>911</v>
      </c>
      <c r="BM195" s="11" t="s">
        <v>913</v>
      </c>
      <c r="BN195" s="11" t="s">
        <v>913</v>
      </c>
      <c r="BO195" s="11" t="s">
        <v>913</v>
      </c>
      <c r="BP195" s="11" t="s">
        <v>913</v>
      </c>
      <c r="BQ195" s="6"/>
      <c r="BR195" s="6" t="s">
        <v>912</v>
      </c>
      <c r="BS195" s="6" t="s">
        <v>913</v>
      </c>
      <c r="BT195" s="6" t="s">
        <v>913</v>
      </c>
      <c r="BU195" s="6" t="s">
        <v>917</v>
      </c>
      <c r="BV195" s="6" t="s">
        <v>913</v>
      </c>
      <c r="BW195" s="6" t="s">
        <v>913</v>
      </c>
      <c r="BX195" s="6"/>
      <c r="BY195" s="6" t="s">
        <v>918</v>
      </c>
      <c r="CR195" s="13"/>
      <c r="CX195" s="6" t="s">
        <v>913</v>
      </c>
      <c r="CY195" s="6" t="s">
        <v>913</v>
      </c>
      <c r="CZ195" s="6">
        <v>6178</v>
      </c>
      <c r="DF195" s="6" t="s">
        <v>912</v>
      </c>
      <c r="DG195" s="6" t="s">
        <v>913</v>
      </c>
      <c r="DH195"/>
    </row>
    <row r="196" spans="1:112" s="11" customFormat="1">
      <c r="A196" s="11">
        <v>193</v>
      </c>
      <c r="B196" s="6" t="s">
        <v>749</v>
      </c>
      <c r="C196" s="6">
        <v>239</v>
      </c>
      <c r="D196" s="6" t="s">
        <v>1231</v>
      </c>
      <c r="E196" s="6" t="s">
        <v>1650</v>
      </c>
      <c r="F196" s="6" t="s">
        <v>750</v>
      </c>
      <c r="G196" s="6">
        <v>8.3000000000000007</v>
      </c>
      <c r="H196" s="6">
        <v>334</v>
      </c>
      <c r="I196" s="6" t="s">
        <v>914</v>
      </c>
      <c r="J196" s="6">
        <v>9.7799999999999994</v>
      </c>
      <c r="K196" s="7">
        <v>69</v>
      </c>
      <c r="L196" s="6">
        <v>2.06</v>
      </c>
      <c r="M196" s="9" t="s">
        <v>933</v>
      </c>
      <c r="N196" s="6">
        <v>4.49</v>
      </c>
      <c r="O196" s="7">
        <v>32</v>
      </c>
      <c r="P196" s="10">
        <v>3.7999999999999999E-2</v>
      </c>
      <c r="Q196" s="6">
        <v>2100</v>
      </c>
      <c r="R196" s="6" t="s">
        <v>908</v>
      </c>
      <c r="S196" s="6">
        <v>3.14</v>
      </c>
      <c r="T196" s="6">
        <v>35.700000000000003</v>
      </c>
      <c r="U196" s="6" t="s">
        <v>915</v>
      </c>
      <c r="V196" s="6"/>
      <c r="W196" s="7">
        <v>81</v>
      </c>
      <c r="X196" s="9">
        <v>4.5</v>
      </c>
      <c r="Y196" s="6">
        <v>66.900000000000006</v>
      </c>
      <c r="Z196" s="6">
        <v>200000</v>
      </c>
      <c r="AA196" s="9">
        <v>4.0999999999999996</v>
      </c>
      <c r="AB196" s="6">
        <v>2400</v>
      </c>
      <c r="AC196" s="6">
        <v>210</v>
      </c>
      <c r="AD196" s="6">
        <v>440</v>
      </c>
      <c r="AE196" s="6">
        <v>7350</v>
      </c>
      <c r="AF196" s="7">
        <v>12</v>
      </c>
      <c r="AG196" s="6">
        <v>980</v>
      </c>
      <c r="AH196" s="6">
        <v>160</v>
      </c>
      <c r="AI196" s="6">
        <v>3.6999999999999998E-2</v>
      </c>
      <c r="AJ196" s="6">
        <v>8.8999999999999996E-2</v>
      </c>
      <c r="AK196" s="6" t="s">
        <v>910</v>
      </c>
      <c r="AL196" s="6">
        <v>0.19500000000000001</v>
      </c>
      <c r="AM196" s="8">
        <v>0.05</v>
      </c>
      <c r="AN196" s="6">
        <v>3.3000000000000002E-2</v>
      </c>
      <c r="AO196" s="6">
        <v>0.03</v>
      </c>
      <c r="AP196" s="6" t="s">
        <v>910</v>
      </c>
      <c r="AQ196" s="6">
        <v>5.3999999999999999E-2</v>
      </c>
      <c r="AR196" s="6">
        <v>0.03</v>
      </c>
      <c r="AS196" s="6">
        <v>3.3000000000000002E-2</v>
      </c>
      <c r="AT196" s="6" t="s">
        <v>910</v>
      </c>
      <c r="AU196" s="6">
        <v>0.104</v>
      </c>
      <c r="AV196" s="8">
        <v>7.0000000000000007E-2</v>
      </c>
      <c r="AW196" s="6" t="s">
        <v>910</v>
      </c>
      <c r="AX196" s="6">
        <v>5.7000000000000002E-2</v>
      </c>
      <c r="AY196" s="6">
        <v>4.8000000000000001E-2</v>
      </c>
      <c r="AZ196" s="6" t="s">
        <v>910</v>
      </c>
      <c r="BA196" s="6" t="s">
        <v>910</v>
      </c>
      <c r="BB196" s="6"/>
      <c r="BC196" s="6" t="s">
        <v>911</v>
      </c>
      <c r="BD196" s="6" t="s">
        <v>911</v>
      </c>
      <c r="BE196" s="6" t="s">
        <v>911</v>
      </c>
      <c r="BF196" s="6" t="s">
        <v>911</v>
      </c>
      <c r="BG196" s="6" t="s">
        <v>911</v>
      </c>
      <c r="BH196" s="6" t="s">
        <v>911</v>
      </c>
      <c r="BI196" s="6" t="s">
        <v>911</v>
      </c>
      <c r="BJ196" s="6" t="s">
        <v>911</v>
      </c>
      <c r="BK196" s="6" t="s">
        <v>916</v>
      </c>
      <c r="BL196" s="11" t="s">
        <v>911</v>
      </c>
      <c r="BM196" s="11" t="s">
        <v>913</v>
      </c>
      <c r="BN196" s="11" t="s">
        <v>913</v>
      </c>
      <c r="BO196" s="11" t="s">
        <v>913</v>
      </c>
      <c r="BP196" s="11" t="s">
        <v>913</v>
      </c>
      <c r="BQ196" s="6"/>
      <c r="BR196" s="6" t="s">
        <v>912</v>
      </c>
      <c r="BS196" s="6" t="s">
        <v>913</v>
      </c>
      <c r="BT196" s="6" t="s">
        <v>913</v>
      </c>
      <c r="BU196" s="6" t="s">
        <v>917</v>
      </c>
      <c r="BV196" s="6" t="s">
        <v>913</v>
      </c>
      <c r="BW196" s="6" t="s">
        <v>913</v>
      </c>
      <c r="BX196" s="6"/>
      <c r="BY196" s="6" t="s">
        <v>918</v>
      </c>
      <c r="BZ196" s="6" t="s">
        <v>907</v>
      </c>
      <c r="CA196" s="6" t="s">
        <v>922</v>
      </c>
      <c r="CB196" s="6" t="s">
        <v>920</v>
      </c>
      <c r="CC196" s="6" t="s">
        <v>921</v>
      </c>
      <c r="CD196" s="6" t="s">
        <v>923</v>
      </c>
      <c r="CE196" s="6" t="s">
        <v>916</v>
      </c>
      <c r="CF196" s="6" t="s">
        <v>918</v>
      </c>
      <c r="CG196" s="6" t="s">
        <v>911</v>
      </c>
      <c r="CH196" s="6" t="s">
        <v>911</v>
      </c>
      <c r="CI196" s="6" t="s">
        <v>911</v>
      </c>
      <c r="CJ196" s="6"/>
      <c r="CK196" s="6" t="s">
        <v>924</v>
      </c>
      <c r="CL196" s="6" t="s">
        <v>925</v>
      </c>
      <c r="CM196" s="6" t="s">
        <v>911</v>
      </c>
      <c r="CN196" s="6" t="s">
        <v>911</v>
      </c>
      <c r="CO196" s="6" t="s">
        <v>913</v>
      </c>
      <c r="CP196" s="6" t="s">
        <v>913</v>
      </c>
      <c r="CQ196" s="6" t="s">
        <v>913</v>
      </c>
      <c r="CR196" s="11">
        <v>247</v>
      </c>
      <c r="CS196" s="6" t="s">
        <v>913</v>
      </c>
      <c r="CT196" s="6" t="s">
        <v>913</v>
      </c>
      <c r="CU196" s="6" t="s">
        <v>913</v>
      </c>
      <c r="CV196" s="6" t="s">
        <v>913</v>
      </c>
      <c r="CW196" s="6" t="s">
        <v>913</v>
      </c>
      <c r="CX196" s="6" t="s">
        <v>913</v>
      </c>
      <c r="CY196" s="6" t="s">
        <v>913</v>
      </c>
      <c r="CZ196" s="6">
        <v>8141.0000000000009</v>
      </c>
      <c r="DA196" s="6" t="s">
        <v>911</v>
      </c>
      <c r="DB196" s="6" t="s">
        <v>913</v>
      </c>
      <c r="DC196" s="6" t="s">
        <v>927</v>
      </c>
      <c r="DD196" s="6" t="s">
        <v>928</v>
      </c>
      <c r="DE196" s="6" t="s">
        <v>913</v>
      </c>
      <c r="DF196" s="6" t="s">
        <v>912</v>
      </c>
      <c r="DG196" s="6" t="s">
        <v>913</v>
      </c>
      <c r="DH196"/>
    </row>
    <row r="197" spans="1:112" s="11" customFormat="1">
      <c r="A197" s="11">
        <v>194</v>
      </c>
      <c r="B197" s="6" t="s">
        <v>120</v>
      </c>
      <c r="C197" s="6">
        <v>240</v>
      </c>
      <c r="D197" s="6" t="s">
        <v>1232</v>
      </c>
      <c r="E197" s="6" t="s">
        <v>1651</v>
      </c>
      <c r="F197" s="6" t="s">
        <v>121</v>
      </c>
      <c r="G197" s="7">
        <v>7.9</v>
      </c>
      <c r="H197" s="6">
        <v>490</v>
      </c>
      <c r="I197" s="6" t="s">
        <v>914</v>
      </c>
      <c r="J197" s="6" t="s">
        <v>906</v>
      </c>
      <c r="K197" s="6">
        <v>140</v>
      </c>
      <c r="L197" s="6">
        <v>0.75800000000000001</v>
      </c>
      <c r="M197" s="9">
        <v>2.4</v>
      </c>
      <c r="N197" s="6">
        <v>17.899999999999999</v>
      </c>
      <c r="O197" s="6">
        <v>16.8</v>
      </c>
      <c r="P197" s="10">
        <v>8.8999999999999996E-2</v>
      </c>
      <c r="Q197" s="6">
        <v>4600</v>
      </c>
      <c r="R197" s="6" t="s">
        <v>908</v>
      </c>
      <c r="S197" s="7">
        <v>15</v>
      </c>
      <c r="T197" s="6">
        <v>37.299999999999997</v>
      </c>
      <c r="U197" s="6" t="s">
        <v>915</v>
      </c>
      <c r="V197" s="6"/>
      <c r="W197" s="7">
        <v>29</v>
      </c>
      <c r="X197" s="7">
        <v>28</v>
      </c>
      <c r="Y197" s="6">
        <v>106</v>
      </c>
      <c r="Z197" s="6">
        <v>27000</v>
      </c>
      <c r="AA197" s="9">
        <v>8</v>
      </c>
      <c r="AB197" s="6">
        <v>29000</v>
      </c>
      <c r="AC197" s="6">
        <v>1600</v>
      </c>
      <c r="AD197" s="6">
        <v>2500</v>
      </c>
      <c r="AE197" s="6">
        <v>2900</v>
      </c>
      <c r="AF197" s="6">
        <v>300</v>
      </c>
      <c r="AG197" s="6">
        <v>10000</v>
      </c>
      <c r="AH197" s="6">
        <v>2300</v>
      </c>
      <c r="AI197" s="6">
        <v>8.3000000000000004E-2</v>
      </c>
      <c r="AJ197" s="6">
        <v>0.126</v>
      </c>
      <c r="AK197" s="6" t="s">
        <v>910</v>
      </c>
      <c r="AL197" s="6">
        <v>0.46</v>
      </c>
      <c r="AM197" s="6">
        <v>0.13300000000000001</v>
      </c>
      <c r="AN197" s="6">
        <v>0.106</v>
      </c>
      <c r="AO197" s="8">
        <v>7.0000000000000007E-2</v>
      </c>
      <c r="AP197" s="6" t="s">
        <v>910</v>
      </c>
      <c r="AQ197" s="6">
        <v>0.10299999999999999</v>
      </c>
      <c r="AR197" s="6">
        <v>4.1000000000000002E-2</v>
      </c>
      <c r="AS197" s="6">
        <v>7.3999999999999996E-2</v>
      </c>
      <c r="AT197" s="6" t="s">
        <v>910</v>
      </c>
      <c r="AU197" s="6">
        <v>0.247</v>
      </c>
      <c r="AV197" s="8">
        <v>0.14499999999999999</v>
      </c>
      <c r="AW197" s="6">
        <v>5.8999999999999997E-2</v>
      </c>
      <c r="AX197" s="6">
        <v>0.105</v>
      </c>
      <c r="AY197" s="6">
        <v>7.8E-2</v>
      </c>
      <c r="AZ197" s="6" t="s">
        <v>910</v>
      </c>
      <c r="BA197" s="6" t="s">
        <v>910</v>
      </c>
      <c r="BB197" s="6"/>
      <c r="BC197" s="6" t="s">
        <v>911</v>
      </c>
      <c r="BD197" s="6" t="s">
        <v>911</v>
      </c>
      <c r="BE197" s="6" t="s">
        <v>911</v>
      </c>
      <c r="BF197" s="6" t="s">
        <v>911</v>
      </c>
      <c r="BG197" s="6" t="s">
        <v>911</v>
      </c>
      <c r="BH197" s="6" t="s">
        <v>911</v>
      </c>
      <c r="BI197" s="6" t="s">
        <v>911</v>
      </c>
      <c r="BJ197" s="6" t="s">
        <v>911</v>
      </c>
      <c r="BK197" s="6" t="s">
        <v>916</v>
      </c>
      <c r="BL197" s="11" t="s">
        <v>911</v>
      </c>
      <c r="BM197" s="11" t="s">
        <v>913</v>
      </c>
      <c r="BN197" s="11" t="s">
        <v>913</v>
      </c>
      <c r="BO197" s="11" t="s">
        <v>913</v>
      </c>
      <c r="BP197" s="11" t="s">
        <v>913</v>
      </c>
      <c r="BQ197" s="6"/>
      <c r="BR197" s="6" t="s">
        <v>912</v>
      </c>
      <c r="BS197" s="6" t="s">
        <v>913</v>
      </c>
      <c r="BT197" s="6" t="s">
        <v>913</v>
      </c>
      <c r="BU197" s="6" t="s">
        <v>917</v>
      </c>
      <c r="BV197" s="6" t="s">
        <v>913</v>
      </c>
      <c r="BW197" s="6" t="s">
        <v>913</v>
      </c>
      <c r="BX197" s="6"/>
      <c r="BY197" s="6" t="s">
        <v>918</v>
      </c>
      <c r="CR197" s="13"/>
      <c r="CX197" s="6" t="s">
        <v>913</v>
      </c>
      <c r="CY197" s="6" t="s">
        <v>913</v>
      </c>
      <c r="CZ197" s="6">
        <v>12060</v>
      </c>
      <c r="DF197" s="6" t="s">
        <v>912</v>
      </c>
      <c r="DG197" s="6" t="s">
        <v>913</v>
      </c>
      <c r="DH197"/>
    </row>
    <row r="198" spans="1:112" s="11" customFormat="1">
      <c r="A198" s="11">
        <v>195</v>
      </c>
      <c r="B198" s="6" t="s">
        <v>118</v>
      </c>
      <c r="C198" s="6">
        <v>241</v>
      </c>
      <c r="D198" s="6" t="s">
        <v>1233</v>
      </c>
      <c r="E198" s="6" t="s">
        <v>1652</v>
      </c>
      <c r="F198" s="6" t="s">
        <v>119</v>
      </c>
      <c r="G198" s="7">
        <v>7.9</v>
      </c>
      <c r="H198" s="6">
        <v>556</v>
      </c>
      <c r="I198" s="6" t="s">
        <v>914</v>
      </c>
      <c r="J198" s="9">
        <v>9.1</v>
      </c>
      <c r="K198" s="6">
        <v>270</v>
      </c>
      <c r="L198" s="6">
        <v>0.35</v>
      </c>
      <c r="M198" s="9" t="s">
        <v>933</v>
      </c>
      <c r="N198" s="6">
        <v>4.16</v>
      </c>
      <c r="O198" s="6">
        <v>9.07</v>
      </c>
      <c r="P198" s="10">
        <v>4.9000000000000002E-2</v>
      </c>
      <c r="Q198" s="6">
        <v>1600</v>
      </c>
      <c r="R198" s="6" t="s">
        <v>908</v>
      </c>
      <c r="S198" s="6">
        <v>4.05</v>
      </c>
      <c r="T198" s="6">
        <v>20.7</v>
      </c>
      <c r="U198" s="6" t="s">
        <v>915</v>
      </c>
      <c r="V198" s="6"/>
      <c r="W198" s="7">
        <v>85</v>
      </c>
      <c r="X198" s="9">
        <v>9.6999999999999993</v>
      </c>
      <c r="Y198" s="6">
        <v>45.4</v>
      </c>
      <c r="Z198" s="6">
        <v>130000</v>
      </c>
      <c r="AA198" s="9">
        <v>1.8</v>
      </c>
      <c r="AB198" s="6">
        <v>22000</v>
      </c>
      <c r="AC198" s="6">
        <v>2700</v>
      </c>
      <c r="AD198" s="6">
        <v>2800</v>
      </c>
      <c r="AE198" s="6">
        <v>7010</v>
      </c>
      <c r="AF198" s="7">
        <v>37</v>
      </c>
      <c r="AG198" s="6">
        <v>1400</v>
      </c>
      <c r="AH198" s="6">
        <v>380</v>
      </c>
      <c r="AI198" s="6">
        <v>4.2000000000000003E-2</v>
      </c>
      <c r="AJ198" s="6">
        <v>3.4000000000000002E-2</v>
      </c>
      <c r="AK198" s="6" t="s">
        <v>910</v>
      </c>
      <c r="AL198" s="6">
        <v>0.13500000000000001</v>
      </c>
      <c r="AM198" s="6">
        <v>3.6999999999999998E-2</v>
      </c>
      <c r="AN198" s="6">
        <v>3.4000000000000002E-2</v>
      </c>
      <c r="AO198" s="6">
        <v>2.5999999999999999E-2</v>
      </c>
      <c r="AP198" s="6" t="s">
        <v>910</v>
      </c>
      <c r="AQ198" s="6">
        <v>4.2999999999999997E-2</v>
      </c>
      <c r="AR198" s="6">
        <v>2.1999999999999999E-2</v>
      </c>
      <c r="AS198" s="6" t="s">
        <v>910</v>
      </c>
      <c r="AT198" s="6" t="s">
        <v>910</v>
      </c>
      <c r="AU198" s="6">
        <v>7.1999999999999995E-2</v>
      </c>
      <c r="AV198" s="8">
        <v>0.06</v>
      </c>
      <c r="AW198" s="6">
        <v>2.1999999999999999E-2</v>
      </c>
      <c r="AX198" s="6">
        <v>4.4999999999999998E-2</v>
      </c>
      <c r="AY198" s="6">
        <v>4.4999999999999998E-2</v>
      </c>
      <c r="AZ198" s="6" t="s">
        <v>910</v>
      </c>
      <c r="BA198" s="6" t="s">
        <v>910</v>
      </c>
      <c r="BB198" s="6"/>
      <c r="BC198" s="6" t="s">
        <v>911</v>
      </c>
      <c r="BD198" s="6" t="s">
        <v>911</v>
      </c>
      <c r="BE198" s="6" t="s">
        <v>911</v>
      </c>
      <c r="BF198" s="6" t="s">
        <v>911</v>
      </c>
      <c r="BG198" s="6" t="s">
        <v>911</v>
      </c>
      <c r="BH198" s="6" t="s">
        <v>911</v>
      </c>
      <c r="BI198" s="6" t="s">
        <v>911</v>
      </c>
      <c r="BJ198" s="6" t="s">
        <v>911</v>
      </c>
      <c r="BK198" s="6" t="s">
        <v>916</v>
      </c>
      <c r="BL198" s="11" t="s">
        <v>911</v>
      </c>
      <c r="BM198" s="11" t="s">
        <v>913</v>
      </c>
      <c r="BN198" s="11" t="s">
        <v>913</v>
      </c>
      <c r="BO198" s="11" t="s">
        <v>913</v>
      </c>
      <c r="BP198" s="11" t="s">
        <v>913</v>
      </c>
      <c r="BQ198" s="6"/>
      <c r="BR198" s="6" t="s">
        <v>912</v>
      </c>
      <c r="BS198" s="6" t="s">
        <v>913</v>
      </c>
      <c r="BT198" s="6" t="s">
        <v>913</v>
      </c>
      <c r="BU198" s="6" t="s">
        <v>917</v>
      </c>
      <c r="BV198" s="6" t="s">
        <v>913</v>
      </c>
      <c r="BW198" s="6" t="s">
        <v>913</v>
      </c>
      <c r="BX198" s="6"/>
      <c r="BY198" s="6" t="s">
        <v>918</v>
      </c>
      <c r="CR198" s="13"/>
      <c r="CX198" s="6" t="s">
        <v>913</v>
      </c>
      <c r="CY198" s="6" t="s">
        <v>913</v>
      </c>
      <c r="CZ198" s="6">
        <v>6523</v>
      </c>
      <c r="DF198" s="6" t="s">
        <v>912</v>
      </c>
      <c r="DG198" s="6" t="s">
        <v>913</v>
      </c>
      <c r="DH198"/>
    </row>
    <row r="199" spans="1:112" s="11" customFormat="1">
      <c r="A199" s="11">
        <v>196</v>
      </c>
      <c r="B199" s="6" t="s">
        <v>116</v>
      </c>
      <c r="C199" s="6">
        <v>242</v>
      </c>
      <c r="D199" s="6" t="s">
        <v>1234</v>
      </c>
      <c r="E199" s="6" t="s">
        <v>1653</v>
      </c>
      <c r="F199" s="6" t="s">
        <v>117</v>
      </c>
      <c r="G199" s="7">
        <v>7.6</v>
      </c>
      <c r="H199" s="6">
        <v>1160</v>
      </c>
      <c r="I199" s="6" t="s">
        <v>914</v>
      </c>
      <c r="J199" s="6" t="s">
        <v>906</v>
      </c>
      <c r="K199" s="7">
        <v>65</v>
      </c>
      <c r="L199" s="6">
        <v>1.36</v>
      </c>
      <c r="M199" s="9">
        <v>0.94</v>
      </c>
      <c r="N199" s="6">
        <v>8.18</v>
      </c>
      <c r="O199" s="6">
        <v>9.91</v>
      </c>
      <c r="P199" s="8">
        <v>0.13</v>
      </c>
      <c r="Q199" s="6">
        <v>2600</v>
      </c>
      <c r="R199" s="6" t="s">
        <v>908</v>
      </c>
      <c r="S199" s="6">
        <v>5.74</v>
      </c>
      <c r="T199" s="6">
        <v>51.2</v>
      </c>
      <c r="U199" s="6" t="s">
        <v>915</v>
      </c>
      <c r="V199" s="6"/>
      <c r="W199" s="7">
        <v>22</v>
      </c>
      <c r="X199" s="7">
        <v>12</v>
      </c>
      <c r="Y199" s="6">
        <v>98.7</v>
      </c>
      <c r="Z199" s="6">
        <v>26000</v>
      </c>
      <c r="AA199" s="9">
        <v>6.6</v>
      </c>
      <c r="AB199" s="6">
        <v>11000</v>
      </c>
      <c r="AC199" s="6">
        <v>700</v>
      </c>
      <c r="AD199" s="6">
        <v>620</v>
      </c>
      <c r="AE199" s="6">
        <v>6740</v>
      </c>
      <c r="AF199" s="6">
        <v>100</v>
      </c>
      <c r="AG199" s="6">
        <v>4200</v>
      </c>
      <c r="AH199" s="6">
        <v>680</v>
      </c>
      <c r="AI199" s="6">
        <v>7.4999999999999997E-2</v>
      </c>
      <c r="AJ199" s="6">
        <v>0.14899999999999999</v>
      </c>
      <c r="AK199" s="6" t="s">
        <v>910</v>
      </c>
      <c r="AL199" s="6">
        <v>0.307</v>
      </c>
      <c r="AM199" s="6">
        <v>7.6999999999999999E-2</v>
      </c>
      <c r="AN199" s="6" t="s">
        <v>910</v>
      </c>
      <c r="AO199" s="6" t="s">
        <v>910</v>
      </c>
      <c r="AP199" s="6" t="s">
        <v>910</v>
      </c>
      <c r="AQ199" s="6">
        <v>9.7000000000000003E-2</v>
      </c>
      <c r="AR199" s="6" t="s">
        <v>919</v>
      </c>
      <c r="AS199" s="6">
        <v>0.10299999999999999</v>
      </c>
      <c r="AT199" s="6" t="s">
        <v>910</v>
      </c>
      <c r="AU199" s="6">
        <v>0.17199999999999999</v>
      </c>
      <c r="AV199" s="8">
        <v>0.111</v>
      </c>
      <c r="AW199" s="6" t="s">
        <v>910</v>
      </c>
      <c r="AX199" s="6">
        <v>8.2000000000000003E-2</v>
      </c>
      <c r="AY199" s="6">
        <v>0.121</v>
      </c>
      <c r="AZ199" s="6" t="s">
        <v>910</v>
      </c>
      <c r="BA199" s="6" t="s">
        <v>910</v>
      </c>
      <c r="BB199" s="6"/>
      <c r="BC199" s="6" t="s">
        <v>911</v>
      </c>
      <c r="BD199" s="6" t="s">
        <v>911</v>
      </c>
      <c r="BE199" s="6" t="s">
        <v>911</v>
      </c>
      <c r="BF199" s="6" t="s">
        <v>911</v>
      </c>
      <c r="BG199" s="6" t="s">
        <v>911</v>
      </c>
      <c r="BH199" s="6" t="s">
        <v>911</v>
      </c>
      <c r="BI199" s="6" t="s">
        <v>911</v>
      </c>
      <c r="BJ199" s="6" t="s">
        <v>911</v>
      </c>
      <c r="BK199" s="6" t="s">
        <v>916</v>
      </c>
      <c r="BL199" s="11" t="s">
        <v>911</v>
      </c>
      <c r="BM199" s="11" t="s">
        <v>913</v>
      </c>
      <c r="BN199" s="11" t="s">
        <v>913</v>
      </c>
      <c r="BO199" s="11" t="s">
        <v>913</v>
      </c>
      <c r="BP199" s="11" t="s">
        <v>913</v>
      </c>
      <c r="BQ199" s="6"/>
      <c r="BR199" s="6" t="s">
        <v>912</v>
      </c>
      <c r="BS199" s="6" t="s">
        <v>913</v>
      </c>
      <c r="BT199" s="6" t="s">
        <v>913</v>
      </c>
      <c r="BU199" s="6" t="s">
        <v>917</v>
      </c>
      <c r="BV199" s="6" t="s">
        <v>913</v>
      </c>
      <c r="BW199" s="6" t="s">
        <v>913</v>
      </c>
      <c r="BX199" s="6"/>
      <c r="BY199" s="6">
        <v>4.0000000000000002E-4</v>
      </c>
      <c r="CR199" s="13"/>
      <c r="CX199" s="6" t="s">
        <v>913</v>
      </c>
      <c r="CY199" s="6" t="s">
        <v>913</v>
      </c>
      <c r="CZ199" s="6">
        <v>21890</v>
      </c>
      <c r="DF199" s="6" t="s">
        <v>912</v>
      </c>
      <c r="DG199" s="6" t="s">
        <v>913</v>
      </c>
      <c r="DH199"/>
    </row>
    <row r="200" spans="1:112" s="11" customFormat="1">
      <c r="A200" s="11">
        <v>197</v>
      </c>
      <c r="B200" s="6" t="s">
        <v>114</v>
      </c>
      <c r="C200" s="6">
        <v>243</v>
      </c>
      <c r="D200" s="6" t="s">
        <v>1235</v>
      </c>
      <c r="E200" s="6" t="s">
        <v>1654</v>
      </c>
      <c r="F200" s="6" t="s">
        <v>115</v>
      </c>
      <c r="G200" s="7">
        <v>7</v>
      </c>
      <c r="H200" s="6">
        <v>81</v>
      </c>
      <c r="I200" s="6" t="s">
        <v>914</v>
      </c>
      <c r="J200" s="6">
        <v>8.18</v>
      </c>
      <c r="K200" s="6">
        <v>140</v>
      </c>
      <c r="L200" s="6">
        <v>2.27</v>
      </c>
      <c r="M200" s="9" t="s">
        <v>933</v>
      </c>
      <c r="N200" s="6">
        <v>7.76</v>
      </c>
      <c r="O200" s="6">
        <v>7.64</v>
      </c>
      <c r="P200" s="8">
        <v>0.14000000000000001</v>
      </c>
      <c r="Q200" s="6">
        <v>900</v>
      </c>
      <c r="R200" s="6" t="s">
        <v>908</v>
      </c>
      <c r="S200" s="6">
        <v>9.1300000000000008</v>
      </c>
      <c r="T200" s="6">
        <v>68.8</v>
      </c>
      <c r="U200" s="6" t="s">
        <v>915</v>
      </c>
      <c r="V200" s="6"/>
      <c r="W200" s="7">
        <v>49</v>
      </c>
      <c r="X200" s="7">
        <v>15</v>
      </c>
      <c r="Y200" s="6">
        <v>161</v>
      </c>
      <c r="Z200" s="6">
        <v>20000</v>
      </c>
      <c r="AA200" s="9">
        <v>3.1</v>
      </c>
      <c r="AB200" s="6">
        <v>38000</v>
      </c>
      <c r="AC200" s="6">
        <v>1400</v>
      </c>
      <c r="AD200" s="6">
        <v>2800</v>
      </c>
      <c r="AE200" s="6">
        <v>8440</v>
      </c>
      <c r="AF200" s="7">
        <v>66</v>
      </c>
      <c r="AG200" s="6">
        <v>3800</v>
      </c>
      <c r="AH200" s="6">
        <v>500</v>
      </c>
      <c r="AI200" s="6" t="s">
        <v>910</v>
      </c>
      <c r="AJ200" s="6">
        <v>0.17100000000000001</v>
      </c>
      <c r="AK200" s="6" t="s">
        <v>910</v>
      </c>
      <c r="AL200" s="6">
        <v>0.33700000000000002</v>
      </c>
      <c r="AM200" s="6">
        <v>4.9000000000000002E-2</v>
      </c>
      <c r="AN200" s="8">
        <v>0.05</v>
      </c>
      <c r="AO200" s="6" t="s">
        <v>910</v>
      </c>
      <c r="AP200" s="6" t="s">
        <v>910</v>
      </c>
      <c r="AQ200" s="6" t="s">
        <v>910</v>
      </c>
      <c r="AR200" s="6">
        <v>2.5999999999999999E-2</v>
      </c>
      <c r="AS200" s="8">
        <v>0.1</v>
      </c>
      <c r="AT200" s="6">
        <v>3.4000000000000002E-2</v>
      </c>
      <c r="AU200" s="6">
        <v>0.14599999999999999</v>
      </c>
      <c r="AV200" s="8">
        <v>0.05</v>
      </c>
      <c r="AW200" s="6" t="s">
        <v>910</v>
      </c>
      <c r="AX200" s="6">
        <v>3.4000000000000002E-2</v>
      </c>
      <c r="AY200" s="6">
        <v>4.1000000000000002E-2</v>
      </c>
      <c r="AZ200" s="6" t="s">
        <v>910</v>
      </c>
      <c r="BA200" s="6" t="s">
        <v>910</v>
      </c>
      <c r="BB200" s="6"/>
      <c r="BC200" s="6" t="s">
        <v>911</v>
      </c>
      <c r="BD200" s="6" t="s">
        <v>911</v>
      </c>
      <c r="BE200" s="6" t="s">
        <v>911</v>
      </c>
      <c r="BF200" s="6" t="s">
        <v>911</v>
      </c>
      <c r="BG200" s="6" t="s">
        <v>911</v>
      </c>
      <c r="BH200" s="6" t="s">
        <v>911</v>
      </c>
      <c r="BI200" s="6" t="s">
        <v>911</v>
      </c>
      <c r="BJ200" s="6" t="s">
        <v>911</v>
      </c>
      <c r="BK200" s="6" t="s">
        <v>916</v>
      </c>
      <c r="BL200" s="11" t="s">
        <v>911</v>
      </c>
      <c r="BM200" s="11" t="s">
        <v>913</v>
      </c>
      <c r="BN200" s="11" t="s">
        <v>913</v>
      </c>
      <c r="BO200" s="11" t="s">
        <v>913</v>
      </c>
      <c r="BP200" s="11" t="s">
        <v>913</v>
      </c>
      <c r="BQ200" s="6"/>
      <c r="BR200" s="6" t="s">
        <v>912</v>
      </c>
      <c r="BS200" s="6" t="s">
        <v>913</v>
      </c>
      <c r="BT200" s="6" t="s">
        <v>913</v>
      </c>
      <c r="BU200" s="6" t="s">
        <v>917</v>
      </c>
      <c r="BV200" s="6" t="s">
        <v>913</v>
      </c>
      <c r="BW200" s="6" t="s">
        <v>913</v>
      </c>
      <c r="BX200" s="6"/>
      <c r="BY200" s="6" t="s">
        <v>918</v>
      </c>
      <c r="CR200" s="13"/>
      <c r="CX200" s="6" t="s">
        <v>913</v>
      </c>
      <c r="CY200" s="6" t="s">
        <v>913</v>
      </c>
      <c r="CZ200" s="6">
        <v>9633</v>
      </c>
      <c r="DF200" s="6" t="s">
        <v>912</v>
      </c>
      <c r="DG200" s="6" t="s">
        <v>913</v>
      </c>
      <c r="DH200"/>
    </row>
    <row r="201" spans="1:112" s="11" customFormat="1">
      <c r="A201" s="11">
        <v>198</v>
      </c>
      <c r="B201" s="6" t="s">
        <v>112</v>
      </c>
      <c r="C201" s="6">
        <v>244</v>
      </c>
      <c r="D201" s="6" t="s">
        <v>1236</v>
      </c>
      <c r="E201" s="6" t="s">
        <v>1655</v>
      </c>
      <c r="F201" s="6" t="s">
        <v>113</v>
      </c>
      <c r="G201" s="7">
        <v>6.8</v>
      </c>
      <c r="H201" s="6">
        <v>37.200000000000003</v>
      </c>
      <c r="I201" s="6" t="s">
        <v>914</v>
      </c>
      <c r="J201" s="6" t="s">
        <v>906</v>
      </c>
      <c r="K201" s="7">
        <v>52</v>
      </c>
      <c r="L201" s="6">
        <v>0.872</v>
      </c>
      <c r="M201" s="9">
        <v>4.0999999999999996</v>
      </c>
      <c r="N201" s="6">
        <v>9.9499999999999993</v>
      </c>
      <c r="O201" s="9">
        <v>7.4</v>
      </c>
      <c r="P201" s="10">
        <v>4.5999999999999999E-2</v>
      </c>
      <c r="Q201" s="6">
        <v>1100</v>
      </c>
      <c r="R201" s="6" t="s">
        <v>908</v>
      </c>
      <c r="S201" s="6">
        <v>6.82</v>
      </c>
      <c r="T201" s="6">
        <v>46.4</v>
      </c>
      <c r="U201" s="6" t="s">
        <v>915</v>
      </c>
      <c r="V201" s="6"/>
      <c r="W201" s="7">
        <v>26</v>
      </c>
      <c r="X201" s="7">
        <v>11</v>
      </c>
      <c r="Y201" s="6">
        <v>64.099999999999994</v>
      </c>
      <c r="Z201" s="6">
        <v>8000</v>
      </c>
      <c r="AA201" s="9">
        <v>1.9</v>
      </c>
      <c r="AB201" s="6">
        <v>5000</v>
      </c>
      <c r="AC201" s="6">
        <v>150</v>
      </c>
      <c r="AD201" s="6">
        <v>740</v>
      </c>
      <c r="AE201" s="6">
        <v>2900</v>
      </c>
      <c r="AF201" s="7">
        <v>37</v>
      </c>
      <c r="AG201" s="6">
        <v>7400</v>
      </c>
      <c r="AH201" s="6">
        <v>950</v>
      </c>
      <c r="AI201" s="9">
        <v>1.1000000000000001</v>
      </c>
      <c r="AJ201" s="6">
        <v>4.2999999999999997E-2</v>
      </c>
      <c r="AK201" s="6" t="s">
        <v>910</v>
      </c>
      <c r="AL201" s="6">
        <v>7.4999999999999997E-2</v>
      </c>
      <c r="AM201" s="6" t="s">
        <v>910</v>
      </c>
      <c r="AN201" s="6" t="s">
        <v>910</v>
      </c>
      <c r="AO201" s="6" t="s">
        <v>910</v>
      </c>
      <c r="AP201" s="6" t="s">
        <v>910</v>
      </c>
      <c r="AQ201" s="6" t="s">
        <v>910</v>
      </c>
      <c r="AR201" s="6" t="s">
        <v>919</v>
      </c>
      <c r="AS201" s="6">
        <v>0.11899999999999999</v>
      </c>
      <c r="AT201" s="6" t="s">
        <v>910</v>
      </c>
      <c r="AU201" s="6" t="s">
        <v>910</v>
      </c>
      <c r="AV201" s="8" t="s">
        <v>910</v>
      </c>
      <c r="AW201" s="6" t="s">
        <v>910</v>
      </c>
      <c r="AX201" s="6" t="s">
        <v>910</v>
      </c>
      <c r="AY201" s="6" t="s">
        <v>910</v>
      </c>
      <c r="AZ201" s="6" t="s">
        <v>910</v>
      </c>
      <c r="BA201" s="6" t="s">
        <v>910</v>
      </c>
      <c r="BB201" s="6"/>
      <c r="BC201" s="6" t="s">
        <v>911</v>
      </c>
      <c r="BD201" s="6" t="s">
        <v>911</v>
      </c>
      <c r="BE201" s="6" t="s">
        <v>911</v>
      </c>
      <c r="BF201" s="6" t="s">
        <v>911</v>
      </c>
      <c r="BG201" s="6" t="s">
        <v>911</v>
      </c>
      <c r="BH201" s="6" t="s">
        <v>911</v>
      </c>
      <c r="BI201" s="6" t="s">
        <v>911</v>
      </c>
      <c r="BJ201" s="6" t="s">
        <v>911</v>
      </c>
      <c r="BK201" s="6" t="s">
        <v>916</v>
      </c>
      <c r="BL201" s="11" t="s">
        <v>911</v>
      </c>
      <c r="BM201" s="11" t="s">
        <v>913</v>
      </c>
      <c r="BN201" s="11" t="s">
        <v>913</v>
      </c>
      <c r="BO201" s="11" t="s">
        <v>913</v>
      </c>
      <c r="BP201" s="11" t="s">
        <v>913</v>
      </c>
      <c r="BQ201" s="6"/>
      <c r="BR201" s="6" t="s">
        <v>912</v>
      </c>
      <c r="BS201" s="6" t="s">
        <v>913</v>
      </c>
      <c r="BT201" s="6" t="s">
        <v>913</v>
      </c>
      <c r="BU201" s="6" t="s">
        <v>917</v>
      </c>
      <c r="BV201" s="6" t="s">
        <v>913</v>
      </c>
      <c r="BW201" s="6" t="s">
        <v>913</v>
      </c>
      <c r="BX201" s="6"/>
      <c r="BY201" s="6" t="s">
        <v>918</v>
      </c>
      <c r="CR201" s="13"/>
      <c r="CX201" s="6" t="s">
        <v>913</v>
      </c>
      <c r="CY201" s="6" t="s">
        <v>913</v>
      </c>
      <c r="CZ201" s="6">
        <v>9966</v>
      </c>
      <c r="DF201" s="6" t="s">
        <v>912</v>
      </c>
      <c r="DG201" s="6" t="s">
        <v>913</v>
      </c>
      <c r="DH201"/>
    </row>
    <row r="202" spans="1:112" s="11" customFormat="1">
      <c r="A202" s="11">
        <v>199</v>
      </c>
      <c r="B202" s="6" t="s">
        <v>110</v>
      </c>
      <c r="C202" s="6">
        <v>245</v>
      </c>
      <c r="D202" s="6" t="s">
        <v>1237</v>
      </c>
      <c r="E202" s="6" t="s">
        <v>1656</v>
      </c>
      <c r="F202" s="6" t="s">
        <v>111</v>
      </c>
      <c r="G202" s="7">
        <v>6.8</v>
      </c>
      <c r="H202" s="6">
        <v>97.2</v>
      </c>
      <c r="I202" s="6" t="s">
        <v>914</v>
      </c>
      <c r="J202" s="6" t="s">
        <v>906</v>
      </c>
      <c r="K202" s="7">
        <v>67</v>
      </c>
      <c r="L202" s="6">
        <v>1.42</v>
      </c>
      <c r="M202" s="9">
        <v>4.3</v>
      </c>
      <c r="N202" s="6">
        <v>10.9</v>
      </c>
      <c r="O202" s="6">
        <v>12.3</v>
      </c>
      <c r="P202" s="8">
        <v>0.12</v>
      </c>
      <c r="Q202" s="6">
        <v>1300</v>
      </c>
      <c r="R202" s="6" t="s">
        <v>908</v>
      </c>
      <c r="S202" s="6">
        <v>8.7799999999999994</v>
      </c>
      <c r="T202" s="6">
        <v>42.6</v>
      </c>
      <c r="U202" s="6" t="s">
        <v>915</v>
      </c>
      <c r="V202" s="6"/>
      <c r="W202" s="7">
        <v>27</v>
      </c>
      <c r="X202" s="7">
        <v>13</v>
      </c>
      <c r="Y202" s="6">
        <v>97.5</v>
      </c>
      <c r="Z202" s="6">
        <v>9100</v>
      </c>
      <c r="AA202" s="9">
        <v>0.95</v>
      </c>
      <c r="AB202" s="6">
        <v>8800</v>
      </c>
      <c r="AC202" s="6">
        <v>200</v>
      </c>
      <c r="AD202" s="6">
        <v>960</v>
      </c>
      <c r="AE202" s="6">
        <v>8920</v>
      </c>
      <c r="AF202" s="7">
        <v>92</v>
      </c>
      <c r="AG202" s="6">
        <v>6200</v>
      </c>
      <c r="AH202" s="6">
        <v>1200</v>
      </c>
      <c r="AI202" s="6" t="s">
        <v>910</v>
      </c>
      <c r="AJ202" s="6">
        <v>4.2999999999999997E-2</v>
      </c>
      <c r="AK202" s="6" t="s">
        <v>910</v>
      </c>
      <c r="AL202" s="6">
        <v>0.152</v>
      </c>
      <c r="AM202" s="6" t="s">
        <v>910</v>
      </c>
      <c r="AN202" s="6" t="s">
        <v>910</v>
      </c>
      <c r="AO202" s="6" t="s">
        <v>910</v>
      </c>
      <c r="AP202" s="6" t="s">
        <v>910</v>
      </c>
      <c r="AQ202" s="6" t="s">
        <v>910</v>
      </c>
      <c r="AR202" s="6">
        <v>4.3999999999999997E-2</v>
      </c>
      <c r="AS202" s="6" t="s">
        <v>910</v>
      </c>
      <c r="AT202" s="6" t="s">
        <v>910</v>
      </c>
      <c r="AU202" s="6">
        <v>7.3999999999999996E-2</v>
      </c>
      <c r="AV202" s="6" t="s">
        <v>910</v>
      </c>
      <c r="AW202" s="6" t="s">
        <v>910</v>
      </c>
      <c r="AX202" s="6" t="s">
        <v>910</v>
      </c>
      <c r="AY202" s="6" t="s">
        <v>910</v>
      </c>
      <c r="AZ202" s="6" t="s">
        <v>910</v>
      </c>
      <c r="BA202" s="6" t="s">
        <v>910</v>
      </c>
      <c r="BB202" s="6"/>
      <c r="BC202" s="6" t="s">
        <v>911</v>
      </c>
      <c r="BD202" s="6" t="s">
        <v>911</v>
      </c>
      <c r="BE202" s="6" t="s">
        <v>911</v>
      </c>
      <c r="BF202" s="6" t="s">
        <v>911</v>
      </c>
      <c r="BG202" s="6" t="s">
        <v>911</v>
      </c>
      <c r="BH202" s="6" t="s">
        <v>911</v>
      </c>
      <c r="BI202" s="6" t="s">
        <v>911</v>
      </c>
      <c r="BJ202" s="6" t="s">
        <v>911</v>
      </c>
      <c r="BK202" s="6" t="s">
        <v>916</v>
      </c>
      <c r="BL202" s="11" t="s">
        <v>911</v>
      </c>
      <c r="BM202" s="11" t="s">
        <v>913</v>
      </c>
      <c r="BN202" s="11" t="s">
        <v>913</v>
      </c>
      <c r="BO202" s="11" t="s">
        <v>913</v>
      </c>
      <c r="BP202" s="11" t="s">
        <v>913</v>
      </c>
      <c r="BQ202" s="6"/>
      <c r="BR202" s="6" t="s">
        <v>912</v>
      </c>
      <c r="BS202" s="6" t="s">
        <v>913</v>
      </c>
      <c r="BT202" s="6" t="s">
        <v>913</v>
      </c>
      <c r="BU202" s="6" t="s">
        <v>917</v>
      </c>
      <c r="BV202" s="6" t="s">
        <v>913</v>
      </c>
      <c r="BW202" s="6" t="s">
        <v>913</v>
      </c>
      <c r="BX202" s="6"/>
      <c r="BY202" s="6" t="s">
        <v>918</v>
      </c>
      <c r="CR202" s="13"/>
      <c r="CX202" s="6" t="s">
        <v>913</v>
      </c>
      <c r="CY202" s="6" t="s">
        <v>913</v>
      </c>
      <c r="CZ202" s="6">
        <v>11930</v>
      </c>
      <c r="DF202" s="6" t="s">
        <v>912</v>
      </c>
      <c r="DG202" s="6" t="s">
        <v>913</v>
      </c>
      <c r="DH202"/>
    </row>
    <row r="203" spans="1:112" s="11" customFormat="1">
      <c r="A203" s="11">
        <v>200</v>
      </c>
      <c r="B203" s="6" t="s">
        <v>108</v>
      </c>
      <c r="C203" s="6">
        <v>246</v>
      </c>
      <c r="D203" s="6" t="s">
        <v>1238</v>
      </c>
      <c r="E203" s="6" t="s">
        <v>1657</v>
      </c>
      <c r="F203" s="6" t="s">
        <v>109</v>
      </c>
      <c r="G203" s="7">
        <v>6.7</v>
      </c>
      <c r="H203" s="6">
        <v>48</v>
      </c>
      <c r="I203" s="6" t="s">
        <v>914</v>
      </c>
      <c r="J203" s="6" t="s">
        <v>906</v>
      </c>
      <c r="K203" s="7">
        <v>56</v>
      </c>
      <c r="L203" s="6">
        <v>0.51300000000000001</v>
      </c>
      <c r="M203" s="9">
        <v>2.4</v>
      </c>
      <c r="N203" s="6">
        <v>8.76</v>
      </c>
      <c r="O203" s="6">
        <v>16.3</v>
      </c>
      <c r="P203" s="10">
        <v>5.8000000000000003E-2</v>
      </c>
      <c r="Q203" s="6">
        <v>770</v>
      </c>
      <c r="R203" s="6" t="s">
        <v>908</v>
      </c>
      <c r="S203" s="6">
        <v>9.9700000000000006</v>
      </c>
      <c r="T203" s="6">
        <v>26.1</v>
      </c>
      <c r="U203" s="6" t="s">
        <v>915</v>
      </c>
      <c r="V203" s="6"/>
      <c r="W203" s="7">
        <v>33</v>
      </c>
      <c r="X203" s="9">
        <v>8.5</v>
      </c>
      <c r="Y203" s="6">
        <v>57.1</v>
      </c>
      <c r="Z203" s="6">
        <v>9300</v>
      </c>
      <c r="AA203" s="9">
        <v>0.9</v>
      </c>
      <c r="AB203" s="6">
        <v>5000</v>
      </c>
      <c r="AC203" s="6">
        <v>220</v>
      </c>
      <c r="AD203" s="6">
        <v>360</v>
      </c>
      <c r="AE203" s="6">
        <v>3290</v>
      </c>
      <c r="AF203" s="7">
        <v>65</v>
      </c>
      <c r="AG203" s="6">
        <v>4100</v>
      </c>
      <c r="AH203" s="6">
        <v>400</v>
      </c>
      <c r="AI203" s="6" t="s">
        <v>910</v>
      </c>
      <c r="AJ203" s="6" t="s">
        <v>910</v>
      </c>
      <c r="AK203" s="6" t="s">
        <v>910</v>
      </c>
      <c r="AL203" s="6" t="s">
        <v>910</v>
      </c>
      <c r="AM203" s="6" t="s">
        <v>910</v>
      </c>
      <c r="AN203" s="6" t="s">
        <v>910</v>
      </c>
      <c r="AO203" s="6" t="s">
        <v>910</v>
      </c>
      <c r="AP203" s="6" t="s">
        <v>910</v>
      </c>
      <c r="AQ203" s="6" t="s">
        <v>910</v>
      </c>
      <c r="AR203" s="6">
        <v>0.03</v>
      </c>
      <c r="AS203" s="6" t="s">
        <v>910</v>
      </c>
      <c r="AT203" s="6" t="s">
        <v>910</v>
      </c>
      <c r="AU203" s="6" t="s">
        <v>910</v>
      </c>
      <c r="AV203" s="6" t="s">
        <v>910</v>
      </c>
      <c r="AW203" s="6" t="s">
        <v>910</v>
      </c>
      <c r="AX203" s="6" t="s">
        <v>910</v>
      </c>
      <c r="AY203" s="6" t="s">
        <v>910</v>
      </c>
      <c r="AZ203" s="6" t="s">
        <v>910</v>
      </c>
      <c r="BA203" s="6" t="s">
        <v>910</v>
      </c>
      <c r="BB203" s="6"/>
      <c r="BC203" s="6" t="s">
        <v>911</v>
      </c>
      <c r="BD203" s="6" t="s">
        <v>911</v>
      </c>
      <c r="BE203" s="6" t="s">
        <v>911</v>
      </c>
      <c r="BF203" s="6" t="s">
        <v>911</v>
      </c>
      <c r="BG203" s="6" t="s">
        <v>911</v>
      </c>
      <c r="BH203" s="6" t="s">
        <v>911</v>
      </c>
      <c r="BI203" s="6" t="s">
        <v>911</v>
      </c>
      <c r="BJ203" s="6" t="s">
        <v>911</v>
      </c>
      <c r="BK203" s="6" t="s">
        <v>916</v>
      </c>
      <c r="BL203" s="11" t="s">
        <v>911</v>
      </c>
      <c r="BM203" s="11" t="s">
        <v>913</v>
      </c>
      <c r="BN203" s="11" t="s">
        <v>913</v>
      </c>
      <c r="BO203" s="11" t="s">
        <v>913</v>
      </c>
      <c r="BP203" s="11" t="s">
        <v>913</v>
      </c>
      <c r="BQ203" s="6"/>
      <c r="BR203" s="6" t="s">
        <v>912</v>
      </c>
      <c r="BS203" s="6" t="s">
        <v>913</v>
      </c>
      <c r="BT203" s="6" t="s">
        <v>913</v>
      </c>
      <c r="BU203" s="6" t="s">
        <v>917</v>
      </c>
      <c r="BV203" s="6" t="s">
        <v>913</v>
      </c>
      <c r="BW203" s="6" t="s">
        <v>913</v>
      </c>
      <c r="BX203" s="6"/>
      <c r="BY203" s="6" t="s">
        <v>918</v>
      </c>
      <c r="CR203" s="13"/>
      <c r="CX203" s="6" t="s">
        <v>913</v>
      </c>
      <c r="CY203" s="6" t="s">
        <v>913</v>
      </c>
      <c r="CZ203" s="6">
        <v>13970</v>
      </c>
      <c r="DF203" s="6" t="s">
        <v>912</v>
      </c>
      <c r="DG203" s="6" t="s">
        <v>913</v>
      </c>
      <c r="DH203"/>
    </row>
    <row r="204" spans="1:112" s="11" customFormat="1">
      <c r="A204" s="11">
        <v>201</v>
      </c>
      <c r="B204" s="6" t="s">
        <v>106</v>
      </c>
      <c r="C204" s="6">
        <v>247</v>
      </c>
      <c r="D204" s="6" t="s">
        <v>1239</v>
      </c>
      <c r="E204" s="6" t="s">
        <v>1658</v>
      </c>
      <c r="F204" s="6" t="s">
        <v>107</v>
      </c>
      <c r="G204" s="7">
        <v>7.2</v>
      </c>
      <c r="H204" s="6">
        <v>260</v>
      </c>
      <c r="I204" s="6" t="s">
        <v>914</v>
      </c>
      <c r="J204" s="6">
        <v>6.72</v>
      </c>
      <c r="K204" s="6">
        <v>120</v>
      </c>
      <c r="L204" s="6">
        <v>1.35</v>
      </c>
      <c r="M204" s="9" t="s">
        <v>933</v>
      </c>
      <c r="N204" s="9">
        <v>5.4</v>
      </c>
      <c r="O204" s="6">
        <v>6.75</v>
      </c>
      <c r="P204" s="10">
        <v>7.4999999999999997E-2</v>
      </c>
      <c r="Q204" s="6">
        <v>1500</v>
      </c>
      <c r="R204" s="6" t="s">
        <v>908</v>
      </c>
      <c r="S204" s="6">
        <v>4.01</v>
      </c>
      <c r="T204" s="6">
        <v>43.6</v>
      </c>
      <c r="U204" s="6" t="s">
        <v>915</v>
      </c>
      <c r="V204" s="6"/>
      <c r="W204" s="6">
        <v>410</v>
      </c>
      <c r="X204" s="9">
        <v>6.7</v>
      </c>
      <c r="Y204" s="6">
        <v>104</v>
      </c>
      <c r="Z204" s="6">
        <v>150000</v>
      </c>
      <c r="AA204" s="9">
        <v>1.4</v>
      </c>
      <c r="AB204" s="6">
        <v>13000</v>
      </c>
      <c r="AC204" s="6">
        <v>1300</v>
      </c>
      <c r="AD204" s="6">
        <v>730</v>
      </c>
      <c r="AE204" s="6">
        <v>7090</v>
      </c>
      <c r="AF204" s="7">
        <v>46</v>
      </c>
      <c r="AG204" s="6">
        <v>2600</v>
      </c>
      <c r="AH204" s="6">
        <v>450</v>
      </c>
      <c r="AI204" s="6" t="s">
        <v>910</v>
      </c>
      <c r="AJ204" s="6">
        <v>3.9E-2</v>
      </c>
      <c r="AK204" s="6" t="s">
        <v>910</v>
      </c>
      <c r="AL204" s="6">
        <v>0.14499999999999999</v>
      </c>
      <c r="AM204" s="6" t="s">
        <v>910</v>
      </c>
      <c r="AN204" s="6" t="s">
        <v>910</v>
      </c>
      <c r="AO204" s="6" t="s">
        <v>910</v>
      </c>
      <c r="AP204" s="6" t="s">
        <v>910</v>
      </c>
      <c r="AQ204" s="6" t="s">
        <v>910</v>
      </c>
      <c r="AR204" s="6" t="s">
        <v>919</v>
      </c>
      <c r="AS204" s="6" t="s">
        <v>910</v>
      </c>
      <c r="AT204" s="6" t="s">
        <v>910</v>
      </c>
      <c r="AU204" s="6">
        <v>7.9000000000000001E-2</v>
      </c>
      <c r="AV204" s="6">
        <v>3.6999999999999998E-2</v>
      </c>
      <c r="AW204" s="6" t="s">
        <v>910</v>
      </c>
      <c r="AX204" s="6" t="s">
        <v>910</v>
      </c>
      <c r="AY204" s="6" t="s">
        <v>910</v>
      </c>
      <c r="AZ204" s="6" t="s">
        <v>910</v>
      </c>
      <c r="BA204" s="6" t="s">
        <v>910</v>
      </c>
      <c r="BB204" s="6"/>
      <c r="BC204" s="6" t="s">
        <v>911</v>
      </c>
      <c r="BD204" s="6" t="s">
        <v>911</v>
      </c>
      <c r="BE204" s="6" t="s">
        <v>911</v>
      </c>
      <c r="BF204" s="6" t="s">
        <v>911</v>
      </c>
      <c r="BG204" s="6" t="s">
        <v>911</v>
      </c>
      <c r="BH204" s="6" t="s">
        <v>911</v>
      </c>
      <c r="BI204" s="6" t="s">
        <v>911</v>
      </c>
      <c r="BJ204" s="6" t="s">
        <v>911</v>
      </c>
      <c r="BK204" s="6" t="s">
        <v>916</v>
      </c>
      <c r="BL204" s="11" t="s">
        <v>911</v>
      </c>
      <c r="BM204" s="11" t="s">
        <v>913</v>
      </c>
      <c r="BN204" s="11" t="s">
        <v>913</v>
      </c>
      <c r="BO204" s="11" t="s">
        <v>913</v>
      </c>
      <c r="BP204" s="11" t="s">
        <v>913</v>
      </c>
      <c r="BQ204" s="6"/>
      <c r="BR204" s="6" t="s">
        <v>912</v>
      </c>
      <c r="BS204" s="6" t="s">
        <v>913</v>
      </c>
      <c r="BT204" s="6" t="s">
        <v>913</v>
      </c>
      <c r="BU204" s="6" t="s">
        <v>917</v>
      </c>
      <c r="BV204" s="6" t="s">
        <v>913</v>
      </c>
      <c r="BW204" s="6" t="s">
        <v>913</v>
      </c>
      <c r="BX204" s="6"/>
      <c r="BY204" s="6" t="s">
        <v>918</v>
      </c>
      <c r="CR204" s="13"/>
      <c r="CX204" s="6" t="s">
        <v>913</v>
      </c>
      <c r="CY204" s="6" t="s">
        <v>913</v>
      </c>
      <c r="CZ204" s="6">
        <v>11150</v>
      </c>
      <c r="DF204" s="6" t="s">
        <v>912</v>
      </c>
      <c r="DG204" s="6" t="s">
        <v>913</v>
      </c>
      <c r="DH204"/>
    </row>
    <row r="205" spans="1:112" s="11" customFormat="1">
      <c r="A205" s="11">
        <v>202</v>
      </c>
      <c r="B205" s="6" t="s">
        <v>104</v>
      </c>
      <c r="C205" s="6">
        <v>248</v>
      </c>
      <c r="D205" s="6" t="s">
        <v>1240</v>
      </c>
      <c r="E205" s="6" t="s">
        <v>1659</v>
      </c>
      <c r="F205" s="6" t="s">
        <v>105</v>
      </c>
      <c r="G205" s="7">
        <v>7.5</v>
      </c>
      <c r="H205" s="6">
        <v>61.4</v>
      </c>
      <c r="I205" s="6" t="s">
        <v>914</v>
      </c>
      <c r="J205" s="6" t="s">
        <v>906</v>
      </c>
      <c r="K205" s="7">
        <v>54</v>
      </c>
      <c r="L205" s="6">
        <v>1.1499999999999999</v>
      </c>
      <c r="M205" s="9">
        <v>1.7</v>
      </c>
      <c r="N205" s="6">
        <v>7.36</v>
      </c>
      <c r="O205" s="6">
        <v>10.7</v>
      </c>
      <c r="P205" s="10">
        <v>0.09</v>
      </c>
      <c r="Q205" s="6">
        <v>1400</v>
      </c>
      <c r="R205" s="6" t="s">
        <v>908</v>
      </c>
      <c r="S205" s="6">
        <v>5.72</v>
      </c>
      <c r="T205" s="6">
        <v>49.2</v>
      </c>
      <c r="U205" s="6" t="s">
        <v>915</v>
      </c>
      <c r="V205" s="6"/>
      <c r="W205" s="6">
        <v>280</v>
      </c>
      <c r="X205" s="9">
        <v>9</v>
      </c>
      <c r="Y205" s="6">
        <v>96.5</v>
      </c>
      <c r="Z205" s="6">
        <v>97000</v>
      </c>
      <c r="AA205" s="9">
        <v>1.8</v>
      </c>
      <c r="AB205" s="6">
        <v>6800</v>
      </c>
      <c r="AC205" s="6">
        <v>1300</v>
      </c>
      <c r="AD205" s="6">
        <v>560</v>
      </c>
      <c r="AE205" s="6">
        <v>8820</v>
      </c>
      <c r="AF205" s="7">
        <v>89</v>
      </c>
      <c r="AG205" s="6">
        <v>3500</v>
      </c>
      <c r="AH205" s="6">
        <v>600</v>
      </c>
      <c r="AI205" s="6" t="s">
        <v>910</v>
      </c>
      <c r="AJ205" s="6">
        <v>4.7E-2</v>
      </c>
      <c r="AK205" s="6" t="s">
        <v>910</v>
      </c>
      <c r="AL205" s="6">
        <v>0.16900000000000001</v>
      </c>
      <c r="AM205" s="6">
        <v>3.9E-2</v>
      </c>
      <c r="AN205" s="6" t="s">
        <v>910</v>
      </c>
      <c r="AO205" s="6" t="s">
        <v>910</v>
      </c>
      <c r="AP205" s="6" t="s">
        <v>910</v>
      </c>
      <c r="AQ205" s="6">
        <v>4.2999999999999997E-2</v>
      </c>
      <c r="AR205" s="6">
        <v>4.3999999999999997E-2</v>
      </c>
      <c r="AS205" s="6" t="s">
        <v>910</v>
      </c>
      <c r="AT205" s="6" t="s">
        <v>910</v>
      </c>
      <c r="AU205" s="6">
        <v>9.5000000000000001E-2</v>
      </c>
      <c r="AV205" s="6" t="s">
        <v>910</v>
      </c>
      <c r="AW205" s="6" t="s">
        <v>910</v>
      </c>
      <c r="AX205" s="6" t="s">
        <v>910</v>
      </c>
      <c r="AY205" s="6" t="s">
        <v>910</v>
      </c>
      <c r="AZ205" s="6" t="s">
        <v>910</v>
      </c>
      <c r="BA205" s="6" t="s">
        <v>910</v>
      </c>
      <c r="BB205" s="6"/>
      <c r="BC205" s="6" t="s">
        <v>911</v>
      </c>
      <c r="BD205" s="6" t="s">
        <v>911</v>
      </c>
      <c r="BE205" s="6" t="s">
        <v>911</v>
      </c>
      <c r="BF205" s="6" t="s">
        <v>911</v>
      </c>
      <c r="BG205" s="6" t="s">
        <v>911</v>
      </c>
      <c r="BH205" s="6" t="s">
        <v>911</v>
      </c>
      <c r="BI205" s="6" t="s">
        <v>911</v>
      </c>
      <c r="BJ205" s="6" t="s">
        <v>911</v>
      </c>
      <c r="BK205" s="6" t="s">
        <v>916</v>
      </c>
      <c r="BL205" s="11" t="s">
        <v>911</v>
      </c>
      <c r="BM205" s="11" t="s">
        <v>913</v>
      </c>
      <c r="BN205" s="11" t="s">
        <v>913</v>
      </c>
      <c r="BO205" s="11" t="s">
        <v>913</v>
      </c>
      <c r="BP205" s="11" t="s">
        <v>913</v>
      </c>
      <c r="BQ205" s="6"/>
      <c r="BR205" s="6" t="s">
        <v>912</v>
      </c>
      <c r="BS205" s="6" t="s">
        <v>913</v>
      </c>
      <c r="BT205" s="6" t="s">
        <v>913</v>
      </c>
      <c r="BU205" s="6" t="s">
        <v>917</v>
      </c>
      <c r="BV205" s="6" t="s">
        <v>913</v>
      </c>
      <c r="BW205" s="6" t="s">
        <v>913</v>
      </c>
      <c r="BX205" s="6"/>
      <c r="BY205" s="6" t="s">
        <v>918</v>
      </c>
      <c r="CR205" s="13"/>
      <c r="CX205" s="6" t="s">
        <v>913</v>
      </c>
      <c r="CY205" s="6" t="s">
        <v>913</v>
      </c>
      <c r="CZ205" s="6">
        <v>12529.999999999998</v>
      </c>
      <c r="DF205" s="6" t="s">
        <v>912</v>
      </c>
      <c r="DG205" s="6" t="s">
        <v>913</v>
      </c>
      <c r="DH205"/>
    </row>
    <row r="206" spans="1:112" s="11" customFormat="1">
      <c r="A206" s="11">
        <v>203</v>
      </c>
      <c r="B206" s="6" t="s">
        <v>102</v>
      </c>
      <c r="C206" s="6">
        <v>249</v>
      </c>
      <c r="D206" s="6" t="s">
        <v>1241</v>
      </c>
      <c r="E206" s="6" t="s">
        <v>1660</v>
      </c>
      <c r="F206" s="6" t="s">
        <v>103</v>
      </c>
      <c r="G206" s="7">
        <v>7.7</v>
      </c>
      <c r="H206" s="6">
        <v>73</v>
      </c>
      <c r="I206" s="6" t="s">
        <v>914</v>
      </c>
      <c r="J206" s="6" t="s">
        <v>906</v>
      </c>
      <c r="K206" s="7">
        <v>75</v>
      </c>
      <c r="L206" s="6" t="s">
        <v>907</v>
      </c>
      <c r="M206" s="9">
        <v>0.6</v>
      </c>
      <c r="N206" s="6">
        <v>1.1599999999999999</v>
      </c>
      <c r="O206" s="6">
        <v>1.1399999999999999</v>
      </c>
      <c r="P206" s="10">
        <v>1.4E-2</v>
      </c>
      <c r="Q206" s="6">
        <v>1700</v>
      </c>
      <c r="R206" s="6" t="s">
        <v>908</v>
      </c>
      <c r="S206" s="6">
        <v>1.47</v>
      </c>
      <c r="T206" s="6">
        <v>9.09</v>
      </c>
      <c r="U206" s="6" t="s">
        <v>915</v>
      </c>
      <c r="V206" s="6"/>
      <c r="W206" s="6">
        <v>620</v>
      </c>
      <c r="X206" s="9">
        <v>1.9</v>
      </c>
      <c r="Y206" s="6">
        <v>16.8</v>
      </c>
      <c r="Z206" s="6">
        <v>220000</v>
      </c>
      <c r="AA206" s="9">
        <v>2.1</v>
      </c>
      <c r="AB206" s="6">
        <v>7500</v>
      </c>
      <c r="AC206" s="6">
        <v>650</v>
      </c>
      <c r="AD206" s="6">
        <v>850</v>
      </c>
      <c r="AE206" s="6">
        <v>6160</v>
      </c>
      <c r="AF206" s="6" t="s">
        <v>914</v>
      </c>
      <c r="AG206" s="6">
        <v>490</v>
      </c>
      <c r="AH206" s="6" t="s">
        <v>994</v>
      </c>
      <c r="AI206" s="6" t="s">
        <v>910</v>
      </c>
      <c r="AJ206" s="6" t="s">
        <v>910</v>
      </c>
      <c r="AK206" s="6" t="s">
        <v>910</v>
      </c>
      <c r="AL206" s="6">
        <v>0.01</v>
      </c>
      <c r="AM206" s="6" t="s">
        <v>910</v>
      </c>
      <c r="AN206" s="6" t="s">
        <v>910</v>
      </c>
      <c r="AO206" s="6" t="s">
        <v>910</v>
      </c>
      <c r="AP206" s="6" t="s">
        <v>910</v>
      </c>
      <c r="AQ206" s="6" t="s">
        <v>910</v>
      </c>
      <c r="AR206" s="6" t="s">
        <v>919</v>
      </c>
      <c r="AS206" s="6">
        <v>8.5000000000000006E-2</v>
      </c>
      <c r="AT206" s="6" t="s">
        <v>910</v>
      </c>
      <c r="AU206" s="6" t="s">
        <v>910</v>
      </c>
      <c r="AV206" s="6" t="s">
        <v>910</v>
      </c>
      <c r="AW206" s="6" t="s">
        <v>910</v>
      </c>
      <c r="AX206" s="6" t="s">
        <v>910</v>
      </c>
      <c r="AY206" s="6" t="s">
        <v>910</v>
      </c>
      <c r="AZ206" s="6" t="s">
        <v>910</v>
      </c>
      <c r="BA206" s="6" t="s">
        <v>910</v>
      </c>
      <c r="BB206" s="6"/>
      <c r="BC206" s="6" t="s">
        <v>911</v>
      </c>
      <c r="BD206" s="6" t="s">
        <v>911</v>
      </c>
      <c r="BE206" s="6" t="s">
        <v>911</v>
      </c>
      <c r="BF206" s="6" t="s">
        <v>911</v>
      </c>
      <c r="BG206" s="6" t="s">
        <v>911</v>
      </c>
      <c r="BH206" s="6" t="s">
        <v>911</v>
      </c>
      <c r="BI206" s="6" t="s">
        <v>911</v>
      </c>
      <c r="BJ206" s="6" t="s">
        <v>911</v>
      </c>
      <c r="BK206" s="6" t="s">
        <v>916</v>
      </c>
      <c r="BL206" s="11" t="s">
        <v>911</v>
      </c>
      <c r="BM206" s="11" t="s">
        <v>913</v>
      </c>
      <c r="BN206" s="11" t="s">
        <v>913</v>
      </c>
      <c r="BO206" s="11" t="s">
        <v>913</v>
      </c>
      <c r="BP206" s="11" t="s">
        <v>913</v>
      </c>
      <c r="BQ206" s="6"/>
      <c r="BR206" s="6" t="s">
        <v>912</v>
      </c>
      <c r="BS206" s="6" t="s">
        <v>913</v>
      </c>
      <c r="BT206" s="6" t="s">
        <v>913</v>
      </c>
      <c r="BU206" s="6" t="s">
        <v>917</v>
      </c>
      <c r="BV206" s="6" t="s">
        <v>913</v>
      </c>
      <c r="BW206" s="6" t="s">
        <v>913</v>
      </c>
      <c r="BX206" s="6"/>
      <c r="BY206" s="6" t="s">
        <v>918</v>
      </c>
      <c r="CR206" s="13"/>
      <c r="CX206" s="6" t="s">
        <v>913</v>
      </c>
      <c r="CY206" s="6" t="s">
        <v>913</v>
      </c>
      <c r="CZ206" s="6">
        <v>1701</v>
      </c>
      <c r="DF206" s="6" t="s">
        <v>912</v>
      </c>
      <c r="DG206" s="6" t="s">
        <v>913</v>
      </c>
      <c r="DH206"/>
    </row>
    <row r="207" spans="1:112" s="11" customFormat="1">
      <c r="A207" s="11">
        <v>204</v>
      </c>
      <c r="B207" s="6" t="s">
        <v>100</v>
      </c>
      <c r="C207" s="6">
        <v>250</v>
      </c>
      <c r="D207" s="6" t="s">
        <v>1242</v>
      </c>
      <c r="E207" s="6" t="s">
        <v>1661</v>
      </c>
      <c r="F207" s="6" t="s">
        <v>101</v>
      </c>
      <c r="G207" s="7">
        <v>7</v>
      </c>
      <c r="H207" s="6">
        <v>348</v>
      </c>
      <c r="I207" s="6" t="s">
        <v>914</v>
      </c>
      <c r="J207" s="6" t="s">
        <v>906</v>
      </c>
      <c r="K207" s="7">
        <v>62</v>
      </c>
      <c r="L207" s="6">
        <v>1.58</v>
      </c>
      <c r="M207" s="9">
        <v>1.6</v>
      </c>
      <c r="N207" s="6">
        <v>6.83</v>
      </c>
      <c r="O207" s="7">
        <v>19</v>
      </c>
      <c r="P207" s="8">
        <v>0.12</v>
      </c>
      <c r="Q207" s="6">
        <v>1000</v>
      </c>
      <c r="R207" s="6" t="s">
        <v>908</v>
      </c>
      <c r="S207" s="6">
        <v>6.71</v>
      </c>
      <c r="T207" s="6">
        <v>50.7</v>
      </c>
      <c r="U207" s="6" t="s">
        <v>915</v>
      </c>
      <c r="V207" s="6"/>
      <c r="W207" s="6">
        <v>260</v>
      </c>
      <c r="X207" s="9">
        <v>8.5</v>
      </c>
      <c r="Y207" s="6">
        <v>119</v>
      </c>
      <c r="Z207" s="6">
        <v>96000</v>
      </c>
      <c r="AA207" s="9">
        <v>2.8</v>
      </c>
      <c r="AB207" s="6">
        <v>9100</v>
      </c>
      <c r="AC207" s="6">
        <v>1400</v>
      </c>
      <c r="AD207" s="6">
        <v>930</v>
      </c>
      <c r="AE207" s="6">
        <v>12560</v>
      </c>
      <c r="AF207" s="7">
        <v>72</v>
      </c>
      <c r="AG207" s="6">
        <v>3300</v>
      </c>
      <c r="AH207" s="6">
        <v>610</v>
      </c>
      <c r="AI207" s="6" t="s">
        <v>910</v>
      </c>
      <c r="AJ207" s="6">
        <v>0.105</v>
      </c>
      <c r="AK207" s="6" t="s">
        <v>910</v>
      </c>
      <c r="AL207" s="6">
        <v>0.14899999999999999</v>
      </c>
      <c r="AM207" s="6" t="s">
        <v>910</v>
      </c>
      <c r="AN207" s="6" t="s">
        <v>910</v>
      </c>
      <c r="AO207" s="6" t="s">
        <v>910</v>
      </c>
      <c r="AP207" s="6" t="s">
        <v>910</v>
      </c>
      <c r="AQ207" s="6" t="s">
        <v>910</v>
      </c>
      <c r="AR207" s="6" t="s">
        <v>919</v>
      </c>
      <c r="AS207" s="6">
        <v>9.5000000000000001E-2</v>
      </c>
      <c r="AT207" s="6" t="s">
        <v>910</v>
      </c>
      <c r="AU207" s="6">
        <v>8.5999999999999993E-2</v>
      </c>
      <c r="AV207" s="6" t="s">
        <v>910</v>
      </c>
      <c r="AW207" s="6" t="s">
        <v>910</v>
      </c>
      <c r="AX207" s="6" t="s">
        <v>910</v>
      </c>
      <c r="AY207" s="6" t="s">
        <v>910</v>
      </c>
      <c r="AZ207" s="6" t="s">
        <v>910</v>
      </c>
      <c r="BA207" s="6" t="s">
        <v>910</v>
      </c>
      <c r="BB207" s="6"/>
      <c r="BC207" s="6" t="s">
        <v>911</v>
      </c>
      <c r="BD207" s="6" t="s">
        <v>911</v>
      </c>
      <c r="BE207" s="6" t="s">
        <v>911</v>
      </c>
      <c r="BF207" s="6" t="s">
        <v>911</v>
      </c>
      <c r="BG207" s="6" t="s">
        <v>911</v>
      </c>
      <c r="BH207" s="6" t="s">
        <v>911</v>
      </c>
      <c r="BI207" s="6" t="s">
        <v>911</v>
      </c>
      <c r="BJ207" s="6" t="s">
        <v>911</v>
      </c>
      <c r="BK207" s="6" t="s">
        <v>916</v>
      </c>
      <c r="BL207" s="11" t="s">
        <v>911</v>
      </c>
      <c r="BM207" s="11" t="s">
        <v>913</v>
      </c>
      <c r="BN207" s="11" t="s">
        <v>913</v>
      </c>
      <c r="BO207" s="11" t="s">
        <v>913</v>
      </c>
      <c r="BP207" s="11" t="s">
        <v>913</v>
      </c>
      <c r="BQ207" s="6"/>
      <c r="BR207" s="6" t="s">
        <v>912</v>
      </c>
      <c r="BS207" s="6" t="s">
        <v>913</v>
      </c>
      <c r="BT207" s="6" t="s">
        <v>913</v>
      </c>
      <c r="BU207" s="6" t="s">
        <v>917</v>
      </c>
      <c r="BV207" s="6" t="s">
        <v>913</v>
      </c>
      <c r="BW207" s="6" t="s">
        <v>913</v>
      </c>
      <c r="BX207" s="6"/>
      <c r="BY207" s="6" t="s">
        <v>918</v>
      </c>
      <c r="CR207" s="13"/>
      <c r="CX207" s="6" t="s">
        <v>913</v>
      </c>
      <c r="CY207" s="6" t="s">
        <v>913</v>
      </c>
      <c r="CZ207" s="6">
        <v>15910</v>
      </c>
      <c r="DF207" s="6" t="s">
        <v>912</v>
      </c>
      <c r="DG207" s="6" t="s">
        <v>913</v>
      </c>
      <c r="DH207"/>
    </row>
    <row r="208" spans="1:112" s="11" customFormat="1">
      <c r="A208" s="11">
        <v>205</v>
      </c>
      <c r="B208" s="6" t="s">
        <v>747</v>
      </c>
      <c r="C208" s="6">
        <v>251</v>
      </c>
      <c r="D208" s="6" t="s">
        <v>1243</v>
      </c>
      <c r="E208" s="6" t="s">
        <v>1662</v>
      </c>
      <c r="F208" s="6" t="s">
        <v>748</v>
      </c>
      <c r="G208" s="6">
        <v>7.1</v>
      </c>
      <c r="H208" s="6">
        <v>756</v>
      </c>
      <c r="I208" s="6" t="s">
        <v>914</v>
      </c>
      <c r="J208" s="6">
        <v>32.4</v>
      </c>
      <c r="K208" s="6">
        <v>160</v>
      </c>
      <c r="L208" s="6">
        <v>2.4700000000000002</v>
      </c>
      <c r="M208" s="9" t="s">
        <v>933</v>
      </c>
      <c r="N208" s="6">
        <v>8.3699999999999992</v>
      </c>
      <c r="O208" s="6">
        <v>3.39</v>
      </c>
      <c r="P208" s="8">
        <v>0.1</v>
      </c>
      <c r="Q208" s="6">
        <v>770</v>
      </c>
      <c r="R208" s="6" t="s">
        <v>908</v>
      </c>
      <c r="S208" s="6">
        <v>4.57</v>
      </c>
      <c r="T208" s="6">
        <v>58.2</v>
      </c>
      <c r="U208" s="6" t="s">
        <v>915</v>
      </c>
      <c r="V208" s="6"/>
      <c r="W208" s="7">
        <v>97</v>
      </c>
      <c r="X208" s="7">
        <v>16</v>
      </c>
      <c r="Y208" s="6">
        <v>117</v>
      </c>
      <c r="Z208" s="6">
        <v>58000</v>
      </c>
      <c r="AA208" s="9">
        <v>3.1</v>
      </c>
      <c r="AB208" s="6">
        <v>42000</v>
      </c>
      <c r="AC208" s="6">
        <v>8600</v>
      </c>
      <c r="AD208" s="6">
        <v>5000</v>
      </c>
      <c r="AE208" s="6">
        <v>7570</v>
      </c>
      <c r="AF208" s="7">
        <v>42</v>
      </c>
      <c r="AG208" s="6">
        <v>4000</v>
      </c>
      <c r="AH208" s="6">
        <v>480</v>
      </c>
      <c r="AI208" s="6">
        <v>4.5999999999999999E-2</v>
      </c>
      <c r="AJ208" s="6">
        <v>5.3999999999999999E-2</v>
      </c>
      <c r="AK208" s="6" t="s">
        <v>910</v>
      </c>
      <c r="AL208" s="6">
        <v>0.19600000000000001</v>
      </c>
      <c r="AM208" s="8">
        <v>0.05</v>
      </c>
      <c r="AN208" s="6">
        <v>3.9E-2</v>
      </c>
      <c r="AO208" s="6">
        <v>2.3E-2</v>
      </c>
      <c r="AP208" s="6" t="s">
        <v>910</v>
      </c>
      <c r="AQ208" s="6">
        <v>3.7999999999999999E-2</v>
      </c>
      <c r="AR208" s="6" t="s">
        <v>919</v>
      </c>
      <c r="AS208" s="6">
        <v>2.5000000000000001E-2</v>
      </c>
      <c r="AT208" s="6" t="s">
        <v>910</v>
      </c>
      <c r="AU208" s="6">
        <v>9.8000000000000004E-2</v>
      </c>
      <c r="AV208" s="8">
        <v>0.06</v>
      </c>
      <c r="AW208" s="6">
        <v>2.5999999999999999E-2</v>
      </c>
      <c r="AX208" s="6">
        <v>5.3999999999999999E-2</v>
      </c>
      <c r="AY208" s="8">
        <v>0.04</v>
      </c>
      <c r="AZ208" s="6" t="s">
        <v>910</v>
      </c>
      <c r="BA208" s="6" t="s">
        <v>910</v>
      </c>
      <c r="BB208" s="6"/>
      <c r="BC208" s="6" t="s">
        <v>911</v>
      </c>
      <c r="BD208" s="6" t="s">
        <v>911</v>
      </c>
      <c r="BE208" s="6" t="s">
        <v>911</v>
      </c>
      <c r="BF208" s="6" t="s">
        <v>911</v>
      </c>
      <c r="BG208" s="6" t="s">
        <v>911</v>
      </c>
      <c r="BH208" s="6" t="s">
        <v>911</v>
      </c>
      <c r="BI208" s="6" t="s">
        <v>911</v>
      </c>
      <c r="BJ208" s="6" t="s">
        <v>911</v>
      </c>
      <c r="BK208" s="6" t="s">
        <v>916</v>
      </c>
      <c r="BL208" s="11" t="s">
        <v>911</v>
      </c>
      <c r="BM208" s="11" t="s">
        <v>913</v>
      </c>
      <c r="BN208" s="11" t="s">
        <v>913</v>
      </c>
      <c r="BO208" s="11" t="s">
        <v>913</v>
      </c>
      <c r="BP208" s="11" t="s">
        <v>913</v>
      </c>
      <c r="BQ208" s="6"/>
      <c r="BR208" s="6" t="s">
        <v>912</v>
      </c>
      <c r="BS208" s="6" t="s">
        <v>913</v>
      </c>
      <c r="BT208" s="6" t="s">
        <v>913</v>
      </c>
      <c r="BU208" s="6" t="s">
        <v>917</v>
      </c>
      <c r="BV208" s="6" t="s">
        <v>913</v>
      </c>
      <c r="BW208" s="6" t="s">
        <v>913</v>
      </c>
      <c r="BX208" s="6"/>
      <c r="BY208" s="6" t="s">
        <v>918</v>
      </c>
      <c r="BZ208" s="6" t="s">
        <v>907</v>
      </c>
      <c r="CA208" s="6" t="s">
        <v>922</v>
      </c>
      <c r="CB208" s="6" t="s">
        <v>920</v>
      </c>
      <c r="CC208" s="6" t="s">
        <v>921</v>
      </c>
      <c r="CD208" s="6" t="s">
        <v>923</v>
      </c>
      <c r="CE208" s="6" t="s">
        <v>916</v>
      </c>
      <c r="CF208" s="6" t="s">
        <v>918</v>
      </c>
      <c r="CG208" s="6" t="s">
        <v>911</v>
      </c>
      <c r="CH208" s="6" t="s">
        <v>911</v>
      </c>
      <c r="CI208" s="6" t="s">
        <v>911</v>
      </c>
      <c r="CJ208" s="6"/>
      <c r="CK208" s="6" t="s">
        <v>924</v>
      </c>
      <c r="CL208" s="6" t="s">
        <v>925</v>
      </c>
      <c r="CM208" s="6" t="s">
        <v>911</v>
      </c>
      <c r="CN208" s="6" t="s">
        <v>911</v>
      </c>
      <c r="CO208" s="6" t="s">
        <v>913</v>
      </c>
      <c r="CP208" s="6" t="s">
        <v>913</v>
      </c>
      <c r="CQ208" s="6" t="s">
        <v>913</v>
      </c>
      <c r="CR208" s="11">
        <v>856</v>
      </c>
      <c r="CS208" s="6" t="s">
        <v>913</v>
      </c>
      <c r="CT208" s="6" t="s">
        <v>913</v>
      </c>
      <c r="CU208" s="6" t="s">
        <v>913</v>
      </c>
      <c r="CV208" s="6" t="s">
        <v>913</v>
      </c>
      <c r="CW208" s="6" t="s">
        <v>913</v>
      </c>
      <c r="CX208" s="6" t="s">
        <v>913</v>
      </c>
      <c r="CY208" s="6" t="s">
        <v>913</v>
      </c>
      <c r="CZ208" s="6">
        <v>5763</v>
      </c>
      <c r="DA208" s="6" t="s">
        <v>911</v>
      </c>
      <c r="DB208" s="6" t="s">
        <v>913</v>
      </c>
      <c r="DC208" s="6" t="s">
        <v>927</v>
      </c>
      <c r="DD208" s="6" t="s">
        <v>928</v>
      </c>
      <c r="DE208" s="6" t="s">
        <v>913</v>
      </c>
      <c r="DF208" s="6" t="s">
        <v>912</v>
      </c>
      <c r="DG208" s="6" t="s">
        <v>913</v>
      </c>
      <c r="DH208"/>
    </row>
    <row r="209" spans="1:112" s="11" customFormat="1">
      <c r="A209" s="11">
        <v>206</v>
      </c>
      <c r="B209" s="6" t="s">
        <v>97</v>
      </c>
      <c r="C209" s="6">
        <v>252</v>
      </c>
      <c r="D209" s="6" t="s">
        <v>1244</v>
      </c>
      <c r="E209" s="6" t="s">
        <v>1663</v>
      </c>
      <c r="F209" s="6" t="s">
        <v>99</v>
      </c>
      <c r="G209" s="7">
        <v>7.8</v>
      </c>
      <c r="H209" s="6">
        <v>749</v>
      </c>
      <c r="I209" s="6" t="s">
        <v>914</v>
      </c>
      <c r="J209" s="6">
        <v>8.4700000000000006</v>
      </c>
      <c r="K209" s="7">
        <v>96</v>
      </c>
      <c r="L209" s="6">
        <v>0.38800000000000001</v>
      </c>
      <c r="M209" s="9">
        <v>1.5</v>
      </c>
      <c r="N209" s="6">
        <v>5.41</v>
      </c>
      <c r="O209" s="6">
        <v>11.6</v>
      </c>
      <c r="P209" s="10">
        <v>0.05</v>
      </c>
      <c r="Q209" s="6">
        <v>1900</v>
      </c>
      <c r="R209" s="6" t="s">
        <v>908</v>
      </c>
      <c r="S209" s="9">
        <v>5.3</v>
      </c>
      <c r="T209" s="6">
        <v>28.4</v>
      </c>
      <c r="U209" s="6" t="s">
        <v>915</v>
      </c>
      <c r="V209" s="6"/>
      <c r="W209" s="6">
        <v>260</v>
      </c>
      <c r="X209" s="9">
        <v>1.4</v>
      </c>
      <c r="Y209" s="6">
        <v>60.7</v>
      </c>
      <c r="Z209" s="6">
        <v>240000</v>
      </c>
      <c r="AA209" s="9">
        <v>0.15</v>
      </c>
      <c r="AB209" s="6">
        <v>9200</v>
      </c>
      <c r="AC209" s="6">
        <v>760</v>
      </c>
      <c r="AD209" s="6">
        <v>990</v>
      </c>
      <c r="AE209" s="6">
        <v>12820</v>
      </c>
      <c r="AF209" s="7">
        <v>60</v>
      </c>
      <c r="AG209" s="6">
        <v>2400</v>
      </c>
      <c r="AH209" s="6">
        <v>470</v>
      </c>
      <c r="AI209" s="6" t="s">
        <v>910</v>
      </c>
      <c r="AJ209" s="6">
        <v>0.48599999999999999</v>
      </c>
      <c r="AK209" s="6" t="s">
        <v>910</v>
      </c>
      <c r="AL209" s="6">
        <v>0.38</v>
      </c>
      <c r="AM209" s="6" t="s">
        <v>910</v>
      </c>
      <c r="AN209" s="6">
        <v>3.4000000000000002E-2</v>
      </c>
      <c r="AO209" s="6" t="s">
        <v>910</v>
      </c>
      <c r="AP209" s="6" t="s">
        <v>910</v>
      </c>
      <c r="AQ209" s="6" t="s">
        <v>910</v>
      </c>
      <c r="AR209" s="6" t="s">
        <v>919</v>
      </c>
      <c r="AS209" s="6">
        <v>0.115</v>
      </c>
      <c r="AT209" s="8">
        <v>0.01</v>
      </c>
      <c r="AU209" s="6">
        <v>0.17699999999999999</v>
      </c>
      <c r="AV209" s="6">
        <v>4.4999999999999998E-2</v>
      </c>
      <c r="AW209" s="6" t="s">
        <v>910</v>
      </c>
      <c r="AX209" s="6" t="s">
        <v>910</v>
      </c>
      <c r="AY209" s="6" t="s">
        <v>910</v>
      </c>
      <c r="AZ209" s="6" t="s">
        <v>910</v>
      </c>
      <c r="BA209" s="6" t="s">
        <v>910</v>
      </c>
      <c r="BB209" s="6"/>
      <c r="BC209" s="6" t="s">
        <v>911</v>
      </c>
      <c r="BD209" s="6" t="s">
        <v>911</v>
      </c>
      <c r="BE209" s="6" t="s">
        <v>911</v>
      </c>
      <c r="BF209" s="6" t="s">
        <v>911</v>
      </c>
      <c r="BG209" s="6" t="s">
        <v>911</v>
      </c>
      <c r="BH209" s="6" t="s">
        <v>911</v>
      </c>
      <c r="BI209" s="6" t="s">
        <v>911</v>
      </c>
      <c r="BJ209" s="6" t="s">
        <v>911</v>
      </c>
      <c r="BK209" s="6" t="s">
        <v>916</v>
      </c>
      <c r="BL209" s="11" t="s">
        <v>911</v>
      </c>
      <c r="BM209" s="11" t="s">
        <v>913</v>
      </c>
      <c r="BN209" s="11" t="s">
        <v>913</v>
      </c>
      <c r="BO209" s="11" t="s">
        <v>913</v>
      </c>
      <c r="BP209" s="11" t="s">
        <v>913</v>
      </c>
      <c r="BQ209" s="6"/>
      <c r="BR209" s="6" t="s">
        <v>912</v>
      </c>
      <c r="BS209" s="6" t="s">
        <v>913</v>
      </c>
      <c r="BT209" s="6" t="s">
        <v>913</v>
      </c>
      <c r="BU209" s="6" t="s">
        <v>917</v>
      </c>
      <c r="BV209" s="6" t="s">
        <v>913</v>
      </c>
      <c r="BW209" s="6" t="s">
        <v>913</v>
      </c>
      <c r="BX209" s="6"/>
      <c r="BY209" s="6" t="s">
        <v>918</v>
      </c>
      <c r="CR209" s="13"/>
      <c r="CX209" s="6" t="s">
        <v>913</v>
      </c>
      <c r="CY209" s="6" t="s">
        <v>913</v>
      </c>
      <c r="CZ209" s="6">
        <v>2869</v>
      </c>
      <c r="DF209" s="6" t="s">
        <v>912</v>
      </c>
      <c r="DG209" s="6" t="s">
        <v>913</v>
      </c>
      <c r="DH209"/>
    </row>
    <row r="210" spans="1:112" s="11" customFormat="1">
      <c r="A210" s="11">
        <v>207</v>
      </c>
      <c r="B210" s="6" t="s">
        <v>95</v>
      </c>
      <c r="C210" s="6">
        <v>422</v>
      </c>
      <c r="D210" s="6" t="s">
        <v>1414</v>
      </c>
      <c r="E210" s="6" t="s">
        <v>1833</v>
      </c>
      <c r="F210" s="6" t="s">
        <v>96</v>
      </c>
      <c r="G210" s="7">
        <v>7.3</v>
      </c>
      <c r="H210" s="6">
        <v>932</v>
      </c>
      <c r="I210" s="6" t="s">
        <v>914</v>
      </c>
      <c r="J210" s="6">
        <v>10.5</v>
      </c>
      <c r="K210" s="6">
        <v>250</v>
      </c>
      <c r="L210" s="6">
        <v>1.68</v>
      </c>
      <c r="M210" s="9">
        <v>4.5</v>
      </c>
      <c r="N210" s="6">
        <v>23.8</v>
      </c>
      <c r="O210" s="7">
        <v>95</v>
      </c>
      <c r="P210" s="8">
        <v>0.28999999999999998</v>
      </c>
      <c r="Q210" s="6">
        <v>2200</v>
      </c>
      <c r="R210" s="6" t="s">
        <v>908</v>
      </c>
      <c r="S210" s="6">
        <v>20.7</v>
      </c>
      <c r="T210" s="6">
        <v>109</v>
      </c>
      <c r="U210" s="6" t="s">
        <v>915</v>
      </c>
      <c r="V210" s="6"/>
      <c r="W210" s="9">
        <v>91</v>
      </c>
      <c r="X210" s="7">
        <v>31</v>
      </c>
      <c r="Y210" s="6">
        <v>402</v>
      </c>
      <c r="Z210" s="6">
        <v>88000</v>
      </c>
      <c r="AA210" s="9">
        <v>7.5</v>
      </c>
      <c r="AB210" s="6">
        <v>22000</v>
      </c>
      <c r="AC210" s="6">
        <v>2400</v>
      </c>
      <c r="AD210" s="6">
        <v>1000</v>
      </c>
      <c r="AE210" s="6">
        <v>13450</v>
      </c>
      <c r="AF210" s="6">
        <v>230</v>
      </c>
      <c r="AG210" s="6">
        <v>7800</v>
      </c>
      <c r="AH210" s="6">
        <v>1400</v>
      </c>
      <c r="AI210" s="6" t="s">
        <v>910</v>
      </c>
      <c r="AJ210" s="8">
        <v>0.16</v>
      </c>
      <c r="AK210" s="6">
        <v>4.2000000000000003E-2</v>
      </c>
      <c r="AL210" s="6">
        <v>0.996</v>
      </c>
      <c r="AM210" s="6">
        <v>0.26100000000000001</v>
      </c>
      <c r="AN210" s="8">
        <v>0.33</v>
      </c>
      <c r="AO210" s="6">
        <v>0.20100000000000001</v>
      </c>
      <c r="AP210" s="6" t="s">
        <v>910</v>
      </c>
      <c r="AQ210" s="8">
        <v>0.24</v>
      </c>
      <c r="AR210" s="6">
        <v>4.9000000000000002E-2</v>
      </c>
      <c r="AS210" s="8">
        <v>0.04</v>
      </c>
      <c r="AT210" s="6" t="s">
        <v>910</v>
      </c>
      <c r="AU210" s="6">
        <v>0.61699999999999999</v>
      </c>
      <c r="AV210" s="6">
        <v>0.46899999999999997</v>
      </c>
      <c r="AW210" s="6">
        <v>0.192</v>
      </c>
      <c r="AX210" s="8">
        <v>0.34</v>
      </c>
      <c r="AY210" s="6">
        <v>0.19400000000000001</v>
      </c>
      <c r="AZ210" s="8">
        <v>0.05</v>
      </c>
      <c r="BA210" s="6" t="s">
        <v>910</v>
      </c>
      <c r="BB210" s="6"/>
      <c r="BC210" s="6" t="s">
        <v>911</v>
      </c>
      <c r="BD210" s="6" t="s">
        <v>911</v>
      </c>
      <c r="BE210" s="6" t="s">
        <v>911</v>
      </c>
      <c r="BF210" s="6" t="s">
        <v>911</v>
      </c>
      <c r="BG210" s="6" t="s">
        <v>911</v>
      </c>
      <c r="BH210" s="6" t="s">
        <v>911</v>
      </c>
      <c r="BI210" s="6" t="s">
        <v>911</v>
      </c>
      <c r="BJ210" s="6" t="s">
        <v>911</v>
      </c>
      <c r="BK210" s="6" t="s">
        <v>916</v>
      </c>
      <c r="BL210" s="11" t="s">
        <v>911</v>
      </c>
      <c r="BM210" s="11" t="s">
        <v>913</v>
      </c>
      <c r="BN210" s="11" t="s">
        <v>913</v>
      </c>
      <c r="BO210" s="11" t="s">
        <v>913</v>
      </c>
      <c r="BP210" s="11" t="s">
        <v>913</v>
      </c>
      <c r="BQ210" s="6"/>
      <c r="BR210" s="6" t="s">
        <v>912</v>
      </c>
      <c r="BS210" s="6" t="s">
        <v>913</v>
      </c>
      <c r="BT210" s="6" t="s">
        <v>913</v>
      </c>
      <c r="BU210" s="6" t="s">
        <v>917</v>
      </c>
      <c r="BV210" s="6" t="s">
        <v>913</v>
      </c>
      <c r="BW210" s="6" t="s">
        <v>913</v>
      </c>
      <c r="BX210" s="6"/>
      <c r="BY210" s="6" t="s">
        <v>918</v>
      </c>
      <c r="CR210" s="13"/>
      <c r="CX210" s="6" t="s">
        <v>913</v>
      </c>
      <c r="CY210" s="6" t="s">
        <v>913</v>
      </c>
      <c r="CZ210" s="6">
        <v>12620</v>
      </c>
      <c r="DF210" s="6" t="s">
        <v>912</v>
      </c>
      <c r="DG210" s="6" t="s">
        <v>913</v>
      </c>
      <c r="DH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73"/>
  <sheetViews>
    <sheetView zoomScaleNormal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/>
    </sheetView>
  </sheetViews>
  <sheetFormatPr defaultColWidth="24.140625" defaultRowHeight="15"/>
  <cols>
    <col min="1" max="1" width="4" style="11" bestFit="1" customWidth="1"/>
    <col min="2" max="2" width="11.42578125" style="11" bestFit="1" customWidth="1"/>
    <col min="3" max="3" width="7.28515625" style="11" bestFit="1" customWidth="1"/>
    <col min="4" max="4" width="16.28515625" style="11" bestFit="1" customWidth="1"/>
    <col min="5" max="5" width="19.28515625" style="11" bestFit="1" customWidth="1"/>
    <col min="6" max="6" width="52.85546875" style="11" bestFit="1" customWidth="1"/>
    <col min="7" max="7" width="4.42578125" style="11" bestFit="1" customWidth="1"/>
    <col min="8" max="8" width="28.42578125" style="11" bestFit="1" customWidth="1"/>
    <col min="9" max="9" width="9.5703125" style="11" bestFit="1" customWidth="1"/>
    <col min="10" max="10" width="8.7109375" style="11" bestFit="1" customWidth="1"/>
    <col min="11" max="11" width="8.28515625" style="11" bestFit="1" customWidth="1"/>
    <col min="12" max="12" width="8.7109375" style="11" bestFit="1" customWidth="1"/>
    <col min="13" max="13" width="9.28515625" style="11" bestFit="1" customWidth="1"/>
    <col min="14" max="14" width="14.85546875" style="11" bestFit="1" customWidth="1"/>
    <col min="15" max="15" width="9" style="11" bestFit="1" customWidth="1"/>
    <col min="16" max="16" width="8.28515625" style="11" bestFit="1" customWidth="1"/>
    <col min="17" max="17" width="10.85546875" style="11" bestFit="1" customWidth="1"/>
    <col min="18" max="18" width="12.140625" style="11" bestFit="1" customWidth="1"/>
    <col min="19" max="19" width="8.28515625" style="11" bestFit="1" customWidth="1"/>
    <col min="20" max="20" width="8.42578125" style="11" bestFit="1" customWidth="1"/>
    <col min="21" max="21" width="8.28515625" style="11" bestFit="1" customWidth="1"/>
    <col min="22" max="22" width="8.7109375" style="11" bestFit="1" customWidth="1"/>
    <col min="23" max="23" width="5" style="11" bestFit="1" customWidth="1"/>
    <col min="24" max="24" width="8.7109375" style="11" bestFit="1" customWidth="1"/>
    <col min="25" max="25" width="8.28515625" style="11" bestFit="1" customWidth="1"/>
    <col min="26" max="26" width="8.7109375" style="11" bestFit="1" customWidth="1"/>
    <col min="27" max="27" width="4.5703125" style="11" bestFit="1" customWidth="1"/>
    <col min="28" max="28" width="15.42578125" style="11" bestFit="1" customWidth="1"/>
    <col min="29" max="29" width="11" style="11" bestFit="1" customWidth="1"/>
    <col min="30" max="30" width="14.28515625" style="11" bestFit="1" customWidth="1"/>
    <col min="31" max="34" width="8.28515625" style="11" bestFit="1" customWidth="1"/>
    <col min="35" max="35" width="10" style="11" bestFit="1" customWidth="1"/>
    <col min="36" max="36" width="9" style="11" bestFit="1" customWidth="1"/>
    <col min="37" max="37" width="8.28515625" style="11" bestFit="1" customWidth="1"/>
    <col min="38" max="38" width="9.42578125" style="11" bestFit="1" customWidth="1"/>
    <col min="39" max="39" width="8.28515625" style="11" bestFit="1" customWidth="1"/>
    <col min="40" max="40" width="14.5703125" style="11" bestFit="1" customWidth="1"/>
    <col min="41" max="41" width="11.7109375" style="11" bestFit="1" customWidth="1"/>
    <col min="42" max="42" width="15.85546875" style="11" bestFit="1" customWidth="1"/>
    <col min="43" max="43" width="15.28515625" style="11" bestFit="1" customWidth="1"/>
    <col min="44" max="44" width="10.140625" style="11" bestFit="1" customWidth="1"/>
    <col min="45" max="45" width="8.85546875" style="11" bestFit="1" customWidth="1"/>
    <col min="46" max="47" width="8.28515625" style="11" bestFit="1" customWidth="1"/>
    <col min="48" max="48" width="16" style="11" bestFit="1" customWidth="1"/>
    <col min="49" max="49" width="15.85546875" style="11" bestFit="1" customWidth="1"/>
    <col min="50" max="50" width="11.85546875" style="11" bestFit="1" customWidth="1"/>
    <col min="51" max="51" width="16.7109375" style="11" bestFit="1" customWidth="1"/>
    <col min="52" max="52" width="17.28515625" style="11" bestFit="1" customWidth="1"/>
    <col min="53" max="53" width="8.28515625" style="11" bestFit="1" customWidth="1"/>
    <col min="54" max="54" width="10.7109375" style="11" bestFit="1" customWidth="1"/>
    <col min="55" max="61" width="8.28515625" style="11" bestFit="1" customWidth="1"/>
    <col min="62" max="62" width="29.85546875" style="11" bestFit="1" customWidth="1"/>
    <col min="63" max="63" width="21.85546875" style="11" bestFit="1" customWidth="1"/>
    <col min="64" max="64" width="16.42578125" style="11" bestFit="1" customWidth="1"/>
    <col min="65" max="66" width="22" style="11" bestFit="1" customWidth="1"/>
    <col min="67" max="67" width="21.85546875" style="11" bestFit="1" customWidth="1"/>
    <col min="68" max="68" width="22.42578125" style="11" bestFit="1" customWidth="1"/>
    <col min="69" max="69" width="9.85546875" style="11" bestFit="1" customWidth="1"/>
    <col min="70" max="70" width="9.42578125" style="11" bestFit="1" customWidth="1"/>
    <col min="71" max="72" width="8.28515625" style="11" bestFit="1" customWidth="1"/>
    <col min="73" max="73" width="28.85546875" style="11" bestFit="1" customWidth="1"/>
    <col min="74" max="74" width="37" style="11" bestFit="1" customWidth="1"/>
    <col min="75" max="75" width="35.7109375" style="11" bestFit="1" customWidth="1"/>
    <col min="76" max="76" width="11.85546875" style="11" bestFit="1" customWidth="1"/>
    <col min="77" max="77" width="15.42578125" style="11" bestFit="1" customWidth="1"/>
    <col min="78" max="78" width="25.140625" style="11" bestFit="1" customWidth="1"/>
    <col min="79" max="79" width="19.28515625" style="11" bestFit="1" customWidth="1"/>
    <col min="80" max="80" width="8.7109375" style="11" bestFit="1" customWidth="1"/>
    <col min="81" max="81" width="12.7109375" style="11" bestFit="1" customWidth="1"/>
    <col min="82" max="82" width="66.140625" style="11" bestFit="1" customWidth="1"/>
    <col min="83" max="83" width="28.7109375" style="11" bestFit="1" customWidth="1"/>
    <col min="84" max="84" width="23.5703125" style="11" bestFit="1" customWidth="1"/>
    <col min="85" max="87" width="18.5703125" style="11" bestFit="1" customWidth="1"/>
    <col min="88" max="88" width="5.140625" style="11" bestFit="1" customWidth="1"/>
    <col min="89" max="89" width="12" style="11" bestFit="1" customWidth="1"/>
    <col min="90" max="90" width="9.85546875" style="11" bestFit="1" customWidth="1"/>
    <col min="91" max="91" width="19" style="11" bestFit="1" customWidth="1"/>
    <col min="92" max="92" width="9.140625" style="11" bestFit="1" customWidth="1"/>
    <col min="93" max="93" width="8.28515625" style="11" bestFit="1" customWidth="1"/>
    <col min="94" max="94" width="32.140625" style="11" bestFit="1" customWidth="1"/>
    <col min="95" max="95" width="45.140625" style="11" bestFit="1" customWidth="1"/>
    <col min="96" max="96" width="14.28515625" style="2" bestFit="1" customWidth="1"/>
    <col min="97" max="97" width="11.7109375" style="11" bestFit="1" customWidth="1"/>
    <col min="98" max="98" width="21.85546875" style="11" bestFit="1" customWidth="1"/>
    <col min="99" max="99" width="9.85546875" style="11" bestFit="1" customWidth="1"/>
    <col min="100" max="100" width="16.28515625" style="11" bestFit="1" customWidth="1"/>
    <col min="101" max="103" width="8.28515625" style="11" bestFit="1" customWidth="1"/>
    <col min="104" max="104" width="17.7109375" style="11" bestFit="1" customWidth="1"/>
    <col min="105" max="105" width="8.28515625" style="11" bestFit="1" customWidth="1"/>
    <col min="106" max="106" width="10.28515625" style="11" bestFit="1" customWidth="1"/>
    <col min="107" max="108" width="8.28515625" style="11" bestFit="1" customWidth="1"/>
    <col min="109" max="109" width="15.28515625" style="11" bestFit="1" customWidth="1"/>
    <col min="110" max="110" width="23.28515625" style="11" bestFit="1" customWidth="1"/>
    <col min="111" max="111" width="36.140625" style="11" bestFit="1" customWidth="1"/>
    <col min="118" max="16384" width="24.140625" style="11"/>
  </cols>
  <sheetData>
    <row r="1" spans="1:117">
      <c r="G1" s="11">
        <v>1</v>
      </c>
      <c r="H1" s="11">
        <v>2</v>
      </c>
      <c r="I1" s="11">
        <v>3</v>
      </c>
      <c r="J1" s="11">
        <v>4</v>
      </c>
      <c r="K1" s="11">
        <v>5</v>
      </c>
      <c r="L1" s="11">
        <v>6</v>
      </c>
      <c r="M1" s="11">
        <v>7</v>
      </c>
      <c r="N1" s="11">
        <v>8</v>
      </c>
      <c r="O1" s="11">
        <v>9</v>
      </c>
      <c r="P1" s="11">
        <v>10</v>
      </c>
      <c r="Q1" s="11">
        <v>11</v>
      </c>
      <c r="R1" s="11">
        <v>12</v>
      </c>
      <c r="S1" s="11">
        <v>13</v>
      </c>
      <c r="T1" s="11">
        <v>14</v>
      </c>
      <c r="U1" s="11">
        <v>15</v>
      </c>
      <c r="V1" s="11">
        <v>16</v>
      </c>
      <c r="X1" s="11">
        <v>17</v>
      </c>
      <c r="Y1" s="11">
        <v>18</v>
      </c>
      <c r="Z1" s="11">
        <v>19</v>
      </c>
      <c r="AA1" s="11">
        <v>20</v>
      </c>
      <c r="AB1" s="11">
        <v>21</v>
      </c>
      <c r="AC1" s="11">
        <v>22</v>
      </c>
      <c r="AD1" s="11">
        <v>23</v>
      </c>
      <c r="AE1" s="11">
        <v>24</v>
      </c>
      <c r="AF1" s="11">
        <v>25</v>
      </c>
      <c r="AG1" s="11">
        <v>26</v>
      </c>
      <c r="AH1" s="11">
        <v>27</v>
      </c>
      <c r="AI1" s="11">
        <v>28</v>
      </c>
      <c r="AJ1" s="11">
        <v>29</v>
      </c>
      <c r="AK1" s="11">
        <v>30</v>
      </c>
      <c r="AL1" s="11">
        <v>31</v>
      </c>
      <c r="AM1" s="11">
        <v>32</v>
      </c>
      <c r="AN1" s="11">
        <v>33</v>
      </c>
      <c r="AO1" s="11">
        <v>34</v>
      </c>
      <c r="AP1" s="11">
        <v>35</v>
      </c>
      <c r="AQ1" s="11">
        <v>36</v>
      </c>
      <c r="AR1" s="11">
        <v>37</v>
      </c>
      <c r="AS1" s="11">
        <v>38</v>
      </c>
      <c r="AT1" s="11">
        <v>39</v>
      </c>
      <c r="AU1" s="11">
        <v>40</v>
      </c>
      <c r="AV1" s="11">
        <v>41</v>
      </c>
      <c r="AW1" s="11">
        <v>42</v>
      </c>
      <c r="AX1" s="11">
        <v>43</v>
      </c>
      <c r="AY1" s="11">
        <v>44</v>
      </c>
      <c r="AZ1" s="11">
        <v>45</v>
      </c>
      <c r="BA1" s="11">
        <v>46</v>
      </c>
      <c r="BJ1" s="11">
        <v>47</v>
      </c>
      <c r="BK1" s="11">
        <v>48</v>
      </c>
      <c r="BL1" s="11">
        <v>49</v>
      </c>
      <c r="BM1" s="11">
        <v>50</v>
      </c>
      <c r="BN1" s="11">
        <v>51</v>
      </c>
      <c r="BO1" s="11">
        <v>52</v>
      </c>
      <c r="BP1" s="11">
        <v>53</v>
      </c>
      <c r="BR1" s="16">
        <v>54</v>
      </c>
      <c r="BS1" s="11">
        <v>55</v>
      </c>
      <c r="BT1" s="11">
        <v>56</v>
      </c>
      <c r="BU1" s="11">
        <v>57</v>
      </c>
      <c r="BV1" s="11">
        <v>58</v>
      </c>
      <c r="BW1" s="11">
        <v>59</v>
      </c>
      <c r="BY1" s="11">
        <v>60</v>
      </c>
      <c r="BZ1" s="11">
        <v>61</v>
      </c>
      <c r="CA1" s="11">
        <v>62</v>
      </c>
      <c r="CB1" s="11">
        <v>63</v>
      </c>
      <c r="CC1" s="11">
        <v>64</v>
      </c>
      <c r="CD1" s="11">
        <v>65</v>
      </c>
      <c r="CE1" s="11">
        <v>66</v>
      </c>
      <c r="CF1" s="11">
        <v>67</v>
      </c>
      <c r="CG1" s="11">
        <v>68</v>
      </c>
      <c r="CH1" s="11">
        <v>69</v>
      </c>
      <c r="CI1" s="11">
        <v>70</v>
      </c>
      <c r="CK1" s="11">
        <v>71</v>
      </c>
      <c r="CL1" s="11">
        <v>72</v>
      </c>
      <c r="CM1" s="11">
        <v>73</v>
      </c>
      <c r="CN1" s="11">
        <v>74</v>
      </c>
      <c r="CO1" s="11">
        <v>75</v>
      </c>
      <c r="CP1" s="11">
        <v>76</v>
      </c>
      <c r="CQ1" s="11">
        <v>77</v>
      </c>
      <c r="CR1" s="2">
        <v>78</v>
      </c>
      <c r="CS1" s="11">
        <v>79</v>
      </c>
      <c r="CT1" s="11">
        <v>80</v>
      </c>
      <c r="CU1" s="11">
        <v>81</v>
      </c>
      <c r="CV1" s="11">
        <v>82</v>
      </c>
      <c r="CW1" s="11">
        <v>83</v>
      </c>
      <c r="CX1" s="11">
        <v>84</v>
      </c>
      <c r="CY1" s="11">
        <v>85</v>
      </c>
      <c r="CZ1" s="11">
        <v>86</v>
      </c>
      <c r="DA1" s="11">
        <v>87</v>
      </c>
      <c r="DB1" s="11">
        <v>88</v>
      </c>
      <c r="DC1" s="11">
        <v>89</v>
      </c>
      <c r="DD1" s="11">
        <v>90</v>
      </c>
      <c r="DE1" s="11">
        <v>91</v>
      </c>
      <c r="DF1" s="16"/>
      <c r="DG1" s="16"/>
      <c r="DI1" s="11"/>
      <c r="DJ1" s="11"/>
      <c r="DK1" s="11"/>
      <c r="DL1" s="11"/>
      <c r="DM1" s="11"/>
    </row>
    <row r="2" spans="1:117" s="1" customFormat="1" ht="12.75">
      <c r="H2" s="1" t="s">
        <v>901</v>
      </c>
      <c r="I2" s="1" t="s">
        <v>902</v>
      </c>
      <c r="J2" s="1" t="s">
        <v>902</v>
      </c>
      <c r="K2" s="1" t="s">
        <v>902</v>
      </c>
      <c r="L2" s="1" t="s">
        <v>902</v>
      </c>
      <c r="M2" s="1" t="s">
        <v>902</v>
      </c>
      <c r="N2" s="1" t="s">
        <v>902</v>
      </c>
      <c r="O2" s="1" t="s">
        <v>902</v>
      </c>
      <c r="P2" s="1" t="s">
        <v>902</v>
      </c>
      <c r="Q2" s="1" t="s">
        <v>902</v>
      </c>
      <c r="R2" s="1" t="s">
        <v>902</v>
      </c>
      <c r="S2" s="1" t="s">
        <v>902</v>
      </c>
      <c r="T2" s="1" t="s">
        <v>902</v>
      </c>
      <c r="U2" s="1" t="s">
        <v>902</v>
      </c>
      <c r="V2" s="1" t="s">
        <v>902</v>
      </c>
      <c r="X2" s="1" t="s">
        <v>902</v>
      </c>
      <c r="Y2" s="1" t="s">
        <v>902</v>
      </c>
      <c r="Z2" s="1" t="s">
        <v>902</v>
      </c>
      <c r="AA2" s="1" t="s">
        <v>995</v>
      </c>
      <c r="AB2" s="1" t="s">
        <v>902</v>
      </c>
      <c r="AC2" s="1" t="s">
        <v>902</v>
      </c>
      <c r="AD2" s="1" t="s">
        <v>902</v>
      </c>
      <c r="AE2" s="1" t="s">
        <v>902</v>
      </c>
      <c r="AF2" s="1" t="s">
        <v>902</v>
      </c>
      <c r="AG2" s="1" t="s">
        <v>902</v>
      </c>
      <c r="AH2" s="1" t="s">
        <v>902</v>
      </c>
      <c r="AI2" s="1" t="s">
        <v>902</v>
      </c>
      <c r="AJ2" s="1" t="s">
        <v>902</v>
      </c>
      <c r="AK2" s="1" t="s">
        <v>902</v>
      </c>
      <c r="AL2" s="1" t="s">
        <v>902</v>
      </c>
      <c r="AM2" s="1" t="s">
        <v>902</v>
      </c>
      <c r="AN2" s="1" t="s">
        <v>902</v>
      </c>
      <c r="AO2" s="1" t="s">
        <v>902</v>
      </c>
      <c r="AP2" s="1" t="s">
        <v>902</v>
      </c>
      <c r="AQ2" s="1" t="s">
        <v>902</v>
      </c>
      <c r="AR2" s="1" t="s">
        <v>902</v>
      </c>
      <c r="AS2" s="1" t="s">
        <v>902</v>
      </c>
      <c r="AT2" s="1" t="s">
        <v>902</v>
      </c>
      <c r="AU2" s="1" t="s">
        <v>902</v>
      </c>
      <c r="AV2" s="1" t="s">
        <v>902</v>
      </c>
      <c r="AW2" s="1" t="s">
        <v>902</v>
      </c>
      <c r="AX2" s="1" t="s">
        <v>902</v>
      </c>
      <c r="AY2" s="1" t="s">
        <v>902</v>
      </c>
      <c r="AZ2" s="1" t="s">
        <v>902</v>
      </c>
      <c r="BA2" s="1" t="s">
        <v>902</v>
      </c>
      <c r="BC2" s="1" t="s">
        <v>902</v>
      </c>
      <c r="BD2" s="1" t="s">
        <v>902</v>
      </c>
      <c r="BE2" s="1" t="s">
        <v>902</v>
      </c>
      <c r="BF2" s="1" t="s">
        <v>902</v>
      </c>
      <c r="BG2" s="1" t="s">
        <v>902</v>
      </c>
      <c r="BH2" s="1" t="s">
        <v>902</v>
      </c>
      <c r="BI2" s="1" t="s">
        <v>902</v>
      </c>
      <c r="BJ2" s="1" t="s">
        <v>902</v>
      </c>
      <c r="BK2" s="1" t="s">
        <v>902</v>
      </c>
      <c r="BL2" s="1" t="s">
        <v>902</v>
      </c>
      <c r="BM2" s="1" t="s">
        <v>902</v>
      </c>
      <c r="BN2" s="1" t="s">
        <v>902</v>
      </c>
      <c r="BO2" s="1" t="s">
        <v>902</v>
      </c>
      <c r="BP2" s="1" t="s">
        <v>902</v>
      </c>
      <c r="BR2" s="1" t="s">
        <v>902</v>
      </c>
      <c r="BS2" s="1" t="s">
        <v>902</v>
      </c>
      <c r="BT2" s="1" t="s">
        <v>902</v>
      </c>
      <c r="BU2" s="1" t="s">
        <v>902</v>
      </c>
      <c r="BV2" s="1" t="s">
        <v>902</v>
      </c>
      <c r="BW2" s="1" t="s">
        <v>902</v>
      </c>
      <c r="BY2" s="1" t="s">
        <v>902</v>
      </c>
      <c r="BZ2" s="1" t="s">
        <v>902</v>
      </c>
      <c r="CA2" s="1" t="s">
        <v>902</v>
      </c>
      <c r="CB2" s="1" t="s">
        <v>902</v>
      </c>
      <c r="CC2" s="1" t="s">
        <v>902</v>
      </c>
      <c r="CD2" s="1" t="s">
        <v>902</v>
      </c>
      <c r="CE2" s="1" t="s">
        <v>903</v>
      </c>
      <c r="CF2" s="1" t="s">
        <v>902</v>
      </c>
      <c r="CG2" s="1" t="s">
        <v>902</v>
      </c>
      <c r="CH2" s="1" t="s">
        <v>902</v>
      </c>
      <c r="CI2" s="1" t="s">
        <v>902</v>
      </c>
      <c r="CK2" s="1" t="s">
        <v>902</v>
      </c>
      <c r="CL2" s="1" t="s">
        <v>902</v>
      </c>
      <c r="CM2" s="1" t="s">
        <v>902</v>
      </c>
      <c r="CN2" s="1" t="s">
        <v>902</v>
      </c>
      <c r="CO2" s="1" t="s">
        <v>902</v>
      </c>
      <c r="CP2" s="1" t="s">
        <v>902</v>
      </c>
      <c r="CQ2" s="1" t="s">
        <v>902</v>
      </c>
      <c r="CR2" s="2" t="s">
        <v>904</v>
      </c>
      <c r="CS2" s="1" t="s">
        <v>902</v>
      </c>
      <c r="CT2" s="1" t="s">
        <v>902</v>
      </c>
      <c r="CU2" s="1" t="s">
        <v>902</v>
      </c>
      <c r="CV2" s="1" t="s">
        <v>902</v>
      </c>
      <c r="CW2" s="1" t="s">
        <v>902</v>
      </c>
      <c r="CX2" s="1" t="s">
        <v>902</v>
      </c>
      <c r="CY2" s="1" t="s">
        <v>902</v>
      </c>
      <c r="CZ2" s="1" t="s">
        <v>902</v>
      </c>
      <c r="DA2" s="1" t="s">
        <v>902</v>
      </c>
      <c r="DB2" s="1" t="s">
        <v>902</v>
      </c>
      <c r="DC2" s="1" t="s">
        <v>902</v>
      </c>
      <c r="DD2" s="1" t="s">
        <v>902</v>
      </c>
      <c r="DE2" s="1" t="s">
        <v>902</v>
      </c>
      <c r="DF2" s="1" t="s">
        <v>902</v>
      </c>
      <c r="DG2" s="1" t="s">
        <v>902</v>
      </c>
    </row>
    <row r="3" spans="1:117" s="5" customFormat="1" ht="12.75">
      <c r="A3" s="3" t="s">
        <v>1849</v>
      </c>
      <c r="B3" s="3" t="s">
        <v>0</v>
      </c>
      <c r="C3" s="3" t="s">
        <v>1843</v>
      </c>
      <c r="D3" s="3" t="s">
        <v>1841</v>
      </c>
      <c r="E3" s="3" t="s">
        <v>1842</v>
      </c>
      <c r="F3" s="3" t="s">
        <v>1</v>
      </c>
      <c r="G3" s="3" t="s">
        <v>2</v>
      </c>
      <c r="H3" s="3" t="s">
        <v>3</v>
      </c>
      <c r="I3" s="3" t="s">
        <v>45</v>
      </c>
      <c r="J3" s="3" t="s">
        <v>4</v>
      </c>
      <c r="K3" s="3" t="s">
        <v>46</v>
      </c>
      <c r="L3" s="3" t="s">
        <v>5</v>
      </c>
      <c r="M3" s="3" t="s">
        <v>47</v>
      </c>
      <c r="N3" s="3" t="s">
        <v>6</v>
      </c>
      <c r="O3" s="3" t="s">
        <v>7</v>
      </c>
      <c r="P3" s="3" t="s">
        <v>59</v>
      </c>
      <c r="Q3" s="3" t="s">
        <v>48</v>
      </c>
      <c r="R3" s="3" t="s">
        <v>49</v>
      </c>
      <c r="S3" s="3" t="s">
        <v>8</v>
      </c>
      <c r="T3" s="3" t="s">
        <v>9</v>
      </c>
      <c r="U3" s="3" t="s">
        <v>50</v>
      </c>
      <c r="V3" s="3" t="s">
        <v>51</v>
      </c>
      <c r="W3" s="3" t="s">
        <v>1844</v>
      </c>
      <c r="X3" s="3" t="s">
        <v>52</v>
      </c>
      <c r="Y3" s="3" t="s">
        <v>10</v>
      </c>
      <c r="Z3" s="3" t="s">
        <v>53</v>
      </c>
      <c r="AA3" s="3" t="s">
        <v>996</v>
      </c>
      <c r="AB3" s="3" t="s">
        <v>54</v>
      </c>
      <c r="AC3" s="3" t="s">
        <v>55</v>
      </c>
      <c r="AD3" s="3" t="s">
        <v>56</v>
      </c>
      <c r="AE3" s="3" t="s">
        <v>11</v>
      </c>
      <c r="AF3" s="3" t="s">
        <v>57</v>
      </c>
      <c r="AG3" s="3" t="s">
        <v>905</v>
      </c>
      <c r="AH3" s="3" t="s">
        <v>58</v>
      </c>
      <c r="AI3" s="3" t="s">
        <v>12</v>
      </c>
      <c r="AJ3" s="3" t="s">
        <v>13</v>
      </c>
      <c r="AK3" s="3" t="s">
        <v>14</v>
      </c>
      <c r="AL3" s="3" t="s">
        <v>15</v>
      </c>
      <c r="AM3" s="3" t="s">
        <v>16</v>
      </c>
      <c r="AN3" s="3" t="s">
        <v>17</v>
      </c>
      <c r="AO3" s="3" t="s">
        <v>18</v>
      </c>
      <c r="AP3" s="3" t="s">
        <v>93</v>
      </c>
      <c r="AQ3" s="3" t="s">
        <v>20</v>
      </c>
      <c r="AR3" s="3" t="s">
        <v>65</v>
      </c>
      <c r="AS3" s="3" t="s">
        <v>21</v>
      </c>
      <c r="AT3" s="3" t="s">
        <v>22</v>
      </c>
      <c r="AU3" s="3" t="s">
        <v>23</v>
      </c>
      <c r="AV3" s="3" t="s">
        <v>19</v>
      </c>
      <c r="AW3" s="3" t="s">
        <v>24</v>
      </c>
      <c r="AX3" s="3" t="s">
        <v>25</v>
      </c>
      <c r="AY3" s="3" t="s">
        <v>26</v>
      </c>
      <c r="AZ3" s="3" t="s">
        <v>27</v>
      </c>
      <c r="BA3" s="3" t="s">
        <v>61</v>
      </c>
      <c r="BB3" s="3" t="s">
        <v>1845</v>
      </c>
      <c r="BC3" s="3" t="s">
        <v>29</v>
      </c>
      <c r="BD3" s="3" t="s">
        <v>30</v>
      </c>
      <c r="BE3" s="3" t="s">
        <v>31</v>
      </c>
      <c r="BF3" s="3" t="s">
        <v>32</v>
      </c>
      <c r="BG3" s="3" t="s">
        <v>33</v>
      </c>
      <c r="BH3" s="3" t="s">
        <v>34</v>
      </c>
      <c r="BI3" s="3" t="s">
        <v>35</v>
      </c>
      <c r="BJ3" s="3" t="s">
        <v>28</v>
      </c>
      <c r="BK3" s="3" t="s">
        <v>60</v>
      </c>
      <c r="BL3" s="3" t="s">
        <v>896</v>
      </c>
      <c r="BM3" s="3" t="s">
        <v>897</v>
      </c>
      <c r="BN3" s="3" t="s">
        <v>898</v>
      </c>
      <c r="BO3" s="3" t="s">
        <v>899</v>
      </c>
      <c r="BP3" s="3" t="s">
        <v>900</v>
      </c>
      <c r="BQ3" s="3" t="s">
        <v>1847</v>
      </c>
      <c r="BR3" s="3" t="s">
        <v>36</v>
      </c>
      <c r="BS3" s="3" t="s">
        <v>38</v>
      </c>
      <c r="BT3" s="3" t="s">
        <v>39</v>
      </c>
      <c r="BU3" s="3" t="s">
        <v>62</v>
      </c>
      <c r="BV3" s="3" t="s">
        <v>42</v>
      </c>
      <c r="BW3" s="3" t="s">
        <v>41</v>
      </c>
      <c r="BX3" s="3" t="s">
        <v>1848</v>
      </c>
      <c r="BY3" s="3" t="s">
        <v>63</v>
      </c>
      <c r="BZ3" s="3" t="s">
        <v>92</v>
      </c>
      <c r="CA3" s="3" t="s">
        <v>70</v>
      </c>
      <c r="CB3" s="3" t="s">
        <v>66</v>
      </c>
      <c r="CC3" s="3" t="s">
        <v>69</v>
      </c>
      <c r="CD3" s="3" t="s">
        <v>72</v>
      </c>
      <c r="CE3" s="3" t="s">
        <v>71</v>
      </c>
      <c r="CF3" s="3" t="s">
        <v>67</v>
      </c>
      <c r="CG3" s="3" t="s">
        <v>89</v>
      </c>
      <c r="CH3" s="3" t="s">
        <v>68</v>
      </c>
      <c r="CI3" s="3" t="s">
        <v>90</v>
      </c>
      <c r="CJ3" s="3" t="s">
        <v>1846</v>
      </c>
      <c r="CK3" s="3" t="s">
        <v>73</v>
      </c>
      <c r="CL3" s="3" t="s">
        <v>74</v>
      </c>
      <c r="CM3" s="3" t="s">
        <v>94</v>
      </c>
      <c r="CN3" s="3" t="s">
        <v>75</v>
      </c>
      <c r="CO3" s="3" t="s">
        <v>76</v>
      </c>
      <c r="CP3" s="3" t="s">
        <v>77</v>
      </c>
      <c r="CQ3" s="3" t="s">
        <v>78</v>
      </c>
      <c r="CR3" s="4" t="s">
        <v>79</v>
      </c>
      <c r="CS3" s="3" t="s">
        <v>80</v>
      </c>
      <c r="CT3" s="3" t="s">
        <v>81</v>
      </c>
      <c r="CU3" s="3" t="s">
        <v>82</v>
      </c>
      <c r="CV3" s="3" t="s">
        <v>91</v>
      </c>
      <c r="CW3" s="3" t="s">
        <v>83</v>
      </c>
      <c r="CX3" s="3" t="s">
        <v>44</v>
      </c>
      <c r="CY3" s="3" t="s">
        <v>43</v>
      </c>
      <c r="CZ3" s="3" t="s">
        <v>64</v>
      </c>
      <c r="DA3" s="3" t="s">
        <v>84</v>
      </c>
      <c r="DB3" s="3" t="s">
        <v>85</v>
      </c>
      <c r="DC3" s="3" t="s">
        <v>86</v>
      </c>
      <c r="DD3" s="3" t="s">
        <v>87</v>
      </c>
      <c r="DE3" s="3" t="s">
        <v>88</v>
      </c>
      <c r="DF3" s="3" t="s">
        <v>37</v>
      </c>
      <c r="DG3" s="3" t="s">
        <v>40</v>
      </c>
    </row>
    <row r="4" spans="1:117" ht="12.75">
      <c r="A4" s="11">
        <v>1</v>
      </c>
      <c r="B4" s="6" t="s">
        <v>889</v>
      </c>
      <c r="C4" s="6">
        <v>1</v>
      </c>
      <c r="D4" s="6" t="s">
        <v>1003</v>
      </c>
      <c r="E4" s="6" t="s">
        <v>1422</v>
      </c>
      <c r="F4" s="6" t="s">
        <v>930</v>
      </c>
      <c r="G4" s="6">
        <v>7.9</v>
      </c>
      <c r="H4" s="7">
        <v>62</v>
      </c>
      <c r="I4" s="6">
        <f t="shared" ref="I4:I67" si="0">0.5*0.1</f>
        <v>0.05</v>
      </c>
      <c r="J4" s="6">
        <f t="shared" ref="J4:J18" si="1">0.5*3</f>
        <v>1.5</v>
      </c>
      <c r="K4" s="7">
        <v>25</v>
      </c>
      <c r="L4" s="8">
        <v>7.0000000000000007E-2</v>
      </c>
      <c r="M4" s="9">
        <v>6.3</v>
      </c>
      <c r="N4" s="6">
        <v>1.1200000000000001</v>
      </c>
      <c r="O4" s="6">
        <v>6.28</v>
      </c>
      <c r="P4" s="10">
        <v>2.9000000000000001E-2</v>
      </c>
      <c r="Q4" s="6">
        <v>560</v>
      </c>
      <c r="R4" s="6">
        <f t="shared" ref="R4:R67" si="2">0.5*0.4</f>
        <v>0.2</v>
      </c>
      <c r="S4" s="6">
        <v>2.77</v>
      </c>
      <c r="T4" s="9">
        <v>1.2</v>
      </c>
      <c r="U4" s="6">
        <f t="shared" ref="U4:U67" si="3">0.5*2</f>
        <v>1</v>
      </c>
      <c r="V4" s="9">
        <v>4.2</v>
      </c>
      <c r="W4" s="6"/>
      <c r="X4" s="9">
        <v>1.3</v>
      </c>
      <c r="Y4" s="6">
        <v>80.8</v>
      </c>
      <c r="Z4" s="6">
        <v>1300</v>
      </c>
      <c r="AA4" s="9">
        <v>0.51</v>
      </c>
      <c r="AB4" s="6">
        <v>2400</v>
      </c>
      <c r="AC4" s="6">
        <v>200</v>
      </c>
      <c r="AD4" s="6">
        <v>79</v>
      </c>
      <c r="AE4" s="6">
        <v>82.3</v>
      </c>
      <c r="AF4" s="7">
        <v>31</v>
      </c>
      <c r="AG4" s="6">
        <v>1700</v>
      </c>
      <c r="AH4" s="6">
        <v>300</v>
      </c>
      <c r="AI4" s="6">
        <f>0.5*0.005</f>
        <v>2.5000000000000001E-3</v>
      </c>
      <c r="AJ4" s="6">
        <v>0.16600000000000001</v>
      </c>
      <c r="AK4" s="6">
        <v>6.9000000000000006E-2</v>
      </c>
      <c r="AL4" s="6">
        <v>0.51500000000000001</v>
      </c>
      <c r="AM4" s="6">
        <v>0.17899999999999999</v>
      </c>
      <c r="AN4" s="6">
        <v>0.21199999999999999</v>
      </c>
      <c r="AO4" s="6">
        <v>0.111</v>
      </c>
      <c r="AP4" s="6">
        <v>2.7E-2</v>
      </c>
      <c r="AQ4" s="6">
        <v>8.5999999999999993E-2</v>
      </c>
      <c r="AR4" s="6">
        <v>2.9000000000000001E-2</v>
      </c>
      <c r="AS4" s="6">
        <v>2.4E-2</v>
      </c>
      <c r="AT4" s="6">
        <v>2.8000000000000001E-2</v>
      </c>
      <c r="AU4" s="6">
        <v>0.27800000000000002</v>
      </c>
      <c r="AV4" s="6">
        <v>0.14099999999999999</v>
      </c>
      <c r="AW4" s="6">
        <v>7.0999999999999994E-2</v>
      </c>
      <c r="AX4" s="8">
        <v>0.09</v>
      </c>
      <c r="AY4" s="6">
        <v>7.0999999999999994E-2</v>
      </c>
      <c r="AZ4" s="6">
        <v>2.5999999999999999E-2</v>
      </c>
      <c r="BA4" s="6">
        <f t="shared" ref="BA4:BA67" si="4">0.5*0.005</f>
        <v>2.5000000000000001E-3</v>
      </c>
      <c r="BB4" s="6"/>
      <c r="BC4" s="6">
        <f t="shared" ref="BC4:BC35" si="5">0.5*0.001</f>
        <v>5.0000000000000001E-4</v>
      </c>
      <c r="BD4" s="6">
        <v>1.6E-2</v>
      </c>
      <c r="BE4" s="6">
        <f t="shared" ref="BE4:BI7" si="6">0.5*0.001</f>
        <v>5.0000000000000001E-4</v>
      </c>
      <c r="BF4" s="6">
        <f t="shared" si="6"/>
        <v>5.0000000000000001E-4</v>
      </c>
      <c r="BG4" s="6">
        <f t="shared" si="6"/>
        <v>5.0000000000000001E-4</v>
      </c>
      <c r="BH4" s="6">
        <f t="shared" si="6"/>
        <v>5.0000000000000001E-4</v>
      </c>
      <c r="BI4" s="6">
        <f t="shared" si="6"/>
        <v>5.0000000000000001E-4</v>
      </c>
      <c r="BJ4" s="6">
        <v>1.6E-2</v>
      </c>
      <c r="BK4" s="6">
        <f t="shared" ref="BK4:BK67" si="7">0.5*0.00001</f>
        <v>5.0000000000000004E-6</v>
      </c>
      <c r="BL4" s="11">
        <f>0.5*0.001</f>
        <v>5.0000000000000001E-4</v>
      </c>
      <c r="BM4" s="11">
        <f t="shared" ref="BM4:BP22" si="8">0.5*0.0001</f>
        <v>5.0000000000000002E-5</v>
      </c>
      <c r="BN4" s="11">
        <f t="shared" si="8"/>
        <v>5.0000000000000002E-5</v>
      </c>
      <c r="BO4" s="11">
        <f t="shared" si="8"/>
        <v>5.0000000000000002E-5</v>
      </c>
      <c r="BP4" s="11">
        <f t="shared" si="8"/>
        <v>5.0000000000000002E-5</v>
      </c>
      <c r="BQ4" s="6"/>
      <c r="BR4" s="6">
        <f t="shared" ref="BR4:BR67" si="9">0.5*0.0008</f>
        <v>4.0000000000000002E-4</v>
      </c>
      <c r="BS4" s="6">
        <f t="shared" ref="BS4:BT23" si="10">0.5*0.0001</f>
        <v>5.0000000000000002E-5</v>
      </c>
      <c r="BT4" s="6">
        <f t="shared" si="10"/>
        <v>5.0000000000000002E-5</v>
      </c>
      <c r="BU4" s="6">
        <f t="shared" ref="BU4:BU67" si="11">0.5*0.0002</f>
        <v>1E-4</v>
      </c>
      <c r="BV4" s="6">
        <f t="shared" ref="BV4:BW23" si="12">0.5*0.0001</f>
        <v>5.0000000000000002E-5</v>
      </c>
      <c r="BW4" s="6">
        <f t="shared" si="12"/>
        <v>5.0000000000000002E-5</v>
      </c>
      <c r="BX4" s="6"/>
      <c r="BY4" s="6">
        <f t="shared" ref="BY4:BY25" si="13">0.5*0.0003</f>
        <v>1.4999999999999999E-4</v>
      </c>
      <c r="BZ4" s="6">
        <f>0.5*0.05</f>
        <v>2.5000000000000001E-2</v>
      </c>
      <c r="CA4" s="6">
        <f t="shared" ref="CA4:CA10" si="14">0.5*0.1</f>
        <v>0.05</v>
      </c>
      <c r="CB4" s="6">
        <f>0.5*1</f>
        <v>0.5</v>
      </c>
      <c r="CC4" s="6">
        <f t="shared" ref="CC4:CC49" si="15">0.5*0.00002</f>
        <v>1.0000000000000001E-5</v>
      </c>
      <c r="CD4" s="6">
        <f t="shared" ref="CD4:CD49" si="16">0.5*0.00005</f>
        <v>2.5000000000000001E-5</v>
      </c>
      <c r="CE4" s="6">
        <f t="shared" ref="CE4:CE21" si="17">0.5*0.00001</f>
        <v>5.0000000000000004E-6</v>
      </c>
      <c r="CF4" s="6">
        <f t="shared" ref="CF4:CF49" si="18">0.5*0.0003</f>
        <v>1.4999999999999999E-4</v>
      </c>
      <c r="CG4" s="6">
        <f t="shared" ref="CG4:CI25" si="19">0.5*0.001</f>
        <v>5.0000000000000001E-4</v>
      </c>
      <c r="CH4" s="6">
        <f t="shared" si="19"/>
        <v>5.0000000000000001E-4</v>
      </c>
      <c r="CI4" s="6">
        <f t="shared" si="19"/>
        <v>5.0000000000000001E-4</v>
      </c>
      <c r="CJ4" s="6"/>
      <c r="CK4" s="6">
        <f t="shared" ref="CK4:CK49" si="20">0.5*0.0006</f>
        <v>2.9999999999999997E-4</v>
      </c>
      <c r="CL4" s="6">
        <f t="shared" ref="CL4:CL49" si="21">0.5*0.01</f>
        <v>5.0000000000000001E-3</v>
      </c>
      <c r="CM4" s="6">
        <f t="shared" ref="CM4:CN23" si="22">0.5*0.001</f>
        <v>5.0000000000000001E-4</v>
      </c>
      <c r="CN4" s="6">
        <f t="shared" si="22"/>
        <v>5.0000000000000001E-4</v>
      </c>
      <c r="CO4" s="6">
        <f t="shared" ref="CO4:CQ15" si="23">0.5*0.0001</f>
        <v>5.0000000000000002E-5</v>
      </c>
      <c r="CP4" s="6">
        <f t="shared" si="23"/>
        <v>5.0000000000000002E-5</v>
      </c>
      <c r="CQ4" s="6">
        <f t="shared" si="23"/>
        <v>5.0000000000000002E-5</v>
      </c>
      <c r="CR4" s="11">
        <v>144</v>
      </c>
      <c r="CS4" s="6">
        <f t="shared" ref="CS4:CY13" si="24">0.5*0.0001</f>
        <v>5.0000000000000002E-5</v>
      </c>
      <c r="CT4" s="6">
        <f t="shared" si="24"/>
        <v>5.0000000000000002E-5</v>
      </c>
      <c r="CU4" s="6">
        <f t="shared" si="24"/>
        <v>5.0000000000000002E-5</v>
      </c>
      <c r="CV4" s="6">
        <f t="shared" si="24"/>
        <v>5.0000000000000002E-5</v>
      </c>
      <c r="CW4" s="6">
        <f t="shared" si="24"/>
        <v>5.0000000000000002E-5</v>
      </c>
      <c r="CX4" s="6">
        <f t="shared" si="24"/>
        <v>5.0000000000000002E-5</v>
      </c>
      <c r="CY4" s="6">
        <f t="shared" si="24"/>
        <v>5.0000000000000002E-5</v>
      </c>
      <c r="CZ4" s="6">
        <v>37</v>
      </c>
      <c r="DA4" s="6">
        <f t="shared" ref="DA4:DA49" si="25">0.5*0.001</f>
        <v>5.0000000000000001E-4</v>
      </c>
      <c r="DB4" s="6">
        <f t="shared" ref="DB4:DB49" si="26">0.5*0.0001</f>
        <v>5.0000000000000002E-5</v>
      </c>
      <c r="DC4" s="6">
        <f t="shared" ref="DC4:DC49" si="27">0.5*0.01</f>
        <v>5.0000000000000001E-3</v>
      </c>
      <c r="DD4" s="6">
        <f t="shared" ref="DD4:DD49" si="28">0.5*0.0005</f>
        <v>2.5000000000000001E-4</v>
      </c>
      <c r="DE4" s="6">
        <f t="shared" ref="DE4:DE49" si="29">0.5*0.0001</f>
        <v>5.0000000000000002E-5</v>
      </c>
      <c r="DF4" s="6">
        <f t="shared" ref="DF4:DF67" si="30">0.5*0.0008</f>
        <v>4.0000000000000002E-4</v>
      </c>
      <c r="DG4" s="6">
        <f t="shared" ref="DG4:DG67" si="31">0.5*0.0001</f>
        <v>5.0000000000000002E-5</v>
      </c>
      <c r="DH4" s="11"/>
      <c r="DI4" s="11"/>
      <c r="DJ4" s="11"/>
      <c r="DK4" s="11"/>
      <c r="DL4" s="11"/>
      <c r="DM4" s="11"/>
    </row>
    <row r="5" spans="1:117" ht="12.75">
      <c r="A5" s="11">
        <v>2</v>
      </c>
      <c r="B5" s="6" t="s">
        <v>894</v>
      </c>
      <c r="C5" s="6">
        <v>2</v>
      </c>
      <c r="D5" s="6" t="s">
        <v>1004</v>
      </c>
      <c r="E5" s="6" t="s">
        <v>1423</v>
      </c>
      <c r="F5" s="6" t="s">
        <v>895</v>
      </c>
      <c r="G5" s="6">
        <v>7.2</v>
      </c>
      <c r="H5" s="7">
        <v>51</v>
      </c>
      <c r="I5" s="6">
        <f t="shared" si="0"/>
        <v>0.05</v>
      </c>
      <c r="J5" s="6">
        <f t="shared" si="1"/>
        <v>1.5</v>
      </c>
      <c r="K5" s="6">
        <v>28.3</v>
      </c>
      <c r="L5" s="6">
        <f>0.5*0.05</f>
        <v>2.5000000000000001E-2</v>
      </c>
      <c r="M5" s="9">
        <v>6.7</v>
      </c>
      <c r="N5" s="6">
        <v>10.4</v>
      </c>
      <c r="O5" s="6">
        <f>0.5*0.4</f>
        <v>0.2</v>
      </c>
      <c r="P5" s="6">
        <v>7.6E-3</v>
      </c>
      <c r="Q5" s="6">
        <v>1390</v>
      </c>
      <c r="R5" s="6">
        <f t="shared" si="2"/>
        <v>0.2</v>
      </c>
      <c r="S5" s="6">
        <v>10.5</v>
      </c>
      <c r="T5" s="6">
        <f>0.5*1</f>
        <v>0.5</v>
      </c>
      <c r="U5" s="6">
        <f t="shared" si="3"/>
        <v>1</v>
      </c>
      <c r="V5" s="6">
        <v>5.49</v>
      </c>
      <c r="W5" s="6"/>
      <c r="X5" s="6">
        <v>8.43</v>
      </c>
      <c r="Y5" s="6">
        <v>21.8</v>
      </c>
      <c r="Z5" s="6">
        <v>778</v>
      </c>
      <c r="AA5" s="9">
        <v>0.55000000000000004</v>
      </c>
      <c r="AB5" s="6">
        <v>5500</v>
      </c>
      <c r="AC5" s="6">
        <v>94.5</v>
      </c>
      <c r="AD5" s="6">
        <v>112</v>
      </c>
      <c r="AE5" s="6">
        <v>102</v>
      </c>
      <c r="AF5" s="7">
        <v>33</v>
      </c>
      <c r="AG5" s="6">
        <v>4120</v>
      </c>
      <c r="AH5" s="6">
        <v>843</v>
      </c>
      <c r="AI5" s="6">
        <f>0.5*0.005</f>
        <v>2.5000000000000001E-3</v>
      </c>
      <c r="AJ5" s="6">
        <f>0.5*0.005</f>
        <v>2.5000000000000001E-3</v>
      </c>
      <c r="AK5" s="6">
        <f>0.5*0.005</f>
        <v>2.5000000000000001E-3</v>
      </c>
      <c r="AL5" s="6">
        <v>8.0000000000000002E-3</v>
      </c>
      <c r="AM5" s="6">
        <f>0.5*0.005</f>
        <v>2.5000000000000001E-3</v>
      </c>
      <c r="AN5" s="6">
        <f>0.5*0.005</f>
        <v>2.5000000000000001E-3</v>
      </c>
      <c r="AO5" s="6">
        <f>0.5*0.005</f>
        <v>2.5000000000000001E-3</v>
      </c>
      <c r="AP5" s="6">
        <f>0.5*0.005</f>
        <v>2.5000000000000001E-3</v>
      </c>
      <c r="AQ5" s="6">
        <v>5.0000000000000001E-3</v>
      </c>
      <c r="AR5" s="6">
        <f t="shared" ref="AR5:AR11" si="32">0.5*0.003</f>
        <v>1.5E-3</v>
      </c>
      <c r="AS5" s="6">
        <f>0.5*0.005</f>
        <v>2.5000000000000001E-3</v>
      </c>
      <c r="AT5" s="6">
        <f>0.5*0.005</f>
        <v>2.5000000000000001E-3</v>
      </c>
      <c r="AU5" s="6">
        <f>0.5*0.005</f>
        <v>2.5000000000000001E-3</v>
      </c>
      <c r="AV5" s="6">
        <f>0.5*0.005</f>
        <v>2.5000000000000001E-3</v>
      </c>
      <c r="AW5" s="6">
        <f>0.5*0.005</f>
        <v>2.5000000000000001E-3</v>
      </c>
      <c r="AX5" s="6">
        <v>7.0000000000000001E-3</v>
      </c>
      <c r="AY5" s="6">
        <f>0.5*0.005</f>
        <v>2.5000000000000001E-3</v>
      </c>
      <c r="AZ5" s="6">
        <f>0.5*0.005</f>
        <v>2.5000000000000001E-3</v>
      </c>
      <c r="BA5" s="6">
        <f t="shared" si="4"/>
        <v>2.5000000000000001E-3</v>
      </c>
      <c r="BB5" s="6"/>
      <c r="BC5" s="6">
        <f t="shared" si="5"/>
        <v>5.0000000000000001E-4</v>
      </c>
      <c r="BD5" s="6">
        <f t="shared" ref="BD5:BD25" si="33">0.5*0.001</f>
        <v>5.0000000000000001E-4</v>
      </c>
      <c r="BE5" s="6">
        <f t="shared" si="6"/>
        <v>5.0000000000000001E-4</v>
      </c>
      <c r="BF5" s="6">
        <f t="shared" si="6"/>
        <v>5.0000000000000001E-4</v>
      </c>
      <c r="BG5" s="6">
        <f t="shared" si="6"/>
        <v>5.0000000000000001E-4</v>
      </c>
      <c r="BH5" s="6">
        <f t="shared" si="6"/>
        <v>5.0000000000000001E-4</v>
      </c>
      <c r="BI5" s="6">
        <f t="shared" si="6"/>
        <v>5.0000000000000001E-4</v>
      </c>
      <c r="BJ5" s="6">
        <f>0.5*0.001</f>
        <v>5.0000000000000001E-4</v>
      </c>
      <c r="BK5" s="6">
        <f t="shared" si="7"/>
        <v>5.0000000000000004E-6</v>
      </c>
      <c r="BL5" s="11">
        <v>8.0000000000000002E-3</v>
      </c>
      <c r="BM5" s="11">
        <f t="shared" si="8"/>
        <v>5.0000000000000002E-5</v>
      </c>
      <c r="BN5" s="11">
        <f t="shared" si="8"/>
        <v>5.0000000000000002E-5</v>
      </c>
      <c r="BO5" s="11">
        <f t="shared" si="8"/>
        <v>5.0000000000000002E-5</v>
      </c>
      <c r="BP5" s="11">
        <f t="shared" si="8"/>
        <v>5.0000000000000002E-5</v>
      </c>
      <c r="BQ5" s="6"/>
      <c r="BR5" s="6">
        <f t="shared" si="9"/>
        <v>4.0000000000000002E-4</v>
      </c>
      <c r="BS5" s="6">
        <f t="shared" si="10"/>
        <v>5.0000000000000002E-5</v>
      </c>
      <c r="BT5" s="6">
        <f t="shared" si="10"/>
        <v>5.0000000000000002E-5</v>
      </c>
      <c r="BU5" s="6">
        <f t="shared" si="11"/>
        <v>1E-4</v>
      </c>
      <c r="BV5" s="6">
        <f t="shared" si="12"/>
        <v>5.0000000000000002E-5</v>
      </c>
      <c r="BW5" s="6">
        <f t="shared" si="12"/>
        <v>5.0000000000000002E-5</v>
      </c>
      <c r="BX5" s="6"/>
      <c r="BY5" s="6">
        <f t="shared" si="13"/>
        <v>1.4999999999999999E-4</v>
      </c>
      <c r="BZ5" s="6">
        <f>0.5*0.05</f>
        <v>2.5000000000000001E-2</v>
      </c>
      <c r="CA5" s="6">
        <f t="shared" si="14"/>
        <v>0.05</v>
      </c>
      <c r="CB5" s="6">
        <f>0.5*1</f>
        <v>0.5</v>
      </c>
      <c r="CC5" s="6">
        <f t="shared" si="15"/>
        <v>1.0000000000000001E-5</v>
      </c>
      <c r="CD5" s="6">
        <f t="shared" si="16"/>
        <v>2.5000000000000001E-5</v>
      </c>
      <c r="CE5" s="6">
        <f t="shared" si="17"/>
        <v>5.0000000000000004E-6</v>
      </c>
      <c r="CF5" s="6">
        <f t="shared" si="18"/>
        <v>1.4999999999999999E-4</v>
      </c>
      <c r="CG5" s="6">
        <f t="shared" si="19"/>
        <v>5.0000000000000001E-4</v>
      </c>
      <c r="CH5" s="6">
        <f t="shared" si="19"/>
        <v>5.0000000000000001E-4</v>
      </c>
      <c r="CI5" s="6">
        <f t="shared" si="19"/>
        <v>5.0000000000000001E-4</v>
      </c>
      <c r="CJ5" s="6"/>
      <c r="CK5" s="6">
        <f t="shared" si="20"/>
        <v>2.9999999999999997E-4</v>
      </c>
      <c r="CL5" s="6">
        <f t="shared" si="21"/>
        <v>5.0000000000000001E-3</v>
      </c>
      <c r="CM5" s="6">
        <f t="shared" si="22"/>
        <v>5.0000000000000001E-4</v>
      </c>
      <c r="CN5" s="6">
        <f t="shared" si="22"/>
        <v>5.0000000000000001E-4</v>
      </c>
      <c r="CO5" s="6">
        <f t="shared" si="23"/>
        <v>5.0000000000000002E-5</v>
      </c>
      <c r="CP5" s="6">
        <f t="shared" si="23"/>
        <v>5.0000000000000002E-5</v>
      </c>
      <c r="CQ5" s="6">
        <f t="shared" si="23"/>
        <v>5.0000000000000002E-5</v>
      </c>
      <c r="CR5" s="11">
        <v>14.05</v>
      </c>
      <c r="CS5" s="6">
        <f t="shared" si="24"/>
        <v>5.0000000000000002E-5</v>
      </c>
      <c r="CT5" s="6">
        <f t="shared" si="24"/>
        <v>5.0000000000000002E-5</v>
      </c>
      <c r="CU5" s="6">
        <f t="shared" si="24"/>
        <v>5.0000000000000002E-5</v>
      </c>
      <c r="CV5" s="6">
        <f t="shared" si="24"/>
        <v>5.0000000000000002E-5</v>
      </c>
      <c r="CW5" s="6">
        <f t="shared" si="24"/>
        <v>5.0000000000000002E-5</v>
      </c>
      <c r="CX5" s="6">
        <f t="shared" si="24"/>
        <v>5.0000000000000002E-5</v>
      </c>
      <c r="CY5" s="6">
        <f t="shared" si="24"/>
        <v>5.0000000000000002E-5</v>
      </c>
      <c r="CZ5" s="6">
        <v>206</v>
      </c>
      <c r="DA5" s="6">
        <f t="shared" si="25"/>
        <v>5.0000000000000001E-4</v>
      </c>
      <c r="DB5" s="6">
        <f t="shared" si="26"/>
        <v>5.0000000000000002E-5</v>
      </c>
      <c r="DC5" s="6">
        <f t="shared" si="27"/>
        <v>5.0000000000000001E-3</v>
      </c>
      <c r="DD5" s="6">
        <f t="shared" si="28"/>
        <v>2.5000000000000001E-4</v>
      </c>
      <c r="DE5" s="6">
        <f t="shared" si="29"/>
        <v>5.0000000000000002E-5</v>
      </c>
      <c r="DF5" s="6">
        <f t="shared" si="30"/>
        <v>4.0000000000000002E-4</v>
      </c>
      <c r="DG5" s="6">
        <f t="shared" si="31"/>
        <v>5.0000000000000002E-5</v>
      </c>
      <c r="DH5" s="11"/>
      <c r="DI5" s="11"/>
      <c r="DJ5" s="11"/>
      <c r="DK5" s="11"/>
      <c r="DL5" s="11"/>
      <c r="DM5" s="11"/>
    </row>
    <row r="6" spans="1:117" ht="12.75">
      <c r="A6" s="11">
        <v>3</v>
      </c>
      <c r="B6" s="6" t="s">
        <v>892</v>
      </c>
      <c r="C6" s="6">
        <v>3</v>
      </c>
      <c r="D6" s="6" t="s">
        <v>1005</v>
      </c>
      <c r="E6" s="6" t="s">
        <v>1424</v>
      </c>
      <c r="F6" s="6" t="s">
        <v>893</v>
      </c>
      <c r="G6" s="6">
        <v>6.6</v>
      </c>
      <c r="H6" s="7">
        <v>95</v>
      </c>
      <c r="I6" s="6">
        <f t="shared" si="0"/>
        <v>0.05</v>
      </c>
      <c r="J6" s="6">
        <f t="shared" si="1"/>
        <v>1.5</v>
      </c>
      <c r="K6" s="6">
        <v>44.3</v>
      </c>
      <c r="L6" s="6">
        <f>0.5*0.05</f>
        <v>2.5000000000000001E-2</v>
      </c>
      <c r="M6" s="7">
        <v>13.6</v>
      </c>
      <c r="N6" s="6">
        <v>13.5</v>
      </c>
      <c r="O6" s="6">
        <v>19.3</v>
      </c>
      <c r="P6" s="10">
        <v>2.5000000000000001E-2</v>
      </c>
      <c r="Q6" s="6">
        <v>1430</v>
      </c>
      <c r="R6" s="6">
        <f t="shared" si="2"/>
        <v>0.2</v>
      </c>
      <c r="S6" s="6">
        <v>16.899999999999999</v>
      </c>
      <c r="T6" s="6">
        <v>5.14</v>
      </c>
      <c r="U6" s="6">
        <f t="shared" si="3"/>
        <v>1</v>
      </c>
      <c r="V6" s="6">
        <v>7.95</v>
      </c>
      <c r="W6" s="6"/>
      <c r="X6" s="6">
        <v>13.4</v>
      </c>
      <c r="Y6" s="6">
        <v>54.9</v>
      </c>
      <c r="Z6" s="6">
        <v>1590</v>
      </c>
      <c r="AA6" s="9">
        <v>4.0999999999999996</v>
      </c>
      <c r="AB6" s="6">
        <v>9430</v>
      </c>
      <c r="AC6" s="6">
        <v>280</v>
      </c>
      <c r="AD6" s="6">
        <v>210</v>
      </c>
      <c r="AE6" s="6">
        <v>225</v>
      </c>
      <c r="AF6" s="7">
        <v>81.599999999999994</v>
      </c>
      <c r="AG6" s="6">
        <v>5650</v>
      </c>
      <c r="AH6" s="6">
        <v>917</v>
      </c>
      <c r="AI6" s="6">
        <v>2.7E-2</v>
      </c>
      <c r="AJ6" s="8">
        <v>0.01</v>
      </c>
      <c r="AK6" s="6">
        <f t="shared" ref="AK6:AK11" si="34">0.5*0.005</f>
        <v>2.5000000000000001E-3</v>
      </c>
      <c r="AL6" s="6">
        <v>2.5999999999999999E-2</v>
      </c>
      <c r="AM6" s="6">
        <v>8.9999999999999993E-3</v>
      </c>
      <c r="AN6" s="8">
        <v>0.01</v>
      </c>
      <c r="AO6" s="6">
        <v>6.0000000000000001E-3</v>
      </c>
      <c r="AP6" s="6">
        <f t="shared" ref="AP6:AP11" si="35">0.5*0.005</f>
        <v>2.5000000000000001E-3</v>
      </c>
      <c r="AQ6" s="6">
        <v>7.0000000000000001E-3</v>
      </c>
      <c r="AR6" s="6">
        <f t="shared" si="32"/>
        <v>1.5E-3</v>
      </c>
      <c r="AS6" s="6">
        <f>0.5*0.005</f>
        <v>2.5000000000000001E-3</v>
      </c>
      <c r="AT6" s="6">
        <f>0.5*0.005</f>
        <v>2.5000000000000001E-3</v>
      </c>
      <c r="AU6" s="6">
        <v>1.4999999999999999E-2</v>
      </c>
      <c r="AV6" s="8">
        <v>0.01</v>
      </c>
      <c r="AW6" s="6">
        <f>0.5*0.005</f>
        <v>2.5000000000000001E-3</v>
      </c>
      <c r="AX6" s="6">
        <v>1.0999999999999999E-2</v>
      </c>
      <c r="AY6" s="6">
        <v>6.0000000000000001E-3</v>
      </c>
      <c r="AZ6" s="6">
        <f>0.5*0.005</f>
        <v>2.5000000000000001E-3</v>
      </c>
      <c r="BA6" s="6">
        <f t="shared" si="4"/>
        <v>2.5000000000000001E-3</v>
      </c>
      <c r="BB6" s="6"/>
      <c r="BC6" s="6">
        <f t="shared" si="5"/>
        <v>5.0000000000000001E-4</v>
      </c>
      <c r="BD6" s="6">
        <f t="shared" si="33"/>
        <v>5.0000000000000001E-4</v>
      </c>
      <c r="BE6" s="6">
        <f t="shared" si="6"/>
        <v>5.0000000000000001E-4</v>
      </c>
      <c r="BF6" s="6">
        <f t="shared" si="6"/>
        <v>5.0000000000000001E-4</v>
      </c>
      <c r="BG6" s="6">
        <f t="shared" si="6"/>
        <v>5.0000000000000001E-4</v>
      </c>
      <c r="BH6" s="6">
        <f t="shared" si="6"/>
        <v>5.0000000000000001E-4</v>
      </c>
      <c r="BI6" s="6">
        <f t="shared" si="6"/>
        <v>5.0000000000000001E-4</v>
      </c>
      <c r="BJ6" s="6">
        <f>0.5*0.001</f>
        <v>5.0000000000000001E-4</v>
      </c>
      <c r="BK6" s="6">
        <f t="shared" si="7"/>
        <v>5.0000000000000004E-6</v>
      </c>
      <c r="BL6" s="11">
        <f t="shared" ref="BL6:BL26" si="36">0.5*0.001</f>
        <v>5.0000000000000001E-4</v>
      </c>
      <c r="BM6" s="11">
        <f t="shared" si="8"/>
        <v>5.0000000000000002E-5</v>
      </c>
      <c r="BN6" s="11">
        <f t="shared" si="8"/>
        <v>5.0000000000000002E-5</v>
      </c>
      <c r="BO6" s="11">
        <f t="shared" si="8"/>
        <v>5.0000000000000002E-5</v>
      </c>
      <c r="BP6" s="11">
        <f t="shared" si="8"/>
        <v>5.0000000000000002E-5</v>
      </c>
      <c r="BQ6" s="6"/>
      <c r="BR6" s="6">
        <f t="shared" si="9"/>
        <v>4.0000000000000002E-4</v>
      </c>
      <c r="BS6" s="6">
        <f t="shared" si="10"/>
        <v>5.0000000000000002E-5</v>
      </c>
      <c r="BT6" s="6">
        <f t="shared" si="10"/>
        <v>5.0000000000000002E-5</v>
      </c>
      <c r="BU6" s="6">
        <f t="shared" si="11"/>
        <v>1E-4</v>
      </c>
      <c r="BV6" s="6">
        <f t="shared" si="12"/>
        <v>5.0000000000000002E-5</v>
      </c>
      <c r="BW6" s="6">
        <f t="shared" si="12"/>
        <v>5.0000000000000002E-5</v>
      </c>
      <c r="BX6" s="6"/>
      <c r="BY6" s="6">
        <f t="shared" si="13"/>
        <v>1.4999999999999999E-4</v>
      </c>
      <c r="BZ6" s="6">
        <f>0.5*0.05</f>
        <v>2.5000000000000001E-2</v>
      </c>
      <c r="CA6" s="6">
        <f t="shared" si="14"/>
        <v>0.05</v>
      </c>
      <c r="CB6" s="6">
        <f>0.5*1</f>
        <v>0.5</v>
      </c>
      <c r="CC6" s="6">
        <f t="shared" si="15"/>
        <v>1.0000000000000001E-5</v>
      </c>
      <c r="CD6" s="6">
        <f t="shared" si="16"/>
        <v>2.5000000000000001E-5</v>
      </c>
      <c r="CE6" s="6">
        <f t="shared" si="17"/>
        <v>5.0000000000000004E-6</v>
      </c>
      <c r="CF6" s="6">
        <f t="shared" si="18"/>
        <v>1.4999999999999999E-4</v>
      </c>
      <c r="CG6" s="6">
        <f t="shared" si="19"/>
        <v>5.0000000000000001E-4</v>
      </c>
      <c r="CH6" s="6">
        <f t="shared" si="19"/>
        <v>5.0000000000000001E-4</v>
      </c>
      <c r="CI6" s="6">
        <f t="shared" si="19"/>
        <v>5.0000000000000001E-4</v>
      </c>
      <c r="CJ6" s="6"/>
      <c r="CK6" s="6">
        <f t="shared" si="20"/>
        <v>2.9999999999999997E-4</v>
      </c>
      <c r="CL6" s="6">
        <f t="shared" si="21"/>
        <v>5.0000000000000001E-3</v>
      </c>
      <c r="CM6" s="6">
        <f t="shared" si="22"/>
        <v>5.0000000000000001E-4</v>
      </c>
      <c r="CN6" s="6">
        <f t="shared" si="22"/>
        <v>5.0000000000000001E-4</v>
      </c>
      <c r="CO6" s="6">
        <f t="shared" si="23"/>
        <v>5.0000000000000002E-5</v>
      </c>
      <c r="CP6" s="6">
        <f t="shared" si="23"/>
        <v>5.0000000000000002E-5</v>
      </c>
      <c r="CQ6" s="6">
        <f t="shared" si="23"/>
        <v>5.0000000000000002E-5</v>
      </c>
      <c r="CR6" s="11">
        <v>205</v>
      </c>
      <c r="CS6" s="6">
        <f t="shared" si="24"/>
        <v>5.0000000000000002E-5</v>
      </c>
      <c r="CT6" s="6">
        <f t="shared" si="24"/>
        <v>5.0000000000000002E-5</v>
      </c>
      <c r="CU6" s="6">
        <f t="shared" si="24"/>
        <v>5.0000000000000002E-5</v>
      </c>
      <c r="CV6" s="6">
        <f t="shared" si="24"/>
        <v>5.0000000000000002E-5</v>
      </c>
      <c r="CW6" s="6">
        <f t="shared" si="24"/>
        <v>5.0000000000000002E-5</v>
      </c>
      <c r="CX6" s="6">
        <f t="shared" si="24"/>
        <v>5.0000000000000002E-5</v>
      </c>
      <c r="CY6" s="6">
        <f t="shared" si="24"/>
        <v>5.0000000000000002E-5</v>
      </c>
      <c r="CZ6" s="6">
        <v>622</v>
      </c>
      <c r="DA6" s="6">
        <f t="shared" si="25"/>
        <v>5.0000000000000001E-4</v>
      </c>
      <c r="DB6" s="6">
        <f t="shared" si="26"/>
        <v>5.0000000000000002E-5</v>
      </c>
      <c r="DC6" s="6">
        <f t="shared" si="27"/>
        <v>5.0000000000000001E-3</v>
      </c>
      <c r="DD6" s="6">
        <f t="shared" si="28"/>
        <v>2.5000000000000001E-4</v>
      </c>
      <c r="DE6" s="6">
        <f t="shared" si="29"/>
        <v>5.0000000000000002E-5</v>
      </c>
      <c r="DF6" s="6">
        <f t="shared" si="30"/>
        <v>4.0000000000000002E-4</v>
      </c>
      <c r="DG6" s="6">
        <f t="shared" si="31"/>
        <v>5.0000000000000002E-5</v>
      </c>
      <c r="DH6" s="11"/>
      <c r="DI6" s="11"/>
      <c r="DJ6" s="11"/>
      <c r="DK6" s="11"/>
      <c r="DL6" s="11"/>
      <c r="DM6" s="11"/>
    </row>
    <row r="7" spans="1:117" ht="12.75">
      <c r="A7" s="11">
        <v>4</v>
      </c>
      <c r="B7" s="6" t="s">
        <v>890</v>
      </c>
      <c r="C7" s="6">
        <v>4</v>
      </c>
      <c r="D7" s="6" t="s">
        <v>1006</v>
      </c>
      <c r="E7" s="6" t="s">
        <v>1425</v>
      </c>
      <c r="F7" s="6" t="s">
        <v>891</v>
      </c>
      <c r="G7" s="6">
        <v>8.6999999999999993</v>
      </c>
      <c r="H7" s="7">
        <v>82</v>
      </c>
      <c r="I7" s="6">
        <f t="shared" si="0"/>
        <v>0.05</v>
      </c>
      <c r="J7" s="6">
        <f t="shared" si="1"/>
        <v>1.5</v>
      </c>
      <c r="K7" s="7">
        <v>47</v>
      </c>
      <c r="L7" s="6">
        <f>0.5*0.05</f>
        <v>2.5000000000000001E-2</v>
      </c>
      <c r="M7" s="9">
        <v>4.8</v>
      </c>
      <c r="N7" s="6">
        <v>13.5</v>
      </c>
      <c r="O7" s="6">
        <v>8.86</v>
      </c>
      <c r="P7" s="10">
        <v>2.1999999999999999E-2</v>
      </c>
      <c r="Q7" s="6">
        <v>2700</v>
      </c>
      <c r="R7" s="6">
        <f t="shared" si="2"/>
        <v>0.2</v>
      </c>
      <c r="S7" s="6">
        <v>17.2</v>
      </c>
      <c r="T7" s="6">
        <v>5.77</v>
      </c>
      <c r="U7" s="6">
        <f t="shared" si="3"/>
        <v>1</v>
      </c>
      <c r="V7" s="7">
        <v>51</v>
      </c>
      <c r="W7" s="6"/>
      <c r="X7" s="7">
        <v>16</v>
      </c>
      <c r="Y7" s="6">
        <v>27.8</v>
      </c>
      <c r="Z7" s="6">
        <v>14000</v>
      </c>
      <c r="AA7" s="9">
        <v>3.2</v>
      </c>
      <c r="AB7" s="6">
        <v>12000</v>
      </c>
      <c r="AC7" s="6">
        <v>350</v>
      </c>
      <c r="AD7" s="6">
        <v>100</v>
      </c>
      <c r="AE7" s="6">
        <v>303</v>
      </c>
      <c r="AF7" s="7">
        <v>49</v>
      </c>
      <c r="AG7" s="6">
        <v>6700</v>
      </c>
      <c r="AH7" s="6">
        <v>1200</v>
      </c>
      <c r="AI7" s="6">
        <f>0.5*0.005</f>
        <v>2.5000000000000001E-3</v>
      </c>
      <c r="AJ7" s="6">
        <f>0.5*0.005</f>
        <v>2.5000000000000001E-3</v>
      </c>
      <c r="AK7" s="6">
        <f t="shared" si="34"/>
        <v>2.5000000000000001E-3</v>
      </c>
      <c r="AL7" s="6">
        <v>5.0000000000000001E-3</v>
      </c>
      <c r="AM7" s="6">
        <f>0.5*0.005</f>
        <v>2.5000000000000001E-3</v>
      </c>
      <c r="AN7" s="6">
        <f>0.5*0.005</f>
        <v>2.5000000000000001E-3</v>
      </c>
      <c r="AO7" s="6">
        <f>0.5*0.005</f>
        <v>2.5000000000000001E-3</v>
      </c>
      <c r="AP7" s="6">
        <f t="shared" si="35"/>
        <v>2.5000000000000001E-3</v>
      </c>
      <c r="AQ7" s="6">
        <v>5.0000000000000001E-3</v>
      </c>
      <c r="AR7" s="6">
        <f t="shared" si="32"/>
        <v>1.5E-3</v>
      </c>
      <c r="AS7" s="6">
        <f>0.5*0.005</f>
        <v>2.5000000000000001E-3</v>
      </c>
      <c r="AT7" s="6">
        <f>0.5*0.005</f>
        <v>2.5000000000000001E-3</v>
      </c>
      <c r="AU7" s="6">
        <f>0.5*0.005</f>
        <v>2.5000000000000001E-3</v>
      </c>
      <c r="AV7" s="6">
        <f>0.5*0.005</f>
        <v>2.5000000000000001E-3</v>
      </c>
      <c r="AW7" s="6">
        <f>0.5*0.005</f>
        <v>2.5000000000000001E-3</v>
      </c>
      <c r="AX7" s="6">
        <v>6.0000000000000001E-3</v>
      </c>
      <c r="AY7" s="6">
        <v>6.0000000000000001E-3</v>
      </c>
      <c r="AZ7" s="6">
        <f>0.5*0.005</f>
        <v>2.5000000000000001E-3</v>
      </c>
      <c r="BA7" s="6">
        <f t="shared" si="4"/>
        <v>2.5000000000000001E-3</v>
      </c>
      <c r="BB7" s="6"/>
      <c r="BC7" s="6">
        <f t="shared" si="5"/>
        <v>5.0000000000000001E-4</v>
      </c>
      <c r="BD7" s="6">
        <f t="shared" si="33"/>
        <v>5.0000000000000001E-4</v>
      </c>
      <c r="BE7" s="6">
        <f t="shared" si="6"/>
        <v>5.0000000000000001E-4</v>
      </c>
      <c r="BF7" s="6">
        <f t="shared" si="6"/>
        <v>5.0000000000000001E-4</v>
      </c>
      <c r="BG7" s="6">
        <f t="shared" si="6"/>
        <v>5.0000000000000001E-4</v>
      </c>
      <c r="BH7" s="6">
        <f t="shared" si="6"/>
        <v>5.0000000000000001E-4</v>
      </c>
      <c r="BI7" s="6">
        <f t="shared" si="6"/>
        <v>5.0000000000000001E-4</v>
      </c>
      <c r="BJ7" s="6">
        <f>0.5*0.001</f>
        <v>5.0000000000000001E-4</v>
      </c>
      <c r="BK7" s="6">
        <f t="shared" si="7"/>
        <v>5.0000000000000004E-6</v>
      </c>
      <c r="BL7" s="11">
        <f t="shared" si="36"/>
        <v>5.0000000000000001E-4</v>
      </c>
      <c r="BM7" s="11">
        <f t="shared" si="8"/>
        <v>5.0000000000000002E-5</v>
      </c>
      <c r="BN7" s="11">
        <f t="shared" si="8"/>
        <v>5.0000000000000002E-5</v>
      </c>
      <c r="BO7" s="11">
        <f t="shared" si="8"/>
        <v>5.0000000000000002E-5</v>
      </c>
      <c r="BP7" s="11">
        <f t="shared" si="8"/>
        <v>5.0000000000000002E-5</v>
      </c>
      <c r="BQ7" s="6"/>
      <c r="BR7" s="6">
        <f t="shared" si="9"/>
        <v>4.0000000000000002E-4</v>
      </c>
      <c r="BS7" s="6">
        <f t="shared" si="10"/>
        <v>5.0000000000000002E-5</v>
      </c>
      <c r="BT7" s="6">
        <f t="shared" si="10"/>
        <v>5.0000000000000002E-5</v>
      </c>
      <c r="BU7" s="6">
        <f t="shared" si="11"/>
        <v>1E-4</v>
      </c>
      <c r="BV7" s="6">
        <f t="shared" si="12"/>
        <v>5.0000000000000002E-5</v>
      </c>
      <c r="BW7" s="6">
        <f t="shared" si="12"/>
        <v>5.0000000000000002E-5</v>
      </c>
      <c r="BX7" s="6"/>
      <c r="BY7" s="6">
        <f t="shared" si="13"/>
        <v>1.4999999999999999E-4</v>
      </c>
      <c r="BZ7" s="6">
        <v>0.06</v>
      </c>
      <c r="CA7" s="6">
        <f t="shared" si="14"/>
        <v>0.05</v>
      </c>
      <c r="CB7" s="6">
        <v>1.64</v>
      </c>
      <c r="CC7" s="6">
        <f t="shared" si="15"/>
        <v>1.0000000000000001E-5</v>
      </c>
      <c r="CD7" s="6">
        <f t="shared" si="16"/>
        <v>2.5000000000000001E-5</v>
      </c>
      <c r="CE7" s="6">
        <f t="shared" si="17"/>
        <v>5.0000000000000004E-6</v>
      </c>
      <c r="CF7" s="6">
        <f t="shared" si="18"/>
        <v>1.4999999999999999E-4</v>
      </c>
      <c r="CG7" s="6">
        <f t="shared" si="19"/>
        <v>5.0000000000000001E-4</v>
      </c>
      <c r="CH7" s="6">
        <f t="shared" si="19"/>
        <v>5.0000000000000001E-4</v>
      </c>
      <c r="CI7" s="6">
        <f t="shared" si="19"/>
        <v>5.0000000000000001E-4</v>
      </c>
      <c r="CJ7" s="6"/>
      <c r="CK7" s="6">
        <f t="shared" si="20"/>
        <v>2.9999999999999997E-4</v>
      </c>
      <c r="CL7" s="6">
        <f t="shared" si="21"/>
        <v>5.0000000000000001E-3</v>
      </c>
      <c r="CM7" s="6">
        <f t="shared" si="22"/>
        <v>5.0000000000000001E-4</v>
      </c>
      <c r="CN7" s="6">
        <f t="shared" si="22"/>
        <v>5.0000000000000001E-4</v>
      </c>
      <c r="CO7" s="6">
        <f t="shared" si="23"/>
        <v>5.0000000000000002E-5</v>
      </c>
      <c r="CP7" s="6">
        <f t="shared" si="23"/>
        <v>5.0000000000000002E-5</v>
      </c>
      <c r="CQ7" s="6">
        <f t="shared" si="23"/>
        <v>5.0000000000000002E-5</v>
      </c>
      <c r="CR7" s="11">
        <v>24.65</v>
      </c>
      <c r="CS7" s="6">
        <f t="shared" si="24"/>
        <v>5.0000000000000002E-5</v>
      </c>
      <c r="CT7" s="6">
        <f t="shared" si="24"/>
        <v>5.0000000000000002E-5</v>
      </c>
      <c r="CU7" s="6">
        <f t="shared" si="24"/>
        <v>5.0000000000000002E-5</v>
      </c>
      <c r="CV7" s="6">
        <f t="shared" si="24"/>
        <v>5.0000000000000002E-5</v>
      </c>
      <c r="CW7" s="6">
        <f t="shared" si="24"/>
        <v>5.0000000000000002E-5</v>
      </c>
      <c r="CX7" s="6">
        <f t="shared" si="24"/>
        <v>5.0000000000000002E-5</v>
      </c>
      <c r="CY7" s="6">
        <f t="shared" si="24"/>
        <v>5.0000000000000002E-5</v>
      </c>
      <c r="CZ7" s="6">
        <v>118</v>
      </c>
      <c r="DA7" s="6">
        <f t="shared" si="25"/>
        <v>5.0000000000000001E-4</v>
      </c>
      <c r="DB7" s="6">
        <f t="shared" si="26"/>
        <v>5.0000000000000002E-5</v>
      </c>
      <c r="DC7" s="6">
        <f t="shared" si="27"/>
        <v>5.0000000000000001E-3</v>
      </c>
      <c r="DD7" s="6">
        <f t="shared" si="28"/>
        <v>2.5000000000000001E-4</v>
      </c>
      <c r="DE7" s="6">
        <f t="shared" si="29"/>
        <v>5.0000000000000002E-5</v>
      </c>
      <c r="DF7" s="6">
        <f t="shared" si="30"/>
        <v>4.0000000000000002E-4</v>
      </c>
      <c r="DG7" s="6">
        <f t="shared" si="31"/>
        <v>5.0000000000000002E-5</v>
      </c>
      <c r="DH7" s="11"/>
      <c r="DI7" s="11"/>
      <c r="DJ7" s="11"/>
      <c r="DK7" s="11"/>
      <c r="DL7" s="11"/>
      <c r="DM7" s="11"/>
    </row>
    <row r="8" spans="1:117" ht="12.75">
      <c r="A8" s="11">
        <v>5</v>
      </c>
      <c r="B8" s="6" t="s">
        <v>887</v>
      </c>
      <c r="C8" s="6">
        <v>5</v>
      </c>
      <c r="D8" s="6" t="s">
        <v>1007</v>
      </c>
      <c r="E8" s="6" t="s">
        <v>1426</v>
      </c>
      <c r="F8" s="6" t="s">
        <v>888</v>
      </c>
      <c r="G8" s="6">
        <v>7.9</v>
      </c>
      <c r="H8" s="7">
        <v>60</v>
      </c>
      <c r="I8" s="6">
        <f t="shared" si="0"/>
        <v>0.05</v>
      </c>
      <c r="J8" s="6">
        <f t="shared" si="1"/>
        <v>1.5</v>
      </c>
      <c r="K8" s="7">
        <v>17</v>
      </c>
      <c r="L8" s="6">
        <v>6.0999999999999999E-2</v>
      </c>
      <c r="M8" s="9">
        <v>1.8</v>
      </c>
      <c r="N8" s="6">
        <v>6.47</v>
      </c>
      <c r="O8" s="6">
        <v>2.23</v>
      </c>
      <c r="P8" s="6">
        <v>6.4000000000000003E-3</v>
      </c>
      <c r="Q8" s="6">
        <v>4900</v>
      </c>
      <c r="R8" s="6">
        <f t="shared" si="2"/>
        <v>0.2</v>
      </c>
      <c r="S8" s="6">
        <v>6.62</v>
      </c>
      <c r="T8" s="6">
        <v>5.16</v>
      </c>
      <c r="U8" s="6">
        <f t="shared" si="3"/>
        <v>1</v>
      </c>
      <c r="V8" s="7">
        <v>14</v>
      </c>
      <c r="W8" s="6"/>
      <c r="X8" s="9">
        <v>8.8000000000000007</v>
      </c>
      <c r="Y8" s="6">
        <v>25.9</v>
      </c>
      <c r="Z8" s="6">
        <v>9800</v>
      </c>
      <c r="AA8" s="9">
        <v>0.44000000000000006</v>
      </c>
      <c r="AB8" s="6">
        <v>6500</v>
      </c>
      <c r="AC8" s="6">
        <v>220</v>
      </c>
      <c r="AD8" s="6">
        <v>170</v>
      </c>
      <c r="AE8" s="6">
        <v>506</v>
      </c>
      <c r="AF8" s="7">
        <v>76</v>
      </c>
      <c r="AG8" s="6">
        <v>3600</v>
      </c>
      <c r="AH8" s="6">
        <v>530</v>
      </c>
      <c r="AI8" s="6">
        <v>1.2999999999999999E-2</v>
      </c>
      <c r="AJ8" s="6">
        <v>8.9999999999999993E-3</v>
      </c>
      <c r="AK8" s="6">
        <f t="shared" si="34"/>
        <v>2.5000000000000001E-3</v>
      </c>
      <c r="AL8" s="6">
        <v>0.03</v>
      </c>
      <c r="AM8" s="6">
        <v>1.4E-2</v>
      </c>
      <c r="AN8" s="6">
        <v>1.6E-2</v>
      </c>
      <c r="AO8" s="6">
        <v>1.4E-2</v>
      </c>
      <c r="AP8" s="6">
        <f t="shared" si="35"/>
        <v>2.5000000000000001E-3</v>
      </c>
      <c r="AQ8" s="6">
        <v>1.6E-2</v>
      </c>
      <c r="AR8" s="6">
        <f t="shared" si="32"/>
        <v>1.5E-3</v>
      </c>
      <c r="AS8" s="6">
        <v>7.0000000000000001E-3</v>
      </c>
      <c r="AT8" s="6">
        <f>0.5*0.005</f>
        <v>2.5000000000000001E-3</v>
      </c>
      <c r="AU8" s="6">
        <v>1.7000000000000001E-2</v>
      </c>
      <c r="AV8" s="6">
        <v>2.1000000000000001E-2</v>
      </c>
      <c r="AW8" s="6">
        <v>8.0000000000000002E-3</v>
      </c>
      <c r="AX8" s="6">
        <v>0.01</v>
      </c>
      <c r="AY8" s="6">
        <v>1.6E-2</v>
      </c>
      <c r="AZ8" s="6">
        <v>5.0000000000000001E-3</v>
      </c>
      <c r="BA8" s="6">
        <f t="shared" si="4"/>
        <v>2.5000000000000001E-3</v>
      </c>
      <c r="BB8" s="6"/>
      <c r="BC8" s="6">
        <f t="shared" si="5"/>
        <v>5.0000000000000001E-4</v>
      </c>
      <c r="BD8" s="6">
        <f t="shared" si="33"/>
        <v>5.0000000000000001E-4</v>
      </c>
      <c r="BE8" s="6">
        <f t="shared" ref="BE8:BF25" si="37">0.5*0.001</f>
        <v>5.0000000000000001E-4</v>
      </c>
      <c r="BF8" s="6">
        <f t="shared" si="37"/>
        <v>5.0000000000000001E-4</v>
      </c>
      <c r="BG8" s="6">
        <v>1.5E-3</v>
      </c>
      <c r="BH8" s="6">
        <f t="shared" ref="BH8:BI28" si="38">0.5*0.001</f>
        <v>5.0000000000000001E-4</v>
      </c>
      <c r="BI8" s="6">
        <f t="shared" si="38"/>
        <v>5.0000000000000001E-4</v>
      </c>
      <c r="BJ8" s="6">
        <v>1.5E-3</v>
      </c>
      <c r="BK8" s="6">
        <f t="shared" si="7"/>
        <v>5.0000000000000004E-6</v>
      </c>
      <c r="BL8" s="11">
        <f t="shared" si="36"/>
        <v>5.0000000000000001E-4</v>
      </c>
      <c r="BM8" s="11">
        <f t="shared" si="8"/>
        <v>5.0000000000000002E-5</v>
      </c>
      <c r="BN8" s="11">
        <f t="shared" si="8"/>
        <v>5.0000000000000002E-5</v>
      </c>
      <c r="BO8" s="11">
        <f t="shared" si="8"/>
        <v>5.0000000000000002E-5</v>
      </c>
      <c r="BP8" s="11">
        <f t="shared" si="8"/>
        <v>5.0000000000000002E-5</v>
      </c>
      <c r="BQ8" s="6"/>
      <c r="BR8" s="6">
        <f t="shared" si="9"/>
        <v>4.0000000000000002E-4</v>
      </c>
      <c r="BS8" s="6">
        <f t="shared" si="10"/>
        <v>5.0000000000000002E-5</v>
      </c>
      <c r="BT8" s="6">
        <f t="shared" si="10"/>
        <v>5.0000000000000002E-5</v>
      </c>
      <c r="BU8" s="6">
        <f t="shared" si="11"/>
        <v>1E-4</v>
      </c>
      <c r="BV8" s="6">
        <f t="shared" si="12"/>
        <v>5.0000000000000002E-5</v>
      </c>
      <c r="BW8" s="6">
        <f t="shared" si="12"/>
        <v>5.0000000000000002E-5</v>
      </c>
      <c r="BX8" s="6"/>
      <c r="BY8" s="6">
        <f t="shared" si="13"/>
        <v>1.4999999999999999E-4</v>
      </c>
      <c r="BZ8" s="6">
        <f t="shared" ref="BZ8:BZ14" si="39">0.5*0.05</f>
        <v>2.5000000000000001E-2</v>
      </c>
      <c r="CA8" s="6">
        <f t="shared" si="14"/>
        <v>0.05</v>
      </c>
      <c r="CB8" s="6">
        <f>0.5*1</f>
        <v>0.5</v>
      </c>
      <c r="CC8" s="6">
        <f t="shared" si="15"/>
        <v>1.0000000000000001E-5</v>
      </c>
      <c r="CD8" s="6">
        <f t="shared" si="16"/>
        <v>2.5000000000000001E-5</v>
      </c>
      <c r="CE8" s="6">
        <f t="shared" si="17"/>
        <v>5.0000000000000004E-6</v>
      </c>
      <c r="CF8" s="6">
        <f t="shared" si="18"/>
        <v>1.4999999999999999E-4</v>
      </c>
      <c r="CG8" s="6">
        <f t="shared" si="19"/>
        <v>5.0000000000000001E-4</v>
      </c>
      <c r="CH8" s="6">
        <f t="shared" si="19"/>
        <v>5.0000000000000001E-4</v>
      </c>
      <c r="CI8" s="6">
        <f t="shared" si="19"/>
        <v>5.0000000000000001E-4</v>
      </c>
      <c r="CJ8" s="6"/>
      <c r="CK8" s="6">
        <f t="shared" si="20"/>
        <v>2.9999999999999997E-4</v>
      </c>
      <c r="CL8" s="6">
        <f t="shared" si="21"/>
        <v>5.0000000000000001E-3</v>
      </c>
      <c r="CM8" s="6">
        <f t="shared" si="22"/>
        <v>5.0000000000000001E-4</v>
      </c>
      <c r="CN8" s="6">
        <f t="shared" si="22"/>
        <v>5.0000000000000001E-4</v>
      </c>
      <c r="CO8" s="6">
        <f t="shared" si="23"/>
        <v>5.0000000000000002E-5</v>
      </c>
      <c r="CP8" s="6">
        <f t="shared" si="23"/>
        <v>5.0000000000000002E-5</v>
      </c>
      <c r="CQ8" s="6">
        <f t="shared" si="23"/>
        <v>5.0000000000000002E-5</v>
      </c>
      <c r="CR8" s="11">
        <v>10.55</v>
      </c>
      <c r="CS8" s="6">
        <f t="shared" si="24"/>
        <v>5.0000000000000002E-5</v>
      </c>
      <c r="CT8" s="6">
        <f t="shared" si="24"/>
        <v>5.0000000000000002E-5</v>
      </c>
      <c r="CU8" s="6">
        <f t="shared" si="24"/>
        <v>5.0000000000000002E-5</v>
      </c>
      <c r="CV8" s="6">
        <f t="shared" si="24"/>
        <v>5.0000000000000002E-5</v>
      </c>
      <c r="CW8" s="6">
        <f t="shared" si="24"/>
        <v>5.0000000000000002E-5</v>
      </c>
      <c r="CX8" s="6">
        <f t="shared" si="24"/>
        <v>5.0000000000000002E-5</v>
      </c>
      <c r="CY8" s="6">
        <f t="shared" si="24"/>
        <v>5.0000000000000002E-5</v>
      </c>
      <c r="CZ8" s="6">
        <v>337.99999999999994</v>
      </c>
      <c r="DA8" s="6">
        <f t="shared" si="25"/>
        <v>5.0000000000000001E-4</v>
      </c>
      <c r="DB8" s="6">
        <f t="shared" si="26"/>
        <v>5.0000000000000002E-5</v>
      </c>
      <c r="DC8" s="6">
        <f t="shared" si="27"/>
        <v>5.0000000000000001E-3</v>
      </c>
      <c r="DD8" s="6">
        <f t="shared" si="28"/>
        <v>2.5000000000000001E-4</v>
      </c>
      <c r="DE8" s="6">
        <f t="shared" si="29"/>
        <v>5.0000000000000002E-5</v>
      </c>
      <c r="DF8" s="6">
        <f t="shared" si="30"/>
        <v>4.0000000000000002E-4</v>
      </c>
      <c r="DG8" s="6">
        <f t="shared" si="31"/>
        <v>5.0000000000000002E-5</v>
      </c>
      <c r="DH8" s="11"/>
      <c r="DI8" s="11"/>
      <c r="DJ8" s="11"/>
      <c r="DK8" s="11"/>
      <c r="DL8" s="11"/>
      <c r="DM8" s="11"/>
    </row>
    <row r="9" spans="1:117" ht="12.75">
      <c r="A9" s="11">
        <v>6</v>
      </c>
      <c r="B9" s="6" t="s">
        <v>885</v>
      </c>
      <c r="C9" s="6">
        <v>6</v>
      </c>
      <c r="D9" s="6" t="s">
        <v>1008</v>
      </c>
      <c r="E9" s="6" t="s">
        <v>1427</v>
      </c>
      <c r="F9" s="6" t="s">
        <v>886</v>
      </c>
      <c r="G9" s="6">
        <v>7.8</v>
      </c>
      <c r="H9" s="6">
        <v>85.1</v>
      </c>
      <c r="I9" s="6">
        <f t="shared" si="0"/>
        <v>0.05</v>
      </c>
      <c r="J9" s="6">
        <f t="shared" si="1"/>
        <v>1.5</v>
      </c>
      <c r="K9" s="7">
        <v>38</v>
      </c>
      <c r="L9" s="6">
        <f>0.5*0.05</f>
        <v>2.5000000000000001E-2</v>
      </c>
      <c r="M9" s="9">
        <v>2.8</v>
      </c>
      <c r="N9" s="7">
        <v>12</v>
      </c>
      <c r="O9" s="6">
        <v>23.4</v>
      </c>
      <c r="P9" s="10">
        <v>2.4E-2</v>
      </c>
      <c r="Q9" s="6">
        <v>2300</v>
      </c>
      <c r="R9" s="6">
        <f t="shared" si="2"/>
        <v>0.2</v>
      </c>
      <c r="S9" s="6">
        <v>12.2</v>
      </c>
      <c r="T9" s="6">
        <v>7.28</v>
      </c>
      <c r="U9" s="6">
        <f t="shared" si="3"/>
        <v>1</v>
      </c>
      <c r="V9" s="7">
        <v>30</v>
      </c>
      <c r="W9" s="6"/>
      <c r="X9" s="7">
        <v>15</v>
      </c>
      <c r="Y9" s="6">
        <v>26.9</v>
      </c>
      <c r="Z9" s="6">
        <v>9400</v>
      </c>
      <c r="AA9" s="9">
        <v>2.6</v>
      </c>
      <c r="AB9" s="6">
        <v>9600</v>
      </c>
      <c r="AC9" s="6">
        <v>210</v>
      </c>
      <c r="AD9" s="6">
        <v>130</v>
      </c>
      <c r="AE9" s="6">
        <v>657</v>
      </c>
      <c r="AF9" s="7">
        <v>18</v>
      </c>
      <c r="AG9" s="6">
        <v>5400</v>
      </c>
      <c r="AH9" s="6">
        <v>1500</v>
      </c>
      <c r="AI9" s="6">
        <v>1.0999999999999999E-2</v>
      </c>
      <c r="AJ9" s="6">
        <v>8.0000000000000002E-3</v>
      </c>
      <c r="AK9" s="6">
        <f t="shared" si="34"/>
        <v>2.5000000000000001E-3</v>
      </c>
      <c r="AL9" s="6">
        <v>2.1999999999999999E-2</v>
      </c>
      <c r="AM9" s="8">
        <v>0.01</v>
      </c>
      <c r="AN9" s="8">
        <v>0.01</v>
      </c>
      <c r="AO9" s="6">
        <v>7.0000000000000001E-3</v>
      </c>
      <c r="AP9" s="6">
        <f t="shared" si="35"/>
        <v>2.5000000000000001E-3</v>
      </c>
      <c r="AQ9" s="6">
        <v>8.9999999999999993E-3</v>
      </c>
      <c r="AR9" s="6">
        <f t="shared" si="32"/>
        <v>1.5E-3</v>
      </c>
      <c r="AS9" s="6">
        <f>0.5*0.005</f>
        <v>2.5000000000000001E-3</v>
      </c>
      <c r="AT9" s="6">
        <f>0.5*0.005</f>
        <v>2.5000000000000001E-3</v>
      </c>
      <c r="AU9" s="6">
        <v>1.2E-2</v>
      </c>
      <c r="AV9" s="6">
        <v>1.0999999999999999E-2</v>
      </c>
      <c r="AW9" s="6">
        <f>0.5*0.005</f>
        <v>2.5000000000000001E-3</v>
      </c>
      <c r="AX9" s="6">
        <v>6.0000000000000001E-3</v>
      </c>
      <c r="AY9" s="6">
        <v>0.01</v>
      </c>
      <c r="AZ9" s="6">
        <f>0.5*0.005</f>
        <v>2.5000000000000001E-3</v>
      </c>
      <c r="BA9" s="6">
        <f t="shared" si="4"/>
        <v>2.5000000000000001E-3</v>
      </c>
      <c r="BB9" s="6"/>
      <c r="BC9" s="6">
        <f t="shared" si="5"/>
        <v>5.0000000000000001E-4</v>
      </c>
      <c r="BD9" s="6">
        <f t="shared" si="33"/>
        <v>5.0000000000000001E-4</v>
      </c>
      <c r="BE9" s="6">
        <f t="shared" si="37"/>
        <v>5.0000000000000001E-4</v>
      </c>
      <c r="BF9" s="6">
        <f t="shared" si="37"/>
        <v>5.0000000000000001E-4</v>
      </c>
      <c r="BG9" s="6">
        <f t="shared" ref="BG9:BG26" si="40">0.5*0.001</f>
        <v>5.0000000000000001E-4</v>
      </c>
      <c r="BH9" s="6">
        <f t="shared" si="38"/>
        <v>5.0000000000000001E-4</v>
      </c>
      <c r="BI9" s="6">
        <f t="shared" si="38"/>
        <v>5.0000000000000001E-4</v>
      </c>
      <c r="BJ9" s="6">
        <f t="shared" ref="BJ9:BJ25" si="41">0.5*0.001</f>
        <v>5.0000000000000001E-4</v>
      </c>
      <c r="BK9" s="6">
        <f t="shared" si="7"/>
        <v>5.0000000000000004E-6</v>
      </c>
      <c r="BL9" s="11">
        <f t="shared" si="36"/>
        <v>5.0000000000000001E-4</v>
      </c>
      <c r="BM9" s="11">
        <f t="shared" si="8"/>
        <v>5.0000000000000002E-5</v>
      </c>
      <c r="BN9" s="11">
        <f t="shared" si="8"/>
        <v>5.0000000000000002E-5</v>
      </c>
      <c r="BO9" s="11">
        <f t="shared" si="8"/>
        <v>5.0000000000000002E-5</v>
      </c>
      <c r="BP9" s="11">
        <f t="shared" si="8"/>
        <v>5.0000000000000002E-5</v>
      </c>
      <c r="BQ9" s="6"/>
      <c r="BR9" s="6">
        <f t="shared" si="9"/>
        <v>4.0000000000000002E-4</v>
      </c>
      <c r="BS9" s="6">
        <f t="shared" si="10"/>
        <v>5.0000000000000002E-5</v>
      </c>
      <c r="BT9" s="6">
        <f t="shared" si="10"/>
        <v>5.0000000000000002E-5</v>
      </c>
      <c r="BU9" s="6">
        <f t="shared" si="11"/>
        <v>1E-4</v>
      </c>
      <c r="BV9" s="6">
        <f t="shared" si="12"/>
        <v>5.0000000000000002E-5</v>
      </c>
      <c r="BW9" s="6">
        <f t="shared" si="12"/>
        <v>5.0000000000000002E-5</v>
      </c>
      <c r="BX9" s="6"/>
      <c r="BY9" s="6">
        <f t="shared" si="13"/>
        <v>1.4999999999999999E-4</v>
      </c>
      <c r="BZ9" s="6">
        <f t="shared" si="39"/>
        <v>2.5000000000000001E-2</v>
      </c>
      <c r="CA9" s="6">
        <f t="shared" si="14"/>
        <v>0.05</v>
      </c>
      <c r="CB9" s="6">
        <v>1.96</v>
      </c>
      <c r="CC9" s="6">
        <f t="shared" si="15"/>
        <v>1.0000000000000001E-5</v>
      </c>
      <c r="CD9" s="6">
        <f t="shared" si="16"/>
        <v>2.5000000000000001E-5</v>
      </c>
      <c r="CE9" s="6">
        <f t="shared" si="17"/>
        <v>5.0000000000000004E-6</v>
      </c>
      <c r="CF9" s="6">
        <f t="shared" si="18"/>
        <v>1.4999999999999999E-4</v>
      </c>
      <c r="CG9" s="6">
        <f t="shared" si="19"/>
        <v>5.0000000000000001E-4</v>
      </c>
      <c r="CH9" s="6">
        <f t="shared" si="19"/>
        <v>5.0000000000000001E-4</v>
      </c>
      <c r="CI9" s="6">
        <f t="shared" si="19"/>
        <v>5.0000000000000001E-4</v>
      </c>
      <c r="CJ9" s="6"/>
      <c r="CK9" s="6">
        <f t="shared" si="20"/>
        <v>2.9999999999999997E-4</v>
      </c>
      <c r="CL9" s="6">
        <f t="shared" si="21"/>
        <v>5.0000000000000001E-3</v>
      </c>
      <c r="CM9" s="6">
        <f t="shared" si="22"/>
        <v>5.0000000000000001E-4</v>
      </c>
      <c r="CN9" s="6">
        <f t="shared" si="22"/>
        <v>5.0000000000000001E-4</v>
      </c>
      <c r="CO9" s="6">
        <f t="shared" si="23"/>
        <v>5.0000000000000002E-5</v>
      </c>
      <c r="CP9" s="6">
        <f t="shared" si="23"/>
        <v>5.0000000000000002E-5</v>
      </c>
      <c r="CQ9" s="6">
        <f t="shared" si="23"/>
        <v>5.0000000000000002E-5</v>
      </c>
      <c r="CR9" s="11">
        <v>11.5</v>
      </c>
      <c r="CS9" s="6">
        <f t="shared" si="24"/>
        <v>5.0000000000000002E-5</v>
      </c>
      <c r="CT9" s="6">
        <f t="shared" si="24"/>
        <v>5.0000000000000002E-5</v>
      </c>
      <c r="CU9" s="6">
        <f t="shared" si="24"/>
        <v>5.0000000000000002E-5</v>
      </c>
      <c r="CV9" s="6">
        <f t="shared" si="24"/>
        <v>5.0000000000000002E-5</v>
      </c>
      <c r="CW9" s="6">
        <f t="shared" si="24"/>
        <v>5.0000000000000002E-5</v>
      </c>
      <c r="CX9" s="6">
        <f t="shared" si="24"/>
        <v>5.0000000000000002E-5</v>
      </c>
      <c r="CY9" s="6">
        <f t="shared" si="24"/>
        <v>5.0000000000000002E-5</v>
      </c>
      <c r="CZ9" s="6">
        <v>310</v>
      </c>
      <c r="DA9" s="6">
        <f t="shared" si="25"/>
        <v>5.0000000000000001E-4</v>
      </c>
      <c r="DB9" s="6">
        <f t="shared" si="26"/>
        <v>5.0000000000000002E-5</v>
      </c>
      <c r="DC9" s="6">
        <f t="shared" si="27"/>
        <v>5.0000000000000001E-3</v>
      </c>
      <c r="DD9" s="6">
        <f t="shared" si="28"/>
        <v>2.5000000000000001E-4</v>
      </c>
      <c r="DE9" s="6">
        <f t="shared" si="29"/>
        <v>5.0000000000000002E-5</v>
      </c>
      <c r="DF9" s="6">
        <f t="shared" si="30"/>
        <v>4.0000000000000002E-4</v>
      </c>
      <c r="DG9" s="6">
        <f t="shared" si="31"/>
        <v>5.0000000000000002E-5</v>
      </c>
      <c r="DH9" s="11"/>
      <c r="DI9" s="11"/>
      <c r="DJ9" s="11"/>
      <c r="DK9" s="11"/>
      <c r="DL9" s="11"/>
      <c r="DM9" s="11"/>
    </row>
    <row r="10" spans="1:117" ht="12.75">
      <c r="A10" s="11">
        <v>7</v>
      </c>
      <c r="B10" s="6" t="s">
        <v>884</v>
      </c>
      <c r="C10" s="6">
        <v>7</v>
      </c>
      <c r="D10" s="6" t="s">
        <v>1009</v>
      </c>
      <c r="E10" s="6" t="s">
        <v>1428</v>
      </c>
      <c r="F10" s="6" t="s">
        <v>932</v>
      </c>
      <c r="G10" s="6">
        <v>8.4</v>
      </c>
      <c r="H10" s="7">
        <v>55</v>
      </c>
      <c r="I10" s="6">
        <f t="shared" si="0"/>
        <v>0.05</v>
      </c>
      <c r="J10" s="6">
        <f t="shared" si="1"/>
        <v>1.5</v>
      </c>
      <c r="K10" s="9">
        <v>5.9</v>
      </c>
      <c r="L10" s="6">
        <f>0.5*0.05</f>
        <v>2.5000000000000001E-2</v>
      </c>
      <c r="M10" s="9">
        <f>0.5*0.2</f>
        <v>0.1</v>
      </c>
      <c r="N10" s="6">
        <v>2.16</v>
      </c>
      <c r="O10" s="6">
        <f>0.5*0.4</f>
        <v>0.2</v>
      </c>
      <c r="P10" s="6">
        <v>8.8999999999999999E-3</v>
      </c>
      <c r="Q10" s="6">
        <v>170</v>
      </c>
      <c r="R10" s="6">
        <f t="shared" si="2"/>
        <v>0.2</v>
      </c>
      <c r="S10" s="9">
        <v>1.2</v>
      </c>
      <c r="T10" s="6">
        <f>0.5*1</f>
        <v>0.5</v>
      </c>
      <c r="U10" s="6">
        <f t="shared" si="3"/>
        <v>1</v>
      </c>
      <c r="V10" s="9">
        <v>4.5</v>
      </c>
      <c r="W10" s="6"/>
      <c r="X10" s="6">
        <v>0.92</v>
      </c>
      <c r="Y10" s="6">
        <v>10.5</v>
      </c>
      <c r="Z10" s="6">
        <v>2300</v>
      </c>
      <c r="AA10" s="9">
        <v>2</v>
      </c>
      <c r="AB10" s="6">
        <v>1400</v>
      </c>
      <c r="AC10" s="6">
        <v>120</v>
      </c>
      <c r="AD10" s="6">
        <v>110</v>
      </c>
      <c r="AE10" s="6">
        <v>178</v>
      </c>
      <c r="AF10" s="7">
        <v>27</v>
      </c>
      <c r="AG10" s="6">
        <v>500</v>
      </c>
      <c r="AH10" s="6">
        <v>120</v>
      </c>
      <c r="AI10" s="6">
        <v>1.0999999999999999E-2</v>
      </c>
      <c r="AJ10" s="6">
        <v>2.1999999999999999E-2</v>
      </c>
      <c r="AK10" s="6">
        <f t="shared" si="34"/>
        <v>2.5000000000000001E-3</v>
      </c>
      <c r="AL10" s="6">
        <v>1.9E-2</v>
      </c>
      <c r="AM10" s="6">
        <v>6.0000000000000001E-3</v>
      </c>
      <c r="AN10" s="6">
        <f>0.5*0.005</f>
        <v>2.5000000000000001E-3</v>
      </c>
      <c r="AO10" s="6">
        <f>0.5*0.005</f>
        <v>2.5000000000000001E-3</v>
      </c>
      <c r="AP10" s="6">
        <f t="shared" si="35"/>
        <v>2.5000000000000001E-3</v>
      </c>
      <c r="AQ10" s="6">
        <f>0.5*0.005</f>
        <v>2.5000000000000001E-3</v>
      </c>
      <c r="AR10" s="6">
        <f t="shared" si="32"/>
        <v>1.5E-3</v>
      </c>
      <c r="AS10" s="6">
        <v>2.8000000000000001E-2</v>
      </c>
      <c r="AT10" s="6">
        <v>1.4999999999999999E-2</v>
      </c>
      <c r="AU10" s="6">
        <v>8.9999999999999993E-3</v>
      </c>
      <c r="AV10" s="6">
        <f>0.5*0.005</f>
        <v>2.5000000000000001E-3</v>
      </c>
      <c r="AW10" s="6">
        <f>0.5*0.005</f>
        <v>2.5000000000000001E-3</v>
      </c>
      <c r="AX10" s="6">
        <f>0.5*0.005</f>
        <v>2.5000000000000001E-3</v>
      </c>
      <c r="AY10" s="6">
        <f>0.5*0.005</f>
        <v>2.5000000000000001E-3</v>
      </c>
      <c r="AZ10" s="6">
        <f>0.5*0.005</f>
        <v>2.5000000000000001E-3</v>
      </c>
      <c r="BA10" s="6">
        <f t="shared" si="4"/>
        <v>2.5000000000000001E-3</v>
      </c>
      <c r="BB10" s="6"/>
      <c r="BC10" s="6">
        <f t="shared" si="5"/>
        <v>5.0000000000000001E-4</v>
      </c>
      <c r="BD10" s="6">
        <f t="shared" si="33"/>
        <v>5.0000000000000001E-4</v>
      </c>
      <c r="BE10" s="6">
        <f t="shared" si="37"/>
        <v>5.0000000000000001E-4</v>
      </c>
      <c r="BF10" s="6">
        <f t="shared" si="37"/>
        <v>5.0000000000000001E-4</v>
      </c>
      <c r="BG10" s="6">
        <f t="shared" si="40"/>
        <v>5.0000000000000001E-4</v>
      </c>
      <c r="BH10" s="6">
        <f t="shared" si="38"/>
        <v>5.0000000000000001E-4</v>
      </c>
      <c r="BI10" s="6">
        <f t="shared" si="38"/>
        <v>5.0000000000000001E-4</v>
      </c>
      <c r="BJ10" s="6">
        <f t="shared" si="41"/>
        <v>5.0000000000000001E-4</v>
      </c>
      <c r="BK10" s="6">
        <f t="shared" si="7"/>
        <v>5.0000000000000004E-6</v>
      </c>
      <c r="BL10" s="11">
        <f t="shared" si="36"/>
        <v>5.0000000000000001E-4</v>
      </c>
      <c r="BM10" s="11">
        <f t="shared" si="8"/>
        <v>5.0000000000000002E-5</v>
      </c>
      <c r="BN10" s="11">
        <f t="shared" si="8"/>
        <v>5.0000000000000002E-5</v>
      </c>
      <c r="BO10" s="11">
        <f t="shared" si="8"/>
        <v>5.0000000000000002E-5</v>
      </c>
      <c r="BP10" s="11">
        <f t="shared" si="8"/>
        <v>5.0000000000000002E-5</v>
      </c>
      <c r="BQ10" s="6"/>
      <c r="BR10" s="6">
        <f t="shared" si="9"/>
        <v>4.0000000000000002E-4</v>
      </c>
      <c r="BS10" s="6">
        <f t="shared" si="10"/>
        <v>5.0000000000000002E-5</v>
      </c>
      <c r="BT10" s="6">
        <f t="shared" si="10"/>
        <v>5.0000000000000002E-5</v>
      </c>
      <c r="BU10" s="6">
        <f t="shared" si="11"/>
        <v>1E-4</v>
      </c>
      <c r="BV10" s="6">
        <f t="shared" si="12"/>
        <v>5.0000000000000002E-5</v>
      </c>
      <c r="BW10" s="6">
        <f t="shared" si="12"/>
        <v>5.0000000000000002E-5</v>
      </c>
      <c r="BX10" s="6"/>
      <c r="BY10" s="6">
        <f t="shared" si="13"/>
        <v>1.4999999999999999E-4</v>
      </c>
      <c r="BZ10" s="6">
        <f t="shared" si="39"/>
        <v>2.5000000000000001E-2</v>
      </c>
      <c r="CA10" s="6">
        <f t="shared" si="14"/>
        <v>0.05</v>
      </c>
      <c r="CB10" s="6">
        <f>0.5*1</f>
        <v>0.5</v>
      </c>
      <c r="CC10" s="6">
        <f t="shared" si="15"/>
        <v>1.0000000000000001E-5</v>
      </c>
      <c r="CD10" s="6">
        <f t="shared" si="16"/>
        <v>2.5000000000000001E-5</v>
      </c>
      <c r="CE10" s="6">
        <f t="shared" si="17"/>
        <v>5.0000000000000004E-6</v>
      </c>
      <c r="CF10" s="6">
        <f t="shared" si="18"/>
        <v>1.4999999999999999E-4</v>
      </c>
      <c r="CG10" s="6">
        <f t="shared" si="19"/>
        <v>5.0000000000000001E-4</v>
      </c>
      <c r="CH10" s="6">
        <f t="shared" si="19"/>
        <v>5.0000000000000001E-4</v>
      </c>
      <c r="CI10" s="6">
        <f t="shared" si="19"/>
        <v>5.0000000000000001E-4</v>
      </c>
      <c r="CJ10" s="6"/>
      <c r="CK10" s="6">
        <f t="shared" si="20"/>
        <v>2.9999999999999997E-4</v>
      </c>
      <c r="CL10" s="6">
        <f t="shared" si="21"/>
        <v>5.0000000000000001E-3</v>
      </c>
      <c r="CM10" s="6">
        <f t="shared" si="22"/>
        <v>5.0000000000000001E-4</v>
      </c>
      <c r="CN10" s="6">
        <f t="shared" si="22"/>
        <v>5.0000000000000001E-4</v>
      </c>
      <c r="CO10" s="6">
        <f t="shared" si="23"/>
        <v>5.0000000000000002E-5</v>
      </c>
      <c r="CP10" s="6">
        <f t="shared" si="23"/>
        <v>5.0000000000000002E-5</v>
      </c>
      <c r="CQ10" s="6">
        <f t="shared" si="23"/>
        <v>5.0000000000000002E-5</v>
      </c>
      <c r="CR10" s="11">
        <v>4.12</v>
      </c>
      <c r="CS10" s="6">
        <f t="shared" si="24"/>
        <v>5.0000000000000002E-5</v>
      </c>
      <c r="CT10" s="6">
        <f t="shared" si="24"/>
        <v>5.0000000000000002E-5</v>
      </c>
      <c r="CU10" s="6">
        <f t="shared" si="24"/>
        <v>5.0000000000000002E-5</v>
      </c>
      <c r="CV10" s="6">
        <f t="shared" si="24"/>
        <v>5.0000000000000002E-5</v>
      </c>
      <c r="CW10" s="6">
        <f t="shared" si="24"/>
        <v>5.0000000000000002E-5</v>
      </c>
      <c r="CX10" s="6">
        <f t="shared" si="24"/>
        <v>5.0000000000000002E-5</v>
      </c>
      <c r="CY10" s="6">
        <f t="shared" si="24"/>
        <v>5.0000000000000002E-5</v>
      </c>
      <c r="CZ10" s="6">
        <v>128</v>
      </c>
      <c r="DA10" s="6">
        <f t="shared" si="25"/>
        <v>5.0000000000000001E-4</v>
      </c>
      <c r="DB10" s="6">
        <f t="shared" si="26"/>
        <v>5.0000000000000002E-5</v>
      </c>
      <c r="DC10" s="6">
        <f t="shared" si="27"/>
        <v>5.0000000000000001E-3</v>
      </c>
      <c r="DD10" s="6">
        <f t="shared" si="28"/>
        <v>2.5000000000000001E-4</v>
      </c>
      <c r="DE10" s="6">
        <f t="shared" si="29"/>
        <v>5.0000000000000002E-5</v>
      </c>
      <c r="DF10" s="6">
        <f t="shared" si="30"/>
        <v>4.0000000000000002E-4</v>
      </c>
      <c r="DG10" s="6">
        <f t="shared" si="31"/>
        <v>5.0000000000000002E-5</v>
      </c>
      <c r="DH10" s="11"/>
      <c r="DI10" s="11"/>
      <c r="DJ10" s="11"/>
      <c r="DK10" s="11"/>
      <c r="DL10" s="11"/>
      <c r="DM10" s="11"/>
    </row>
    <row r="11" spans="1:117" ht="12.75">
      <c r="A11" s="11">
        <v>8</v>
      </c>
      <c r="B11" s="6" t="s">
        <v>882</v>
      </c>
      <c r="C11" s="6">
        <v>8</v>
      </c>
      <c r="D11" s="6" t="s">
        <v>1010</v>
      </c>
      <c r="E11" s="6" t="s">
        <v>1429</v>
      </c>
      <c r="F11" s="6" t="s">
        <v>883</v>
      </c>
      <c r="G11" s="6">
        <v>7.5</v>
      </c>
      <c r="H11" s="6">
        <v>191</v>
      </c>
      <c r="I11" s="6">
        <f t="shared" si="0"/>
        <v>0.05</v>
      </c>
      <c r="J11" s="6">
        <f t="shared" si="1"/>
        <v>1.5</v>
      </c>
      <c r="K11" s="7">
        <v>23</v>
      </c>
      <c r="L11" s="6">
        <f>0.5*0.05</f>
        <v>2.5000000000000001E-2</v>
      </c>
      <c r="M11" s="9">
        <f>0.5*0.2</f>
        <v>0.1</v>
      </c>
      <c r="N11" s="9">
        <v>1.6</v>
      </c>
      <c r="O11" s="9">
        <v>0.6</v>
      </c>
      <c r="P11" s="6">
        <v>9.1000000000000004E-3</v>
      </c>
      <c r="Q11" s="6">
        <v>95</v>
      </c>
      <c r="R11" s="6">
        <f t="shared" si="2"/>
        <v>0.2</v>
      </c>
      <c r="S11" s="6">
        <v>1.44</v>
      </c>
      <c r="T11" s="6">
        <f>0.5*1</f>
        <v>0.5</v>
      </c>
      <c r="U11" s="6">
        <f t="shared" si="3"/>
        <v>1</v>
      </c>
      <c r="V11" s="9">
        <v>3.8</v>
      </c>
      <c r="W11" s="6"/>
      <c r="X11" s="9">
        <v>1.9</v>
      </c>
      <c r="Y11" s="6">
        <v>12.2</v>
      </c>
      <c r="Z11" s="6">
        <v>1500</v>
      </c>
      <c r="AA11" s="9">
        <v>1.3</v>
      </c>
      <c r="AB11" s="6">
        <v>4600</v>
      </c>
      <c r="AC11" s="6">
        <v>320</v>
      </c>
      <c r="AD11" s="6">
        <v>180</v>
      </c>
      <c r="AE11" s="6">
        <v>701</v>
      </c>
      <c r="AF11" s="7">
        <v>22</v>
      </c>
      <c r="AG11" s="6">
        <v>610</v>
      </c>
      <c r="AH11" s="6">
        <v>110</v>
      </c>
      <c r="AI11" s="6">
        <v>1.4999999999999999E-2</v>
      </c>
      <c r="AJ11" s="6">
        <f>0.5*0.005</f>
        <v>2.5000000000000001E-3</v>
      </c>
      <c r="AK11" s="6">
        <f t="shared" si="34"/>
        <v>2.5000000000000001E-3</v>
      </c>
      <c r="AL11" s="6">
        <v>6.0000000000000001E-3</v>
      </c>
      <c r="AM11" s="6">
        <f>0.5*0.005</f>
        <v>2.5000000000000001E-3</v>
      </c>
      <c r="AN11" s="6">
        <f>0.5*0.005</f>
        <v>2.5000000000000001E-3</v>
      </c>
      <c r="AO11" s="6">
        <f>0.5*0.005</f>
        <v>2.5000000000000001E-3</v>
      </c>
      <c r="AP11" s="6">
        <f t="shared" si="35"/>
        <v>2.5000000000000001E-3</v>
      </c>
      <c r="AQ11" s="6">
        <v>6.0000000000000001E-3</v>
      </c>
      <c r="AR11" s="6">
        <f t="shared" si="32"/>
        <v>1.5E-3</v>
      </c>
      <c r="AS11" s="6">
        <f>0.5*0.005</f>
        <v>2.5000000000000001E-3</v>
      </c>
      <c r="AT11" s="6">
        <f>0.5*0.005</f>
        <v>2.5000000000000001E-3</v>
      </c>
      <c r="AU11" s="6">
        <f>0.5*0.005</f>
        <v>2.5000000000000001E-3</v>
      </c>
      <c r="AV11" s="6">
        <f>0.5*0.005</f>
        <v>2.5000000000000001E-3</v>
      </c>
      <c r="AW11" s="6">
        <f>0.5*0.005</f>
        <v>2.5000000000000001E-3</v>
      </c>
      <c r="AX11" s="6">
        <f>0.5*0.005</f>
        <v>2.5000000000000001E-3</v>
      </c>
      <c r="AY11" s="6">
        <v>6.0000000000000001E-3</v>
      </c>
      <c r="AZ11" s="6">
        <f>0.5*0.005</f>
        <v>2.5000000000000001E-3</v>
      </c>
      <c r="BA11" s="6">
        <f t="shared" si="4"/>
        <v>2.5000000000000001E-3</v>
      </c>
      <c r="BB11" s="6"/>
      <c r="BC11" s="6">
        <f t="shared" si="5"/>
        <v>5.0000000000000001E-4</v>
      </c>
      <c r="BD11" s="6">
        <f t="shared" si="33"/>
        <v>5.0000000000000001E-4</v>
      </c>
      <c r="BE11" s="6">
        <f t="shared" si="37"/>
        <v>5.0000000000000001E-4</v>
      </c>
      <c r="BF11" s="6">
        <f t="shared" si="37"/>
        <v>5.0000000000000001E-4</v>
      </c>
      <c r="BG11" s="6">
        <f t="shared" si="40"/>
        <v>5.0000000000000001E-4</v>
      </c>
      <c r="BH11" s="6">
        <f t="shared" si="38"/>
        <v>5.0000000000000001E-4</v>
      </c>
      <c r="BI11" s="6">
        <f t="shared" si="38"/>
        <v>5.0000000000000001E-4</v>
      </c>
      <c r="BJ11" s="6">
        <f t="shared" si="41"/>
        <v>5.0000000000000001E-4</v>
      </c>
      <c r="BK11" s="6">
        <f t="shared" si="7"/>
        <v>5.0000000000000004E-6</v>
      </c>
      <c r="BL11" s="11">
        <f t="shared" si="36"/>
        <v>5.0000000000000001E-4</v>
      </c>
      <c r="BM11" s="11">
        <f t="shared" si="8"/>
        <v>5.0000000000000002E-5</v>
      </c>
      <c r="BN11" s="11">
        <f t="shared" si="8"/>
        <v>5.0000000000000002E-5</v>
      </c>
      <c r="BO11" s="11">
        <f t="shared" si="8"/>
        <v>5.0000000000000002E-5</v>
      </c>
      <c r="BP11" s="11">
        <f t="shared" si="8"/>
        <v>5.0000000000000002E-5</v>
      </c>
      <c r="BQ11" s="6"/>
      <c r="BR11" s="6">
        <f t="shared" si="9"/>
        <v>4.0000000000000002E-4</v>
      </c>
      <c r="BS11" s="6">
        <f t="shared" si="10"/>
        <v>5.0000000000000002E-5</v>
      </c>
      <c r="BT11" s="6">
        <f t="shared" si="10"/>
        <v>5.0000000000000002E-5</v>
      </c>
      <c r="BU11" s="6">
        <f t="shared" si="11"/>
        <v>1E-4</v>
      </c>
      <c r="BV11" s="6">
        <f t="shared" si="12"/>
        <v>5.0000000000000002E-5</v>
      </c>
      <c r="BW11" s="6">
        <f t="shared" si="12"/>
        <v>5.0000000000000002E-5</v>
      </c>
      <c r="BX11" s="6"/>
      <c r="BY11" s="6">
        <f t="shared" si="13"/>
        <v>1.4999999999999999E-4</v>
      </c>
      <c r="BZ11" s="6">
        <f t="shared" si="39"/>
        <v>2.5000000000000001E-2</v>
      </c>
      <c r="CA11" s="6">
        <v>0.25</v>
      </c>
      <c r="CB11" s="6">
        <v>1.18</v>
      </c>
      <c r="CC11" s="6">
        <f t="shared" si="15"/>
        <v>1.0000000000000001E-5</v>
      </c>
      <c r="CD11" s="6">
        <f t="shared" si="16"/>
        <v>2.5000000000000001E-5</v>
      </c>
      <c r="CE11" s="6">
        <f t="shared" si="17"/>
        <v>5.0000000000000004E-6</v>
      </c>
      <c r="CF11" s="6">
        <f t="shared" si="18"/>
        <v>1.4999999999999999E-4</v>
      </c>
      <c r="CG11" s="6">
        <f t="shared" si="19"/>
        <v>5.0000000000000001E-4</v>
      </c>
      <c r="CH11" s="6">
        <f t="shared" si="19"/>
        <v>5.0000000000000001E-4</v>
      </c>
      <c r="CI11" s="6">
        <f t="shared" si="19"/>
        <v>5.0000000000000001E-4</v>
      </c>
      <c r="CJ11" s="6"/>
      <c r="CK11" s="6">
        <f t="shared" si="20"/>
        <v>2.9999999999999997E-4</v>
      </c>
      <c r="CL11" s="6">
        <f t="shared" si="21"/>
        <v>5.0000000000000001E-3</v>
      </c>
      <c r="CM11" s="6">
        <f t="shared" si="22"/>
        <v>5.0000000000000001E-4</v>
      </c>
      <c r="CN11" s="6">
        <f t="shared" si="22"/>
        <v>5.0000000000000001E-4</v>
      </c>
      <c r="CO11" s="6">
        <f t="shared" si="23"/>
        <v>5.0000000000000002E-5</v>
      </c>
      <c r="CP11" s="6">
        <f t="shared" si="23"/>
        <v>5.0000000000000002E-5</v>
      </c>
      <c r="CQ11" s="6">
        <f t="shared" si="23"/>
        <v>5.0000000000000002E-5</v>
      </c>
      <c r="CR11" s="11">
        <v>34.299999999999997</v>
      </c>
      <c r="CS11" s="6">
        <f t="shared" si="24"/>
        <v>5.0000000000000002E-5</v>
      </c>
      <c r="CT11" s="6">
        <f t="shared" si="24"/>
        <v>5.0000000000000002E-5</v>
      </c>
      <c r="CU11" s="6">
        <f t="shared" si="24"/>
        <v>5.0000000000000002E-5</v>
      </c>
      <c r="CV11" s="6">
        <f t="shared" si="24"/>
        <v>5.0000000000000002E-5</v>
      </c>
      <c r="CW11" s="6">
        <f t="shared" si="24"/>
        <v>5.0000000000000002E-5</v>
      </c>
      <c r="CX11" s="6">
        <f t="shared" si="24"/>
        <v>5.0000000000000002E-5</v>
      </c>
      <c r="CY11" s="6">
        <f t="shared" si="24"/>
        <v>5.0000000000000002E-5</v>
      </c>
      <c r="CZ11" s="6">
        <v>859.99999999999989</v>
      </c>
      <c r="DA11" s="6">
        <f t="shared" si="25"/>
        <v>5.0000000000000001E-4</v>
      </c>
      <c r="DB11" s="6">
        <f t="shared" si="26"/>
        <v>5.0000000000000002E-5</v>
      </c>
      <c r="DC11" s="6">
        <f t="shared" si="27"/>
        <v>5.0000000000000001E-3</v>
      </c>
      <c r="DD11" s="6">
        <f t="shared" si="28"/>
        <v>2.5000000000000001E-4</v>
      </c>
      <c r="DE11" s="6">
        <f t="shared" si="29"/>
        <v>5.0000000000000002E-5</v>
      </c>
      <c r="DF11" s="6">
        <f t="shared" si="30"/>
        <v>4.0000000000000002E-4</v>
      </c>
      <c r="DG11" s="6">
        <f t="shared" si="31"/>
        <v>5.0000000000000002E-5</v>
      </c>
      <c r="DH11" s="11"/>
      <c r="DI11" s="11"/>
      <c r="DJ11" s="11"/>
      <c r="DK11" s="11"/>
      <c r="DL11" s="11"/>
      <c r="DM11" s="11"/>
    </row>
    <row r="12" spans="1:117" ht="12.75">
      <c r="A12" s="11">
        <v>9</v>
      </c>
      <c r="B12" s="6" t="s">
        <v>880</v>
      </c>
      <c r="C12" s="6">
        <v>9</v>
      </c>
      <c r="D12" s="6" t="s">
        <v>1011</v>
      </c>
      <c r="E12" s="6" t="s">
        <v>1430</v>
      </c>
      <c r="F12" s="6" t="s">
        <v>881</v>
      </c>
      <c r="G12" s="6">
        <v>7.5</v>
      </c>
      <c r="H12" s="6">
        <v>136</v>
      </c>
      <c r="I12" s="6">
        <f t="shared" si="0"/>
        <v>0.05</v>
      </c>
      <c r="J12" s="6">
        <f t="shared" si="1"/>
        <v>1.5</v>
      </c>
      <c r="K12" s="7">
        <v>24</v>
      </c>
      <c r="L12" s="6">
        <f>0.5*0.05</f>
        <v>2.5000000000000001E-2</v>
      </c>
      <c r="M12" s="9">
        <v>0.64</v>
      </c>
      <c r="N12" s="6">
        <v>3.96</v>
      </c>
      <c r="O12" s="6">
        <v>7.36</v>
      </c>
      <c r="P12" s="10">
        <v>1.0999999999999999E-2</v>
      </c>
      <c r="Q12" s="6">
        <v>400</v>
      </c>
      <c r="R12" s="6">
        <f t="shared" si="2"/>
        <v>0.2</v>
      </c>
      <c r="S12" s="9">
        <v>2.2000000000000002</v>
      </c>
      <c r="T12" s="6">
        <v>5.31</v>
      </c>
      <c r="U12" s="6">
        <f t="shared" si="3"/>
        <v>1</v>
      </c>
      <c r="V12" s="7">
        <v>13</v>
      </c>
      <c r="W12" s="6"/>
      <c r="X12" s="9">
        <v>3.9</v>
      </c>
      <c r="Y12" s="6">
        <v>34.299999999999997</v>
      </c>
      <c r="Z12" s="6">
        <v>5400</v>
      </c>
      <c r="AA12" s="9">
        <v>0.93</v>
      </c>
      <c r="AB12" s="6">
        <v>3400</v>
      </c>
      <c r="AC12" s="6">
        <v>240</v>
      </c>
      <c r="AD12" s="6">
        <v>340</v>
      </c>
      <c r="AE12" s="6">
        <v>381</v>
      </c>
      <c r="AF12" s="7">
        <v>95</v>
      </c>
      <c r="AG12" s="6">
        <v>1200</v>
      </c>
      <c r="AH12" s="6">
        <v>310</v>
      </c>
      <c r="AI12" s="6">
        <v>2.7E-2</v>
      </c>
      <c r="AJ12" s="6">
        <v>5.7000000000000002E-2</v>
      </c>
      <c r="AK12" s="6">
        <v>6.0000000000000001E-3</v>
      </c>
      <c r="AL12" s="6">
        <v>0.154</v>
      </c>
      <c r="AM12" s="8">
        <v>0.09</v>
      </c>
      <c r="AN12" s="6">
        <v>6.2E-2</v>
      </c>
      <c r="AO12" s="6">
        <v>5.2999999999999999E-2</v>
      </c>
      <c r="AP12" s="6">
        <v>7.0000000000000001E-3</v>
      </c>
      <c r="AQ12" s="6">
        <v>6.4000000000000001E-2</v>
      </c>
      <c r="AR12" s="6">
        <v>1.2999999999999999E-2</v>
      </c>
      <c r="AS12" s="6">
        <v>1.7000000000000001E-2</v>
      </c>
      <c r="AT12" s="6">
        <v>1.2E-2</v>
      </c>
      <c r="AU12" s="6">
        <v>8.6999999999999994E-2</v>
      </c>
      <c r="AV12" s="6">
        <v>8.3000000000000004E-2</v>
      </c>
      <c r="AW12" s="6">
        <v>3.7999999999999999E-2</v>
      </c>
      <c r="AX12" s="6">
        <v>5.6000000000000001E-2</v>
      </c>
      <c r="AY12" s="6">
        <v>5.5E-2</v>
      </c>
      <c r="AZ12" s="6">
        <v>1.4E-2</v>
      </c>
      <c r="BA12" s="6">
        <f t="shared" si="4"/>
        <v>2.5000000000000001E-3</v>
      </c>
      <c r="BB12" s="6"/>
      <c r="BC12" s="6">
        <f t="shared" si="5"/>
        <v>5.0000000000000001E-4</v>
      </c>
      <c r="BD12" s="6">
        <f t="shared" si="33"/>
        <v>5.0000000000000001E-4</v>
      </c>
      <c r="BE12" s="6">
        <f t="shared" si="37"/>
        <v>5.0000000000000001E-4</v>
      </c>
      <c r="BF12" s="6">
        <f t="shared" si="37"/>
        <v>5.0000000000000001E-4</v>
      </c>
      <c r="BG12" s="6">
        <f t="shared" si="40"/>
        <v>5.0000000000000001E-4</v>
      </c>
      <c r="BH12" s="6">
        <f t="shared" si="38"/>
        <v>5.0000000000000001E-4</v>
      </c>
      <c r="BI12" s="6">
        <f t="shared" si="38"/>
        <v>5.0000000000000001E-4</v>
      </c>
      <c r="BJ12" s="6">
        <f t="shared" si="41"/>
        <v>5.0000000000000001E-4</v>
      </c>
      <c r="BK12" s="6">
        <f t="shared" si="7"/>
        <v>5.0000000000000004E-6</v>
      </c>
      <c r="BL12" s="11">
        <f t="shared" si="36"/>
        <v>5.0000000000000001E-4</v>
      </c>
      <c r="BM12" s="11">
        <f t="shared" si="8"/>
        <v>5.0000000000000002E-5</v>
      </c>
      <c r="BN12" s="11">
        <f t="shared" si="8"/>
        <v>5.0000000000000002E-5</v>
      </c>
      <c r="BO12" s="11">
        <f t="shared" si="8"/>
        <v>5.0000000000000002E-5</v>
      </c>
      <c r="BP12" s="11">
        <f t="shared" si="8"/>
        <v>5.0000000000000002E-5</v>
      </c>
      <c r="BQ12" s="6"/>
      <c r="BR12" s="6">
        <f t="shared" si="9"/>
        <v>4.0000000000000002E-4</v>
      </c>
      <c r="BS12" s="6">
        <f t="shared" si="10"/>
        <v>5.0000000000000002E-5</v>
      </c>
      <c r="BT12" s="6">
        <f t="shared" si="10"/>
        <v>5.0000000000000002E-5</v>
      </c>
      <c r="BU12" s="6">
        <f t="shared" si="11"/>
        <v>1E-4</v>
      </c>
      <c r="BV12" s="6">
        <f t="shared" si="12"/>
        <v>5.0000000000000002E-5</v>
      </c>
      <c r="BW12" s="6">
        <f t="shared" si="12"/>
        <v>5.0000000000000002E-5</v>
      </c>
      <c r="BX12" s="6"/>
      <c r="BY12" s="6">
        <f t="shared" si="13"/>
        <v>1.4999999999999999E-4</v>
      </c>
      <c r="BZ12" s="6">
        <f t="shared" si="39"/>
        <v>2.5000000000000001E-2</v>
      </c>
      <c r="CA12" s="6">
        <f>0.5*0.1</f>
        <v>0.05</v>
      </c>
      <c r="CB12" s="6">
        <v>1.38</v>
      </c>
      <c r="CC12" s="6">
        <f t="shared" si="15"/>
        <v>1.0000000000000001E-5</v>
      </c>
      <c r="CD12" s="6">
        <f t="shared" si="16"/>
        <v>2.5000000000000001E-5</v>
      </c>
      <c r="CE12" s="6">
        <f t="shared" si="17"/>
        <v>5.0000000000000004E-6</v>
      </c>
      <c r="CF12" s="6">
        <f t="shared" si="18"/>
        <v>1.4999999999999999E-4</v>
      </c>
      <c r="CG12" s="6">
        <f t="shared" si="19"/>
        <v>5.0000000000000001E-4</v>
      </c>
      <c r="CH12" s="6">
        <f t="shared" si="19"/>
        <v>5.0000000000000001E-4</v>
      </c>
      <c r="CI12" s="6">
        <f t="shared" si="19"/>
        <v>5.0000000000000001E-4</v>
      </c>
      <c r="CJ12" s="6"/>
      <c r="CK12" s="6">
        <f t="shared" si="20"/>
        <v>2.9999999999999997E-4</v>
      </c>
      <c r="CL12" s="6">
        <f t="shared" si="21"/>
        <v>5.0000000000000001E-3</v>
      </c>
      <c r="CM12" s="6">
        <f t="shared" si="22"/>
        <v>5.0000000000000001E-4</v>
      </c>
      <c r="CN12" s="6">
        <f t="shared" si="22"/>
        <v>5.0000000000000001E-4</v>
      </c>
      <c r="CO12" s="6">
        <f t="shared" si="23"/>
        <v>5.0000000000000002E-5</v>
      </c>
      <c r="CP12" s="6">
        <f t="shared" si="23"/>
        <v>5.0000000000000002E-5</v>
      </c>
      <c r="CQ12" s="6">
        <f t="shared" si="23"/>
        <v>5.0000000000000002E-5</v>
      </c>
      <c r="CR12" s="11">
        <v>320</v>
      </c>
      <c r="CS12" s="6">
        <f t="shared" si="24"/>
        <v>5.0000000000000002E-5</v>
      </c>
      <c r="CT12" s="6">
        <f t="shared" si="24"/>
        <v>5.0000000000000002E-5</v>
      </c>
      <c r="CU12" s="6">
        <f t="shared" si="24"/>
        <v>5.0000000000000002E-5</v>
      </c>
      <c r="CV12" s="6">
        <f t="shared" si="24"/>
        <v>5.0000000000000002E-5</v>
      </c>
      <c r="CW12" s="6">
        <f t="shared" si="24"/>
        <v>5.0000000000000002E-5</v>
      </c>
      <c r="CX12" s="6">
        <f t="shared" si="24"/>
        <v>5.0000000000000002E-5</v>
      </c>
      <c r="CY12" s="6">
        <f t="shared" si="24"/>
        <v>5.0000000000000002E-5</v>
      </c>
      <c r="CZ12" s="6">
        <v>757</v>
      </c>
      <c r="DA12" s="6">
        <f t="shared" si="25"/>
        <v>5.0000000000000001E-4</v>
      </c>
      <c r="DB12" s="6">
        <f t="shared" si="26"/>
        <v>5.0000000000000002E-5</v>
      </c>
      <c r="DC12" s="6">
        <f t="shared" si="27"/>
        <v>5.0000000000000001E-3</v>
      </c>
      <c r="DD12" s="6">
        <f t="shared" si="28"/>
        <v>2.5000000000000001E-4</v>
      </c>
      <c r="DE12" s="6">
        <f t="shared" si="29"/>
        <v>5.0000000000000002E-5</v>
      </c>
      <c r="DF12" s="6">
        <f t="shared" si="30"/>
        <v>4.0000000000000002E-4</v>
      </c>
      <c r="DG12" s="6">
        <f t="shared" si="31"/>
        <v>5.0000000000000002E-5</v>
      </c>
      <c r="DH12" s="11"/>
      <c r="DI12" s="11"/>
      <c r="DJ12" s="11"/>
      <c r="DK12" s="11"/>
      <c r="DL12" s="11"/>
      <c r="DM12" s="11"/>
    </row>
    <row r="13" spans="1:117" ht="12.75">
      <c r="A13" s="11">
        <v>10</v>
      </c>
      <c r="B13" s="6" t="s">
        <v>878</v>
      </c>
      <c r="C13" s="6">
        <v>10</v>
      </c>
      <c r="D13" s="6" t="s">
        <v>1012</v>
      </c>
      <c r="E13" s="6" t="s">
        <v>1431</v>
      </c>
      <c r="F13" s="6" t="s">
        <v>879</v>
      </c>
      <c r="G13" s="6">
        <v>8.6999999999999993</v>
      </c>
      <c r="H13" s="6">
        <v>180</v>
      </c>
      <c r="I13" s="6">
        <f t="shared" si="0"/>
        <v>0.05</v>
      </c>
      <c r="J13" s="6">
        <f t="shared" si="1"/>
        <v>1.5</v>
      </c>
      <c r="K13" s="7">
        <v>17</v>
      </c>
      <c r="L13" s="6">
        <v>0.82099999999999995</v>
      </c>
      <c r="M13" s="9">
        <v>1.1000000000000001</v>
      </c>
      <c r="N13" s="6">
        <v>4.53</v>
      </c>
      <c r="O13" s="6">
        <v>17.899999999999999</v>
      </c>
      <c r="P13" s="6">
        <v>6.7000000000000002E-3</v>
      </c>
      <c r="Q13" s="6">
        <v>600</v>
      </c>
      <c r="R13" s="6">
        <f t="shared" si="2"/>
        <v>0.2</v>
      </c>
      <c r="S13" s="6">
        <v>4.55</v>
      </c>
      <c r="T13" s="6">
        <v>4.3600000000000003</v>
      </c>
      <c r="U13" s="6">
        <f t="shared" si="3"/>
        <v>1</v>
      </c>
      <c r="V13" s="7">
        <v>20</v>
      </c>
      <c r="W13" s="6"/>
      <c r="X13" s="9">
        <v>2.6</v>
      </c>
      <c r="Y13" s="6">
        <v>33.799999999999997</v>
      </c>
      <c r="Z13" s="6">
        <v>9500</v>
      </c>
      <c r="AA13" s="9">
        <v>0.4</v>
      </c>
      <c r="AB13" s="6">
        <v>2400</v>
      </c>
      <c r="AC13" s="6">
        <v>86</v>
      </c>
      <c r="AD13" s="6">
        <v>200</v>
      </c>
      <c r="AE13" s="6">
        <v>311</v>
      </c>
      <c r="AF13" s="7">
        <v>90</v>
      </c>
      <c r="AG13" s="6">
        <v>1100</v>
      </c>
      <c r="AH13" s="6">
        <v>220</v>
      </c>
      <c r="AI13" s="6">
        <v>4.2999999999999997E-2</v>
      </c>
      <c r="AJ13" s="6">
        <v>0.501</v>
      </c>
      <c r="AK13" s="6">
        <v>4.3999999999999997E-2</v>
      </c>
      <c r="AL13" s="6">
        <v>2.66</v>
      </c>
      <c r="AM13" s="6">
        <v>1.31</v>
      </c>
      <c r="AN13" s="6">
        <v>1.1100000000000001</v>
      </c>
      <c r="AO13" s="6">
        <v>1.08</v>
      </c>
      <c r="AP13" s="8">
        <v>0.06</v>
      </c>
      <c r="AQ13" s="6">
        <v>0.99399999999999999</v>
      </c>
      <c r="AR13" s="6">
        <v>0.186</v>
      </c>
      <c r="AS13" s="6">
        <v>0.02</v>
      </c>
      <c r="AT13" s="6">
        <v>4.2999999999999997E-2</v>
      </c>
      <c r="AU13" s="6">
        <v>2.056</v>
      </c>
      <c r="AV13" s="6">
        <v>1.31</v>
      </c>
      <c r="AW13" s="6">
        <v>0.76500000000000001</v>
      </c>
      <c r="AX13" s="6">
        <v>1.04</v>
      </c>
      <c r="AY13" s="6">
        <v>0.90600000000000003</v>
      </c>
      <c r="AZ13" s="6">
        <v>0.20499999999999999</v>
      </c>
      <c r="BA13" s="6">
        <f t="shared" si="4"/>
        <v>2.5000000000000001E-3</v>
      </c>
      <c r="BB13" s="6"/>
      <c r="BC13" s="6">
        <f t="shared" si="5"/>
        <v>5.0000000000000001E-4</v>
      </c>
      <c r="BD13" s="6">
        <f t="shared" si="33"/>
        <v>5.0000000000000001E-4</v>
      </c>
      <c r="BE13" s="6">
        <f t="shared" si="37"/>
        <v>5.0000000000000001E-4</v>
      </c>
      <c r="BF13" s="6">
        <f t="shared" si="37"/>
        <v>5.0000000000000001E-4</v>
      </c>
      <c r="BG13" s="6">
        <f t="shared" si="40"/>
        <v>5.0000000000000001E-4</v>
      </c>
      <c r="BH13" s="6">
        <f t="shared" si="38"/>
        <v>5.0000000000000001E-4</v>
      </c>
      <c r="BI13" s="6">
        <f t="shared" si="38"/>
        <v>5.0000000000000001E-4</v>
      </c>
      <c r="BJ13" s="6">
        <f t="shared" si="41"/>
        <v>5.0000000000000001E-4</v>
      </c>
      <c r="BK13" s="6">
        <f t="shared" si="7"/>
        <v>5.0000000000000004E-6</v>
      </c>
      <c r="BL13" s="11">
        <f t="shared" si="36"/>
        <v>5.0000000000000001E-4</v>
      </c>
      <c r="BM13" s="11">
        <f t="shared" si="8"/>
        <v>5.0000000000000002E-5</v>
      </c>
      <c r="BN13" s="11">
        <f t="shared" si="8"/>
        <v>5.0000000000000002E-5</v>
      </c>
      <c r="BO13" s="11">
        <f t="shared" si="8"/>
        <v>5.0000000000000002E-5</v>
      </c>
      <c r="BP13" s="11">
        <f t="shared" si="8"/>
        <v>5.0000000000000002E-5</v>
      </c>
      <c r="BQ13" s="6"/>
      <c r="BR13" s="6">
        <f t="shared" si="9"/>
        <v>4.0000000000000002E-4</v>
      </c>
      <c r="BS13" s="6">
        <f t="shared" si="10"/>
        <v>5.0000000000000002E-5</v>
      </c>
      <c r="BT13" s="6">
        <f t="shared" si="10"/>
        <v>5.0000000000000002E-5</v>
      </c>
      <c r="BU13" s="6">
        <f t="shared" si="11"/>
        <v>1E-4</v>
      </c>
      <c r="BV13" s="6">
        <f t="shared" si="12"/>
        <v>5.0000000000000002E-5</v>
      </c>
      <c r="BW13" s="6">
        <f t="shared" si="12"/>
        <v>5.0000000000000002E-5</v>
      </c>
      <c r="BX13" s="6"/>
      <c r="BY13" s="6">
        <f t="shared" si="13"/>
        <v>1.4999999999999999E-4</v>
      </c>
      <c r="BZ13" s="6">
        <f t="shared" si="39"/>
        <v>2.5000000000000001E-2</v>
      </c>
      <c r="CA13" s="6">
        <f>0.5*0.1</f>
        <v>0.05</v>
      </c>
      <c r="CB13" s="6">
        <v>1.04</v>
      </c>
      <c r="CC13" s="6">
        <f t="shared" si="15"/>
        <v>1.0000000000000001E-5</v>
      </c>
      <c r="CD13" s="6">
        <f t="shared" si="16"/>
        <v>2.5000000000000001E-5</v>
      </c>
      <c r="CE13" s="6">
        <f t="shared" si="17"/>
        <v>5.0000000000000004E-6</v>
      </c>
      <c r="CF13" s="6">
        <f t="shared" si="18"/>
        <v>1.4999999999999999E-4</v>
      </c>
      <c r="CG13" s="6">
        <f t="shared" si="19"/>
        <v>5.0000000000000001E-4</v>
      </c>
      <c r="CH13" s="6">
        <f t="shared" si="19"/>
        <v>5.0000000000000001E-4</v>
      </c>
      <c r="CI13" s="6">
        <f t="shared" si="19"/>
        <v>5.0000000000000001E-4</v>
      </c>
      <c r="CJ13" s="6"/>
      <c r="CK13" s="6">
        <f t="shared" si="20"/>
        <v>2.9999999999999997E-4</v>
      </c>
      <c r="CL13" s="6">
        <f t="shared" si="21"/>
        <v>5.0000000000000001E-3</v>
      </c>
      <c r="CM13" s="6">
        <f t="shared" si="22"/>
        <v>5.0000000000000001E-4</v>
      </c>
      <c r="CN13" s="6">
        <f t="shared" si="22"/>
        <v>5.0000000000000001E-4</v>
      </c>
      <c r="CO13" s="6">
        <f t="shared" si="23"/>
        <v>5.0000000000000002E-5</v>
      </c>
      <c r="CP13" s="6">
        <f t="shared" si="23"/>
        <v>5.0000000000000002E-5</v>
      </c>
      <c r="CQ13" s="6">
        <f t="shared" si="23"/>
        <v>5.0000000000000002E-5</v>
      </c>
      <c r="CR13" s="11">
        <v>92.1</v>
      </c>
      <c r="CS13" s="6">
        <f t="shared" si="24"/>
        <v>5.0000000000000002E-5</v>
      </c>
      <c r="CT13" s="6">
        <f t="shared" si="24"/>
        <v>5.0000000000000002E-5</v>
      </c>
      <c r="CU13" s="6">
        <f t="shared" si="24"/>
        <v>5.0000000000000002E-5</v>
      </c>
      <c r="CV13" s="6">
        <f t="shared" si="24"/>
        <v>5.0000000000000002E-5</v>
      </c>
      <c r="CW13" s="6">
        <f t="shared" si="24"/>
        <v>5.0000000000000002E-5</v>
      </c>
      <c r="CX13" s="6">
        <f t="shared" si="24"/>
        <v>5.0000000000000002E-5</v>
      </c>
      <c r="CY13" s="6">
        <f t="shared" si="24"/>
        <v>5.0000000000000002E-5</v>
      </c>
      <c r="CZ13" s="6">
        <v>180</v>
      </c>
      <c r="DA13" s="6">
        <f t="shared" si="25"/>
        <v>5.0000000000000001E-4</v>
      </c>
      <c r="DB13" s="6">
        <f t="shared" si="26"/>
        <v>5.0000000000000002E-5</v>
      </c>
      <c r="DC13" s="6">
        <f t="shared" si="27"/>
        <v>5.0000000000000001E-3</v>
      </c>
      <c r="DD13" s="6">
        <f t="shared" si="28"/>
        <v>2.5000000000000001E-4</v>
      </c>
      <c r="DE13" s="6">
        <f t="shared" si="29"/>
        <v>5.0000000000000002E-5</v>
      </c>
      <c r="DF13" s="6">
        <f t="shared" si="30"/>
        <v>4.0000000000000002E-4</v>
      </c>
      <c r="DG13" s="6">
        <f t="shared" si="31"/>
        <v>5.0000000000000002E-5</v>
      </c>
      <c r="DH13" s="11"/>
      <c r="DI13" s="11"/>
      <c r="DJ13" s="11"/>
      <c r="DK13" s="11"/>
      <c r="DL13" s="11"/>
      <c r="DM13" s="11"/>
    </row>
    <row r="14" spans="1:117" ht="12.75">
      <c r="A14" s="11">
        <v>11</v>
      </c>
      <c r="B14" s="6" t="s">
        <v>877</v>
      </c>
      <c r="C14" s="6">
        <v>11</v>
      </c>
      <c r="D14" s="6" t="s">
        <v>1013</v>
      </c>
      <c r="E14" s="6" t="s">
        <v>1432</v>
      </c>
      <c r="F14" s="6" t="s">
        <v>934</v>
      </c>
      <c r="G14" s="6">
        <v>7.5</v>
      </c>
      <c r="H14" s="6">
        <v>130</v>
      </c>
      <c r="I14" s="6">
        <f t="shared" si="0"/>
        <v>0.05</v>
      </c>
      <c r="J14" s="6">
        <f t="shared" si="1"/>
        <v>1.5</v>
      </c>
      <c r="K14" s="7">
        <v>18</v>
      </c>
      <c r="L14" s="6">
        <v>0.29399999999999998</v>
      </c>
      <c r="M14" s="9">
        <f>0.5*0.2</f>
        <v>0.1</v>
      </c>
      <c r="N14" s="6">
        <v>1.46</v>
      </c>
      <c r="O14" s="6">
        <v>7.76</v>
      </c>
      <c r="P14" s="6">
        <v>4.7999999999999996E-3</v>
      </c>
      <c r="Q14" s="6">
        <v>170</v>
      </c>
      <c r="R14" s="6">
        <f t="shared" si="2"/>
        <v>0.2</v>
      </c>
      <c r="S14" s="6">
        <v>1.64</v>
      </c>
      <c r="T14" s="6">
        <v>3.13</v>
      </c>
      <c r="U14" s="6">
        <f t="shared" si="3"/>
        <v>1</v>
      </c>
      <c r="V14" s="9">
        <v>2.9</v>
      </c>
      <c r="W14" s="6"/>
      <c r="X14" s="9">
        <v>1.2</v>
      </c>
      <c r="Y14" s="6">
        <v>8.5500000000000007</v>
      </c>
      <c r="Z14" s="6">
        <v>860</v>
      </c>
      <c r="AA14" s="9">
        <v>2.1</v>
      </c>
      <c r="AB14" s="6">
        <v>1600</v>
      </c>
      <c r="AC14" s="6">
        <v>26</v>
      </c>
      <c r="AD14" s="6">
        <v>120</v>
      </c>
      <c r="AE14" s="6">
        <v>794</v>
      </c>
      <c r="AF14" s="7">
        <v>44</v>
      </c>
      <c r="AG14" s="6">
        <v>740</v>
      </c>
      <c r="AH14" s="6">
        <v>160</v>
      </c>
      <c r="AI14" s="6">
        <v>0.02</v>
      </c>
      <c r="AJ14" s="6">
        <v>1.7000000000000001E-2</v>
      </c>
      <c r="AK14" s="6">
        <f>0.5*0.005</f>
        <v>2.5000000000000001E-3</v>
      </c>
      <c r="AL14" s="8">
        <v>0.01</v>
      </c>
      <c r="AM14" s="6">
        <f>0.5*0.005</f>
        <v>2.5000000000000001E-3</v>
      </c>
      <c r="AN14" s="6">
        <f>0.5*0.005</f>
        <v>2.5000000000000001E-3</v>
      </c>
      <c r="AO14" s="6">
        <f>0.5*0.005</f>
        <v>2.5000000000000001E-3</v>
      </c>
      <c r="AP14" s="6">
        <f>0.5*0.005</f>
        <v>2.5000000000000001E-3</v>
      </c>
      <c r="AQ14" s="6">
        <f>0.5*0.005</f>
        <v>2.5000000000000001E-3</v>
      </c>
      <c r="AR14" s="6">
        <f>0.5*0.003</f>
        <v>1.5E-3</v>
      </c>
      <c r="AS14" s="6">
        <v>2.7E-2</v>
      </c>
      <c r="AT14" s="6">
        <v>1.2E-2</v>
      </c>
      <c r="AU14" s="6">
        <v>7.0000000000000001E-3</v>
      </c>
      <c r="AV14" s="6">
        <f>0.5*0.005</f>
        <v>2.5000000000000001E-3</v>
      </c>
      <c r="AW14" s="6">
        <f>0.5*0.005</f>
        <v>2.5000000000000001E-3</v>
      </c>
      <c r="AX14" s="6">
        <f>0.5*0.005</f>
        <v>2.5000000000000001E-3</v>
      </c>
      <c r="AY14" s="6">
        <f>0.5*0.005</f>
        <v>2.5000000000000001E-3</v>
      </c>
      <c r="AZ14" s="6">
        <f>0.5*0.005</f>
        <v>2.5000000000000001E-3</v>
      </c>
      <c r="BA14" s="6">
        <f t="shared" si="4"/>
        <v>2.5000000000000001E-3</v>
      </c>
      <c r="BB14" s="6"/>
      <c r="BC14" s="6">
        <f t="shared" si="5"/>
        <v>5.0000000000000001E-4</v>
      </c>
      <c r="BD14" s="6">
        <f t="shared" si="33"/>
        <v>5.0000000000000001E-4</v>
      </c>
      <c r="BE14" s="6">
        <f t="shared" si="37"/>
        <v>5.0000000000000001E-4</v>
      </c>
      <c r="BF14" s="6">
        <f t="shared" si="37"/>
        <v>5.0000000000000001E-4</v>
      </c>
      <c r="BG14" s="6">
        <f t="shared" si="40"/>
        <v>5.0000000000000001E-4</v>
      </c>
      <c r="BH14" s="6">
        <f t="shared" si="38"/>
        <v>5.0000000000000001E-4</v>
      </c>
      <c r="BI14" s="6">
        <f t="shared" si="38"/>
        <v>5.0000000000000001E-4</v>
      </c>
      <c r="BJ14" s="6">
        <f t="shared" si="41"/>
        <v>5.0000000000000001E-4</v>
      </c>
      <c r="BK14" s="6">
        <f t="shared" si="7"/>
        <v>5.0000000000000004E-6</v>
      </c>
      <c r="BL14" s="11">
        <f t="shared" si="36"/>
        <v>5.0000000000000001E-4</v>
      </c>
      <c r="BM14" s="11">
        <f t="shared" si="8"/>
        <v>5.0000000000000002E-5</v>
      </c>
      <c r="BN14" s="11">
        <f t="shared" si="8"/>
        <v>5.0000000000000002E-5</v>
      </c>
      <c r="BO14" s="11">
        <f t="shared" si="8"/>
        <v>5.0000000000000002E-5</v>
      </c>
      <c r="BP14" s="11">
        <f t="shared" si="8"/>
        <v>5.0000000000000002E-5</v>
      </c>
      <c r="BQ14" s="6"/>
      <c r="BR14" s="6">
        <f t="shared" si="9"/>
        <v>4.0000000000000002E-4</v>
      </c>
      <c r="BS14" s="6">
        <f t="shared" si="10"/>
        <v>5.0000000000000002E-5</v>
      </c>
      <c r="BT14" s="6">
        <f t="shared" si="10"/>
        <v>5.0000000000000002E-5</v>
      </c>
      <c r="BU14" s="6">
        <f t="shared" si="11"/>
        <v>1E-4</v>
      </c>
      <c r="BV14" s="6">
        <f t="shared" si="12"/>
        <v>5.0000000000000002E-5</v>
      </c>
      <c r="BW14" s="6">
        <f t="shared" si="12"/>
        <v>5.0000000000000002E-5</v>
      </c>
      <c r="BX14" s="6"/>
      <c r="BY14" s="6">
        <f t="shared" si="13"/>
        <v>1.4999999999999999E-4</v>
      </c>
      <c r="BZ14" s="6">
        <f t="shared" si="39"/>
        <v>2.5000000000000001E-2</v>
      </c>
      <c r="CA14" s="6">
        <f>0.5*0.1</f>
        <v>0.05</v>
      </c>
      <c r="CB14" s="6">
        <f>0.5*1</f>
        <v>0.5</v>
      </c>
      <c r="CC14" s="6">
        <f t="shared" si="15"/>
        <v>1.0000000000000001E-5</v>
      </c>
      <c r="CD14" s="6">
        <f t="shared" si="16"/>
        <v>2.5000000000000001E-5</v>
      </c>
      <c r="CE14" s="6">
        <f t="shared" si="17"/>
        <v>5.0000000000000004E-6</v>
      </c>
      <c r="CF14" s="6">
        <f t="shared" si="18"/>
        <v>1.4999999999999999E-4</v>
      </c>
      <c r="CG14" s="6">
        <f t="shared" si="19"/>
        <v>5.0000000000000001E-4</v>
      </c>
      <c r="CH14" s="6">
        <f t="shared" si="19"/>
        <v>5.0000000000000001E-4</v>
      </c>
      <c r="CI14" s="6">
        <f t="shared" si="19"/>
        <v>5.0000000000000001E-4</v>
      </c>
      <c r="CJ14" s="6"/>
      <c r="CK14" s="6">
        <f t="shared" si="20"/>
        <v>2.9999999999999997E-4</v>
      </c>
      <c r="CL14" s="6">
        <f t="shared" si="21"/>
        <v>5.0000000000000001E-3</v>
      </c>
      <c r="CM14" s="6">
        <f t="shared" si="22"/>
        <v>5.0000000000000001E-4</v>
      </c>
      <c r="CN14" s="6">
        <f t="shared" si="22"/>
        <v>5.0000000000000001E-4</v>
      </c>
      <c r="CO14" s="6">
        <f t="shared" si="23"/>
        <v>5.0000000000000002E-5</v>
      </c>
      <c r="CP14" s="6">
        <f t="shared" si="23"/>
        <v>5.0000000000000002E-5</v>
      </c>
      <c r="CQ14" s="6">
        <f t="shared" si="23"/>
        <v>5.0000000000000002E-5</v>
      </c>
      <c r="CR14" s="11">
        <v>4.1449999999999996</v>
      </c>
      <c r="CS14" s="6">
        <f t="shared" ref="CS14:CY23" si="42">0.5*0.0001</f>
        <v>5.0000000000000002E-5</v>
      </c>
      <c r="CT14" s="6">
        <f t="shared" si="42"/>
        <v>5.0000000000000002E-5</v>
      </c>
      <c r="CU14" s="6">
        <f t="shared" si="42"/>
        <v>5.0000000000000002E-5</v>
      </c>
      <c r="CV14" s="6">
        <f t="shared" si="42"/>
        <v>5.0000000000000002E-5</v>
      </c>
      <c r="CW14" s="6">
        <f t="shared" si="42"/>
        <v>5.0000000000000002E-5</v>
      </c>
      <c r="CX14" s="6">
        <f t="shared" si="42"/>
        <v>5.0000000000000002E-5</v>
      </c>
      <c r="CY14" s="6">
        <f t="shared" si="42"/>
        <v>5.0000000000000002E-5</v>
      </c>
      <c r="CZ14" s="6">
        <v>1128</v>
      </c>
      <c r="DA14" s="6">
        <f t="shared" si="25"/>
        <v>5.0000000000000001E-4</v>
      </c>
      <c r="DB14" s="6">
        <f t="shared" si="26"/>
        <v>5.0000000000000002E-5</v>
      </c>
      <c r="DC14" s="6">
        <f t="shared" si="27"/>
        <v>5.0000000000000001E-3</v>
      </c>
      <c r="DD14" s="6">
        <f t="shared" si="28"/>
        <v>2.5000000000000001E-4</v>
      </c>
      <c r="DE14" s="6">
        <f t="shared" si="29"/>
        <v>5.0000000000000002E-5</v>
      </c>
      <c r="DF14" s="6">
        <f t="shared" si="30"/>
        <v>4.0000000000000002E-4</v>
      </c>
      <c r="DG14" s="6">
        <f t="shared" si="31"/>
        <v>5.0000000000000002E-5</v>
      </c>
      <c r="DH14" s="11"/>
      <c r="DI14" s="11"/>
      <c r="DJ14" s="11"/>
      <c r="DK14" s="11"/>
      <c r="DL14" s="11"/>
      <c r="DM14" s="11"/>
    </row>
    <row r="15" spans="1:117" ht="12.75">
      <c r="A15" s="11">
        <v>12</v>
      </c>
      <c r="B15" s="6" t="s">
        <v>876</v>
      </c>
      <c r="C15" s="6">
        <v>12</v>
      </c>
      <c r="D15" s="6" t="s">
        <v>1014</v>
      </c>
      <c r="E15" s="6" t="s">
        <v>1433</v>
      </c>
      <c r="F15" s="6" t="s">
        <v>935</v>
      </c>
      <c r="G15" s="6">
        <v>7.2</v>
      </c>
      <c r="H15" s="6">
        <v>248</v>
      </c>
      <c r="I15" s="6">
        <f t="shared" si="0"/>
        <v>0.05</v>
      </c>
      <c r="J15" s="6">
        <f t="shared" si="1"/>
        <v>1.5</v>
      </c>
      <c r="K15" s="7">
        <v>11</v>
      </c>
      <c r="L15" s="6">
        <f>0.5*0.05</f>
        <v>2.5000000000000001E-2</v>
      </c>
      <c r="M15" s="9">
        <f>0.5*0.2</f>
        <v>0.1</v>
      </c>
      <c r="N15" s="6">
        <v>1.82</v>
      </c>
      <c r="O15" s="6">
        <v>1.65</v>
      </c>
      <c r="P15" s="10">
        <v>2.7E-2</v>
      </c>
      <c r="Q15" s="6">
        <v>240</v>
      </c>
      <c r="R15" s="6">
        <f t="shared" si="2"/>
        <v>0.2</v>
      </c>
      <c r="S15" s="6">
        <v>1.18</v>
      </c>
      <c r="T15" s="6">
        <v>11.4</v>
      </c>
      <c r="U15" s="6">
        <f t="shared" si="3"/>
        <v>1</v>
      </c>
      <c r="V15" s="9">
        <v>9.3000000000000007</v>
      </c>
      <c r="W15" s="6"/>
      <c r="X15" s="9">
        <v>1.5</v>
      </c>
      <c r="Y15" s="6">
        <v>28.2</v>
      </c>
      <c r="Z15" s="6">
        <v>1900</v>
      </c>
      <c r="AA15" s="9">
        <v>5.9</v>
      </c>
      <c r="AB15" s="6">
        <v>1800</v>
      </c>
      <c r="AC15" s="6">
        <v>45</v>
      </c>
      <c r="AD15" s="6">
        <v>110</v>
      </c>
      <c r="AE15" s="6">
        <v>1280</v>
      </c>
      <c r="AF15" s="7">
        <v>46</v>
      </c>
      <c r="AG15" s="6">
        <v>660</v>
      </c>
      <c r="AH15" s="6">
        <v>160</v>
      </c>
      <c r="AI15" s="6">
        <v>2.5000000000000001E-2</v>
      </c>
      <c r="AJ15" s="6">
        <v>4.8000000000000001E-2</v>
      </c>
      <c r="AK15" s="8">
        <v>0.01</v>
      </c>
      <c r="AL15" s="6">
        <v>0.122</v>
      </c>
      <c r="AM15" s="6">
        <v>5.8000000000000003E-2</v>
      </c>
      <c r="AN15" s="8">
        <v>0.04</v>
      </c>
      <c r="AO15" s="6">
        <v>2.3E-2</v>
      </c>
      <c r="AP15" s="6">
        <f>0.5*0.005</f>
        <v>2.5000000000000001E-3</v>
      </c>
      <c r="AQ15" s="6">
        <v>1.7999999999999999E-2</v>
      </c>
      <c r="AR15" s="6">
        <v>5.0000000000000001E-3</v>
      </c>
      <c r="AS15" s="6">
        <f>0.5*0.005</f>
        <v>2.5000000000000001E-3</v>
      </c>
      <c r="AT15" s="6">
        <f>0.5*0.005</f>
        <v>2.5000000000000001E-3</v>
      </c>
      <c r="AU15" s="6">
        <v>6.8000000000000005E-2</v>
      </c>
      <c r="AV15" s="6">
        <v>2.7E-2</v>
      </c>
      <c r="AW15" s="6">
        <v>1.4E-2</v>
      </c>
      <c r="AX15" s="6">
        <v>2.1000000000000001E-2</v>
      </c>
      <c r="AY15" s="6">
        <v>1.6E-2</v>
      </c>
      <c r="AZ15" s="6">
        <f>0.5*0.005</f>
        <v>2.5000000000000001E-3</v>
      </c>
      <c r="BA15" s="6">
        <f t="shared" si="4"/>
        <v>2.5000000000000001E-3</v>
      </c>
      <c r="BB15" s="6"/>
      <c r="BC15" s="6">
        <f t="shared" si="5"/>
        <v>5.0000000000000001E-4</v>
      </c>
      <c r="BD15" s="6">
        <f t="shared" si="33"/>
        <v>5.0000000000000001E-4</v>
      </c>
      <c r="BE15" s="6">
        <f t="shared" si="37"/>
        <v>5.0000000000000001E-4</v>
      </c>
      <c r="BF15" s="6">
        <f t="shared" si="37"/>
        <v>5.0000000000000001E-4</v>
      </c>
      <c r="BG15" s="6">
        <f t="shared" si="40"/>
        <v>5.0000000000000001E-4</v>
      </c>
      <c r="BH15" s="6">
        <f t="shared" si="38"/>
        <v>5.0000000000000001E-4</v>
      </c>
      <c r="BI15" s="6">
        <f t="shared" si="38"/>
        <v>5.0000000000000001E-4</v>
      </c>
      <c r="BJ15" s="6">
        <f t="shared" si="41"/>
        <v>5.0000000000000001E-4</v>
      </c>
      <c r="BK15" s="6">
        <f t="shared" si="7"/>
        <v>5.0000000000000004E-6</v>
      </c>
      <c r="BL15" s="11">
        <f t="shared" si="36"/>
        <v>5.0000000000000001E-4</v>
      </c>
      <c r="BM15" s="11">
        <f t="shared" si="8"/>
        <v>5.0000000000000002E-5</v>
      </c>
      <c r="BN15" s="11">
        <f t="shared" si="8"/>
        <v>5.0000000000000002E-5</v>
      </c>
      <c r="BO15" s="11">
        <f t="shared" si="8"/>
        <v>5.0000000000000002E-5</v>
      </c>
      <c r="BP15" s="11">
        <f t="shared" si="8"/>
        <v>5.0000000000000002E-5</v>
      </c>
      <c r="BQ15" s="6"/>
      <c r="BR15" s="6">
        <f t="shared" si="9"/>
        <v>4.0000000000000002E-4</v>
      </c>
      <c r="BS15" s="6">
        <f t="shared" si="10"/>
        <v>5.0000000000000002E-5</v>
      </c>
      <c r="BT15" s="6">
        <f t="shared" si="10"/>
        <v>5.0000000000000002E-5</v>
      </c>
      <c r="BU15" s="6">
        <f t="shared" si="11"/>
        <v>1E-4</v>
      </c>
      <c r="BV15" s="6">
        <f t="shared" si="12"/>
        <v>5.0000000000000002E-5</v>
      </c>
      <c r="BW15" s="6">
        <f t="shared" si="12"/>
        <v>5.0000000000000002E-5</v>
      </c>
      <c r="BX15" s="6"/>
      <c r="BY15" s="6">
        <f t="shared" si="13"/>
        <v>1.4999999999999999E-4</v>
      </c>
      <c r="BZ15" s="6">
        <v>0.11</v>
      </c>
      <c r="CA15" s="6">
        <v>0.18</v>
      </c>
      <c r="CB15" s="6">
        <f>0.5*1</f>
        <v>0.5</v>
      </c>
      <c r="CC15" s="6">
        <f t="shared" si="15"/>
        <v>1.0000000000000001E-5</v>
      </c>
      <c r="CD15" s="6">
        <f t="shared" si="16"/>
        <v>2.5000000000000001E-5</v>
      </c>
      <c r="CE15" s="6">
        <f t="shared" si="17"/>
        <v>5.0000000000000004E-6</v>
      </c>
      <c r="CF15" s="6">
        <f t="shared" si="18"/>
        <v>1.4999999999999999E-4</v>
      </c>
      <c r="CG15" s="6">
        <f t="shared" si="19"/>
        <v>5.0000000000000001E-4</v>
      </c>
      <c r="CH15" s="6">
        <f t="shared" si="19"/>
        <v>5.0000000000000001E-4</v>
      </c>
      <c r="CI15" s="6">
        <f t="shared" si="19"/>
        <v>5.0000000000000001E-4</v>
      </c>
      <c r="CJ15" s="6"/>
      <c r="CK15" s="6">
        <f t="shared" si="20"/>
        <v>2.9999999999999997E-4</v>
      </c>
      <c r="CL15" s="6">
        <f t="shared" si="21"/>
        <v>5.0000000000000001E-3</v>
      </c>
      <c r="CM15" s="6">
        <f t="shared" si="22"/>
        <v>5.0000000000000001E-4</v>
      </c>
      <c r="CN15" s="6">
        <f t="shared" si="22"/>
        <v>5.0000000000000001E-4</v>
      </c>
      <c r="CO15" s="6">
        <f t="shared" si="23"/>
        <v>5.0000000000000002E-5</v>
      </c>
      <c r="CP15" s="6">
        <f t="shared" si="23"/>
        <v>5.0000000000000002E-5</v>
      </c>
      <c r="CQ15" s="6">
        <f t="shared" si="23"/>
        <v>5.0000000000000002E-5</v>
      </c>
      <c r="CR15" s="11">
        <v>54.4</v>
      </c>
      <c r="CS15" s="6">
        <f t="shared" si="42"/>
        <v>5.0000000000000002E-5</v>
      </c>
      <c r="CT15" s="6">
        <f t="shared" si="42"/>
        <v>5.0000000000000002E-5</v>
      </c>
      <c r="CU15" s="6">
        <f t="shared" si="42"/>
        <v>5.0000000000000002E-5</v>
      </c>
      <c r="CV15" s="6">
        <f t="shared" si="42"/>
        <v>5.0000000000000002E-5</v>
      </c>
      <c r="CW15" s="6">
        <f t="shared" si="42"/>
        <v>5.0000000000000002E-5</v>
      </c>
      <c r="CX15" s="6">
        <f t="shared" si="42"/>
        <v>5.0000000000000002E-5</v>
      </c>
      <c r="CY15" s="6">
        <f t="shared" si="42"/>
        <v>5.0000000000000002E-5</v>
      </c>
      <c r="CZ15" s="6">
        <v>1718</v>
      </c>
      <c r="DA15" s="6">
        <f t="shared" si="25"/>
        <v>5.0000000000000001E-4</v>
      </c>
      <c r="DB15" s="6">
        <f t="shared" si="26"/>
        <v>5.0000000000000002E-5</v>
      </c>
      <c r="DC15" s="6">
        <f t="shared" si="27"/>
        <v>5.0000000000000001E-3</v>
      </c>
      <c r="DD15" s="6">
        <f t="shared" si="28"/>
        <v>2.5000000000000001E-4</v>
      </c>
      <c r="DE15" s="6">
        <f t="shared" si="29"/>
        <v>5.0000000000000002E-5</v>
      </c>
      <c r="DF15" s="6">
        <f t="shared" si="30"/>
        <v>4.0000000000000002E-4</v>
      </c>
      <c r="DG15" s="6">
        <f t="shared" si="31"/>
        <v>5.0000000000000002E-5</v>
      </c>
      <c r="DH15" s="11"/>
      <c r="DI15" s="11"/>
      <c r="DJ15" s="11"/>
      <c r="DK15" s="11"/>
      <c r="DL15" s="11"/>
      <c r="DM15" s="11"/>
    </row>
    <row r="16" spans="1:117" ht="12.75">
      <c r="A16" s="11">
        <v>13</v>
      </c>
      <c r="B16" s="6" t="s">
        <v>875</v>
      </c>
      <c r="C16" s="6">
        <v>13</v>
      </c>
      <c r="D16" s="6" t="s">
        <v>1015</v>
      </c>
      <c r="E16" s="6" t="s">
        <v>1434</v>
      </c>
      <c r="F16" s="6" t="s">
        <v>936</v>
      </c>
      <c r="G16" s="7">
        <v>9</v>
      </c>
      <c r="H16" s="6">
        <v>140</v>
      </c>
      <c r="I16" s="6">
        <f t="shared" si="0"/>
        <v>0.05</v>
      </c>
      <c r="J16" s="6">
        <f t="shared" si="1"/>
        <v>1.5</v>
      </c>
      <c r="K16" s="7">
        <v>26</v>
      </c>
      <c r="L16" s="6">
        <v>0.13300000000000001</v>
      </c>
      <c r="M16" s="9">
        <v>3.3</v>
      </c>
      <c r="N16" s="6">
        <v>6.74</v>
      </c>
      <c r="O16" s="7">
        <v>48</v>
      </c>
      <c r="P16" s="10">
        <v>3.0000000000000001E-3</v>
      </c>
      <c r="Q16" s="6">
        <v>700</v>
      </c>
      <c r="R16" s="6">
        <f t="shared" si="2"/>
        <v>0.2</v>
      </c>
      <c r="S16" s="6">
        <v>4.58</v>
      </c>
      <c r="T16" s="6">
        <v>185</v>
      </c>
      <c r="U16" s="6">
        <f t="shared" si="3"/>
        <v>1</v>
      </c>
      <c r="V16" s="9">
        <v>32</v>
      </c>
      <c r="W16" s="6"/>
      <c r="X16" s="9">
        <v>7</v>
      </c>
      <c r="Y16" s="6">
        <v>226</v>
      </c>
      <c r="Z16" s="6">
        <v>21000</v>
      </c>
      <c r="AA16" s="9">
        <v>0.90999999999999992</v>
      </c>
      <c r="AB16" s="6">
        <v>2800</v>
      </c>
      <c r="AC16" s="6">
        <v>140</v>
      </c>
      <c r="AD16" s="6">
        <v>180</v>
      </c>
      <c r="AE16" s="6">
        <v>409</v>
      </c>
      <c r="AF16" s="6">
        <v>100</v>
      </c>
      <c r="AG16" s="6">
        <v>1300</v>
      </c>
      <c r="AH16" s="6">
        <v>330</v>
      </c>
      <c r="AI16" s="6">
        <v>5.0000000000000001E-3</v>
      </c>
      <c r="AJ16" s="6">
        <v>4.3999999999999997E-2</v>
      </c>
      <c r="AK16" s="6">
        <f t="shared" ref="AK16:AK22" si="43">0.5*0.005</f>
        <v>2.5000000000000001E-3</v>
      </c>
      <c r="AL16" s="6">
        <v>0.10100000000000001</v>
      </c>
      <c r="AM16" s="8">
        <v>0.05</v>
      </c>
      <c r="AN16" s="6">
        <v>5.3999999999999999E-2</v>
      </c>
      <c r="AO16" s="6">
        <v>5.0999999999999997E-2</v>
      </c>
      <c r="AP16" s="6">
        <v>7.0000000000000001E-3</v>
      </c>
      <c r="AQ16" s="6">
        <v>9.7000000000000003E-2</v>
      </c>
      <c r="AR16" s="6">
        <v>6.0000000000000001E-3</v>
      </c>
      <c r="AS16" s="8">
        <v>0.02</v>
      </c>
      <c r="AT16" s="6">
        <v>8.9999999999999993E-3</v>
      </c>
      <c r="AU16" s="6">
        <v>6.0999999999999999E-2</v>
      </c>
      <c r="AV16" s="6">
        <v>6.0999999999999999E-2</v>
      </c>
      <c r="AW16" s="8">
        <v>0.03</v>
      </c>
      <c r="AX16" s="6">
        <v>4.4999999999999998E-2</v>
      </c>
      <c r="AY16" s="6">
        <v>5.2999999999999999E-2</v>
      </c>
      <c r="AZ16" s="8">
        <v>0.03</v>
      </c>
      <c r="BA16" s="6">
        <f t="shared" si="4"/>
        <v>2.5000000000000001E-3</v>
      </c>
      <c r="BB16" s="6"/>
      <c r="BC16" s="6">
        <f t="shared" si="5"/>
        <v>5.0000000000000001E-4</v>
      </c>
      <c r="BD16" s="6">
        <f t="shared" si="33"/>
        <v>5.0000000000000001E-4</v>
      </c>
      <c r="BE16" s="6">
        <f t="shared" si="37"/>
        <v>5.0000000000000001E-4</v>
      </c>
      <c r="BF16" s="6">
        <f t="shared" si="37"/>
        <v>5.0000000000000001E-4</v>
      </c>
      <c r="BG16" s="6">
        <f t="shared" si="40"/>
        <v>5.0000000000000001E-4</v>
      </c>
      <c r="BH16" s="6">
        <f t="shared" si="38"/>
        <v>5.0000000000000001E-4</v>
      </c>
      <c r="BI16" s="6">
        <f t="shared" si="38"/>
        <v>5.0000000000000001E-4</v>
      </c>
      <c r="BJ16" s="6">
        <f t="shared" si="41"/>
        <v>5.0000000000000001E-4</v>
      </c>
      <c r="BK16" s="6">
        <f t="shared" si="7"/>
        <v>5.0000000000000004E-6</v>
      </c>
      <c r="BL16" s="11">
        <f t="shared" si="36"/>
        <v>5.0000000000000001E-4</v>
      </c>
      <c r="BM16" s="11">
        <f t="shared" si="8"/>
        <v>5.0000000000000002E-5</v>
      </c>
      <c r="BN16" s="11">
        <f t="shared" si="8"/>
        <v>5.0000000000000002E-5</v>
      </c>
      <c r="BO16" s="11">
        <f t="shared" si="8"/>
        <v>5.0000000000000002E-5</v>
      </c>
      <c r="BP16" s="11">
        <f t="shared" si="8"/>
        <v>5.0000000000000002E-5</v>
      </c>
      <c r="BQ16" s="6"/>
      <c r="BR16" s="6">
        <f t="shared" si="9"/>
        <v>4.0000000000000002E-4</v>
      </c>
      <c r="BS16" s="6">
        <f t="shared" si="10"/>
        <v>5.0000000000000002E-5</v>
      </c>
      <c r="BT16" s="6">
        <f t="shared" si="10"/>
        <v>5.0000000000000002E-5</v>
      </c>
      <c r="BU16" s="6">
        <f t="shared" si="11"/>
        <v>1E-4</v>
      </c>
      <c r="BV16" s="6">
        <f t="shared" si="12"/>
        <v>5.0000000000000002E-5</v>
      </c>
      <c r="BW16" s="6">
        <f t="shared" si="12"/>
        <v>5.0000000000000002E-5</v>
      </c>
      <c r="BX16" s="6"/>
      <c r="BY16" s="6">
        <f t="shared" si="13"/>
        <v>1.4999999999999999E-4</v>
      </c>
      <c r="BZ16" s="6">
        <v>0.17</v>
      </c>
      <c r="CA16" s="6">
        <v>0.37</v>
      </c>
      <c r="CB16" s="6">
        <f>0.5*1</f>
        <v>0.5</v>
      </c>
      <c r="CC16" s="6">
        <f t="shared" si="15"/>
        <v>1.0000000000000001E-5</v>
      </c>
      <c r="CD16" s="6">
        <f t="shared" si="16"/>
        <v>2.5000000000000001E-5</v>
      </c>
      <c r="CE16" s="6">
        <f t="shared" si="17"/>
        <v>5.0000000000000004E-6</v>
      </c>
      <c r="CF16" s="6">
        <f t="shared" si="18"/>
        <v>1.4999999999999999E-4</v>
      </c>
      <c r="CG16" s="6">
        <f t="shared" si="19"/>
        <v>5.0000000000000001E-4</v>
      </c>
      <c r="CH16" s="6">
        <f t="shared" si="19"/>
        <v>5.0000000000000001E-4</v>
      </c>
      <c r="CI16" s="6">
        <f t="shared" si="19"/>
        <v>5.0000000000000001E-4</v>
      </c>
      <c r="CJ16" s="6"/>
      <c r="CK16" s="6">
        <f t="shared" si="20"/>
        <v>2.9999999999999997E-4</v>
      </c>
      <c r="CL16" s="6">
        <f t="shared" si="21"/>
        <v>5.0000000000000001E-3</v>
      </c>
      <c r="CM16" s="6">
        <f t="shared" si="22"/>
        <v>5.0000000000000001E-4</v>
      </c>
      <c r="CN16" s="6">
        <f t="shared" si="22"/>
        <v>5.0000000000000001E-4</v>
      </c>
      <c r="CO16" s="6">
        <f t="shared" ref="CO16:CP28" si="44">0.5*0.0001</f>
        <v>5.0000000000000002E-5</v>
      </c>
      <c r="CP16" s="6">
        <f t="shared" si="44"/>
        <v>5.0000000000000002E-5</v>
      </c>
      <c r="CQ16" s="6">
        <v>4.0000000000000002E-4</v>
      </c>
      <c r="CR16" s="11">
        <v>14.5</v>
      </c>
      <c r="CS16" s="6">
        <f t="shared" si="42"/>
        <v>5.0000000000000002E-5</v>
      </c>
      <c r="CT16" s="6">
        <f t="shared" si="42"/>
        <v>5.0000000000000002E-5</v>
      </c>
      <c r="CU16" s="6">
        <f t="shared" si="42"/>
        <v>5.0000000000000002E-5</v>
      </c>
      <c r="CV16" s="6">
        <f t="shared" si="42"/>
        <v>5.0000000000000002E-5</v>
      </c>
      <c r="CW16" s="6">
        <f t="shared" si="42"/>
        <v>5.0000000000000002E-5</v>
      </c>
      <c r="CX16" s="6">
        <f t="shared" si="42"/>
        <v>5.0000000000000002E-5</v>
      </c>
      <c r="CY16" s="6">
        <f t="shared" si="42"/>
        <v>5.0000000000000002E-5</v>
      </c>
      <c r="CZ16" s="6">
        <v>111</v>
      </c>
      <c r="DA16" s="6">
        <f t="shared" si="25"/>
        <v>5.0000000000000001E-4</v>
      </c>
      <c r="DB16" s="6">
        <f t="shared" si="26"/>
        <v>5.0000000000000002E-5</v>
      </c>
      <c r="DC16" s="6">
        <f t="shared" si="27"/>
        <v>5.0000000000000001E-3</v>
      </c>
      <c r="DD16" s="6">
        <f t="shared" si="28"/>
        <v>2.5000000000000001E-4</v>
      </c>
      <c r="DE16" s="6">
        <f t="shared" si="29"/>
        <v>5.0000000000000002E-5</v>
      </c>
      <c r="DF16" s="6">
        <f t="shared" si="30"/>
        <v>4.0000000000000002E-4</v>
      </c>
      <c r="DG16" s="6">
        <f t="shared" si="31"/>
        <v>5.0000000000000002E-5</v>
      </c>
      <c r="DH16" s="11"/>
      <c r="DI16" s="11"/>
      <c r="DJ16" s="11"/>
      <c r="DK16" s="11"/>
      <c r="DL16" s="11"/>
      <c r="DM16" s="11"/>
    </row>
    <row r="17" spans="1:117" ht="12.75">
      <c r="A17" s="11">
        <v>14</v>
      </c>
      <c r="B17" s="6" t="s">
        <v>874</v>
      </c>
      <c r="C17" s="6">
        <v>14</v>
      </c>
      <c r="D17" s="6" t="s">
        <v>1016</v>
      </c>
      <c r="E17" s="6" t="s">
        <v>1435</v>
      </c>
      <c r="F17" s="6" t="s">
        <v>937</v>
      </c>
      <c r="G17" s="6">
        <v>7.8</v>
      </c>
      <c r="H17" s="6">
        <v>67.3</v>
      </c>
      <c r="I17" s="6">
        <f t="shared" si="0"/>
        <v>0.05</v>
      </c>
      <c r="J17" s="6">
        <f t="shared" si="1"/>
        <v>1.5</v>
      </c>
      <c r="K17" s="7">
        <v>19</v>
      </c>
      <c r="L17" s="6">
        <f>0.5*0.05</f>
        <v>2.5000000000000001E-2</v>
      </c>
      <c r="M17" s="9">
        <f>0.5*0.2</f>
        <v>0.1</v>
      </c>
      <c r="N17" s="6">
        <v>1.83</v>
      </c>
      <c r="O17" s="6">
        <f>0.5*0.4</f>
        <v>0.2</v>
      </c>
      <c r="P17" s="6">
        <v>7.3000000000000001E-3</v>
      </c>
      <c r="Q17" s="6">
        <v>300</v>
      </c>
      <c r="R17" s="6">
        <f t="shared" si="2"/>
        <v>0.2</v>
      </c>
      <c r="S17" s="6">
        <v>1.1200000000000001</v>
      </c>
      <c r="T17" s="6">
        <f>0.5*1</f>
        <v>0.5</v>
      </c>
      <c r="U17" s="6">
        <f t="shared" si="3"/>
        <v>1</v>
      </c>
      <c r="V17" s="9">
        <v>6.4</v>
      </c>
      <c r="W17" s="6"/>
      <c r="X17" s="9">
        <v>2.1</v>
      </c>
      <c r="Y17" s="6">
        <v>9.8699999999999992</v>
      </c>
      <c r="Z17" s="6">
        <v>1800</v>
      </c>
      <c r="AA17" s="9">
        <v>0.18</v>
      </c>
      <c r="AB17" s="6">
        <v>2100</v>
      </c>
      <c r="AC17" s="6">
        <v>320</v>
      </c>
      <c r="AD17" s="6">
        <v>130</v>
      </c>
      <c r="AE17" s="6">
        <v>98.7</v>
      </c>
      <c r="AF17" s="7">
        <v>63</v>
      </c>
      <c r="AG17" s="6">
        <v>970</v>
      </c>
      <c r="AH17" s="6">
        <v>170</v>
      </c>
      <c r="AI17" s="6">
        <v>8.9999999999999993E-3</v>
      </c>
      <c r="AJ17" s="6">
        <v>5.0000000000000001E-3</v>
      </c>
      <c r="AK17" s="6">
        <f t="shared" si="43"/>
        <v>2.5000000000000001E-3</v>
      </c>
      <c r="AL17" s="8">
        <v>0.01</v>
      </c>
      <c r="AM17" s="6">
        <f>0.5*0.005</f>
        <v>2.5000000000000001E-3</v>
      </c>
      <c r="AN17" s="6">
        <f>0.5*0.005</f>
        <v>2.5000000000000001E-3</v>
      </c>
      <c r="AO17" s="6">
        <f>0.5*0.005</f>
        <v>2.5000000000000001E-3</v>
      </c>
      <c r="AP17" s="6">
        <f>0.5*0.005</f>
        <v>2.5000000000000001E-3</v>
      </c>
      <c r="AQ17" s="6">
        <f>0.5*0.005</f>
        <v>2.5000000000000001E-3</v>
      </c>
      <c r="AR17" s="6">
        <f>0.5*0.003</f>
        <v>1.5E-3</v>
      </c>
      <c r="AS17" s="6">
        <v>2.5999999999999999E-2</v>
      </c>
      <c r="AT17" s="6">
        <v>8.0000000000000002E-3</v>
      </c>
      <c r="AU17" s="6">
        <f>0.5*0.005</f>
        <v>2.5000000000000001E-3</v>
      </c>
      <c r="AV17" s="6">
        <f>0.5*0.005</f>
        <v>2.5000000000000001E-3</v>
      </c>
      <c r="AW17" s="6">
        <f>0.5*0.005</f>
        <v>2.5000000000000001E-3</v>
      </c>
      <c r="AX17" s="6">
        <v>8.0000000000000002E-3</v>
      </c>
      <c r="AY17" s="6">
        <f>0.5*0.005</f>
        <v>2.5000000000000001E-3</v>
      </c>
      <c r="AZ17" s="6">
        <f>0.5*0.005</f>
        <v>2.5000000000000001E-3</v>
      </c>
      <c r="BA17" s="6">
        <f t="shared" si="4"/>
        <v>2.5000000000000001E-3</v>
      </c>
      <c r="BB17" s="6"/>
      <c r="BC17" s="6">
        <f t="shared" si="5"/>
        <v>5.0000000000000001E-4</v>
      </c>
      <c r="BD17" s="6">
        <f t="shared" si="33"/>
        <v>5.0000000000000001E-4</v>
      </c>
      <c r="BE17" s="6">
        <f t="shared" si="37"/>
        <v>5.0000000000000001E-4</v>
      </c>
      <c r="BF17" s="6">
        <f t="shared" si="37"/>
        <v>5.0000000000000001E-4</v>
      </c>
      <c r="BG17" s="6">
        <f t="shared" si="40"/>
        <v>5.0000000000000001E-4</v>
      </c>
      <c r="BH17" s="6">
        <f t="shared" si="38"/>
        <v>5.0000000000000001E-4</v>
      </c>
      <c r="BI17" s="6">
        <f t="shared" si="38"/>
        <v>5.0000000000000001E-4</v>
      </c>
      <c r="BJ17" s="6">
        <f t="shared" si="41"/>
        <v>5.0000000000000001E-4</v>
      </c>
      <c r="BK17" s="6">
        <f t="shared" si="7"/>
        <v>5.0000000000000004E-6</v>
      </c>
      <c r="BL17" s="11">
        <f t="shared" si="36"/>
        <v>5.0000000000000001E-4</v>
      </c>
      <c r="BM17" s="11">
        <f t="shared" si="8"/>
        <v>5.0000000000000002E-5</v>
      </c>
      <c r="BN17" s="11">
        <f t="shared" si="8"/>
        <v>5.0000000000000002E-5</v>
      </c>
      <c r="BO17" s="11">
        <f t="shared" si="8"/>
        <v>5.0000000000000002E-5</v>
      </c>
      <c r="BP17" s="11">
        <f t="shared" si="8"/>
        <v>5.0000000000000002E-5</v>
      </c>
      <c r="BQ17" s="6"/>
      <c r="BR17" s="6">
        <f t="shared" si="9"/>
        <v>4.0000000000000002E-4</v>
      </c>
      <c r="BS17" s="6">
        <f t="shared" si="10"/>
        <v>5.0000000000000002E-5</v>
      </c>
      <c r="BT17" s="6">
        <f t="shared" si="10"/>
        <v>5.0000000000000002E-5</v>
      </c>
      <c r="BU17" s="6">
        <f t="shared" si="11"/>
        <v>1E-4</v>
      </c>
      <c r="BV17" s="6">
        <f t="shared" si="12"/>
        <v>5.0000000000000002E-5</v>
      </c>
      <c r="BW17" s="6">
        <f t="shared" si="12"/>
        <v>5.0000000000000002E-5</v>
      </c>
      <c r="BX17" s="6"/>
      <c r="BY17" s="6">
        <f t="shared" si="13"/>
        <v>1.4999999999999999E-4</v>
      </c>
      <c r="BZ17" s="6">
        <f t="shared" ref="BZ17:BZ22" si="45">0.5*0.05</f>
        <v>2.5000000000000001E-2</v>
      </c>
      <c r="CA17" s="6">
        <f>0.5*0.1</f>
        <v>0.05</v>
      </c>
      <c r="CB17" s="6">
        <v>5.0999999999999996</v>
      </c>
      <c r="CC17" s="6">
        <f t="shared" si="15"/>
        <v>1.0000000000000001E-5</v>
      </c>
      <c r="CD17" s="6">
        <f t="shared" si="16"/>
        <v>2.5000000000000001E-5</v>
      </c>
      <c r="CE17" s="6">
        <f t="shared" si="17"/>
        <v>5.0000000000000004E-6</v>
      </c>
      <c r="CF17" s="6">
        <f t="shared" si="18"/>
        <v>1.4999999999999999E-4</v>
      </c>
      <c r="CG17" s="6">
        <f t="shared" si="19"/>
        <v>5.0000000000000001E-4</v>
      </c>
      <c r="CH17" s="6">
        <f t="shared" si="19"/>
        <v>5.0000000000000001E-4</v>
      </c>
      <c r="CI17" s="6">
        <f t="shared" si="19"/>
        <v>5.0000000000000001E-4</v>
      </c>
      <c r="CJ17" s="6"/>
      <c r="CK17" s="6">
        <f t="shared" si="20"/>
        <v>2.9999999999999997E-4</v>
      </c>
      <c r="CL17" s="6">
        <f t="shared" si="21"/>
        <v>5.0000000000000001E-3</v>
      </c>
      <c r="CM17" s="6">
        <f t="shared" si="22"/>
        <v>5.0000000000000001E-4</v>
      </c>
      <c r="CN17" s="6">
        <f t="shared" si="22"/>
        <v>5.0000000000000001E-4</v>
      </c>
      <c r="CO17" s="6">
        <f t="shared" si="44"/>
        <v>5.0000000000000002E-5</v>
      </c>
      <c r="CP17" s="6">
        <f t="shared" si="44"/>
        <v>5.0000000000000002E-5</v>
      </c>
      <c r="CQ17" s="6">
        <f>0.5*0.0001</f>
        <v>5.0000000000000002E-5</v>
      </c>
      <c r="CR17" s="11">
        <v>13.55</v>
      </c>
      <c r="CS17" s="6">
        <f t="shared" si="42"/>
        <v>5.0000000000000002E-5</v>
      </c>
      <c r="CT17" s="6">
        <f t="shared" si="42"/>
        <v>5.0000000000000002E-5</v>
      </c>
      <c r="CU17" s="6">
        <f t="shared" si="42"/>
        <v>5.0000000000000002E-5</v>
      </c>
      <c r="CV17" s="6">
        <f t="shared" si="42"/>
        <v>5.0000000000000002E-5</v>
      </c>
      <c r="CW17" s="6">
        <f t="shared" si="42"/>
        <v>5.0000000000000002E-5</v>
      </c>
      <c r="CX17" s="6">
        <f t="shared" si="42"/>
        <v>5.0000000000000002E-5</v>
      </c>
      <c r="CY17" s="6">
        <f t="shared" si="42"/>
        <v>5.0000000000000002E-5</v>
      </c>
      <c r="CZ17" s="6">
        <v>284</v>
      </c>
      <c r="DA17" s="6">
        <f t="shared" si="25"/>
        <v>5.0000000000000001E-4</v>
      </c>
      <c r="DB17" s="6">
        <f t="shared" si="26"/>
        <v>5.0000000000000002E-5</v>
      </c>
      <c r="DC17" s="6">
        <f t="shared" si="27"/>
        <v>5.0000000000000001E-3</v>
      </c>
      <c r="DD17" s="6">
        <f t="shared" si="28"/>
        <v>2.5000000000000001E-4</v>
      </c>
      <c r="DE17" s="6">
        <f t="shared" si="29"/>
        <v>5.0000000000000002E-5</v>
      </c>
      <c r="DF17" s="6">
        <f t="shared" si="30"/>
        <v>4.0000000000000002E-4</v>
      </c>
      <c r="DG17" s="6">
        <f t="shared" si="31"/>
        <v>5.0000000000000002E-5</v>
      </c>
      <c r="DH17" s="11"/>
      <c r="DI17" s="11"/>
      <c r="DJ17" s="11"/>
      <c r="DK17" s="11"/>
      <c r="DL17" s="11"/>
      <c r="DM17" s="11"/>
    </row>
    <row r="18" spans="1:117" ht="12.75">
      <c r="A18" s="11">
        <v>15</v>
      </c>
      <c r="B18" s="6" t="s">
        <v>873</v>
      </c>
      <c r="C18" s="6">
        <v>15</v>
      </c>
      <c r="D18" s="6" t="s">
        <v>1017</v>
      </c>
      <c r="E18" s="6" t="s">
        <v>1436</v>
      </c>
      <c r="F18" s="6" t="s">
        <v>939</v>
      </c>
      <c r="G18" s="6">
        <v>7.6</v>
      </c>
      <c r="H18" s="6">
        <v>963</v>
      </c>
      <c r="I18" s="6">
        <f t="shared" si="0"/>
        <v>0.05</v>
      </c>
      <c r="J18" s="6">
        <f t="shared" si="1"/>
        <v>1.5</v>
      </c>
      <c r="K18" s="7">
        <v>74</v>
      </c>
      <c r="L18" s="6">
        <f>0.5*0.05</f>
        <v>2.5000000000000001E-2</v>
      </c>
      <c r="M18" s="9">
        <v>1.5</v>
      </c>
      <c r="N18" s="6">
        <v>7.57</v>
      </c>
      <c r="O18" s="6">
        <v>3.81</v>
      </c>
      <c r="P18" s="10">
        <v>4.2999999999999997E-2</v>
      </c>
      <c r="Q18" s="6">
        <v>1700</v>
      </c>
      <c r="R18" s="6">
        <f t="shared" si="2"/>
        <v>0.2</v>
      </c>
      <c r="S18" s="6">
        <v>4.71</v>
      </c>
      <c r="T18" s="6">
        <v>11.1</v>
      </c>
      <c r="U18" s="6">
        <f t="shared" si="3"/>
        <v>1</v>
      </c>
      <c r="V18" s="7">
        <v>30</v>
      </c>
      <c r="W18" s="6"/>
      <c r="X18" s="7">
        <v>11</v>
      </c>
      <c r="Y18" s="6">
        <v>63.2</v>
      </c>
      <c r="Z18" s="6">
        <v>8000</v>
      </c>
      <c r="AA18" s="9">
        <v>5.7</v>
      </c>
      <c r="AB18" s="6">
        <v>13000</v>
      </c>
      <c r="AC18" s="6">
        <v>750</v>
      </c>
      <c r="AD18" s="6">
        <v>620</v>
      </c>
      <c r="AE18" s="6">
        <v>3110</v>
      </c>
      <c r="AF18" s="6">
        <v>150</v>
      </c>
      <c r="AG18" s="6">
        <v>3700</v>
      </c>
      <c r="AH18" s="6">
        <v>760</v>
      </c>
      <c r="AI18" s="6">
        <v>2.7E-2</v>
      </c>
      <c r="AJ18" s="6">
        <v>2.9000000000000001E-2</v>
      </c>
      <c r="AK18" s="6">
        <f t="shared" si="43"/>
        <v>2.5000000000000001E-3</v>
      </c>
      <c r="AL18" s="6">
        <v>8.2000000000000003E-2</v>
      </c>
      <c r="AM18" s="6">
        <v>3.3000000000000002E-2</v>
      </c>
      <c r="AN18" s="6">
        <v>2.5999999999999999E-2</v>
      </c>
      <c r="AO18" s="6">
        <v>1.4999999999999999E-2</v>
      </c>
      <c r="AP18" s="6">
        <f t="shared" ref="AP18:AP25" si="46">0.5*0.005</f>
        <v>2.5000000000000001E-3</v>
      </c>
      <c r="AQ18" s="6">
        <v>1.7000000000000001E-2</v>
      </c>
      <c r="AR18" s="6">
        <v>8.0000000000000002E-3</v>
      </c>
      <c r="AS18" s="6">
        <f>0.5*0.005</f>
        <v>2.5000000000000001E-3</v>
      </c>
      <c r="AT18" s="6">
        <f>0.5*0.005</f>
        <v>2.5000000000000001E-3</v>
      </c>
      <c r="AU18" s="6">
        <v>0.05</v>
      </c>
      <c r="AV18" s="6">
        <v>2.7E-2</v>
      </c>
      <c r="AW18" s="6">
        <v>1.2E-2</v>
      </c>
      <c r="AX18" s="6">
        <v>2.1999999999999999E-2</v>
      </c>
      <c r="AY18" s="6">
        <v>1.2999999999999999E-2</v>
      </c>
      <c r="AZ18" s="6">
        <f>0.5*0.005</f>
        <v>2.5000000000000001E-3</v>
      </c>
      <c r="BA18" s="6">
        <f t="shared" si="4"/>
        <v>2.5000000000000001E-3</v>
      </c>
      <c r="BB18" s="6"/>
      <c r="BC18" s="6">
        <f t="shared" si="5"/>
        <v>5.0000000000000001E-4</v>
      </c>
      <c r="BD18" s="6">
        <f t="shared" si="33"/>
        <v>5.0000000000000001E-4</v>
      </c>
      <c r="BE18" s="6">
        <f t="shared" si="37"/>
        <v>5.0000000000000001E-4</v>
      </c>
      <c r="BF18" s="6">
        <f t="shared" si="37"/>
        <v>5.0000000000000001E-4</v>
      </c>
      <c r="BG18" s="6">
        <f t="shared" si="40"/>
        <v>5.0000000000000001E-4</v>
      </c>
      <c r="BH18" s="6">
        <f t="shared" si="38"/>
        <v>5.0000000000000001E-4</v>
      </c>
      <c r="BI18" s="6">
        <f t="shared" si="38"/>
        <v>5.0000000000000001E-4</v>
      </c>
      <c r="BJ18" s="6">
        <f t="shared" si="41"/>
        <v>5.0000000000000001E-4</v>
      </c>
      <c r="BK18" s="6">
        <f t="shared" si="7"/>
        <v>5.0000000000000004E-6</v>
      </c>
      <c r="BL18" s="11">
        <f t="shared" si="36"/>
        <v>5.0000000000000001E-4</v>
      </c>
      <c r="BM18" s="11">
        <f t="shared" si="8"/>
        <v>5.0000000000000002E-5</v>
      </c>
      <c r="BN18" s="11">
        <f t="shared" si="8"/>
        <v>5.0000000000000002E-5</v>
      </c>
      <c r="BO18" s="11">
        <f t="shared" si="8"/>
        <v>5.0000000000000002E-5</v>
      </c>
      <c r="BP18" s="11">
        <f t="shared" si="8"/>
        <v>5.0000000000000002E-5</v>
      </c>
      <c r="BQ18" s="6"/>
      <c r="BR18" s="6">
        <f t="shared" si="9"/>
        <v>4.0000000000000002E-4</v>
      </c>
      <c r="BS18" s="6">
        <f t="shared" si="10"/>
        <v>5.0000000000000002E-5</v>
      </c>
      <c r="BT18" s="6">
        <f t="shared" si="10"/>
        <v>5.0000000000000002E-5</v>
      </c>
      <c r="BU18" s="6">
        <f t="shared" si="11"/>
        <v>1E-4</v>
      </c>
      <c r="BV18" s="6">
        <f t="shared" si="12"/>
        <v>5.0000000000000002E-5</v>
      </c>
      <c r="BW18" s="6">
        <f t="shared" si="12"/>
        <v>5.0000000000000002E-5</v>
      </c>
      <c r="BX18" s="6"/>
      <c r="BY18" s="6">
        <f t="shared" si="13"/>
        <v>1.4999999999999999E-4</v>
      </c>
      <c r="BZ18" s="6">
        <f t="shared" si="45"/>
        <v>2.5000000000000001E-2</v>
      </c>
      <c r="CA18" s="6">
        <v>0.15</v>
      </c>
      <c r="CB18" s="6">
        <f>0.5*1</f>
        <v>0.5</v>
      </c>
      <c r="CC18" s="6">
        <f t="shared" si="15"/>
        <v>1.0000000000000001E-5</v>
      </c>
      <c r="CD18" s="6">
        <f t="shared" si="16"/>
        <v>2.5000000000000001E-5</v>
      </c>
      <c r="CE18" s="6">
        <f t="shared" si="17"/>
        <v>5.0000000000000004E-6</v>
      </c>
      <c r="CF18" s="6">
        <f t="shared" si="18"/>
        <v>1.4999999999999999E-4</v>
      </c>
      <c r="CG18" s="6">
        <f t="shared" si="19"/>
        <v>5.0000000000000001E-4</v>
      </c>
      <c r="CH18" s="6">
        <f t="shared" si="19"/>
        <v>5.0000000000000001E-4</v>
      </c>
      <c r="CI18" s="6">
        <f t="shared" si="19"/>
        <v>5.0000000000000001E-4</v>
      </c>
      <c r="CJ18" s="6"/>
      <c r="CK18" s="6">
        <f t="shared" si="20"/>
        <v>2.9999999999999997E-4</v>
      </c>
      <c r="CL18" s="6">
        <f t="shared" si="21"/>
        <v>5.0000000000000001E-3</v>
      </c>
      <c r="CM18" s="6">
        <f t="shared" si="22"/>
        <v>5.0000000000000001E-4</v>
      </c>
      <c r="CN18" s="6">
        <f t="shared" si="22"/>
        <v>5.0000000000000001E-4</v>
      </c>
      <c r="CO18" s="6">
        <f t="shared" si="44"/>
        <v>5.0000000000000002E-5</v>
      </c>
      <c r="CP18" s="6">
        <f t="shared" si="44"/>
        <v>5.0000000000000002E-5</v>
      </c>
      <c r="CQ18" s="6">
        <v>2.0000000000000001E-4</v>
      </c>
      <c r="CR18" s="11">
        <v>269</v>
      </c>
      <c r="CS18" s="6">
        <f t="shared" si="42"/>
        <v>5.0000000000000002E-5</v>
      </c>
      <c r="CT18" s="6">
        <f t="shared" si="42"/>
        <v>5.0000000000000002E-5</v>
      </c>
      <c r="CU18" s="6">
        <f t="shared" si="42"/>
        <v>5.0000000000000002E-5</v>
      </c>
      <c r="CV18" s="6">
        <f t="shared" si="42"/>
        <v>5.0000000000000002E-5</v>
      </c>
      <c r="CW18" s="6">
        <f t="shared" si="42"/>
        <v>5.0000000000000002E-5</v>
      </c>
      <c r="CX18" s="6">
        <f t="shared" si="42"/>
        <v>5.0000000000000002E-5</v>
      </c>
      <c r="CY18" s="6">
        <f t="shared" si="42"/>
        <v>5.0000000000000002E-5</v>
      </c>
      <c r="CZ18" s="6">
        <v>3111.9999999999995</v>
      </c>
      <c r="DA18" s="6">
        <f t="shared" si="25"/>
        <v>5.0000000000000001E-4</v>
      </c>
      <c r="DB18" s="6">
        <f t="shared" si="26"/>
        <v>5.0000000000000002E-5</v>
      </c>
      <c r="DC18" s="6">
        <f t="shared" si="27"/>
        <v>5.0000000000000001E-3</v>
      </c>
      <c r="DD18" s="6">
        <f t="shared" si="28"/>
        <v>2.5000000000000001E-4</v>
      </c>
      <c r="DE18" s="6">
        <f t="shared" si="29"/>
        <v>5.0000000000000002E-5</v>
      </c>
      <c r="DF18" s="6">
        <f t="shared" si="30"/>
        <v>4.0000000000000002E-4</v>
      </c>
      <c r="DG18" s="6">
        <f t="shared" si="31"/>
        <v>5.0000000000000002E-5</v>
      </c>
      <c r="DH18" s="11"/>
      <c r="DI18" s="11"/>
      <c r="DJ18" s="11"/>
      <c r="DK18" s="11"/>
      <c r="DL18" s="11"/>
      <c r="DM18" s="11"/>
    </row>
    <row r="19" spans="1:117" ht="12.75">
      <c r="A19" s="11">
        <v>16</v>
      </c>
      <c r="B19" s="6" t="s">
        <v>872</v>
      </c>
      <c r="C19" s="6">
        <v>16</v>
      </c>
      <c r="D19" s="6" t="s">
        <v>1018</v>
      </c>
      <c r="E19" s="6" t="s">
        <v>1437</v>
      </c>
      <c r="F19" s="6" t="s">
        <v>940</v>
      </c>
      <c r="G19" s="6">
        <v>7.4</v>
      </c>
      <c r="H19" s="6">
        <v>959</v>
      </c>
      <c r="I19" s="6">
        <f t="shared" si="0"/>
        <v>0.05</v>
      </c>
      <c r="J19" s="6">
        <v>6.86</v>
      </c>
      <c r="K19" s="6">
        <v>160</v>
      </c>
      <c r="L19" s="6">
        <v>1.08</v>
      </c>
      <c r="M19" s="9">
        <v>2.8</v>
      </c>
      <c r="N19" s="6">
        <v>24.3</v>
      </c>
      <c r="O19" s="6">
        <v>40.4</v>
      </c>
      <c r="P19" s="10">
        <v>6.8000000000000005E-2</v>
      </c>
      <c r="Q19" s="6">
        <v>2300</v>
      </c>
      <c r="R19" s="6">
        <f t="shared" si="2"/>
        <v>0.2</v>
      </c>
      <c r="S19" s="6">
        <v>12.1</v>
      </c>
      <c r="T19" s="6">
        <v>72.900000000000006</v>
      </c>
      <c r="U19" s="6">
        <f t="shared" si="3"/>
        <v>1</v>
      </c>
      <c r="V19" s="7">
        <v>93</v>
      </c>
      <c r="W19" s="6"/>
      <c r="X19" s="7">
        <v>23</v>
      </c>
      <c r="Y19" s="6">
        <v>134</v>
      </c>
      <c r="Z19" s="6">
        <v>9700</v>
      </c>
      <c r="AA19" s="9">
        <v>2.1</v>
      </c>
      <c r="AB19" s="6">
        <v>22000</v>
      </c>
      <c r="AC19" s="6">
        <v>2200</v>
      </c>
      <c r="AD19" s="6">
        <v>1900</v>
      </c>
      <c r="AE19" s="6">
        <v>250</v>
      </c>
      <c r="AF19" s="6">
        <v>230</v>
      </c>
      <c r="AG19" s="6">
        <v>8000</v>
      </c>
      <c r="AH19" s="6">
        <v>1400</v>
      </c>
      <c r="AI19" s="6">
        <v>0.05</v>
      </c>
      <c r="AJ19" s="8">
        <v>0.05</v>
      </c>
      <c r="AK19" s="6">
        <f t="shared" si="43"/>
        <v>2.5000000000000001E-3</v>
      </c>
      <c r="AL19" s="6">
        <v>0.11899999999999999</v>
      </c>
      <c r="AM19" s="6">
        <v>8.8999999999999996E-2</v>
      </c>
      <c r="AN19" s="8">
        <v>0.04</v>
      </c>
      <c r="AO19" s="6">
        <v>1.9E-2</v>
      </c>
      <c r="AP19" s="6">
        <f t="shared" si="46"/>
        <v>2.5000000000000001E-3</v>
      </c>
      <c r="AQ19" s="6">
        <v>2.5000000000000001E-2</v>
      </c>
      <c r="AR19" s="6">
        <f>0.5*0.003</f>
        <v>1.5E-3</v>
      </c>
      <c r="AS19" s="6">
        <v>1.6E-2</v>
      </c>
      <c r="AT19" s="6">
        <v>1.2999999999999999E-2</v>
      </c>
      <c r="AU19" s="6">
        <v>7.4999999999999997E-2</v>
      </c>
      <c r="AV19" s="6">
        <v>4.2999999999999997E-2</v>
      </c>
      <c r="AW19" s="6">
        <v>1.7000000000000001E-2</v>
      </c>
      <c r="AX19" s="8">
        <v>0.03</v>
      </c>
      <c r="AY19" s="6">
        <v>2.5999999999999999E-2</v>
      </c>
      <c r="AZ19" s="6">
        <f>0.5*0.005</f>
        <v>2.5000000000000001E-3</v>
      </c>
      <c r="BA19" s="6">
        <f t="shared" si="4"/>
        <v>2.5000000000000001E-3</v>
      </c>
      <c r="BB19" s="6"/>
      <c r="BC19" s="6">
        <f t="shared" si="5"/>
        <v>5.0000000000000001E-4</v>
      </c>
      <c r="BD19" s="6">
        <f t="shared" si="33"/>
        <v>5.0000000000000001E-4</v>
      </c>
      <c r="BE19" s="6">
        <f t="shared" si="37"/>
        <v>5.0000000000000001E-4</v>
      </c>
      <c r="BF19" s="6">
        <f t="shared" si="37"/>
        <v>5.0000000000000001E-4</v>
      </c>
      <c r="BG19" s="6">
        <f t="shared" si="40"/>
        <v>5.0000000000000001E-4</v>
      </c>
      <c r="BH19" s="6">
        <f t="shared" si="38"/>
        <v>5.0000000000000001E-4</v>
      </c>
      <c r="BI19" s="6">
        <f t="shared" si="38"/>
        <v>5.0000000000000001E-4</v>
      </c>
      <c r="BJ19" s="6">
        <f t="shared" si="41"/>
        <v>5.0000000000000001E-4</v>
      </c>
      <c r="BK19" s="6">
        <f t="shared" si="7"/>
        <v>5.0000000000000004E-6</v>
      </c>
      <c r="BL19" s="11">
        <f t="shared" si="36"/>
        <v>5.0000000000000001E-4</v>
      </c>
      <c r="BM19" s="11">
        <f t="shared" si="8"/>
        <v>5.0000000000000002E-5</v>
      </c>
      <c r="BN19" s="11">
        <f t="shared" si="8"/>
        <v>5.0000000000000002E-5</v>
      </c>
      <c r="BO19" s="11">
        <f t="shared" si="8"/>
        <v>5.0000000000000002E-5</v>
      </c>
      <c r="BP19" s="11">
        <f t="shared" si="8"/>
        <v>5.0000000000000002E-5</v>
      </c>
      <c r="BQ19" s="6"/>
      <c r="BR19" s="6">
        <f t="shared" si="9"/>
        <v>4.0000000000000002E-4</v>
      </c>
      <c r="BS19" s="6">
        <f t="shared" si="10"/>
        <v>5.0000000000000002E-5</v>
      </c>
      <c r="BT19" s="6">
        <f t="shared" si="10"/>
        <v>5.0000000000000002E-5</v>
      </c>
      <c r="BU19" s="6">
        <f t="shared" si="11"/>
        <v>1E-4</v>
      </c>
      <c r="BV19" s="6">
        <f t="shared" si="12"/>
        <v>5.0000000000000002E-5</v>
      </c>
      <c r="BW19" s="6">
        <f t="shared" si="12"/>
        <v>5.0000000000000002E-5</v>
      </c>
      <c r="BX19" s="6"/>
      <c r="BY19" s="6">
        <f t="shared" si="13"/>
        <v>1.4999999999999999E-4</v>
      </c>
      <c r="BZ19" s="6">
        <f t="shared" si="45"/>
        <v>2.5000000000000001E-2</v>
      </c>
      <c r="CA19" s="6">
        <v>0.26</v>
      </c>
      <c r="CB19" s="6">
        <f>0.5*1</f>
        <v>0.5</v>
      </c>
      <c r="CC19" s="6">
        <f t="shared" si="15"/>
        <v>1.0000000000000001E-5</v>
      </c>
      <c r="CD19" s="6">
        <f t="shared" si="16"/>
        <v>2.5000000000000001E-5</v>
      </c>
      <c r="CE19" s="6">
        <f t="shared" si="17"/>
        <v>5.0000000000000004E-6</v>
      </c>
      <c r="CF19" s="6">
        <f t="shared" si="18"/>
        <v>1.4999999999999999E-4</v>
      </c>
      <c r="CG19" s="6">
        <f t="shared" si="19"/>
        <v>5.0000000000000001E-4</v>
      </c>
      <c r="CH19" s="6">
        <f t="shared" si="19"/>
        <v>5.0000000000000001E-4</v>
      </c>
      <c r="CI19" s="6">
        <f t="shared" si="19"/>
        <v>5.0000000000000001E-4</v>
      </c>
      <c r="CJ19" s="6"/>
      <c r="CK19" s="6">
        <f t="shared" si="20"/>
        <v>2.9999999999999997E-4</v>
      </c>
      <c r="CL19" s="6">
        <f t="shared" si="21"/>
        <v>5.0000000000000001E-3</v>
      </c>
      <c r="CM19" s="6">
        <f t="shared" si="22"/>
        <v>5.0000000000000001E-4</v>
      </c>
      <c r="CN19" s="6">
        <f t="shared" si="22"/>
        <v>5.0000000000000001E-4</v>
      </c>
      <c r="CO19" s="6">
        <f t="shared" si="44"/>
        <v>5.0000000000000002E-5</v>
      </c>
      <c r="CP19" s="6">
        <f t="shared" si="44"/>
        <v>5.0000000000000002E-5</v>
      </c>
      <c r="CQ19" s="6">
        <f t="shared" ref="CQ19:CQ34" si="47">0.5*0.0001</f>
        <v>5.0000000000000002E-5</v>
      </c>
      <c r="CR19" s="2">
        <v>2430</v>
      </c>
      <c r="CS19" s="6">
        <f t="shared" si="42"/>
        <v>5.0000000000000002E-5</v>
      </c>
      <c r="CT19" s="6">
        <f t="shared" si="42"/>
        <v>5.0000000000000002E-5</v>
      </c>
      <c r="CU19" s="6">
        <f t="shared" si="42"/>
        <v>5.0000000000000002E-5</v>
      </c>
      <c r="CV19" s="6">
        <f t="shared" si="42"/>
        <v>5.0000000000000002E-5</v>
      </c>
      <c r="CW19" s="6">
        <f t="shared" si="42"/>
        <v>5.0000000000000002E-5</v>
      </c>
      <c r="CX19" s="6">
        <f t="shared" si="42"/>
        <v>5.0000000000000002E-5</v>
      </c>
      <c r="CY19" s="6">
        <f t="shared" si="42"/>
        <v>5.0000000000000002E-5</v>
      </c>
      <c r="CZ19" s="6">
        <v>5732</v>
      </c>
      <c r="DA19" s="6">
        <f t="shared" si="25"/>
        <v>5.0000000000000001E-4</v>
      </c>
      <c r="DB19" s="6">
        <f t="shared" si="26"/>
        <v>5.0000000000000002E-5</v>
      </c>
      <c r="DC19" s="6">
        <f t="shared" si="27"/>
        <v>5.0000000000000001E-3</v>
      </c>
      <c r="DD19" s="6">
        <f t="shared" si="28"/>
        <v>2.5000000000000001E-4</v>
      </c>
      <c r="DE19" s="6">
        <f t="shared" si="29"/>
        <v>5.0000000000000002E-5</v>
      </c>
      <c r="DF19" s="6">
        <f t="shared" si="30"/>
        <v>4.0000000000000002E-4</v>
      </c>
      <c r="DG19" s="6">
        <f t="shared" si="31"/>
        <v>5.0000000000000002E-5</v>
      </c>
      <c r="DH19" s="11"/>
      <c r="DI19" s="11"/>
      <c r="DJ19" s="11"/>
      <c r="DK19" s="11"/>
      <c r="DL19" s="11"/>
      <c r="DM19" s="11"/>
    </row>
    <row r="20" spans="1:117" ht="12.75">
      <c r="A20" s="11">
        <v>17</v>
      </c>
      <c r="B20" s="6" t="s">
        <v>871</v>
      </c>
      <c r="C20" s="6">
        <v>17</v>
      </c>
      <c r="D20" s="6" t="s">
        <v>1019</v>
      </c>
      <c r="E20" s="6" t="s">
        <v>1438</v>
      </c>
      <c r="F20" s="6" t="s">
        <v>941</v>
      </c>
      <c r="G20" s="6">
        <v>7.7</v>
      </c>
      <c r="H20" s="7">
        <v>52</v>
      </c>
      <c r="I20" s="6">
        <f t="shared" si="0"/>
        <v>0.05</v>
      </c>
      <c r="J20" s="6">
        <f>0.5*3</f>
        <v>1.5</v>
      </c>
      <c r="K20" s="7">
        <v>15</v>
      </c>
      <c r="L20" s="6">
        <v>0.218</v>
      </c>
      <c r="M20" s="9">
        <v>1.3</v>
      </c>
      <c r="N20" s="6">
        <v>4.66</v>
      </c>
      <c r="O20" s="6">
        <v>3.34</v>
      </c>
      <c r="P20" s="10">
        <v>1.6E-2</v>
      </c>
      <c r="Q20" s="6">
        <v>140</v>
      </c>
      <c r="R20" s="6">
        <f t="shared" si="2"/>
        <v>0.2</v>
      </c>
      <c r="S20" s="6">
        <v>2.81</v>
      </c>
      <c r="T20" s="6">
        <v>4.8</v>
      </c>
      <c r="U20" s="6">
        <f t="shared" si="3"/>
        <v>1</v>
      </c>
      <c r="V20" s="9">
        <v>3.3</v>
      </c>
      <c r="W20" s="6"/>
      <c r="X20" s="9">
        <v>2.6</v>
      </c>
      <c r="Y20" s="6">
        <v>22.4</v>
      </c>
      <c r="Z20" s="6">
        <v>280</v>
      </c>
      <c r="AA20" s="9">
        <v>1.2</v>
      </c>
      <c r="AB20" s="6">
        <v>2400</v>
      </c>
      <c r="AC20" s="6">
        <v>65</v>
      </c>
      <c r="AD20" s="6">
        <v>130</v>
      </c>
      <c r="AE20" s="6">
        <v>55.9</v>
      </c>
      <c r="AF20" s="6">
        <v>140</v>
      </c>
      <c r="AG20" s="6">
        <v>1100</v>
      </c>
      <c r="AH20" s="6">
        <v>180</v>
      </c>
      <c r="AI20" s="6">
        <f>0.5*0.005</f>
        <v>2.5000000000000001E-3</v>
      </c>
      <c r="AJ20" s="6">
        <v>2.7E-2</v>
      </c>
      <c r="AK20" s="6">
        <f t="shared" si="43"/>
        <v>2.5000000000000001E-3</v>
      </c>
      <c r="AL20" s="6">
        <v>4.4999999999999998E-2</v>
      </c>
      <c r="AM20" s="6">
        <v>1.6E-2</v>
      </c>
      <c r="AN20" s="6">
        <v>1.9E-2</v>
      </c>
      <c r="AO20" s="6">
        <v>1.2999999999999999E-2</v>
      </c>
      <c r="AP20" s="6">
        <f t="shared" si="46"/>
        <v>2.5000000000000001E-3</v>
      </c>
      <c r="AQ20" s="6">
        <v>1.4E-2</v>
      </c>
      <c r="AR20" s="6">
        <f>0.5*0.003</f>
        <v>1.5E-3</v>
      </c>
      <c r="AS20" s="6">
        <v>8.9999999999999993E-3</v>
      </c>
      <c r="AT20" s="6">
        <f t="shared" ref="AT20:AT25" si="48">0.5*0.005</f>
        <v>2.5000000000000001E-3</v>
      </c>
      <c r="AU20" s="6">
        <v>2.5999999999999999E-2</v>
      </c>
      <c r="AV20" s="6">
        <v>1.9E-2</v>
      </c>
      <c r="AW20" s="6">
        <v>7.0000000000000001E-3</v>
      </c>
      <c r="AX20" s="8">
        <v>0.02</v>
      </c>
      <c r="AY20" s="6">
        <v>8.9999999999999993E-3</v>
      </c>
      <c r="AZ20" s="6">
        <f>0.5*0.005</f>
        <v>2.5000000000000001E-3</v>
      </c>
      <c r="BA20" s="6">
        <f t="shared" si="4"/>
        <v>2.5000000000000001E-3</v>
      </c>
      <c r="BB20" s="6"/>
      <c r="BC20" s="6">
        <f t="shared" si="5"/>
        <v>5.0000000000000001E-4</v>
      </c>
      <c r="BD20" s="6">
        <f t="shared" si="33"/>
        <v>5.0000000000000001E-4</v>
      </c>
      <c r="BE20" s="6">
        <f t="shared" si="37"/>
        <v>5.0000000000000001E-4</v>
      </c>
      <c r="BF20" s="6">
        <f t="shared" si="37"/>
        <v>5.0000000000000001E-4</v>
      </c>
      <c r="BG20" s="6">
        <f t="shared" si="40"/>
        <v>5.0000000000000001E-4</v>
      </c>
      <c r="BH20" s="6">
        <f t="shared" si="38"/>
        <v>5.0000000000000001E-4</v>
      </c>
      <c r="BI20" s="6">
        <f t="shared" si="38"/>
        <v>5.0000000000000001E-4</v>
      </c>
      <c r="BJ20" s="6">
        <f t="shared" si="41"/>
        <v>5.0000000000000001E-4</v>
      </c>
      <c r="BK20" s="6">
        <f t="shared" si="7"/>
        <v>5.0000000000000004E-6</v>
      </c>
      <c r="BL20" s="11">
        <f t="shared" si="36"/>
        <v>5.0000000000000001E-4</v>
      </c>
      <c r="BM20" s="11">
        <f t="shared" si="8"/>
        <v>5.0000000000000002E-5</v>
      </c>
      <c r="BN20" s="11">
        <f t="shared" si="8"/>
        <v>5.0000000000000002E-5</v>
      </c>
      <c r="BO20" s="11">
        <f t="shared" si="8"/>
        <v>5.0000000000000002E-5</v>
      </c>
      <c r="BP20" s="11">
        <f t="shared" si="8"/>
        <v>5.0000000000000002E-5</v>
      </c>
      <c r="BQ20" s="6"/>
      <c r="BR20" s="6">
        <f t="shared" si="9"/>
        <v>4.0000000000000002E-4</v>
      </c>
      <c r="BS20" s="6">
        <f t="shared" si="10"/>
        <v>5.0000000000000002E-5</v>
      </c>
      <c r="BT20" s="6">
        <f t="shared" si="10"/>
        <v>5.0000000000000002E-5</v>
      </c>
      <c r="BU20" s="6">
        <f t="shared" si="11"/>
        <v>1E-4</v>
      </c>
      <c r="BV20" s="6">
        <f t="shared" si="12"/>
        <v>5.0000000000000002E-5</v>
      </c>
      <c r="BW20" s="6">
        <f t="shared" si="12"/>
        <v>5.0000000000000002E-5</v>
      </c>
      <c r="BX20" s="6"/>
      <c r="BY20" s="6">
        <f t="shared" si="13"/>
        <v>1.4999999999999999E-4</v>
      </c>
      <c r="BZ20" s="6">
        <f t="shared" si="45"/>
        <v>2.5000000000000001E-2</v>
      </c>
      <c r="CA20" s="6">
        <f t="shared" ref="CA20:CA37" si="49">0.5*0.1</f>
        <v>0.05</v>
      </c>
      <c r="CB20" s="6">
        <v>2.1800000000000002</v>
      </c>
      <c r="CC20" s="6">
        <f t="shared" si="15"/>
        <v>1.0000000000000001E-5</v>
      </c>
      <c r="CD20" s="6">
        <f t="shared" si="16"/>
        <v>2.5000000000000001E-5</v>
      </c>
      <c r="CE20" s="6">
        <f t="shared" si="17"/>
        <v>5.0000000000000004E-6</v>
      </c>
      <c r="CF20" s="6">
        <f t="shared" si="18"/>
        <v>1.4999999999999999E-4</v>
      </c>
      <c r="CG20" s="6">
        <f t="shared" si="19"/>
        <v>5.0000000000000001E-4</v>
      </c>
      <c r="CH20" s="6">
        <f t="shared" si="19"/>
        <v>5.0000000000000001E-4</v>
      </c>
      <c r="CI20" s="6">
        <f t="shared" si="19"/>
        <v>5.0000000000000001E-4</v>
      </c>
      <c r="CJ20" s="6"/>
      <c r="CK20" s="6">
        <f t="shared" si="20"/>
        <v>2.9999999999999997E-4</v>
      </c>
      <c r="CL20" s="6">
        <f t="shared" si="21"/>
        <v>5.0000000000000001E-3</v>
      </c>
      <c r="CM20" s="6">
        <f t="shared" si="22"/>
        <v>5.0000000000000001E-4</v>
      </c>
      <c r="CN20" s="6">
        <f t="shared" si="22"/>
        <v>5.0000000000000001E-4</v>
      </c>
      <c r="CO20" s="6">
        <f t="shared" si="44"/>
        <v>5.0000000000000002E-5</v>
      </c>
      <c r="CP20" s="6">
        <f t="shared" si="44"/>
        <v>5.0000000000000002E-5</v>
      </c>
      <c r="CQ20" s="6">
        <f t="shared" si="47"/>
        <v>5.0000000000000002E-5</v>
      </c>
      <c r="CR20" s="11">
        <v>114</v>
      </c>
      <c r="CS20" s="6">
        <f t="shared" si="42"/>
        <v>5.0000000000000002E-5</v>
      </c>
      <c r="CT20" s="6">
        <f t="shared" si="42"/>
        <v>5.0000000000000002E-5</v>
      </c>
      <c r="CU20" s="6">
        <f t="shared" si="42"/>
        <v>5.0000000000000002E-5</v>
      </c>
      <c r="CV20" s="6">
        <f t="shared" si="42"/>
        <v>5.0000000000000002E-5</v>
      </c>
      <c r="CW20" s="6">
        <f t="shared" si="42"/>
        <v>5.0000000000000002E-5</v>
      </c>
      <c r="CX20" s="6">
        <f t="shared" si="42"/>
        <v>5.0000000000000002E-5</v>
      </c>
      <c r="CY20" s="6">
        <f t="shared" si="42"/>
        <v>5.0000000000000002E-5</v>
      </c>
      <c r="CZ20" s="6">
        <v>646</v>
      </c>
      <c r="DA20" s="6">
        <f t="shared" si="25"/>
        <v>5.0000000000000001E-4</v>
      </c>
      <c r="DB20" s="6">
        <f t="shared" si="26"/>
        <v>5.0000000000000002E-5</v>
      </c>
      <c r="DC20" s="6">
        <f t="shared" si="27"/>
        <v>5.0000000000000001E-3</v>
      </c>
      <c r="DD20" s="6">
        <f t="shared" si="28"/>
        <v>2.5000000000000001E-4</v>
      </c>
      <c r="DE20" s="6">
        <f t="shared" si="29"/>
        <v>5.0000000000000002E-5</v>
      </c>
      <c r="DF20" s="6">
        <f t="shared" si="30"/>
        <v>4.0000000000000002E-4</v>
      </c>
      <c r="DG20" s="6">
        <f t="shared" si="31"/>
        <v>5.0000000000000002E-5</v>
      </c>
      <c r="DH20" s="11"/>
      <c r="DI20" s="11"/>
      <c r="DJ20" s="11"/>
      <c r="DK20" s="11"/>
      <c r="DL20" s="11"/>
      <c r="DM20" s="11"/>
    </row>
    <row r="21" spans="1:117" ht="12.75">
      <c r="A21" s="11">
        <v>18</v>
      </c>
      <c r="B21" s="6" t="s">
        <v>870</v>
      </c>
      <c r="C21" s="6">
        <v>18</v>
      </c>
      <c r="D21" s="6" t="s">
        <v>1020</v>
      </c>
      <c r="E21" s="6" t="s">
        <v>1439</v>
      </c>
      <c r="F21" s="6" t="s">
        <v>942</v>
      </c>
      <c r="G21" s="6">
        <v>7.8</v>
      </c>
      <c r="H21" s="6">
        <v>110</v>
      </c>
      <c r="I21" s="6">
        <f t="shared" si="0"/>
        <v>0.05</v>
      </c>
      <c r="J21" s="6">
        <f>0.5*3</f>
        <v>1.5</v>
      </c>
      <c r="K21" s="7">
        <v>53</v>
      </c>
      <c r="L21" s="6">
        <f>0.5*0.05</f>
        <v>2.5000000000000001E-2</v>
      </c>
      <c r="M21" s="9">
        <v>2.6</v>
      </c>
      <c r="N21" s="6">
        <v>4.09</v>
      </c>
      <c r="O21" s="6">
        <v>8.35</v>
      </c>
      <c r="P21" s="6">
        <v>8.5000000000000006E-3</v>
      </c>
      <c r="Q21" s="6">
        <v>200</v>
      </c>
      <c r="R21" s="6">
        <f t="shared" si="2"/>
        <v>0.2</v>
      </c>
      <c r="S21" s="6">
        <v>4.5199999999999996</v>
      </c>
      <c r="T21" s="6">
        <v>13.1</v>
      </c>
      <c r="U21" s="6">
        <f t="shared" si="3"/>
        <v>1</v>
      </c>
      <c r="V21" s="7">
        <v>11</v>
      </c>
      <c r="W21" s="6"/>
      <c r="X21" s="9">
        <v>3.8</v>
      </c>
      <c r="Y21" s="6">
        <v>56.1</v>
      </c>
      <c r="Z21" s="6">
        <v>2500</v>
      </c>
      <c r="AA21" s="9">
        <v>0.25</v>
      </c>
      <c r="AB21" s="6">
        <v>2800</v>
      </c>
      <c r="AC21" s="6">
        <v>560</v>
      </c>
      <c r="AD21" s="6">
        <v>230</v>
      </c>
      <c r="AE21" s="6">
        <v>249</v>
      </c>
      <c r="AF21" s="7">
        <v>87</v>
      </c>
      <c r="AG21" s="6">
        <v>880</v>
      </c>
      <c r="AH21" s="6">
        <v>180</v>
      </c>
      <c r="AI21" s="6">
        <f>0.5*0.005</f>
        <v>2.5000000000000001E-3</v>
      </c>
      <c r="AJ21" s="6">
        <v>1.0999999999999999E-2</v>
      </c>
      <c r="AK21" s="6">
        <f t="shared" si="43"/>
        <v>2.5000000000000001E-3</v>
      </c>
      <c r="AL21" s="8">
        <v>0.01</v>
      </c>
      <c r="AM21" s="6">
        <v>1.7000000000000001E-2</v>
      </c>
      <c r="AN21" s="6">
        <v>5.0000000000000001E-3</v>
      </c>
      <c r="AO21" s="6">
        <v>5.0000000000000001E-3</v>
      </c>
      <c r="AP21" s="6">
        <f t="shared" si="46"/>
        <v>2.5000000000000001E-3</v>
      </c>
      <c r="AQ21" s="6">
        <v>7.0000000000000001E-3</v>
      </c>
      <c r="AR21" s="6">
        <f>0.5*0.003</f>
        <v>1.5E-3</v>
      </c>
      <c r="AS21" s="6">
        <v>6.0000000000000001E-3</v>
      </c>
      <c r="AT21" s="6">
        <f t="shared" si="48"/>
        <v>2.5000000000000001E-3</v>
      </c>
      <c r="AU21" s="6">
        <v>6.0000000000000001E-3</v>
      </c>
      <c r="AV21" s="6">
        <v>7.0000000000000001E-3</v>
      </c>
      <c r="AW21" s="6">
        <f>0.5*0.005</f>
        <v>2.5000000000000001E-3</v>
      </c>
      <c r="AX21" s="6">
        <v>5.0000000000000001E-3</v>
      </c>
      <c r="AY21" s="6">
        <v>7.0000000000000001E-3</v>
      </c>
      <c r="AZ21" s="6">
        <f>0.5*0.005</f>
        <v>2.5000000000000001E-3</v>
      </c>
      <c r="BA21" s="6">
        <f t="shared" si="4"/>
        <v>2.5000000000000001E-3</v>
      </c>
      <c r="BB21" s="6"/>
      <c r="BC21" s="6">
        <f t="shared" si="5"/>
        <v>5.0000000000000001E-4</v>
      </c>
      <c r="BD21" s="6">
        <f t="shared" si="33"/>
        <v>5.0000000000000001E-4</v>
      </c>
      <c r="BE21" s="6">
        <f t="shared" si="37"/>
        <v>5.0000000000000001E-4</v>
      </c>
      <c r="BF21" s="6">
        <f t="shared" si="37"/>
        <v>5.0000000000000001E-4</v>
      </c>
      <c r="BG21" s="6">
        <f t="shared" si="40"/>
        <v>5.0000000000000001E-4</v>
      </c>
      <c r="BH21" s="6">
        <f t="shared" si="38"/>
        <v>5.0000000000000001E-4</v>
      </c>
      <c r="BI21" s="6">
        <f t="shared" si="38"/>
        <v>5.0000000000000001E-4</v>
      </c>
      <c r="BJ21" s="6">
        <f t="shared" si="41"/>
        <v>5.0000000000000001E-4</v>
      </c>
      <c r="BK21" s="6">
        <f t="shared" si="7"/>
        <v>5.0000000000000004E-6</v>
      </c>
      <c r="BL21" s="11">
        <f t="shared" si="36"/>
        <v>5.0000000000000001E-4</v>
      </c>
      <c r="BM21" s="11">
        <f t="shared" si="8"/>
        <v>5.0000000000000002E-5</v>
      </c>
      <c r="BN21" s="11">
        <f t="shared" si="8"/>
        <v>5.0000000000000002E-5</v>
      </c>
      <c r="BO21" s="11">
        <f t="shared" si="8"/>
        <v>5.0000000000000002E-5</v>
      </c>
      <c r="BP21" s="11">
        <f t="shared" si="8"/>
        <v>5.0000000000000002E-5</v>
      </c>
      <c r="BQ21" s="6"/>
      <c r="BR21" s="6">
        <f t="shared" si="9"/>
        <v>4.0000000000000002E-4</v>
      </c>
      <c r="BS21" s="6">
        <f t="shared" si="10"/>
        <v>5.0000000000000002E-5</v>
      </c>
      <c r="BT21" s="6">
        <f t="shared" si="10"/>
        <v>5.0000000000000002E-5</v>
      </c>
      <c r="BU21" s="6">
        <f t="shared" si="11"/>
        <v>1E-4</v>
      </c>
      <c r="BV21" s="6">
        <f t="shared" si="12"/>
        <v>5.0000000000000002E-5</v>
      </c>
      <c r="BW21" s="6">
        <f t="shared" si="12"/>
        <v>5.0000000000000002E-5</v>
      </c>
      <c r="BX21" s="6"/>
      <c r="BY21" s="6">
        <f t="shared" si="13"/>
        <v>1.4999999999999999E-4</v>
      </c>
      <c r="BZ21" s="6">
        <f t="shared" si="45"/>
        <v>2.5000000000000001E-2</v>
      </c>
      <c r="CA21" s="6">
        <f t="shared" si="49"/>
        <v>0.05</v>
      </c>
      <c r="CB21" s="6">
        <f t="shared" ref="CB21:CB29" si="50">0.5*1</f>
        <v>0.5</v>
      </c>
      <c r="CC21" s="6">
        <f t="shared" si="15"/>
        <v>1.0000000000000001E-5</v>
      </c>
      <c r="CD21" s="6">
        <f t="shared" si="16"/>
        <v>2.5000000000000001E-5</v>
      </c>
      <c r="CE21" s="6">
        <f t="shared" si="17"/>
        <v>5.0000000000000004E-6</v>
      </c>
      <c r="CF21" s="6">
        <f t="shared" si="18"/>
        <v>1.4999999999999999E-4</v>
      </c>
      <c r="CG21" s="6">
        <f t="shared" si="19"/>
        <v>5.0000000000000001E-4</v>
      </c>
      <c r="CH21" s="6">
        <f t="shared" si="19"/>
        <v>5.0000000000000001E-4</v>
      </c>
      <c r="CI21" s="6">
        <f t="shared" si="19"/>
        <v>5.0000000000000001E-4</v>
      </c>
      <c r="CJ21" s="6"/>
      <c r="CK21" s="6">
        <f t="shared" si="20"/>
        <v>2.9999999999999997E-4</v>
      </c>
      <c r="CL21" s="6">
        <f t="shared" si="21"/>
        <v>5.0000000000000001E-3</v>
      </c>
      <c r="CM21" s="6">
        <f t="shared" si="22"/>
        <v>5.0000000000000001E-4</v>
      </c>
      <c r="CN21" s="6">
        <f t="shared" si="22"/>
        <v>5.0000000000000001E-4</v>
      </c>
      <c r="CO21" s="6">
        <f t="shared" si="44"/>
        <v>5.0000000000000002E-5</v>
      </c>
      <c r="CP21" s="6">
        <f t="shared" si="44"/>
        <v>5.0000000000000002E-5</v>
      </c>
      <c r="CQ21" s="6">
        <f t="shared" si="47"/>
        <v>5.0000000000000002E-5</v>
      </c>
      <c r="CR21" s="11">
        <v>14.15</v>
      </c>
      <c r="CS21" s="6">
        <f t="shared" si="42"/>
        <v>5.0000000000000002E-5</v>
      </c>
      <c r="CT21" s="6">
        <f t="shared" si="42"/>
        <v>5.0000000000000002E-5</v>
      </c>
      <c r="CU21" s="6">
        <f t="shared" si="42"/>
        <v>5.0000000000000002E-5</v>
      </c>
      <c r="CV21" s="6">
        <f t="shared" si="42"/>
        <v>5.0000000000000002E-5</v>
      </c>
      <c r="CW21" s="6">
        <f t="shared" si="42"/>
        <v>5.0000000000000002E-5</v>
      </c>
      <c r="CX21" s="6">
        <f t="shared" si="42"/>
        <v>5.0000000000000002E-5</v>
      </c>
      <c r="CY21" s="6">
        <f t="shared" si="42"/>
        <v>5.0000000000000002E-5</v>
      </c>
      <c r="CZ21" s="6">
        <v>89</v>
      </c>
      <c r="DA21" s="6">
        <f t="shared" si="25"/>
        <v>5.0000000000000001E-4</v>
      </c>
      <c r="DB21" s="6">
        <f t="shared" si="26"/>
        <v>5.0000000000000002E-5</v>
      </c>
      <c r="DC21" s="6">
        <f t="shared" si="27"/>
        <v>5.0000000000000001E-3</v>
      </c>
      <c r="DD21" s="6">
        <f t="shared" si="28"/>
        <v>2.5000000000000001E-4</v>
      </c>
      <c r="DE21" s="6">
        <f t="shared" si="29"/>
        <v>5.0000000000000002E-5</v>
      </c>
      <c r="DF21" s="6">
        <f t="shared" si="30"/>
        <v>4.0000000000000002E-4</v>
      </c>
      <c r="DG21" s="6">
        <f t="shared" si="31"/>
        <v>5.0000000000000002E-5</v>
      </c>
      <c r="DH21" s="11"/>
      <c r="DI21" s="11"/>
      <c r="DJ21" s="11"/>
      <c r="DK21" s="11"/>
      <c r="DL21" s="11"/>
      <c r="DM21" s="11"/>
    </row>
    <row r="22" spans="1:117" ht="12.75">
      <c r="A22" s="11">
        <v>19</v>
      </c>
      <c r="B22" s="6" t="s">
        <v>868</v>
      </c>
      <c r="C22" s="6">
        <v>19</v>
      </c>
      <c r="D22" s="6" t="s">
        <v>1021</v>
      </c>
      <c r="E22" s="6" t="s">
        <v>1440</v>
      </c>
      <c r="F22" s="6" t="s">
        <v>869</v>
      </c>
      <c r="G22" s="6">
        <v>7.7</v>
      </c>
      <c r="H22" s="7">
        <v>30</v>
      </c>
      <c r="I22" s="6">
        <f t="shared" si="0"/>
        <v>0.05</v>
      </c>
      <c r="J22" s="6">
        <f>0.5*3</f>
        <v>1.5</v>
      </c>
      <c r="K22" s="9">
        <v>7.1</v>
      </c>
      <c r="L22" s="6">
        <f>0.5*0.05</f>
        <v>2.5000000000000001E-2</v>
      </c>
      <c r="M22" s="9">
        <v>0.51</v>
      </c>
      <c r="N22" s="9">
        <v>2.5</v>
      </c>
      <c r="O22" s="6">
        <f>0.5*0.4</f>
        <v>0.2</v>
      </c>
      <c r="P22" s="6">
        <v>4.3E-3</v>
      </c>
      <c r="Q22" s="6">
        <v>130</v>
      </c>
      <c r="R22" s="6">
        <f t="shared" si="2"/>
        <v>0.2</v>
      </c>
      <c r="S22" s="6">
        <v>1.1399999999999999</v>
      </c>
      <c r="T22" s="6">
        <f>0.5*1</f>
        <v>0.5</v>
      </c>
      <c r="U22" s="6">
        <f t="shared" si="3"/>
        <v>1</v>
      </c>
      <c r="V22" s="9">
        <v>4.7</v>
      </c>
      <c r="W22" s="6"/>
      <c r="X22" s="9">
        <v>2.4</v>
      </c>
      <c r="Y22" s="6">
        <v>13.5</v>
      </c>
      <c r="Z22" s="6">
        <v>1500</v>
      </c>
      <c r="AA22" s="9">
        <v>0.37</v>
      </c>
      <c r="AB22" s="6">
        <v>1400</v>
      </c>
      <c r="AC22" s="6">
        <v>240</v>
      </c>
      <c r="AD22" s="6">
        <v>150</v>
      </c>
      <c r="AE22" s="6">
        <v>176</v>
      </c>
      <c r="AF22" s="6">
        <v>150</v>
      </c>
      <c r="AG22" s="6">
        <v>590</v>
      </c>
      <c r="AH22" s="6">
        <v>140</v>
      </c>
      <c r="AI22" s="6">
        <f>0.5*0.005</f>
        <v>2.5000000000000001E-3</v>
      </c>
      <c r="AJ22" s="6">
        <f>0.5*0.005</f>
        <v>2.5000000000000001E-3</v>
      </c>
      <c r="AK22" s="6">
        <f t="shared" si="43"/>
        <v>2.5000000000000001E-3</v>
      </c>
      <c r="AL22" s="6">
        <v>8.0000000000000002E-3</v>
      </c>
      <c r="AM22" s="6">
        <f>0.5*0.005</f>
        <v>2.5000000000000001E-3</v>
      </c>
      <c r="AN22" s="6">
        <f>0.5*0.005</f>
        <v>2.5000000000000001E-3</v>
      </c>
      <c r="AO22" s="6">
        <f>0.5*0.005</f>
        <v>2.5000000000000001E-3</v>
      </c>
      <c r="AP22" s="6">
        <f t="shared" si="46"/>
        <v>2.5000000000000001E-3</v>
      </c>
      <c r="AQ22" s="6">
        <f>0.5*0.005</f>
        <v>2.5000000000000001E-3</v>
      </c>
      <c r="AR22" s="6">
        <f>0.5*0.003</f>
        <v>1.5E-3</v>
      </c>
      <c r="AS22" s="6">
        <f>0.5*0.005</f>
        <v>2.5000000000000001E-3</v>
      </c>
      <c r="AT22" s="6">
        <f t="shared" si="48"/>
        <v>2.5000000000000001E-3</v>
      </c>
      <c r="AU22" s="6">
        <v>5.0000000000000001E-3</v>
      </c>
      <c r="AV22" s="6">
        <f>0.5*0.005</f>
        <v>2.5000000000000001E-3</v>
      </c>
      <c r="AW22" s="6">
        <f>0.5*0.005</f>
        <v>2.5000000000000001E-3</v>
      </c>
      <c r="AX22" s="6">
        <f>0.5*0.005</f>
        <v>2.5000000000000001E-3</v>
      </c>
      <c r="AY22" s="6">
        <f>0.5*0.005</f>
        <v>2.5000000000000001E-3</v>
      </c>
      <c r="AZ22" s="6">
        <f>0.5*0.005</f>
        <v>2.5000000000000001E-3</v>
      </c>
      <c r="BA22" s="6">
        <f t="shared" si="4"/>
        <v>2.5000000000000001E-3</v>
      </c>
      <c r="BB22" s="6"/>
      <c r="BC22" s="6">
        <f t="shared" si="5"/>
        <v>5.0000000000000001E-4</v>
      </c>
      <c r="BD22" s="6">
        <f t="shared" si="33"/>
        <v>5.0000000000000001E-4</v>
      </c>
      <c r="BE22" s="6">
        <f t="shared" si="37"/>
        <v>5.0000000000000001E-4</v>
      </c>
      <c r="BF22" s="6">
        <f t="shared" si="37"/>
        <v>5.0000000000000001E-4</v>
      </c>
      <c r="BG22" s="6">
        <f t="shared" si="40"/>
        <v>5.0000000000000001E-4</v>
      </c>
      <c r="BH22" s="6">
        <f t="shared" si="38"/>
        <v>5.0000000000000001E-4</v>
      </c>
      <c r="BI22" s="6">
        <f t="shared" si="38"/>
        <v>5.0000000000000001E-4</v>
      </c>
      <c r="BJ22" s="6">
        <f t="shared" si="41"/>
        <v>5.0000000000000001E-4</v>
      </c>
      <c r="BK22" s="6">
        <f t="shared" si="7"/>
        <v>5.0000000000000004E-6</v>
      </c>
      <c r="BL22" s="11">
        <f t="shared" si="36"/>
        <v>5.0000000000000001E-4</v>
      </c>
      <c r="BM22" s="11">
        <f t="shared" si="8"/>
        <v>5.0000000000000002E-5</v>
      </c>
      <c r="BN22" s="11">
        <f t="shared" si="8"/>
        <v>5.0000000000000002E-5</v>
      </c>
      <c r="BO22" s="11">
        <f t="shared" si="8"/>
        <v>5.0000000000000002E-5</v>
      </c>
      <c r="BP22" s="11">
        <f t="shared" si="8"/>
        <v>5.0000000000000002E-5</v>
      </c>
      <c r="BQ22" s="6"/>
      <c r="BR22" s="6">
        <f t="shared" si="9"/>
        <v>4.0000000000000002E-4</v>
      </c>
      <c r="BS22" s="6">
        <f t="shared" si="10"/>
        <v>5.0000000000000002E-5</v>
      </c>
      <c r="BT22" s="6">
        <f t="shared" si="10"/>
        <v>5.0000000000000002E-5</v>
      </c>
      <c r="BU22" s="6">
        <f t="shared" si="11"/>
        <v>1E-4</v>
      </c>
      <c r="BV22" s="6">
        <f t="shared" si="12"/>
        <v>5.0000000000000002E-5</v>
      </c>
      <c r="BW22" s="6">
        <f t="shared" si="12"/>
        <v>5.0000000000000002E-5</v>
      </c>
      <c r="BX22" s="6"/>
      <c r="BY22" s="6">
        <f t="shared" si="13"/>
        <v>1.4999999999999999E-4</v>
      </c>
      <c r="BZ22" s="6">
        <f t="shared" si="45"/>
        <v>2.5000000000000001E-2</v>
      </c>
      <c r="CA22" s="6">
        <f t="shared" si="49"/>
        <v>0.05</v>
      </c>
      <c r="CB22" s="6">
        <f t="shared" si="50"/>
        <v>0.5</v>
      </c>
      <c r="CC22" s="6">
        <f t="shared" si="15"/>
        <v>1.0000000000000001E-5</v>
      </c>
      <c r="CD22" s="6">
        <f t="shared" si="16"/>
        <v>2.5000000000000001E-5</v>
      </c>
      <c r="CE22" s="6">
        <v>1.0000000000000001E-5</v>
      </c>
      <c r="CF22" s="6">
        <f t="shared" si="18"/>
        <v>1.4999999999999999E-4</v>
      </c>
      <c r="CG22" s="6">
        <f t="shared" si="19"/>
        <v>5.0000000000000001E-4</v>
      </c>
      <c r="CH22" s="6">
        <f t="shared" si="19"/>
        <v>5.0000000000000001E-4</v>
      </c>
      <c r="CI22" s="6">
        <f t="shared" si="19"/>
        <v>5.0000000000000001E-4</v>
      </c>
      <c r="CJ22" s="6"/>
      <c r="CK22" s="6">
        <f t="shared" si="20"/>
        <v>2.9999999999999997E-4</v>
      </c>
      <c r="CL22" s="6">
        <f t="shared" si="21"/>
        <v>5.0000000000000001E-3</v>
      </c>
      <c r="CM22" s="6">
        <f t="shared" si="22"/>
        <v>5.0000000000000001E-4</v>
      </c>
      <c r="CN22" s="6">
        <f t="shared" si="22"/>
        <v>5.0000000000000001E-4</v>
      </c>
      <c r="CO22" s="6">
        <f t="shared" si="44"/>
        <v>5.0000000000000002E-5</v>
      </c>
      <c r="CP22" s="6">
        <f t="shared" si="44"/>
        <v>5.0000000000000002E-5</v>
      </c>
      <c r="CQ22" s="6">
        <f t="shared" si="47"/>
        <v>5.0000000000000002E-5</v>
      </c>
      <c r="CR22" s="11">
        <v>15.2</v>
      </c>
      <c r="CS22" s="6">
        <f t="shared" si="42"/>
        <v>5.0000000000000002E-5</v>
      </c>
      <c r="CT22" s="6">
        <f t="shared" si="42"/>
        <v>5.0000000000000002E-5</v>
      </c>
      <c r="CU22" s="6">
        <f t="shared" si="42"/>
        <v>5.0000000000000002E-5</v>
      </c>
      <c r="CV22" s="6">
        <f t="shared" si="42"/>
        <v>5.0000000000000002E-5</v>
      </c>
      <c r="CW22" s="6">
        <f t="shared" si="42"/>
        <v>5.0000000000000002E-5</v>
      </c>
      <c r="CX22" s="6">
        <f t="shared" si="42"/>
        <v>5.0000000000000002E-5</v>
      </c>
      <c r="CY22" s="6">
        <f t="shared" si="42"/>
        <v>5.0000000000000002E-5</v>
      </c>
      <c r="CZ22" s="6">
        <v>85</v>
      </c>
      <c r="DA22" s="6">
        <f t="shared" si="25"/>
        <v>5.0000000000000001E-4</v>
      </c>
      <c r="DB22" s="6">
        <f t="shared" si="26"/>
        <v>5.0000000000000002E-5</v>
      </c>
      <c r="DC22" s="6">
        <f t="shared" si="27"/>
        <v>5.0000000000000001E-3</v>
      </c>
      <c r="DD22" s="6">
        <f t="shared" si="28"/>
        <v>2.5000000000000001E-4</v>
      </c>
      <c r="DE22" s="6">
        <f t="shared" si="29"/>
        <v>5.0000000000000002E-5</v>
      </c>
      <c r="DF22" s="6">
        <f t="shared" si="30"/>
        <v>4.0000000000000002E-4</v>
      </c>
      <c r="DG22" s="6">
        <f t="shared" si="31"/>
        <v>5.0000000000000002E-5</v>
      </c>
      <c r="DH22" s="11"/>
      <c r="DI22" s="11"/>
      <c r="DJ22" s="11"/>
      <c r="DK22" s="11"/>
      <c r="DL22" s="11"/>
      <c r="DM22" s="11"/>
    </row>
    <row r="23" spans="1:117" ht="12.75">
      <c r="A23" s="11">
        <v>20</v>
      </c>
      <c r="B23" s="6" t="s">
        <v>866</v>
      </c>
      <c r="C23" s="6">
        <v>20</v>
      </c>
      <c r="D23" s="6" t="s">
        <v>1022</v>
      </c>
      <c r="E23" s="6" t="s">
        <v>1441</v>
      </c>
      <c r="F23" s="6" t="s">
        <v>867</v>
      </c>
      <c r="G23" s="7">
        <v>8</v>
      </c>
      <c r="H23" s="6">
        <v>296</v>
      </c>
      <c r="I23" s="6">
        <f t="shared" si="0"/>
        <v>0.05</v>
      </c>
      <c r="J23" s="6">
        <v>5.82</v>
      </c>
      <c r="K23" s="7">
        <v>69</v>
      </c>
      <c r="L23" s="6">
        <v>0.58199999999999996</v>
      </c>
      <c r="M23" s="9">
        <v>0.72</v>
      </c>
      <c r="N23" s="6">
        <v>54.7</v>
      </c>
      <c r="O23" s="6">
        <v>43.9</v>
      </c>
      <c r="P23" s="10">
        <v>2.7E-2</v>
      </c>
      <c r="Q23" s="6">
        <v>1200</v>
      </c>
      <c r="R23" s="6">
        <f t="shared" si="2"/>
        <v>0.2</v>
      </c>
      <c r="S23" s="6">
        <v>13.5</v>
      </c>
      <c r="T23" s="6">
        <v>25.9</v>
      </c>
      <c r="U23" s="6">
        <f t="shared" si="3"/>
        <v>1</v>
      </c>
      <c r="V23" s="7">
        <v>53</v>
      </c>
      <c r="W23" s="6"/>
      <c r="X23" s="9">
        <v>8.8000000000000007</v>
      </c>
      <c r="Y23" s="6">
        <v>276</v>
      </c>
      <c r="Z23" s="6">
        <v>33000</v>
      </c>
      <c r="AA23" s="9">
        <v>1</v>
      </c>
      <c r="AB23" s="6">
        <v>9300</v>
      </c>
      <c r="AC23" s="6">
        <v>270</v>
      </c>
      <c r="AD23" s="6">
        <v>510</v>
      </c>
      <c r="AE23" s="6">
        <v>7960</v>
      </c>
      <c r="AF23" s="6">
        <v>120</v>
      </c>
      <c r="AG23" s="6">
        <v>2900</v>
      </c>
      <c r="AH23" s="6">
        <v>570</v>
      </c>
      <c r="AI23" s="6">
        <v>1.6E-2</v>
      </c>
      <c r="AJ23" s="6">
        <v>4.1000000000000002E-2</v>
      </c>
      <c r="AK23" s="6">
        <v>8.0000000000000002E-3</v>
      </c>
      <c r="AL23" s="6">
        <v>0.14599999999999999</v>
      </c>
      <c r="AM23" s="6">
        <v>9.7000000000000003E-2</v>
      </c>
      <c r="AN23" s="6">
        <v>4.2999999999999997E-2</v>
      </c>
      <c r="AO23" s="6">
        <v>2.5999999999999999E-2</v>
      </c>
      <c r="AP23" s="6">
        <f t="shared" si="46"/>
        <v>2.5000000000000001E-3</v>
      </c>
      <c r="AQ23" s="6">
        <v>3.4000000000000002E-2</v>
      </c>
      <c r="AR23" s="8">
        <v>0.01</v>
      </c>
      <c r="AS23" s="6">
        <f>0.5*0.005</f>
        <v>2.5000000000000001E-3</v>
      </c>
      <c r="AT23" s="6">
        <f t="shared" si="48"/>
        <v>2.5000000000000001E-3</v>
      </c>
      <c r="AU23" s="6">
        <v>8.4000000000000005E-2</v>
      </c>
      <c r="AV23" s="6">
        <v>4.7E-2</v>
      </c>
      <c r="AW23" s="8">
        <v>0.02</v>
      </c>
      <c r="AX23" s="8">
        <v>0.04</v>
      </c>
      <c r="AY23" s="6">
        <v>1.6E-2</v>
      </c>
      <c r="AZ23" s="6">
        <v>8.0000000000000002E-3</v>
      </c>
      <c r="BA23" s="6">
        <f t="shared" si="4"/>
        <v>2.5000000000000001E-3</v>
      </c>
      <c r="BB23" s="6"/>
      <c r="BC23" s="6">
        <f t="shared" si="5"/>
        <v>5.0000000000000001E-4</v>
      </c>
      <c r="BD23" s="6">
        <f t="shared" si="33"/>
        <v>5.0000000000000001E-4</v>
      </c>
      <c r="BE23" s="6">
        <f t="shared" si="37"/>
        <v>5.0000000000000001E-4</v>
      </c>
      <c r="BF23" s="6">
        <f t="shared" si="37"/>
        <v>5.0000000000000001E-4</v>
      </c>
      <c r="BG23" s="6">
        <f t="shared" si="40"/>
        <v>5.0000000000000001E-4</v>
      </c>
      <c r="BH23" s="6">
        <f t="shared" si="38"/>
        <v>5.0000000000000001E-4</v>
      </c>
      <c r="BI23" s="6">
        <f t="shared" si="38"/>
        <v>5.0000000000000001E-4</v>
      </c>
      <c r="BJ23" s="6">
        <f t="shared" si="41"/>
        <v>5.0000000000000001E-4</v>
      </c>
      <c r="BK23" s="6">
        <f t="shared" si="7"/>
        <v>5.0000000000000004E-6</v>
      </c>
      <c r="BL23" s="11">
        <f t="shared" si="36"/>
        <v>5.0000000000000001E-4</v>
      </c>
      <c r="BM23" s="11">
        <v>4.0000000000000002E-4</v>
      </c>
      <c r="BN23" s="11">
        <f t="shared" ref="BN23:BN54" si="51">0.5*0.0001</f>
        <v>5.0000000000000002E-5</v>
      </c>
      <c r="BO23" s="11">
        <v>1.8E-3</v>
      </c>
      <c r="BP23" s="11">
        <f t="shared" ref="BP23:BP54" si="52">0.5*0.0001</f>
        <v>5.0000000000000002E-5</v>
      </c>
      <c r="BQ23" s="6"/>
      <c r="BR23" s="6">
        <f t="shared" si="9"/>
        <v>4.0000000000000002E-4</v>
      </c>
      <c r="BS23" s="6">
        <f t="shared" si="10"/>
        <v>5.0000000000000002E-5</v>
      </c>
      <c r="BT23" s="6">
        <f t="shared" si="10"/>
        <v>5.0000000000000002E-5</v>
      </c>
      <c r="BU23" s="6">
        <f t="shared" si="11"/>
        <v>1E-4</v>
      </c>
      <c r="BV23" s="6">
        <f t="shared" si="12"/>
        <v>5.0000000000000002E-5</v>
      </c>
      <c r="BW23" s="6">
        <f t="shared" si="12"/>
        <v>5.0000000000000002E-5</v>
      </c>
      <c r="BX23" s="6"/>
      <c r="BY23" s="6">
        <f t="shared" si="13"/>
        <v>1.4999999999999999E-4</v>
      </c>
      <c r="BZ23" s="6">
        <v>0.11</v>
      </c>
      <c r="CA23" s="6">
        <f t="shared" si="49"/>
        <v>0.05</v>
      </c>
      <c r="CB23" s="6">
        <f t="shared" si="50"/>
        <v>0.5</v>
      </c>
      <c r="CC23" s="6">
        <f t="shared" si="15"/>
        <v>1.0000000000000001E-5</v>
      </c>
      <c r="CD23" s="6">
        <f t="shared" si="16"/>
        <v>2.5000000000000001E-5</v>
      </c>
      <c r="CE23" s="6">
        <f t="shared" ref="CE23:CE49" si="53">0.5*0.00001</f>
        <v>5.0000000000000004E-6</v>
      </c>
      <c r="CF23" s="6">
        <f t="shared" si="18"/>
        <v>1.4999999999999999E-4</v>
      </c>
      <c r="CG23" s="6">
        <f t="shared" si="19"/>
        <v>5.0000000000000001E-4</v>
      </c>
      <c r="CH23" s="6">
        <f t="shared" si="19"/>
        <v>5.0000000000000001E-4</v>
      </c>
      <c r="CI23" s="6">
        <f t="shared" si="19"/>
        <v>5.0000000000000001E-4</v>
      </c>
      <c r="CJ23" s="6"/>
      <c r="CK23" s="6">
        <f t="shared" si="20"/>
        <v>2.9999999999999997E-4</v>
      </c>
      <c r="CL23" s="6">
        <f t="shared" si="21"/>
        <v>5.0000000000000001E-3</v>
      </c>
      <c r="CM23" s="6">
        <f t="shared" si="22"/>
        <v>5.0000000000000001E-4</v>
      </c>
      <c r="CN23" s="6">
        <f t="shared" si="22"/>
        <v>5.0000000000000001E-4</v>
      </c>
      <c r="CO23" s="6">
        <f t="shared" si="44"/>
        <v>5.0000000000000002E-5</v>
      </c>
      <c r="CP23" s="6">
        <f t="shared" si="44"/>
        <v>5.0000000000000002E-5</v>
      </c>
      <c r="CQ23" s="6">
        <f t="shared" si="47"/>
        <v>5.0000000000000002E-5</v>
      </c>
      <c r="CR23" s="11">
        <v>324</v>
      </c>
      <c r="CS23" s="6">
        <f t="shared" si="42"/>
        <v>5.0000000000000002E-5</v>
      </c>
      <c r="CT23" s="6">
        <f t="shared" si="42"/>
        <v>5.0000000000000002E-5</v>
      </c>
      <c r="CU23" s="6">
        <f t="shared" si="42"/>
        <v>5.0000000000000002E-5</v>
      </c>
      <c r="CV23" s="6">
        <f t="shared" si="42"/>
        <v>5.0000000000000002E-5</v>
      </c>
      <c r="CW23" s="6">
        <f t="shared" si="42"/>
        <v>5.0000000000000002E-5</v>
      </c>
      <c r="CX23" s="6">
        <f t="shared" si="42"/>
        <v>5.0000000000000002E-5</v>
      </c>
      <c r="CY23" s="6">
        <f t="shared" si="42"/>
        <v>5.0000000000000002E-5</v>
      </c>
      <c r="CZ23" s="6">
        <v>1465</v>
      </c>
      <c r="DA23" s="6">
        <f t="shared" si="25"/>
        <v>5.0000000000000001E-4</v>
      </c>
      <c r="DB23" s="6">
        <f t="shared" si="26"/>
        <v>5.0000000000000002E-5</v>
      </c>
      <c r="DC23" s="6">
        <f t="shared" si="27"/>
        <v>5.0000000000000001E-3</v>
      </c>
      <c r="DD23" s="6">
        <f t="shared" si="28"/>
        <v>2.5000000000000001E-4</v>
      </c>
      <c r="DE23" s="6">
        <f t="shared" si="29"/>
        <v>5.0000000000000002E-5</v>
      </c>
      <c r="DF23" s="6">
        <f t="shared" si="30"/>
        <v>4.0000000000000002E-4</v>
      </c>
      <c r="DG23" s="6">
        <f t="shared" si="31"/>
        <v>5.0000000000000002E-5</v>
      </c>
      <c r="DH23" s="11"/>
      <c r="DI23" s="11"/>
      <c r="DJ23" s="11"/>
      <c r="DK23" s="11"/>
      <c r="DL23" s="11"/>
      <c r="DM23" s="11"/>
    </row>
    <row r="24" spans="1:117" ht="12.75">
      <c r="A24" s="11">
        <v>21</v>
      </c>
      <c r="B24" s="6" t="s">
        <v>864</v>
      </c>
      <c r="C24" s="6">
        <v>21</v>
      </c>
      <c r="D24" s="6" t="s">
        <v>1023</v>
      </c>
      <c r="E24" s="6" t="s">
        <v>1442</v>
      </c>
      <c r="F24" s="6" t="s">
        <v>865</v>
      </c>
      <c r="G24" s="6">
        <v>8.5</v>
      </c>
      <c r="H24" s="6">
        <v>87.1</v>
      </c>
      <c r="I24" s="6">
        <f t="shared" si="0"/>
        <v>0.05</v>
      </c>
      <c r="J24" s="6">
        <f>0.5*3</f>
        <v>1.5</v>
      </c>
      <c r="K24" s="6">
        <v>7.6</v>
      </c>
      <c r="L24" s="6">
        <v>0.183</v>
      </c>
      <c r="M24" s="9">
        <v>0.94</v>
      </c>
      <c r="N24" s="6">
        <v>2.98</v>
      </c>
      <c r="O24" s="9">
        <v>7.3</v>
      </c>
      <c r="P24" s="6">
        <v>7.1999999999999998E-3</v>
      </c>
      <c r="Q24" s="6">
        <v>220</v>
      </c>
      <c r="R24" s="6">
        <f t="shared" si="2"/>
        <v>0.2</v>
      </c>
      <c r="S24" s="9">
        <v>2.1</v>
      </c>
      <c r="T24" s="6">
        <v>2.72</v>
      </c>
      <c r="U24" s="6">
        <f t="shared" si="3"/>
        <v>1</v>
      </c>
      <c r="V24" s="9">
        <v>5.3</v>
      </c>
      <c r="W24" s="6"/>
      <c r="X24" s="9">
        <v>0.9</v>
      </c>
      <c r="Y24" s="7">
        <v>21</v>
      </c>
      <c r="Z24" s="6">
        <v>2400</v>
      </c>
      <c r="AA24" s="9">
        <v>0.3</v>
      </c>
      <c r="AB24" s="6">
        <v>1900</v>
      </c>
      <c r="AC24" s="6">
        <v>85</v>
      </c>
      <c r="AD24" s="6">
        <v>86</v>
      </c>
      <c r="AE24" s="6">
        <v>130</v>
      </c>
      <c r="AF24" s="7">
        <v>53</v>
      </c>
      <c r="AG24" s="6">
        <v>700</v>
      </c>
      <c r="AH24" s="6">
        <v>180</v>
      </c>
      <c r="AI24" s="6">
        <f t="shared" ref="AI24:AK25" si="54">0.5*0.005</f>
        <v>2.5000000000000001E-3</v>
      </c>
      <c r="AJ24" s="6">
        <f t="shared" si="54"/>
        <v>2.5000000000000001E-3</v>
      </c>
      <c r="AK24" s="6">
        <f t="shared" si="54"/>
        <v>2.5000000000000001E-3</v>
      </c>
      <c r="AL24" s="8">
        <v>0.01</v>
      </c>
      <c r="AM24" s="6">
        <f>0.5*0.005</f>
        <v>2.5000000000000001E-3</v>
      </c>
      <c r="AN24" s="6">
        <v>6.0000000000000001E-3</v>
      </c>
      <c r="AO24" s="6">
        <f>0.5*0.005</f>
        <v>2.5000000000000001E-3</v>
      </c>
      <c r="AP24" s="6">
        <f t="shared" si="46"/>
        <v>2.5000000000000001E-3</v>
      </c>
      <c r="AQ24" s="6">
        <v>6.0000000000000001E-3</v>
      </c>
      <c r="AR24" s="6">
        <f>0.5*0.003</f>
        <v>1.5E-3</v>
      </c>
      <c r="AS24" s="6">
        <f>0.5*0.005</f>
        <v>2.5000000000000001E-3</v>
      </c>
      <c r="AT24" s="6">
        <f t="shared" si="48"/>
        <v>2.5000000000000001E-3</v>
      </c>
      <c r="AU24" s="6">
        <f t="shared" ref="AU24:AW25" si="55">0.5*0.005</f>
        <v>2.5000000000000001E-3</v>
      </c>
      <c r="AV24" s="6">
        <f t="shared" si="55"/>
        <v>2.5000000000000001E-3</v>
      </c>
      <c r="AW24" s="6">
        <f t="shared" si="55"/>
        <v>2.5000000000000001E-3</v>
      </c>
      <c r="AX24" s="6">
        <v>8.0000000000000002E-3</v>
      </c>
      <c r="AY24" s="6">
        <f>0.5*0.005</f>
        <v>2.5000000000000001E-3</v>
      </c>
      <c r="AZ24" s="6">
        <f>0.5*0.005</f>
        <v>2.5000000000000001E-3</v>
      </c>
      <c r="BA24" s="6">
        <f t="shared" si="4"/>
        <v>2.5000000000000001E-3</v>
      </c>
      <c r="BB24" s="6"/>
      <c r="BC24" s="6">
        <f t="shared" si="5"/>
        <v>5.0000000000000001E-4</v>
      </c>
      <c r="BD24" s="6">
        <f t="shared" si="33"/>
        <v>5.0000000000000001E-4</v>
      </c>
      <c r="BE24" s="6">
        <f t="shared" si="37"/>
        <v>5.0000000000000001E-4</v>
      </c>
      <c r="BF24" s="6">
        <f t="shared" si="37"/>
        <v>5.0000000000000001E-4</v>
      </c>
      <c r="BG24" s="6">
        <f t="shared" si="40"/>
        <v>5.0000000000000001E-4</v>
      </c>
      <c r="BH24" s="6">
        <f t="shared" si="38"/>
        <v>5.0000000000000001E-4</v>
      </c>
      <c r="BI24" s="6">
        <f t="shared" si="38"/>
        <v>5.0000000000000001E-4</v>
      </c>
      <c r="BJ24" s="6">
        <f t="shared" si="41"/>
        <v>5.0000000000000001E-4</v>
      </c>
      <c r="BK24" s="6">
        <f t="shared" si="7"/>
        <v>5.0000000000000004E-6</v>
      </c>
      <c r="BL24" s="11">
        <f t="shared" si="36"/>
        <v>5.0000000000000001E-4</v>
      </c>
      <c r="BM24" s="11">
        <f t="shared" ref="BM24:BM55" si="56">0.5*0.0001</f>
        <v>5.0000000000000002E-5</v>
      </c>
      <c r="BN24" s="11">
        <f t="shared" si="51"/>
        <v>5.0000000000000002E-5</v>
      </c>
      <c r="BO24" s="11">
        <f>0.5*0.0001</f>
        <v>5.0000000000000002E-5</v>
      </c>
      <c r="BP24" s="11">
        <f t="shared" si="52"/>
        <v>5.0000000000000002E-5</v>
      </c>
      <c r="BQ24" s="6"/>
      <c r="BR24" s="6">
        <f t="shared" si="9"/>
        <v>4.0000000000000002E-4</v>
      </c>
      <c r="BS24" s="6">
        <f t="shared" ref="BS24:BT43" si="57">0.5*0.0001</f>
        <v>5.0000000000000002E-5</v>
      </c>
      <c r="BT24" s="6">
        <f t="shared" si="57"/>
        <v>5.0000000000000002E-5</v>
      </c>
      <c r="BU24" s="6">
        <f t="shared" si="11"/>
        <v>1E-4</v>
      </c>
      <c r="BV24" s="6">
        <f t="shared" ref="BV24:BW43" si="58">0.5*0.0001</f>
        <v>5.0000000000000002E-5</v>
      </c>
      <c r="BW24" s="6">
        <f t="shared" si="58"/>
        <v>5.0000000000000002E-5</v>
      </c>
      <c r="BX24" s="6"/>
      <c r="BY24" s="6">
        <f t="shared" si="13"/>
        <v>1.4999999999999999E-4</v>
      </c>
      <c r="BZ24" s="6">
        <f>0.5*0.05</f>
        <v>2.5000000000000001E-2</v>
      </c>
      <c r="CA24" s="6">
        <f t="shared" si="49"/>
        <v>0.05</v>
      </c>
      <c r="CB24" s="6">
        <f t="shared" si="50"/>
        <v>0.5</v>
      </c>
      <c r="CC24" s="6">
        <f t="shared" si="15"/>
        <v>1.0000000000000001E-5</v>
      </c>
      <c r="CD24" s="6">
        <f t="shared" si="16"/>
        <v>2.5000000000000001E-5</v>
      </c>
      <c r="CE24" s="6">
        <f t="shared" si="53"/>
        <v>5.0000000000000004E-6</v>
      </c>
      <c r="CF24" s="6">
        <f t="shared" si="18"/>
        <v>1.4999999999999999E-4</v>
      </c>
      <c r="CG24" s="6">
        <f t="shared" si="19"/>
        <v>5.0000000000000001E-4</v>
      </c>
      <c r="CH24" s="6">
        <f t="shared" si="19"/>
        <v>5.0000000000000001E-4</v>
      </c>
      <c r="CI24" s="6">
        <f t="shared" si="19"/>
        <v>5.0000000000000001E-4</v>
      </c>
      <c r="CJ24" s="6"/>
      <c r="CK24" s="6">
        <f t="shared" si="20"/>
        <v>2.9999999999999997E-4</v>
      </c>
      <c r="CL24" s="6">
        <f t="shared" si="21"/>
        <v>5.0000000000000001E-3</v>
      </c>
      <c r="CM24" s="6">
        <f t="shared" ref="CM24:CN43" si="59">0.5*0.001</f>
        <v>5.0000000000000001E-4</v>
      </c>
      <c r="CN24" s="6">
        <f t="shared" si="59"/>
        <v>5.0000000000000001E-4</v>
      </c>
      <c r="CO24" s="6">
        <f t="shared" si="44"/>
        <v>5.0000000000000002E-5</v>
      </c>
      <c r="CP24" s="6">
        <f t="shared" si="44"/>
        <v>5.0000000000000002E-5</v>
      </c>
      <c r="CQ24" s="6">
        <f t="shared" si="47"/>
        <v>5.0000000000000002E-5</v>
      </c>
      <c r="CR24" s="11">
        <v>15.25</v>
      </c>
      <c r="CS24" s="6">
        <f t="shared" ref="CS24:CY33" si="60">0.5*0.0001</f>
        <v>5.0000000000000002E-5</v>
      </c>
      <c r="CT24" s="6">
        <f t="shared" si="60"/>
        <v>5.0000000000000002E-5</v>
      </c>
      <c r="CU24" s="6">
        <f t="shared" si="60"/>
        <v>5.0000000000000002E-5</v>
      </c>
      <c r="CV24" s="6">
        <f t="shared" si="60"/>
        <v>5.0000000000000002E-5</v>
      </c>
      <c r="CW24" s="6">
        <f t="shared" si="60"/>
        <v>5.0000000000000002E-5</v>
      </c>
      <c r="CX24" s="6">
        <f t="shared" si="60"/>
        <v>5.0000000000000002E-5</v>
      </c>
      <c r="CY24" s="6">
        <f t="shared" si="60"/>
        <v>5.0000000000000002E-5</v>
      </c>
      <c r="CZ24" s="6">
        <v>120</v>
      </c>
      <c r="DA24" s="6">
        <f t="shared" si="25"/>
        <v>5.0000000000000001E-4</v>
      </c>
      <c r="DB24" s="6">
        <f t="shared" si="26"/>
        <v>5.0000000000000002E-5</v>
      </c>
      <c r="DC24" s="6">
        <f t="shared" si="27"/>
        <v>5.0000000000000001E-3</v>
      </c>
      <c r="DD24" s="6">
        <f t="shared" si="28"/>
        <v>2.5000000000000001E-4</v>
      </c>
      <c r="DE24" s="6">
        <f t="shared" si="29"/>
        <v>5.0000000000000002E-5</v>
      </c>
      <c r="DF24" s="6">
        <f t="shared" si="30"/>
        <v>4.0000000000000002E-4</v>
      </c>
      <c r="DG24" s="6">
        <f t="shared" si="31"/>
        <v>5.0000000000000002E-5</v>
      </c>
      <c r="DH24" s="11"/>
      <c r="DI24" s="11"/>
      <c r="DJ24" s="11"/>
      <c r="DK24" s="11"/>
      <c r="DL24" s="11"/>
      <c r="DM24" s="11"/>
    </row>
    <row r="25" spans="1:117" ht="12.75">
      <c r="A25" s="11">
        <v>22</v>
      </c>
      <c r="B25" s="6" t="s">
        <v>862</v>
      </c>
      <c r="C25" s="6">
        <v>22</v>
      </c>
      <c r="D25" s="6" t="s">
        <v>1024</v>
      </c>
      <c r="E25" s="6" t="s">
        <v>1443</v>
      </c>
      <c r="F25" s="6" t="s">
        <v>863</v>
      </c>
      <c r="G25" s="6">
        <v>8.5</v>
      </c>
      <c r="H25" s="6">
        <v>180</v>
      </c>
      <c r="I25" s="6">
        <f t="shared" si="0"/>
        <v>0.05</v>
      </c>
      <c r="J25" s="6">
        <f>0.5*3</f>
        <v>1.5</v>
      </c>
      <c r="K25" s="7">
        <v>18</v>
      </c>
      <c r="L25" s="6">
        <f>0.5*0.05</f>
        <v>2.5000000000000001E-2</v>
      </c>
      <c r="M25" s="9">
        <v>1.4</v>
      </c>
      <c r="N25" s="6">
        <v>6.11</v>
      </c>
      <c r="O25" s="6">
        <v>3.26</v>
      </c>
      <c r="P25" s="6">
        <v>9.1999999999999998E-3</v>
      </c>
      <c r="Q25" s="6">
        <v>520</v>
      </c>
      <c r="R25" s="6">
        <f t="shared" si="2"/>
        <v>0.2</v>
      </c>
      <c r="S25" s="6">
        <v>5.73</v>
      </c>
      <c r="T25" s="6">
        <v>3.93</v>
      </c>
      <c r="U25" s="6">
        <f t="shared" si="3"/>
        <v>1</v>
      </c>
      <c r="V25" s="7">
        <v>18</v>
      </c>
      <c r="W25" s="6"/>
      <c r="X25" s="9">
        <v>7.8</v>
      </c>
      <c r="Y25" s="6">
        <v>11.1</v>
      </c>
      <c r="Z25" s="6">
        <v>8000</v>
      </c>
      <c r="AA25" s="9">
        <v>0.7</v>
      </c>
      <c r="AB25" s="6">
        <v>4000</v>
      </c>
      <c r="AC25" s="6">
        <v>120</v>
      </c>
      <c r="AD25" s="6">
        <v>66</v>
      </c>
      <c r="AE25" s="6">
        <v>988</v>
      </c>
      <c r="AF25" s="7">
        <v>46</v>
      </c>
      <c r="AG25" s="6">
        <v>2600</v>
      </c>
      <c r="AH25" s="6">
        <v>540</v>
      </c>
      <c r="AI25" s="6">
        <f t="shared" si="54"/>
        <v>2.5000000000000001E-3</v>
      </c>
      <c r="AJ25" s="6">
        <f t="shared" si="54"/>
        <v>2.5000000000000001E-3</v>
      </c>
      <c r="AK25" s="6">
        <f t="shared" si="54"/>
        <v>2.5000000000000001E-3</v>
      </c>
      <c r="AL25" s="6">
        <f>0.5*0.005</f>
        <v>2.5000000000000001E-3</v>
      </c>
      <c r="AM25" s="6">
        <f>0.5*0.005</f>
        <v>2.5000000000000001E-3</v>
      </c>
      <c r="AN25" s="6">
        <f>0.5*0.005</f>
        <v>2.5000000000000001E-3</v>
      </c>
      <c r="AO25" s="6">
        <f>0.5*0.005</f>
        <v>2.5000000000000001E-3</v>
      </c>
      <c r="AP25" s="6">
        <f t="shared" si="46"/>
        <v>2.5000000000000001E-3</v>
      </c>
      <c r="AQ25" s="6">
        <f>0.5*0.005</f>
        <v>2.5000000000000001E-3</v>
      </c>
      <c r="AR25" s="6">
        <f>0.5*0.003</f>
        <v>1.5E-3</v>
      </c>
      <c r="AS25" s="6">
        <f>0.5*0.005</f>
        <v>2.5000000000000001E-3</v>
      </c>
      <c r="AT25" s="6">
        <f t="shared" si="48"/>
        <v>2.5000000000000001E-3</v>
      </c>
      <c r="AU25" s="6">
        <f t="shared" si="55"/>
        <v>2.5000000000000001E-3</v>
      </c>
      <c r="AV25" s="6">
        <f t="shared" si="55"/>
        <v>2.5000000000000001E-3</v>
      </c>
      <c r="AW25" s="6">
        <f t="shared" si="55"/>
        <v>2.5000000000000001E-3</v>
      </c>
      <c r="AX25" s="6">
        <v>7.0000000000000001E-3</v>
      </c>
      <c r="AY25" s="6">
        <v>5.0000000000000001E-3</v>
      </c>
      <c r="AZ25" s="6">
        <f>0.5*0.005</f>
        <v>2.5000000000000001E-3</v>
      </c>
      <c r="BA25" s="6">
        <f t="shared" si="4"/>
        <v>2.5000000000000001E-3</v>
      </c>
      <c r="BB25" s="6"/>
      <c r="BC25" s="6">
        <f t="shared" si="5"/>
        <v>5.0000000000000001E-4</v>
      </c>
      <c r="BD25" s="6">
        <f t="shared" si="33"/>
        <v>5.0000000000000001E-4</v>
      </c>
      <c r="BE25" s="6">
        <f t="shared" si="37"/>
        <v>5.0000000000000001E-4</v>
      </c>
      <c r="BF25" s="6">
        <f t="shared" si="37"/>
        <v>5.0000000000000001E-4</v>
      </c>
      <c r="BG25" s="6">
        <f t="shared" si="40"/>
        <v>5.0000000000000001E-4</v>
      </c>
      <c r="BH25" s="6">
        <f t="shared" si="38"/>
        <v>5.0000000000000001E-4</v>
      </c>
      <c r="BI25" s="6">
        <f t="shared" si="38"/>
        <v>5.0000000000000001E-4</v>
      </c>
      <c r="BJ25" s="6">
        <f t="shared" si="41"/>
        <v>5.0000000000000001E-4</v>
      </c>
      <c r="BK25" s="6">
        <f t="shared" si="7"/>
        <v>5.0000000000000004E-6</v>
      </c>
      <c r="BL25" s="11">
        <f t="shared" si="36"/>
        <v>5.0000000000000001E-4</v>
      </c>
      <c r="BM25" s="11">
        <f t="shared" si="56"/>
        <v>5.0000000000000002E-5</v>
      </c>
      <c r="BN25" s="11">
        <f t="shared" si="51"/>
        <v>5.0000000000000002E-5</v>
      </c>
      <c r="BO25" s="11">
        <f>0.5*0.0001</f>
        <v>5.0000000000000002E-5</v>
      </c>
      <c r="BP25" s="11">
        <f t="shared" si="52"/>
        <v>5.0000000000000002E-5</v>
      </c>
      <c r="BQ25" s="6"/>
      <c r="BR25" s="6">
        <f t="shared" si="9"/>
        <v>4.0000000000000002E-4</v>
      </c>
      <c r="BS25" s="6">
        <f t="shared" si="57"/>
        <v>5.0000000000000002E-5</v>
      </c>
      <c r="BT25" s="6">
        <f t="shared" si="57"/>
        <v>5.0000000000000002E-5</v>
      </c>
      <c r="BU25" s="6">
        <f t="shared" si="11"/>
        <v>1E-4</v>
      </c>
      <c r="BV25" s="6">
        <f t="shared" si="58"/>
        <v>5.0000000000000002E-5</v>
      </c>
      <c r="BW25" s="6">
        <f t="shared" si="58"/>
        <v>5.0000000000000002E-5</v>
      </c>
      <c r="BX25" s="6"/>
      <c r="BY25" s="6">
        <f t="shared" si="13"/>
        <v>1.4999999999999999E-4</v>
      </c>
      <c r="BZ25" s="6">
        <v>7.0000000000000007E-2</v>
      </c>
      <c r="CA25" s="6">
        <f t="shared" si="49"/>
        <v>0.05</v>
      </c>
      <c r="CB25" s="6">
        <f t="shared" si="50"/>
        <v>0.5</v>
      </c>
      <c r="CC25" s="6">
        <f t="shared" si="15"/>
        <v>1.0000000000000001E-5</v>
      </c>
      <c r="CD25" s="6">
        <f t="shared" si="16"/>
        <v>2.5000000000000001E-5</v>
      </c>
      <c r="CE25" s="6">
        <f t="shared" si="53"/>
        <v>5.0000000000000004E-6</v>
      </c>
      <c r="CF25" s="6">
        <f t="shared" si="18"/>
        <v>1.4999999999999999E-4</v>
      </c>
      <c r="CG25" s="6">
        <f t="shared" si="19"/>
        <v>5.0000000000000001E-4</v>
      </c>
      <c r="CH25" s="6">
        <f t="shared" si="19"/>
        <v>5.0000000000000001E-4</v>
      </c>
      <c r="CI25" s="6">
        <f t="shared" si="19"/>
        <v>5.0000000000000001E-4</v>
      </c>
      <c r="CJ25" s="6"/>
      <c r="CK25" s="6">
        <f t="shared" si="20"/>
        <v>2.9999999999999997E-4</v>
      </c>
      <c r="CL25" s="6">
        <f t="shared" si="21"/>
        <v>5.0000000000000001E-3</v>
      </c>
      <c r="CM25" s="6">
        <f t="shared" si="59"/>
        <v>5.0000000000000001E-4</v>
      </c>
      <c r="CN25" s="6">
        <f t="shared" si="59"/>
        <v>5.0000000000000001E-4</v>
      </c>
      <c r="CO25" s="6">
        <f t="shared" si="44"/>
        <v>5.0000000000000002E-5</v>
      </c>
      <c r="CP25" s="6">
        <f t="shared" si="44"/>
        <v>5.0000000000000002E-5</v>
      </c>
      <c r="CQ25" s="6">
        <f t="shared" si="47"/>
        <v>5.0000000000000002E-5</v>
      </c>
      <c r="CR25" s="11">
        <v>711</v>
      </c>
      <c r="CS25" s="6">
        <f t="shared" si="60"/>
        <v>5.0000000000000002E-5</v>
      </c>
      <c r="CT25" s="6">
        <f t="shared" si="60"/>
        <v>5.0000000000000002E-5</v>
      </c>
      <c r="CU25" s="6">
        <f t="shared" si="60"/>
        <v>5.0000000000000002E-5</v>
      </c>
      <c r="CV25" s="6">
        <f t="shared" si="60"/>
        <v>5.0000000000000002E-5</v>
      </c>
      <c r="CW25" s="6">
        <f t="shared" si="60"/>
        <v>5.0000000000000002E-5</v>
      </c>
      <c r="CX25" s="6">
        <f t="shared" si="60"/>
        <v>5.0000000000000002E-5</v>
      </c>
      <c r="CY25" s="6">
        <f t="shared" si="60"/>
        <v>5.0000000000000002E-5</v>
      </c>
      <c r="CZ25" s="6">
        <v>168</v>
      </c>
      <c r="DA25" s="6">
        <f t="shared" si="25"/>
        <v>5.0000000000000001E-4</v>
      </c>
      <c r="DB25" s="6">
        <f t="shared" si="26"/>
        <v>5.0000000000000002E-5</v>
      </c>
      <c r="DC25" s="6">
        <f t="shared" si="27"/>
        <v>5.0000000000000001E-3</v>
      </c>
      <c r="DD25" s="6">
        <f t="shared" si="28"/>
        <v>2.5000000000000001E-4</v>
      </c>
      <c r="DE25" s="6">
        <f t="shared" si="29"/>
        <v>5.0000000000000002E-5</v>
      </c>
      <c r="DF25" s="6">
        <f t="shared" si="30"/>
        <v>4.0000000000000002E-4</v>
      </c>
      <c r="DG25" s="6">
        <f t="shared" si="31"/>
        <v>5.0000000000000002E-5</v>
      </c>
      <c r="DH25" s="11"/>
      <c r="DI25" s="11"/>
      <c r="DJ25" s="11"/>
      <c r="DK25" s="11"/>
      <c r="DL25" s="11"/>
      <c r="DM25" s="11"/>
    </row>
    <row r="26" spans="1:117" ht="12.75">
      <c r="A26" s="11">
        <v>23</v>
      </c>
      <c r="B26" s="6" t="s">
        <v>860</v>
      </c>
      <c r="C26" s="6">
        <v>23</v>
      </c>
      <c r="D26" s="6" t="s">
        <v>1025</v>
      </c>
      <c r="E26" s="6" t="s">
        <v>1444</v>
      </c>
      <c r="F26" s="6" t="s">
        <v>861</v>
      </c>
      <c r="G26" s="6">
        <v>7.7</v>
      </c>
      <c r="H26" s="7">
        <v>52</v>
      </c>
      <c r="I26" s="6">
        <f t="shared" si="0"/>
        <v>0.05</v>
      </c>
      <c r="J26" s="6">
        <f>0.5*3</f>
        <v>1.5</v>
      </c>
      <c r="K26" s="7">
        <v>73</v>
      </c>
      <c r="L26" s="6">
        <v>0.28899999999999998</v>
      </c>
      <c r="M26" s="9">
        <v>4.2</v>
      </c>
      <c r="N26" s="6">
        <v>6.22</v>
      </c>
      <c r="O26" s="6">
        <v>18.7</v>
      </c>
      <c r="P26" s="10">
        <v>2.1999999999999999E-2</v>
      </c>
      <c r="Q26" s="6">
        <v>1400</v>
      </c>
      <c r="R26" s="6">
        <f t="shared" si="2"/>
        <v>0.2</v>
      </c>
      <c r="S26" s="6">
        <v>11.3</v>
      </c>
      <c r="T26" s="6">
        <v>9.23</v>
      </c>
      <c r="U26" s="6">
        <f t="shared" si="3"/>
        <v>1</v>
      </c>
      <c r="V26" s="7">
        <v>14</v>
      </c>
      <c r="W26" s="6"/>
      <c r="X26" s="9">
        <v>3.2</v>
      </c>
      <c r="Y26" s="6">
        <v>89.3</v>
      </c>
      <c r="Z26" s="6">
        <v>1900</v>
      </c>
      <c r="AA26" s="9">
        <v>0.41</v>
      </c>
      <c r="AB26" s="6">
        <v>7300</v>
      </c>
      <c r="AC26" s="6">
        <v>130</v>
      </c>
      <c r="AD26" s="6">
        <v>400</v>
      </c>
      <c r="AE26" s="6">
        <v>499</v>
      </c>
      <c r="AF26" s="7">
        <v>68</v>
      </c>
      <c r="AG26" s="6">
        <v>580</v>
      </c>
      <c r="AH26" s="6">
        <v>150</v>
      </c>
      <c r="AI26" s="6">
        <v>0.32100000000000001</v>
      </c>
      <c r="AJ26" s="6">
        <v>0.83199999999999996</v>
      </c>
      <c r="AK26" s="6">
        <v>0.38300000000000001</v>
      </c>
      <c r="AL26" s="6">
        <v>2.83</v>
      </c>
      <c r="AM26" s="6">
        <v>0.67200000000000004</v>
      </c>
      <c r="AN26" s="6">
        <v>0.91600000000000004</v>
      </c>
      <c r="AO26" s="6">
        <v>0.629</v>
      </c>
      <c r="AP26" s="6">
        <v>0.111</v>
      </c>
      <c r="AQ26" s="6">
        <v>0.59199999999999997</v>
      </c>
      <c r="AR26" s="6">
        <v>5.8000000000000003E-2</v>
      </c>
      <c r="AS26" s="6">
        <v>0.73899999999999999</v>
      </c>
      <c r="AT26" s="8">
        <v>0.32</v>
      </c>
      <c r="AU26" s="6">
        <v>1.46</v>
      </c>
      <c r="AV26" s="6">
        <v>0.67200000000000004</v>
      </c>
      <c r="AW26" s="8">
        <v>0.31</v>
      </c>
      <c r="AX26" s="6">
        <v>0.39900000000000002</v>
      </c>
      <c r="AY26" s="6">
        <v>0.56200000000000006</v>
      </c>
      <c r="AZ26" s="8">
        <v>0.17</v>
      </c>
      <c r="BA26" s="6">
        <f t="shared" si="4"/>
        <v>2.5000000000000001E-3</v>
      </c>
      <c r="BB26" s="6"/>
      <c r="BC26" s="6">
        <f t="shared" si="5"/>
        <v>5.0000000000000001E-4</v>
      </c>
      <c r="BD26" s="6">
        <v>8.0000000000000002E-3</v>
      </c>
      <c r="BE26" s="6">
        <v>6.9999999999999999E-4</v>
      </c>
      <c r="BF26" s="6">
        <f t="shared" ref="BF26:BF57" si="61">0.5*0.001</f>
        <v>5.0000000000000001E-4</v>
      </c>
      <c r="BG26" s="6">
        <f t="shared" si="40"/>
        <v>5.0000000000000001E-4</v>
      </c>
      <c r="BH26" s="6">
        <f t="shared" si="38"/>
        <v>5.0000000000000001E-4</v>
      </c>
      <c r="BI26" s="6">
        <f t="shared" si="38"/>
        <v>5.0000000000000001E-4</v>
      </c>
      <c r="BJ26" s="6">
        <v>8.6999999999999994E-3</v>
      </c>
      <c r="BK26" s="6">
        <f t="shared" si="7"/>
        <v>5.0000000000000004E-6</v>
      </c>
      <c r="BL26" s="11">
        <f t="shared" si="36"/>
        <v>5.0000000000000001E-4</v>
      </c>
      <c r="BM26" s="11">
        <f t="shared" si="56"/>
        <v>5.0000000000000002E-5</v>
      </c>
      <c r="BN26" s="11">
        <f t="shared" si="51"/>
        <v>5.0000000000000002E-5</v>
      </c>
      <c r="BO26" s="11">
        <f>0.5*0.0001</f>
        <v>5.0000000000000002E-5</v>
      </c>
      <c r="BP26" s="11">
        <f t="shared" si="52"/>
        <v>5.0000000000000002E-5</v>
      </c>
      <c r="BQ26" s="6"/>
      <c r="BR26" s="6">
        <f t="shared" si="9"/>
        <v>4.0000000000000002E-4</v>
      </c>
      <c r="BS26" s="6">
        <f t="shared" si="57"/>
        <v>5.0000000000000002E-5</v>
      </c>
      <c r="BT26" s="6">
        <f t="shared" si="57"/>
        <v>5.0000000000000002E-5</v>
      </c>
      <c r="BU26" s="6">
        <f t="shared" si="11"/>
        <v>1E-4</v>
      </c>
      <c r="BV26" s="6">
        <f t="shared" si="58"/>
        <v>5.0000000000000002E-5</v>
      </c>
      <c r="BW26" s="6">
        <f t="shared" si="58"/>
        <v>5.0000000000000002E-5</v>
      </c>
      <c r="BX26" s="6"/>
      <c r="BY26" s="6">
        <v>1.9300000000000001E-2</v>
      </c>
      <c r="BZ26" s="6">
        <v>0.05</v>
      </c>
      <c r="CA26" s="6">
        <f t="shared" si="49"/>
        <v>0.05</v>
      </c>
      <c r="CB26" s="6">
        <f t="shared" si="50"/>
        <v>0.5</v>
      </c>
      <c r="CC26" s="6">
        <f t="shared" si="15"/>
        <v>1.0000000000000001E-5</v>
      </c>
      <c r="CD26" s="6">
        <f t="shared" si="16"/>
        <v>2.5000000000000001E-5</v>
      </c>
      <c r="CE26" s="6">
        <f t="shared" si="53"/>
        <v>5.0000000000000004E-6</v>
      </c>
      <c r="CF26" s="6">
        <f t="shared" si="18"/>
        <v>1.4999999999999999E-4</v>
      </c>
      <c r="CG26" s="6">
        <v>4.0000000000000001E-3</v>
      </c>
      <c r="CH26" s="6">
        <f t="shared" ref="CH26:CI49" si="62">0.5*0.001</f>
        <v>5.0000000000000001E-4</v>
      </c>
      <c r="CI26" s="6">
        <f t="shared" si="62"/>
        <v>5.0000000000000001E-4</v>
      </c>
      <c r="CJ26" s="6"/>
      <c r="CK26" s="6">
        <f t="shared" si="20"/>
        <v>2.9999999999999997E-4</v>
      </c>
      <c r="CL26" s="6">
        <f t="shared" si="21"/>
        <v>5.0000000000000001E-3</v>
      </c>
      <c r="CM26" s="6">
        <f t="shared" si="59"/>
        <v>5.0000000000000001E-4</v>
      </c>
      <c r="CN26" s="6">
        <f t="shared" si="59"/>
        <v>5.0000000000000001E-4</v>
      </c>
      <c r="CO26" s="6">
        <f t="shared" si="44"/>
        <v>5.0000000000000002E-5</v>
      </c>
      <c r="CP26" s="6">
        <f t="shared" si="44"/>
        <v>5.0000000000000002E-5</v>
      </c>
      <c r="CQ26" s="6">
        <f t="shared" si="47"/>
        <v>5.0000000000000002E-5</v>
      </c>
      <c r="CR26" s="11">
        <v>109</v>
      </c>
      <c r="CS26" s="6">
        <f t="shared" si="60"/>
        <v>5.0000000000000002E-5</v>
      </c>
      <c r="CT26" s="6">
        <f t="shared" si="60"/>
        <v>5.0000000000000002E-5</v>
      </c>
      <c r="CU26" s="6">
        <f t="shared" si="60"/>
        <v>5.0000000000000002E-5</v>
      </c>
      <c r="CV26" s="6">
        <f t="shared" si="60"/>
        <v>5.0000000000000002E-5</v>
      </c>
      <c r="CW26" s="6">
        <f t="shared" si="60"/>
        <v>5.0000000000000002E-5</v>
      </c>
      <c r="CX26" s="6">
        <f t="shared" si="60"/>
        <v>5.0000000000000002E-5</v>
      </c>
      <c r="CY26" s="6">
        <f t="shared" si="60"/>
        <v>5.0000000000000002E-5</v>
      </c>
      <c r="CZ26" s="6">
        <v>47.999999999999993</v>
      </c>
      <c r="DA26" s="6">
        <f t="shared" si="25"/>
        <v>5.0000000000000001E-4</v>
      </c>
      <c r="DB26" s="6">
        <f t="shared" si="26"/>
        <v>5.0000000000000002E-5</v>
      </c>
      <c r="DC26" s="6">
        <f t="shared" si="27"/>
        <v>5.0000000000000001E-3</v>
      </c>
      <c r="DD26" s="6">
        <f t="shared" si="28"/>
        <v>2.5000000000000001E-4</v>
      </c>
      <c r="DE26" s="6">
        <f t="shared" si="29"/>
        <v>5.0000000000000002E-5</v>
      </c>
      <c r="DF26" s="6">
        <f t="shared" si="30"/>
        <v>4.0000000000000002E-4</v>
      </c>
      <c r="DG26" s="6">
        <f t="shared" si="31"/>
        <v>5.0000000000000002E-5</v>
      </c>
      <c r="DH26" s="11"/>
      <c r="DI26" s="11"/>
      <c r="DJ26" s="11"/>
      <c r="DK26" s="11"/>
      <c r="DL26" s="11"/>
      <c r="DM26" s="11"/>
    </row>
    <row r="27" spans="1:117" ht="12.75">
      <c r="A27" s="11">
        <v>24</v>
      </c>
      <c r="B27" s="6" t="s">
        <v>858</v>
      </c>
      <c r="C27" s="6">
        <v>24</v>
      </c>
      <c r="D27" s="6" t="s">
        <v>1026</v>
      </c>
      <c r="E27" s="6" t="s">
        <v>1445</v>
      </c>
      <c r="F27" s="6" t="s">
        <v>859</v>
      </c>
      <c r="G27" s="6">
        <v>7.6</v>
      </c>
      <c r="H27" s="7">
        <v>91</v>
      </c>
      <c r="I27" s="6">
        <f t="shared" si="0"/>
        <v>0.05</v>
      </c>
      <c r="J27" s="6">
        <v>4.7300000000000004</v>
      </c>
      <c r="K27" s="6">
        <v>378</v>
      </c>
      <c r="L27" s="6">
        <v>2.88</v>
      </c>
      <c r="M27" s="7">
        <v>10.9</v>
      </c>
      <c r="N27" s="6">
        <v>39.9</v>
      </c>
      <c r="O27" s="6">
        <v>75.099999999999994</v>
      </c>
      <c r="P27" s="6">
        <v>0.38600000000000001</v>
      </c>
      <c r="Q27" s="6">
        <v>4440</v>
      </c>
      <c r="R27" s="6">
        <f t="shared" si="2"/>
        <v>0.2</v>
      </c>
      <c r="S27" s="6">
        <v>39.4</v>
      </c>
      <c r="T27" s="6">
        <v>45.6</v>
      </c>
      <c r="U27" s="6">
        <f t="shared" si="3"/>
        <v>1</v>
      </c>
      <c r="V27" s="6">
        <v>98.1</v>
      </c>
      <c r="W27" s="6"/>
      <c r="X27" s="7">
        <v>35</v>
      </c>
      <c r="Y27" s="6">
        <v>523</v>
      </c>
      <c r="Z27" s="6">
        <v>12500</v>
      </c>
      <c r="AA27" s="9">
        <v>5.9</v>
      </c>
      <c r="AB27" s="6">
        <v>28200</v>
      </c>
      <c r="AC27" s="6">
        <v>1110</v>
      </c>
      <c r="AD27" s="6">
        <v>2100</v>
      </c>
      <c r="AE27" s="6">
        <v>2940</v>
      </c>
      <c r="AF27" s="6">
        <v>165</v>
      </c>
      <c r="AG27" s="6">
        <v>15200</v>
      </c>
      <c r="AH27" s="6">
        <v>2450</v>
      </c>
      <c r="AI27" s="6">
        <v>0.59099999999999997</v>
      </c>
      <c r="AJ27" s="6">
        <v>0.41299999999999998</v>
      </c>
      <c r="AK27" s="6">
        <v>0.23499999999999999</v>
      </c>
      <c r="AL27" s="6">
        <v>2.0699999999999998</v>
      </c>
      <c r="AM27" s="6">
        <v>0.64600000000000002</v>
      </c>
      <c r="AN27" s="6">
        <v>0.93400000000000005</v>
      </c>
      <c r="AO27" s="6">
        <v>0.48499999999999999</v>
      </c>
      <c r="AP27" s="6">
        <v>0.109</v>
      </c>
      <c r="AQ27" s="6">
        <v>0.38600000000000001</v>
      </c>
      <c r="AR27" s="6">
        <v>9.7000000000000003E-2</v>
      </c>
      <c r="AS27" s="6">
        <v>0.35799999999999998</v>
      </c>
      <c r="AT27" s="6">
        <v>0.377</v>
      </c>
      <c r="AU27" s="6">
        <v>1.07</v>
      </c>
      <c r="AV27" s="6">
        <v>1.08</v>
      </c>
      <c r="AW27" s="6">
        <v>0.34200000000000003</v>
      </c>
      <c r="AX27" s="8">
        <v>0.39</v>
      </c>
      <c r="AY27" s="6">
        <v>0.26900000000000002</v>
      </c>
      <c r="AZ27" s="6">
        <v>0.17199999999999999</v>
      </c>
      <c r="BA27" s="6">
        <f t="shared" si="4"/>
        <v>2.5000000000000001E-3</v>
      </c>
      <c r="BB27" s="6"/>
      <c r="BC27" s="6">
        <f t="shared" si="5"/>
        <v>5.0000000000000001E-4</v>
      </c>
      <c r="BD27" s="6">
        <v>5.1999999999999998E-2</v>
      </c>
      <c r="BE27" s="6">
        <f t="shared" ref="BE27:BE58" si="63">0.5*0.001</f>
        <v>5.0000000000000001E-4</v>
      </c>
      <c r="BF27" s="6">
        <f t="shared" si="61"/>
        <v>5.0000000000000001E-4</v>
      </c>
      <c r="BG27" s="6">
        <v>1E-3</v>
      </c>
      <c r="BH27" s="6">
        <f t="shared" si="38"/>
        <v>5.0000000000000001E-4</v>
      </c>
      <c r="BI27" s="6">
        <f t="shared" si="38"/>
        <v>5.0000000000000001E-4</v>
      </c>
      <c r="BJ27" s="6">
        <v>5.2999999999999999E-2</v>
      </c>
      <c r="BK27" s="6">
        <f t="shared" si="7"/>
        <v>5.0000000000000004E-6</v>
      </c>
      <c r="BL27" s="11">
        <v>1.0999999999999999E-2</v>
      </c>
      <c r="BM27" s="11">
        <f t="shared" si="56"/>
        <v>5.0000000000000002E-5</v>
      </c>
      <c r="BN27" s="11">
        <f t="shared" si="51"/>
        <v>5.0000000000000002E-5</v>
      </c>
      <c r="BO27" s="11">
        <v>1.6000000000000001E-3</v>
      </c>
      <c r="BP27" s="11">
        <f t="shared" si="52"/>
        <v>5.0000000000000002E-5</v>
      </c>
      <c r="BQ27" s="6"/>
      <c r="BR27" s="6">
        <f t="shared" si="9"/>
        <v>4.0000000000000002E-4</v>
      </c>
      <c r="BS27" s="6">
        <f t="shared" si="57"/>
        <v>5.0000000000000002E-5</v>
      </c>
      <c r="BT27" s="6">
        <f t="shared" si="57"/>
        <v>5.0000000000000002E-5</v>
      </c>
      <c r="BU27" s="6">
        <f t="shared" si="11"/>
        <v>1E-4</v>
      </c>
      <c r="BV27" s="6">
        <f t="shared" si="58"/>
        <v>5.0000000000000002E-5</v>
      </c>
      <c r="BW27" s="6">
        <f t="shared" si="58"/>
        <v>5.0000000000000002E-5</v>
      </c>
      <c r="BX27" s="6"/>
      <c r="BY27" s="6">
        <f t="shared" ref="BY27:BY58" si="64">0.5*0.0003</f>
        <v>1.4999999999999999E-4</v>
      </c>
      <c r="BZ27" s="6">
        <v>0.11</v>
      </c>
      <c r="CA27" s="6">
        <f t="shared" si="49"/>
        <v>0.05</v>
      </c>
      <c r="CB27" s="6">
        <f t="shared" si="50"/>
        <v>0.5</v>
      </c>
      <c r="CC27" s="6">
        <f t="shared" si="15"/>
        <v>1.0000000000000001E-5</v>
      </c>
      <c r="CD27" s="6">
        <f t="shared" si="16"/>
        <v>2.5000000000000001E-5</v>
      </c>
      <c r="CE27" s="6">
        <f t="shared" si="53"/>
        <v>5.0000000000000004E-6</v>
      </c>
      <c r="CF27" s="6">
        <f t="shared" si="18"/>
        <v>1.4999999999999999E-4</v>
      </c>
      <c r="CG27" s="6">
        <f t="shared" ref="CG27:CG49" si="65">0.5*0.001</f>
        <v>5.0000000000000001E-4</v>
      </c>
      <c r="CH27" s="6">
        <f t="shared" si="62"/>
        <v>5.0000000000000001E-4</v>
      </c>
      <c r="CI27" s="6">
        <f t="shared" si="62"/>
        <v>5.0000000000000001E-4</v>
      </c>
      <c r="CJ27" s="6"/>
      <c r="CK27" s="6">
        <f t="shared" si="20"/>
        <v>2.9999999999999997E-4</v>
      </c>
      <c r="CL27" s="6">
        <f t="shared" si="21"/>
        <v>5.0000000000000001E-3</v>
      </c>
      <c r="CM27" s="6">
        <f t="shared" si="59"/>
        <v>5.0000000000000001E-4</v>
      </c>
      <c r="CN27" s="6">
        <f t="shared" si="59"/>
        <v>5.0000000000000001E-4</v>
      </c>
      <c r="CO27" s="6">
        <f t="shared" si="44"/>
        <v>5.0000000000000002E-5</v>
      </c>
      <c r="CP27" s="6">
        <f t="shared" si="44"/>
        <v>5.0000000000000002E-5</v>
      </c>
      <c r="CQ27" s="6">
        <f t="shared" si="47"/>
        <v>5.0000000000000002E-5</v>
      </c>
      <c r="CR27" s="11">
        <v>1364</v>
      </c>
      <c r="CS27" s="6">
        <f t="shared" si="60"/>
        <v>5.0000000000000002E-5</v>
      </c>
      <c r="CT27" s="6">
        <f t="shared" si="60"/>
        <v>5.0000000000000002E-5</v>
      </c>
      <c r="CU27" s="6">
        <f t="shared" si="60"/>
        <v>5.0000000000000002E-5</v>
      </c>
      <c r="CV27" s="6">
        <f t="shared" si="60"/>
        <v>5.0000000000000002E-5</v>
      </c>
      <c r="CW27" s="6">
        <f t="shared" si="60"/>
        <v>5.0000000000000002E-5</v>
      </c>
      <c r="CX27" s="6">
        <f t="shared" si="60"/>
        <v>5.0000000000000002E-5</v>
      </c>
      <c r="CY27" s="6">
        <f t="shared" si="60"/>
        <v>5.0000000000000002E-5</v>
      </c>
      <c r="CZ27" s="6">
        <v>3567</v>
      </c>
      <c r="DA27" s="6">
        <f t="shared" si="25"/>
        <v>5.0000000000000001E-4</v>
      </c>
      <c r="DB27" s="6">
        <f t="shared" si="26"/>
        <v>5.0000000000000002E-5</v>
      </c>
      <c r="DC27" s="6">
        <f t="shared" si="27"/>
        <v>5.0000000000000001E-3</v>
      </c>
      <c r="DD27" s="6">
        <f t="shared" si="28"/>
        <v>2.5000000000000001E-4</v>
      </c>
      <c r="DE27" s="6">
        <f t="shared" si="29"/>
        <v>5.0000000000000002E-5</v>
      </c>
      <c r="DF27" s="6">
        <f t="shared" si="30"/>
        <v>4.0000000000000002E-4</v>
      </c>
      <c r="DG27" s="6">
        <f t="shared" si="31"/>
        <v>5.0000000000000002E-5</v>
      </c>
      <c r="DH27" s="11"/>
      <c r="DI27" s="11"/>
      <c r="DJ27" s="11"/>
      <c r="DK27" s="11"/>
      <c r="DL27" s="11"/>
      <c r="DM27" s="11"/>
    </row>
    <row r="28" spans="1:117" ht="12.75">
      <c r="A28" s="11">
        <v>25</v>
      </c>
      <c r="B28" s="6" t="s">
        <v>856</v>
      </c>
      <c r="C28" s="6">
        <v>25</v>
      </c>
      <c r="D28" s="6" t="s">
        <v>1027</v>
      </c>
      <c r="E28" s="6" t="s">
        <v>1446</v>
      </c>
      <c r="F28" s="6" t="s">
        <v>857</v>
      </c>
      <c r="G28" s="6">
        <v>8.4</v>
      </c>
      <c r="H28" s="6">
        <v>77.400000000000006</v>
      </c>
      <c r="I28" s="6">
        <f t="shared" si="0"/>
        <v>0.05</v>
      </c>
      <c r="J28" s="6">
        <f>0.5*3</f>
        <v>1.5</v>
      </c>
      <c r="K28" s="7">
        <v>52</v>
      </c>
      <c r="L28" s="6">
        <v>2.11</v>
      </c>
      <c r="M28" s="9">
        <v>1.1000000000000001</v>
      </c>
      <c r="N28" s="6">
        <v>2.5299999999999998</v>
      </c>
      <c r="O28" s="6">
        <v>15.2</v>
      </c>
      <c r="P28" s="6">
        <v>6.7999999999999996E-3</v>
      </c>
      <c r="Q28" s="6">
        <v>320</v>
      </c>
      <c r="R28" s="6">
        <f t="shared" si="2"/>
        <v>0.2</v>
      </c>
      <c r="S28" s="6">
        <v>2.81</v>
      </c>
      <c r="T28" s="6">
        <f>0.5*1</f>
        <v>0.5</v>
      </c>
      <c r="U28" s="6">
        <f t="shared" si="3"/>
        <v>1</v>
      </c>
      <c r="V28" s="9">
        <v>7</v>
      </c>
      <c r="W28" s="6"/>
      <c r="X28" s="9">
        <v>2</v>
      </c>
      <c r="Y28" s="6">
        <v>13.6</v>
      </c>
      <c r="Z28" s="6">
        <v>1500</v>
      </c>
      <c r="AA28" s="9">
        <v>0.47000000000000003</v>
      </c>
      <c r="AB28" s="6">
        <v>3600</v>
      </c>
      <c r="AC28" s="6">
        <v>840</v>
      </c>
      <c r="AD28" s="6">
        <v>87</v>
      </c>
      <c r="AE28" s="6">
        <v>104</v>
      </c>
      <c r="AF28" s="7">
        <v>24</v>
      </c>
      <c r="AG28" s="6">
        <v>760</v>
      </c>
      <c r="AH28" s="6">
        <v>170</v>
      </c>
      <c r="AI28" s="6">
        <v>1.4999999999999999E-2</v>
      </c>
      <c r="AJ28" s="6">
        <v>0.11700000000000001</v>
      </c>
      <c r="AK28" s="6">
        <v>7.0000000000000001E-3</v>
      </c>
      <c r="AL28" s="6">
        <v>0.10100000000000001</v>
      </c>
      <c r="AM28" s="6">
        <v>1.2999999999999999E-2</v>
      </c>
      <c r="AN28" s="6">
        <v>1.7000000000000001E-2</v>
      </c>
      <c r="AO28" s="6">
        <v>1.0999999999999999E-2</v>
      </c>
      <c r="AP28" s="6">
        <f>0.5*0.005</f>
        <v>2.5000000000000001E-3</v>
      </c>
      <c r="AQ28" s="6">
        <v>1.0999999999999999E-2</v>
      </c>
      <c r="AR28" s="6">
        <f>0.5*0.003</f>
        <v>1.5E-3</v>
      </c>
      <c r="AS28" s="6">
        <v>2.1999999999999999E-2</v>
      </c>
      <c r="AT28" s="6">
        <v>2.8000000000000001E-2</v>
      </c>
      <c r="AU28" s="6">
        <v>4.5999999999999999E-2</v>
      </c>
      <c r="AV28" s="6">
        <v>1.2999999999999999E-2</v>
      </c>
      <c r="AW28" s="6">
        <v>7.0000000000000001E-3</v>
      </c>
      <c r="AX28" s="6">
        <v>8.9999999999999993E-3</v>
      </c>
      <c r="AY28" s="6">
        <v>1.2E-2</v>
      </c>
      <c r="AZ28" s="6">
        <f>0.5*0.005</f>
        <v>2.5000000000000001E-3</v>
      </c>
      <c r="BA28" s="6">
        <f t="shared" si="4"/>
        <v>2.5000000000000001E-3</v>
      </c>
      <c r="BB28" s="6"/>
      <c r="BC28" s="6">
        <f t="shared" si="5"/>
        <v>5.0000000000000001E-4</v>
      </c>
      <c r="BD28" s="6">
        <f t="shared" ref="BD28:BD51" si="66">0.5*0.001</f>
        <v>5.0000000000000001E-4</v>
      </c>
      <c r="BE28" s="6">
        <f t="shared" si="63"/>
        <v>5.0000000000000001E-4</v>
      </c>
      <c r="BF28" s="6">
        <f t="shared" si="61"/>
        <v>5.0000000000000001E-4</v>
      </c>
      <c r="BG28" s="6">
        <f>0.5*0.001</f>
        <v>5.0000000000000001E-4</v>
      </c>
      <c r="BH28" s="6">
        <f t="shared" si="38"/>
        <v>5.0000000000000001E-4</v>
      </c>
      <c r="BI28" s="6">
        <f t="shared" si="38"/>
        <v>5.0000000000000001E-4</v>
      </c>
      <c r="BJ28" s="6">
        <f>0.5*0.001</f>
        <v>5.0000000000000001E-4</v>
      </c>
      <c r="BK28" s="6">
        <f t="shared" si="7"/>
        <v>5.0000000000000004E-6</v>
      </c>
      <c r="BL28" s="11">
        <f t="shared" ref="BL28:BL59" si="67">0.5*0.001</f>
        <v>5.0000000000000001E-4</v>
      </c>
      <c r="BM28" s="11">
        <f t="shared" si="56"/>
        <v>5.0000000000000002E-5</v>
      </c>
      <c r="BN28" s="11">
        <f t="shared" si="51"/>
        <v>5.0000000000000002E-5</v>
      </c>
      <c r="BO28" s="11">
        <f t="shared" ref="BO28:BO59" si="68">0.5*0.0001</f>
        <v>5.0000000000000002E-5</v>
      </c>
      <c r="BP28" s="11">
        <f t="shared" si="52"/>
        <v>5.0000000000000002E-5</v>
      </c>
      <c r="BQ28" s="6"/>
      <c r="BR28" s="6">
        <f t="shared" si="9"/>
        <v>4.0000000000000002E-4</v>
      </c>
      <c r="BS28" s="6">
        <f t="shared" si="57"/>
        <v>5.0000000000000002E-5</v>
      </c>
      <c r="BT28" s="6">
        <f t="shared" si="57"/>
        <v>5.0000000000000002E-5</v>
      </c>
      <c r="BU28" s="6">
        <f t="shared" si="11"/>
        <v>1E-4</v>
      </c>
      <c r="BV28" s="6">
        <f t="shared" si="58"/>
        <v>5.0000000000000002E-5</v>
      </c>
      <c r="BW28" s="6">
        <f t="shared" si="58"/>
        <v>5.0000000000000002E-5</v>
      </c>
      <c r="BX28" s="6"/>
      <c r="BY28" s="6">
        <f t="shared" si="64"/>
        <v>1.4999999999999999E-4</v>
      </c>
      <c r="BZ28" s="6">
        <v>0.21</v>
      </c>
      <c r="CA28" s="6">
        <f t="shared" si="49"/>
        <v>0.05</v>
      </c>
      <c r="CB28" s="6">
        <f t="shared" si="50"/>
        <v>0.5</v>
      </c>
      <c r="CC28" s="6">
        <f t="shared" si="15"/>
        <v>1.0000000000000001E-5</v>
      </c>
      <c r="CD28" s="6">
        <f t="shared" si="16"/>
        <v>2.5000000000000001E-5</v>
      </c>
      <c r="CE28" s="6">
        <f t="shared" si="53"/>
        <v>5.0000000000000004E-6</v>
      </c>
      <c r="CF28" s="6">
        <f t="shared" si="18"/>
        <v>1.4999999999999999E-4</v>
      </c>
      <c r="CG28" s="6">
        <f t="shared" si="65"/>
        <v>5.0000000000000001E-4</v>
      </c>
      <c r="CH28" s="6">
        <f t="shared" si="62"/>
        <v>5.0000000000000001E-4</v>
      </c>
      <c r="CI28" s="6">
        <f t="shared" si="62"/>
        <v>5.0000000000000001E-4</v>
      </c>
      <c r="CJ28" s="6"/>
      <c r="CK28" s="6">
        <f t="shared" si="20"/>
        <v>2.9999999999999997E-4</v>
      </c>
      <c r="CL28" s="6">
        <f t="shared" si="21"/>
        <v>5.0000000000000001E-3</v>
      </c>
      <c r="CM28" s="6">
        <f t="shared" si="59"/>
        <v>5.0000000000000001E-4</v>
      </c>
      <c r="CN28" s="6">
        <f t="shared" si="59"/>
        <v>5.0000000000000001E-4</v>
      </c>
      <c r="CO28" s="6">
        <f t="shared" si="44"/>
        <v>5.0000000000000002E-5</v>
      </c>
      <c r="CP28" s="6">
        <f t="shared" si="44"/>
        <v>5.0000000000000002E-5</v>
      </c>
      <c r="CQ28" s="6">
        <f t="shared" si="47"/>
        <v>5.0000000000000002E-5</v>
      </c>
      <c r="CR28" s="2">
        <v>241</v>
      </c>
      <c r="CS28" s="6">
        <f t="shared" si="60"/>
        <v>5.0000000000000002E-5</v>
      </c>
      <c r="CT28" s="6">
        <f t="shared" si="60"/>
        <v>5.0000000000000002E-5</v>
      </c>
      <c r="CU28" s="6">
        <f t="shared" si="60"/>
        <v>5.0000000000000002E-5</v>
      </c>
      <c r="CV28" s="6">
        <f t="shared" si="60"/>
        <v>5.0000000000000002E-5</v>
      </c>
      <c r="CW28" s="6">
        <f t="shared" si="60"/>
        <v>5.0000000000000002E-5</v>
      </c>
      <c r="CX28" s="6">
        <f t="shared" si="60"/>
        <v>5.0000000000000002E-5</v>
      </c>
      <c r="CY28" s="6">
        <f t="shared" si="60"/>
        <v>5.0000000000000002E-5</v>
      </c>
      <c r="CZ28" s="6">
        <v>543</v>
      </c>
      <c r="DA28" s="6">
        <f t="shared" si="25"/>
        <v>5.0000000000000001E-4</v>
      </c>
      <c r="DB28" s="6">
        <f t="shared" si="26"/>
        <v>5.0000000000000002E-5</v>
      </c>
      <c r="DC28" s="6">
        <f t="shared" si="27"/>
        <v>5.0000000000000001E-3</v>
      </c>
      <c r="DD28" s="6">
        <f t="shared" si="28"/>
        <v>2.5000000000000001E-4</v>
      </c>
      <c r="DE28" s="6">
        <f t="shared" si="29"/>
        <v>5.0000000000000002E-5</v>
      </c>
      <c r="DF28" s="6">
        <f t="shared" si="30"/>
        <v>4.0000000000000002E-4</v>
      </c>
      <c r="DG28" s="6">
        <f t="shared" si="31"/>
        <v>5.0000000000000002E-5</v>
      </c>
      <c r="DH28" s="11"/>
      <c r="DI28" s="11"/>
      <c r="DJ28" s="11"/>
      <c r="DK28" s="11"/>
      <c r="DL28" s="11"/>
      <c r="DM28" s="11"/>
    </row>
    <row r="29" spans="1:117" ht="12.75">
      <c r="A29" s="11">
        <v>26</v>
      </c>
      <c r="B29" s="6" t="s">
        <v>855</v>
      </c>
      <c r="C29" s="6">
        <v>26</v>
      </c>
      <c r="D29" s="6" t="s">
        <v>1028</v>
      </c>
      <c r="E29" s="6" t="s">
        <v>1447</v>
      </c>
      <c r="F29" s="6" t="s">
        <v>945</v>
      </c>
      <c r="G29" s="6">
        <v>8.1999999999999993</v>
      </c>
      <c r="H29" s="7">
        <v>61</v>
      </c>
      <c r="I29" s="6">
        <f t="shared" si="0"/>
        <v>0.05</v>
      </c>
      <c r="J29" s="6">
        <f>0.5*3</f>
        <v>1.5</v>
      </c>
      <c r="K29" s="7">
        <v>50</v>
      </c>
      <c r="L29" s="6">
        <v>0.57699999999999996</v>
      </c>
      <c r="M29" s="9">
        <v>1.5</v>
      </c>
      <c r="N29" s="6">
        <v>2.06</v>
      </c>
      <c r="O29" s="6">
        <v>10.8</v>
      </c>
      <c r="P29" s="6">
        <v>6.3E-3</v>
      </c>
      <c r="Q29" s="6">
        <v>360</v>
      </c>
      <c r="R29" s="6">
        <f t="shared" si="2"/>
        <v>0.2</v>
      </c>
      <c r="S29" s="6">
        <v>3.92</v>
      </c>
      <c r="T29" s="6">
        <v>1.85</v>
      </c>
      <c r="U29" s="6">
        <f t="shared" si="3"/>
        <v>1</v>
      </c>
      <c r="V29" s="9">
        <v>8.6999999999999993</v>
      </c>
      <c r="W29" s="6"/>
      <c r="X29" s="9">
        <v>2.1</v>
      </c>
      <c r="Y29" s="6">
        <v>12.9</v>
      </c>
      <c r="Z29" s="6">
        <v>1700</v>
      </c>
      <c r="AA29" s="9">
        <v>0.35</v>
      </c>
      <c r="AB29" s="6">
        <v>4200</v>
      </c>
      <c r="AC29" s="6">
        <v>760</v>
      </c>
      <c r="AD29" s="6">
        <v>120</v>
      </c>
      <c r="AE29" s="6">
        <v>99.6</v>
      </c>
      <c r="AF29" s="7">
        <v>19</v>
      </c>
      <c r="AG29" s="6">
        <v>850</v>
      </c>
      <c r="AH29" s="6">
        <v>200</v>
      </c>
      <c r="AI29" s="6">
        <v>1.7999999999999999E-2</v>
      </c>
      <c r="AJ29" s="6">
        <v>0.193</v>
      </c>
      <c r="AK29" s="6">
        <v>2.1000000000000001E-2</v>
      </c>
      <c r="AL29" s="6">
        <v>0.252</v>
      </c>
      <c r="AM29" s="6">
        <v>7.3999999999999996E-2</v>
      </c>
      <c r="AN29" s="6">
        <v>8.6999999999999994E-2</v>
      </c>
      <c r="AO29" s="6">
        <v>6.9000000000000006E-2</v>
      </c>
      <c r="AP29" s="8">
        <v>0.01</v>
      </c>
      <c r="AQ29" s="6">
        <v>6.4000000000000001E-2</v>
      </c>
      <c r="AR29" s="6">
        <v>5.0000000000000001E-3</v>
      </c>
      <c r="AS29" s="6">
        <v>8.2000000000000003E-2</v>
      </c>
      <c r="AT29" s="6">
        <v>5.6000000000000001E-2</v>
      </c>
      <c r="AU29" s="6">
        <v>0.12</v>
      </c>
      <c r="AV29" s="6">
        <v>8.3000000000000004E-2</v>
      </c>
      <c r="AW29" s="6">
        <v>0.04</v>
      </c>
      <c r="AX29" s="6">
        <v>5.1999999999999998E-2</v>
      </c>
      <c r="AY29" s="6">
        <v>6.0999999999999999E-2</v>
      </c>
      <c r="AZ29" s="6">
        <v>2.3E-2</v>
      </c>
      <c r="BA29" s="6">
        <f t="shared" si="4"/>
        <v>2.5000000000000001E-3</v>
      </c>
      <c r="BB29" s="6"/>
      <c r="BC29" s="6">
        <f t="shared" si="5"/>
        <v>5.0000000000000001E-4</v>
      </c>
      <c r="BD29" s="6">
        <f t="shared" si="66"/>
        <v>5.0000000000000001E-4</v>
      </c>
      <c r="BE29" s="6">
        <f t="shared" si="63"/>
        <v>5.0000000000000001E-4</v>
      </c>
      <c r="BF29" s="6">
        <f t="shared" si="61"/>
        <v>5.0000000000000001E-4</v>
      </c>
      <c r="BG29" s="6">
        <v>5.74E-2</v>
      </c>
      <c r="BH29" s="6">
        <f t="shared" ref="BH29:BH60" si="69">0.5*0.001</f>
        <v>5.0000000000000001E-4</v>
      </c>
      <c r="BI29" s="6">
        <v>1.3100000000000001E-2</v>
      </c>
      <c r="BJ29" s="6">
        <v>7.0499999999999993E-2</v>
      </c>
      <c r="BK29" s="6">
        <f t="shared" si="7"/>
        <v>5.0000000000000004E-6</v>
      </c>
      <c r="BL29" s="11">
        <f t="shared" si="67"/>
        <v>5.0000000000000001E-4</v>
      </c>
      <c r="BM29" s="11">
        <f t="shared" si="56"/>
        <v>5.0000000000000002E-5</v>
      </c>
      <c r="BN29" s="11">
        <f t="shared" si="51"/>
        <v>5.0000000000000002E-5</v>
      </c>
      <c r="BO29" s="11">
        <f t="shared" si="68"/>
        <v>5.0000000000000002E-5</v>
      </c>
      <c r="BP29" s="11">
        <f t="shared" si="52"/>
        <v>5.0000000000000002E-5</v>
      </c>
      <c r="BQ29" s="6"/>
      <c r="BR29" s="6">
        <f t="shared" si="9"/>
        <v>4.0000000000000002E-4</v>
      </c>
      <c r="BS29" s="6">
        <f t="shared" si="57"/>
        <v>5.0000000000000002E-5</v>
      </c>
      <c r="BT29" s="6">
        <f t="shared" si="57"/>
        <v>5.0000000000000002E-5</v>
      </c>
      <c r="BU29" s="6">
        <f t="shared" si="11"/>
        <v>1E-4</v>
      </c>
      <c r="BV29" s="6">
        <f t="shared" si="58"/>
        <v>5.0000000000000002E-5</v>
      </c>
      <c r="BW29" s="6">
        <f t="shared" si="58"/>
        <v>5.0000000000000002E-5</v>
      </c>
      <c r="BX29" s="6"/>
      <c r="BY29" s="6">
        <f t="shared" si="64"/>
        <v>1.4999999999999999E-4</v>
      </c>
      <c r="BZ29" s="6">
        <v>0.19</v>
      </c>
      <c r="CA29" s="6">
        <f t="shared" si="49"/>
        <v>0.05</v>
      </c>
      <c r="CB29" s="6">
        <f t="shared" si="50"/>
        <v>0.5</v>
      </c>
      <c r="CC29" s="6">
        <f t="shared" si="15"/>
        <v>1.0000000000000001E-5</v>
      </c>
      <c r="CD29" s="6">
        <f t="shared" si="16"/>
        <v>2.5000000000000001E-5</v>
      </c>
      <c r="CE29" s="6">
        <f t="shared" si="53"/>
        <v>5.0000000000000004E-6</v>
      </c>
      <c r="CF29" s="6">
        <f t="shared" si="18"/>
        <v>1.4999999999999999E-4</v>
      </c>
      <c r="CG29" s="6">
        <f t="shared" si="65"/>
        <v>5.0000000000000001E-4</v>
      </c>
      <c r="CH29" s="6">
        <f t="shared" si="62"/>
        <v>5.0000000000000001E-4</v>
      </c>
      <c r="CI29" s="6">
        <f t="shared" si="62"/>
        <v>5.0000000000000001E-4</v>
      </c>
      <c r="CJ29" s="6"/>
      <c r="CK29" s="6">
        <f t="shared" si="20"/>
        <v>2.9999999999999997E-4</v>
      </c>
      <c r="CL29" s="6">
        <f t="shared" si="21"/>
        <v>5.0000000000000001E-3</v>
      </c>
      <c r="CM29" s="6">
        <f t="shared" si="59"/>
        <v>5.0000000000000001E-4</v>
      </c>
      <c r="CN29" s="6">
        <f t="shared" si="59"/>
        <v>5.0000000000000001E-4</v>
      </c>
      <c r="CO29" s="6">
        <f t="shared" ref="CO29:CO49" si="70">0.5*0.0001</f>
        <v>5.0000000000000002E-5</v>
      </c>
      <c r="CP29" s="6">
        <v>1.1000000000000001E-3</v>
      </c>
      <c r="CQ29" s="6">
        <f t="shared" si="47"/>
        <v>5.0000000000000002E-5</v>
      </c>
      <c r="CR29" s="2">
        <v>11.15</v>
      </c>
      <c r="CS29" s="6">
        <f t="shared" si="60"/>
        <v>5.0000000000000002E-5</v>
      </c>
      <c r="CT29" s="6">
        <f t="shared" si="60"/>
        <v>5.0000000000000002E-5</v>
      </c>
      <c r="CU29" s="6">
        <f t="shared" si="60"/>
        <v>5.0000000000000002E-5</v>
      </c>
      <c r="CV29" s="6">
        <f t="shared" si="60"/>
        <v>5.0000000000000002E-5</v>
      </c>
      <c r="CW29" s="6">
        <f t="shared" si="60"/>
        <v>5.0000000000000002E-5</v>
      </c>
      <c r="CX29" s="6">
        <f t="shared" si="60"/>
        <v>5.0000000000000002E-5</v>
      </c>
      <c r="CY29" s="6">
        <f t="shared" si="60"/>
        <v>5.0000000000000002E-5</v>
      </c>
      <c r="CZ29" s="6">
        <v>736</v>
      </c>
      <c r="DA29" s="6">
        <f t="shared" si="25"/>
        <v>5.0000000000000001E-4</v>
      </c>
      <c r="DB29" s="6">
        <f t="shared" si="26"/>
        <v>5.0000000000000002E-5</v>
      </c>
      <c r="DC29" s="6">
        <f t="shared" si="27"/>
        <v>5.0000000000000001E-3</v>
      </c>
      <c r="DD29" s="6">
        <f t="shared" si="28"/>
        <v>2.5000000000000001E-4</v>
      </c>
      <c r="DE29" s="6">
        <f t="shared" si="29"/>
        <v>5.0000000000000002E-5</v>
      </c>
      <c r="DF29" s="6">
        <f t="shared" si="30"/>
        <v>4.0000000000000002E-4</v>
      </c>
      <c r="DG29" s="6">
        <f t="shared" si="31"/>
        <v>5.0000000000000002E-5</v>
      </c>
      <c r="DH29" s="11"/>
      <c r="DI29" s="11"/>
      <c r="DJ29" s="11"/>
      <c r="DK29" s="11"/>
      <c r="DL29" s="11"/>
      <c r="DM29" s="11"/>
    </row>
    <row r="30" spans="1:117" ht="12.75">
      <c r="A30" s="11">
        <v>27</v>
      </c>
      <c r="B30" s="6" t="s">
        <v>853</v>
      </c>
      <c r="C30" s="6">
        <v>27</v>
      </c>
      <c r="D30" s="6" t="s">
        <v>1029</v>
      </c>
      <c r="E30" s="6" t="s">
        <v>1448</v>
      </c>
      <c r="F30" s="6" t="s">
        <v>854</v>
      </c>
      <c r="G30" s="6">
        <v>7.8</v>
      </c>
      <c r="H30" s="7">
        <v>85</v>
      </c>
      <c r="I30" s="6">
        <f t="shared" si="0"/>
        <v>0.05</v>
      </c>
      <c r="J30" s="9">
        <v>6.1</v>
      </c>
      <c r="K30" s="6">
        <v>100</v>
      </c>
      <c r="L30" s="6">
        <v>0.378</v>
      </c>
      <c r="M30" s="9">
        <v>3.9</v>
      </c>
      <c r="N30" s="6">
        <v>16.5</v>
      </c>
      <c r="O30" s="6">
        <v>21.5</v>
      </c>
      <c r="P30" s="10">
        <v>1.7999999999999999E-2</v>
      </c>
      <c r="Q30" s="6">
        <v>5100</v>
      </c>
      <c r="R30" s="6">
        <f t="shared" si="2"/>
        <v>0.2</v>
      </c>
      <c r="S30" s="6">
        <v>18.600000000000001</v>
      </c>
      <c r="T30" s="6">
        <v>27.4</v>
      </c>
      <c r="U30" s="6">
        <f t="shared" si="3"/>
        <v>1</v>
      </c>
      <c r="V30" s="7">
        <v>51</v>
      </c>
      <c r="W30" s="6"/>
      <c r="X30" s="7">
        <v>22</v>
      </c>
      <c r="Y30" s="6">
        <v>91.5</v>
      </c>
      <c r="Z30" s="6">
        <v>23000</v>
      </c>
      <c r="AA30" s="9">
        <v>1.1000000000000001</v>
      </c>
      <c r="AB30" s="6">
        <v>17000</v>
      </c>
      <c r="AC30" s="6">
        <v>650</v>
      </c>
      <c r="AD30" s="6">
        <v>520</v>
      </c>
      <c r="AE30" s="6">
        <v>1390</v>
      </c>
      <c r="AF30" s="7">
        <v>87</v>
      </c>
      <c r="AG30" s="6">
        <v>8000</v>
      </c>
      <c r="AH30" s="6">
        <v>1500</v>
      </c>
      <c r="AI30" s="6">
        <v>6.6000000000000003E-2</v>
      </c>
      <c r="AJ30" s="6">
        <v>0.28199999999999997</v>
      </c>
      <c r="AK30" s="6">
        <v>8.3000000000000004E-2</v>
      </c>
      <c r="AL30" s="6">
        <v>0.69399999999999995</v>
      </c>
      <c r="AM30" s="6">
        <v>0.36299999999999999</v>
      </c>
      <c r="AN30" s="6">
        <v>0.46200000000000002</v>
      </c>
      <c r="AO30" s="6">
        <v>0.41199999999999998</v>
      </c>
      <c r="AP30" s="6">
        <v>9.8000000000000004E-2</v>
      </c>
      <c r="AQ30" s="6">
        <v>0.38</v>
      </c>
      <c r="AR30" s="6">
        <v>2.8000000000000001E-2</v>
      </c>
      <c r="AS30" s="6">
        <v>5.5E-2</v>
      </c>
      <c r="AT30" s="6">
        <v>0.13100000000000001</v>
      </c>
      <c r="AU30" s="6">
        <v>0.42199999999999999</v>
      </c>
      <c r="AV30" s="6">
        <v>0.435</v>
      </c>
      <c r="AW30" s="8">
        <v>0.23</v>
      </c>
      <c r="AX30" s="8">
        <v>0.26</v>
      </c>
      <c r="AY30" s="6">
        <v>0.32300000000000001</v>
      </c>
      <c r="AZ30" s="6">
        <v>9.9000000000000005E-2</v>
      </c>
      <c r="BA30" s="6">
        <f t="shared" si="4"/>
        <v>2.5000000000000001E-3</v>
      </c>
      <c r="BB30" s="6"/>
      <c r="BC30" s="6">
        <f t="shared" si="5"/>
        <v>5.0000000000000001E-4</v>
      </c>
      <c r="BD30" s="6">
        <f t="shared" si="66"/>
        <v>5.0000000000000001E-4</v>
      </c>
      <c r="BE30" s="6">
        <f t="shared" si="63"/>
        <v>5.0000000000000001E-4</v>
      </c>
      <c r="BF30" s="6">
        <f t="shared" si="61"/>
        <v>5.0000000000000001E-4</v>
      </c>
      <c r="BG30" s="6">
        <v>5.74E-2</v>
      </c>
      <c r="BH30" s="6">
        <f t="shared" si="69"/>
        <v>5.0000000000000001E-4</v>
      </c>
      <c r="BI30" s="6">
        <v>1.3100000000000001E-2</v>
      </c>
      <c r="BJ30" s="6">
        <v>7.0499999999999993E-2</v>
      </c>
      <c r="BK30" s="6">
        <f t="shared" si="7"/>
        <v>5.0000000000000004E-6</v>
      </c>
      <c r="BL30" s="11">
        <f t="shared" si="67"/>
        <v>5.0000000000000001E-4</v>
      </c>
      <c r="BM30" s="11">
        <f t="shared" si="56"/>
        <v>5.0000000000000002E-5</v>
      </c>
      <c r="BN30" s="11">
        <f t="shared" si="51"/>
        <v>5.0000000000000002E-5</v>
      </c>
      <c r="BO30" s="11">
        <f t="shared" si="68"/>
        <v>5.0000000000000002E-5</v>
      </c>
      <c r="BP30" s="11">
        <f t="shared" si="52"/>
        <v>5.0000000000000002E-5</v>
      </c>
      <c r="BQ30" s="6"/>
      <c r="BR30" s="6">
        <f t="shared" si="9"/>
        <v>4.0000000000000002E-4</v>
      </c>
      <c r="BS30" s="6">
        <f t="shared" si="57"/>
        <v>5.0000000000000002E-5</v>
      </c>
      <c r="BT30" s="6">
        <f t="shared" si="57"/>
        <v>5.0000000000000002E-5</v>
      </c>
      <c r="BU30" s="6">
        <f t="shared" si="11"/>
        <v>1E-4</v>
      </c>
      <c r="BV30" s="6">
        <f t="shared" si="58"/>
        <v>5.0000000000000002E-5</v>
      </c>
      <c r="BW30" s="6">
        <f t="shared" si="58"/>
        <v>5.0000000000000002E-5</v>
      </c>
      <c r="BX30" s="6"/>
      <c r="BY30" s="6">
        <f t="shared" si="64"/>
        <v>1.4999999999999999E-4</v>
      </c>
      <c r="BZ30" s="6">
        <f t="shared" ref="BZ30:BZ47" si="71">0.5*0.05</f>
        <v>2.5000000000000001E-2</v>
      </c>
      <c r="CA30" s="6">
        <f t="shared" si="49"/>
        <v>0.05</v>
      </c>
      <c r="CB30" s="6">
        <v>2.1800000000000002</v>
      </c>
      <c r="CC30" s="6">
        <f t="shared" si="15"/>
        <v>1.0000000000000001E-5</v>
      </c>
      <c r="CD30" s="6">
        <f t="shared" si="16"/>
        <v>2.5000000000000001E-5</v>
      </c>
      <c r="CE30" s="6">
        <f t="shared" si="53"/>
        <v>5.0000000000000004E-6</v>
      </c>
      <c r="CF30" s="6">
        <f t="shared" si="18"/>
        <v>1.4999999999999999E-4</v>
      </c>
      <c r="CG30" s="6">
        <f t="shared" si="65"/>
        <v>5.0000000000000001E-4</v>
      </c>
      <c r="CH30" s="6">
        <f t="shared" si="62"/>
        <v>5.0000000000000001E-4</v>
      </c>
      <c r="CI30" s="6">
        <f t="shared" si="62"/>
        <v>5.0000000000000001E-4</v>
      </c>
      <c r="CJ30" s="6"/>
      <c r="CK30" s="6">
        <f t="shared" si="20"/>
        <v>2.9999999999999997E-4</v>
      </c>
      <c r="CL30" s="6">
        <f t="shared" si="21"/>
        <v>5.0000000000000001E-3</v>
      </c>
      <c r="CM30" s="6">
        <f t="shared" si="59"/>
        <v>5.0000000000000001E-4</v>
      </c>
      <c r="CN30" s="6">
        <f t="shared" si="59"/>
        <v>5.0000000000000001E-4</v>
      </c>
      <c r="CO30" s="6">
        <f t="shared" si="70"/>
        <v>5.0000000000000002E-5</v>
      </c>
      <c r="CP30" s="6">
        <f t="shared" ref="CP30:CP49" si="72">0.5*0.0001</f>
        <v>5.0000000000000002E-5</v>
      </c>
      <c r="CQ30" s="6">
        <f t="shared" si="47"/>
        <v>5.0000000000000002E-5</v>
      </c>
      <c r="CR30" s="11">
        <v>36.700000000000003</v>
      </c>
      <c r="CS30" s="6">
        <f t="shared" si="60"/>
        <v>5.0000000000000002E-5</v>
      </c>
      <c r="CT30" s="6">
        <f t="shared" si="60"/>
        <v>5.0000000000000002E-5</v>
      </c>
      <c r="CU30" s="6">
        <f t="shared" si="60"/>
        <v>5.0000000000000002E-5</v>
      </c>
      <c r="CV30" s="6">
        <f t="shared" si="60"/>
        <v>5.0000000000000002E-5</v>
      </c>
      <c r="CW30" s="6">
        <f t="shared" si="60"/>
        <v>5.0000000000000002E-5</v>
      </c>
      <c r="CX30" s="6">
        <f t="shared" si="60"/>
        <v>5.0000000000000002E-5</v>
      </c>
      <c r="CY30" s="6">
        <f t="shared" si="60"/>
        <v>5.0000000000000002E-5</v>
      </c>
      <c r="CZ30" s="6">
        <v>425.00000000000006</v>
      </c>
      <c r="DA30" s="6">
        <f t="shared" si="25"/>
        <v>5.0000000000000001E-4</v>
      </c>
      <c r="DB30" s="6">
        <f t="shared" si="26"/>
        <v>5.0000000000000002E-5</v>
      </c>
      <c r="DC30" s="6">
        <f t="shared" si="27"/>
        <v>5.0000000000000001E-3</v>
      </c>
      <c r="DD30" s="6">
        <f t="shared" si="28"/>
        <v>2.5000000000000001E-4</v>
      </c>
      <c r="DE30" s="6">
        <f t="shared" si="29"/>
        <v>5.0000000000000002E-5</v>
      </c>
      <c r="DF30" s="6">
        <f t="shared" si="30"/>
        <v>4.0000000000000002E-4</v>
      </c>
      <c r="DG30" s="6">
        <f t="shared" si="31"/>
        <v>5.0000000000000002E-5</v>
      </c>
      <c r="DH30" s="11"/>
      <c r="DI30" s="11"/>
      <c r="DJ30" s="11"/>
      <c r="DK30" s="11"/>
      <c r="DL30" s="11"/>
      <c r="DM30" s="11"/>
    </row>
    <row r="31" spans="1:117" ht="12.75">
      <c r="A31" s="11">
        <v>28</v>
      </c>
      <c r="B31" s="6" t="s">
        <v>851</v>
      </c>
      <c r="C31" s="6">
        <v>28</v>
      </c>
      <c r="D31" s="6" t="s">
        <v>1030</v>
      </c>
      <c r="E31" s="6" t="s">
        <v>1449</v>
      </c>
      <c r="F31" s="6" t="s">
        <v>852</v>
      </c>
      <c r="G31" s="6">
        <v>7.2</v>
      </c>
      <c r="H31" s="7">
        <v>31</v>
      </c>
      <c r="I31" s="6">
        <f t="shared" si="0"/>
        <v>0.05</v>
      </c>
      <c r="J31" s="6">
        <f t="shared" ref="J31:J37" si="73">0.5*3</f>
        <v>1.5</v>
      </c>
      <c r="K31" s="7">
        <v>14</v>
      </c>
      <c r="L31" s="6">
        <v>0.187</v>
      </c>
      <c r="M31" s="9">
        <v>0.64</v>
      </c>
      <c r="N31" s="6">
        <v>2.08</v>
      </c>
      <c r="O31" s="6">
        <v>21.6</v>
      </c>
      <c r="P31" s="10">
        <v>4.5999999999999999E-3</v>
      </c>
      <c r="Q31" s="6">
        <v>370</v>
      </c>
      <c r="R31" s="6">
        <f t="shared" si="2"/>
        <v>0.2</v>
      </c>
      <c r="S31" s="6">
        <v>2.56</v>
      </c>
      <c r="T31" s="6">
        <v>2.77</v>
      </c>
      <c r="U31" s="6">
        <f t="shared" si="3"/>
        <v>1</v>
      </c>
      <c r="V31" s="9">
        <v>2.8</v>
      </c>
      <c r="W31" s="6"/>
      <c r="X31" s="9">
        <v>2.1</v>
      </c>
      <c r="Y31" s="6">
        <v>114</v>
      </c>
      <c r="Z31" s="6">
        <v>720</v>
      </c>
      <c r="AA31" s="9">
        <v>2</v>
      </c>
      <c r="AB31" s="6">
        <v>2000</v>
      </c>
      <c r="AC31" s="6">
        <v>56</v>
      </c>
      <c r="AD31" s="6">
        <v>83</v>
      </c>
      <c r="AE31" s="6">
        <v>81.8</v>
      </c>
      <c r="AF31" s="7">
        <v>41</v>
      </c>
      <c r="AG31" s="6">
        <v>1300</v>
      </c>
      <c r="AH31" s="6">
        <v>170</v>
      </c>
      <c r="AI31" s="6">
        <v>1.6E-2</v>
      </c>
      <c r="AJ31" s="6">
        <v>4.8000000000000001E-2</v>
      </c>
      <c r="AK31" s="6">
        <v>1.2E-2</v>
      </c>
      <c r="AL31" s="9">
        <v>1.3</v>
      </c>
      <c r="AM31" s="6">
        <v>0.629</v>
      </c>
      <c r="AN31" s="6">
        <v>0.77800000000000002</v>
      </c>
      <c r="AO31" s="6">
        <v>0.71</v>
      </c>
      <c r="AP31" s="6">
        <v>2.5999999999999999E-2</v>
      </c>
      <c r="AQ31" s="6">
        <v>0.14399999999999999</v>
      </c>
      <c r="AR31" s="6">
        <v>1.2E-2</v>
      </c>
      <c r="AS31" s="6">
        <v>6.0000000000000001E-3</v>
      </c>
      <c r="AT31" s="6">
        <v>3.2000000000000001E-2</v>
      </c>
      <c r="AU31" s="6">
        <v>0.754</v>
      </c>
      <c r="AV31" s="6">
        <v>0.78700000000000003</v>
      </c>
      <c r="AW31" s="6">
        <v>7.6999999999999999E-2</v>
      </c>
      <c r="AX31" s="8">
        <v>0.48</v>
      </c>
      <c r="AY31" s="6">
        <v>0.64600000000000002</v>
      </c>
      <c r="AZ31" s="8">
        <v>0.05</v>
      </c>
      <c r="BA31" s="6">
        <f t="shared" si="4"/>
        <v>2.5000000000000001E-3</v>
      </c>
      <c r="BB31" s="6"/>
      <c r="BC31" s="6">
        <f t="shared" si="5"/>
        <v>5.0000000000000001E-4</v>
      </c>
      <c r="BD31" s="6">
        <f t="shared" si="66"/>
        <v>5.0000000000000001E-4</v>
      </c>
      <c r="BE31" s="6">
        <f t="shared" si="63"/>
        <v>5.0000000000000001E-4</v>
      </c>
      <c r="BF31" s="6">
        <f t="shared" si="61"/>
        <v>5.0000000000000001E-4</v>
      </c>
      <c r="BG31" s="6">
        <f>0.5*0.001</f>
        <v>5.0000000000000001E-4</v>
      </c>
      <c r="BH31" s="6">
        <f t="shared" si="69"/>
        <v>5.0000000000000001E-4</v>
      </c>
      <c r="BI31" s="6">
        <f>0.5*0.001</f>
        <v>5.0000000000000001E-4</v>
      </c>
      <c r="BJ31" s="6">
        <f>0.5*0.001</f>
        <v>5.0000000000000001E-4</v>
      </c>
      <c r="BK31" s="6">
        <f t="shared" si="7"/>
        <v>5.0000000000000004E-6</v>
      </c>
      <c r="BL31" s="11">
        <f t="shared" si="67"/>
        <v>5.0000000000000001E-4</v>
      </c>
      <c r="BM31" s="11">
        <f t="shared" si="56"/>
        <v>5.0000000000000002E-5</v>
      </c>
      <c r="BN31" s="11">
        <f t="shared" si="51"/>
        <v>5.0000000000000002E-5</v>
      </c>
      <c r="BO31" s="11">
        <f t="shared" si="68"/>
        <v>5.0000000000000002E-5</v>
      </c>
      <c r="BP31" s="11">
        <f t="shared" si="52"/>
        <v>5.0000000000000002E-5</v>
      </c>
      <c r="BQ31" s="6"/>
      <c r="BR31" s="6">
        <f t="shared" si="9"/>
        <v>4.0000000000000002E-4</v>
      </c>
      <c r="BS31" s="6">
        <f t="shared" si="57"/>
        <v>5.0000000000000002E-5</v>
      </c>
      <c r="BT31" s="6">
        <f t="shared" si="57"/>
        <v>5.0000000000000002E-5</v>
      </c>
      <c r="BU31" s="6">
        <f t="shared" si="11"/>
        <v>1E-4</v>
      </c>
      <c r="BV31" s="6">
        <f t="shared" si="58"/>
        <v>5.0000000000000002E-5</v>
      </c>
      <c r="BW31" s="6">
        <f t="shared" si="58"/>
        <v>5.0000000000000002E-5</v>
      </c>
      <c r="BX31" s="6"/>
      <c r="BY31" s="6">
        <f t="shared" si="64"/>
        <v>1.4999999999999999E-4</v>
      </c>
      <c r="BZ31" s="6">
        <f t="shared" si="71"/>
        <v>2.5000000000000001E-2</v>
      </c>
      <c r="CA31" s="6">
        <f t="shared" si="49"/>
        <v>0.05</v>
      </c>
      <c r="CB31" s="6">
        <v>1.1000000000000001</v>
      </c>
      <c r="CC31" s="6">
        <f t="shared" si="15"/>
        <v>1.0000000000000001E-5</v>
      </c>
      <c r="CD31" s="6">
        <f t="shared" si="16"/>
        <v>2.5000000000000001E-5</v>
      </c>
      <c r="CE31" s="6">
        <f t="shared" si="53"/>
        <v>5.0000000000000004E-6</v>
      </c>
      <c r="CF31" s="6">
        <f t="shared" si="18"/>
        <v>1.4999999999999999E-4</v>
      </c>
      <c r="CG31" s="6">
        <f t="shared" si="65"/>
        <v>5.0000000000000001E-4</v>
      </c>
      <c r="CH31" s="6">
        <f t="shared" si="62"/>
        <v>5.0000000000000001E-4</v>
      </c>
      <c r="CI31" s="6">
        <f t="shared" si="62"/>
        <v>5.0000000000000001E-4</v>
      </c>
      <c r="CJ31" s="6"/>
      <c r="CK31" s="6">
        <f t="shared" si="20"/>
        <v>2.9999999999999997E-4</v>
      </c>
      <c r="CL31" s="6">
        <f t="shared" si="21"/>
        <v>5.0000000000000001E-3</v>
      </c>
      <c r="CM31" s="6">
        <f t="shared" si="59"/>
        <v>5.0000000000000001E-4</v>
      </c>
      <c r="CN31" s="6">
        <f t="shared" si="59"/>
        <v>5.0000000000000001E-4</v>
      </c>
      <c r="CO31" s="6">
        <f t="shared" si="70"/>
        <v>5.0000000000000002E-5</v>
      </c>
      <c r="CP31" s="6">
        <f t="shared" si="72"/>
        <v>5.0000000000000002E-5</v>
      </c>
      <c r="CQ31" s="6">
        <f t="shared" si="47"/>
        <v>5.0000000000000002E-5</v>
      </c>
      <c r="CR31" s="11">
        <v>12.9</v>
      </c>
      <c r="CS31" s="6">
        <f t="shared" si="60"/>
        <v>5.0000000000000002E-5</v>
      </c>
      <c r="CT31" s="6">
        <f t="shared" si="60"/>
        <v>5.0000000000000002E-5</v>
      </c>
      <c r="CU31" s="6">
        <f t="shared" si="60"/>
        <v>5.0000000000000002E-5</v>
      </c>
      <c r="CV31" s="6">
        <f t="shared" si="60"/>
        <v>5.0000000000000002E-5</v>
      </c>
      <c r="CW31" s="6">
        <f t="shared" si="60"/>
        <v>5.0000000000000002E-5</v>
      </c>
      <c r="CX31" s="6">
        <f t="shared" si="60"/>
        <v>5.0000000000000002E-5</v>
      </c>
      <c r="CY31" s="6">
        <f t="shared" si="60"/>
        <v>5.0000000000000002E-5</v>
      </c>
      <c r="CZ31" s="6">
        <v>189</v>
      </c>
      <c r="DA31" s="6">
        <f t="shared" si="25"/>
        <v>5.0000000000000001E-4</v>
      </c>
      <c r="DB31" s="6">
        <f t="shared" si="26"/>
        <v>5.0000000000000002E-5</v>
      </c>
      <c r="DC31" s="6">
        <f t="shared" si="27"/>
        <v>5.0000000000000001E-3</v>
      </c>
      <c r="DD31" s="6">
        <f t="shared" si="28"/>
        <v>2.5000000000000001E-4</v>
      </c>
      <c r="DE31" s="6">
        <f t="shared" si="29"/>
        <v>5.0000000000000002E-5</v>
      </c>
      <c r="DF31" s="6">
        <f t="shared" si="30"/>
        <v>4.0000000000000002E-4</v>
      </c>
      <c r="DG31" s="6">
        <f t="shared" si="31"/>
        <v>5.0000000000000002E-5</v>
      </c>
      <c r="DH31" s="11"/>
      <c r="DI31" s="11"/>
      <c r="DJ31" s="11"/>
      <c r="DK31" s="11"/>
      <c r="DL31" s="11"/>
      <c r="DM31" s="11"/>
    </row>
    <row r="32" spans="1:117" ht="12.75">
      <c r="A32" s="11">
        <v>29</v>
      </c>
      <c r="B32" s="6" t="s">
        <v>849</v>
      </c>
      <c r="C32" s="6">
        <v>29</v>
      </c>
      <c r="D32" s="6" t="s">
        <v>1031</v>
      </c>
      <c r="E32" s="6" t="s">
        <v>1450</v>
      </c>
      <c r="F32" s="6" t="s">
        <v>850</v>
      </c>
      <c r="G32" s="6">
        <v>8.9</v>
      </c>
      <c r="H32" s="7">
        <v>93</v>
      </c>
      <c r="I32" s="6">
        <f t="shared" si="0"/>
        <v>0.05</v>
      </c>
      <c r="J32" s="6">
        <f t="shared" si="73"/>
        <v>1.5</v>
      </c>
      <c r="K32" s="7">
        <v>47</v>
      </c>
      <c r="L32" s="6">
        <f>0.5*0.05</f>
        <v>2.5000000000000001E-2</v>
      </c>
      <c r="M32" s="9">
        <v>4</v>
      </c>
      <c r="N32" s="7">
        <v>10</v>
      </c>
      <c r="O32" s="6">
        <v>4.58</v>
      </c>
      <c r="P32" s="10">
        <v>1.7000000000000001E-2</v>
      </c>
      <c r="Q32" s="6">
        <v>3100</v>
      </c>
      <c r="R32" s="6">
        <f t="shared" si="2"/>
        <v>0.2</v>
      </c>
      <c r="S32" s="6">
        <v>11.8</v>
      </c>
      <c r="T32" s="6">
        <f>0.5*1</f>
        <v>0.5</v>
      </c>
      <c r="U32" s="6">
        <f t="shared" si="3"/>
        <v>1</v>
      </c>
      <c r="V32" s="7">
        <v>27</v>
      </c>
      <c r="W32" s="6"/>
      <c r="X32" s="9">
        <v>8.4</v>
      </c>
      <c r="Y32" s="6">
        <v>29.2</v>
      </c>
      <c r="Z32" s="6">
        <v>10000</v>
      </c>
      <c r="AA32" s="9">
        <v>1.4</v>
      </c>
      <c r="AB32" s="6">
        <v>7100</v>
      </c>
      <c r="AC32" s="6">
        <v>210</v>
      </c>
      <c r="AD32" s="6">
        <v>180</v>
      </c>
      <c r="AE32" s="6">
        <v>417</v>
      </c>
      <c r="AF32" s="7">
        <v>59</v>
      </c>
      <c r="AG32" s="6">
        <v>3600</v>
      </c>
      <c r="AH32" s="6">
        <v>760</v>
      </c>
      <c r="AI32" s="6">
        <v>8.0000000000000002E-3</v>
      </c>
      <c r="AJ32" s="6">
        <f t="shared" ref="AJ32:AK34" si="74">0.5*0.005</f>
        <v>2.5000000000000001E-3</v>
      </c>
      <c r="AK32" s="6">
        <f t="shared" si="74"/>
        <v>2.5000000000000001E-3</v>
      </c>
      <c r="AL32" s="6">
        <v>3.3000000000000002E-2</v>
      </c>
      <c r="AM32" s="6">
        <v>7.0000000000000001E-3</v>
      </c>
      <c r="AN32" s="8">
        <v>0.01</v>
      </c>
      <c r="AO32" s="6">
        <f>0.5*0.005</f>
        <v>2.5000000000000001E-3</v>
      </c>
      <c r="AP32" s="6">
        <f>0.5*0.005</f>
        <v>2.5000000000000001E-3</v>
      </c>
      <c r="AQ32" s="6">
        <v>7.0000000000000001E-3</v>
      </c>
      <c r="AR32" s="6">
        <f>0.5*0.003</f>
        <v>1.5E-3</v>
      </c>
      <c r="AS32" s="6">
        <f t="shared" ref="AS32:AT37" si="75">0.5*0.005</f>
        <v>2.5000000000000001E-3</v>
      </c>
      <c r="AT32" s="6">
        <f t="shared" si="75"/>
        <v>2.5000000000000001E-3</v>
      </c>
      <c r="AU32" s="6">
        <v>1.6E-2</v>
      </c>
      <c r="AV32" s="6">
        <v>6.0000000000000001E-3</v>
      </c>
      <c r="AW32" s="6">
        <f>0.5*0.005</f>
        <v>2.5000000000000001E-3</v>
      </c>
      <c r="AX32" s="6">
        <v>7.0000000000000001E-3</v>
      </c>
      <c r="AY32" s="6">
        <f>0.5*0.005</f>
        <v>2.5000000000000001E-3</v>
      </c>
      <c r="AZ32" s="6">
        <f>0.5*0.005</f>
        <v>2.5000000000000001E-3</v>
      </c>
      <c r="BA32" s="6">
        <f t="shared" si="4"/>
        <v>2.5000000000000001E-3</v>
      </c>
      <c r="BB32" s="6"/>
      <c r="BC32" s="6">
        <f t="shared" si="5"/>
        <v>5.0000000000000001E-4</v>
      </c>
      <c r="BD32" s="6">
        <f t="shared" si="66"/>
        <v>5.0000000000000001E-4</v>
      </c>
      <c r="BE32" s="6">
        <f t="shared" si="63"/>
        <v>5.0000000000000001E-4</v>
      </c>
      <c r="BF32" s="6">
        <f t="shared" si="61"/>
        <v>5.0000000000000001E-4</v>
      </c>
      <c r="BG32" s="6">
        <f>0.5*0.001</f>
        <v>5.0000000000000001E-4</v>
      </c>
      <c r="BH32" s="6">
        <f t="shared" si="69"/>
        <v>5.0000000000000001E-4</v>
      </c>
      <c r="BI32" s="6">
        <f>0.5*0.001</f>
        <v>5.0000000000000001E-4</v>
      </c>
      <c r="BJ32" s="6">
        <f>0.5*0.001</f>
        <v>5.0000000000000001E-4</v>
      </c>
      <c r="BK32" s="6">
        <f t="shared" si="7"/>
        <v>5.0000000000000004E-6</v>
      </c>
      <c r="BL32" s="11">
        <f t="shared" si="67"/>
        <v>5.0000000000000001E-4</v>
      </c>
      <c r="BM32" s="11">
        <f t="shared" si="56"/>
        <v>5.0000000000000002E-5</v>
      </c>
      <c r="BN32" s="11">
        <f t="shared" si="51"/>
        <v>5.0000000000000002E-5</v>
      </c>
      <c r="BO32" s="11">
        <f t="shared" si="68"/>
        <v>5.0000000000000002E-5</v>
      </c>
      <c r="BP32" s="11">
        <f t="shared" si="52"/>
        <v>5.0000000000000002E-5</v>
      </c>
      <c r="BQ32" s="6"/>
      <c r="BR32" s="6">
        <f t="shared" si="9"/>
        <v>4.0000000000000002E-4</v>
      </c>
      <c r="BS32" s="6">
        <f t="shared" si="57"/>
        <v>5.0000000000000002E-5</v>
      </c>
      <c r="BT32" s="6">
        <f t="shared" si="57"/>
        <v>5.0000000000000002E-5</v>
      </c>
      <c r="BU32" s="6">
        <f t="shared" si="11"/>
        <v>1E-4</v>
      </c>
      <c r="BV32" s="6">
        <f t="shared" si="58"/>
        <v>5.0000000000000002E-5</v>
      </c>
      <c r="BW32" s="6">
        <f t="shared" si="58"/>
        <v>5.0000000000000002E-5</v>
      </c>
      <c r="BX32" s="6"/>
      <c r="BY32" s="6">
        <f t="shared" si="64"/>
        <v>1.4999999999999999E-4</v>
      </c>
      <c r="BZ32" s="6">
        <f t="shared" si="71"/>
        <v>2.5000000000000001E-2</v>
      </c>
      <c r="CA32" s="6">
        <f t="shared" si="49"/>
        <v>0.05</v>
      </c>
      <c r="CB32" s="6">
        <f>0.5*1</f>
        <v>0.5</v>
      </c>
      <c r="CC32" s="6">
        <f t="shared" si="15"/>
        <v>1.0000000000000001E-5</v>
      </c>
      <c r="CD32" s="6">
        <f t="shared" si="16"/>
        <v>2.5000000000000001E-5</v>
      </c>
      <c r="CE32" s="6">
        <f t="shared" si="53"/>
        <v>5.0000000000000004E-6</v>
      </c>
      <c r="CF32" s="6">
        <f t="shared" si="18"/>
        <v>1.4999999999999999E-4</v>
      </c>
      <c r="CG32" s="6">
        <f t="shared" si="65"/>
        <v>5.0000000000000001E-4</v>
      </c>
      <c r="CH32" s="6">
        <f t="shared" si="62"/>
        <v>5.0000000000000001E-4</v>
      </c>
      <c r="CI32" s="6">
        <f t="shared" si="62"/>
        <v>5.0000000000000001E-4</v>
      </c>
      <c r="CJ32" s="6"/>
      <c r="CK32" s="6">
        <f t="shared" si="20"/>
        <v>2.9999999999999997E-4</v>
      </c>
      <c r="CL32" s="6">
        <f t="shared" si="21"/>
        <v>5.0000000000000001E-3</v>
      </c>
      <c r="CM32" s="6">
        <f t="shared" si="59"/>
        <v>5.0000000000000001E-4</v>
      </c>
      <c r="CN32" s="6">
        <f t="shared" si="59"/>
        <v>5.0000000000000001E-4</v>
      </c>
      <c r="CO32" s="6">
        <f t="shared" si="70"/>
        <v>5.0000000000000002E-5</v>
      </c>
      <c r="CP32" s="6">
        <f t="shared" si="72"/>
        <v>5.0000000000000002E-5</v>
      </c>
      <c r="CQ32" s="6">
        <f t="shared" si="47"/>
        <v>5.0000000000000002E-5</v>
      </c>
      <c r="CR32" s="11">
        <v>158</v>
      </c>
      <c r="CS32" s="6">
        <f t="shared" si="60"/>
        <v>5.0000000000000002E-5</v>
      </c>
      <c r="CT32" s="6">
        <f t="shared" si="60"/>
        <v>5.0000000000000002E-5</v>
      </c>
      <c r="CU32" s="6">
        <f t="shared" si="60"/>
        <v>5.0000000000000002E-5</v>
      </c>
      <c r="CV32" s="6">
        <f t="shared" si="60"/>
        <v>5.0000000000000002E-5</v>
      </c>
      <c r="CW32" s="6">
        <f t="shared" si="60"/>
        <v>5.0000000000000002E-5</v>
      </c>
      <c r="CX32" s="6">
        <f t="shared" si="60"/>
        <v>5.0000000000000002E-5</v>
      </c>
      <c r="CY32" s="6">
        <f t="shared" si="60"/>
        <v>5.0000000000000002E-5</v>
      </c>
      <c r="CZ32" s="6">
        <v>164</v>
      </c>
      <c r="DA32" s="6">
        <f t="shared" si="25"/>
        <v>5.0000000000000001E-4</v>
      </c>
      <c r="DB32" s="6">
        <f t="shared" si="26"/>
        <v>5.0000000000000002E-5</v>
      </c>
      <c r="DC32" s="6">
        <f t="shared" si="27"/>
        <v>5.0000000000000001E-3</v>
      </c>
      <c r="DD32" s="6">
        <f t="shared" si="28"/>
        <v>2.5000000000000001E-4</v>
      </c>
      <c r="DE32" s="6">
        <f t="shared" si="29"/>
        <v>5.0000000000000002E-5</v>
      </c>
      <c r="DF32" s="6">
        <f t="shared" si="30"/>
        <v>4.0000000000000002E-4</v>
      </c>
      <c r="DG32" s="6">
        <f t="shared" si="31"/>
        <v>5.0000000000000002E-5</v>
      </c>
      <c r="DH32" s="11"/>
      <c r="DI32" s="11"/>
      <c r="DJ32" s="11"/>
      <c r="DK32" s="11"/>
      <c r="DL32" s="11"/>
      <c r="DM32" s="11"/>
    </row>
    <row r="33" spans="1:117" ht="12.75">
      <c r="A33" s="11">
        <v>30</v>
      </c>
      <c r="B33" s="6" t="s">
        <v>847</v>
      </c>
      <c r="C33" s="6">
        <v>30</v>
      </c>
      <c r="D33" s="6" t="s">
        <v>1032</v>
      </c>
      <c r="E33" s="6" t="s">
        <v>1451</v>
      </c>
      <c r="F33" s="6" t="s">
        <v>848</v>
      </c>
      <c r="G33" s="6">
        <v>7.7</v>
      </c>
      <c r="H33" s="7">
        <v>30</v>
      </c>
      <c r="I33" s="6">
        <f t="shared" si="0"/>
        <v>0.05</v>
      </c>
      <c r="J33" s="6">
        <f t="shared" si="73"/>
        <v>1.5</v>
      </c>
      <c r="K33" s="7">
        <v>20</v>
      </c>
      <c r="L33" s="6">
        <v>0.11899999999999999</v>
      </c>
      <c r="M33" s="9">
        <v>0.7</v>
      </c>
      <c r="N33" s="6">
        <v>2.37</v>
      </c>
      <c r="O33" s="6">
        <v>11.9</v>
      </c>
      <c r="P33" s="10">
        <v>2.0999999999999999E-3</v>
      </c>
      <c r="Q33" s="6">
        <v>890</v>
      </c>
      <c r="R33" s="6">
        <f t="shared" si="2"/>
        <v>0.2</v>
      </c>
      <c r="S33" s="6">
        <v>3.69</v>
      </c>
      <c r="T33" s="6">
        <v>3.02</v>
      </c>
      <c r="U33" s="6">
        <f t="shared" si="3"/>
        <v>1</v>
      </c>
      <c r="V33" s="7">
        <v>15</v>
      </c>
      <c r="W33" s="6"/>
      <c r="X33" s="9">
        <v>3.8</v>
      </c>
      <c r="Y33" s="6">
        <v>58.3</v>
      </c>
      <c r="Z33" s="6">
        <v>2000</v>
      </c>
      <c r="AA33" s="9">
        <v>2.2000000000000002</v>
      </c>
      <c r="AB33" s="6">
        <v>8900</v>
      </c>
      <c r="AC33" s="6">
        <v>390</v>
      </c>
      <c r="AD33" s="6">
        <v>200</v>
      </c>
      <c r="AE33" s="6">
        <v>200</v>
      </c>
      <c r="AF33" s="7">
        <v>43</v>
      </c>
      <c r="AG33" s="6">
        <v>1700</v>
      </c>
      <c r="AH33" s="6">
        <v>270</v>
      </c>
      <c r="AI33" s="6">
        <v>5.0000000000000001E-3</v>
      </c>
      <c r="AJ33" s="6">
        <f t="shared" si="74"/>
        <v>2.5000000000000001E-3</v>
      </c>
      <c r="AK33" s="6">
        <f t="shared" si="74"/>
        <v>2.5000000000000001E-3</v>
      </c>
      <c r="AL33" s="6">
        <v>2.5999999999999999E-2</v>
      </c>
      <c r="AM33" s="6">
        <v>1.6E-2</v>
      </c>
      <c r="AN33" s="6">
        <v>1.4999999999999999E-2</v>
      </c>
      <c r="AO33" s="6">
        <v>1.0999999999999999E-2</v>
      </c>
      <c r="AP33" s="6">
        <f>0.5*0.005</f>
        <v>2.5000000000000001E-3</v>
      </c>
      <c r="AQ33" s="6">
        <v>1.2E-2</v>
      </c>
      <c r="AR33" s="6">
        <v>5.0000000000000001E-3</v>
      </c>
      <c r="AS33" s="6">
        <f t="shared" si="75"/>
        <v>2.5000000000000001E-3</v>
      </c>
      <c r="AT33" s="6">
        <f t="shared" si="75"/>
        <v>2.5000000000000001E-3</v>
      </c>
      <c r="AU33" s="6">
        <v>2.1000000000000001E-2</v>
      </c>
      <c r="AV33" s="6">
        <v>1.7999999999999999E-2</v>
      </c>
      <c r="AW33" s="6">
        <v>1.0999999999999999E-2</v>
      </c>
      <c r="AX33" s="6">
        <v>1.2E-2</v>
      </c>
      <c r="AY33" s="6">
        <v>1.0999999999999999E-2</v>
      </c>
      <c r="AZ33" s="6">
        <f>0.5*0.005</f>
        <v>2.5000000000000001E-3</v>
      </c>
      <c r="BA33" s="6">
        <f t="shared" si="4"/>
        <v>2.5000000000000001E-3</v>
      </c>
      <c r="BB33" s="6"/>
      <c r="BC33" s="6">
        <f t="shared" si="5"/>
        <v>5.0000000000000001E-4</v>
      </c>
      <c r="BD33" s="6">
        <f t="shared" si="66"/>
        <v>5.0000000000000001E-4</v>
      </c>
      <c r="BE33" s="6">
        <f t="shared" si="63"/>
        <v>5.0000000000000001E-4</v>
      </c>
      <c r="BF33" s="6">
        <f t="shared" si="61"/>
        <v>5.0000000000000001E-4</v>
      </c>
      <c r="BG33" s="6">
        <v>1.2999999999999999E-3</v>
      </c>
      <c r="BH33" s="6">
        <f t="shared" si="69"/>
        <v>5.0000000000000001E-4</v>
      </c>
      <c r="BI33" s="6">
        <f t="shared" ref="BI33:BI71" si="76">0.5*0.001</f>
        <v>5.0000000000000001E-4</v>
      </c>
      <c r="BJ33" s="6">
        <v>1.2999999999999999E-3</v>
      </c>
      <c r="BK33" s="6">
        <f t="shared" si="7"/>
        <v>5.0000000000000004E-6</v>
      </c>
      <c r="BL33" s="11">
        <f t="shared" si="67"/>
        <v>5.0000000000000001E-4</v>
      </c>
      <c r="BM33" s="11">
        <f t="shared" si="56"/>
        <v>5.0000000000000002E-5</v>
      </c>
      <c r="BN33" s="11">
        <f t="shared" si="51"/>
        <v>5.0000000000000002E-5</v>
      </c>
      <c r="BO33" s="11">
        <f t="shared" si="68"/>
        <v>5.0000000000000002E-5</v>
      </c>
      <c r="BP33" s="11">
        <f t="shared" si="52"/>
        <v>5.0000000000000002E-5</v>
      </c>
      <c r="BQ33" s="6"/>
      <c r="BR33" s="6">
        <f t="shared" si="9"/>
        <v>4.0000000000000002E-4</v>
      </c>
      <c r="BS33" s="6">
        <f t="shared" si="57"/>
        <v>5.0000000000000002E-5</v>
      </c>
      <c r="BT33" s="6">
        <f t="shared" si="57"/>
        <v>5.0000000000000002E-5</v>
      </c>
      <c r="BU33" s="6">
        <f t="shared" si="11"/>
        <v>1E-4</v>
      </c>
      <c r="BV33" s="6">
        <f t="shared" si="58"/>
        <v>5.0000000000000002E-5</v>
      </c>
      <c r="BW33" s="6">
        <f t="shared" si="58"/>
        <v>5.0000000000000002E-5</v>
      </c>
      <c r="BX33" s="6"/>
      <c r="BY33" s="6">
        <f t="shared" si="64"/>
        <v>1.4999999999999999E-4</v>
      </c>
      <c r="BZ33" s="6">
        <f t="shared" si="71"/>
        <v>2.5000000000000001E-2</v>
      </c>
      <c r="CA33" s="6">
        <f t="shared" si="49"/>
        <v>0.05</v>
      </c>
      <c r="CB33" s="6">
        <v>1.96</v>
      </c>
      <c r="CC33" s="6">
        <f t="shared" si="15"/>
        <v>1.0000000000000001E-5</v>
      </c>
      <c r="CD33" s="6">
        <f t="shared" si="16"/>
        <v>2.5000000000000001E-5</v>
      </c>
      <c r="CE33" s="6">
        <f t="shared" si="53"/>
        <v>5.0000000000000004E-6</v>
      </c>
      <c r="CF33" s="6">
        <f t="shared" si="18"/>
        <v>1.4999999999999999E-4</v>
      </c>
      <c r="CG33" s="6">
        <f t="shared" si="65"/>
        <v>5.0000000000000001E-4</v>
      </c>
      <c r="CH33" s="6">
        <f t="shared" si="62"/>
        <v>5.0000000000000001E-4</v>
      </c>
      <c r="CI33" s="6">
        <f t="shared" si="62"/>
        <v>5.0000000000000001E-4</v>
      </c>
      <c r="CJ33" s="6"/>
      <c r="CK33" s="6">
        <f t="shared" si="20"/>
        <v>2.9999999999999997E-4</v>
      </c>
      <c r="CL33" s="6">
        <f t="shared" si="21"/>
        <v>5.0000000000000001E-3</v>
      </c>
      <c r="CM33" s="6">
        <f t="shared" si="59"/>
        <v>5.0000000000000001E-4</v>
      </c>
      <c r="CN33" s="6">
        <f t="shared" si="59"/>
        <v>5.0000000000000001E-4</v>
      </c>
      <c r="CO33" s="6">
        <f t="shared" si="70"/>
        <v>5.0000000000000002E-5</v>
      </c>
      <c r="CP33" s="6">
        <f t="shared" si="72"/>
        <v>5.0000000000000002E-5</v>
      </c>
      <c r="CQ33" s="6">
        <f t="shared" si="47"/>
        <v>5.0000000000000002E-5</v>
      </c>
      <c r="CR33" s="11">
        <v>13.55</v>
      </c>
      <c r="CS33" s="6">
        <f t="shared" si="60"/>
        <v>5.0000000000000002E-5</v>
      </c>
      <c r="CT33" s="6">
        <f t="shared" si="60"/>
        <v>5.0000000000000002E-5</v>
      </c>
      <c r="CU33" s="6">
        <f t="shared" si="60"/>
        <v>5.0000000000000002E-5</v>
      </c>
      <c r="CV33" s="6">
        <f t="shared" si="60"/>
        <v>5.0000000000000002E-5</v>
      </c>
      <c r="CW33" s="6">
        <f t="shared" si="60"/>
        <v>5.0000000000000002E-5</v>
      </c>
      <c r="CX33" s="6">
        <f t="shared" si="60"/>
        <v>5.0000000000000002E-5</v>
      </c>
      <c r="CY33" s="6">
        <f t="shared" si="60"/>
        <v>5.0000000000000002E-5</v>
      </c>
      <c r="CZ33" s="6">
        <v>201</v>
      </c>
      <c r="DA33" s="6">
        <f t="shared" si="25"/>
        <v>5.0000000000000001E-4</v>
      </c>
      <c r="DB33" s="6">
        <f t="shared" si="26"/>
        <v>5.0000000000000002E-5</v>
      </c>
      <c r="DC33" s="6">
        <f t="shared" si="27"/>
        <v>5.0000000000000001E-3</v>
      </c>
      <c r="DD33" s="6">
        <f t="shared" si="28"/>
        <v>2.5000000000000001E-4</v>
      </c>
      <c r="DE33" s="6">
        <f t="shared" si="29"/>
        <v>5.0000000000000002E-5</v>
      </c>
      <c r="DF33" s="6">
        <f t="shared" si="30"/>
        <v>4.0000000000000002E-4</v>
      </c>
      <c r="DG33" s="6">
        <f t="shared" si="31"/>
        <v>5.0000000000000002E-5</v>
      </c>
      <c r="DH33" s="11"/>
      <c r="DI33" s="11"/>
      <c r="DJ33" s="11"/>
      <c r="DK33" s="11"/>
      <c r="DL33" s="11"/>
      <c r="DM33" s="11"/>
    </row>
    <row r="34" spans="1:117" ht="12.75">
      <c r="A34" s="11">
        <v>31</v>
      </c>
      <c r="B34" s="6" t="s">
        <v>845</v>
      </c>
      <c r="C34" s="6">
        <v>31</v>
      </c>
      <c r="D34" s="6" t="s">
        <v>1033</v>
      </c>
      <c r="E34" s="6" t="s">
        <v>1452</v>
      </c>
      <c r="F34" s="6" t="s">
        <v>846</v>
      </c>
      <c r="G34" s="6">
        <v>8.1</v>
      </c>
      <c r="H34" s="6">
        <v>70.2</v>
      </c>
      <c r="I34" s="6">
        <f t="shared" si="0"/>
        <v>0.05</v>
      </c>
      <c r="J34" s="6">
        <f t="shared" si="73"/>
        <v>1.5</v>
      </c>
      <c r="K34" s="7">
        <v>11</v>
      </c>
      <c r="L34" s="6">
        <v>0.19700000000000001</v>
      </c>
      <c r="M34" s="9">
        <v>1.6</v>
      </c>
      <c r="N34" s="6">
        <v>3.82</v>
      </c>
      <c r="O34" s="7">
        <v>10</v>
      </c>
      <c r="P34" s="10">
        <v>1.4E-2</v>
      </c>
      <c r="Q34" s="6">
        <v>810</v>
      </c>
      <c r="R34" s="6">
        <f t="shared" si="2"/>
        <v>0.2</v>
      </c>
      <c r="S34" s="6">
        <v>5.12</v>
      </c>
      <c r="T34" s="6">
        <v>3.34</v>
      </c>
      <c r="U34" s="6">
        <f t="shared" si="3"/>
        <v>1</v>
      </c>
      <c r="V34" s="9">
        <v>8.6</v>
      </c>
      <c r="W34" s="6"/>
      <c r="X34" s="9">
        <v>3.3</v>
      </c>
      <c r="Y34" s="6">
        <v>74.400000000000006</v>
      </c>
      <c r="Z34" s="6">
        <v>3200</v>
      </c>
      <c r="AA34" s="9">
        <v>0.9</v>
      </c>
      <c r="AB34" s="6">
        <v>3100</v>
      </c>
      <c r="AC34" s="6">
        <v>93</v>
      </c>
      <c r="AD34" s="6">
        <v>100</v>
      </c>
      <c r="AE34" s="6">
        <v>166</v>
      </c>
      <c r="AF34" s="7">
        <v>33</v>
      </c>
      <c r="AG34" s="6">
        <v>1600</v>
      </c>
      <c r="AH34" s="6">
        <v>360</v>
      </c>
      <c r="AI34" s="6">
        <f>0.5*0.005</f>
        <v>2.5000000000000001E-3</v>
      </c>
      <c r="AJ34" s="6">
        <f t="shared" si="74"/>
        <v>2.5000000000000001E-3</v>
      </c>
      <c r="AK34" s="6">
        <f t="shared" si="74"/>
        <v>2.5000000000000001E-3</v>
      </c>
      <c r="AL34" s="6">
        <v>7.0000000000000001E-3</v>
      </c>
      <c r="AM34" s="6">
        <f>0.5*0.005</f>
        <v>2.5000000000000001E-3</v>
      </c>
      <c r="AN34" s="6">
        <f>0.5*0.005</f>
        <v>2.5000000000000001E-3</v>
      </c>
      <c r="AO34" s="6">
        <f>0.5*0.005</f>
        <v>2.5000000000000001E-3</v>
      </c>
      <c r="AP34" s="6">
        <f>0.5*0.005</f>
        <v>2.5000000000000001E-3</v>
      </c>
      <c r="AQ34" s="6">
        <f>0.5*0.005</f>
        <v>2.5000000000000001E-3</v>
      </c>
      <c r="AR34" s="6">
        <f>0.5*0.003</f>
        <v>1.5E-3</v>
      </c>
      <c r="AS34" s="6">
        <f t="shared" si="75"/>
        <v>2.5000000000000001E-3</v>
      </c>
      <c r="AT34" s="6">
        <f t="shared" si="75"/>
        <v>2.5000000000000001E-3</v>
      </c>
      <c r="AU34" s="6">
        <f>0.5*0.005</f>
        <v>2.5000000000000001E-3</v>
      </c>
      <c r="AV34" s="6">
        <f>0.5*0.005</f>
        <v>2.5000000000000001E-3</v>
      </c>
      <c r="AW34" s="6">
        <f>0.5*0.005</f>
        <v>2.5000000000000001E-3</v>
      </c>
      <c r="AX34" s="6">
        <v>6.0000000000000001E-3</v>
      </c>
      <c r="AY34" s="6">
        <v>8.0000000000000002E-3</v>
      </c>
      <c r="AZ34" s="6">
        <f>0.5*0.005</f>
        <v>2.5000000000000001E-3</v>
      </c>
      <c r="BA34" s="6">
        <f t="shared" si="4"/>
        <v>2.5000000000000001E-3</v>
      </c>
      <c r="BB34" s="6"/>
      <c r="BC34" s="6">
        <f t="shared" si="5"/>
        <v>5.0000000000000001E-4</v>
      </c>
      <c r="BD34" s="6">
        <f t="shared" si="66"/>
        <v>5.0000000000000001E-4</v>
      </c>
      <c r="BE34" s="6">
        <f t="shared" si="63"/>
        <v>5.0000000000000001E-4</v>
      </c>
      <c r="BF34" s="6">
        <f t="shared" si="61"/>
        <v>5.0000000000000001E-4</v>
      </c>
      <c r="BG34" s="6">
        <f t="shared" ref="BG34:BG69" si="77">0.5*0.001</f>
        <v>5.0000000000000001E-4</v>
      </c>
      <c r="BH34" s="6">
        <f t="shared" si="69"/>
        <v>5.0000000000000001E-4</v>
      </c>
      <c r="BI34" s="6">
        <f t="shared" si="76"/>
        <v>5.0000000000000001E-4</v>
      </c>
      <c r="BJ34" s="6">
        <f t="shared" ref="BJ34:BJ51" si="78">0.5*0.001</f>
        <v>5.0000000000000001E-4</v>
      </c>
      <c r="BK34" s="6">
        <f t="shared" si="7"/>
        <v>5.0000000000000004E-6</v>
      </c>
      <c r="BL34" s="11">
        <f t="shared" si="67"/>
        <v>5.0000000000000001E-4</v>
      </c>
      <c r="BM34" s="11">
        <f t="shared" si="56"/>
        <v>5.0000000000000002E-5</v>
      </c>
      <c r="BN34" s="11">
        <f t="shared" si="51"/>
        <v>5.0000000000000002E-5</v>
      </c>
      <c r="BO34" s="11">
        <f t="shared" si="68"/>
        <v>5.0000000000000002E-5</v>
      </c>
      <c r="BP34" s="11">
        <f t="shared" si="52"/>
        <v>5.0000000000000002E-5</v>
      </c>
      <c r="BQ34" s="6"/>
      <c r="BR34" s="6">
        <f t="shared" si="9"/>
        <v>4.0000000000000002E-4</v>
      </c>
      <c r="BS34" s="6">
        <f t="shared" si="57"/>
        <v>5.0000000000000002E-5</v>
      </c>
      <c r="BT34" s="6">
        <f t="shared" si="57"/>
        <v>5.0000000000000002E-5</v>
      </c>
      <c r="BU34" s="6">
        <f t="shared" si="11"/>
        <v>1E-4</v>
      </c>
      <c r="BV34" s="6">
        <f t="shared" si="58"/>
        <v>5.0000000000000002E-5</v>
      </c>
      <c r="BW34" s="6">
        <f t="shared" si="58"/>
        <v>5.0000000000000002E-5</v>
      </c>
      <c r="BX34" s="6"/>
      <c r="BY34" s="6">
        <f t="shared" si="64"/>
        <v>1.4999999999999999E-4</v>
      </c>
      <c r="BZ34" s="6">
        <f t="shared" si="71"/>
        <v>2.5000000000000001E-2</v>
      </c>
      <c r="CA34" s="6">
        <f t="shared" si="49"/>
        <v>0.05</v>
      </c>
      <c r="CB34" s="6">
        <v>2.12</v>
      </c>
      <c r="CC34" s="6">
        <f t="shared" si="15"/>
        <v>1.0000000000000001E-5</v>
      </c>
      <c r="CD34" s="6">
        <f t="shared" si="16"/>
        <v>2.5000000000000001E-5</v>
      </c>
      <c r="CE34" s="6">
        <f t="shared" si="53"/>
        <v>5.0000000000000004E-6</v>
      </c>
      <c r="CF34" s="6">
        <f t="shared" si="18"/>
        <v>1.4999999999999999E-4</v>
      </c>
      <c r="CG34" s="6">
        <f t="shared" si="65"/>
        <v>5.0000000000000001E-4</v>
      </c>
      <c r="CH34" s="6">
        <f t="shared" si="62"/>
        <v>5.0000000000000001E-4</v>
      </c>
      <c r="CI34" s="6">
        <f t="shared" si="62"/>
        <v>5.0000000000000001E-4</v>
      </c>
      <c r="CJ34" s="6"/>
      <c r="CK34" s="6">
        <f t="shared" si="20"/>
        <v>2.9999999999999997E-4</v>
      </c>
      <c r="CL34" s="6">
        <f t="shared" si="21"/>
        <v>5.0000000000000001E-3</v>
      </c>
      <c r="CM34" s="6">
        <f t="shared" si="59"/>
        <v>5.0000000000000001E-4</v>
      </c>
      <c r="CN34" s="6">
        <f t="shared" si="59"/>
        <v>5.0000000000000001E-4</v>
      </c>
      <c r="CO34" s="6">
        <f t="shared" si="70"/>
        <v>5.0000000000000002E-5</v>
      </c>
      <c r="CP34" s="6">
        <f t="shared" si="72"/>
        <v>5.0000000000000002E-5</v>
      </c>
      <c r="CQ34" s="6">
        <f t="shared" si="47"/>
        <v>5.0000000000000002E-5</v>
      </c>
      <c r="CR34" s="11">
        <v>14.05</v>
      </c>
      <c r="CS34" s="6">
        <f t="shared" ref="CS34:CY43" si="79">0.5*0.0001</f>
        <v>5.0000000000000002E-5</v>
      </c>
      <c r="CT34" s="6">
        <f t="shared" si="79"/>
        <v>5.0000000000000002E-5</v>
      </c>
      <c r="CU34" s="6">
        <f t="shared" si="79"/>
        <v>5.0000000000000002E-5</v>
      </c>
      <c r="CV34" s="6">
        <f t="shared" si="79"/>
        <v>5.0000000000000002E-5</v>
      </c>
      <c r="CW34" s="6">
        <f t="shared" si="79"/>
        <v>5.0000000000000002E-5</v>
      </c>
      <c r="CX34" s="6">
        <f t="shared" si="79"/>
        <v>5.0000000000000002E-5</v>
      </c>
      <c r="CY34" s="6">
        <f t="shared" si="79"/>
        <v>5.0000000000000002E-5</v>
      </c>
      <c r="CZ34" s="6">
        <v>112.99999999999999</v>
      </c>
      <c r="DA34" s="6">
        <f t="shared" si="25"/>
        <v>5.0000000000000001E-4</v>
      </c>
      <c r="DB34" s="6">
        <f t="shared" si="26"/>
        <v>5.0000000000000002E-5</v>
      </c>
      <c r="DC34" s="6">
        <f t="shared" si="27"/>
        <v>5.0000000000000001E-3</v>
      </c>
      <c r="DD34" s="6">
        <f t="shared" si="28"/>
        <v>2.5000000000000001E-4</v>
      </c>
      <c r="DE34" s="6">
        <f t="shared" si="29"/>
        <v>5.0000000000000002E-5</v>
      </c>
      <c r="DF34" s="6">
        <f t="shared" si="30"/>
        <v>4.0000000000000002E-4</v>
      </c>
      <c r="DG34" s="6">
        <f t="shared" si="31"/>
        <v>5.0000000000000002E-5</v>
      </c>
      <c r="DH34" s="11"/>
      <c r="DI34" s="11"/>
      <c r="DJ34" s="11"/>
      <c r="DK34" s="11"/>
      <c r="DL34" s="11"/>
      <c r="DM34" s="11"/>
    </row>
    <row r="35" spans="1:117" ht="12.75">
      <c r="A35" s="11">
        <v>32</v>
      </c>
      <c r="B35" s="6" t="s">
        <v>843</v>
      </c>
      <c r="C35" s="6">
        <v>32</v>
      </c>
      <c r="D35" s="6" t="s">
        <v>1034</v>
      </c>
      <c r="E35" s="6" t="s">
        <v>1453</v>
      </c>
      <c r="F35" s="6" t="s">
        <v>844</v>
      </c>
      <c r="G35" s="6">
        <v>8.1999999999999993</v>
      </c>
      <c r="H35" s="6">
        <v>166</v>
      </c>
      <c r="I35" s="6">
        <f t="shared" si="0"/>
        <v>0.05</v>
      </c>
      <c r="J35" s="6">
        <f t="shared" si="73"/>
        <v>1.5</v>
      </c>
      <c r="K35" s="7">
        <v>47</v>
      </c>
      <c r="L35" s="6">
        <f>0.5*0.05</f>
        <v>2.5000000000000001E-2</v>
      </c>
      <c r="M35" s="9">
        <v>1.9</v>
      </c>
      <c r="N35" s="6">
        <v>11.9</v>
      </c>
      <c r="O35" s="7">
        <v>10.1</v>
      </c>
      <c r="P35" s="10">
        <v>9.1999999999999998E-2</v>
      </c>
      <c r="Q35" s="6">
        <v>3600</v>
      </c>
      <c r="R35" s="6">
        <f t="shared" si="2"/>
        <v>0.2</v>
      </c>
      <c r="S35" s="6">
        <v>7.07</v>
      </c>
      <c r="T35" s="9">
        <v>6.1</v>
      </c>
      <c r="U35" s="6">
        <f t="shared" si="3"/>
        <v>1</v>
      </c>
      <c r="V35" s="7">
        <v>21</v>
      </c>
      <c r="W35" s="6"/>
      <c r="X35" s="7">
        <v>13</v>
      </c>
      <c r="Y35" s="6">
        <v>32.6</v>
      </c>
      <c r="Z35" s="6">
        <v>15000</v>
      </c>
      <c r="AA35" s="9">
        <v>5.0999999999999996</v>
      </c>
      <c r="AB35" s="6">
        <v>9900</v>
      </c>
      <c r="AC35" s="6">
        <v>370</v>
      </c>
      <c r="AD35" s="6">
        <v>510</v>
      </c>
      <c r="AE35" s="6">
        <v>1240</v>
      </c>
      <c r="AF35" s="6">
        <v>170</v>
      </c>
      <c r="AG35" s="6">
        <v>5200</v>
      </c>
      <c r="AH35" s="6">
        <v>1500</v>
      </c>
      <c r="AI35" s="6">
        <v>2.7E-2</v>
      </c>
      <c r="AJ35" s="6">
        <v>1.2999999999999999E-2</v>
      </c>
      <c r="AK35" s="6">
        <f>0.5*0.005</f>
        <v>2.5000000000000001E-3</v>
      </c>
      <c r="AL35" s="6">
        <v>2.5999999999999999E-2</v>
      </c>
      <c r="AM35" s="6">
        <v>1.2E-2</v>
      </c>
      <c r="AN35" s="8">
        <v>0.01</v>
      </c>
      <c r="AO35" s="6">
        <v>8.9999999999999993E-3</v>
      </c>
      <c r="AP35" s="6">
        <f>0.5*0.005</f>
        <v>2.5000000000000001E-3</v>
      </c>
      <c r="AQ35" s="6">
        <v>1.2E-2</v>
      </c>
      <c r="AR35" s="6">
        <v>6.0000000000000001E-3</v>
      </c>
      <c r="AS35" s="6">
        <f t="shared" si="75"/>
        <v>2.5000000000000001E-3</v>
      </c>
      <c r="AT35" s="6">
        <f t="shared" si="75"/>
        <v>2.5000000000000001E-3</v>
      </c>
      <c r="AU35" s="6">
        <v>1.7999999999999999E-2</v>
      </c>
      <c r="AV35" s="6">
        <v>1.6E-2</v>
      </c>
      <c r="AW35" s="6">
        <v>7.0000000000000001E-3</v>
      </c>
      <c r="AX35" s="6">
        <v>1.4999999999999999E-2</v>
      </c>
      <c r="AY35" s="6">
        <v>1.4999999999999999E-2</v>
      </c>
      <c r="AZ35" s="6">
        <f>0.5*0.005</f>
        <v>2.5000000000000001E-3</v>
      </c>
      <c r="BA35" s="6">
        <f t="shared" si="4"/>
        <v>2.5000000000000001E-3</v>
      </c>
      <c r="BB35" s="6"/>
      <c r="BC35" s="6">
        <f t="shared" si="5"/>
        <v>5.0000000000000001E-4</v>
      </c>
      <c r="BD35" s="6">
        <f t="shared" si="66"/>
        <v>5.0000000000000001E-4</v>
      </c>
      <c r="BE35" s="6">
        <f t="shared" si="63"/>
        <v>5.0000000000000001E-4</v>
      </c>
      <c r="BF35" s="6">
        <f t="shared" si="61"/>
        <v>5.0000000000000001E-4</v>
      </c>
      <c r="BG35" s="6">
        <f t="shared" si="77"/>
        <v>5.0000000000000001E-4</v>
      </c>
      <c r="BH35" s="6">
        <f t="shared" si="69"/>
        <v>5.0000000000000001E-4</v>
      </c>
      <c r="BI35" s="6">
        <f t="shared" si="76"/>
        <v>5.0000000000000001E-4</v>
      </c>
      <c r="BJ35" s="6">
        <f t="shared" si="78"/>
        <v>5.0000000000000001E-4</v>
      </c>
      <c r="BK35" s="6">
        <f t="shared" si="7"/>
        <v>5.0000000000000004E-6</v>
      </c>
      <c r="BL35" s="11">
        <f t="shared" si="67"/>
        <v>5.0000000000000001E-4</v>
      </c>
      <c r="BM35" s="11">
        <f t="shared" si="56"/>
        <v>5.0000000000000002E-5</v>
      </c>
      <c r="BN35" s="11">
        <f t="shared" si="51"/>
        <v>5.0000000000000002E-5</v>
      </c>
      <c r="BO35" s="11">
        <f t="shared" si="68"/>
        <v>5.0000000000000002E-5</v>
      </c>
      <c r="BP35" s="11">
        <f t="shared" si="52"/>
        <v>5.0000000000000002E-5</v>
      </c>
      <c r="BQ35" s="6"/>
      <c r="BR35" s="6">
        <f t="shared" si="9"/>
        <v>4.0000000000000002E-4</v>
      </c>
      <c r="BS35" s="6">
        <f t="shared" si="57"/>
        <v>5.0000000000000002E-5</v>
      </c>
      <c r="BT35" s="6">
        <f t="shared" si="57"/>
        <v>5.0000000000000002E-5</v>
      </c>
      <c r="BU35" s="6">
        <f t="shared" si="11"/>
        <v>1E-4</v>
      </c>
      <c r="BV35" s="6">
        <f t="shared" si="58"/>
        <v>5.0000000000000002E-5</v>
      </c>
      <c r="BW35" s="6">
        <f t="shared" si="58"/>
        <v>5.0000000000000002E-5</v>
      </c>
      <c r="BX35" s="6"/>
      <c r="BY35" s="6">
        <f t="shared" si="64"/>
        <v>1.4999999999999999E-4</v>
      </c>
      <c r="BZ35" s="6">
        <f t="shared" si="71"/>
        <v>2.5000000000000001E-2</v>
      </c>
      <c r="CA35" s="6">
        <f t="shared" si="49"/>
        <v>0.05</v>
      </c>
      <c r="CB35" s="6">
        <f>0.5*1</f>
        <v>0.5</v>
      </c>
      <c r="CC35" s="6">
        <f t="shared" si="15"/>
        <v>1.0000000000000001E-5</v>
      </c>
      <c r="CD35" s="6">
        <f t="shared" si="16"/>
        <v>2.5000000000000001E-5</v>
      </c>
      <c r="CE35" s="6">
        <f t="shared" si="53"/>
        <v>5.0000000000000004E-6</v>
      </c>
      <c r="CF35" s="6">
        <f t="shared" si="18"/>
        <v>1.4999999999999999E-4</v>
      </c>
      <c r="CG35" s="6">
        <f t="shared" si="65"/>
        <v>5.0000000000000001E-4</v>
      </c>
      <c r="CH35" s="6">
        <f t="shared" si="62"/>
        <v>5.0000000000000001E-4</v>
      </c>
      <c r="CI35" s="6">
        <f t="shared" si="62"/>
        <v>5.0000000000000001E-4</v>
      </c>
      <c r="CJ35" s="6"/>
      <c r="CK35" s="6">
        <f t="shared" si="20"/>
        <v>2.9999999999999997E-4</v>
      </c>
      <c r="CL35" s="6">
        <f t="shared" si="21"/>
        <v>5.0000000000000001E-3</v>
      </c>
      <c r="CM35" s="6">
        <f t="shared" si="59"/>
        <v>5.0000000000000001E-4</v>
      </c>
      <c r="CN35" s="6">
        <f t="shared" si="59"/>
        <v>5.0000000000000001E-4</v>
      </c>
      <c r="CO35" s="6">
        <f t="shared" si="70"/>
        <v>5.0000000000000002E-5</v>
      </c>
      <c r="CP35" s="6">
        <f t="shared" si="72"/>
        <v>5.0000000000000002E-5</v>
      </c>
      <c r="CQ35" s="6">
        <v>6.9999999999999999E-4</v>
      </c>
      <c r="CR35" s="11">
        <v>75.400000000000006</v>
      </c>
      <c r="CS35" s="6">
        <f t="shared" si="79"/>
        <v>5.0000000000000002E-5</v>
      </c>
      <c r="CT35" s="6">
        <f t="shared" si="79"/>
        <v>5.0000000000000002E-5</v>
      </c>
      <c r="CU35" s="6">
        <f t="shared" si="79"/>
        <v>5.0000000000000002E-5</v>
      </c>
      <c r="CV35" s="6">
        <f t="shared" si="79"/>
        <v>5.0000000000000002E-5</v>
      </c>
      <c r="CW35" s="6">
        <f t="shared" si="79"/>
        <v>5.0000000000000002E-5</v>
      </c>
      <c r="CX35" s="6">
        <f t="shared" si="79"/>
        <v>5.0000000000000002E-5</v>
      </c>
      <c r="CY35" s="6">
        <f t="shared" si="79"/>
        <v>5.0000000000000002E-5</v>
      </c>
      <c r="CZ35" s="6">
        <v>1681</v>
      </c>
      <c r="DA35" s="6">
        <f t="shared" si="25"/>
        <v>5.0000000000000001E-4</v>
      </c>
      <c r="DB35" s="6">
        <f t="shared" si="26"/>
        <v>5.0000000000000002E-5</v>
      </c>
      <c r="DC35" s="6">
        <f t="shared" si="27"/>
        <v>5.0000000000000001E-3</v>
      </c>
      <c r="DD35" s="6">
        <f t="shared" si="28"/>
        <v>2.5000000000000001E-4</v>
      </c>
      <c r="DE35" s="6">
        <f t="shared" si="29"/>
        <v>5.0000000000000002E-5</v>
      </c>
      <c r="DF35" s="6">
        <f t="shared" si="30"/>
        <v>4.0000000000000002E-4</v>
      </c>
      <c r="DG35" s="6">
        <f t="shared" si="31"/>
        <v>5.0000000000000002E-5</v>
      </c>
      <c r="DH35" s="11"/>
      <c r="DI35" s="11"/>
      <c r="DJ35" s="11"/>
      <c r="DK35" s="11"/>
      <c r="DL35" s="11"/>
      <c r="DM35" s="11"/>
    </row>
    <row r="36" spans="1:117" ht="12.75">
      <c r="A36" s="11">
        <v>33</v>
      </c>
      <c r="B36" s="6" t="s">
        <v>841</v>
      </c>
      <c r="C36" s="6">
        <v>33</v>
      </c>
      <c r="D36" s="6" t="s">
        <v>1035</v>
      </c>
      <c r="E36" s="6" t="s">
        <v>1454</v>
      </c>
      <c r="F36" s="6" t="s">
        <v>842</v>
      </c>
      <c r="G36" s="6">
        <v>7.3</v>
      </c>
      <c r="H36" s="7">
        <v>62</v>
      </c>
      <c r="I36" s="6">
        <f t="shared" si="0"/>
        <v>0.05</v>
      </c>
      <c r="J36" s="6">
        <f t="shared" si="73"/>
        <v>1.5</v>
      </c>
      <c r="K36" s="7">
        <v>23</v>
      </c>
      <c r="L36" s="6">
        <v>0.152</v>
      </c>
      <c r="M36" s="9">
        <v>0.64</v>
      </c>
      <c r="N36" s="6">
        <v>3.83</v>
      </c>
      <c r="O36" s="6">
        <v>3.15</v>
      </c>
      <c r="P36" s="10">
        <v>3.4000000000000002E-2</v>
      </c>
      <c r="Q36" s="6">
        <v>600</v>
      </c>
      <c r="R36" s="6">
        <f t="shared" si="2"/>
        <v>0.2</v>
      </c>
      <c r="S36" s="6">
        <v>2.2200000000000002</v>
      </c>
      <c r="T36" s="6">
        <f>0.5*1</f>
        <v>0.5</v>
      </c>
      <c r="U36" s="6">
        <f t="shared" si="3"/>
        <v>1</v>
      </c>
      <c r="V36" s="9">
        <v>8.1</v>
      </c>
      <c r="W36" s="6"/>
      <c r="X36" s="9">
        <v>3.3</v>
      </c>
      <c r="Y36" s="7">
        <v>14</v>
      </c>
      <c r="Z36" s="6">
        <v>4400</v>
      </c>
      <c r="AA36" s="9">
        <v>2.8</v>
      </c>
      <c r="AB36" s="6">
        <v>3000</v>
      </c>
      <c r="AC36" s="6">
        <v>73</v>
      </c>
      <c r="AD36" s="6">
        <v>230</v>
      </c>
      <c r="AE36" s="6">
        <v>359</v>
      </c>
      <c r="AF36" s="7">
        <v>51</v>
      </c>
      <c r="AG36" s="6">
        <v>1600</v>
      </c>
      <c r="AH36" s="6">
        <v>230</v>
      </c>
      <c r="AI36" s="6">
        <v>5.0000000000000001E-3</v>
      </c>
      <c r="AJ36" s="6">
        <f>0.5*0.005</f>
        <v>2.5000000000000001E-3</v>
      </c>
      <c r="AK36" s="6">
        <f>0.5*0.005</f>
        <v>2.5000000000000001E-3</v>
      </c>
      <c r="AL36" s="6">
        <f>0.5*0.005</f>
        <v>2.5000000000000001E-3</v>
      </c>
      <c r="AM36" s="6">
        <f>0.5*0.005</f>
        <v>2.5000000000000001E-3</v>
      </c>
      <c r="AN36" s="6">
        <f>0.5*0.005</f>
        <v>2.5000000000000001E-3</v>
      </c>
      <c r="AO36" s="6">
        <f>0.5*0.005</f>
        <v>2.5000000000000001E-3</v>
      </c>
      <c r="AP36" s="6">
        <f>0.5*0.005</f>
        <v>2.5000000000000001E-3</v>
      </c>
      <c r="AQ36" s="6">
        <f>0.5*0.005</f>
        <v>2.5000000000000001E-3</v>
      </c>
      <c r="AR36" s="6">
        <f>0.5*0.003</f>
        <v>1.5E-3</v>
      </c>
      <c r="AS36" s="6">
        <f t="shared" si="75"/>
        <v>2.5000000000000001E-3</v>
      </c>
      <c r="AT36" s="6">
        <f t="shared" si="75"/>
        <v>2.5000000000000001E-3</v>
      </c>
      <c r="AU36" s="6">
        <f t="shared" ref="AU36:AX37" si="80">0.5*0.005</f>
        <v>2.5000000000000001E-3</v>
      </c>
      <c r="AV36" s="6">
        <f t="shared" si="80"/>
        <v>2.5000000000000001E-3</v>
      </c>
      <c r="AW36" s="6">
        <f t="shared" si="80"/>
        <v>2.5000000000000001E-3</v>
      </c>
      <c r="AX36" s="6">
        <f t="shared" si="80"/>
        <v>2.5000000000000001E-3</v>
      </c>
      <c r="AY36" s="6">
        <v>5.0000000000000001E-3</v>
      </c>
      <c r="AZ36" s="6">
        <f>0.5*0.005</f>
        <v>2.5000000000000001E-3</v>
      </c>
      <c r="BA36" s="6">
        <f t="shared" si="4"/>
        <v>2.5000000000000001E-3</v>
      </c>
      <c r="BB36" s="6"/>
      <c r="BC36" s="6">
        <f t="shared" ref="BC36:BC71" si="81">0.5*0.001</f>
        <v>5.0000000000000001E-4</v>
      </c>
      <c r="BD36" s="6">
        <f t="shared" si="66"/>
        <v>5.0000000000000001E-4</v>
      </c>
      <c r="BE36" s="6">
        <f t="shared" si="63"/>
        <v>5.0000000000000001E-4</v>
      </c>
      <c r="BF36" s="6">
        <f t="shared" si="61"/>
        <v>5.0000000000000001E-4</v>
      </c>
      <c r="BG36" s="6">
        <f t="shared" si="77"/>
        <v>5.0000000000000001E-4</v>
      </c>
      <c r="BH36" s="6">
        <f t="shared" si="69"/>
        <v>5.0000000000000001E-4</v>
      </c>
      <c r="BI36" s="6">
        <f t="shared" si="76"/>
        <v>5.0000000000000001E-4</v>
      </c>
      <c r="BJ36" s="6">
        <f t="shared" si="78"/>
        <v>5.0000000000000001E-4</v>
      </c>
      <c r="BK36" s="6">
        <f t="shared" si="7"/>
        <v>5.0000000000000004E-6</v>
      </c>
      <c r="BL36" s="11">
        <f t="shared" si="67"/>
        <v>5.0000000000000001E-4</v>
      </c>
      <c r="BM36" s="11">
        <f t="shared" si="56"/>
        <v>5.0000000000000002E-5</v>
      </c>
      <c r="BN36" s="11">
        <f t="shared" si="51"/>
        <v>5.0000000000000002E-5</v>
      </c>
      <c r="BO36" s="11">
        <f t="shared" si="68"/>
        <v>5.0000000000000002E-5</v>
      </c>
      <c r="BP36" s="11">
        <f t="shared" si="52"/>
        <v>5.0000000000000002E-5</v>
      </c>
      <c r="BQ36" s="6"/>
      <c r="BR36" s="6">
        <f t="shared" si="9"/>
        <v>4.0000000000000002E-4</v>
      </c>
      <c r="BS36" s="6">
        <f t="shared" si="57"/>
        <v>5.0000000000000002E-5</v>
      </c>
      <c r="BT36" s="6">
        <f t="shared" si="57"/>
        <v>5.0000000000000002E-5</v>
      </c>
      <c r="BU36" s="6">
        <f t="shared" si="11"/>
        <v>1E-4</v>
      </c>
      <c r="BV36" s="6">
        <f t="shared" si="58"/>
        <v>5.0000000000000002E-5</v>
      </c>
      <c r="BW36" s="6">
        <f t="shared" si="58"/>
        <v>5.0000000000000002E-5</v>
      </c>
      <c r="BX36" s="6"/>
      <c r="BY36" s="6">
        <f t="shared" si="64"/>
        <v>1.4999999999999999E-4</v>
      </c>
      <c r="BZ36" s="6">
        <f t="shared" si="71"/>
        <v>2.5000000000000001E-2</v>
      </c>
      <c r="CA36" s="6">
        <f t="shared" si="49"/>
        <v>0.05</v>
      </c>
      <c r="CB36" s="6">
        <v>1.25</v>
      </c>
      <c r="CC36" s="6">
        <f t="shared" si="15"/>
        <v>1.0000000000000001E-5</v>
      </c>
      <c r="CD36" s="6">
        <f t="shared" si="16"/>
        <v>2.5000000000000001E-5</v>
      </c>
      <c r="CE36" s="6">
        <f t="shared" si="53"/>
        <v>5.0000000000000004E-6</v>
      </c>
      <c r="CF36" s="6">
        <f t="shared" si="18"/>
        <v>1.4999999999999999E-4</v>
      </c>
      <c r="CG36" s="6">
        <f t="shared" si="65"/>
        <v>5.0000000000000001E-4</v>
      </c>
      <c r="CH36" s="6">
        <f t="shared" si="62"/>
        <v>5.0000000000000001E-4</v>
      </c>
      <c r="CI36" s="6">
        <f t="shared" si="62"/>
        <v>5.0000000000000001E-4</v>
      </c>
      <c r="CJ36" s="6"/>
      <c r="CK36" s="6">
        <f t="shared" si="20"/>
        <v>2.9999999999999997E-4</v>
      </c>
      <c r="CL36" s="6">
        <f t="shared" si="21"/>
        <v>5.0000000000000001E-3</v>
      </c>
      <c r="CM36" s="6">
        <f t="shared" si="59"/>
        <v>5.0000000000000001E-4</v>
      </c>
      <c r="CN36" s="6">
        <f t="shared" si="59"/>
        <v>5.0000000000000001E-4</v>
      </c>
      <c r="CO36" s="6">
        <f t="shared" si="70"/>
        <v>5.0000000000000002E-5</v>
      </c>
      <c r="CP36" s="6">
        <f t="shared" si="72"/>
        <v>5.0000000000000002E-5</v>
      </c>
      <c r="CQ36" s="6">
        <f t="shared" ref="CQ36:CQ49" si="82">0.5*0.0001</f>
        <v>5.0000000000000002E-5</v>
      </c>
      <c r="CR36" s="11">
        <v>13.9</v>
      </c>
      <c r="CS36" s="6">
        <f t="shared" si="79"/>
        <v>5.0000000000000002E-5</v>
      </c>
      <c r="CT36" s="6">
        <f t="shared" si="79"/>
        <v>5.0000000000000002E-5</v>
      </c>
      <c r="CU36" s="6">
        <f t="shared" si="79"/>
        <v>5.0000000000000002E-5</v>
      </c>
      <c r="CV36" s="6">
        <f t="shared" si="79"/>
        <v>5.0000000000000002E-5</v>
      </c>
      <c r="CW36" s="6">
        <f t="shared" si="79"/>
        <v>5.0000000000000002E-5</v>
      </c>
      <c r="CX36" s="6">
        <f t="shared" si="79"/>
        <v>5.0000000000000002E-5</v>
      </c>
      <c r="CY36" s="6">
        <f t="shared" si="79"/>
        <v>5.0000000000000002E-5</v>
      </c>
      <c r="CZ36" s="6">
        <v>1244</v>
      </c>
      <c r="DA36" s="6">
        <f t="shared" si="25"/>
        <v>5.0000000000000001E-4</v>
      </c>
      <c r="DB36" s="6">
        <f t="shared" si="26"/>
        <v>5.0000000000000002E-5</v>
      </c>
      <c r="DC36" s="6">
        <f t="shared" si="27"/>
        <v>5.0000000000000001E-3</v>
      </c>
      <c r="DD36" s="6">
        <f t="shared" si="28"/>
        <v>2.5000000000000001E-4</v>
      </c>
      <c r="DE36" s="6">
        <f t="shared" si="29"/>
        <v>5.0000000000000002E-5</v>
      </c>
      <c r="DF36" s="6">
        <f t="shared" si="30"/>
        <v>4.0000000000000002E-4</v>
      </c>
      <c r="DG36" s="6">
        <f t="shared" si="31"/>
        <v>5.0000000000000002E-5</v>
      </c>
      <c r="DH36" s="11"/>
      <c r="DI36" s="11"/>
      <c r="DJ36" s="11"/>
      <c r="DK36" s="11"/>
      <c r="DL36" s="11"/>
      <c r="DM36" s="11"/>
    </row>
    <row r="37" spans="1:117" ht="12.75">
      <c r="A37" s="11">
        <v>34</v>
      </c>
      <c r="B37" s="6" t="s">
        <v>839</v>
      </c>
      <c r="C37" s="6">
        <v>34</v>
      </c>
      <c r="D37" s="6" t="s">
        <v>1036</v>
      </c>
      <c r="E37" s="6" t="s">
        <v>1455</v>
      </c>
      <c r="F37" s="6" t="s">
        <v>840</v>
      </c>
      <c r="G37" s="6">
        <v>7.7</v>
      </c>
      <c r="H37" s="6">
        <v>163</v>
      </c>
      <c r="I37" s="6">
        <f t="shared" si="0"/>
        <v>0.05</v>
      </c>
      <c r="J37" s="6">
        <f t="shared" si="73"/>
        <v>1.5</v>
      </c>
      <c r="K37" s="7">
        <v>13</v>
      </c>
      <c r="L37" s="6">
        <f>0.5*0.05</f>
        <v>2.5000000000000001E-2</v>
      </c>
      <c r="M37" s="9">
        <v>0.47</v>
      </c>
      <c r="N37" s="6">
        <v>3.36</v>
      </c>
      <c r="O37" s="6">
        <f>0.5*0.4</f>
        <v>0.2</v>
      </c>
      <c r="P37" s="10">
        <v>1.2E-2</v>
      </c>
      <c r="Q37" s="6">
        <v>690</v>
      </c>
      <c r="R37" s="6">
        <f t="shared" si="2"/>
        <v>0.2</v>
      </c>
      <c r="S37" s="6">
        <v>1.56</v>
      </c>
      <c r="T37" s="6">
        <v>2.29</v>
      </c>
      <c r="U37" s="6">
        <f t="shared" si="3"/>
        <v>1</v>
      </c>
      <c r="V37" s="9">
        <v>5.7</v>
      </c>
      <c r="W37" s="6"/>
      <c r="X37" s="9">
        <v>4</v>
      </c>
      <c r="Y37" s="6">
        <v>9.73</v>
      </c>
      <c r="Z37" s="6">
        <v>3300</v>
      </c>
      <c r="AA37" s="9">
        <v>1.5</v>
      </c>
      <c r="AB37" s="6">
        <v>2200</v>
      </c>
      <c r="AC37" s="6">
        <v>92</v>
      </c>
      <c r="AD37" s="6">
        <v>190</v>
      </c>
      <c r="AE37" s="6">
        <v>888</v>
      </c>
      <c r="AF37" s="7">
        <v>98</v>
      </c>
      <c r="AG37" s="6">
        <v>1500</v>
      </c>
      <c r="AH37" s="6">
        <v>340</v>
      </c>
      <c r="AI37" s="6">
        <v>0.01</v>
      </c>
      <c r="AJ37" s="6">
        <v>8.9999999999999993E-3</v>
      </c>
      <c r="AK37" s="6">
        <f>0.5*0.005</f>
        <v>2.5000000000000001E-3</v>
      </c>
      <c r="AL37" s="6">
        <v>8.0000000000000002E-3</v>
      </c>
      <c r="AM37" s="6">
        <v>8.9999999999999993E-3</v>
      </c>
      <c r="AN37" s="6">
        <v>6.0000000000000001E-3</v>
      </c>
      <c r="AO37" s="6">
        <f>0.5*0.005</f>
        <v>2.5000000000000001E-3</v>
      </c>
      <c r="AP37" s="6">
        <f>0.5*0.005</f>
        <v>2.5000000000000001E-3</v>
      </c>
      <c r="AQ37" s="6">
        <f>0.5*0.005</f>
        <v>2.5000000000000001E-3</v>
      </c>
      <c r="AR37" s="6">
        <f>0.5*0.003</f>
        <v>1.5E-3</v>
      </c>
      <c r="AS37" s="6">
        <f t="shared" si="75"/>
        <v>2.5000000000000001E-3</v>
      </c>
      <c r="AT37" s="6">
        <f t="shared" si="75"/>
        <v>2.5000000000000001E-3</v>
      </c>
      <c r="AU37" s="6">
        <f t="shared" si="80"/>
        <v>2.5000000000000001E-3</v>
      </c>
      <c r="AV37" s="6">
        <f t="shared" si="80"/>
        <v>2.5000000000000001E-3</v>
      </c>
      <c r="AW37" s="6">
        <f t="shared" si="80"/>
        <v>2.5000000000000001E-3</v>
      </c>
      <c r="AX37" s="6">
        <f t="shared" si="80"/>
        <v>2.5000000000000001E-3</v>
      </c>
      <c r="AY37" s="6">
        <f>0.5*0.005</f>
        <v>2.5000000000000001E-3</v>
      </c>
      <c r="AZ37" s="6">
        <f>0.5*0.005</f>
        <v>2.5000000000000001E-3</v>
      </c>
      <c r="BA37" s="6">
        <f t="shared" si="4"/>
        <v>2.5000000000000001E-3</v>
      </c>
      <c r="BB37" s="6"/>
      <c r="BC37" s="6">
        <f t="shared" si="81"/>
        <v>5.0000000000000001E-4</v>
      </c>
      <c r="BD37" s="6">
        <f t="shared" si="66"/>
        <v>5.0000000000000001E-4</v>
      </c>
      <c r="BE37" s="6">
        <f t="shared" si="63"/>
        <v>5.0000000000000001E-4</v>
      </c>
      <c r="BF37" s="6">
        <f t="shared" si="61"/>
        <v>5.0000000000000001E-4</v>
      </c>
      <c r="BG37" s="6">
        <f t="shared" si="77"/>
        <v>5.0000000000000001E-4</v>
      </c>
      <c r="BH37" s="6">
        <f t="shared" si="69"/>
        <v>5.0000000000000001E-4</v>
      </c>
      <c r="BI37" s="6">
        <f t="shared" si="76"/>
        <v>5.0000000000000001E-4</v>
      </c>
      <c r="BJ37" s="6">
        <f t="shared" si="78"/>
        <v>5.0000000000000001E-4</v>
      </c>
      <c r="BK37" s="6">
        <f t="shared" si="7"/>
        <v>5.0000000000000004E-6</v>
      </c>
      <c r="BL37" s="11">
        <f t="shared" si="67"/>
        <v>5.0000000000000001E-4</v>
      </c>
      <c r="BM37" s="11">
        <f t="shared" si="56"/>
        <v>5.0000000000000002E-5</v>
      </c>
      <c r="BN37" s="11">
        <f t="shared" si="51"/>
        <v>5.0000000000000002E-5</v>
      </c>
      <c r="BO37" s="11">
        <f t="shared" si="68"/>
        <v>5.0000000000000002E-5</v>
      </c>
      <c r="BP37" s="11">
        <f t="shared" si="52"/>
        <v>5.0000000000000002E-5</v>
      </c>
      <c r="BQ37" s="6"/>
      <c r="BR37" s="6">
        <f t="shared" si="9"/>
        <v>4.0000000000000002E-4</v>
      </c>
      <c r="BS37" s="6">
        <f t="shared" si="57"/>
        <v>5.0000000000000002E-5</v>
      </c>
      <c r="BT37" s="6">
        <f t="shared" si="57"/>
        <v>5.0000000000000002E-5</v>
      </c>
      <c r="BU37" s="6">
        <f t="shared" si="11"/>
        <v>1E-4</v>
      </c>
      <c r="BV37" s="6">
        <f t="shared" si="58"/>
        <v>5.0000000000000002E-5</v>
      </c>
      <c r="BW37" s="6">
        <f t="shared" si="58"/>
        <v>5.0000000000000002E-5</v>
      </c>
      <c r="BX37" s="6"/>
      <c r="BY37" s="6">
        <f t="shared" si="64"/>
        <v>1.4999999999999999E-4</v>
      </c>
      <c r="BZ37" s="6">
        <f t="shared" si="71"/>
        <v>2.5000000000000001E-2</v>
      </c>
      <c r="CA37" s="6">
        <f t="shared" si="49"/>
        <v>0.05</v>
      </c>
      <c r="CB37" s="6">
        <f>0.5*1</f>
        <v>0.5</v>
      </c>
      <c r="CC37" s="6">
        <f t="shared" si="15"/>
        <v>1.0000000000000001E-5</v>
      </c>
      <c r="CD37" s="6">
        <f t="shared" si="16"/>
        <v>2.5000000000000001E-5</v>
      </c>
      <c r="CE37" s="6">
        <f t="shared" si="53"/>
        <v>5.0000000000000004E-6</v>
      </c>
      <c r="CF37" s="6">
        <f t="shared" si="18"/>
        <v>1.4999999999999999E-4</v>
      </c>
      <c r="CG37" s="6">
        <f t="shared" si="65"/>
        <v>5.0000000000000001E-4</v>
      </c>
      <c r="CH37" s="6">
        <f t="shared" si="62"/>
        <v>5.0000000000000001E-4</v>
      </c>
      <c r="CI37" s="6">
        <f t="shared" si="62"/>
        <v>5.0000000000000001E-4</v>
      </c>
      <c r="CJ37" s="6"/>
      <c r="CK37" s="6">
        <f t="shared" si="20"/>
        <v>2.9999999999999997E-4</v>
      </c>
      <c r="CL37" s="6">
        <f t="shared" si="21"/>
        <v>5.0000000000000001E-3</v>
      </c>
      <c r="CM37" s="6">
        <f t="shared" si="59"/>
        <v>5.0000000000000001E-4</v>
      </c>
      <c r="CN37" s="6">
        <f t="shared" si="59"/>
        <v>5.0000000000000001E-4</v>
      </c>
      <c r="CO37" s="6">
        <f t="shared" si="70"/>
        <v>5.0000000000000002E-5</v>
      </c>
      <c r="CP37" s="6">
        <f t="shared" si="72"/>
        <v>5.0000000000000002E-5</v>
      </c>
      <c r="CQ37" s="6">
        <f t="shared" si="82"/>
        <v>5.0000000000000002E-5</v>
      </c>
      <c r="CR37" s="11">
        <v>14.1</v>
      </c>
      <c r="CS37" s="6">
        <f t="shared" si="79"/>
        <v>5.0000000000000002E-5</v>
      </c>
      <c r="CT37" s="6">
        <f t="shared" si="79"/>
        <v>5.0000000000000002E-5</v>
      </c>
      <c r="CU37" s="6">
        <f t="shared" si="79"/>
        <v>5.0000000000000002E-5</v>
      </c>
      <c r="CV37" s="6">
        <f t="shared" si="79"/>
        <v>5.0000000000000002E-5</v>
      </c>
      <c r="CW37" s="6">
        <f t="shared" si="79"/>
        <v>5.0000000000000002E-5</v>
      </c>
      <c r="CX37" s="6">
        <f t="shared" si="79"/>
        <v>5.0000000000000002E-5</v>
      </c>
      <c r="CY37" s="6">
        <f t="shared" si="79"/>
        <v>5.0000000000000002E-5</v>
      </c>
      <c r="CZ37" s="6">
        <v>1511.0000000000002</v>
      </c>
      <c r="DA37" s="6">
        <f t="shared" si="25"/>
        <v>5.0000000000000001E-4</v>
      </c>
      <c r="DB37" s="6">
        <f t="shared" si="26"/>
        <v>5.0000000000000002E-5</v>
      </c>
      <c r="DC37" s="6">
        <f t="shared" si="27"/>
        <v>5.0000000000000001E-3</v>
      </c>
      <c r="DD37" s="6">
        <f t="shared" si="28"/>
        <v>2.5000000000000001E-4</v>
      </c>
      <c r="DE37" s="6">
        <f t="shared" si="29"/>
        <v>5.0000000000000002E-5</v>
      </c>
      <c r="DF37" s="6">
        <f t="shared" si="30"/>
        <v>4.0000000000000002E-4</v>
      </c>
      <c r="DG37" s="6">
        <f t="shared" si="31"/>
        <v>5.0000000000000002E-5</v>
      </c>
      <c r="DH37" s="11"/>
      <c r="DI37" s="11"/>
      <c r="DJ37" s="11"/>
      <c r="DK37" s="11"/>
      <c r="DL37" s="11"/>
      <c r="DM37" s="11"/>
    </row>
    <row r="38" spans="1:117" ht="12.75">
      <c r="A38" s="11">
        <v>35</v>
      </c>
      <c r="B38" s="6" t="s">
        <v>837</v>
      </c>
      <c r="C38" s="6">
        <v>35</v>
      </c>
      <c r="D38" s="6" t="s">
        <v>1037</v>
      </c>
      <c r="E38" s="6" t="s">
        <v>1456</v>
      </c>
      <c r="F38" s="6" t="s">
        <v>838</v>
      </c>
      <c r="G38" s="6">
        <v>7.6</v>
      </c>
      <c r="H38" s="7">
        <v>63</v>
      </c>
      <c r="I38" s="6">
        <f t="shared" si="0"/>
        <v>0.05</v>
      </c>
      <c r="J38" s="6">
        <v>5.76</v>
      </c>
      <c r="K38" s="7">
        <v>88</v>
      </c>
      <c r="L38" s="6">
        <v>0.17599999999999999</v>
      </c>
      <c r="M38" s="7">
        <v>10</v>
      </c>
      <c r="N38" s="6">
        <v>26.7</v>
      </c>
      <c r="O38" s="6">
        <v>40.5</v>
      </c>
      <c r="P38" s="10">
        <v>1.4E-2</v>
      </c>
      <c r="Q38" s="6">
        <v>2300</v>
      </c>
      <c r="R38" s="6">
        <f t="shared" si="2"/>
        <v>0.2</v>
      </c>
      <c r="S38" s="6">
        <v>23.7</v>
      </c>
      <c r="T38" s="6">
        <v>79.599999999999994</v>
      </c>
      <c r="U38" s="6">
        <f t="shared" si="3"/>
        <v>1</v>
      </c>
      <c r="V38" s="7">
        <v>23</v>
      </c>
      <c r="W38" s="6"/>
      <c r="X38" s="7">
        <v>29</v>
      </c>
      <c r="Y38" s="6">
        <v>125</v>
      </c>
      <c r="Z38" s="6">
        <v>2300</v>
      </c>
      <c r="AA38" s="9">
        <v>0.38</v>
      </c>
      <c r="AB38" s="6">
        <v>22000</v>
      </c>
      <c r="AC38" s="6">
        <v>600</v>
      </c>
      <c r="AD38" s="6">
        <v>620</v>
      </c>
      <c r="AE38" s="6">
        <v>327</v>
      </c>
      <c r="AF38" s="6">
        <v>750</v>
      </c>
      <c r="AG38" s="6">
        <v>5600</v>
      </c>
      <c r="AH38" s="6">
        <v>770</v>
      </c>
      <c r="AI38" s="6">
        <v>1.7000000000000001E-2</v>
      </c>
      <c r="AJ38" s="6">
        <v>0.435</v>
      </c>
      <c r="AK38" s="6">
        <v>3.4000000000000002E-2</v>
      </c>
      <c r="AL38" s="8">
        <v>0.61</v>
      </c>
      <c r="AM38" s="6">
        <v>0.156</v>
      </c>
      <c r="AN38" s="8">
        <v>0.21</v>
      </c>
      <c r="AO38" s="6">
        <v>7.2999999999999995E-2</v>
      </c>
      <c r="AP38" s="8">
        <v>0.01</v>
      </c>
      <c r="AQ38" s="6">
        <v>7.6999999999999999E-2</v>
      </c>
      <c r="AR38" s="6">
        <f>0.5*0.003</f>
        <v>1.5E-3</v>
      </c>
      <c r="AS38" s="6">
        <v>2.8000000000000001E-2</v>
      </c>
      <c r="AT38" s="6">
        <v>3.5000000000000003E-2</v>
      </c>
      <c r="AU38" s="6">
        <v>0.45200000000000001</v>
      </c>
      <c r="AV38" s="6">
        <v>8.7999999999999995E-2</v>
      </c>
      <c r="AW38" s="6">
        <v>4.1000000000000002E-2</v>
      </c>
      <c r="AX38" s="8">
        <v>0.17</v>
      </c>
      <c r="AY38" s="6">
        <v>4.7E-2</v>
      </c>
      <c r="AZ38" s="8">
        <v>0.02</v>
      </c>
      <c r="BA38" s="6">
        <f t="shared" si="4"/>
        <v>2.5000000000000001E-3</v>
      </c>
      <c r="BB38" s="6"/>
      <c r="BC38" s="6">
        <f t="shared" si="81"/>
        <v>5.0000000000000001E-4</v>
      </c>
      <c r="BD38" s="6">
        <f t="shared" si="66"/>
        <v>5.0000000000000001E-4</v>
      </c>
      <c r="BE38" s="6">
        <f t="shared" si="63"/>
        <v>5.0000000000000001E-4</v>
      </c>
      <c r="BF38" s="6">
        <f t="shared" si="61"/>
        <v>5.0000000000000001E-4</v>
      </c>
      <c r="BG38" s="6">
        <f t="shared" si="77"/>
        <v>5.0000000000000001E-4</v>
      </c>
      <c r="BH38" s="6">
        <f t="shared" si="69"/>
        <v>5.0000000000000001E-4</v>
      </c>
      <c r="BI38" s="6">
        <f t="shared" si="76"/>
        <v>5.0000000000000001E-4</v>
      </c>
      <c r="BJ38" s="6">
        <f t="shared" si="78"/>
        <v>5.0000000000000001E-4</v>
      </c>
      <c r="BK38" s="6">
        <f t="shared" si="7"/>
        <v>5.0000000000000004E-6</v>
      </c>
      <c r="BL38" s="11">
        <f t="shared" si="67"/>
        <v>5.0000000000000001E-4</v>
      </c>
      <c r="BM38" s="11">
        <f t="shared" si="56"/>
        <v>5.0000000000000002E-5</v>
      </c>
      <c r="BN38" s="11">
        <f t="shared" si="51"/>
        <v>5.0000000000000002E-5</v>
      </c>
      <c r="BO38" s="11">
        <f t="shared" si="68"/>
        <v>5.0000000000000002E-5</v>
      </c>
      <c r="BP38" s="11">
        <f t="shared" si="52"/>
        <v>5.0000000000000002E-5</v>
      </c>
      <c r="BQ38" s="6"/>
      <c r="BR38" s="6">
        <f t="shared" si="9"/>
        <v>4.0000000000000002E-4</v>
      </c>
      <c r="BS38" s="6">
        <f t="shared" si="57"/>
        <v>5.0000000000000002E-5</v>
      </c>
      <c r="BT38" s="6">
        <f t="shared" si="57"/>
        <v>5.0000000000000002E-5</v>
      </c>
      <c r="BU38" s="6">
        <f t="shared" si="11"/>
        <v>1E-4</v>
      </c>
      <c r="BV38" s="6">
        <f t="shared" si="58"/>
        <v>5.0000000000000002E-5</v>
      </c>
      <c r="BW38" s="6">
        <f t="shared" si="58"/>
        <v>5.0000000000000002E-5</v>
      </c>
      <c r="BX38" s="6"/>
      <c r="BY38" s="6">
        <f t="shared" si="64"/>
        <v>1.4999999999999999E-4</v>
      </c>
      <c r="BZ38" s="6">
        <f t="shared" si="71"/>
        <v>2.5000000000000001E-2</v>
      </c>
      <c r="CA38" s="6">
        <v>0.33</v>
      </c>
      <c r="CB38" s="6">
        <v>1.75</v>
      </c>
      <c r="CC38" s="6">
        <f t="shared" si="15"/>
        <v>1.0000000000000001E-5</v>
      </c>
      <c r="CD38" s="6">
        <f t="shared" si="16"/>
        <v>2.5000000000000001E-5</v>
      </c>
      <c r="CE38" s="6">
        <f t="shared" si="53"/>
        <v>5.0000000000000004E-6</v>
      </c>
      <c r="CF38" s="6">
        <f t="shared" si="18"/>
        <v>1.4999999999999999E-4</v>
      </c>
      <c r="CG38" s="6">
        <f t="shared" si="65"/>
        <v>5.0000000000000001E-4</v>
      </c>
      <c r="CH38" s="6">
        <f t="shared" si="62"/>
        <v>5.0000000000000001E-4</v>
      </c>
      <c r="CI38" s="6">
        <f t="shared" si="62"/>
        <v>5.0000000000000001E-4</v>
      </c>
      <c r="CJ38" s="6"/>
      <c r="CK38" s="6">
        <f t="shared" si="20"/>
        <v>2.9999999999999997E-4</v>
      </c>
      <c r="CL38" s="6">
        <f t="shared" si="21"/>
        <v>5.0000000000000001E-3</v>
      </c>
      <c r="CM38" s="6">
        <f t="shared" si="59"/>
        <v>5.0000000000000001E-4</v>
      </c>
      <c r="CN38" s="6">
        <f t="shared" si="59"/>
        <v>5.0000000000000001E-4</v>
      </c>
      <c r="CO38" s="6">
        <f t="shared" si="70"/>
        <v>5.0000000000000002E-5</v>
      </c>
      <c r="CP38" s="6">
        <f t="shared" si="72"/>
        <v>5.0000000000000002E-5</v>
      </c>
      <c r="CQ38" s="6">
        <f t="shared" si="82"/>
        <v>5.0000000000000002E-5</v>
      </c>
      <c r="CR38" s="2">
        <v>11.8</v>
      </c>
      <c r="CS38" s="6">
        <f t="shared" si="79"/>
        <v>5.0000000000000002E-5</v>
      </c>
      <c r="CT38" s="6">
        <f t="shared" si="79"/>
        <v>5.0000000000000002E-5</v>
      </c>
      <c r="CU38" s="6">
        <f t="shared" si="79"/>
        <v>5.0000000000000002E-5</v>
      </c>
      <c r="CV38" s="6">
        <f t="shared" si="79"/>
        <v>5.0000000000000002E-5</v>
      </c>
      <c r="CW38" s="6">
        <f t="shared" si="79"/>
        <v>5.0000000000000002E-5</v>
      </c>
      <c r="CX38" s="6">
        <f t="shared" si="79"/>
        <v>5.0000000000000002E-5</v>
      </c>
      <c r="CY38" s="6">
        <f t="shared" si="79"/>
        <v>5.0000000000000002E-5</v>
      </c>
      <c r="CZ38" s="6">
        <v>378</v>
      </c>
      <c r="DA38" s="6">
        <f t="shared" si="25"/>
        <v>5.0000000000000001E-4</v>
      </c>
      <c r="DB38" s="6">
        <f t="shared" si="26"/>
        <v>5.0000000000000002E-5</v>
      </c>
      <c r="DC38" s="6">
        <f t="shared" si="27"/>
        <v>5.0000000000000001E-3</v>
      </c>
      <c r="DD38" s="6">
        <f t="shared" si="28"/>
        <v>2.5000000000000001E-4</v>
      </c>
      <c r="DE38" s="6">
        <f t="shared" si="29"/>
        <v>5.0000000000000002E-5</v>
      </c>
      <c r="DF38" s="6">
        <f t="shared" si="30"/>
        <v>4.0000000000000002E-4</v>
      </c>
      <c r="DG38" s="6">
        <f t="shared" si="31"/>
        <v>5.0000000000000002E-5</v>
      </c>
      <c r="DH38" s="11"/>
      <c r="DI38" s="11"/>
      <c r="DJ38" s="11"/>
      <c r="DK38" s="11"/>
      <c r="DL38" s="11"/>
      <c r="DM38" s="11"/>
    </row>
    <row r="39" spans="1:117" ht="12.75">
      <c r="A39" s="11">
        <v>36</v>
      </c>
      <c r="B39" s="6" t="s">
        <v>835</v>
      </c>
      <c r="C39" s="6">
        <v>36</v>
      </c>
      <c r="D39" s="6" t="s">
        <v>1038</v>
      </c>
      <c r="E39" s="6" t="s">
        <v>1457</v>
      </c>
      <c r="F39" s="6" t="s">
        <v>836</v>
      </c>
      <c r="G39" s="6">
        <v>7.7</v>
      </c>
      <c r="H39" s="6">
        <v>86.4</v>
      </c>
      <c r="I39" s="6">
        <f t="shared" si="0"/>
        <v>0.05</v>
      </c>
      <c r="J39" s="6">
        <f t="shared" ref="J39:J46" si="83">0.5*3</f>
        <v>1.5</v>
      </c>
      <c r="K39" s="7">
        <v>55</v>
      </c>
      <c r="L39" s="6">
        <f>0.5*0.05</f>
        <v>2.5000000000000001E-2</v>
      </c>
      <c r="M39" s="9">
        <v>0.92</v>
      </c>
      <c r="N39" s="6">
        <v>5.19</v>
      </c>
      <c r="O39" s="6">
        <v>2.86</v>
      </c>
      <c r="P39" s="10">
        <v>2.3E-2</v>
      </c>
      <c r="Q39" s="6">
        <v>560</v>
      </c>
      <c r="R39" s="6">
        <f t="shared" si="2"/>
        <v>0.2</v>
      </c>
      <c r="S39" s="6">
        <v>3.16</v>
      </c>
      <c r="T39" s="6">
        <v>4.88</v>
      </c>
      <c r="U39" s="6">
        <f t="shared" si="3"/>
        <v>1</v>
      </c>
      <c r="V39" s="7">
        <v>10</v>
      </c>
      <c r="W39" s="6"/>
      <c r="X39" s="9">
        <v>7.5</v>
      </c>
      <c r="Y39" s="6">
        <v>27.6</v>
      </c>
      <c r="Z39" s="6">
        <v>3800</v>
      </c>
      <c r="AA39" s="9">
        <v>7.1</v>
      </c>
      <c r="AB39" s="6">
        <v>10000</v>
      </c>
      <c r="AC39" s="6">
        <v>320</v>
      </c>
      <c r="AD39" s="6">
        <v>910</v>
      </c>
      <c r="AE39" s="6">
        <v>1040</v>
      </c>
      <c r="AF39" s="7">
        <v>90</v>
      </c>
      <c r="AG39" s="6">
        <v>2800</v>
      </c>
      <c r="AH39" s="6">
        <v>410</v>
      </c>
      <c r="AI39" s="6">
        <v>2.5000000000000001E-2</v>
      </c>
      <c r="AJ39" s="6">
        <v>6.5000000000000002E-2</v>
      </c>
      <c r="AK39" s="6">
        <f t="shared" ref="AK39:AK48" si="84">0.5*0.005</f>
        <v>2.5000000000000001E-3</v>
      </c>
      <c r="AL39" s="8">
        <v>0.04</v>
      </c>
      <c r="AM39" s="6">
        <v>8.9999999999999993E-3</v>
      </c>
      <c r="AN39" s="6">
        <v>2.1999999999999999E-2</v>
      </c>
      <c r="AO39" s="6">
        <f>0.5*0.005</f>
        <v>2.5000000000000001E-3</v>
      </c>
      <c r="AP39" s="6">
        <f>0.5*0.005</f>
        <v>2.5000000000000001E-3</v>
      </c>
      <c r="AQ39" s="6">
        <v>8.9999999999999993E-3</v>
      </c>
      <c r="AR39" s="6">
        <f>0.5*0.003</f>
        <v>1.5E-3</v>
      </c>
      <c r="AS39" s="6">
        <v>1.7000000000000001E-2</v>
      </c>
      <c r="AT39" s="6">
        <f>0.5*0.005</f>
        <v>2.5000000000000001E-3</v>
      </c>
      <c r="AU39" s="8">
        <v>0.04</v>
      </c>
      <c r="AV39" s="6">
        <v>1.0999999999999999E-2</v>
      </c>
      <c r="AW39" s="6">
        <f>0.5*0.005</f>
        <v>2.5000000000000001E-3</v>
      </c>
      <c r="AX39" s="6">
        <v>1.2E-2</v>
      </c>
      <c r="AY39" s="8">
        <v>0.02</v>
      </c>
      <c r="AZ39" s="6">
        <f>0.5*0.005</f>
        <v>2.5000000000000001E-3</v>
      </c>
      <c r="BA39" s="6">
        <f t="shared" si="4"/>
        <v>2.5000000000000001E-3</v>
      </c>
      <c r="BB39" s="6"/>
      <c r="BC39" s="6">
        <f t="shared" si="81"/>
        <v>5.0000000000000001E-4</v>
      </c>
      <c r="BD39" s="6">
        <f t="shared" si="66"/>
        <v>5.0000000000000001E-4</v>
      </c>
      <c r="BE39" s="6">
        <f t="shared" si="63"/>
        <v>5.0000000000000001E-4</v>
      </c>
      <c r="BF39" s="6">
        <f t="shared" si="61"/>
        <v>5.0000000000000001E-4</v>
      </c>
      <c r="BG39" s="6">
        <f t="shared" si="77"/>
        <v>5.0000000000000001E-4</v>
      </c>
      <c r="BH39" s="6">
        <f t="shared" si="69"/>
        <v>5.0000000000000001E-4</v>
      </c>
      <c r="BI39" s="6">
        <f t="shared" si="76"/>
        <v>5.0000000000000001E-4</v>
      </c>
      <c r="BJ39" s="6">
        <f t="shared" si="78"/>
        <v>5.0000000000000001E-4</v>
      </c>
      <c r="BK39" s="6">
        <f t="shared" si="7"/>
        <v>5.0000000000000004E-6</v>
      </c>
      <c r="BL39" s="11">
        <f t="shared" si="67"/>
        <v>5.0000000000000001E-4</v>
      </c>
      <c r="BM39" s="11">
        <f t="shared" si="56"/>
        <v>5.0000000000000002E-5</v>
      </c>
      <c r="BN39" s="11">
        <f t="shared" si="51"/>
        <v>5.0000000000000002E-5</v>
      </c>
      <c r="BO39" s="11">
        <f t="shared" si="68"/>
        <v>5.0000000000000002E-5</v>
      </c>
      <c r="BP39" s="11">
        <f t="shared" si="52"/>
        <v>5.0000000000000002E-5</v>
      </c>
      <c r="BQ39" s="6"/>
      <c r="BR39" s="6">
        <f t="shared" si="9"/>
        <v>4.0000000000000002E-4</v>
      </c>
      <c r="BS39" s="6">
        <f t="shared" si="57"/>
        <v>5.0000000000000002E-5</v>
      </c>
      <c r="BT39" s="6">
        <f t="shared" si="57"/>
        <v>5.0000000000000002E-5</v>
      </c>
      <c r="BU39" s="6">
        <f t="shared" si="11"/>
        <v>1E-4</v>
      </c>
      <c r="BV39" s="6">
        <f t="shared" si="58"/>
        <v>5.0000000000000002E-5</v>
      </c>
      <c r="BW39" s="6">
        <f t="shared" si="58"/>
        <v>5.0000000000000002E-5</v>
      </c>
      <c r="BX39" s="6"/>
      <c r="BY39" s="6">
        <f t="shared" si="64"/>
        <v>1.4999999999999999E-4</v>
      </c>
      <c r="BZ39" s="6">
        <f t="shared" si="71"/>
        <v>2.5000000000000001E-2</v>
      </c>
      <c r="CA39" s="6">
        <f t="shared" ref="CA39:CA49" si="85">0.5*0.1</f>
        <v>0.05</v>
      </c>
      <c r="CB39" s="6">
        <f>0.5*1</f>
        <v>0.5</v>
      </c>
      <c r="CC39" s="6">
        <f t="shared" si="15"/>
        <v>1.0000000000000001E-5</v>
      </c>
      <c r="CD39" s="6">
        <f t="shared" si="16"/>
        <v>2.5000000000000001E-5</v>
      </c>
      <c r="CE39" s="6">
        <f t="shared" si="53"/>
        <v>5.0000000000000004E-6</v>
      </c>
      <c r="CF39" s="6">
        <f t="shared" si="18"/>
        <v>1.4999999999999999E-4</v>
      </c>
      <c r="CG39" s="6">
        <f t="shared" si="65"/>
        <v>5.0000000000000001E-4</v>
      </c>
      <c r="CH39" s="6">
        <f t="shared" si="62"/>
        <v>5.0000000000000001E-4</v>
      </c>
      <c r="CI39" s="6">
        <f t="shared" si="62"/>
        <v>5.0000000000000001E-4</v>
      </c>
      <c r="CJ39" s="6"/>
      <c r="CK39" s="6">
        <f t="shared" si="20"/>
        <v>2.9999999999999997E-4</v>
      </c>
      <c r="CL39" s="6">
        <f t="shared" si="21"/>
        <v>5.0000000000000001E-3</v>
      </c>
      <c r="CM39" s="6">
        <f t="shared" si="59"/>
        <v>5.0000000000000001E-4</v>
      </c>
      <c r="CN39" s="6">
        <f t="shared" si="59"/>
        <v>5.0000000000000001E-4</v>
      </c>
      <c r="CO39" s="6">
        <f t="shared" si="70"/>
        <v>5.0000000000000002E-5</v>
      </c>
      <c r="CP39" s="6">
        <f t="shared" si="72"/>
        <v>5.0000000000000002E-5</v>
      </c>
      <c r="CQ39" s="6">
        <f t="shared" si="82"/>
        <v>5.0000000000000002E-5</v>
      </c>
      <c r="CR39" s="11">
        <v>16.649999999999999</v>
      </c>
      <c r="CS39" s="6">
        <f t="shared" si="79"/>
        <v>5.0000000000000002E-5</v>
      </c>
      <c r="CT39" s="6">
        <f t="shared" si="79"/>
        <v>5.0000000000000002E-5</v>
      </c>
      <c r="CU39" s="6">
        <f t="shared" si="79"/>
        <v>5.0000000000000002E-5</v>
      </c>
      <c r="CV39" s="6">
        <f t="shared" si="79"/>
        <v>5.0000000000000002E-5</v>
      </c>
      <c r="CW39" s="6">
        <f t="shared" si="79"/>
        <v>5.0000000000000002E-5</v>
      </c>
      <c r="CX39" s="6">
        <f t="shared" si="79"/>
        <v>5.0000000000000002E-5</v>
      </c>
      <c r="CY39" s="6">
        <f t="shared" si="79"/>
        <v>5.0000000000000002E-5</v>
      </c>
      <c r="CZ39" s="6">
        <v>2688.9999999999995</v>
      </c>
      <c r="DA39" s="6">
        <f t="shared" si="25"/>
        <v>5.0000000000000001E-4</v>
      </c>
      <c r="DB39" s="6">
        <f t="shared" si="26"/>
        <v>5.0000000000000002E-5</v>
      </c>
      <c r="DC39" s="6">
        <f t="shared" si="27"/>
        <v>5.0000000000000001E-3</v>
      </c>
      <c r="DD39" s="6">
        <f t="shared" si="28"/>
        <v>2.5000000000000001E-4</v>
      </c>
      <c r="DE39" s="6">
        <f t="shared" si="29"/>
        <v>5.0000000000000002E-5</v>
      </c>
      <c r="DF39" s="6">
        <f t="shared" si="30"/>
        <v>4.0000000000000002E-4</v>
      </c>
      <c r="DG39" s="6">
        <f t="shared" si="31"/>
        <v>5.0000000000000002E-5</v>
      </c>
      <c r="DH39" s="11"/>
      <c r="DI39" s="11"/>
      <c r="DJ39" s="11"/>
      <c r="DK39" s="11"/>
      <c r="DL39" s="11"/>
      <c r="DM39" s="11"/>
    </row>
    <row r="40" spans="1:117" ht="12.75">
      <c r="A40" s="11">
        <v>37</v>
      </c>
      <c r="B40" s="6" t="s">
        <v>833</v>
      </c>
      <c r="C40" s="6">
        <v>37</v>
      </c>
      <c r="D40" s="6" t="s">
        <v>1039</v>
      </c>
      <c r="E40" s="6" t="s">
        <v>1458</v>
      </c>
      <c r="F40" s="6" t="s">
        <v>834</v>
      </c>
      <c r="G40" s="6">
        <v>7.9</v>
      </c>
      <c r="H40" s="6">
        <v>174</v>
      </c>
      <c r="I40" s="6">
        <f t="shared" si="0"/>
        <v>0.05</v>
      </c>
      <c r="J40" s="6">
        <f t="shared" si="83"/>
        <v>1.5</v>
      </c>
      <c r="K40" s="6">
        <v>440</v>
      </c>
      <c r="L40" s="6">
        <v>9.9000000000000005E-2</v>
      </c>
      <c r="M40" s="9">
        <v>4.9000000000000004</v>
      </c>
      <c r="N40" s="6">
        <v>10.199999999999999</v>
      </c>
      <c r="O40" s="6">
        <v>21.1</v>
      </c>
      <c r="P40" s="10">
        <v>2.4E-2</v>
      </c>
      <c r="Q40" s="6">
        <v>2000</v>
      </c>
      <c r="R40" s="6">
        <f t="shared" si="2"/>
        <v>0.2</v>
      </c>
      <c r="S40" s="6">
        <v>7.83</v>
      </c>
      <c r="T40" s="6">
        <v>879</v>
      </c>
      <c r="U40" s="6">
        <f t="shared" si="3"/>
        <v>1</v>
      </c>
      <c r="V40" s="6">
        <v>140</v>
      </c>
      <c r="W40" s="6"/>
      <c r="X40" s="7">
        <v>10</v>
      </c>
      <c r="Y40" s="6">
        <v>81.400000000000006</v>
      </c>
      <c r="Z40" s="6">
        <v>23000</v>
      </c>
      <c r="AA40" s="9">
        <v>3.3</v>
      </c>
      <c r="AB40" s="6">
        <v>8800</v>
      </c>
      <c r="AC40" s="6">
        <v>350</v>
      </c>
      <c r="AD40" s="6">
        <v>900</v>
      </c>
      <c r="AE40" s="6">
        <v>884</v>
      </c>
      <c r="AF40" s="6">
        <v>120</v>
      </c>
      <c r="AG40" s="6">
        <v>4100</v>
      </c>
      <c r="AH40" s="6">
        <v>1000</v>
      </c>
      <c r="AI40" s="6">
        <v>6.7000000000000004E-2</v>
      </c>
      <c r="AJ40" s="6">
        <v>0.23599999999999999</v>
      </c>
      <c r="AK40" s="6">
        <f t="shared" si="84"/>
        <v>2.5000000000000001E-3</v>
      </c>
      <c r="AL40" s="6">
        <v>0.92400000000000004</v>
      </c>
      <c r="AM40" s="6">
        <v>0.32900000000000001</v>
      </c>
      <c r="AN40" s="6">
        <v>0.38200000000000001</v>
      </c>
      <c r="AO40" s="6">
        <v>0.28699999999999998</v>
      </c>
      <c r="AP40" s="6">
        <v>6.4000000000000001E-2</v>
      </c>
      <c r="AQ40" s="6">
        <v>4.1000000000000002E-2</v>
      </c>
      <c r="AR40" s="6">
        <v>6.3E-2</v>
      </c>
      <c r="AS40" s="6">
        <v>3.1E-2</v>
      </c>
      <c r="AT40" s="6">
        <v>2.7E-2</v>
      </c>
      <c r="AU40" s="6">
        <v>0.68200000000000005</v>
      </c>
      <c r="AV40" s="6">
        <v>0.498</v>
      </c>
      <c r="AW40" s="6">
        <v>0.22500000000000001</v>
      </c>
      <c r="AX40" s="6">
        <v>0.34499999999999997</v>
      </c>
      <c r="AY40" s="6">
        <v>2.5000000000000001E-2</v>
      </c>
      <c r="AZ40" s="6">
        <v>5.8999999999999997E-2</v>
      </c>
      <c r="BA40" s="6">
        <f t="shared" si="4"/>
        <v>2.5000000000000001E-3</v>
      </c>
      <c r="BB40" s="6"/>
      <c r="BC40" s="6">
        <f t="shared" si="81"/>
        <v>5.0000000000000001E-4</v>
      </c>
      <c r="BD40" s="6">
        <f t="shared" si="66"/>
        <v>5.0000000000000001E-4</v>
      </c>
      <c r="BE40" s="6">
        <f t="shared" si="63"/>
        <v>5.0000000000000001E-4</v>
      </c>
      <c r="BF40" s="6">
        <f t="shared" si="61"/>
        <v>5.0000000000000001E-4</v>
      </c>
      <c r="BG40" s="6">
        <f t="shared" si="77"/>
        <v>5.0000000000000001E-4</v>
      </c>
      <c r="BH40" s="6">
        <f t="shared" si="69"/>
        <v>5.0000000000000001E-4</v>
      </c>
      <c r="BI40" s="6">
        <f t="shared" si="76"/>
        <v>5.0000000000000001E-4</v>
      </c>
      <c r="BJ40" s="6">
        <f t="shared" si="78"/>
        <v>5.0000000000000001E-4</v>
      </c>
      <c r="BK40" s="6">
        <f t="shared" si="7"/>
        <v>5.0000000000000004E-6</v>
      </c>
      <c r="BL40" s="11">
        <f t="shared" si="67"/>
        <v>5.0000000000000001E-4</v>
      </c>
      <c r="BM40" s="11">
        <f t="shared" si="56"/>
        <v>5.0000000000000002E-5</v>
      </c>
      <c r="BN40" s="11">
        <f t="shared" si="51"/>
        <v>5.0000000000000002E-5</v>
      </c>
      <c r="BO40" s="11">
        <f t="shared" si="68"/>
        <v>5.0000000000000002E-5</v>
      </c>
      <c r="BP40" s="11">
        <f t="shared" si="52"/>
        <v>5.0000000000000002E-5</v>
      </c>
      <c r="BQ40" s="6"/>
      <c r="BR40" s="6">
        <f t="shared" si="9"/>
        <v>4.0000000000000002E-4</v>
      </c>
      <c r="BS40" s="6">
        <f t="shared" si="57"/>
        <v>5.0000000000000002E-5</v>
      </c>
      <c r="BT40" s="6">
        <f t="shared" si="57"/>
        <v>5.0000000000000002E-5</v>
      </c>
      <c r="BU40" s="6">
        <f t="shared" si="11"/>
        <v>1E-4</v>
      </c>
      <c r="BV40" s="6">
        <f t="shared" si="58"/>
        <v>5.0000000000000002E-5</v>
      </c>
      <c r="BW40" s="6">
        <f t="shared" si="58"/>
        <v>5.0000000000000002E-5</v>
      </c>
      <c r="BX40" s="6"/>
      <c r="BY40" s="6">
        <f t="shared" si="64"/>
        <v>1.4999999999999999E-4</v>
      </c>
      <c r="BZ40" s="6">
        <f t="shared" si="71"/>
        <v>2.5000000000000001E-2</v>
      </c>
      <c r="CA40" s="6">
        <f t="shared" si="85"/>
        <v>0.05</v>
      </c>
      <c r="CB40" s="6">
        <v>1.1200000000000001</v>
      </c>
      <c r="CC40" s="6">
        <f t="shared" si="15"/>
        <v>1.0000000000000001E-5</v>
      </c>
      <c r="CD40" s="6">
        <f t="shared" si="16"/>
        <v>2.5000000000000001E-5</v>
      </c>
      <c r="CE40" s="6">
        <f t="shared" si="53"/>
        <v>5.0000000000000004E-6</v>
      </c>
      <c r="CF40" s="6">
        <f t="shared" si="18"/>
        <v>1.4999999999999999E-4</v>
      </c>
      <c r="CG40" s="6">
        <f t="shared" si="65"/>
        <v>5.0000000000000001E-4</v>
      </c>
      <c r="CH40" s="6">
        <f t="shared" si="62"/>
        <v>5.0000000000000001E-4</v>
      </c>
      <c r="CI40" s="6">
        <f t="shared" si="62"/>
        <v>5.0000000000000001E-4</v>
      </c>
      <c r="CJ40" s="6"/>
      <c r="CK40" s="6">
        <f t="shared" si="20"/>
        <v>2.9999999999999997E-4</v>
      </c>
      <c r="CL40" s="6">
        <f t="shared" si="21"/>
        <v>5.0000000000000001E-3</v>
      </c>
      <c r="CM40" s="6">
        <f t="shared" si="59"/>
        <v>5.0000000000000001E-4</v>
      </c>
      <c r="CN40" s="6">
        <f t="shared" si="59"/>
        <v>5.0000000000000001E-4</v>
      </c>
      <c r="CO40" s="6">
        <f t="shared" si="70"/>
        <v>5.0000000000000002E-5</v>
      </c>
      <c r="CP40" s="6">
        <f t="shared" si="72"/>
        <v>5.0000000000000002E-5</v>
      </c>
      <c r="CQ40" s="6">
        <f t="shared" si="82"/>
        <v>5.0000000000000002E-5</v>
      </c>
      <c r="CR40" s="11">
        <v>134</v>
      </c>
      <c r="CS40" s="6">
        <f t="shared" si="79"/>
        <v>5.0000000000000002E-5</v>
      </c>
      <c r="CT40" s="6">
        <f t="shared" si="79"/>
        <v>5.0000000000000002E-5</v>
      </c>
      <c r="CU40" s="6">
        <f t="shared" si="79"/>
        <v>5.0000000000000002E-5</v>
      </c>
      <c r="CV40" s="6">
        <f t="shared" si="79"/>
        <v>5.0000000000000002E-5</v>
      </c>
      <c r="CW40" s="6">
        <f t="shared" si="79"/>
        <v>5.0000000000000002E-5</v>
      </c>
      <c r="CX40" s="6">
        <f t="shared" si="79"/>
        <v>5.0000000000000002E-5</v>
      </c>
      <c r="CY40" s="6">
        <f t="shared" si="79"/>
        <v>5.0000000000000002E-5</v>
      </c>
      <c r="CZ40" s="6">
        <v>1296</v>
      </c>
      <c r="DA40" s="6">
        <f t="shared" si="25"/>
        <v>5.0000000000000001E-4</v>
      </c>
      <c r="DB40" s="6">
        <f t="shared" si="26"/>
        <v>5.0000000000000002E-5</v>
      </c>
      <c r="DC40" s="6">
        <f t="shared" si="27"/>
        <v>5.0000000000000001E-3</v>
      </c>
      <c r="DD40" s="6">
        <f t="shared" si="28"/>
        <v>2.5000000000000001E-4</v>
      </c>
      <c r="DE40" s="6">
        <f t="shared" si="29"/>
        <v>5.0000000000000002E-5</v>
      </c>
      <c r="DF40" s="6">
        <f t="shared" si="30"/>
        <v>4.0000000000000002E-4</v>
      </c>
      <c r="DG40" s="6">
        <f t="shared" si="31"/>
        <v>5.0000000000000002E-5</v>
      </c>
      <c r="DH40" s="11"/>
      <c r="DI40" s="11"/>
      <c r="DJ40" s="11"/>
      <c r="DK40" s="11"/>
      <c r="DL40" s="11"/>
      <c r="DM40" s="11"/>
    </row>
    <row r="41" spans="1:117" ht="12.75">
      <c r="A41" s="11">
        <v>38</v>
      </c>
      <c r="B41" s="6" t="s">
        <v>831</v>
      </c>
      <c r="C41" s="6">
        <v>38</v>
      </c>
      <c r="D41" s="6" t="s">
        <v>1040</v>
      </c>
      <c r="E41" s="6" t="s">
        <v>1459</v>
      </c>
      <c r="F41" s="6" t="s">
        <v>832</v>
      </c>
      <c r="G41" s="6">
        <v>8.1</v>
      </c>
      <c r="H41" s="6">
        <v>219</v>
      </c>
      <c r="I41" s="6">
        <f t="shared" si="0"/>
        <v>0.05</v>
      </c>
      <c r="J41" s="6">
        <f t="shared" si="83"/>
        <v>1.5</v>
      </c>
      <c r="K41" s="7">
        <v>77</v>
      </c>
      <c r="L41" s="6">
        <f>0.5*0.05</f>
        <v>2.5000000000000001E-2</v>
      </c>
      <c r="M41" s="9">
        <v>2.1</v>
      </c>
      <c r="N41" s="6">
        <v>13.1</v>
      </c>
      <c r="O41" s="6">
        <v>10.1</v>
      </c>
      <c r="P41" s="10">
        <v>2.5999999999999999E-2</v>
      </c>
      <c r="Q41" s="6">
        <v>2100</v>
      </c>
      <c r="R41" s="6">
        <f t="shared" si="2"/>
        <v>0.2</v>
      </c>
      <c r="S41" s="6">
        <v>10.3</v>
      </c>
      <c r="T41" s="6">
        <v>7.61</v>
      </c>
      <c r="U41" s="6">
        <f t="shared" si="3"/>
        <v>1</v>
      </c>
      <c r="V41" s="6">
        <v>210</v>
      </c>
      <c r="W41" s="6"/>
      <c r="X41" s="7">
        <v>12</v>
      </c>
      <c r="Y41" s="6">
        <v>49.6</v>
      </c>
      <c r="Z41" s="6">
        <v>43000</v>
      </c>
      <c r="AA41" s="9">
        <v>5.6</v>
      </c>
      <c r="AB41" s="6">
        <v>9800</v>
      </c>
      <c r="AC41" s="6">
        <v>910</v>
      </c>
      <c r="AD41" s="6">
        <v>1300</v>
      </c>
      <c r="AE41" s="6">
        <v>1615</v>
      </c>
      <c r="AF41" s="6">
        <v>130</v>
      </c>
      <c r="AG41" s="6">
        <v>5000</v>
      </c>
      <c r="AH41" s="6">
        <v>1100</v>
      </c>
      <c r="AI41" s="6">
        <v>4.7E-2</v>
      </c>
      <c r="AJ41" s="6">
        <v>0.01</v>
      </c>
      <c r="AK41" s="6">
        <f t="shared" si="84"/>
        <v>2.5000000000000001E-3</v>
      </c>
      <c r="AL41" s="6">
        <v>4.1000000000000002E-2</v>
      </c>
      <c r="AM41" s="6">
        <v>1.7999999999999999E-2</v>
      </c>
      <c r="AN41" s="6">
        <v>1.9E-2</v>
      </c>
      <c r="AO41" s="6">
        <v>2.1999999999999999E-2</v>
      </c>
      <c r="AP41" s="6">
        <f t="shared" ref="AP41:AP50" si="86">0.5*0.005</f>
        <v>2.5000000000000001E-3</v>
      </c>
      <c r="AQ41" s="6">
        <v>2.1999999999999999E-2</v>
      </c>
      <c r="AR41" s="6">
        <f t="shared" ref="AR41:AR48" si="87">0.5*0.003</f>
        <v>1.5E-3</v>
      </c>
      <c r="AS41" s="6">
        <f t="shared" ref="AS41:AT46" si="88">0.5*0.005</f>
        <v>2.5000000000000001E-3</v>
      </c>
      <c r="AT41" s="6">
        <f t="shared" si="88"/>
        <v>2.5000000000000001E-3</v>
      </c>
      <c r="AU41" s="6">
        <v>2.4E-2</v>
      </c>
      <c r="AV41" s="6">
        <v>2.3E-2</v>
      </c>
      <c r="AW41" s="6">
        <v>2.1999999999999999E-2</v>
      </c>
      <c r="AX41" s="6">
        <v>1.7999999999999999E-2</v>
      </c>
      <c r="AY41" s="6">
        <v>1.4999999999999999E-2</v>
      </c>
      <c r="AZ41" s="6">
        <f t="shared" ref="AZ41:AZ48" si="89">0.5*0.005</f>
        <v>2.5000000000000001E-3</v>
      </c>
      <c r="BA41" s="6">
        <f t="shared" si="4"/>
        <v>2.5000000000000001E-3</v>
      </c>
      <c r="BB41" s="6"/>
      <c r="BC41" s="6">
        <f t="shared" si="81"/>
        <v>5.0000000000000001E-4</v>
      </c>
      <c r="BD41" s="6">
        <f t="shared" si="66"/>
        <v>5.0000000000000001E-4</v>
      </c>
      <c r="BE41" s="6">
        <f t="shared" si="63"/>
        <v>5.0000000000000001E-4</v>
      </c>
      <c r="BF41" s="6">
        <f t="shared" si="61"/>
        <v>5.0000000000000001E-4</v>
      </c>
      <c r="BG41" s="6">
        <f t="shared" si="77"/>
        <v>5.0000000000000001E-4</v>
      </c>
      <c r="BH41" s="6">
        <f t="shared" si="69"/>
        <v>5.0000000000000001E-4</v>
      </c>
      <c r="BI41" s="6">
        <f t="shared" si="76"/>
        <v>5.0000000000000001E-4</v>
      </c>
      <c r="BJ41" s="6">
        <f t="shared" si="78"/>
        <v>5.0000000000000001E-4</v>
      </c>
      <c r="BK41" s="6">
        <f t="shared" si="7"/>
        <v>5.0000000000000004E-6</v>
      </c>
      <c r="BL41" s="11">
        <f t="shared" si="67"/>
        <v>5.0000000000000001E-4</v>
      </c>
      <c r="BM41" s="11">
        <f t="shared" si="56"/>
        <v>5.0000000000000002E-5</v>
      </c>
      <c r="BN41" s="11">
        <f t="shared" si="51"/>
        <v>5.0000000000000002E-5</v>
      </c>
      <c r="BO41" s="11">
        <f t="shared" si="68"/>
        <v>5.0000000000000002E-5</v>
      </c>
      <c r="BP41" s="11">
        <f t="shared" si="52"/>
        <v>5.0000000000000002E-5</v>
      </c>
      <c r="BQ41" s="6"/>
      <c r="BR41" s="6">
        <f t="shared" si="9"/>
        <v>4.0000000000000002E-4</v>
      </c>
      <c r="BS41" s="6">
        <f t="shared" si="57"/>
        <v>5.0000000000000002E-5</v>
      </c>
      <c r="BT41" s="6">
        <f t="shared" si="57"/>
        <v>5.0000000000000002E-5</v>
      </c>
      <c r="BU41" s="6">
        <f t="shared" si="11"/>
        <v>1E-4</v>
      </c>
      <c r="BV41" s="6">
        <f t="shared" si="58"/>
        <v>5.0000000000000002E-5</v>
      </c>
      <c r="BW41" s="6">
        <f t="shared" si="58"/>
        <v>5.0000000000000002E-5</v>
      </c>
      <c r="BX41" s="6"/>
      <c r="BY41" s="6">
        <f t="shared" si="64"/>
        <v>1.4999999999999999E-4</v>
      </c>
      <c r="BZ41" s="6">
        <f t="shared" si="71"/>
        <v>2.5000000000000001E-2</v>
      </c>
      <c r="CA41" s="6">
        <f t="shared" si="85"/>
        <v>0.05</v>
      </c>
      <c r="CB41" s="6">
        <v>1.34</v>
      </c>
      <c r="CC41" s="6">
        <f t="shared" si="15"/>
        <v>1.0000000000000001E-5</v>
      </c>
      <c r="CD41" s="6">
        <f t="shared" si="16"/>
        <v>2.5000000000000001E-5</v>
      </c>
      <c r="CE41" s="6">
        <f t="shared" si="53"/>
        <v>5.0000000000000004E-6</v>
      </c>
      <c r="CF41" s="6">
        <f t="shared" si="18"/>
        <v>1.4999999999999999E-4</v>
      </c>
      <c r="CG41" s="6">
        <f t="shared" si="65"/>
        <v>5.0000000000000001E-4</v>
      </c>
      <c r="CH41" s="6">
        <f t="shared" si="62"/>
        <v>5.0000000000000001E-4</v>
      </c>
      <c r="CI41" s="6">
        <f t="shared" si="62"/>
        <v>5.0000000000000001E-4</v>
      </c>
      <c r="CJ41" s="6"/>
      <c r="CK41" s="6">
        <f t="shared" si="20"/>
        <v>2.9999999999999997E-4</v>
      </c>
      <c r="CL41" s="6">
        <f t="shared" si="21"/>
        <v>5.0000000000000001E-3</v>
      </c>
      <c r="CM41" s="6">
        <f t="shared" si="59"/>
        <v>5.0000000000000001E-4</v>
      </c>
      <c r="CN41" s="6">
        <f t="shared" si="59"/>
        <v>5.0000000000000001E-4</v>
      </c>
      <c r="CO41" s="6">
        <f t="shared" si="70"/>
        <v>5.0000000000000002E-5</v>
      </c>
      <c r="CP41" s="6">
        <f t="shared" si="72"/>
        <v>5.0000000000000002E-5</v>
      </c>
      <c r="CQ41" s="6">
        <f t="shared" si="82"/>
        <v>5.0000000000000002E-5</v>
      </c>
      <c r="CR41" s="11">
        <v>224</v>
      </c>
      <c r="CS41" s="6">
        <f t="shared" si="79"/>
        <v>5.0000000000000002E-5</v>
      </c>
      <c r="CT41" s="6">
        <f t="shared" si="79"/>
        <v>5.0000000000000002E-5</v>
      </c>
      <c r="CU41" s="6">
        <f t="shared" si="79"/>
        <v>5.0000000000000002E-5</v>
      </c>
      <c r="CV41" s="6">
        <f t="shared" si="79"/>
        <v>5.0000000000000002E-5</v>
      </c>
      <c r="CW41" s="6">
        <f t="shared" si="79"/>
        <v>5.0000000000000002E-5</v>
      </c>
      <c r="CX41" s="6">
        <f t="shared" si="79"/>
        <v>5.0000000000000002E-5</v>
      </c>
      <c r="CY41" s="6">
        <f t="shared" si="79"/>
        <v>5.0000000000000002E-5</v>
      </c>
      <c r="CZ41" s="6">
        <v>2424</v>
      </c>
      <c r="DA41" s="6">
        <f t="shared" si="25"/>
        <v>5.0000000000000001E-4</v>
      </c>
      <c r="DB41" s="6">
        <f t="shared" si="26"/>
        <v>5.0000000000000002E-5</v>
      </c>
      <c r="DC41" s="6">
        <f t="shared" si="27"/>
        <v>5.0000000000000001E-3</v>
      </c>
      <c r="DD41" s="6">
        <f t="shared" si="28"/>
        <v>2.5000000000000001E-4</v>
      </c>
      <c r="DE41" s="6">
        <f t="shared" si="29"/>
        <v>5.0000000000000002E-5</v>
      </c>
      <c r="DF41" s="6">
        <f t="shared" si="30"/>
        <v>4.0000000000000002E-4</v>
      </c>
      <c r="DG41" s="6">
        <f t="shared" si="31"/>
        <v>5.0000000000000002E-5</v>
      </c>
      <c r="DH41" s="11"/>
      <c r="DI41" s="11"/>
      <c r="DJ41" s="11"/>
      <c r="DK41" s="11"/>
      <c r="DL41" s="11"/>
      <c r="DM41" s="11"/>
    </row>
    <row r="42" spans="1:117" ht="12.75">
      <c r="A42" s="11">
        <v>39</v>
      </c>
      <c r="B42" s="6" t="s">
        <v>829</v>
      </c>
      <c r="C42" s="6">
        <v>39</v>
      </c>
      <c r="D42" s="6" t="s">
        <v>1041</v>
      </c>
      <c r="E42" s="6" t="s">
        <v>1460</v>
      </c>
      <c r="F42" s="6" t="s">
        <v>830</v>
      </c>
      <c r="G42" s="6">
        <v>7.6</v>
      </c>
      <c r="H42" s="6">
        <v>151</v>
      </c>
      <c r="I42" s="6">
        <f t="shared" si="0"/>
        <v>0.05</v>
      </c>
      <c r="J42" s="6">
        <f t="shared" si="83"/>
        <v>1.5</v>
      </c>
      <c r="K42" s="7">
        <v>17</v>
      </c>
      <c r="L42" s="6">
        <f>0.5*0.05</f>
        <v>2.5000000000000001E-2</v>
      </c>
      <c r="M42" s="9">
        <v>0.36</v>
      </c>
      <c r="N42" s="9">
        <v>2.4</v>
      </c>
      <c r="O42" s="6">
        <v>4.91</v>
      </c>
      <c r="P42" s="10">
        <v>1.7999999999999999E-2</v>
      </c>
      <c r="Q42" s="6">
        <v>350</v>
      </c>
      <c r="R42" s="6">
        <f t="shared" si="2"/>
        <v>0.2</v>
      </c>
      <c r="S42" s="6">
        <v>1.39</v>
      </c>
      <c r="T42" s="9">
        <v>3</v>
      </c>
      <c r="U42" s="6">
        <f t="shared" si="3"/>
        <v>1</v>
      </c>
      <c r="V42" s="9">
        <v>7.1</v>
      </c>
      <c r="W42" s="6"/>
      <c r="X42" s="9">
        <v>2.6</v>
      </c>
      <c r="Y42" s="6">
        <v>16.100000000000001</v>
      </c>
      <c r="Z42" s="6">
        <v>3300</v>
      </c>
      <c r="AA42" s="9">
        <v>0.75</v>
      </c>
      <c r="AB42" s="6">
        <v>2300</v>
      </c>
      <c r="AC42" s="6">
        <v>86</v>
      </c>
      <c r="AD42" s="6">
        <v>210</v>
      </c>
      <c r="AE42" s="6">
        <v>884</v>
      </c>
      <c r="AF42" s="7">
        <v>49</v>
      </c>
      <c r="AG42" s="6">
        <v>1200</v>
      </c>
      <c r="AH42" s="6">
        <v>200</v>
      </c>
      <c r="AI42" s="6">
        <v>1.7999999999999999E-2</v>
      </c>
      <c r="AJ42" s="6">
        <v>8.0000000000000002E-3</v>
      </c>
      <c r="AK42" s="6">
        <f t="shared" si="84"/>
        <v>2.5000000000000001E-3</v>
      </c>
      <c r="AL42" s="6">
        <v>8.0000000000000002E-3</v>
      </c>
      <c r="AM42" s="6">
        <f>0.5*0.005</f>
        <v>2.5000000000000001E-3</v>
      </c>
      <c r="AN42" s="6">
        <f>0.5*0.005</f>
        <v>2.5000000000000001E-3</v>
      </c>
      <c r="AO42" s="6">
        <f>0.5*0.005</f>
        <v>2.5000000000000001E-3</v>
      </c>
      <c r="AP42" s="6">
        <f t="shared" si="86"/>
        <v>2.5000000000000001E-3</v>
      </c>
      <c r="AQ42" s="6">
        <f>0.5*0.005</f>
        <v>2.5000000000000001E-3</v>
      </c>
      <c r="AR42" s="6">
        <f t="shared" si="87"/>
        <v>1.5E-3</v>
      </c>
      <c r="AS42" s="6">
        <f t="shared" si="88"/>
        <v>2.5000000000000001E-3</v>
      </c>
      <c r="AT42" s="6">
        <f t="shared" si="88"/>
        <v>2.5000000000000001E-3</v>
      </c>
      <c r="AU42" s="6">
        <f>0.5*0.005</f>
        <v>2.5000000000000001E-3</v>
      </c>
      <c r="AV42" s="6">
        <f>0.5*0.005</f>
        <v>2.5000000000000001E-3</v>
      </c>
      <c r="AW42" s="6">
        <f>0.5*0.005</f>
        <v>2.5000000000000001E-3</v>
      </c>
      <c r="AX42" s="6">
        <f>0.5*0.005</f>
        <v>2.5000000000000001E-3</v>
      </c>
      <c r="AY42" s="6">
        <v>7.0000000000000001E-3</v>
      </c>
      <c r="AZ42" s="6">
        <f t="shared" si="89"/>
        <v>2.5000000000000001E-3</v>
      </c>
      <c r="BA42" s="6">
        <f t="shared" si="4"/>
        <v>2.5000000000000001E-3</v>
      </c>
      <c r="BB42" s="6"/>
      <c r="BC42" s="6">
        <f t="shared" si="81"/>
        <v>5.0000000000000001E-4</v>
      </c>
      <c r="BD42" s="6">
        <f t="shared" si="66"/>
        <v>5.0000000000000001E-4</v>
      </c>
      <c r="BE42" s="6">
        <f t="shared" si="63"/>
        <v>5.0000000000000001E-4</v>
      </c>
      <c r="BF42" s="6">
        <f t="shared" si="61"/>
        <v>5.0000000000000001E-4</v>
      </c>
      <c r="BG42" s="6">
        <f t="shared" si="77"/>
        <v>5.0000000000000001E-4</v>
      </c>
      <c r="BH42" s="6">
        <f t="shared" si="69"/>
        <v>5.0000000000000001E-4</v>
      </c>
      <c r="BI42" s="6">
        <f t="shared" si="76"/>
        <v>5.0000000000000001E-4</v>
      </c>
      <c r="BJ42" s="6">
        <f t="shared" si="78"/>
        <v>5.0000000000000001E-4</v>
      </c>
      <c r="BK42" s="6">
        <f t="shared" si="7"/>
        <v>5.0000000000000004E-6</v>
      </c>
      <c r="BL42" s="11">
        <f t="shared" si="67"/>
        <v>5.0000000000000001E-4</v>
      </c>
      <c r="BM42" s="11">
        <f t="shared" si="56"/>
        <v>5.0000000000000002E-5</v>
      </c>
      <c r="BN42" s="11">
        <f t="shared" si="51"/>
        <v>5.0000000000000002E-5</v>
      </c>
      <c r="BO42" s="11">
        <f t="shared" si="68"/>
        <v>5.0000000000000002E-5</v>
      </c>
      <c r="BP42" s="11">
        <f t="shared" si="52"/>
        <v>5.0000000000000002E-5</v>
      </c>
      <c r="BQ42" s="6"/>
      <c r="BR42" s="6">
        <f t="shared" si="9"/>
        <v>4.0000000000000002E-4</v>
      </c>
      <c r="BS42" s="6">
        <f t="shared" si="57"/>
        <v>5.0000000000000002E-5</v>
      </c>
      <c r="BT42" s="6">
        <f t="shared" si="57"/>
        <v>5.0000000000000002E-5</v>
      </c>
      <c r="BU42" s="6">
        <f t="shared" si="11"/>
        <v>1E-4</v>
      </c>
      <c r="BV42" s="6">
        <f t="shared" si="58"/>
        <v>5.0000000000000002E-5</v>
      </c>
      <c r="BW42" s="6">
        <f t="shared" si="58"/>
        <v>5.0000000000000002E-5</v>
      </c>
      <c r="BX42" s="6"/>
      <c r="BY42" s="6">
        <f t="shared" si="64"/>
        <v>1.4999999999999999E-4</v>
      </c>
      <c r="BZ42" s="6">
        <f t="shared" si="71"/>
        <v>2.5000000000000001E-2</v>
      </c>
      <c r="CA42" s="6">
        <f t="shared" si="85"/>
        <v>0.05</v>
      </c>
      <c r="CB42" s="6">
        <v>1.27</v>
      </c>
      <c r="CC42" s="6">
        <f t="shared" si="15"/>
        <v>1.0000000000000001E-5</v>
      </c>
      <c r="CD42" s="6">
        <f t="shared" si="16"/>
        <v>2.5000000000000001E-5</v>
      </c>
      <c r="CE42" s="6">
        <f t="shared" si="53"/>
        <v>5.0000000000000004E-6</v>
      </c>
      <c r="CF42" s="6">
        <f t="shared" si="18"/>
        <v>1.4999999999999999E-4</v>
      </c>
      <c r="CG42" s="6">
        <f t="shared" si="65"/>
        <v>5.0000000000000001E-4</v>
      </c>
      <c r="CH42" s="6">
        <f t="shared" si="62"/>
        <v>5.0000000000000001E-4</v>
      </c>
      <c r="CI42" s="6">
        <f t="shared" si="62"/>
        <v>5.0000000000000001E-4</v>
      </c>
      <c r="CJ42" s="6"/>
      <c r="CK42" s="6">
        <f t="shared" si="20"/>
        <v>2.9999999999999997E-4</v>
      </c>
      <c r="CL42" s="6">
        <f t="shared" si="21"/>
        <v>5.0000000000000001E-3</v>
      </c>
      <c r="CM42" s="6">
        <f t="shared" si="59"/>
        <v>5.0000000000000001E-4</v>
      </c>
      <c r="CN42" s="6">
        <f t="shared" si="59"/>
        <v>5.0000000000000001E-4</v>
      </c>
      <c r="CO42" s="6">
        <f t="shared" si="70"/>
        <v>5.0000000000000002E-5</v>
      </c>
      <c r="CP42" s="6">
        <f t="shared" si="72"/>
        <v>5.0000000000000002E-5</v>
      </c>
      <c r="CQ42" s="6">
        <f t="shared" si="82"/>
        <v>5.0000000000000002E-5</v>
      </c>
      <c r="CR42" s="11">
        <v>31.4</v>
      </c>
      <c r="CS42" s="6">
        <f t="shared" si="79"/>
        <v>5.0000000000000002E-5</v>
      </c>
      <c r="CT42" s="6">
        <f t="shared" si="79"/>
        <v>5.0000000000000002E-5</v>
      </c>
      <c r="CU42" s="6">
        <f t="shared" si="79"/>
        <v>5.0000000000000002E-5</v>
      </c>
      <c r="CV42" s="6">
        <f t="shared" si="79"/>
        <v>5.0000000000000002E-5</v>
      </c>
      <c r="CW42" s="6">
        <f t="shared" si="79"/>
        <v>5.0000000000000002E-5</v>
      </c>
      <c r="CX42" s="6">
        <f t="shared" si="79"/>
        <v>5.0000000000000002E-5</v>
      </c>
      <c r="CY42" s="6">
        <f t="shared" si="79"/>
        <v>5.0000000000000002E-5</v>
      </c>
      <c r="CZ42" s="6">
        <v>1839</v>
      </c>
      <c r="DA42" s="6">
        <f t="shared" si="25"/>
        <v>5.0000000000000001E-4</v>
      </c>
      <c r="DB42" s="6">
        <f t="shared" si="26"/>
        <v>5.0000000000000002E-5</v>
      </c>
      <c r="DC42" s="6">
        <f t="shared" si="27"/>
        <v>5.0000000000000001E-3</v>
      </c>
      <c r="DD42" s="6">
        <f t="shared" si="28"/>
        <v>2.5000000000000001E-4</v>
      </c>
      <c r="DE42" s="6">
        <f t="shared" si="29"/>
        <v>5.0000000000000002E-5</v>
      </c>
      <c r="DF42" s="6">
        <f t="shared" si="30"/>
        <v>4.0000000000000002E-4</v>
      </c>
      <c r="DG42" s="6">
        <f t="shared" si="31"/>
        <v>5.0000000000000002E-5</v>
      </c>
      <c r="DH42" s="11"/>
      <c r="DI42" s="11"/>
      <c r="DJ42" s="11"/>
      <c r="DK42" s="11"/>
      <c r="DL42" s="11"/>
      <c r="DM42" s="11"/>
    </row>
    <row r="43" spans="1:117" ht="12.75">
      <c r="A43" s="11">
        <v>40</v>
      </c>
      <c r="B43" s="6" t="s">
        <v>827</v>
      </c>
      <c r="C43" s="6">
        <v>40</v>
      </c>
      <c r="D43" s="6" t="s">
        <v>1042</v>
      </c>
      <c r="E43" s="6" t="s">
        <v>1461</v>
      </c>
      <c r="F43" s="6" t="s">
        <v>828</v>
      </c>
      <c r="G43" s="6">
        <v>8.4</v>
      </c>
      <c r="H43" s="12">
        <v>151.19999999999999</v>
      </c>
      <c r="I43" s="6">
        <f t="shared" si="0"/>
        <v>0.05</v>
      </c>
      <c r="J43" s="6">
        <f t="shared" si="83"/>
        <v>1.5</v>
      </c>
      <c r="K43" s="7">
        <v>35</v>
      </c>
      <c r="L43" s="6">
        <v>0.20899999999999999</v>
      </c>
      <c r="M43" s="9">
        <v>0.7</v>
      </c>
      <c r="N43" s="6">
        <v>5.73</v>
      </c>
      <c r="O43" s="6">
        <v>9.4600000000000009</v>
      </c>
      <c r="P43" s="10">
        <v>1.4999999999999999E-2</v>
      </c>
      <c r="Q43" s="6">
        <v>540</v>
      </c>
      <c r="R43" s="6">
        <f t="shared" si="2"/>
        <v>0.2</v>
      </c>
      <c r="S43" s="9">
        <v>3.5</v>
      </c>
      <c r="T43" s="6">
        <v>5.15</v>
      </c>
      <c r="U43" s="6">
        <f t="shared" si="3"/>
        <v>1</v>
      </c>
      <c r="V43" s="7">
        <v>76</v>
      </c>
      <c r="W43" s="6"/>
      <c r="X43" s="9">
        <v>4.5</v>
      </c>
      <c r="Y43" s="6">
        <v>23.3</v>
      </c>
      <c r="Z43" s="6">
        <v>16000</v>
      </c>
      <c r="AA43" s="9">
        <v>3.4</v>
      </c>
      <c r="AB43" s="6">
        <v>4500</v>
      </c>
      <c r="AC43" s="6">
        <v>300</v>
      </c>
      <c r="AD43" s="6">
        <v>500</v>
      </c>
      <c r="AE43" s="6">
        <v>781</v>
      </c>
      <c r="AF43" s="7">
        <v>72</v>
      </c>
      <c r="AG43" s="6">
        <v>2000</v>
      </c>
      <c r="AH43" s="6">
        <v>390</v>
      </c>
      <c r="AI43" s="6">
        <v>6.4000000000000001E-2</v>
      </c>
      <c r="AJ43" s="6">
        <f>0.5*0.005</f>
        <v>2.5000000000000001E-3</v>
      </c>
      <c r="AK43" s="6">
        <f t="shared" si="84"/>
        <v>2.5000000000000001E-3</v>
      </c>
      <c r="AL43" s="6">
        <v>1.0999999999999999E-2</v>
      </c>
      <c r="AM43" s="6">
        <v>7.0000000000000001E-3</v>
      </c>
      <c r="AN43" s="6">
        <v>1.0999999999999999E-2</v>
      </c>
      <c r="AO43" s="6">
        <f>0.5*0.005</f>
        <v>2.5000000000000001E-3</v>
      </c>
      <c r="AP43" s="6">
        <f t="shared" si="86"/>
        <v>2.5000000000000001E-3</v>
      </c>
      <c r="AQ43" s="6">
        <v>7.0000000000000001E-3</v>
      </c>
      <c r="AR43" s="6">
        <f t="shared" si="87"/>
        <v>1.5E-3</v>
      </c>
      <c r="AS43" s="6">
        <f t="shared" si="88"/>
        <v>2.5000000000000001E-3</v>
      </c>
      <c r="AT43" s="6">
        <f t="shared" si="88"/>
        <v>2.5000000000000001E-3</v>
      </c>
      <c r="AU43" s="6">
        <v>7.0000000000000001E-3</v>
      </c>
      <c r="AV43" s="6">
        <v>6.0000000000000001E-3</v>
      </c>
      <c r="AW43" s="6">
        <f>0.5*0.005</f>
        <v>2.5000000000000001E-3</v>
      </c>
      <c r="AX43" s="6">
        <v>8.0000000000000002E-3</v>
      </c>
      <c r="AY43" s="6">
        <v>7.0000000000000001E-3</v>
      </c>
      <c r="AZ43" s="6">
        <f t="shared" si="89"/>
        <v>2.5000000000000001E-3</v>
      </c>
      <c r="BA43" s="6">
        <f t="shared" si="4"/>
        <v>2.5000000000000001E-3</v>
      </c>
      <c r="BB43" s="6"/>
      <c r="BC43" s="6">
        <f t="shared" si="81"/>
        <v>5.0000000000000001E-4</v>
      </c>
      <c r="BD43" s="6">
        <f t="shared" si="66"/>
        <v>5.0000000000000001E-4</v>
      </c>
      <c r="BE43" s="6">
        <f t="shared" si="63"/>
        <v>5.0000000000000001E-4</v>
      </c>
      <c r="BF43" s="6">
        <f t="shared" si="61"/>
        <v>5.0000000000000001E-4</v>
      </c>
      <c r="BG43" s="6">
        <f t="shared" si="77"/>
        <v>5.0000000000000001E-4</v>
      </c>
      <c r="BH43" s="6">
        <f t="shared" si="69"/>
        <v>5.0000000000000001E-4</v>
      </c>
      <c r="BI43" s="6">
        <f t="shared" si="76"/>
        <v>5.0000000000000001E-4</v>
      </c>
      <c r="BJ43" s="6">
        <f t="shared" si="78"/>
        <v>5.0000000000000001E-4</v>
      </c>
      <c r="BK43" s="6">
        <f t="shared" si="7"/>
        <v>5.0000000000000004E-6</v>
      </c>
      <c r="BL43" s="11">
        <f t="shared" si="67"/>
        <v>5.0000000000000001E-4</v>
      </c>
      <c r="BM43" s="11">
        <f t="shared" si="56"/>
        <v>5.0000000000000002E-5</v>
      </c>
      <c r="BN43" s="11">
        <f t="shared" si="51"/>
        <v>5.0000000000000002E-5</v>
      </c>
      <c r="BO43" s="11">
        <f t="shared" si="68"/>
        <v>5.0000000000000002E-5</v>
      </c>
      <c r="BP43" s="11">
        <f t="shared" si="52"/>
        <v>5.0000000000000002E-5</v>
      </c>
      <c r="BQ43" s="6"/>
      <c r="BR43" s="6">
        <f t="shared" si="9"/>
        <v>4.0000000000000002E-4</v>
      </c>
      <c r="BS43" s="6">
        <f t="shared" si="57"/>
        <v>5.0000000000000002E-5</v>
      </c>
      <c r="BT43" s="6">
        <f t="shared" si="57"/>
        <v>5.0000000000000002E-5</v>
      </c>
      <c r="BU43" s="6">
        <f t="shared" si="11"/>
        <v>1E-4</v>
      </c>
      <c r="BV43" s="6">
        <f t="shared" si="58"/>
        <v>5.0000000000000002E-5</v>
      </c>
      <c r="BW43" s="6">
        <f t="shared" si="58"/>
        <v>5.0000000000000002E-5</v>
      </c>
      <c r="BX43" s="6"/>
      <c r="BY43" s="6">
        <f t="shared" si="64"/>
        <v>1.4999999999999999E-4</v>
      </c>
      <c r="BZ43" s="6">
        <f t="shared" si="71"/>
        <v>2.5000000000000001E-2</v>
      </c>
      <c r="CA43" s="6">
        <f t="shared" si="85"/>
        <v>0.05</v>
      </c>
      <c r="CB43" s="6">
        <v>1.26</v>
      </c>
      <c r="CC43" s="6">
        <f t="shared" si="15"/>
        <v>1.0000000000000001E-5</v>
      </c>
      <c r="CD43" s="6">
        <f t="shared" si="16"/>
        <v>2.5000000000000001E-5</v>
      </c>
      <c r="CE43" s="6">
        <f t="shared" si="53"/>
        <v>5.0000000000000004E-6</v>
      </c>
      <c r="CF43" s="6">
        <f t="shared" si="18"/>
        <v>1.4999999999999999E-4</v>
      </c>
      <c r="CG43" s="6">
        <f t="shared" si="65"/>
        <v>5.0000000000000001E-4</v>
      </c>
      <c r="CH43" s="6">
        <f t="shared" si="62"/>
        <v>5.0000000000000001E-4</v>
      </c>
      <c r="CI43" s="6">
        <f t="shared" si="62"/>
        <v>5.0000000000000001E-4</v>
      </c>
      <c r="CJ43" s="6"/>
      <c r="CK43" s="6">
        <f t="shared" si="20"/>
        <v>2.9999999999999997E-4</v>
      </c>
      <c r="CL43" s="6">
        <f t="shared" si="21"/>
        <v>5.0000000000000001E-3</v>
      </c>
      <c r="CM43" s="6">
        <f t="shared" si="59"/>
        <v>5.0000000000000001E-4</v>
      </c>
      <c r="CN43" s="6">
        <f t="shared" si="59"/>
        <v>5.0000000000000001E-4</v>
      </c>
      <c r="CO43" s="6">
        <f t="shared" si="70"/>
        <v>5.0000000000000002E-5</v>
      </c>
      <c r="CP43" s="6">
        <f t="shared" si="72"/>
        <v>5.0000000000000002E-5</v>
      </c>
      <c r="CQ43" s="6">
        <f t="shared" si="82"/>
        <v>5.0000000000000002E-5</v>
      </c>
      <c r="CR43" s="11">
        <v>147</v>
      </c>
      <c r="CS43" s="6">
        <f t="shared" si="79"/>
        <v>5.0000000000000002E-5</v>
      </c>
      <c r="CT43" s="6">
        <f t="shared" si="79"/>
        <v>5.0000000000000002E-5</v>
      </c>
      <c r="CU43" s="6">
        <f t="shared" si="79"/>
        <v>5.0000000000000002E-5</v>
      </c>
      <c r="CV43" s="6">
        <f t="shared" si="79"/>
        <v>5.0000000000000002E-5</v>
      </c>
      <c r="CW43" s="6">
        <f t="shared" si="79"/>
        <v>5.0000000000000002E-5</v>
      </c>
      <c r="CX43" s="6">
        <f t="shared" si="79"/>
        <v>5.0000000000000002E-5</v>
      </c>
      <c r="CY43" s="6">
        <f t="shared" si="79"/>
        <v>5.0000000000000002E-5</v>
      </c>
      <c r="CZ43" s="6">
        <v>592</v>
      </c>
      <c r="DA43" s="6">
        <f t="shared" si="25"/>
        <v>5.0000000000000001E-4</v>
      </c>
      <c r="DB43" s="6">
        <f t="shared" si="26"/>
        <v>5.0000000000000002E-5</v>
      </c>
      <c r="DC43" s="6">
        <f t="shared" si="27"/>
        <v>5.0000000000000001E-3</v>
      </c>
      <c r="DD43" s="6">
        <f t="shared" si="28"/>
        <v>2.5000000000000001E-4</v>
      </c>
      <c r="DE43" s="6">
        <f t="shared" si="29"/>
        <v>5.0000000000000002E-5</v>
      </c>
      <c r="DF43" s="6">
        <f t="shared" si="30"/>
        <v>4.0000000000000002E-4</v>
      </c>
      <c r="DG43" s="6">
        <f t="shared" si="31"/>
        <v>5.0000000000000002E-5</v>
      </c>
      <c r="DH43" s="11"/>
      <c r="DI43" s="11"/>
      <c r="DJ43" s="11"/>
      <c r="DK43" s="11"/>
      <c r="DL43" s="11"/>
      <c r="DM43" s="11"/>
    </row>
    <row r="44" spans="1:117" ht="12.75">
      <c r="A44" s="11">
        <v>41</v>
      </c>
      <c r="B44" s="6" t="s">
        <v>825</v>
      </c>
      <c r="C44" s="6">
        <v>41</v>
      </c>
      <c r="D44" s="6" t="s">
        <v>1043</v>
      </c>
      <c r="E44" s="6" t="s">
        <v>1462</v>
      </c>
      <c r="F44" s="6" t="s">
        <v>826</v>
      </c>
      <c r="G44" s="6">
        <v>8.9</v>
      </c>
      <c r="H44" s="6">
        <v>104</v>
      </c>
      <c r="I44" s="6">
        <f t="shared" si="0"/>
        <v>0.05</v>
      </c>
      <c r="J44" s="6">
        <f t="shared" si="83"/>
        <v>1.5</v>
      </c>
      <c r="K44" s="7">
        <v>13</v>
      </c>
      <c r="L44" s="6">
        <v>0.61199999999999999</v>
      </c>
      <c r="M44" s="9">
        <f>0.5*0.2</f>
        <v>0.1</v>
      </c>
      <c r="N44" s="9">
        <v>2.9</v>
      </c>
      <c r="O44" s="6">
        <v>19.100000000000001</v>
      </c>
      <c r="P44" s="10">
        <v>5.0000000000000001E-3</v>
      </c>
      <c r="Q44" s="6">
        <v>270</v>
      </c>
      <c r="R44" s="6">
        <f t="shared" si="2"/>
        <v>0.2</v>
      </c>
      <c r="S44" s="6">
        <v>2.0299999999999998</v>
      </c>
      <c r="T44" s="6">
        <f>0.5*1</f>
        <v>0.5</v>
      </c>
      <c r="U44" s="6">
        <f t="shared" si="3"/>
        <v>1</v>
      </c>
      <c r="V44" s="7">
        <v>28</v>
      </c>
      <c r="W44" s="6"/>
      <c r="X44" s="9">
        <v>2</v>
      </c>
      <c r="Y44" s="6">
        <v>20.9</v>
      </c>
      <c r="Z44" s="6">
        <v>6500</v>
      </c>
      <c r="AA44" s="9">
        <v>1.4</v>
      </c>
      <c r="AB44" s="6">
        <v>1800</v>
      </c>
      <c r="AC44" s="6">
        <v>82</v>
      </c>
      <c r="AD44" s="6">
        <v>110</v>
      </c>
      <c r="AE44" s="6">
        <v>388</v>
      </c>
      <c r="AF44" s="7">
        <v>33</v>
      </c>
      <c r="AG44" s="6">
        <v>1100</v>
      </c>
      <c r="AH44" s="6">
        <v>240</v>
      </c>
      <c r="AI44" s="6">
        <v>7.0000000000000001E-3</v>
      </c>
      <c r="AJ44" s="6">
        <f>0.5*0.005</f>
        <v>2.5000000000000001E-3</v>
      </c>
      <c r="AK44" s="6">
        <f t="shared" si="84"/>
        <v>2.5000000000000001E-3</v>
      </c>
      <c r="AL44" s="6">
        <v>5.0000000000000001E-3</v>
      </c>
      <c r="AM44" s="6">
        <f>0.5*0.005</f>
        <v>2.5000000000000001E-3</v>
      </c>
      <c r="AN44" s="6">
        <v>7.0000000000000001E-3</v>
      </c>
      <c r="AO44" s="6">
        <f>0.5*0.005</f>
        <v>2.5000000000000001E-3</v>
      </c>
      <c r="AP44" s="6">
        <f t="shared" si="86"/>
        <v>2.5000000000000001E-3</v>
      </c>
      <c r="AQ44" s="6">
        <v>4.0000000000000001E-3</v>
      </c>
      <c r="AR44" s="6">
        <f t="shared" si="87"/>
        <v>1.5E-3</v>
      </c>
      <c r="AS44" s="6">
        <f t="shared" si="88"/>
        <v>2.5000000000000001E-3</v>
      </c>
      <c r="AT44" s="6">
        <f t="shared" si="88"/>
        <v>2.5000000000000001E-3</v>
      </c>
      <c r="AU44" s="6">
        <f>0.5*0.005</f>
        <v>2.5000000000000001E-3</v>
      </c>
      <c r="AV44" s="6">
        <f>0.5*0.005</f>
        <v>2.5000000000000001E-3</v>
      </c>
      <c r="AW44" s="6">
        <f>0.5*0.005</f>
        <v>2.5000000000000001E-3</v>
      </c>
      <c r="AX44" s="6">
        <f>0.5*0.005</f>
        <v>2.5000000000000001E-3</v>
      </c>
      <c r="AY44" s="6">
        <f>0.5*0.005</f>
        <v>2.5000000000000001E-3</v>
      </c>
      <c r="AZ44" s="6">
        <f t="shared" si="89"/>
        <v>2.5000000000000001E-3</v>
      </c>
      <c r="BA44" s="6">
        <f t="shared" si="4"/>
        <v>2.5000000000000001E-3</v>
      </c>
      <c r="BB44" s="6"/>
      <c r="BC44" s="6">
        <f t="shared" si="81"/>
        <v>5.0000000000000001E-4</v>
      </c>
      <c r="BD44" s="6">
        <f t="shared" si="66"/>
        <v>5.0000000000000001E-4</v>
      </c>
      <c r="BE44" s="6">
        <f t="shared" si="63"/>
        <v>5.0000000000000001E-4</v>
      </c>
      <c r="BF44" s="6">
        <f t="shared" si="61"/>
        <v>5.0000000000000001E-4</v>
      </c>
      <c r="BG44" s="6">
        <f t="shared" si="77"/>
        <v>5.0000000000000001E-4</v>
      </c>
      <c r="BH44" s="6">
        <f t="shared" si="69"/>
        <v>5.0000000000000001E-4</v>
      </c>
      <c r="BI44" s="6">
        <f t="shared" si="76"/>
        <v>5.0000000000000001E-4</v>
      </c>
      <c r="BJ44" s="6">
        <f t="shared" si="78"/>
        <v>5.0000000000000001E-4</v>
      </c>
      <c r="BK44" s="6">
        <f t="shared" si="7"/>
        <v>5.0000000000000004E-6</v>
      </c>
      <c r="BL44" s="11">
        <f t="shared" si="67"/>
        <v>5.0000000000000001E-4</v>
      </c>
      <c r="BM44" s="11">
        <f t="shared" si="56"/>
        <v>5.0000000000000002E-5</v>
      </c>
      <c r="BN44" s="11">
        <f t="shared" si="51"/>
        <v>5.0000000000000002E-5</v>
      </c>
      <c r="BO44" s="11">
        <f t="shared" si="68"/>
        <v>5.0000000000000002E-5</v>
      </c>
      <c r="BP44" s="11">
        <f t="shared" si="52"/>
        <v>5.0000000000000002E-5</v>
      </c>
      <c r="BQ44" s="6"/>
      <c r="BR44" s="6">
        <f t="shared" si="9"/>
        <v>4.0000000000000002E-4</v>
      </c>
      <c r="BS44" s="6">
        <f t="shared" ref="BS44:BT63" si="90">0.5*0.0001</f>
        <v>5.0000000000000002E-5</v>
      </c>
      <c r="BT44" s="6">
        <f t="shared" si="90"/>
        <v>5.0000000000000002E-5</v>
      </c>
      <c r="BU44" s="6">
        <f t="shared" si="11"/>
        <v>1E-4</v>
      </c>
      <c r="BV44" s="6">
        <f t="shared" ref="BV44:BW63" si="91">0.5*0.0001</f>
        <v>5.0000000000000002E-5</v>
      </c>
      <c r="BW44" s="6">
        <f t="shared" si="91"/>
        <v>5.0000000000000002E-5</v>
      </c>
      <c r="BX44" s="6"/>
      <c r="BY44" s="6">
        <f t="shared" si="64"/>
        <v>1.4999999999999999E-4</v>
      </c>
      <c r="BZ44" s="6">
        <f t="shared" si="71"/>
        <v>2.5000000000000001E-2</v>
      </c>
      <c r="CA44" s="6">
        <f t="shared" si="85"/>
        <v>0.05</v>
      </c>
      <c r="CB44" s="6">
        <f>0.5*1</f>
        <v>0.5</v>
      </c>
      <c r="CC44" s="6">
        <f t="shared" si="15"/>
        <v>1.0000000000000001E-5</v>
      </c>
      <c r="CD44" s="6">
        <f t="shared" si="16"/>
        <v>2.5000000000000001E-5</v>
      </c>
      <c r="CE44" s="6">
        <f t="shared" si="53"/>
        <v>5.0000000000000004E-6</v>
      </c>
      <c r="CF44" s="6">
        <f t="shared" si="18"/>
        <v>1.4999999999999999E-4</v>
      </c>
      <c r="CG44" s="6">
        <f t="shared" si="65"/>
        <v>5.0000000000000001E-4</v>
      </c>
      <c r="CH44" s="6">
        <f t="shared" si="62"/>
        <v>5.0000000000000001E-4</v>
      </c>
      <c r="CI44" s="6">
        <f t="shared" si="62"/>
        <v>5.0000000000000001E-4</v>
      </c>
      <c r="CJ44" s="6"/>
      <c r="CK44" s="6">
        <f t="shared" si="20"/>
        <v>2.9999999999999997E-4</v>
      </c>
      <c r="CL44" s="6">
        <f t="shared" si="21"/>
        <v>5.0000000000000001E-3</v>
      </c>
      <c r="CM44" s="6">
        <f t="shared" ref="CM44:CN49" si="92">0.5*0.001</f>
        <v>5.0000000000000001E-4</v>
      </c>
      <c r="CN44" s="6">
        <f t="shared" si="92"/>
        <v>5.0000000000000001E-4</v>
      </c>
      <c r="CO44" s="6">
        <f t="shared" si="70"/>
        <v>5.0000000000000002E-5</v>
      </c>
      <c r="CP44" s="6">
        <f t="shared" si="72"/>
        <v>5.0000000000000002E-5</v>
      </c>
      <c r="CQ44" s="6">
        <f t="shared" si="82"/>
        <v>5.0000000000000002E-5</v>
      </c>
      <c r="CR44" s="11">
        <v>14.05</v>
      </c>
      <c r="CS44" s="6">
        <f t="shared" ref="CS44:CY49" si="93">0.5*0.0001</f>
        <v>5.0000000000000002E-5</v>
      </c>
      <c r="CT44" s="6">
        <f t="shared" si="93"/>
        <v>5.0000000000000002E-5</v>
      </c>
      <c r="CU44" s="6">
        <f t="shared" si="93"/>
        <v>5.0000000000000002E-5</v>
      </c>
      <c r="CV44" s="6">
        <f t="shared" si="93"/>
        <v>5.0000000000000002E-5</v>
      </c>
      <c r="CW44" s="6">
        <f t="shared" si="93"/>
        <v>5.0000000000000002E-5</v>
      </c>
      <c r="CX44" s="6">
        <f t="shared" si="93"/>
        <v>5.0000000000000002E-5</v>
      </c>
      <c r="CY44" s="6">
        <f t="shared" si="93"/>
        <v>5.0000000000000002E-5</v>
      </c>
      <c r="CZ44" s="6">
        <v>343</v>
      </c>
      <c r="DA44" s="6">
        <f t="shared" si="25"/>
        <v>5.0000000000000001E-4</v>
      </c>
      <c r="DB44" s="6">
        <f t="shared" si="26"/>
        <v>5.0000000000000002E-5</v>
      </c>
      <c r="DC44" s="6">
        <f t="shared" si="27"/>
        <v>5.0000000000000001E-3</v>
      </c>
      <c r="DD44" s="6">
        <f t="shared" si="28"/>
        <v>2.5000000000000001E-4</v>
      </c>
      <c r="DE44" s="6">
        <f t="shared" si="29"/>
        <v>5.0000000000000002E-5</v>
      </c>
      <c r="DF44" s="6">
        <f t="shared" si="30"/>
        <v>4.0000000000000002E-4</v>
      </c>
      <c r="DG44" s="6">
        <f t="shared" si="31"/>
        <v>5.0000000000000002E-5</v>
      </c>
      <c r="DH44" s="11"/>
      <c r="DI44" s="11"/>
      <c r="DJ44" s="11"/>
      <c r="DK44" s="11"/>
      <c r="DL44" s="11"/>
      <c r="DM44" s="11"/>
    </row>
    <row r="45" spans="1:117" ht="12.75">
      <c r="A45" s="11">
        <v>42</v>
      </c>
      <c r="B45" s="6" t="s">
        <v>823</v>
      </c>
      <c r="C45" s="6">
        <v>42</v>
      </c>
      <c r="D45" s="6" t="s">
        <v>1044</v>
      </c>
      <c r="E45" s="6" t="s">
        <v>1463</v>
      </c>
      <c r="F45" s="6" t="s">
        <v>824</v>
      </c>
      <c r="G45" s="7">
        <v>8</v>
      </c>
      <c r="H45" s="6">
        <v>178</v>
      </c>
      <c r="I45" s="6">
        <f t="shared" si="0"/>
        <v>0.05</v>
      </c>
      <c r="J45" s="6">
        <f t="shared" si="83"/>
        <v>1.5</v>
      </c>
      <c r="K45" s="7">
        <v>93</v>
      </c>
      <c r="L45" s="6">
        <f>0.5*0.05</f>
        <v>2.5000000000000001E-2</v>
      </c>
      <c r="M45" s="9">
        <v>3.5</v>
      </c>
      <c r="N45" s="6">
        <v>12.8</v>
      </c>
      <c r="O45" s="6">
        <v>3.54</v>
      </c>
      <c r="P45" s="10">
        <v>1.6E-2</v>
      </c>
      <c r="Q45" s="6">
        <v>1700</v>
      </c>
      <c r="R45" s="6">
        <f t="shared" si="2"/>
        <v>0.2</v>
      </c>
      <c r="S45" s="6">
        <v>8.65</v>
      </c>
      <c r="T45" s="7">
        <v>40</v>
      </c>
      <c r="U45" s="6">
        <f t="shared" si="3"/>
        <v>1</v>
      </c>
      <c r="V45" s="6">
        <v>110</v>
      </c>
      <c r="W45" s="6"/>
      <c r="X45" s="7">
        <v>12</v>
      </c>
      <c r="Y45" s="7">
        <v>88</v>
      </c>
      <c r="Z45" s="6">
        <v>22000</v>
      </c>
      <c r="AA45" s="9">
        <v>2.9</v>
      </c>
      <c r="AB45" s="6">
        <v>11000</v>
      </c>
      <c r="AC45" s="6">
        <v>910</v>
      </c>
      <c r="AD45" s="6">
        <v>630</v>
      </c>
      <c r="AE45" s="6">
        <v>861</v>
      </c>
      <c r="AF45" s="6">
        <v>150</v>
      </c>
      <c r="AG45" s="6">
        <v>5500</v>
      </c>
      <c r="AH45" s="6">
        <v>980</v>
      </c>
      <c r="AI45" s="6">
        <v>1.4E-2</v>
      </c>
      <c r="AJ45" s="6">
        <v>7.0000000000000001E-3</v>
      </c>
      <c r="AK45" s="6">
        <f t="shared" si="84"/>
        <v>2.5000000000000001E-3</v>
      </c>
      <c r="AL45" s="6">
        <v>2.5000000000000001E-2</v>
      </c>
      <c r="AM45" s="6">
        <v>1.2E-2</v>
      </c>
      <c r="AN45" s="6">
        <v>1.4E-2</v>
      </c>
      <c r="AO45" s="6">
        <v>8.0000000000000002E-3</v>
      </c>
      <c r="AP45" s="6">
        <f t="shared" si="86"/>
        <v>2.5000000000000001E-3</v>
      </c>
      <c r="AQ45" s="6">
        <v>1.2999999999999999E-2</v>
      </c>
      <c r="AR45" s="6">
        <f t="shared" si="87"/>
        <v>1.5E-3</v>
      </c>
      <c r="AS45" s="6">
        <f t="shared" si="88"/>
        <v>2.5000000000000001E-3</v>
      </c>
      <c r="AT45" s="6">
        <f t="shared" si="88"/>
        <v>2.5000000000000001E-3</v>
      </c>
      <c r="AU45" s="6">
        <v>1.2999999999999999E-2</v>
      </c>
      <c r="AV45" s="6">
        <v>1.2999999999999999E-2</v>
      </c>
      <c r="AW45" s="6">
        <v>6.0000000000000001E-3</v>
      </c>
      <c r="AX45" s="6">
        <v>1.0999999999999999E-2</v>
      </c>
      <c r="AY45" s="8">
        <v>0.01</v>
      </c>
      <c r="AZ45" s="6">
        <f t="shared" si="89"/>
        <v>2.5000000000000001E-3</v>
      </c>
      <c r="BA45" s="6">
        <f t="shared" si="4"/>
        <v>2.5000000000000001E-3</v>
      </c>
      <c r="BB45" s="6"/>
      <c r="BC45" s="6">
        <f t="shared" si="81"/>
        <v>5.0000000000000001E-4</v>
      </c>
      <c r="BD45" s="6">
        <f t="shared" si="66"/>
        <v>5.0000000000000001E-4</v>
      </c>
      <c r="BE45" s="6">
        <f t="shared" si="63"/>
        <v>5.0000000000000001E-4</v>
      </c>
      <c r="BF45" s="6">
        <f t="shared" si="61"/>
        <v>5.0000000000000001E-4</v>
      </c>
      <c r="BG45" s="6">
        <f t="shared" si="77"/>
        <v>5.0000000000000001E-4</v>
      </c>
      <c r="BH45" s="6">
        <f t="shared" si="69"/>
        <v>5.0000000000000001E-4</v>
      </c>
      <c r="BI45" s="6">
        <f t="shared" si="76"/>
        <v>5.0000000000000001E-4</v>
      </c>
      <c r="BJ45" s="6">
        <f t="shared" si="78"/>
        <v>5.0000000000000001E-4</v>
      </c>
      <c r="BK45" s="6">
        <f t="shared" si="7"/>
        <v>5.0000000000000004E-6</v>
      </c>
      <c r="BL45" s="11">
        <f t="shared" si="67"/>
        <v>5.0000000000000001E-4</v>
      </c>
      <c r="BM45" s="11">
        <f t="shared" si="56"/>
        <v>5.0000000000000002E-5</v>
      </c>
      <c r="BN45" s="11">
        <f t="shared" si="51"/>
        <v>5.0000000000000002E-5</v>
      </c>
      <c r="BO45" s="11">
        <f t="shared" si="68"/>
        <v>5.0000000000000002E-5</v>
      </c>
      <c r="BP45" s="11">
        <f t="shared" si="52"/>
        <v>5.0000000000000002E-5</v>
      </c>
      <c r="BQ45" s="6"/>
      <c r="BR45" s="6">
        <f t="shared" si="9"/>
        <v>4.0000000000000002E-4</v>
      </c>
      <c r="BS45" s="6">
        <f t="shared" si="90"/>
        <v>5.0000000000000002E-5</v>
      </c>
      <c r="BT45" s="6">
        <f t="shared" si="90"/>
        <v>5.0000000000000002E-5</v>
      </c>
      <c r="BU45" s="6">
        <f t="shared" si="11"/>
        <v>1E-4</v>
      </c>
      <c r="BV45" s="6">
        <f t="shared" si="91"/>
        <v>5.0000000000000002E-5</v>
      </c>
      <c r="BW45" s="6">
        <f t="shared" si="91"/>
        <v>5.0000000000000002E-5</v>
      </c>
      <c r="BX45" s="6"/>
      <c r="BY45" s="6">
        <f t="shared" si="64"/>
        <v>1.4999999999999999E-4</v>
      </c>
      <c r="BZ45" s="6">
        <f t="shared" si="71"/>
        <v>2.5000000000000001E-2</v>
      </c>
      <c r="CA45" s="6">
        <f t="shared" si="85"/>
        <v>0.05</v>
      </c>
      <c r="CB45" s="6">
        <v>1.22</v>
      </c>
      <c r="CC45" s="6">
        <f t="shared" si="15"/>
        <v>1.0000000000000001E-5</v>
      </c>
      <c r="CD45" s="6">
        <f t="shared" si="16"/>
        <v>2.5000000000000001E-5</v>
      </c>
      <c r="CE45" s="6">
        <f t="shared" si="53"/>
        <v>5.0000000000000004E-6</v>
      </c>
      <c r="CF45" s="6">
        <f t="shared" si="18"/>
        <v>1.4999999999999999E-4</v>
      </c>
      <c r="CG45" s="6">
        <f t="shared" si="65"/>
        <v>5.0000000000000001E-4</v>
      </c>
      <c r="CH45" s="6">
        <f t="shared" si="62"/>
        <v>5.0000000000000001E-4</v>
      </c>
      <c r="CI45" s="6">
        <f t="shared" si="62"/>
        <v>5.0000000000000001E-4</v>
      </c>
      <c r="CJ45" s="6"/>
      <c r="CK45" s="6">
        <f t="shared" si="20"/>
        <v>2.9999999999999997E-4</v>
      </c>
      <c r="CL45" s="6">
        <f t="shared" si="21"/>
        <v>5.0000000000000001E-3</v>
      </c>
      <c r="CM45" s="6">
        <f t="shared" si="92"/>
        <v>5.0000000000000001E-4</v>
      </c>
      <c r="CN45" s="6">
        <f t="shared" si="92"/>
        <v>5.0000000000000001E-4</v>
      </c>
      <c r="CO45" s="6">
        <f t="shared" si="70"/>
        <v>5.0000000000000002E-5</v>
      </c>
      <c r="CP45" s="6">
        <f t="shared" si="72"/>
        <v>5.0000000000000002E-5</v>
      </c>
      <c r="CQ45" s="6">
        <f t="shared" si="82"/>
        <v>5.0000000000000002E-5</v>
      </c>
      <c r="CR45" s="11">
        <v>202</v>
      </c>
      <c r="CS45" s="6">
        <f t="shared" si="93"/>
        <v>5.0000000000000002E-5</v>
      </c>
      <c r="CT45" s="6">
        <f t="shared" si="93"/>
        <v>5.0000000000000002E-5</v>
      </c>
      <c r="CU45" s="6">
        <f t="shared" si="93"/>
        <v>5.0000000000000002E-5</v>
      </c>
      <c r="CV45" s="6">
        <f t="shared" si="93"/>
        <v>5.0000000000000002E-5</v>
      </c>
      <c r="CW45" s="6">
        <f t="shared" si="93"/>
        <v>5.0000000000000002E-5</v>
      </c>
      <c r="CX45" s="6">
        <f t="shared" si="93"/>
        <v>5.0000000000000002E-5</v>
      </c>
      <c r="CY45" s="6">
        <f t="shared" si="93"/>
        <v>5.0000000000000002E-5</v>
      </c>
      <c r="CZ45" s="6">
        <v>1382</v>
      </c>
      <c r="DA45" s="6">
        <f t="shared" si="25"/>
        <v>5.0000000000000001E-4</v>
      </c>
      <c r="DB45" s="6">
        <f t="shared" si="26"/>
        <v>5.0000000000000002E-5</v>
      </c>
      <c r="DC45" s="6">
        <f t="shared" si="27"/>
        <v>5.0000000000000001E-3</v>
      </c>
      <c r="DD45" s="6">
        <f t="shared" si="28"/>
        <v>2.5000000000000001E-4</v>
      </c>
      <c r="DE45" s="6">
        <f t="shared" si="29"/>
        <v>5.0000000000000002E-5</v>
      </c>
      <c r="DF45" s="6">
        <f t="shared" si="30"/>
        <v>4.0000000000000002E-4</v>
      </c>
      <c r="DG45" s="6">
        <f t="shared" si="31"/>
        <v>5.0000000000000002E-5</v>
      </c>
      <c r="DH45" s="11"/>
      <c r="DI45" s="11"/>
      <c r="DJ45" s="11"/>
      <c r="DK45" s="11"/>
      <c r="DL45" s="11"/>
      <c r="DM45" s="11"/>
    </row>
    <row r="46" spans="1:117" ht="12.75">
      <c r="A46" s="11">
        <v>43</v>
      </c>
      <c r="B46" s="6" t="s">
        <v>821</v>
      </c>
      <c r="C46" s="6">
        <v>43</v>
      </c>
      <c r="D46" s="6" t="s">
        <v>1415</v>
      </c>
      <c r="E46" s="6" t="s">
        <v>1834</v>
      </c>
      <c r="F46" s="6" t="s">
        <v>822</v>
      </c>
      <c r="G46" s="6">
        <v>8.1</v>
      </c>
      <c r="H46" s="6">
        <v>120</v>
      </c>
      <c r="I46" s="6">
        <f t="shared" si="0"/>
        <v>0.05</v>
      </c>
      <c r="J46" s="6">
        <f t="shared" si="83"/>
        <v>1.5</v>
      </c>
      <c r="K46" s="6">
        <v>58.1</v>
      </c>
      <c r="L46" s="6">
        <f>0.5*0.05</f>
        <v>2.5000000000000001E-2</v>
      </c>
      <c r="M46" s="9">
        <v>1.47</v>
      </c>
      <c r="N46" s="6">
        <v>11.5</v>
      </c>
      <c r="O46" s="6">
        <v>12.8</v>
      </c>
      <c r="P46" s="10">
        <v>0.04</v>
      </c>
      <c r="Q46" s="6">
        <v>1700</v>
      </c>
      <c r="R46" s="6">
        <f t="shared" si="2"/>
        <v>0.2</v>
      </c>
      <c r="S46" s="6">
        <v>8.48</v>
      </c>
      <c r="T46" s="6">
        <v>7.13</v>
      </c>
      <c r="U46" s="6">
        <f t="shared" si="3"/>
        <v>1</v>
      </c>
      <c r="V46" s="6">
        <v>149</v>
      </c>
      <c r="W46" s="6"/>
      <c r="X46" s="6">
        <v>10.8</v>
      </c>
      <c r="Y46" s="7">
        <v>36</v>
      </c>
      <c r="Z46" s="6">
        <v>32400</v>
      </c>
      <c r="AA46" s="9">
        <v>0.7</v>
      </c>
      <c r="AB46" s="6">
        <v>8470</v>
      </c>
      <c r="AC46" s="6">
        <v>527</v>
      </c>
      <c r="AD46" s="6">
        <v>783</v>
      </c>
      <c r="AE46" s="6">
        <v>863</v>
      </c>
      <c r="AF46" s="6">
        <v>156</v>
      </c>
      <c r="AG46" s="6">
        <v>4470</v>
      </c>
      <c r="AH46" s="6">
        <v>916</v>
      </c>
      <c r="AI46" s="6">
        <v>1.2E-2</v>
      </c>
      <c r="AJ46" s="6">
        <v>6.0000000000000001E-3</v>
      </c>
      <c r="AK46" s="6">
        <f t="shared" si="84"/>
        <v>2.5000000000000001E-3</v>
      </c>
      <c r="AL46" s="6">
        <v>2.5999999999999999E-2</v>
      </c>
      <c r="AM46" s="6">
        <v>1.0999999999999999E-2</v>
      </c>
      <c r="AN46" s="6">
        <v>1.2999999999999999E-2</v>
      </c>
      <c r="AO46" s="6">
        <v>0.01</v>
      </c>
      <c r="AP46" s="6">
        <f t="shared" si="86"/>
        <v>2.5000000000000001E-3</v>
      </c>
      <c r="AQ46" s="6">
        <v>1.0999999999999999E-2</v>
      </c>
      <c r="AR46" s="6">
        <f t="shared" si="87"/>
        <v>1.5E-3</v>
      </c>
      <c r="AS46" s="6">
        <f t="shared" si="88"/>
        <v>2.5000000000000001E-3</v>
      </c>
      <c r="AT46" s="6">
        <f t="shared" si="88"/>
        <v>2.5000000000000001E-3</v>
      </c>
      <c r="AU46" s="6">
        <v>1.4E-2</v>
      </c>
      <c r="AV46" s="6">
        <v>1.6E-2</v>
      </c>
      <c r="AW46" s="6">
        <v>6.0000000000000001E-3</v>
      </c>
      <c r="AX46" s="6">
        <v>1.6E-2</v>
      </c>
      <c r="AY46" s="8">
        <v>0.01</v>
      </c>
      <c r="AZ46" s="6">
        <f t="shared" si="89"/>
        <v>2.5000000000000001E-3</v>
      </c>
      <c r="BA46" s="6">
        <f t="shared" si="4"/>
        <v>2.5000000000000001E-3</v>
      </c>
      <c r="BB46" s="6"/>
      <c r="BC46" s="6">
        <f t="shared" si="81"/>
        <v>5.0000000000000001E-4</v>
      </c>
      <c r="BD46" s="6">
        <f t="shared" si="66"/>
        <v>5.0000000000000001E-4</v>
      </c>
      <c r="BE46" s="6">
        <f t="shared" si="63"/>
        <v>5.0000000000000001E-4</v>
      </c>
      <c r="BF46" s="6">
        <f t="shared" si="61"/>
        <v>5.0000000000000001E-4</v>
      </c>
      <c r="BG46" s="6">
        <f t="shared" si="77"/>
        <v>5.0000000000000001E-4</v>
      </c>
      <c r="BH46" s="6">
        <f t="shared" si="69"/>
        <v>5.0000000000000001E-4</v>
      </c>
      <c r="BI46" s="6">
        <f t="shared" si="76"/>
        <v>5.0000000000000001E-4</v>
      </c>
      <c r="BJ46" s="6">
        <f t="shared" si="78"/>
        <v>5.0000000000000001E-4</v>
      </c>
      <c r="BK46" s="6">
        <f t="shared" si="7"/>
        <v>5.0000000000000004E-6</v>
      </c>
      <c r="BL46" s="11">
        <f t="shared" si="67"/>
        <v>5.0000000000000001E-4</v>
      </c>
      <c r="BM46" s="11">
        <f t="shared" si="56"/>
        <v>5.0000000000000002E-5</v>
      </c>
      <c r="BN46" s="11">
        <f t="shared" si="51"/>
        <v>5.0000000000000002E-5</v>
      </c>
      <c r="BO46" s="11">
        <f t="shared" si="68"/>
        <v>5.0000000000000002E-5</v>
      </c>
      <c r="BP46" s="11">
        <f t="shared" si="52"/>
        <v>5.0000000000000002E-5</v>
      </c>
      <c r="BQ46" s="6"/>
      <c r="BR46" s="6">
        <f t="shared" si="9"/>
        <v>4.0000000000000002E-4</v>
      </c>
      <c r="BS46" s="6">
        <f t="shared" si="90"/>
        <v>5.0000000000000002E-5</v>
      </c>
      <c r="BT46" s="6">
        <f t="shared" si="90"/>
        <v>5.0000000000000002E-5</v>
      </c>
      <c r="BU46" s="6">
        <f t="shared" si="11"/>
        <v>1E-4</v>
      </c>
      <c r="BV46" s="6">
        <f t="shared" si="91"/>
        <v>5.0000000000000002E-5</v>
      </c>
      <c r="BW46" s="6">
        <f t="shared" si="91"/>
        <v>5.0000000000000002E-5</v>
      </c>
      <c r="BX46" s="6"/>
      <c r="BY46" s="6">
        <f t="shared" si="64"/>
        <v>1.4999999999999999E-4</v>
      </c>
      <c r="BZ46" s="6">
        <f t="shared" si="71"/>
        <v>2.5000000000000001E-2</v>
      </c>
      <c r="CA46" s="6">
        <f t="shared" si="85"/>
        <v>0.05</v>
      </c>
      <c r="CB46" s="6">
        <v>1.71</v>
      </c>
      <c r="CC46" s="6">
        <f t="shared" si="15"/>
        <v>1.0000000000000001E-5</v>
      </c>
      <c r="CD46" s="6">
        <f t="shared" si="16"/>
        <v>2.5000000000000001E-5</v>
      </c>
      <c r="CE46" s="6">
        <f t="shared" si="53"/>
        <v>5.0000000000000004E-6</v>
      </c>
      <c r="CF46" s="6">
        <f t="shared" si="18"/>
        <v>1.4999999999999999E-4</v>
      </c>
      <c r="CG46" s="6">
        <f t="shared" si="65"/>
        <v>5.0000000000000001E-4</v>
      </c>
      <c r="CH46" s="6">
        <f t="shared" si="62"/>
        <v>5.0000000000000001E-4</v>
      </c>
      <c r="CI46" s="6">
        <f t="shared" si="62"/>
        <v>5.0000000000000001E-4</v>
      </c>
      <c r="CJ46" s="6"/>
      <c r="CK46" s="6">
        <f t="shared" si="20"/>
        <v>2.9999999999999997E-4</v>
      </c>
      <c r="CL46" s="6">
        <f t="shared" si="21"/>
        <v>5.0000000000000001E-3</v>
      </c>
      <c r="CM46" s="6">
        <f t="shared" si="92"/>
        <v>5.0000000000000001E-4</v>
      </c>
      <c r="CN46" s="6">
        <f t="shared" si="92"/>
        <v>5.0000000000000001E-4</v>
      </c>
      <c r="CO46" s="6">
        <f t="shared" si="70"/>
        <v>5.0000000000000002E-5</v>
      </c>
      <c r="CP46" s="6">
        <f t="shared" si="72"/>
        <v>5.0000000000000002E-5</v>
      </c>
      <c r="CQ46" s="6">
        <f t="shared" si="82"/>
        <v>5.0000000000000002E-5</v>
      </c>
      <c r="CR46" s="11">
        <v>180</v>
      </c>
      <c r="CS46" s="6">
        <f t="shared" si="93"/>
        <v>5.0000000000000002E-5</v>
      </c>
      <c r="CT46" s="6">
        <f t="shared" si="93"/>
        <v>5.0000000000000002E-5</v>
      </c>
      <c r="CU46" s="6">
        <f t="shared" si="93"/>
        <v>5.0000000000000002E-5</v>
      </c>
      <c r="CV46" s="6">
        <f t="shared" si="93"/>
        <v>5.0000000000000002E-5</v>
      </c>
      <c r="CW46" s="6">
        <f t="shared" si="93"/>
        <v>5.0000000000000002E-5</v>
      </c>
      <c r="CX46" s="6">
        <f t="shared" si="93"/>
        <v>5.0000000000000002E-5</v>
      </c>
      <c r="CY46" s="6">
        <f t="shared" si="93"/>
        <v>5.0000000000000002E-5</v>
      </c>
      <c r="CZ46" s="6">
        <v>1200</v>
      </c>
      <c r="DA46" s="6">
        <f t="shared" si="25"/>
        <v>5.0000000000000001E-4</v>
      </c>
      <c r="DB46" s="6">
        <f t="shared" si="26"/>
        <v>5.0000000000000002E-5</v>
      </c>
      <c r="DC46" s="6">
        <f t="shared" si="27"/>
        <v>5.0000000000000001E-3</v>
      </c>
      <c r="DD46" s="6">
        <f t="shared" si="28"/>
        <v>2.5000000000000001E-4</v>
      </c>
      <c r="DE46" s="6">
        <f t="shared" si="29"/>
        <v>5.0000000000000002E-5</v>
      </c>
      <c r="DF46" s="6">
        <f t="shared" si="30"/>
        <v>4.0000000000000002E-4</v>
      </c>
      <c r="DG46" s="6">
        <f t="shared" si="31"/>
        <v>5.0000000000000002E-5</v>
      </c>
      <c r="DH46" s="11"/>
      <c r="DI46" s="11"/>
      <c r="DJ46" s="11"/>
      <c r="DK46" s="11"/>
      <c r="DL46" s="11"/>
      <c r="DM46" s="11"/>
    </row>
    <row r="47" spans="1:117" ht="12.75">
      <c r="A47" s="11">
        <v>44</v>
      </c>
      <c r="B47" s="6" t="s">
        <v>819</v>
      </c>
      <c r="C47" s="6">
        <v>44</v>
      </c>
      <c r="D47" s="6" t="s">
        <v>1416</v>
      </c>
      <c r="E47" s="6" t="s">
        <v>1835</v>
      </c>
      <c r="F47" s="6" t="s">
        <v>820</v>
      </c>
      <c r="G47" s="9">
        <v>8</v>
      </c>
      <c r="H47" s="6">
        <v>234</v>
      </c>
      <c r="I47" s="6">
        <f t="shared" si="0"/>
        <v>0.05</v>
      </c>
      <c r="J47" s="6">
        <v>5.85</v>
      </c>
      <c r="K47" s="6">
        <v>142</v>
      </c>
      <c r="L47" s="6">
        <f>0.5*0.05</f>
        <v>2.5000000000000001E-2</v>
      </c>
      <c r="M47" s="9">
        <v>4.17</v>
      </c>
      <c r="N47" s="6">
        <v>17.7</v>
      </c>
      <c r="O47" s="6">
        <v>8.26</v>
      </c>
      <c r="P47" s="10">
        <v>3.7999999999999999E-2</v>
      </c>
      <c r="Q47" s="6">
        <v>2080</v>
      </c>
      <c r="R47" s="6">
        <f t="shared" si="2"/>
        <v>0.2</v>
      </c>
      <c r="S47" s="6">
        <v>12.1</v>
      </c>
      <c r="T47" s="9">
        <v>8.6999999999999993</v>
      </c>
      <c r="U47" s="6">
        <f t="shared" si="3"/>
        <v>1</v>
      </c>
      <c r="V47" s="6">
        <v>213</v>
      </c>
      <c r="W47" s="6"/>
      <c r="X47" s="6">
        <v>15.9</v>
      </c>
      <c r="Y47" s="7">
        <v>47</v>
      </c>
      <c r="Z47" s="6">
        <v>39800</v>
      </c>
      <c r="AA47" s="9">
        <v>2.4</v>
      </c>
      <c r="AB47" s="6">
        <v>12700</v>
      </c>
      <c r="AC47" s="6">
        <v>2280</v>
      </c>
      <c r="AD47" s="6">
        <v>1740</v>
      </c>
      <c r="AE47" s="6">
        <v>2070</v>
      </c>
      <c r="AF47" s="6">
        <v>75.8</v>
      </c>
      <c r="AG47" s="6">
        <v>6290</v>
      </c>
      <c r="AH47" s="6">
        <v>1270</v>
      </c>
      <c r="AI47" s="6">
        <v>6.5000000000000002E-2</v>
      </c>
      <c r="AJ47" s="6">
        <v>1.7000000000000001E-2</v>
      </c>
      <c r="AK47" s="6">
        <f t="shared" si="84"/>
        <v>2.5000000000000001E-3</v>
      </c>
      <c r="AL47" s="6">
        <v>4.3999999999999997E-2</v>
      </c>
      <c r="AM47" s="6">
        <v>1.4999999999999999E-2</v>
      </c>
      <c r="AN47" s="6">
        <v>3.5999999999999997E-2</v>
      </c>
      <c r="AO47" s="6">
        <v>1.2999999999999999E-2</v>
      </c>
      <c r="AP47" s="6">
        <f t="shared" si="86"/>
        <v>2.5000000000000001E-3</v>
      </c>
      <c r="AQ47" s="6">
        <v>1.4999999999999999E-2</v>
      </c>
      <c r="AR47" s="6">
        <f t="shared" si="87"/>
        <v>1.5E-3</v>
      </c>
      <c r="AS47" s="6">
        <v>1.4999999999999999E-2</v>
      </c>
      <c r="AT47" s="6">
        <f>0.5*0.005</f>
        <v>2.5000000000000001E-3</v>
      </c>
      <c r="AU47" s="8">
        <v>0.02</v>
      </c>
      <c r="AV47" s="6">
        <v>2.4E-2</v>
      </c>
      <c r="AW47" s="6">
        <v>8.9999999999999993E-3</v>
      </c>
      <c r="AX47" s="8">
        <v>0.02</v>
      </c>
      <c r="AY47" s="6">
        <v>1.4999999999999999E-2</v>
      </c>
      <c r="AZ47" s="6">
        <f t="shared" si="89"/>
        <v>2.5000000000000001E-3</v>
      </c>
      <c r="BA47" s="6">
        <f t="shared" si="4"/>
        <v>2.5000000000000001E-3</v>
      </c>
      <c r="BB47" s="6"/>
      <c r="BC47" s="6">
        <f t="shared" si="81"/>
        <v>5.0000000000000001E-4</v>
      </c>
      <c r="BD47" s="6">
        <f t="shared" si="66"/>
        <v>5.0000000000000001E-4</v>
      </c>
      <c r="BE47" s="6">
        <f t="shared" si="63"/>
        <v>5.0000000000000001E-4</v>
      </c>
      <c r="BF47" s="6">
        <f t="shared" si="61"/>
        <v>5.0000000000000001E-4</v>
      </c>
      <c r="BG47" s="6">
        <f t="shared" si="77"/>
        <v>5.0000000000000001E-4</v>
      </c>
      <c r="BH47" s="6">
        <f t="shared" si="69"/>
        <v>5.0000000000000001E-4</v>
      </c>
      <c r="BI47" s="6">
        <f t="shared" si="76"/>
        <v>5.0000000000000001E-4</v>
      </c>
      <c r="BJ47" s="6">
        <f t="shared" si="78"/>
        <v>5.0000000000000001E-4</v>
      </c>
      <c r="BK47" s="6">
        <f t="shared" si="7"/>
        <v>5.0000000000000004E-6</v>
      </c>
      <c r="BL47" s="11">
        <f t="shared" si="67"/>
        <v>5.0000000000000001E-4</v>
      </c>
      <c r="BM47" s="11">
        <f t="shared" si="56"/>
        <v>5.0000000000000002E-5</v>
      </c>
      <c r="BN47" s="11">
        <f t="shared" si="51"/>
        <v>5.0000000000000002E-5</v>
      </c>
      <c r="BO47" s="11">
        <f t="shared" si="68"/>
        <v>5.0000000000000002E-5</v>
      </c>
      <c r="BP47" s="11">
        <f t="shared" si="52"/>
        <v>5.0000000000000002E-5</v>
      </c>
      <c r="BQ47" s="6"/>
      <c r="BR47" s="6">
        <f t="shared" si="9"/>
        <v>4.0000000000000002E-4</v>
      </c>
      <c r="BS47" s="6">
        <f t="shared" si="90"/>
        <v>5.0000000000000002E-5</v>
      </c>
      <c r="BT47" s="6">
        <f t="shared" si="90"/>
        <v>5.0000000000000002E-5</v>
      </c>
      <c r="BU47" s="6">
        <f t="shared" si="11"/>
        <v>1E-4</v>
      </c>
      <c r="BV47" s="6">
        <f t="shared" si="91"/>
        <v>5.0000000000000002E-5</v>
      </c>
      <c r="BW47" s="6">
        <f t="shared" si="91"/>
        <v>5.0000000000000002E-5</v>
      </c>
      <c r="BX47" s="6"/>
      <c r="BY47" s="6">
        <f t="shared" si="64"/>
        <v>1.4999999999999999E-4</v>
      </c>
      <c r="BZ47" s="6">
        <f t="shared" si="71"/>
        <v>2.5000000000000001E-2</v>
      </c>
      <c r="CA47" s="6">
        <f t="shared" si="85"/>
        <v>0.05</v>
      </c>
      <c r="CB47" s="6">
        <f>0.5*1</f>
        <v>0.5</v>
      </c>
      <c r="CC47" s="6">
        <f t="shared" si="15"/>
        <v>1.0000000000000001E-5</v>
      </c>
      <c r="CD47" s="6">
        <f t="shared" si="16"/>
        <v>2.5000000000000001E-5</v>
      </c>
      <c r="CE47" s="6">
        <f t="shared" si="53"/>
        <v>5.0000000000000004E-6</v>
      </c>
      <c r="CF47" s="6">
        <f t="shared" si="18"/>
        <v>1.4999999999999999E-4</v>
      </c>
      <c r="CG47" s="6">
        <f t="shared" si="65"/>
        <v>5.0000000000000001E-4</v>
      </c>
      <c r="CH47" s="6">
        <f t="shared" si="62"/>
        <v>5.0000000000000001E-4</v>
      </c>
      <c r="CI47" s="6">
        <f t="shared" si="62"/>
        <v>5.0000000000000001E-4</v>
      </c>
      <c r="CJ47" s="6"/>
      <c r="CK47" s="6">
        <f t="shared" si="20"/>
        <v>2.9999999999999997E-4</v>
      </c>
      <c r="CL47" s="6">
        <f t="shared" si="21"/>
        <v>5.0000000000000001E-3</v>
      </c>
      <c r="CM47" s="6">
        <f t="shared" si="92"/>
        <v>5.0000000000000001E-4</v>
      </c>
      <c r="CN47" s="6">
        <f t="shared" si="92"/>
        <v>5.0000000000000001E-4</v>
      </c>
      <c r="CO47" s="6">
        <f t="shared" si="70"/>
        <v>5.0000000000000002E-5</v>
      </c>
      <c r="CP47" s="6">
        <f t="shared" si="72"/>
        <v>5.0000000000000002E-5</v>
      </c>
      <c r="CQ47" s="6">
        <f t="shared" si="82"/>
        <v>5.0000000000000002E-5</v>
      </c>
      <c r="CR47" s="11">
        <v>640</v>
      </c>
      <c r="CS47" s="6">
        <f t="shared" si="93"/>
        <v>5.0000000000000002E-5</v>
      </c>
      <c r="CT47" s="6">
        <f t="shared" si="93"/>
        <v>5.0000000000000002E-5</v>
      </c>
      <c r="CU47" s="6">
        <f t="shared" si="93"/>
        <v>5.0000000000000002E-5</v>
      </c>
      <c r="CV47" s="6">
        <f t="shared" si="93"/>
        <v>5.0000000000000002E-5</v>
      </c>
      <c r="CW47" s="6">
        <f t="shared" si="93"/>
        <v>5.0000000000000002E-5</v>
      </c>
      <c r="CX47" s="6">
        <f t="shared" si="93"/>
        <v>5.0000000000000002E-5</v>
      </c>
      <c r="CY47" s="6">
        <f t="shared" si="93"/>
        <v>5.0000000000000002E-5</v>
      </c>
      <c r="CZ47" s="6">
        <v>2383</v>
      </c>
      <c r="DA47" s="6">
        <f t="shared" si="25"/>
        <v>5.0000000000000001E-4</v>
      </c>
      <c r="DB47" s="6">
        <f t="shared" si="26"/>
        <v>5.0000000000000002E-5</v>
      </c>
      <c r="DC47" s="6">
        <f t="shared" si="27"/>
        <v>5.0000000000000001E-3</v>
      </c>
      <c r="DD47" s="6">
        <f t="shared" si="28"/>
        <v>2.5000000000000001E-4</v>
      </c>
      <c r="DE47" s="6">
        <f t="shared" si="29"/>
        <v>5.0000000000000002E-5</v>
      </c>
      <c r="DF47" s="6">
        <f t="shared" si="30"/>
        <v>4.0000000000000002E-4</v>
      </c>
      <c r="DG47" s="6">
        <f t="shared" si="31"/>
        <v>5.0000000000000002E-5</v>
      </c>
      <c r="DH47" s="11"/>
      <c r="DI47" s="11"/>
      <c r="DJ47" s="11"/>
      <c r="DK47" s="11"/>
      <c r="DL47" s="11"/>
      <c r="DM47" s="11"/>
    </row>
    <row r="48" spans="1:117" ht="12.75">
      <c r="A48" s="11">
        <v>45</v>
      </c>
      <c r="B48" s="6" t="s">
        <v>817</v>
      </c>
      <c r="C48" s="6">
        <v>45</v>
      </c>
      <c r="D48" s="6" t="s">
        <v>1417</v>
      </c>
      <c r="E48" s="6" t="s">
        <v>1836</v>
      </c>
      <c r="F48" s="6" t="s">
        <v>818</v>
      </c>
      <c r="G48" s="6">
        <v>8.1999999999999993</v>
      </c>
      <c r="H48" s="7">
        <v>74</v>
      </c>
      <c r="I48" s="6">
        <f t="shared" si="0"/>
        <v>0.05</v>
      </c>
      <c r="J48" s="6">
        <f>0.5*3</f>
        <v>1.5</v>
      </c>
      <c r="K48" s="7">
        <v>12</v>
      </c>
      <c r="L48" s="6">
        <f>0.5*0.05</f>
        <v>2.5000000000000001E-2</v>
      </c>
      <c r="M48" s="9">
        <v>0.41</v>
      </c>
      <c r="N48" s="9">
        <v>1.7</v>
      </c>
      <c r="O48" s="6">
        <v>2.13</v>
      </c>
      <c r="P48" s="10">
        <v>4.4999999999999997E-3</v>
      </c>
      <c r="Q48" s="6">
        <v>400</v>
      </c>
      <c r="R48" s="6">
        <f t="shared" si="2"/>
        <v>0.2</v>
      </c>
      <c r="S48" s="6">
        <v>0.82</v>
      </c>
      <c r="T48" s="6">
        <v>3.03</v>
      </c>
      <c r="U48" s="6">
        <f t="shared" si="3"/>
        <v>1</v>
      </c>
      <c r="V48" s="9">
        <v>8.8000000000000007</v>
      </c>
      <c r="W48" s="6"/>
      <c r="X48" s="9">
        <v>2</v>
      </c>
      <c r="Y48" s="6">
        <v>17.3</v>
      </c>
      <c r="Z48" s="6">
        <v>4700</v>
      </c>
      <c r="AA48" s="9">
        <v>5.8</v>
      </c>
      <c r="AB48" s="6">
        <v>1800</v>
      </c>
      <c r="AC48" s="6">
        <v>140</v>
      </c>
      <c r="AD48" s="6">
        <v>240</v>
      </c>
      <c r="AE48" s="6">
        <v>328</v>
      </c>
      <c r="AF48" s="7">
        <v>42</v>
      </c>
      <c r="AG48" s="6">
        <v>860</v>
      </c>
      <c r="AH48" s="6">
        <v>230</v>
      </c>
      <c r="AI48" s="6">
        <v>1.6E-2</v>
      </c>
      <c r="AJ48" s="6">
        <v>6.0000000000000001E-3</v>
      </c>
      <c r="AK48" s="6">
        <f t="shared" si="84"/>
        <v>2.5000000000000001E-3</v>
      </c>
      <c r="AL48" s="6">
        <v>0.02</v>
      </c>
      <c r="AM48" s="6">
        <v>1.7000000000000001E-2</v>
      </c>
      <c r="AN48" s="6">
        <v>7.0000000000000001E-3</v>
      </c>
      <c r="AO48" s="6">
        <v>6.0000000000000001E-3</v>
      </c>
      <c r="AP48" s="6">
        <f t="shared" si="86"/>
        <v>2.5000000000000001E-3</v>
      </c>
      <c r="AQ48" s="6">
        <v>8.9999999999999993E-3</v>
      </c>
      <c r="AR48" s="6">
        <f t="shared" si="87"/>
        <v>1.5E-3</v>
      </c>
      <c r="AS48" s="6">
        <f>0.5*0.005</f>
        <v>2.5000000000000001E-3</v>
      </c>
      <c r="AT48" s="6">
        <f>0.5*0.005</f>
        <v>2.5000000000000001E-3</v>
      </c>
      <c r="AU48" s="6">
        <v>1.0999999999999999E-2</v>
      </c>
      <c r="AV48" s="6">
        <v>7.0000000000000001E-3</v>
      </c>
      <c r="AW48" s="6">
        <f>0.5*0.005</f>
        <v>2.5000000000000001E-3</v>
      </c>
      <c r="AX48" s="6">
        <v>6.0000000000000001E-3</v>
      </c>
      <c r="AY48" s="6">
        <v>8.0000000000000002E-3</v>
      </c>
      <c r="AZ48" s="6">
        <f t="shared" si="89"/>
        <v>2.5000000000000001E-3</v>
      </c>
      <c r="BA48" s="6">
        <f t="shared" si="4"/>
        <v>2.5000000000000001E-3</v>
      </c>
      <c r="BB48" s="6"/>
      <c r="BC48" s="6">
        <f t="shared" si="81"/>
        <v>5.0000000000000001E-4</v>
      </c>
      <c r="BD48" s="6">
        <f t="shared" si="66"/>
        <v>5.0000000000000001E-4</v>
      </c>
      <c r="BE48" s="6">
        <f t="shared" si="63"/>
        <v>5.0000000000000001E-4</v>
      </c>
      <c r="BF48" s="6">
        <f t="shared" si="61"/>
        <v>5.0000000000000001E-4</v>
      </c>
      <c r="BG48" s="6">
        <f t="shared" si="77"/>
        <v>5.0000000000000001E-4</v>
      </c>
      <c r="BH48" s="6">
        <f t="shared" si="69"/>
        <v>5.0000000000000001E-4</v>
      </c>
      <c r="BI48" s="6">
        <f t="shared" si="76"/>
        <v>5.0000000000000001E-4</v>
      </c>
      <c r="BJ48" s="6">
        <f t="shared" si="78"/>
        <v>5.0000000000000001E-4</v>
      </c>
      <c r="BK48" s="6">
        <f t="shared" si="7"/>
        <v>5.0000000000000004E-6</v>
      </c>
      <c r="BL48" s="11">
        <f t="shared" si="67"/>
        <v>5.0000000000000001E-4</v>
      </c>
      <c r="BM48" s="11">
        <f t="shared" si="56"/>
        <v>5.0000000000000002E-5</v>
      </c>
      <c r="BN48" s="11">
        <f t="shared" si="51"/>
        <v>5.0000000000000002E-5</v>
      </c>
      <c r="BO48" s="11">
        <f t="shared" si="68"/>
        <v>5.0000000000000002E-5</v>
      </c>
      <c r="BP48" s="11">
        <f t="shared" si="52"/>
        <v>5.0000000000000002E-5</v>
      </c>
      <c r="BQ48" s="6"/>
      <c r="BR48" s="6">
        <f t="shared" si="9"/>
        <v>4.0000000000000002E-4</v>
      </c>
      <c r="BS48" s="6">
        <f t="shared" si="90"/>
        <v>5.0000000000000002E-5</v>
      </c>
      <c r="BT48" s="6">
        <f t="shared" si="90"/>
        <v>5.0000000000000002E-5</v>
      </c>
      <c r="BU48" s="6">
        <f t="shared" si="11"/>
        <v>1E-4</v>
      </c>
      <c r="BV48" s="6">
        <f t="shared" si="91"/>
        <v>5.0000000000000002E-5</v>
      </c>
      <c r="BW48" s="6">
        <f t="shared" si="91"/>
        <v>5.0000000000000002E-5</v>
      </c>
      <c r="BX48" s="6"/>
      <c r="BY48" s="6">
        <f t="shared" si="64"/>
        <v>1.4999999999999999E-4</v>
      </c>
      <c r="BZ48" s="6">
        <v>0.1</v>
      </c>
      <c r="CA48" s="6">
        <f t="shared" si="85"/>
        <v>0.05</v>
      </c>
      <c r="CB48" s="6">
        <f>0.5*1</f>
        <v>0.5</v>
      </c>
      <c r="CC48" s="6">
        <f t="shared" si="15"/>
        <v>1.0000000000000001E-5</v>
      </c>
      <c r="CD48" s="6">
        <f t="shared" si="16"/>
        <v>2.5000000000000001E-5</v>
      </c>
      <c r="CE48" s="6">
        <f t="shared" si="53"/>
        <v>5.0000000000000004E-6</v>
      </c>
      <c r="CF48" s="6">
        <f t="shared" si="18"/>
        <v>1.4999999999999999E-4</v>
      </c>
      <c r="CG48" s="6">
        <f t="shared" si="65"/>
        <v>5.0000000000000001E-4</v>
      </c>
      <c r="CH48" s="6">
        <f t="shared" si="62"/>
        <v>5.0000000000000001E-4</v>
      </c>
      <c r="CI48" s="6">
        <f t="shared" si="62"/>
        <v>5.0000000000000001E-4</v>
      </c>
      <c r="CJ48" s="6"/>
      <c r="CK48" s="6">
        <f t="shared" si="20"/>
        <v>2.9999999999999997E-4</v>
      </c>
      <c r="CL48" s="6">
        <f t="shared" si="21"/>
        <v>5.0000000000000001E-3</v>
      </c>
      <c r="CM48" s="6">
        <f t="shared" si="92"/>
        <v>5.0000000000000001E-4</v>
      </c>
      <c r="CN48" s="6">
        <f t="shared" si="92"/>
        <v>5.0000000000000001E-4</v>
      </c>
      <c r="CO48" s="6">
        <f t="shared" si="70"/>
        <v>5.0000000000000002E-5</v>
      </c>
      <c r="CP48" s="6">
        <f t="shared" si="72"/>
        <v>5.0000000000000002E-5</v>
      </c>
      <c r="CQ48" s="6">
        <f t="shared" si="82"/>
        <v>5.0000000000000002E-5</v>
      </c>
      <c r="CR48" s="11">
        <v>13.7</v>
      </c>
      <c r="CS48" s="6">
        <f t="shared" si="93"/>
        <v>5.0000000000000002E-5</v>
      </c>
      <c r="CT48" s="6">
        <f t="shared" si="93"/>
        <v>5.0000000000000002E-5</v>
      </c>
      <c r="CU48" s="6">
        <f t="shared" si="93"/>
        <v>5.0000000000000002E-5</v>
      </c>
      <c r="CV48" s="6">
        <f t="shared" si="93"/>
        <v>5.0000000000000002E-5</v>
      </c>
      <c r="CW48" s="6">
        <f t="shared" si="93"/>
        <v>5.0000000000000002E-5</v>
      </c>
      <c r="CX48" s="6">
        <f t="shared" si="93"/>
        <v>5.0000000000000002E-5</v>
      </c>
      <c r="CY48" s="6">
        <f t="shared" si="93"/>
        <v>5.0000000000000002E-5</v>
      </c>
      <c r="CZ48" s="6">
        <v>445</v>
      </c>
      <c r="DA48" s="6">
        <f t="shared" si="25"/>
        <v>5.0000000000000001E-4</v>
      </c>
      <c r="DB48" s="6">
        <f t="shared" si="26"/>
        <v>5.0000000000000002E-5</v>
      </c>
      <c r="DC48" s="6">
        <f t="shared" si="27"/>
        <v>5.0000000000000001E-3</v>
      </c>
      <c r="DD48" s="6">
        <f t="shared" si="28"/>
        <v>2.5000000000000001E-4</v>
      </c>
      <c r="DE48" s="6">
        <f t="shared" si="29"/>
        <v>5.0000000000000002E-5</v>
      </c>
      <c r="DF48" s="6">
        <f t="shared" si="30"/>
        <v>4.0000000000000002E-4</v>
      </c>
      <c r="DG48" s="6">
        <f t="shared" si="31"/>
        <v>5.0000000000000002E-5</v>
      </c>
      <c r="DH48" s="11"/>
      <c r="DI48" s="11"/>
      <c r="DJ48" s="11"/>
      <c r="DK48" s="11"/>
      <c r="DL48" s="11"/>
      <c r="DM48" s="11"/>
    </row>
    <row r="49" spans="1:117" ht="12.75">
      <c r="A49" s="11">
        <v>46</v>
      </c>
      <c r="B49" s="6" t="s">
        <v>815</v>
      </c>
      <c r="C49" s="6">
        <v>46</v>
      </c>
      <c r="D49" s="6" t="s">
        <v>1418</v>
      </c>
      <c r="E49" s="6" t="s">
        <v>1837</v>
      </c>
      <c r="F49" s="6" t="s">
        <v>816</v>
      </c>
      <c r="G49" s="6">
        <v>7.4</v>
      </c>
      <c r="H49" s="7">
        <v>46</v>
      </c>
      <c r="I49" s="6">
        <f t="shared" si="0"/>
        <v>0.05</v>
      </c>
      <c r="J49" s="6">
        <f>0.5*3</f>
        <v>1.5</v>
      </c>
      <c r="K49" s="7">
        <v>69</v>
      </c>
      <c r="L49" s="6">
        <f>0.5*0.05</f>
        <v>2.5000000000000001E-2</v>
      </c>
      <c r="M49" s="9">
        <f>0.5*0.2</f>
        <v>0.1</v>
      </c>
      <c r="N49" s="6">
        <v>1.89</v>
      </c>
      <c r="O49" s="6">
        <v>1.06</v>
      </c>
      <c r="P49" s="10">
        <v>4.0000000000000001E-3</v>
      </c>
      <c r="Q49" s="6">
        <v>170</v>
      </c>
      <c r="R49" s="6">
        <f t="shared" si="2"/>
        <v>0.2</v>
      </c>
      <c r="S49" s="6">
        <v>1.59</v>
      </c>
      <c r="T49" s="9">
        <v>6.1</v>
      </c>
      <c r="U49" s="6">
        <f t="shared" si="3"/>
        <v>1</v>
      </c>
      <c r="V49" s="9">
        <v>9.6</v>
      </c>
      <c r="W49" s="6"/>
      <c r="X49" s="9">
        <v>3</v>
      </c>
      <c r="Y49" s="7">
        <v>13</v>
      </c>
      <c r="Z49" s="6">
        <v>2000</v>
      </c>
      <c r="AA49" s="9">
        <v>0.95</v>
      </c>
      <c r="AB49" s="6">
        <v>6700</v>
      </c>
      <c r="AC49" s="6">
        <v>190</v>
      </c>
      <c r="AD49" s="6">
        <v>1000</v>
      </c>
      <c r="AE49" s="6">
        <v>730</v>
      </c>
      <c r="AF49" s="7">
        <v>52</v>
      </c>
      <c r="AG49" s="6">
        <v>1200</v>
      </c>
      <c r="AH49" s="6">
        <v>170</v>
      </c>
      <c r="AI49" s="6">
        <v>2.1999999999999999E-2</v>
      </c>
      <c r="AJ49" s="6">
        <v>0.13400000000000001</v>
      </c>
      <c r="AK49" s="6">
        <v>1.4E-2</v>
      </c>
      <c r="AL49" s="6">
        <v>0.16500000000000001</v>
      </c>
      <c r="AM49" s="6">
        <v>6.9000000000000006E-2</v>
      </c>
      <c r="AN49" s="6">
        <v>3.7999999999999999E-2</v>
      </c>
      <c r="AO49" s="6">
        <v>1.7999999999999999E-2</v>
      </c>
      <c r="AP49" s="6">
        <f t="shared" si="86"/>
        <v>2.5000000000000001E-3</v>
      </c>
      <c r="AQ49" s="6">
        <v>1.7000000000000001E-2</v>
      </c>
      <c r="AR49" s="6">
        <v>4.0000000000000001E-3</v>
      </c>
      <c r="AS49" s="6">
        <v>7.0999999999999994E-2</v>
      </c>
      <c r="AT49" s="6">
        <v>3.5000000000000003E-2</v>
      </c>
      <c r="AU49" s="6">
        <v>7.9000000000000001E-2</v>
      </c>
      <c r="AV49" s="6">
        <v>2.1999999999999999E-2</v>
      </c>
      <c r="AW49" s="6">
        <v>1.0999999999999999E-2</v>
      </c>
      <c r="AX49" s="6">
        <v>1.2999999999999999E-2</v>
      </c>
      <c r="AY49" s="6">
        <v>1.2999999999999999E-2</v>
      </c>
      <c r="AZ49" s="6">
        <v>5.0000000000000001E-3</v>
      </c>
      <c r="BA49" s="6">
        <f t="shared" si="4"/>
        <v>2.5000000000000001E-3</v>
      </c>
      <c r="BB49" s="6"/>
      <c r="BC49" s="6">
        <f t="shared" si="81"/>
        <v>5.0000000000000001E-4</v>
      </c>
      <c r="BD49" s="6">
        <f t="shared" si="66"/>
        <v>5.0000000000000001E-4</v>
      </c>
      <c r="BE49" s="6">
        <f t="shared" si="63"/>
        <v>5.0000000000000001E-4</v>
      </c>
      <c r="BF49" s="6">
        <f t="shared" si="61"/>
        <v>5.0000000000000001E-4</v>
      </c>
      <c r="BG49" s="6">
        <f t="shared" si="77"/>
        <v>5.0000000000000001E-4</v>
      </c>
      <c r="BH49" s="6">
        <f t="shared" si="69"/>
        <v>5.0000000000000001E-4</v>
      </c>
      <c r="BI49" s="6">
        <f t="shared" si="76"/>
        <v>5.0000000000000001E-4</v>
      </c>
      <c r="BJ49" s="6">
        <f t="shared" si="78"/>
        <v>5.0000000000000001E-4</v>
      </c>
      <c r="BK49" s="6">
        <f t="shared" si="7"/>
        <v>5.0000000000000004E-6</v>
      </c>
      <c r="BL49" s="11">
        <f t="shared" si="67"/>
        <v>5.0000000000000001E-4</v>
      </c>
      <c r="BM49" s="11">
        <f t="shared" si="56"/>
        <v>5.0000000000000002E-5</v>
      </c>
      <c r="BN49" s="11">
        <f t="shared" si="51"/>
        <v>5.0000000000000002E-5</v>
      </c>
      <c r="BO49" s="11">
        <f t="shared" si="68"/>
        <v>5.0000000000000002E-5</v>
      </c>
      <c r="BP49" s="11">
        <f t="shared" si="52"/>
        <v>5.0000000000000002E-5</v>
      </c>
      <c r="BQ49" s="6"/>
      <c r="BR49" s="6">
        <f t="shared" si="9"/>
        <v>4.0000000000000002E-4</v>
      </c>
      <c r="BS49" s="6">
        <f t="shared" si="90"/>
        <v>5.0000000000000002E-5</v>
      </c>
      <c r="BT49" s="6">
        <f t="shared" si="90"/>
        <v>5.0000000000000002E-5</v>
      </c>
      <c r="BU49" s="6">
        <f t="shared" si="11"/>
        <v>1E-4</v>
      </c>
      <c r="BV49" s="6">
        <f t="shared" si="91"/>
        <v>5.0000000000000002E-5</v>
      </c>
      <c r="BW49" s="6">
        <f t="shared" si="91"/>
        <v>5.0000000000000002E-5</v>
      </c>
      <c r="BX49" s="6"/>
      <c r="BY49" s="6">
        <f t="shared" si="64"/>
        <v>1.4999999999999999E-4</v>
      </c>
      <c r="BZ49" s="6">
        <f>0.5*0.05</f>
        <v>2.5000000000000001E-2</v>
      </c>
      <c r="CA49" s="6">
        <f t="shared" si="85"/>
        <v>0.05</v>
      </c>
      <c r="CB49" s="6">
        <f>0.5*1</f>
        <v>0.5</v>
      </c>
      <c r="CC49" s="6">
        <f t="shared" si="15"/>
        <v>1.0000000000000001E-5</v>
      </c>
      <c r="CD49" s="6">
        <f t="shared" si="16"/>
        <v>2.5000000000000001E-5</v>
      </c>
      <c r="CE49" s="6">
        <f t="shared" si="53"/>
        <v>5.0000000000000004E-6</v>
      </c>
      <c r="CF49" s="6">
        <f t="shared" si="18"/>
        <v>1.4999999999999999E-4</v>
      </c>
      <c r="CG49" s="6">
        <f t="shared" si="65"/>
        <v>5.0000000000000001E-4</v>
      </c>
      <c r="CH49" s="6">
        <f t="shared" si="62"/>
        <v>5.0000000000000001E-4</v>
      </c>
      <c r="CI49" s="6">
        <f t="shared" si="62"/>
        <v>5.0000000000000001E-4</v>
      </c>
      <c r="CJ49" s="6"/>
      <c r="CK49" s="6">
        <f t="shared" si="20"/>
        <v>2.9999999999999997E-4</v>
      </c>
      <c r="CL49" s="6">
        <f t="shared" si="21"/>
        <v>5.0000000000000001E-3</v>
      </c>
      <c r="CM49" s="6">
        <f t="shared" si="92"/>
        <v>5.0000000000000001E-4</v>
      </c>
      <c r="CN49" s="6">
        <f t="shared" si="92"/>
        <v>5.0000000000000001E-4</v>
      </c>
      <c r="CO49" s="6">
        <f t="shared" si="70"/>
        <v>5.0000000000000002E-5</v>
      </c>
      <c r="CP49" s="6">
        <f t="shared" si="72"/>
        <v>5.0000000000000002E-5</v>
      </c>
      <c r="CQ49" s="6">
        <f t="shared" si="82"/>
        <v>5.0000000000000002E-5</v>
      </c>
      <c r="CR49" s="11">
        <v>14.1</v>
      </c>
      <c r="CS49" s="6">
        <f t="shared" si="93"/>
        <v>5.0000000000000002E-5</v>
      </c>
      <c r="CT49" s="6">
        <f t="shared" si="93"/>
        <v>5.0000000000000002E-5</v>
      </c>
      <c r="CU49" s="6">
        <f t="shared" si="93"/>
        <v>5.0000000000000002E-5</v>
      </c>
      <c r="CV49" s="6">
        <f t="shared" si="93"/>
        <v>5.0000000000000002E-5</v>
      </c>
      <c r="CW49" s="6">
        <f t="shared" si="93"/>
        <v>5.0000000000000002E-5</v>
      </c>
      <c r="CX49" s="6">
        <f t="shared" si="93"/>
        <v>5.0000000000000002E-5</v>
      </c>
      <c r="CY49" s="6">
        <f t="shared" si="93"/>
        <v>5.0000000000000002E-5</v>
      </c>
      <c r="CZ49" s="6">
        <v>594</v>
      </c>
      <c r="DA49" s="6">
        <f t="shared" si="25"/>
        <v>5.0000000000000001E-4</v>
      </c>
      <c r="DB49" s="6">
        <f t="shared" si="26"/>
        <v>5.0000000000000002E-5</v>
      </c>
      <c r="DC49" s="6">
        <f t="shared" si="27"/>
        <v>5.0000000000000001E-3</v>
      </c>
      <c r="DD49" s="6">
        <f t="shared" si="28"/>
        <v>2.5000000000000001E-4</v>
      </c>
      <c r="DE49" s="6">
        <f t="shared" si="29"/>
        <v>5.0000000000000002E-5</v>
      </c>
      <c r="DF49" s="6">
        <f t="shared" si="30"/>
        <v>4.0000000000000002E-4</v>
      </c>
      <c r="DG49" s="6">
        <f t="shared" si="31"/>
        <v>5.0000000000000002E-5</v>
      </c>
      <c r="DH49" s="11"/>
      <c r="DI49" s="11"/>
      <c r="DJ49" s="11"/>
      <c r="DK49" s="11"/>
      <c r="DL49" s="11"/>
      <c r="DM49" s="11"/>
    </row>
    <row r="50" spans="1:117" ht="12.75">
      <c r="A50" s="11">
        <v>47</v>
      </c>
      <c r="B50" s="6" t="s">
        <v>745</v>
      </c>
      <c r="C50" s="6">
        <v>253</v>
      </c>
      <c r="D50" s="6" t="s">
        <v>1245</v>
      </c>
      <c r="E50" s="6" t="s">
        <v>1664</v>
      </c>
      <c r="F50" s="6" t="s">
        <v>746</v>
      </c>
      <c r="G50" s="6">
        <v>8.6999999999999993</v>
      </c>
      <c r="H50" s="6">
        <v>131</v>
      </c>
      <c r="I50" s="6">
        <f t="shared" si="0"/>
        <v>0.05</v>
      </c>
      <c r="J50" s="6">
        <v>7.56</v>
      </c>
      <c r="K50" s="7">
        <v>28</v>
      </c>
      <c r="L50" s="6">
        <v>0.42199999999999999</v>
      </c>
      <c r="M50" s="9">
        <v>2.7</v>
      </c>
      <c r="N50" s="6">
        <v>3.48</v>
      </c>
      <c r="O50" s="6">
        <v>6.79</v>
      </c>
      <c r="P50" s="10">
        <v>2.5000000000000001E-2</v>
      </c>
      <c r="Q50" s="6">
        <v>1700</v>
      </c>
      <c r="R50" s="6">
        <f t="shared" si="2"/>
        <v>0.2</v>
      </c>
      <c r="S50" s="6">
        <v>6.18</v>
      </c>
      <c r="T50" s="6">
        <v>10.1</v>
      </c>
      <c r="U50" s="6">
        <f t="shared" si="3"/>
        <v>1</v>
      </c>
      <c r="V50" s="6">
        <v>160</v>
      </c>
      <c r="W50" s="6"/>
      <c r="X50" s="9">
        <v>2.8</v>
      </c>
      <c r="Y50" s="6">
        <v>24.6</v>
      </c>
      <c r="Z50" s="6">
        <v>240000</v>
      </c>
      <c r="AA50" s="9">
        <v>2.8</v>
      </c>
      <c r="AB50" s="6">
        <v>2100</v>
      </c>
      <c r="AC50" s="6">
        <v>160</v>
      </c>
      <c r="AD50" s="6">
        <v>150</v>
      </c>
      <c r="AE50" s="6">
        <v>3600</v>
      </c>
      <c r="AF50" s="6">
        <f>0.5*0.1</f>
        <v>0.05</v>
      </c>
      <c r="AG50" s="6">
        <v>1000</v>
      </c>
      <c r="AH50" s="6">
        <v>170</v>
      </c>
      <c r="AI50" s="6">
        <v>2.1000000000000001E-2</v>
      </c>
      <c r="AJ50" s="6">
        <v>3.9E-2</v>
      </c>
      <c r="AK50" s="6">
        <f>0.5*0.005</f>
        <v>2.5000000000000001E-3</v>
      </c>
      <c r="AL50" s="6">
        <v>8.4000000000000005E-2</v>
      </c>
      <c r="AM50" s="6">
        <v>2.9000000000000001E-2</v>
      </c>
      <c r="AN50" s="6">
        <v>2.9000000000000001E-2</v>
      </c>
      <c r="AO50" s="6">
        <v>1.4999999999999999E-2</v>
      </c>
      <c r="AP50" s="6">
        <f t="shared" si="86"/>
        <v>2.5000000000000001E-3</v>
      </c>
      <c r="AQ50" s="6">
        <v>1.4E-2</v>
      </c>
      <c r="AR50" s="6">
        <v>5.0000000000000001E-3</v>
      </c>
      <c r="AS50" s="6">
        <f>0.5*0.005</f>
        <v>2.5000000000000001E-3</v>
      </c>
      <c r="AT50" s="6">
        <f>0.5*0.005</f>
        <v>2.5000000000000001E-3</v>
      </c>
      <c r="AU50" s="6">
        <v>5.0999999999999997E-2</v>
      </c>
      <c r="AV50" s="6">
        <v>1.4999999999999999E-2</v>
      </c>
      <c r="AW50" s="8">
        <v>0.01</v>
      </c>
      <c r="AX50" s="6">
        <v>1.9E-2</v>
      </c>
      <c r="AY50" s="6">
        <v>1.4999999999999999E-2</v>
      </c>
      <c r="AZ50" s="6">
        <f>0.5*0.005</f>
        <v>2.5000000000000001E-3</v>
      </c>
      <c r="BA50" s="6">
        <f t="shared" si="4"/>
        <v>2.5000000000000001E-3</v>
      </c>
      <c r="BB50" s="6"/>
      <c r="BC50" s="6">
        <f t="shared" si="81"/>
        <v>5.0000000000000001E-4</v>
      </c>
      <c r="BD50" s="6">
        <f t="shared" si="66"/>
        <v>5.0000000000000001E-4</v>
      </c>
      <c r="BE50" s="6">
        <f t="shared" si="63"/>
        <v>5.0000000000000001E-4</v>
      </c>
      <c r="BF50" s="6">
        <f t="shared" si="61"/>
        <v>5.0000000000000001E-4</v>
      </c>
      <c r="BG50" s="6">
        <f t="shared" si="77"/>
        <v>5.0000000000000001E-4</v>
      </c>
      <c r="BH50" s="6">
        <f t="shared" si="69"/>
        <v>5.0000000000000001E-4</v>
      </c>
      <c r="BI50" s="6">
        <f t="shared" si="76"/>
        <v>5.0000000000000001E-4</v>
      </c>
      <c r="BJ50" s="6">
        <f t="shared" si="78"/>
        <v>5.0000000000000001E-4</v>
      </c>
      <c r="BK50" s="6">
        <f t="shared" si="7"/>
        <v>5.0000000000000004E-6</v>
      </c>
      <c r="BL50" s="11">
        <f t="shared" si="67"/>
        <v>5.0000000000000001E-4</v>
      </c>
      <c r="BM50" s="11">
        <f t="shared" si="56"/>
        <v>5.0000000000000002E-5</v>
      </c>
      <c r="BN50" s="11">
        <f t="shared" si="51"/>
        <v>5.0000000000000002E-5</v>
      </c>
      <c r="BO50" s="11">
        <f t="shared" si="68"/>
        <v>5.0000000000000002E-5</v>
      </c>
      <c r="BP50" s="11">
        <f t="shared" si="52"/>
        <v>5.0000000000000002E-5</v>
      </c>
      <c r="BQ50" s="6"/>
      <c r="BR50" s="6">
        <f t="shared" si="9"/>
        <v>4.0000000000000002E-4</v>
      </c>
      <c r="BS50" s="6">
        <f t="shared" si="90"/>
        <v>5.0000000000000002E-5</v>
      </c>
      <c r="BT50" s="6">
        <f t="shared" si="90"/>
        <v>5.0000000000000002E-5</v>
      </c>
      <c r="BU50" s="6">
        <f t="shared" si="11"/>
        <v>1E-4</v>
      </c>
      <c r="BV50" s="6">
        <f t="shared" si="91"/>
        <v>5.0000000000000002E-5</v>
      </c>
      <c r="BW50" s="6">
        <f t="shared" si="91"/>
        <v>5.0000000000000002E-5</v>
      </c>
      <c r="BX50" s="6"/>
      <c r="BY50" s="6">
        <f t="shared" si="64"/>
        <v>1.4999999999999999E-4</v>
      </c>
      <c r="CR50" s="14"/>
      <c r="CX50" s="6">
        <f t="shared" ref="CX50:CY69" si="94">0.5*0.0001</f>
        <v>5.0000000000000002E-5</v>
      </c>
      <c r="CY50" s="6">
        <f t="shared" si="94"/>
        <v>5.0000000000000002E-5</v>
      </c>
      <c r="CZ50" s="6">
        <v>1141</v>
      </c>
      <c r="DF50" s="6">
        <f t="shared" si="30"/>
        <v>4.0000000000000002E-4</v>
      </c>
      <c r="DG50" s="6">
        <f t="shared" si="31"/>
        <v>5.0000000000000002E-5</v>
      </c>
      <c r="DH50" s="11"/>
      <c r="DI50" s="11"/>
      <c r="DJ50" s="11"/>
      <c r="DK50" s="11"/>
      <c r="DL50" s="11"/>
      <c r="DM50" s="11"/>
    </row>
    <row r="51" spans="1:117" ht="12.75">
      <c r="A51" s="11">
        <v>48</v>
      </c>
      <c r="B51" s="6" t="s">
        <v>743</v>
      </c>
      <c r="C51" s="6">
        <v>254</v>
      </c>
      <c r="D51" s="6" t="s">
        <v>1246</v>
      </c>
      <c r="E51" s="6" t="s">
        <v>1665</v>
      </c>
      <c r="F51" s="6" t="s">
        <v>744</v>
      </c>
      <c r="G51" s="6">
        <v>8.6</v>
      </c>
      <c r="H51" s="6">
        <v>176</v>
      </c>
      <c r="I51" s="6">
        <f t="shared" si="0"/>
        <v>0.05</v>
      </c>
      <c r="J51" s="6">
        <f t="shared" ref="J51:J66" si="95">0.5*3</f>
        <v>1.5</v>
      </c>
      <c r="K51" s="7">
        <v>25</v>
      </c>
      <c r="L51" s="6">
        <f>0.5*0.05</f>
        <v>2.5000000000000001E-2</v>
      </c>
      <c r="M51" s="9">
        <v>2.41</v>
      </c>
      <c r="N51" s="6">
        <v>5.71</v>
      </c>
      <c r="O51" s="6">
        <v>10.5</v>
      </c>
      <c r="P51" s="10">
        <v>0.01</v>
      </c>
      <c r="Q51" s="6">
        <v>1270</v>
      </c>
      <c r="R51" s="6">
        <f t="shared" si="2"/>
        <v>0.2</v>
      </c>
      <c r="S51" s="6">
        <v>7.12</v>
      </c>
      <c r="T51" s="6">
        <v>12.6</v>
      </c>
      <c r="U51" s="6">
        <f t="shared" si="3"/>
        <v>1</v>
      </c>
      <c r="V51" s="6">
        <v>14.2</v>
      </c>
      <c r="W51" s="6"/>
      <c r="X51" s="6">
        <v>7.38</v>
      </c>
      <c r="Y51" s="6">
        <v>36.9</v>
      </c>
      <c r="Z51" s="6">
        <v>3730</v>
      </c>
      <c r="AA51" s="9">
        <v>1.8</v>
      </c>
      <c r="AB51" s="6">
        <v>5770</v>
      </c>
      <c r="AC51" s="7">
        <v>96</v>
      </c>
      <c r="AD51" s="6">
        <v>119</v>
      </c>
      <c r="AE51" s="6">
        <v>166</v>
      </c>
      <c r="AF51" s="7">
        <v>94</v>
      </c>
      <c r="AG51" s="6">
        <v>3000</v>
      </c>
      <c r="AH51" s="6">
        <v>610</v>
      </c>
      <c r="AI51" s="6">
        <f>0.5*0.005</f>
        <v>2.5000000000000001E-3</v>
      </c>
      <c r="AJ51" s="6">
        <v>0.11899999999999999</v>
      </c>
      <c r="AK51" s="6">
        <v>2.1000000000000001E-2</v>
      </c>
      <c r="AL51" s="6">
        <v>0.75600000000000001</v>
      </c>
      <c r="AM51" s="6">
        <v>0.42199999999999999</v>
      </c>
      <c r="AN51" s="6">
        <v>0.47799999999999998</v>
      </c>
      <c r="AO51" s="6">
        <v>0.36699999999999999</v>
      </c>
      <c r="AP51" s="6">
        <v>6.4000000000000001E-2</v>
      </c>
      <c r="AQ51" s="6">
        <v>0.29399999999999998</v>
      </c>
      <c r="AR51" s="6">
        <v>3.7999999999999999E-2</v>
      </c>
      <c r="AS51" s="8">
        <v>0.01</v>
      </c>
      <c r="AT51" s="6">
        <v>3.9E-2</v>
      </c>
      <c r="AU51" s="6">
        <v>0.53500000000000003</v>
      </c>
      <c r="AV51" s="6">
        <v>0.376</v>
      </c>
      <c r="AW51" s="6">
        <v>0.223</v>
      </c>
      <c r="AX51" s="6">
        <v>0.249</v>
      </c>
      <c r="AY51" s="6">
        <v>0.27100000000000002</v>
      </c>
      <c r="AZ51" s="6">
        <v>8.2000000000000003E-2</v>
      </c>
      <c r="BA51" s="6">
        <f t="shared" si="4"/>
        <v>2.5000000000000001E-3</v>
      </c>
      <c r="BB51" s="6"/>
      <c r="BC51" s="6">
        <f t="shared" si="81"/>
        <v>5.0000000000000001E-4</v>
      </c>
      <c r="BD51" s="6">
        <f t="shared" si="66"/>
        <v>5.0000000000000001E-4</v>
      </c>
      <c r="BE51" s="6">
        <f t="shared" si="63"/>
        <v>5.0000000000000001E-4</v>
      </c>
      <c r="BF51" s="6">
        <f t="shared" si="61"/>
        <v>5.0000000000000001E-4</v>
      </c>
      <c r="BG51" s="6">
        <f t="shared" si="77"/>
        <v>5.0000000000000001E-4</v>
      </c>
      <c r="BH51" s="6">
        <f t="shared" si="69"/>
        <v>5.0000000000000001E-4</v>
      </c>
      <c r="BI51" s="6">
        <f t="shared" si="76"/>
        <v>5.0000000000000001E-4</v>
      </c>
      <c r="BJ51" s="6">
        <f t="shared" si="78"/>
        <v>5.0000000000000001E-4</v>
      </c>
      <c r="BK51" s="6">
        <f t="shared" si="7"/>
        <v>5.0000000000000004E-6</v>
      </c>
      <c r="BL51" s="11">
        <f t="shared" si="67"/>
        <v>5.0000000000000001E-4</v>
      </c>
      <c r="BM51" s="11">
        <f t="shared" si="56"/>
        <v>5.0000000000000002E-5</v>
      </c>
      <c r="BN51" s="11">
        <f t="shared" si="51"/>
        <v>5.0000000000000002E-5</v>
      </c>
      <c r="BO51" s="11">
        <f t="shared" si="68"/>
        <v>5.0000000000000002E-5</v>
      </c>
      <c r="BP51" s="11">
        <f t="shared" si="52"/>
        <v>5.0000000000000002E-5</v>
      </c>
      <c r="BQ51" s="6"/>
      <c r="BR51" s="6">
        <f t="shared" si="9"/>
        <v>4.0000000000000002E-4</v>
      </c>
      <c r="BS51" s="6">
        <f t="shared" si="90"/>
        <v>5.0000000000000002E-5</v>
      </c>
      <c r="BT51" s="6">
        <f t="shared" si="90"/>
        <v>5.0000000000000002E-5</v>
      </c>
      <c r="BU51" s="6">
        <f t="shared" si="11"/>
        <v>1E-4</v>
      </c>
      <c r="BV51" s="6">
        <f t="shared" si="91"/>
        <v>5.0000000000000002E-5</v>
      </c>
      <c r="BW51" s="6">
        <f t="shared" si="91"/>
        <v>5.0000000000000002E-5</v>
      </c>
      <c r="BX51" s="6"/>
      <c r="BY51" s="6">
        <f t="shared" si="64"/>
        <v>1.4999999999999999E-4</v>
      </c>
      <c r="CR51" s="14"/>
      <c r="CX51" s="6">
        <f t="shared" si="94"/>
        <v>5.0000000000000002E-5</v>
      </c>
      <c r="CY51" s="6">
        <f t="shared" si="94"/>
        <v>5.0000000000000002E-5</v>
      </c>
      <c r="CZ51" s="6">
        <v>219</v>
      </c>
      <c r="DF51" s="6">
        <f t="shared" si="30"/>
        <v>4.0000000000000002E-4</v>
      </c>
      <c r="DG51" s="6">
        <f t="shared" si="31"/>
        <v>5.0000000000000002E-5</v>
      </c>
      <c r="DH51" s="11"/>
      <c r="DI51" s="11"/>
      <c r="DJ51" s="11"/>
      <c r="DK51" s="11"/>
      <c r="DL51" s="11"/>
      <c r="DM51" s="11"/>
    </row>
    <row r="52" spans="1:117" ht="12.75">
      <c r="A52" s="11">
        <v>49</v>
      </c>
      <c r="B52" s="6" t="s">
        <v>741</v>
      </c>
      <c r="C52" s="6">
        <v>255</v>
      </c>
      <c r="D52" s="6" t="s">
        <v>1247</v>
      </c>
      <c r="E52" s="6" t="s">
        <v>1666</v>
      </c>
      <c r="F52" s="6" t="s">
        <v>742</v>
      </c>
      <c r="G52" s="6">
        <v>7.5</v>
      </c>
      <c r="H52" s="7">
        <v>36</v>
      </c>
      <c r="I52" s="6">
        <f t="shared" si="0"/>
        <v>0.05</v>
      </c>
      <c r="J52" s="6">
        <f t="shared" si="95"/>
        <v>1.5</v>
      </c>
      <c r="K52" s="7">
        <v>20</v>
      </c>
      <c r="L52" s="6">
        <f>0.5*0.05</f>
        <v>2.5000000000000001E-2</v>
      </c>
      <c r="M52" s="9">
        <v>1.8</v>
      </c>
      <c r="N52" s="6">
        <v>6.55</v>
      </c>
      <c r="O52" s="6">
        <v>4.0199999999999996</v>
      </c>
      <c r="P52" s="10">
        <v>4.1999999999999997E-3</v>
      </c>
      <c r="Q52" s="6">
        <v>960</v>
      </c>
      <c r="R52" s="6">
        <f t="shared" si="2"/>
        <v>0.2</v>
      </c>
      <c r="S52" s="6">
        <v>5.97</v>
      </c>
      <c r="T52" s="6">
        <v>5.9</v>
      </c>
      <c r="U52" s="6">
        <f t="shared" si="3"/>
        <v>1</v>
      </c>
      <c r="V52" s="9">
        <v>8.6999999999999993</v>
      </c>
      <c r="W52" s="6"/>
      <c r="X52" s="9">
        <v>7.6</v>
      </c>
      <c r="Y52" s="6">
        <v>27.3</v>
      </c>
      <c r="Z52" s="6">
        <v>830</v>
      </c>
      <c r="AA52" s="9">
        <v>0.71</v>
      </c>
      <c r="AB52" s="6">
        <v>6400</v>
      </c>
      <c r="AC52" s="6">
        <v>140</v>
      </c>
      <c r="AD52" s="6">
        <v>120</v>
      </c>
      <c r="AE52" s="6">
        <v>121</v>
      </c>
      <c r="AF52" s="7">
        <v>60</v>
      </c>
      <c r="AG52" s="6">
        <v>3200</v>
      </c>
      <c r="AH52" s="6">
        <v>660</v>
      </c>
      <c r="AI52" s="6">
        <f>0.5*0.005</f>
        <v>2.5000000000000001E-3</v>
      </c>
      <c r="AJ52" s="6">
        <f>0.5*0.005</f>
        <v>2.5000000000000001E-3</v>
      </c>
      <c r="AK52" s="6">
        <f>0.5*0.005</f>
        <v>2.5000000000000001E-3</v>
      </c>
      <c r="AL52" s="6">
        <v>5.0000000000000001E-3</v>
      </c>
      <c r="AM52" s="6">
        <f>0.5*0.005</f>
        <v>2.5000000000000001E-3</v>
      </c>
      <c r="AN52" s="6">
        <f>0.5*0.005</f>
        <v>2.5000000000000001E-3</v>
      </c>
      <c r="AO52" s="6">
        <f>0.5*0.005</f>
        <v>2.5000000000000001E-3</v>
      </c>
      <c r="AP52" s="6">
        <f>0.5*0.005</f>
        <v>2.5000000000000001E-3</v>
      </c>
      <c r="AQ52" s="6">
        <f>0.5*0.005</f>
        <v>2.5000000000000001E-3</v>
      </c>
      <c r="AR52" s="6">
        <v>4.0000000000000001E-3</v>
      </c>
      <c r="AS52" s="6">
        <f t="shared" ref="AS52:AZ52" si="96">0.5*0.005</f>
        <v>2.5000000000000001E-3</v>
      </c>
      <c r="AT52" s="6">
        <f t="shared" si="96"/>
        <v>2.5000000000000001E-3</v>
      </c>
      <c r="AU52" s="6">
        <f t="shared" si="96"/>
        <v>2.5000000000000001E-3</v>
      </c>
      <c r="AV52" s="6">
        <f t="shared" si="96"/>
        <v>2.5000000000000001E-3</v>
      </c>
      <c r="AW52" s="6">
        <f t="shared" si="96"/>
        <v>2.5000000000000001E-3</v>
      </c>
      <c r="AX52" s="6">
        <f t="shared" si="96"/>
        <v>2.5000000000000001E-3</v>
      </c>
      <c r="AY52" s="6">
        <f t="shared" si="96"/>
        <v>2.5000000000000001E-3</v>
      </c>
      <c r="AZ52" s="6">
        <f t="shared" si="96"/>
        <v>2.5000000000000001E-3</v>
      </c>
      <c r="BA52" s="6">
        <f t="shared" si="4"/>
        <v>2.5000000000000001E-3</v>
      </c>
      <c r="BB52" s="6"/>
      <c r="BC52" s="6">
        <f t="shared" si="81"/>
        <v>5.0000000000000001E-4</v>
      </c>
      <c r="BD52" s="6">
        <v>4.4999999999999997E-3</v>
      </c>
      <c r="BE52" s="6">
        <f t="shared" si="63"/>
        <v>5.0000000000000001E-4</v>
      </c>
      <c r="BF52" s="6">
        <f t="shared" si="61"/>
        <v>5.0000000000000001E-4</v>
      </c>
      <c r="BG52" s="6">
        <f t="shared" si="77"/>
        <v>5.0000000000000001E-4</v>
      </c>
      <c r="BH52" s="6">
        <f t="shared" si="69"/>
        <v>5.0000000000000001E-4</v>
      </c>
      <c r="BI52" s="6">
        <f t="shared" si="76"/>
        <v>5.0000000000000001E-4</v>
      </c>
      <c r="BJ52" s="6">
        <v>4.4999999999999997E-3</v>
      </c>
      <c r="BK52" s="6">
        <f t="shared" si="7"/>
        <v>5.0000000000000004E-6</v>
      </c>
      <c r="BL52" s="11">
        <f t="shared" si="67"/>
        <v>5.0000000000000001E-4</v>
      </c>
      <c r="BM52" s="11">
        <f t="shared" si="56"/>
        <v>5.0000000000000002E-5</v>
      </c>
      <c r="BN52" s="11">
        <f t="shared" si="51"/>
        <v>5.0000000000000002E-5</v>
      </c>
      <c r="BO52" s="11">
        <f t="shared" si="68"/>
        <v>5.0000000000000002E-5</v>
      </c>
      <c r="BP52" s="11">
        <f t="shared" si="52"/>
        <v>5.0000000000000002E-5</v>
      </c>
      <c r="BQ52" s="6"/>
      <c r="BR52" s="6">
        <f t="shared" si="9"/>
        <v>4.0000000000000002E-4</v>
      </c>
      <c r="BS52" s="6">
        <f t="shared" si="90"/>
        <v>5.0000000000000002E-5</v>
      </c>
      <c r="BT52" s="6">
        <f t="shared" si="90"/>
        <v>5.0000000000000002E-5</v>
      </c>
      <c r="BU52" s="6">
        <f t="shared" si="11"/>
        <v>1E-4</v>
      </c>
      <c r="BV52" s="6">
        <f t="shared" si="91"/>
        <v>5.0000000000000002E-5</v>
      </c>
      <c r="BW52" s="6">
        <f t="shared" si="91"/>
        <v>5.0000000000000002E-5</v>
      </c>
      <c r="BX52" s="6"/>
      <c r="BY52" s="6">
        <f t="shared" si="64"/>
        <v>1.4999999999999999E-4</v>
      </c>
      <c r="CR52" s="14"/>
      <c r="CX52" s="6">
        <f t="shared" si="94"/>
        <v>5.0000000000000002E-5</v>
      </c>
      <c r="CY52" s="6">
        <f t="shared" si="94"/>
        <v>5.0000000000000002E-5</v>
      </c>
      <c r="CZ52" s="6">
        <v>101</v>
      </c>
      <c r="DF52" s="6">
        <f t="shared" si="30"/>
        <v>4.0000000000000002E-4</v>
      </c>
      <c r="DG52" s="6">
        <f t="shared" si="31"/>
        <v>5.0000000000000002E-5</v>
      </c>
      <c r="DH52" s="11"/>
      <c r="DI52" s="11"/>
      <c r="DJ52" s="11"/>
      <c r="DK52" s="11"/>
      <c r="DL52" s="11"/>
      <c r="DM52" s="11"/>
    </row>
    <row r="53" spans="1:117" ht="12.75">
      <c r="A53" s="11">
        <v>50</v>
      </c>
      <c r="B53" s="6" t="s">
        <v>740</v>
      </c>
      <c r="C53" s="6">
        <v>256</v>
      </c>
      <c r="D53" s="6" t="s">
        <v>1248</v>
      </c>
      <c r="E53" s="6" t="s">
        <v>1667</v>
      </c>
      <c r="F53" s="6" t="s">
        <v>964</v>
      </c>
      <c r="G53" s="6">
        <v>7.6</v>
      </c>
      <c r="H53" s="12">
        <v>201</v>
      </c>
      <c r="I53" s="6">
        <f t="shared" si="0"/>
        <v>0.05</v>
      </c>
      <c r="J53" s="6">
        <f t="shared" si="95"/>
        <v>1.5</v>
      </c>
      <c r="K53" s="6">
        <v>130</v>
      </c>
      <c r="L53" s="6">
        <v>0.311</v>
      </c>
      <c r="M53" s="9">
        <v>2.2000000000000002</v>
      </c>
      <c r="N53" s="6">
        <v>15.1</v>
      </c>
      <c r="O53" s="6">
        <v>13.5</v>
      </c>
      <c r="P53" s="10">
        <v>7.1999999999999995E-2</v>
      </c>
      <c r="Q53" s="6">
        <v>2000</v>
      </c>
      <c r="R53" s="6">
        <f t="shared" si="2"/>
        <v>0.2</v>
      </c>
      <c r="S53" s="6">
        <v>16.8</v>
      </c>
      <c r="T53" s="6">
        <v>12.2</v>
      </c>
      <c r="U53" s="6">
        <f t="shared" si="3"/>
        <v>1</v>
      </c>
      <c r="V53" s="7">
        <v>28</v>
      </c>
      <c r="W53" s="6"/>
      <c r="X53" s="7">
        <v>21</v>
      </c>
      <c r="Y53" s="6">
        <v>86.8</v>
      </c>
      <c r="Z53" s="6">
        <v>9000</v>
      </c>
      <c r="AA53" s="9">
        <v>3.5</v>
      </c>
      <c r="AB53" s="6">
        <v>32000</v>
      </c>
      <c r="AC53" s="6">
        <v>1500</v>
      </c>
      <c r="AD53" s="6">
        <v>2400</v>
      </c>
      <c r="AE53" s="6">
        <v>1790</v>
      </c>
      <c r="AF53" s="6">
        <v>100</v>
      </c>
      <c r="AG53" s="6">
        <v>7500</v>
      </c>
      <c r="AH53" s="6">
        <v>1100</v>
      </c>
      <c r="AI53" s="6">
        <v>5.6000000000000001E-2</v>
      </c>
      <c r="AJ53" s="6">
        <v>8.7999999999999995E-2</v>
      </c>
      <c r="AK53" s="6">
        <f t="shared" ref="AK53:AK66" si="97">0.5*0.005</f>
        <v>2.5000000000000001E-3</v>
      </c>
      <c r="AL53" s="6">
        <v>0.105</v>
      </c>
      <c r="AM53" s="6">
        <v>8.3000000000000004E-2</v>
      </c>
      <c r="AN53" s="6">
        <v>4.9000000000000002E-2</v>
      </c>
      <c r="AO53" s="6">
        <v>1.9E-2</v>
      </c>
      <c r="AP53" s="6">
        <f t="shared" ref="AP53:AP66" si="98">0.5*0.005</f>
        <v>2.5000000000000001E-3</v>
      </c>
      <c r="AQ53" s="6">
        <v>2.4E-2</v>
      </c>
      <c r="AR53" s="6">
        <v>1.7000000000000001E-2</v>
      </c>
      <c r="AS53" s="6">
        <f t="shared" ref="AS53:AT57" si="99">0.5*0.005</f>
        <v>2.5000000000000001E-3</v>
      </c>
      <c r="AT53" s="6">
        <f t="shared" si="99"/>
        <v>2.5000000000000001E-3</v>
      </c>
      <c r="AU53" s="6">
        <v>8.4000000000000005E-2</v>
      </c>
      <c r="AV53" s="6">
        <v>3.6999999999999998E-2</v>
      </c>
      <c r="AW53" s="6">
        <v>1.7000000000000001E-2</v>
      </c>
      <c r="AX53" s="6">
        <v>3.1E-2</v>
      </c>
      <c r="AY53" s="8">
        <v>0.02</v>
      </c>
      <c r="AZ53" s="6">
        <f>0.5*0.005</f>
        <v>2.5000000000000001E-3</v>
      </c>
      <c r="BA53" s="6">
        <f t="shared" si="4"/>
        <v>2.5000000000000001E-3</v>
      </c>
      <c r="BB53" s="6"/>
      <c r="BC53" s="6">
        <f t="shared" si="81"/>
        <v>5.0000000000000001E-4</v>
      </c>
      <c r="BD53" s="6">
        <f t="shared" ref="BD53:BD75" si="100">0.5*0.001</f>
        <v>5.0000000000000001E-4</v>
      </c>
      <c r="BE53" s="6">
        <f t="shared" si="63"/>
        <v>5.0000000000000001E-4</v>
      </c>
      <c r="BF53" s="6">
        <f t="shared" si="61"/>
        <v>5.0000000000000001E-4</v>
      </c>
      <c r="BG53" s="6">
        <f t="shared" si="77"/>
        <v>5.0000000000000001E-4</v>
      </c>
      <c r="BH53" s="6">
        <f t="shared" si="69"/>
        <v>5.0000000000000001E-4</v>
      </c>
      <c r="BI53" s="6">
        <f t="shared" si="76"/>
        <v>5.0000000000000001E-4</v>
      </c>
      <c r="BJ53" s="6">
        <f t="shared" ref="BJ53:BJ69" si="101">0.5*0.001</f>
        <v>5.0000000000000001E-4</v>
      </c>
      <c r="BK53" s="6">
        <f t="shared" si="7"/>
        <v>5.0000000000000004E-6</v>
      </c>
      <c r="BL53" s="11">
        <f t="shared" si="67"/>
        <v>5.0000000000000001E-4</v>
      </c>
      <c r="BM53" s="11">
        <f t="shared" si="56"/>
        <v>5.0000000000000002E-5</v>
      </c>
      <c r="BN53" s="11">
        <f t="shared" si="51"/>
        <v>5.0000000000000002E-5</v>
      </c>
      <c r="BO53" s="11">
        <f t="shared" si="68"/>
        <v>5.0000000000000002E-5</v>
      </c>
      <c r="BP53" s="11">
        <f t="shared" si="52"/>
        <v>5.0000000000000002E-5</v>
      </c>
      <c r="BQ53" s="6"/>
      <c r="BR53" s="6">
        <f t="shared" si="9"/>
        <v>4.0000000000000002E-4</v>
      </c>
      <c r="BS53" s="6">
        <f t="shared" si="90"/>
        <v>5.0000000000000002E-5</v>
      </c>
      <c r="BT53" s="6">
        <f t="shared" si="90"/>
        <v>5.0000000000000002E-5</v>
      </c>
      <c r="BU53" s="6">
        <f t="shared" si="11"/>
        <v>1E-4</v>
      </c>
      <c r="BV53" s="6">
        <f t="shared" si="91"/>
        <v>5.0000000000000002E-5</v>
      </c>
      <c r="BW53" s="6">
        <f t="shared" si="91"/>
        <v>5.0000000000000002E-5</v>
      </c>
      <c r="BX53" s="6"/>
      <c r="BY53" s="6">
        <f t="shared" si="64"/>
        <v>1.4999999999999999E-4</v>
      </c>
      <c r="CR53" s="14"/>
      <c r="CX53" s="6">
        <f t="shared" si="94"/>
        <v>5.0000000000000002E-5</v>
      </c>
      <c r="CY53" s="6">
        <f t="shared" si="94"/>
        <v>5.0000000000000002E-5</v>
      </c>
      <c r="CZ53" s="6">
        <v>3922</v>
      </c>
      <c r="DF53" s="6">
        <f t="shared" si="30"/>
        <v>4.0000000000000002E-4</v>
      </c>
      <c r="DG53" s="6">
        <f t="shared" si="31"/>
        <v>5.0000000000000002E-5</v>
      </c>
      <c r="DH53" s="11"/>
      <c r="DI53" s="11"/>
      <c r="DJ53" s="11"/>
      <c r="DK53" s="11"/>
      <c r="DL53" s="11"/>
      <c r="DM53" s="11"/>
    </row>
    <row r="54" spans="1:117" ht="12.75">
      <c r="A54" s="11">
        <v>51</v>
      </c>
      <c r="B54" s="6" t="s">
        <v>739</v>
      </c>
      <c r="C54" s="6">
        <v>257</v>
      </c>
      <c r="D54" s="6" t="s">
        <v>1249</v>
      </c>
      <c r="E54" s="6" t="s">
        <v>1668</v>
      </c>
      <c r="F54" s="6" t="s">
        <v>965</v>
      </c>
      <c r="G54" s="6">
        <v>8.4</v>
      </c>
      <c r="H54" s="7">
        <v>80</v>
      </c>
      <c r="I54" s="6">
        <f t="shared" si="0"/>
        <v>0.05</v>
      </c>
      <c r="J54" s="6">
        <f t="shared" si="95"/>
        <v>1.5</v>
      </c>
      <c r="K54" s="7">
        <v>31</v>
      </c>
      <c r="L54" s="6">
        <f>0.5*0.05</f>
        <v>2.5000000000000001E-2</v>
      </c>
      <c r="M54" s="9">
        <v>1.3</v>
      </c>
      <c r="N54" s="6">
        <v>1.22</v>
      </c>
      <c r="O54" s="6">
        <v>1.93</v>
      </c>
      <c r="P54" s="8">
        <v>0.28000000000000003</v>
      </c>
      <c r="Q54" s="6">
        <v>360</v>
      </c>
      <c r="R54" s="6">
        <f t="shared" si="2"/>
        <v>0.2</v>
      </c>
      <c r="S54" s="6">
        <v>2.84</v>
      </c>
      <c r="T54" s="6">
        <v>2.67</v>
      </c>
      <c r="U54" s="6">
        <f t="shared" si="3"/>
        <v>1</v>
      </c>
      <c r="V54" s="9">
        <v>4.5999999999999996</v>
      </c>
      <c r="W54" s="6"/>
      <c r="X54" s="9">
        <v>1.5</v>
      </c>
      <c r="Y54" s="6">
        <v>5.29</v>
      </c>
      <c r="Z54" s="6">
        <v>1400</v>
      </c>
      <c r="AA54" s="9">
        <v>4.8</v>
      </c>
      <c r="AB54" s="6">
        <v>1700</v>
      </c>
      <c r="AC54" s="6">
        <v>380</v>
      </c>
      <c r="AD54" s="6">
        <f>0.5*5</f>
        <v>2.5</v>
      </c>
      <c r="AE54" s="6">
        <v>73.8</v>
      </c>
      <c r="AF54" s="9">
        <v>7.5</v>
      </c>
      <c r="AG54" s="6">
        <v>470</v>
      </c>
      <c r="AH54" s="6">
        <f>0.5*100</f>
        <v>50</v>
      </c>
      <c r="AI54" s="6">
        <v>1.4E-2</v>
      </c>
      <c r="AJ54" s="6">
        <v>8.9999999999999993E-3</v>
      </c>
      <c r="AK54" s="6">
        <f t="shared" si="97"/>
        <v>2.5000000000000001E-3</v>
      </c>
      <c r="AL54" s="6">
        <v>4.1000000000000002E-2</v>
      </c>
      <c r="AM54" s="6">
        <v>1.2999999999999999E-2</v>
      </c>
      <c r="AN54" s="6">
        <v>8.9999999999999993E-3</v>
      </c>
      <c r="AO54" s="6">
        <v>5.0000000000000001E-3</v>
      </c>
      <c r="AP54" s="6">
        <f t="shared" si="98"/>
        <v>2.5000000000000001E-3</v>
      </c>
      <c r="AQ54" s="6">
        <v>5.0000000000000001E-3</v>
      </c>
      <c r="AR54" s="6">
        <v>4.0000000000000001E-3</v>
      </c>
      <c r="AS54" s="6">
        <f t="shared" si="99"/>
        <v>2.5000000000000001E-3</v>
      </c>
      <c r="AT54" s="6">
        <f t="shared" si="99"/>
        <v>2.5000000000000001E-3</v>
      </c>
      <c r="AU54" s="6">
        <v>1.7999999999999999E-2</v>
      </c>
      <c r="AV54" s="6">
        <v>1.4999999999999999E-2</v>
      </c>
      <c r="AW54" s="6">
        <v>6.0000000000000001E-3</v>
      </c>
      <c r="AX54" s="6">
        <v>1.6E-2</v>
      </c>
      <c r="AY54" s="6">
        <v>5.0000000000000001E-3</v>
      </c>
      <c r="AZ54" s="6">
        <v>5.0000000000000001E-3</v>
      </c>
      <c r="BA54" s="6">
        <f t="shared" si="4"/>
        <v>2.5000000000000001E-3</v>
      </c>
      <c r="BB54" s="6"/>
      <c r="BC54" s="6">
        <f t="shared" si="81"/>
        <v>5.0000000000000001E-4</v>
      </c>
      <c r="BD54" s="6">
        <f t="shared" si="100"/>
        <v>5.0000000000000001E-4</v>
      </c>
      <c r="BE54" s="6">
        <f t="shared" si="63"/>
        <v>5.0000000000000001E-4</v>
      </c>
      <c r="BF54" s="6">
        <f t="shared" si="61"/>
        <v>5.0000000000000001E-4</v>
      </c>
      <c r="BG54" s="6">
        <f t="shared" si="77"/>
        <v>5.0000000000000001E-4</v>
      </c>
      <c r="BH54" s="6">
        <f t="shared" si="69"/>
        <v>5.0000000000000001E-4</v>
      </c>
      <c r="BI54" s="6">
        <f t="shared" si="76"/>
        <v>5.0000000000000001E-4</v>
      </c>
      <c r="BJ54" s="6">
        <f t="shared" si="101"/>
        <v>5.0000000000000001E-4</v>
      </c>
      <c r="BK54" s="6">
        <f t="shared" si="7"/>
        <v>5.0000000000000004E-6</v>
      </c>
      <c r="BL54" s="11">
        <f t="shared" si="67"/>
        <v>5.0000000000000001E-4</v>
      </c>
      <c r="BM54" s="11">
        <f t="shared" si="56"/>
        <v>5.0000000000000002E-5</v>
      </c>
      <c r="BN54" s="11">
        <f t="shared" si="51"/>
        <v>5.0000000000000002E-5</v>
      </c>
      <c r="BO54" s="11">
        <f t="shared" si="68"/>
        <v>5.0000000000000002E-5</v>
      </c>
      <c r="BP54" s="11">
        <f t="shared" si="52"/>
        <v>5.0000000000000002E-5</v>
      </c>
      <c r="BQ54" s="6"/>
      <c r="BR54" s="6">
        <f t="shared" si="9"/>
        <v>4.0000000000000002E-4</v>
      </c>
      <c r="BS54" s="6">
        <f t="shared" si="90"/>
        <v>5.0000000000000002E-5</v>
      </c>
      <c r="BT54" s="6">
        <f t="shared" si="90"/>
        <v>5.0000000000000002E-5</v>
      </c>
      <c r="BU54" s="6">
        <f t="shared" si="11"/>
        <v>1E-4</v>
      </c>
      <c r="BV54" s="6">
        <f t="shared" si="91"/>
        <v>5.0000000000000002E-5</v>
      </c>
      <c r="BW54" s="6">
        <f t="shared" si="91"/>
        <v>5.0000000000000002E-5</v>
      </c>
      <c r="BX54" s="6"/>
      <c r="BY54" s="6">
        <f t="shared" si="64"/>
        <v>1.4999999999999999E-4</v>
      </c>
      <c r="CR54" s="14"/>
      <c r="CX54" s="6">
        <f t="shared" si="94"/>
        <v>5.0000000000000002E-5</v>
      </c>
      <c r="CY54" s="6">
        <f t="shared" si="94"/>
        <v>5.0000000000000002E-5</v>
      </c>
      <c r="CZ54" s="6">
        <v>4380</v>
      </c>
      <c r="DF54" s="6">
        <f t="shared" si="30"/>
        <v>4.0000000000000002E-4</v>
      </c>
      <c r="DG54" s="6">
        <f t="shared" si="31"/>
        <v>5.0000000000000002E-5</v>
      </c>
      <c r="DH54" s="11"/>
      <c r="DI54" s="11"/>
      <c r="DJ54" s="11"/>
      <c r="DK54" s="11"/>
      <c r="DL54" s="11"/>
      <c r="DM54" s="11"/>
    </row>
    <row r="55" spans="1:117" ht="12.75">
      <c r="A55" s="11">
        <v>52</v>
      </c>
      <c r="B55" s="6" t="s">
        <v>737</v>
      </c>
      <c r="C55" s="6">
        <v>258</v>
      </c>
      <c r="D55" s="6" t="s">
        <v>1250</v>
      </c>
      <c r="E55" s="6" t="s">
        <v>1669</v>
      </c>
      <c r="F55" s="6" t="s">
        <v>738</v>
      </c>
      <c r="G55" s="6">
        <v>7.7</v>
      </c>
      <c r="H55" s="7">
        <v>80</v>
      </c>
      <c r="I55" s="6">
        <f t="shared" si="0"/>
        <v>0.05</v>
      </c>
      <c r="J55" s="6">
        <f t="shared" si="95"/>
        <v>1.5</v>
      </c>
      <c r="K55" s="7">
        <v>15</v>
      </c>
      <c r="L55" s="6">
        <v>0.151</v>
      </c>
      <c r="M55" s="9">
        <v>0.81</v>
      </c>
      <c r="N55" s="6">
        <v>3.15</v>
      </c>
      <c r="O55" s="6">
        <v>13.3</v>
      </c>
      <c r="P55" s="10">
        <v>1.9E-2</v>
      </c>
      <c r="Q55" s="6">
        <v>1000</v>
      </c>
      <c r="R55" s="6">
        <f t="shared" si="2"/>
        <v>0.2</v>
      </c>
      <c r="S55" s="6">
        <v>1.99</v>
      </c>
      <c r="T55" s="6">
        <v>2.15</v>
      </c>
      <c r="U55" s="6">
        <f t="shared" si="3"/>
        <v>1</v>
      </c>
      <c r="V55" s="9">
        <v>7.2</v>
      </c>
      <c r="W55" s="6"/>
      <c r="X55" s="9">
        <v>3.7</v>
      </c>
      <c r="Y55" s="6">
        <v>67.400000000000006</v>
      </c>
      <c r="Z55" s="6">
        <v>4300</v>
      </c>
      <c r="AA55" s="9">
        <v>0.21000000000000002</v>
      </c>
      <c r="AB55" s="6">
        <v>2500</v>
      </c>
      <c r="AC55" s="7">
        <v>61</v>
      </c>
      <c r="AD55" s="6">
        <v>220</v>
      </c>
      <c r="AE55" s="6">
        <v>11360</v>
      </c>
      <c r="AF55" s="7">
        <v>66</v>
      </c>
      <c r="AG55" s="6">
        <v>1600</v>
      </c>
      <c r="AH55" s="6">
        <v>390</v>
      </c>
      <c r="AI55" s="6">
        <v>0.01</v>
      </c>
      <c r="AJ55" s="6">
        <f>0.5*0.005</f>
        <v>2.5000000000000001E-3</v>
      </c>
      <c r="AK55" s="6">
        <f t="shared" si="97"/>
        <v>2.5000000000000001E-3</v>
      </c>
      <c r="AL55" s="6">
        <v>6.0000000000000001E-3</v>
      </c>
      <c r="AM55" s="6">
        <f t="shared" ref="AM55:AO57" si="102">0.5*0.005</f>
        <v>2.5000000000000001E-3</v>
      </c>
      <c r="AN55" s="6">
        <f t="shared" si="102"/>
        <v>2.5000000000000001E-3</v>
      </c>
      <c r="AO55" s="6">
        <f t="shared" si="102"/>
        <v>2.5000000000000001E-3</v>
      </c>
      <c r="AP55" s="6">
        <f t="shared" si="98"/>
        <v>2.5000000000000001E-3</v>
      </c>
      <c r="AQ55" s="6">
        <f>0.5*0.005</f>
        <v>2.5000000000000001E-3</v>
      </c>
      <c r="AR55" s="6">
        <v>7.0000000000000001E-3</v>
      </c>
      <c r="AS55" s="6">
        <f t="shared" si="99"/>
        <v>2.5000000000000001E-3</v>
      </c>
      <c r="AT55" s="6">
        <f t="shared" si="99"/>
        <v>2.5000000000000001E-3</v>
      </c>
      <c r="AU55" s="6">
        <f>0.5*0.005</f>
        <v>2.5000000000000001E-3</v>
      </c>
      <c r="AV55" s="6">
        <f>0.5*0.005</f>
        <v>2.5000000000000001E-3</v>
      </c>
      <c r="AW55" s="6">
        <f>0.5*0.005</f>
        <v>2.5000000000000001E-3</v>
      </c>
      <c r="AX55" s="6">
        <v>7.0000000000000001E-3</v>
      </c>
      <c r="AY55" s="6">
        <f t="shared" ref="AY55:AZ58" si="103">0.5*0.005</f>
        <v>2.5000000000000001E-3</v>
      </c>
      <c r="AZ55" s="6">
        <f t="shared" si="103"/>
        <v>2.5000000000000001E-3</v>
      </c>
      <c r="BA55" s="6">
        <f t="shared" si="4"/>
        <v>2.5000000000000001E-3</v>
      </c>
      <c r="BB55" s="6"/>
      <c r="BC55" s="6">
        <f t="shared" si="81"/>
        <v>5.0000000000000001E-4</v>
      </c>
      <c r="BD55" s="6">
        <f t="shared" si="100"/>
        <v>5.0000000000000001E-4</v>
      </c>
      <c r="BE55" s="6">
        <f t="shared" si="63"/>
        <v>5.0000000000000001E-4</v>
      </c>
      <c r="BF55" s="6">
        <f t="shared" si="61"/>
        <v>5.0000000000000001E-4</v>
      </c>
      <c r="BG55" s="6">
        <f t="shared" si="77"/>
        <v>5.0000000000000001E-4</v>
      </c>
      <c r="BH55" s="6">
        <f t="shared" si="69"/>
        <v>5.0000000000000001E-4</v>
      </c>
      <c r="BI55" s="6">
        <f t="shared" si="76"/>
        <v>5.0000000000000001E-4</v>
      </c>
      <c r="BJ55" s="6">
        <f t="shared" si="101"/>
        <v>5.0000000000000001E-4</v>
      </c>
      <c r="BK55" s="6">
        <f t="shared" si="7"/>
        <v>5.0000000000000004E-6</v>
      </c>
      <c r="BL55" s="11">
        <f t="shared" si="67"/>
        <v>5.0000000000000001E-4</v>
      </c>
      <c r="BM55" s="11">
        <f t="shared" si="56"/>
        <v>5.0000000000000002E-5</v>
      </c>
      <c r="BN55" s="11">
        <f t="shared" ref="BN55:BN86" si="104">0.5*0.0001</f>
        <v>5.0000000000000002E-5</v>
      </c>
      <c r="BO55" s="11">
        <f t="shared" si="68"/>
        <v>5.0000000000000002E-5</v>
      </c>
      <c r="BP55" s="11">
        <f t="shared" ref="BP55:BP86" si="105">0.5*0.0001</f>
        <v>5.0000000000000002E-5</v>
      </c>
      <c r="BQ55" s="6"/>
      <c r="BR55" s="6">
        <f t="shared" si="9"/>
        <v>4.0000000000000002E-4</v>
      </c>
      <c r="BS55" s="6">
        <f t="shared" si="90"/>
        <v>5.0000000000000002E-5</v>
      </c>
      <c r="BT55" s="6">
        <f t="shared" si="90"/>
        <v>5.0000000000000002E-5</v>
      </c>
      <c r="BU55" s="6">
        <f t="shared" si="11"/>
        <v>1E-4</v>
      </c>
      <c r="BV55" s="6">
        <f t="shared" si="91"/>
        <v>5.0000000000000002E-5</v>
      </c>
      <c r="BW55" s="6">
        <f t="shared" si="91"/>
        <v>5.0000000000000002E-5</v>
      </c>
      <c r="BX55" s="6"/>
      <c r="BY55" s="6">
        <f t="shared" si="64"/>
        <v>1.4999999999999999E-4</v>
      </c>
      <c r="CR55" s="14"/>
      <c r="CX55" s="6">
        <f t="shared" si="94"/>
        <v>5.0000000000000002E-5</v>
      </c>
      <c r="CY55" s="6">
        <f t="shared" si="94"/>
        <v>5.0000000000000002E-5</v>
      </c>
      <c r="CZ55" s="6">
        <v>1164</v>
      </c>
      <c r="DF55" s="6">
        <f t="shared" si="30"/>
        <v>4.0000000000000002E-4</v>
      </c>
      <c r="DG55" s="6">
        <f t="shared" si="31"/>
        <v>5.0000000000000002E-5</v>
      </c>
      <c r="DH55" s="11"/>
      <c r="DI55" s="11"/>
      <c r="DJ55" s="11"/>
      <c r="DK55" s="11"/>
      <c r="DL55" s="11"/>
      <c r="DM55" s="11"/>
    </row>
    <row r="56" spans="1:117" ht="12.75">
      <c r="A56" s="11">
        <v>53</v>
      </c>
      <c r="B56" s="6" t="s">
        <v>735</v>
      </c>
      <c r="C56" s="6">
        <v>259</v>
      </c>
      <c r="D56" s="6" t="s">
        <v>1251</v>
      </c>
      <c r="E56" s="6" t="s">
        <v>1670</v>
      </c>
      <c r="F56" s="6" t="s">
        <v>736</v>
      </c>
      <c r="G56" s="6">
        <v>8.3000000000000007</v>
      </c>
      <c r="H56" s="6">
        <v>169</v>
      </c>
      <c r="I56" s="6">
        <f t="shared" si="0"/>
        <v>0.05</v>
      </c>
      <c r="J56" s="6">
        <f t="shared" si="95"/>
        <v>1.5</v>
      </c>
      <c r="K56" s="7">
        <v>29</v>
      </c>
      <c r="L56" s="6">
        <f>0.5*0.05</f>
        <v>2.5000000000000001E-2</v>
      </c>
      <c r="M56" s="9">
        <v>0.5</v>
      </c>
      <c r="N56" s="6">
        <v>3.65</v>
      </c>
      <c r="O56" s="6">
        <f>0.5*0.4</f>
        <v>0.2</v>
      </c>
      <c r="P56" s="10">
        <v>9.1000000000000004E-3</v>
      </c>
      <c r="Q56" s="6">
        <v>1700</v>
      </c>
      <c r="R56" s="6">
        <f t="shared" si="2"/>
        <v>0.2</v>
      </c>
      <c r="S56" s="6">
        <v>1.61</v>
      </c>
      <c r="T56" s="6">
        <v>5.16</v>
      </c>
      <c r="U56" s="6">
        <f t="shared" si="3"/>
        <v>1</v>
      </c>
      <c r="V56" s="7">
        <v>21</v>
      </c>
      <c r="W56" s="6"/>
      <c r="X56" s="9">
        <v>5.0999999999999996</v>
      </c>
      <c r="Y56" s="6">
        <v>15.6</v>
      </c>
      <c r="Z56" s="6">
        <v>17000</v>
      </c>
      <c r="AA56" s="9">
        <v>2.7</v>
      </c>
      <c r="AB56" s="6">
        <v>4900</v>
      </c>
      <c r="AC56" s="6">
        <v>140</v>
      </c>
      <c r="AD56" s="6">
        <v>300</v>
      </c>
      <c r="AE56" s="6">
        <v>1100</v>
      </c>
      <c r="AF56" s="7">
        <v>96</v>
      </c>
      <c r="AG56" s="6">
        <v>1600</v>
      </c>
      <c r="AH56" s="6">
        <v>480</v>
      </c>
      <c r="AI56" s="6">
        <v>0.02</v>
      </c>
      <c r="AJ56" s="6">
        <v>6.0000000000000001E-3</v>
      </c>
      <c r="AK56" s="6">
        <f t="shared" si="97"/>
        <v>2.5000000000000001E-3</v>
      </c>
      <c r="AL56" s="6">
        <v>1.4999999999999999E-2</v>
      </c>
      <c r="AM56" s="6">
        <f t="shared" si="102"/>
        <v>2.5000000000000001E-3</v>
      </c>
      <c r="AN56" s="6">
        <f t="shared" si="102"/>
        <v>2.5000000000000001E-3</v>
      </c>
      <c r="AO56" s="6">
        <f t="shared" si="102"/>
        <v>2.5000000000000001E-3</v>
      </c>
      <c r="AP56" s="6">
        <f t="shared" si="98"/>
        <v>2.5000000000000001E-3</v>
      </c>
      <c r="AQ56" s="6">
        <v>6.0000000000000001E-3</v>
      </c>
      <c r="AR56" s="6">
        <f>0.5*0.003</f>
        <v>1.5E-3</v>
      </c>
      <c r="AS56" s="6">
        <f t="shared" si="99"/>
        <v>2.5000000000000001E-3</v>
      </c>
      <c r="AT56" s="6">
        <f t="shared" si="99"/>
        <v>2.5000000000000001E-3</v>
      </c>
      <c r="AU56" s="6">
        <v>6.0000000000000001E-3</v>
      </c>
      <c r="AV56" s="6">
        <f>0.5*0.005</f>
        <v>2.5000000000000001E-3</v>
      </c>
      <c r="AW56" s="6">
        <f>0.5*0.005</f>
        <v>2.5000000000000001E-3</v>
      </c>
      <c r="AX56" s="6">
        <v>8.9999999999999993E-3</v>
      </c>
      <c r="AY56" s="6">
        <f t="shared" si="103"/>
        <v>2.5000000000000001E-3</v>
      </c>
      <c r="AZ56" s="6">
        <f t="shared" si="103"/>
        <v>2.5000000000000001E-3</v>
      </c>
      <c r="BA56" s="6">
        <f t="shared" si="4"/>
        <v>2.5000000000000001E-3</v>
      </c>
      <c r="BB56" s="6"/>
      <c r="BC56" s="6">
        <f t="shared" si="81"/>
        <v>5.0000000000000001E-4</v>
      </c>
      <c r="BD56" s="6">
        <f t="shared" si="100"/>
        <v>5.0000000000000001E-4</v>
      </c>
      <c r="BE56" s="6">
        <f t="shared" si="63"/>
        <v>5.0000000000000001E-4</v>
      </c>
      <c r="BF56" s="6">
        <f t="shared" si="61"/>
        <v>5.0000000000000001E-4</v>
      </c>
      <c r="BG56" s="6">
        <f t="shared" si="77"/>
        <v>5.0000000000000001E-4</v>
      </c>
      <c r="BH56" s="6">
        <f t="shared" si="69"/>
        <v>5.0000000000000001E-4</v>
      </c>
      <c r="BI56" s="6">
        <f t="shared" si="76"/>
        <v>5.0000000000000001E-4</v>
      </c>
      <c r="BJ56" s="6">
        <f t="shared" si="101"/>
        <v>5.0000000000000001E-4</v>
      </c>
      <c r="BK56" s="6">
        <f t="shared" si="7"/>
        <v>5.0000000000000004E-6</v>
      </c>
      <c r="BL56" s="11">
        <f t="shared" si="67"/>
        <v>5.0000000000000001E-4</v>
      </c>
      <c r="BM56" s="11">
        <f t="shared" ref="BM56:BM87" si="106">0.5*0.0001</f>
        <v>5.0000000000000002E-5</v>
      </c>
      <c r="BN56" s="11">
        <f t="shared" si="104"/>
        <v>5.0000000000000002E-5</v>
      </c>
      <c r="BO56" s="11">
        <f t="shared" si="68"/>
        <v>5.0000000000000002E-5</v>
      </c>
      <c r="BP56" s="11">
        <f t="shared" si="105"/>
        <v>5.0000000000000002E-5</v>
      </c>
      <c r="BQ56" s="6"/>
      <c r="BR56" s="6">
        <f t="shared" si="9"/>
        <v>4.0000000000000002E-4</v>
      </c>
      <c r="BS56" s="6">
        <f t="shared" si="90"/>
        <v>5.0000000000000002E-5</v>
      </c>
      <c r="BT56" s="6">
        <f t="shared" si="90"/>
        <v>5.0000000000000002E-5</v>
      </c>
      <c r="BU56" s="6">
        <f t="shared" si="11"/>
        <v>1E-4</v>
      </c>
      <c r="BV56" s="6">
        <f t="shared" si="91"/>
        <v>5.0000000000000002E-5</v>
      </c>
      <c r="BW56" s="6">
        <f t="shared" si="91"/>
        <v>5.0000000000000002E-5</v>
      </c>
      <c r="BX56" s="6"/>
      <c r="BY56" s="6">
        <f t="shared" si="64"/>
        <v>1.4999999999999999E-4</v>
      </c>
      <c r="CR56" s="14"/>
      <c r="CX56" s="6">
        <f t="shared" si="94"/>
        <v>5.0000000000000002E-5</v>
      </c>
      <c r="CY56" s="6">
        <f t="shared" si="94"/>
        <v>5.0000000000000002E-5</v>
      </c>
      <c r="CZ56" s="6">
        <v>1139</v>
      </c>
      <c r="DF56" s="6">
        <f t="shared" si="30"/>
        <v>4.0000000000000002E-4</v>
      </c>
      <c r="DG56" s="6">
        <f t="shared" si="31"/>
        <v>5.0000000000000002E-5</v>
      </c>
      <c r="DH56" s="11"/>
      <c r="DI56" s="11"/>
      <c r="DJ56" s="11"/>
      <c r="DK56" s="11"/>
      <c r="DL56" s="11"/>
      <c r="DM56" s="11"/>
    </row>
    <row r="57" spans="1:117" ht="12.75">
      <c r="A57" s="11">
        <v>54</v>
      </c>
      <c r="B57" s="6" t="s">
        <v>733</v>
      </c>
      <c r="C57" s="6">
        <v>260</v>
      </c>
      <c r="D57" s="6" t="s">
        <v>1252</v>
      </c>
      <c r="E57" s="6" t="s">
        <v>1671</v>
      </c>
      <c r="F57" s="6" t="s">
        <v>734</v>
      </c>
      <c r="G57" s="6">
        <v>8.1999999999999993</v>
      </c>
      <c r="H57" s="6">
        <v>283</v>
      </c>
      <c r="I57" s="6">
        <f t="shared" si="0"/>
        <v>0.05</v>
      </c>
      <c r="J57" s="6">
        <f t="shared" si="95"/>
        <v>1.5</v>
      </c>
      <c r="K57" s="7">
        <v>23</v>
      </c>
      <c r="L57" s="6">
        <v>0.182</v>
      </c>
      <c r="M57" s="9">
        <v>5</v>
      </c>
      <c r="N57" s="6">
        <v>4.32</v>
      </c>
      <c r="O57" s="6">
        <v>6.46</v>
      </c>
      <c r="P57" s="10">
        <v>4.1000000000000002E-2</v>
      </c>
      <c r="Q57" s="6">
        <v>730</v>
      </c>
      <c r="R57" s="6">
        <f t="shared" si="2"/>
        <v>0.2</v>
      </c>
      <c r="S57" s="9">
        <v>4</v>
      </c>
      <c r="T57" s="6">
        <v>4.74</v>
      </c>
      <c r="U57" s="6">
        <f t="shared" si="3"/>
        <v>1</v>
      </c>
      <c r="V57" s="6">
        <v>160</v>
      </c>
      <c r="W57" s="6"/>
      <c r="X57" s="9">
        <v>4.0999999999999996</v>
      </c>
      <c r="Y57" s="6">
        <v>25.7</v>
      </c>
      <c r="Z57" s="6">
        <v>37000</v>
      </c>
      <c r="AA57" s="9">
        <v>2.1</v>
      </c>
      <c r="AB57" s="6">
        <v>3100</v>
      </c>
      <c r="AC57" s="6">
        <v>120</v>
      </c>
      <c r="AD57" s="6">
        <v>240</v>
      </c>
      <c r="AE57" s="6">
        <v>1500</v>
      </c>
      <c r="AF57" s="7">
        <v>52</v>
      </c>
      <c r="AG57" s="6">
        <v>1900</v>
      </c>
      <c r="AH57" s="6">
        <v>450</v>
      </c>
      <c r="AI57" s="6">
        <v>1.6E-2</v>
      </c>
      <c r="AJ57" s="6">
        <f>0.5*0.005</f>
        <v>2.5000000000000001E-3</v>
      </c>
      <c r="AK57" s="6">
        <f t="shared" si="97"/>
        <v>2.5000000000000001E-3</v>
      </c>
      <c r="AL57" s="6">
        <v>1.9E-2</v>
      </c>
      <c r="AM57" s="6">
        <f t="shared" si="102"/>
        <v>2.5000000000000001E-3</v>
      </c>
      <c r="AN57" s="6">
        <f t="shared" si="102"/>
        <v>2.5000000000000001E-3</v>
      </c>
      <c r="AO57" s="6">
        <f t="shared" si="102"/>
        <v>2.5000000000000001E-3</v>
      </c>
      <c r="AP57" s="6">
        <f t="shared" si="98"/>
        <v>2.5000000000000001E-3</v>
      </c>
      <c r="AQ57" s="6">
        <v>1.2E-2</v>
      </c>
      <c r="AR57" s="6">
        <v>7.0000000000000001E-3</v>
      </c>
      <c r="AS57" s="6">
        <f t="shared" si="99"/>
        <v>2.5000000000000001E-3</v>
      </c>
      <c r="AT57" s="6">
        <f t="shared" si="99"/>
        <v>2.5000000000000001E-3</v>
      </c>
      <c r="AU57" s="6">
        <v>8.0000000000000002E-3</v>
      </c>
      <c r="AV57" s="6">
        <f>0.5*0.005</f>
        <v>2.5000000000000001E-3</v>
      </c>
      <c r="AW57" s="6">
        <f>0.5*0.005</f>
        <v>2.5000000000000001E-3</v>
      </c>
      <c r="AX57" s="6">
        <v>1.4999999999999999E-2</v>
      </c>
      <c r="AY57" s="6">
        <f t="shared" si="103"/>
        <v>2.5000000000000001E-3</v>
      </c>
      <c r="AZ57" s="6">
        <f t="shared" si="103"/>
        <v>2.5000000000000001E-3</v>
      </c>
      <c r="BA57" s="6">
        <f t="shared" si="4"/>
        <v>2.5000000000000001E-3</v>
      </c>
      <c r="BB57" s="6"/>
      <c r="BC57" s="6">
        <f t="shared" si="81"/>
        <v>5.0000000000000001E-4</v>
      </c>
      <c r="BD57" s="6">
        <f t="shared" si="100"/>
        <v>5.0000000000000001E-4</v>
      </c>
      <c r="BE57" s="6">
        <f t="shared" si="63"/>
        <v>5.0000000000000001E-4</v>
      </c>
      <c r="BF57" s="6">
        <f t="shared" si="61"/>
        <v>5.0000000000000001E-4</v>
      </c>
      <c r="BG57" s="6">
        <f t="shared" si="77"/>
        <v>5.0000000000000001E-4</v>
      </c>
      <c r="BH57" s="6">
        <f t="shared" si="69"/>
        <v>5.0000000000000001E-4</v>
      </c>
      <c r="BI57" s="6">
        <f t="shared" si="76"/>
        <v>5.0000000000000001E-4</v>
      </c>
      <c r="BJ57" s="6">
        <f t="shared" si="101"/>
        <v>5.0000000000000001E-4</v>
      </c>
      <c r="BK57" s="6">
        <f t="shared" si="7"/>
        <v>5.0000000000000004E-6</v>
      </c>
      <c r="BL57" s="11">
        <f t="shared" si="67"/>
        <v>5.0000000000000001E-4</v>
      </c>
      <c r="BM57" s="11">
        <f t="shared" si="106"/>
        <v>5.0000000000000002E-5</v>
      </c>
      <c r="BN57" s="11">
        <f t="shared" si="104"/>
        <v>5.0000000000000002E-5</v>
      </c>
      <c r="BO57" s="11">
        <f t="shared" si="68"/>
        <v>5.0000000000000002E-5</v>
      </c>
      <c r="BP57" s="11">
        <f t="shared" si="105"/>
        <v>5.0000000000000002E-5</v>
      </c>
      <c r="BQ57" s="6"/>
      <c r="BR57" s="6">
        <f t="shared" si="9"/>
        <v>4.0000000000000002E-4</v>
      </c>
      <c r="BS57" s="6">
        <f t="shared" si="90"/>
        <v>5.0000000000000002E-5</v>
      </c>
      <c r="BT57" s="6">
        <f t="shared" si="90"/>
        <v>5.0000000000000002E-5</v>
      </c>
      <c r="BU57" s="6">
        <f t="shared" si="11"/>
        <v>1E-4</v>
      </c>
      <c r="BV57" s="6">
        <f t="shared" si="91"/>
        <v>5.0000000000000002E-5</v>
      </c>
      <c r="BW57" s="6">
        <f t="shared" si="91"/>
        <v>5.0000000000000002E-5</v>
      </c>
      <c r="BX57" s="6"/>
      <c r="BY57" s="6">
        <f t="shared" si="64"/>
        <v>1.4999999999999999E-4</v>
      </c>
      <c r="CR57" s="14"/>
      <c r="CX57" s="6">
        <f t="shared" si="94"/>
        <v>5.0000000000000002E-5</v>
      </c>
      <c r="CY57" s="6">
        <f t="shared" si="94"/>
        <v>5.0000000000000002E-5</v>
      </c>
      <c r="CZ57" s="6">
        <v>2226</v>
      </c>
      <c r="DF57" s="6">
        <f t="shared" si="30"/>
        <v>4.0000000000000002E-4</v>
      </c>
      <c r="DG57" s="6">
        <f t="shared" si="31"/>
        <v>5.0000000000000002E-5</v>
      </c>
      <c r="DH57" s="11"/>
      <c r="DI57" s="11"/>
      <c r="DJ57" s="11"/>
      <c r="DK57" s="11"/>
      <c r="DL57" s="11"/>
      <c r="DM57" s="11"/>
    </row>
    <row r="58" spans="1:117" ht="12.75">
      <c r="A58" s="11">
        <v>55</v>
      </c>
      <c r="B58" s="6" t="s">
        <v>813</v>
      </c>
      <c r="C58" s="6">
        <v>261</v>
      </c>
      <c r="D58" s="6" t="s">
        <v>1253</v>
      </c>
      <c r="E58" s="6" t="s">
        <v>1672</v>
      </c>
      <c r="F58" s="6" t="s">
        <v>814</v>
      </c>
      <c r="G58" s="6">
        <v>8.6</v>
      </c>
      <c r="H58" s="6">
        <v>169</v>
      </c>
      <c r="I58" s="6">
        <f t="shared" si="0"/>
        <v>0.05</v>
      </c>
      <c r="J58" s="6">
        <f t="shared" si="95"/>
        <v>1.5</v>
      </c>
      <c r="K58" s="9">
        <v>6.5</v>
      </c>
      <c r="L58" s="6">
        <v>1.39</v>
      </c>
      <c r="M58" s="9">
        <v>0.85</v>
      </c>
      <c r="N58" s="6">
        <v>2.67</v>
      </c>
      <c r="O58" s="6">
        <v>30.4</v>
      </c>
      <c r="P58" s="10">
        <v>3.8E-3</v>
      </c>
      <c r="Q58" s="6">
        <v>700</v>
      </c>
      <c r="R58" s="6">
        <f t="shared" si="2"/>
        <v>0.2</v>
      </c>
      <c r="S58" s="6">
        <v>1.84</v>
      </c>
      <c r="T58" s="6">
        <f>0.5*1</f>
        <v>0.5</v>
      </c>
      <c r="U58" s="6">
        <f t="shared" si="3"/>
        <v>1</v>
      </c>
      <c r="V58" s="7">
        <v>18</v>
      </c>
      <c r="W58" s="6"/>
      <c r="X58" s="9">
        <v>6.6</v>
      </c>
      <c r="Y58" s="6">
        <v>26.1</v>
      </c>
      <c r="Z58" s="6">
        <v>12000</v>
      </c>
      <c r="AA58" s="9">
        <v>2.7</v>
      </c>
      <c r="AB58" s="6">
        <v>1800</v>
      </c>
      <c r="AC58" s="7">
        <v>53</v>
      </c>
      <c r="AD58" s="6">
        <v>220</v>
      </c>
      <c r="AE58" s="6">
        <v>529</v>
      </c>
      <c r="AF58" s="7">
        <v>61</v>
      </c>
      <c r="AG58" s="6">
        <v>590</v>
      </c>
      <c r="AH58" s="6">
        <v>200</v>
      </c>
      <c r="AI58" s="6">
        <v>1.6E-2</v>
      </c>
      <c r="AJ58" s="6">
        <f>0.5*0.005</f>
        <v>2.5000000000000001E-3</v>
      </c>
      <c r="AK58" s="6">
        <f t="shared" si="97"/>
        <v>2.5000000000000001E-3</v>
      </c>
      <c r="AL58" s="6">
        <v>1.4E-2</v>
      </c>
      <c r="AM58" s="6">
        <v>1.0999999999999999E-2</v>
      </c>
      <c r="AN58" s="6">
        <v>7.0000000000000001E-3</v>
      </c>
      <c r="AO58" s="6">
        <v>6.0000000000000001E-3</v>
      </c>
      <c r="AP58" s="6">
        <f t="shared" si="98"/>
        <v>2.5000000000000001E-3</v>
      </c>
      <c r="AQ58" s="6">
        <v>7.0000000000000001E-3</v>
      </c>
      <c r="AR58" s="6">
        <v>6.0000000000000001E-3</v>
      </c>
      <c r="AS58" s="6">
        <v>5.0000000000000001E-3</v>
      </c>
      <c r="AT58" s="6">
        <f t="shared" ref="AT58:AT63" si="107">0.5*0.005</f>
        <v>2.5000000000000001E-3</v>
      </c>
      <c r="AU58" s="6">
        <v>8.9999999999999993E-3</v>
      </c>
      <c r="AV58" s="6">
        <v>7.0000000000000001E-3</v>
      </c>
      <c r="AW58" s="6">
        <f>0.5*0.005</f>
        <v>2.5000000000000001E-3</v>
      </c>
      <c r="AX58" s="6">
        <v>7.0000000000000001E-3</v>
      </c>
      <c r="AY58" s="6">
        <f t="shared" si="103"/>
        <v>2.5000000000000001E-3</v>
      </c>
      <c r="AZ58" s="6">
        <f t="shared" si="103"/>
        <v>2.5000000000000001E-3</v>
      </c>
      <c r="BA58" s="6">
        <f t="shared" si="4"/>
        <v>2.5000000000000001E-3</v>
      </c>
      <c r="BB58" s="6"/>
      <c r="BC58" s="6">
        <f t="shared" si="81"/>
        <v>5.0000000000000001E-4</v>
      </c>
      <c r="BD58" s="6">
        <f t="shared" si="100"/>
        <v>5.0000000000000001E-4</v>
      </c>
      <c r="BE58" s="6">
        <f t="shared" si="63"/>
        <v>5.0000000000000001E-4</v>
      </c>
      <c r="BF58" s="6">
        <f t="shared" ref="BF58:BF89" si="108">0.5*0.001</f>
        <v>5.0000000000000001E-4</v>
      </c>
      <c r="BG58" s="6">
        <f t="shared" si="77"/>
        <v>5.0000000000000001E-4</v>
      </c>
      <c r="BH58" s="6">
        <f t="shared" si="69"/>
        <v>5.0000000000000001E-4</v>
      </c>
      <c r="BI58" s="6">
        <f t="shared" si="76"/>
        <v>5.0000000000000001E-4</v>
      </c>
      <c r="BJ58" s="6">
        <f t="shared" si="101"/>
        <v>5.0000000000000001E-4</v>
      </c>
      <c r="BK58" s="6">
        <f t="shared" si="7"/>
        <v>5.0000000000000004E-6</v>
      </c>
      <c r="BL58" s="11">
        <f t="shared" si="67"/>
        <v>5.0000000000000001E-4</v>
      </c>
      <c r="BM58" s="11">
        <f t="shared" si="106"/>
        <v>5.0000000000000002E-5</v>
      </c>
      <c r="BN58" s="11">
        <f t="shared" si="104"/>
        <v>5.0000000000000002E-5</v>
      </c>
      <c r="BO58" s="11">
        <f t="shared" si="68"/>
        <v>5.0000000000000002E-5</v>
      </c>
      <c r="BP58" s="11">
        <f t="shared" si="105"/>
        <v>5.0000000000000002E-5</v>
      </c>
      <c r="BQ58" s="6"/>
      <c r="BR58" s="6">
        <f t="shared" si="9"/>
        <v>4.0000000000000002E-4</v>
      </c>
      <c r="BS58" s="6">
        <f t="shared" si="90"/>
        <v>5.0000000000000002E-5</v>
      </c>
      <c r="BT58" s="6">
        <f t="shared" si="90"/>
        <v>5.0000000000000002E-5</v>
      </c>
      <c r="BU58" s="6">
        <f t="shared" si="11"/>
        <v>1E-4</v>
      </c>
      <c r="BV58" s="6">
        <f t="shared" si="91"/>
        <v>5.0000000000000002E-5</v>
      </c>
      <c r="BW58" s="6">
        <f t="shared" si="91"/>
        <v>5.0000000000000002E-5</v>
      </c>
      <c r="BX58" s="6"/>
      <c r="BY58" s="6">
        <f t="shared" si="64"/>
        <v>1.4999999999999999E-4</v>
      </c>
      <c r="BZ58" s="6">
        <f>0.5*0.05</f>
        <v>2.5000000000000001E-2</v>
      </c>
      <c r="CA58" s="6">
        <f>0.5*0.1</f>
        <v>0.05</v>
      </c>
      <c r="CB58" s="6">
        <v>1.35</v>
      </c>
      <c r="CC58" s="6">
        <f>0.5*0.00002</f>
        <v>1.0000000000000001E-5</v>
      </c>
      <c r="CD58" s="6">
        <f>0.5*0.00005</f>
        <v>2.5000000000000001E-5</v>
      </c>
      <c r="CE58" s="6">
        <f>0.5*0.00001</f>
        <v>5.0000000000000004E-6</v>
      </c>
      <c r="CF58" s="6">
        <f>0.5*0.0003</f>
        <v>1.4999999999999999E-4</v>
      </c>
      <c r="CG58" s="6">
        <f>0.5*0.001</f>
        <v>5.0000000000000001E-4</v>
      </c>
      <c r="CH58" s="6">
        <f>0.5*0.001</f>
        <v>5.0000000000000001E-4</v>
      </c>
      <c r="CI58" s="6">
        <f>0.5*0.001</f>
        <v>5.0000000000000001E-4</v>
      </c>
      <c r="CJ58" s="6"/>
      <c r="CK58" s="6">
        <f>0.5*0.0006</f>
        <v>2.9999999999999997E-4</v>
      </c>
      <c r="CL58" s="6">
        <f>0.5*0.01</f>
        <v>5.0000000000000001E-3</v>
      </c>
      <c r="CM58" s="6">
        <f>0.5*0.001</f>
        <v>5.0000000000000001E-4</v>
      </c>
      <c r="CN58" s="6">
        <f>0.5*0.001</f>
        <v>5.0000000000000001E-4</v>
      </c>
      <c r="CO58" s="6">
        <f>0.5*0.0001</f>
        <v>5.0000000000000002E-5</v>
      </c>
      <c r="CP58" s="6">
        <f>0.5*0.0001</f>
        <v>5.0000000000000002E-5</v>
      </c>
      <c r="CQ58" s="6">
        <f>0.5*0.0001</f>
        <v>5.0000000000000002E-5</v>
      </c>
      <c r="CR58" s="15">
        <v>46.6</v>
      </c>
      <c r="CS58" s="6">
        <f>0.5*0.0001</f>
        <v>5.0000000000000002E-5</v>
      </c>
      <c r="CT58" s="6">
        <f>0.5*0.0001</f>
        <v>5.0000000000000002E-5</v>
      </c>
      <c r="CU58" s="6">
        <f>0.5*0.0001</f>
        <v>5.0000000000000002E-5</v>
      </c>
      <c r="CV58" s="6">
        <f>0.5*0.0001</f>
        <v>5.0000000000000002E-5</v>
      </c>
      <c r="CW58" s="6">
        <f>0.5*0.0001</f>
        <v>5.0000000000000002E-5</v>
      </c>
      <c r="CX58" s="6">
        <f t="shared" si="94"/>
        <v>5.0000000000000002E-5</v>
      </c>
      <c r="CY58" s="6">
        <f t="shared" si="94"/>
        <v>5.0000000000000002E-5</v>
      </c>
      <c r="CZ58" s="6">
        <v>323</v>
      </c>
      <c r="DA58" s="6">
        <f>0.5*0.001</f>
        <v>5.0000000000000001E-4</v>
      </c>
      <c r="DB58" s="6">
        <f>0.5*0.0001</f>
        <v>5.0000000000000002E-5</v>
      </c>
      <c r="DC58" s="6">
        <f>0.5*0.01</f>
        <v>5.0000000000000001E-3</v>
      </c>
      <c r="DD58" s="6">
        <f>0.5*0.0005</f>
        <v>2.5000000000000001E-4</v>
      </c>
      <c r="DE58" s="6">
        <f>0.5*0.0001</f>
        <v>5.0000000000000002E-5</v>
      </c>
      <c r="DF58" s="6">
        <f t="shared" si="30"/>
        <v>4.0000000000000002E-4</v>
      </c>
      <c r="DG58" s="6">
        <f t="shared" si="31"/>
        <v>5.0000000000000002E-5</v>
      </c>
      <c r="DH58" s="11"/>
      <c r="DI58" s="11"/>
      <c r="DJ58" s="11"/>
      <c r="DK58" s="11"/>
      <c r="DL58" s="11"/>
      <c r="DM58" s="11"/>
    </row>
    <row r="59" spans="1:117" ht="12.75">
      <c r="A59" s="11">
        <v>56</v>
      </c>
      <c r="B59" s="6" t="s">
        <v>732</v>
      </c>
      <c r="C59" s="6">
        <v>262</v>
      </c>
      <c r="D59" s="6" t="s">
        <v>1254</v>
      </c>
      <c r="E59" s="6" t="s">
        <v>1673</v>
      </c>
      <c r="F59" s="6" t="s">
        <v>967</v>
      </c>
      <c r="G59" s="6">
        <v>7.9</v>
      </c>
      <c r="H59" s="7">
        <v>73</v>
      </c>
      <c r="I59" s="6">
        <f t="shared" si="0"/>
        <v>0.05</v>
      </c>
      <c r="J59" s="6">
        <f t="shared" si="95"/>
        <v>1.5</v>
      </c>
      <c r="K59" s="6">
        <v>3.8</v>
      </c>
      <c r="L59" s="6">
        <f>0.5*0.05</f>
        <v>2.5000000000000001E-2</v>
      </c>
      <c r="M59" s="9">
        <v>0.71</v>
      </c>
      <c r="N59" s="6">
        <v>3.75</v>
      </c>
      <c r="O59" s="6">
        <v>3.28</v>
      </c>
      <c r="P59" s="10">
        <v>1.8E-3</v>
      </c>
      <c r="Q59" s="6">
        <v>900</v>
      </c>
      <c r="R59" s="6">
        <f t="shared" si="2"/>
        <v>0.2</v>
      </c>
      <c r="S59" s="6">
        <v>2.41</v>
      </c>
      <c r="T59" s="9">
        <v>2.8</v>
      </c>
      <c r="U59" s="6">
        <f t="shared" si="3"/>
        <v>1</v>
      </c>
      <c r="V59" s="7">
        <v>22</v>
      </c>
      <c r="W59" s="6"/>
      <c r="X59" s="9">
        <v>2.7</v>
      </c>
      <c r="Y59" s="6">
        <v>12.9</v>
      </c>
      <c r="Z59" s="6">
        <v>15000</v>
      </c>
      <c r="AA59" s="9">
        <v>0.19</v>
      </c>
      <c r="AB59" s="6">
        <v>2300</v>
      </c>
      <c r="AC59" s="7">
        <v>52</v>
      </c>
      <c r="AD59" s="6">
        <v>430</v>
      </c>
      <c r="AE59" s="6">
        <v>599</v>
      </c>
      <c r="AF59" s="7">
        <v>59</v>
      </c>
      <c r="AG59" s="6">
        <v>800</v>
      </c>
      <c r="AH59" s="6">
        <v>290</v>
      </c>
      <c r="AI59" s="6">
        <f>0.5*0.005</f>
        <v>2.5000000000000001E-3</v>
      </c>
      <c r="AJ59" s="6">
        <f>0.5*0.005</f>
        <v>2.5000000000000001E-3</v>
      </c>
      <c r="AK59" s="6">
        <f t="shared" si="97"/>
        <v>2.5000000000000001E-3</v>
      </c>
      <c r="AL59" s="6">
        <v>7.0000000000000001E-3</v>
      </c>
      <c r="AM59" s="6">
        <v>6.0000000000000001E-3</v>
      </c>
      <c r="AN59" s="6">
        <f>0.5*0.005</f>
        <v>2.5000000000000001E-3</v>
      </c>
      <c r="AO59" s="6">
        <f>0.5*0.005</f>
        <v>2.5000000000000001E-3</v>
      </c>
      <c r="AP59" s="6">
        <f t="shared" si="98"/>
        <v>2.5000000000000001E-3</v>
      </c>
      <c r="AQ59" s="6">
        <f>0.5*0.005</f>
        <v>2.5000000000000001E-3</v>
      </c>
      <c r="AR59" s="6">
        <f>0.5*0.003</f>
        <v>1.5E-3</v>
      </c>
      <c r="AS59" s="6">
        <f>0.5*0.005</f>
        <v>2.5000000000000001E-3</v>
      </c>
      <c r="AT59" s="6">
        <f t="shared" si="107"/>
        <v>2.5000000000000001E-3</v>
      </c>
      <c r="AU59" s="6">
        <f>0.5*0.005</f>
        <v>2.5000000000000001E-3</v>
      </c>
      <c r="AV59" s="6">
        <v>8.0000000000000002E-3</v>
      </c>
      <c r="AW59" s="6">
        <f>0.5*0.005</f>
        <v>2.5000000000000001E-3</v>
      </c>
      <c r="AX59" s="6">
        <v>8.0000000000000002E-3</v>
      </c>
      <c r="AY59" s="6">
        <v>6.0000000000000001E-3</v>
      </c>
      <c r="AZ59" s="6">
        <f t="shared" ref="AZ59:AZ66" si="109">0.5*0.005</f>
        <v>2.5000000000000001E-3</v>
      </c>
      <c r="BA59" s="6">
        <f t="shared" si="4"/>
        <v>2.5000000000000001E-3</v>
      </c>
      <c r="BB59" s="6"/>
      <c r="BC59" s="6">
        <f t="shared" si="81"/>
        <v>5.0000000000000001E-4</v>
      </c>
      <c r="BD59" s="6">
        <f t="shared" si="100"/>
        <v>5.0000000000000001E-4</v>
      </c>
      <c r="BE59" s="6">
        <f t="shared" ref="BE59:BE92" si="110">0.5*0.001</f>
        <v>5.0000000000000001E-4</v>
      </c>
      <c r="BF59" s="6">
        <f t="shared" si="108"/>
        <v>5.0000000000000001E-4</v>
      </c>
      <c r="BG59" s="6">
        <f t="shared" si="77"/>
        <v>5.0000000000000001E-4</v>
      </c>
      <c r="BH59" s="6">
        <f t="shared" si="69"/>
        <v>5.0000000000000001E-4</v>
      </c>
      <c r="BI59" s="6">
        <f t="shared" si="76"/>
        <v>5.0000000000000001E-4</v>
      </c>
      <c r="BJ59" s="6">
        <f t="shared" si="101"/>
        <v>5.0000000000000001E-4</v>
      </c>
      <c r="BK59" s="6">
        <f t="shared" si="7"/>
        <v>5.0000000000000004E-6</v>
      </c>
      <c r="BL59" s="11">
        <f t="shared" si="67"/>
        <v>5.0000000000000001E-4</v>
      </c>
      <c r="BM59" s="11">
        <f t="shared" si="106"/>
        <v>5.0000000000000002E-5</v>
      </c>
      <c r="BN59" s="11">
        <f t="shared" si="104"/>
        <v>5.0000000000000002E-5</v>
      </c>
      <c r="BO59" s="11">
        <f t="shared" si="68"/>
        <v>5.0000000000000002E-5</v>
      </c>
      <c r="BP59" s="11">
        <f t="shared" si="105"/>
        <v>5.0000000000000002E-5</v>
      </c>
      <c r="BQ59" s="6"/>
      <c r="BR59" s="6">
        <f t="shared" si="9"/>
        <v>4.0000000000000002E-4</v>
      </c>
      <c r="BS59" s="6">
        <f t="shared" si="90"/>
        <v>5.0000000000000002E-5</v>
      </c>
      <c r="BT59" s="6">
        <f t="shared" si="90"/>
        <v>5.0000000000000002E-5</v>
      </c>
      <c r="BU59" s="6">
        <f t="shared" si="11"/>
        <v>1E-4</v>
      </c>
      <c r="BV59" s="6">
        <f t="shared" si="91"/>
        <v>5.0000000000000002E-5</v>
      </c>
      <c r="BW59" s="6">
        <f t="shared" si="91"/>
        <v>5.0000000000000002E-5</v>
      </c>
      <c r="BX59" s="6"/>
      <c r="BY59" s="6">
        <f t="shared" ref="BY59:BY90" si="111">0.5*0.0003</f>
        <v>1.4999999999999999E-4</v>
      </c>
      <c r="CR59" s="14"/>
      <c r="CX59" s="6">
        <f t="shared" si="94"/>
        <v>5.0000000000000002E-5</v>
      </c>
      <c r="CY59" s="6">
        <f t="shared" si="94"/>
        <v>5.0000000000000002E-5</v>
      </c>
      <c r="CZ59" s="6">
        <v>124</v>
      </c>
      <c r="DF59" s="6">
        <f t="shared" si="30"/>
        <v>4.0000000000000002E-4</v>
      </c>
      <c r="DG59" s="6">
        <f t="shared" si="31"/>
        <v>5.0000000000000002E-5</v>
      </c>
      <c r="DH59" s="11"/>
      <c r="DI59" s="11"/>
      <c r="DJ59" s="11"/>
      <c r="DK59" s="11"/>
      <c r="DL59" s="11"/>
      <c r="DM59" s="11"/>
    </row>
    <row r="60" spans="1:117" ht="12.75">
      <c r="A60" s="11">
        <v>57</v>
      </c>
      <c r="B60" s="6" t="s">
        <v>730</v>
      </c>
      <c r="C60" s="6">
        <v>263</v>
      </c>
      <c r="D60" s="6" t="s">
        <v>1255</v>
      </c>
      <c r="E60" s="6" t="s">
        <v>1674</v>
      </c>
      <c r="F60" s="6" t="s">
        <v>731</v>
      </c>
      <c r="G60" s="6">
        <v>8.5</v>
      </c>
      <c r="H60" s="6">
        <v>253</v>
      </c>
      <c r="I60" s="6">
        <f t="shared" si="0"/>
        <v>0.05</v>
      </c>
      <c r="J60" s="6">
        <f t="shared" si="95"/>
        <v>1.5</v>
      </c>
      <c r="K60" s="7">
        <v>24</v>
      </c>
      <c r="L60" s="6">
        <f>0.5*0.05</f>
        <v>2.5000000000000001E-2</v>
      </c>
      <c r="M60" s="9">
        <v>1.1000000000000001</v>
      </c>
      <c r="N60" s="6">
        <v>4.18</v>
      </c>
      <c r="O60" s="6">
        <v>1.66</v>
      </c>
      <c r="P60" s="10">
        <v>1.2E-2</v>
      </c>
      <c r="Q60" s="6">
        <v>590</v>
      </c>
      <c r="R60" s="6">
        <f t="shared" si="2"/>
        <v>0.2</v>
      </c>
      <c r="S60" s="6">
        <v>2.21</v>
      </c>
      <c r="T60" s="6">
        <v>17.100000000000001</v>
      </c>
      <c r="U60" s="6">
        <f t="shared" si="3"/>
        <v>1</v>
      </c>
      <c r="V60" s="7">
        <v>41</v>
      </c>
      <c r="W60" s="6"/>
      <c r="X60" s="9">
        <v>4.8</v>
      </c>
      <c r="Y60" s="6">
        <v>38.6</v>
      </c>
      <c r="Z60" s="6">
        <v>33000</v>
      </c>
      <c r="AA60" s="9">
        <v>2.2999999999999998</v>
      </c>
      <c r="AB60" s="6">
        <v>5200</v>
      </c>
      <c r="AC60" s="6">
        <v>280</v>
      </c>
      <c r="AD60" s="6">
        <v>430</v>
      </c>
      <c r="AE60" s="6">
        <v>2400</v>
      </c>
      <c r="AF60" s="7">
        <v>80</v>
      </c>
      <c r="AG60" s="6">
        <v>1500</v>
      </c>
      <c r="AH60" s="6">
        <v>350</v>
      </c>
      <c r="AI60" s="6">
        <v>1.7999999999999999E-2</v>
      </c>
      <c r="AJ60" s="6">
        <v>1.7999999999999999E-2</v>
      </c>
      <c r="AK60" s="6">
        <f t="shared" si="97"/>
        <v>2.5000000000000001E-3</v>
      </c>
      <c r="AL60" s="6">
        <v>0.104</v>
      </c>
      <c r="AM60" s="6">
        <v>4.2000000000000003E-2</v>
      </c>
      <c r="AN60" s="6">
        <v>3.7999999999999999E-2</v>
      </c>
      <c r="AO60" s="6">
        <v>2.4E-2</v>
      </c>
      <c r="AP60" s="6">
        <f t="shared" si="98"/>
        <v>2.5000000000000001E-3</v>
      </c>
      <c r="AQ60" s="6">
        <v>2.1999999999999999E-2</v>
      </c>
      <c r="AR60" s="6">
        <v>6.0000000000000001E-3</v>
      </c>
      <c r="AS60" s="6">
        <f>0.5*0.005</f>
        <v>2.5000000000000001E-3</v>
      </c>
      <c r="AT60" s="6">
        <f t="shared" si="107"/>
        <v>2.5000000000000001E-3</v>
      </c>
      <c r="AU60" s="6">
        <v>6.0999999999999999E-2</v>
      </c>
      <c r="AV60" s="6">
        <v>3.4000000000000002E-2</v>
      </c>
      <c r="AW60" s="6">
        <v>1.7000000000000001E-2</v>
      </c>
      <c r="AX60" s="6">
        <v>3.1E-2</v>
      </c>
      <c r="AY60" s="6">
        <v>2.3E-2</v>
      </c>
      <c r="AZ60" s="6">
        <f t="shared" si="109"/>
        <v>2.5000000000000001E-3</v>
      </c>
      <c r="BA60" s="6">
        <f t="shared" si="4"/>
        <v>2.5000000000000001E-3</v>
      </c>
      <c r="BB60" s="6"/>
      <c r="BC60" s="6">
        <f t="shared" si="81"/>
        <v>5.0000000000000001E-4</v>
      </c>
      <c r="BD60" s="6">
        <f t="shared" si="100"/>
        <v>5.0000000000000001E-4</v>
      </c>
      <c r="BE60" s="6">
        <f t="shared" si="110"/>
        <v>5.0000000000000001E-4</v>
      </c>
      <c r="BF60" s="6">
        <f t="shared" si="108"/>
        <v>5.0000000000000001E-4</v>
      </c>
      <c r="BG60" s="6">
        <f t="shared" si="77"/>
        <v>5.0000000000000001E-4</v>
      </c>
      <c r="BH60" s="6">
        <f t="shared" si="69"/>
        <v>5.0000000000000001E-4</v>
      </c>
      <c r="BI60" s="6">
        <f t="shared" si="76"/>
        <v>5.0000000000000001E-4</v>
      </c>
      <c r="BJ60" s="6">
        <f t="shared" si="101"/>
        <v>5.0000000000000001E-4</v>
      </c>
      <c r="BK60" s="6">
        <f t="shared" si="7"/>
        <v>5.0000000000000004E-6</v>
      </c>
      <c r="BL60" s="11">
        <f t="shared" ref="BL60:BL90" si="112">0.5*0.001</f>
        <v>5.0000000000000001E-4</v>
      </c>
      <c r="BM60" s="11">
        <f t="shared" si="106"/>
        <v>5.0000000000000002E-5</v>
      </c>
      <c r="BN60" s="11">
        <f t="shared" si="104"/>
        <v>5.0000000000000002E-5</v>
      </c>
      <c r="BO60" s="11">
        <f t="shared" ref="BO60:BO91" si="113">0.5*0.0001</f>
        <v>5.0000000000000002E-5</v>
      </c>
      <c r="BP60" s="11">
        <f t="shared" si="105"/>
        <v>5.0000000000000002E-5</v>
      </c>
      <c r="BQ60" s="6"/>
      <c r="BR60" s="6">
        <f t="shared" si="9"/>
        <v>4.0000000000000002E-4</v>
      </c>
      <c r="BS60" s="6">
        <f t="shared" si="90"/>
        <v>5.0000000000000002E-5</v>
      </c>
      <c r="BT60" s="6">
        <f t="shared" si="90"/>
        <v>5.0000000000000002E-5</v>
      </c>
      <c r="BU60" s="6">
        <f t="shared" si="11"/>
        <v>1E-4</v>
      </c>
      <c r="BV60" s="6">
        <f t="shared" si="91"/>
        <v>5.0000000000000002E-5</v>
      </c>
      <c r="BW60" s="6">
        <f t="shared" si="91"/>
        <v>5.0000000000000002E-5</v>
      </c>
      <c r="BX60" s="6"/>
      <c r="BY60" s="6">
        <f t="shared" si="111"/>
        <v>1.4999999999999999E-4</v>
      </c>
      <c r="CR60" s="14"/>
      <c r="CX60" s="6">
        <f t="shared" si="94"/>
        <v>5.0000000000000002E-5</v>
      </c>
      <c r="CY60" s="6">
        <f t="shared" si="94"/>
        <v>5.0000000000000002E-5</v>
      </c>
      <c r="CZ60" s="6">
        <v>1396</v>
      </c>
      <c r="DF60" s="6">
        <f t="shared" si="30"/>
        <v>4.0000000000000002E-4</v>
      </c>
      <c r="DG60" s="6">
        <f t="shared" si="31"/>
        <v>5.0000000000000002E-5</v>
      </c>
      <c r="DH60" s="11"/>
      <c r="DI60" s="11"/>
      <c r="DJ60" s="11"/>
      <c r="DK60" s="11"/>
      <c r="DL60" s="11"/>
      <c r="DM60" s="11"/>
    </row>
    <row r="61" spans="1:117" ht="12.75">
      <c r="A61" s="11">
        <v>58</v>
      </c>
      <c r="B61" s="6" t="s">
        <v>728</v>
      </c>
      <c r="C61" s="6">
        <v>264</v>
      </c>
      <c r="D61" s="6" t="s">
        <v>1256</v>
      </c>
      <c r="E61" s="6" t="s">
        <v>1675</v>
      </c>
      <c r="F61" s="6" t="s">
        <v>729</v>
      </c>
      <c r="G61" s="6">
        <v>8.5</v>
      </c>
      <c r="H61" s="6">
        <v>484</v>
      </c>
      <c r="I61" s="6">
        <f t="shared" si="0"/>
        <v>0.05</v>
      </c>
      <c r="J61" s="6">
        <f t="shared" si="95"/>
        <v>1.5</v>
      </c>
      <c r="K61" s="7">
        <v>90</v>
      </c>
      <c r="L61" s="6">
        <v>0.33900000000000002</v>
      </c>
      <c r="M61" s="9">
        <v>5.3</v>
      </c>
      <c r="N61" s="6">
        <v>22.9</v>
      </c>
      <c r="O61" s="6">
        <v>34.299999999999997</v>
      </c>
      <c r="P61" s="8">
        <v>0.13</v>
      </c>
      <c r="Q61" s="6">
        <v>3100</v>
      </c>
      <c r="R61" s="6">
        <f t="shared" si="2"/>
        <v>0.2</v>
      </c>
      <c r="S61" s="6">
        <v>16.399999999999999</v>
      </c>
      <c r="T61" s="6">
        <v>31.9</v>
      </c>
      <c r="U61" s="6">
        <f t="shared" si="3"/>
        <v>1</v>
      </c>
      <c r="V61" s="7">
        <v>51</v>
      </c>
      <c r="W61" s="6"/>
      <c r="X61" s="7">
        <v>24</v>
      </c>
      <c r="Y61" s="6">
        <v>238</v>
      </c>
      <c r="Z61" s="6">
        <v>24000</v>
      </c>
      <c r="AA61" s="9">
        <v>8.1999999999999993</v>
      </c>
      <c r="AB61" s="6">
        <v>19000</v>
      </c>
      <c r="AC61" s="6">
        <v>690</v>
      </c>
      <c r="AD61" s="6">
        <v>650</v>
      </c>
      <c r="AE61" s="6">
        <v>6790</v>
      </c>
      <c r="AF61" s="6">
        <v>250</v>
      </c>
      <c r="AG61" s="6">
        <v>9300</v>
      </c>
      <c r="AH61" s="6">
        <v>2300</v>
      </c>
      <c r="AI61" s="6">
        <v>6.6000000000000003E-2</v>
      </c>
      <c r="AJ61" s="8">
        <v>0.05</v>
      </c>
      <c r="AK61" s="6">
        <f t="shared" si="97"/>
        <v>2.5000000000000001E-3</v>
      </c>
      <c r="AL61" s="8">
        <v>0.2</v>
      </c>
      <c r="AM61" s="6">
        <v>5.2999999999999999E-2</v>
      </c>
      <c r="AN61" s="6">
        <v>5.0999999999999997E-2</v>
      </c>
      <c r="AO61" s="6">
        <v>2.9000000000000001E-2</v>
      </c>
      <c r="AP61" s="6">
        <f t="shared" si="98"/>
        <v>2.5000000000000001E-3</v>
      </c>
      <c r="AQ61" s="6">
        <v>2.8000000000000001E-2</v>
      </c>
      <c r="AR61" s="6">
        <v>1.4E-2</v>
      </c>
      <c r="AS61" s="6">
        <f>0.5*0.005</f>
        <v>2.5000000000000001E-3</v>
      </c>
      <c r="AT61" s="6">
        <f t="shared" si="107"/>
        <v>2.5000000000000001E-3</v>
      </c>
      <c r="AU61" s="6">
        <v>0.10100000000000001</v>
      </c>
      <c r="AV61" s="6">
        <v>4.5999999999999999E-2</v>
      </c>
      <c r="AW61" s="6">
        <v>2.1999999999999999E-2</v>
      </c>
      <c r="AX61" s="6">
        <v>4.7E-2</v>
      </c>
      <c r="AY61" s="6">
        <v>2.5999999999999999E-2</v>
      </c>
      <c r="AZ61" s="6">
        <f t="shared" si="109"/>
        <v>2.5000000000000001E-3</v>
      </c>
      <c r="BA61" s="6">
        <f t="shared" si="4"/>
        <v>2.5000000000000001E-3</v>
      </c>
      <c r="BB61" s="6"/>
      <c r="BC61" s="6">
        <f t="shared" si="81"/>
        <v>5.0000000000000001E-4</v>
      </c>
      <c r="BD61" s="6">
        <f t="shared" si="100"/>
        <v>5.0000000000000001E-4</v>
      </c>
      <c r="BE61" s="6">
        <f t="shared" si="110"/>
        <v>5.0000000000000001E-4</v>
      </c>
      <c r="BF61" s="6">
        <f t="shared" si="108"/>
        <v>5.0000000000000001E-4</v>
      </c>
      <c r="BG61" s="6">
        <f t="shared" si="77"/>
        <v>5.0000000000000001E-4</v>
      </c>
      <c r="BH61" s="6">
        <f t="shared" ref="BH61:BH92" si="114">0.5*0.001</f>
        <v>5.0000000000000001E-4</v>
      </c>
      <c r="BI61" s="6">
        <f t="shared" si="76"/>
        <v>5.0000000000000001E-4</v>
      </c>
      <c r="BJ61" s="6">
        <f t="shared" si="101"/>
        <v>5.0000000000000001E-4</v>
      </c>
      <c r="BK61" s="6">
        <f t="shared" si="7"/>
        <v>5.0000000000000004E-6</v>
      </c>
      <c r="BL61" s="11">
        <f t="shared" si="112"/>
        <v>5.0000000000000001E-4</v>
      </c>
      <c r="BM61" s="11">
        <f t="shared" si="106"/>
        <v>5.0000000000000002E-5</v>
      </c>
      <c r="BN61" s="11">
        <f t="shared" si="104"/>
        <v>5.0000000000000002E-5</v>
      </c>
      <c r="BO61" s="11">
        <f t="shared" si="113"/>
        <v>5.0000000000000002E-5</v>
      </c>
      <c r="BP61" s="11">
        <f t="shared" si="105"/>
        <v>5.0000000000000002E-5</v>
      </c>
      <c r="BQ61" s="6"/>
      <c r="BR61" s="6">
        <f t="shared" si="9"/>
        <v>4.0000000000000002E-4</v>
      </c>
      <c r="BS61" s="6">
        <f t="shared" si="90"/>
        <v>5.0000000000000002E-5</v>
      </c>
      <c r="BT61" s="6">
        <f t="shared" si="90"/>
        <v>5.0000000000000002E-5</v>
      </c>
      <c r="BU61" s="6">
        <f t="shared" si="11"/>
        <v>1E-4</v>
      </c>
      <c r="BV61" s="6">
        <f t="shared" si="91"/>
        <v>5.0000000000000002E-5</v>
      </c>
      <c r="BW61" s="6">
        <f t="shared" si="91"/>
        <v>5.0000000000000002E-5</v>
      </c>
      <c r="BX61" s="6"/>
      <c r="BY61" s="6">
        <f t="shared" si="111"/>
        <v>1.4999999999999999E-4</v>
      </c>
      <c r="CR61" s="14"/>
      <c r="CX61" s="6">
        <f t="shared" si="94"/>
        <v>5.0000000000000002E-5</v>
      </c>
      <c r="CY61" s="6">
        <f t="shared" si="94"/>
        <v>5.0000000000000002E-5</v>
      </c>
      <c r="CZ61" s="6">
        <v>6229</v>
      </c>
      <c r="DF61" s="6">
        <f t="shared" si="30"/>
        <v>4.0000000000000002E-4</v>
      </c>
      <c r="DG61" s="6">
        <f t="shared" si="31"/>
        <v>5.0000000000000002E-5</v>
      </c>
      <c r="DH61" s="11"/>
      <c r="DI61" s="11"/>
      <c r="DJ61" s="11"/>
      <c r="DK61" s="11"/>
      <c r="DL61" s="11"/>
      <c r="DM61" s="11"/>
    </row>
    <row r="62" spans="1:117" ht="12.75">
      <c r="A62" s="11">
        <v>59</v>
      </c>
      <c r="B62" s="6" t="s">
        <v>726</v>
      </c>
      <c r="C62" s="6">
        <v>265</v>
      </c>
      <c r="D62" s="6" t="s">
        <v>1257</v>
      </c>
      <c r="E62" s="6" t="s">
        <v>1676</v>
      </c>
      <c r="F62" s="6" t="s">
        <v>727</v>
      </c>
      <c r="G62" s="6">
        <v>8.1</v>
      </c>
      <c r="H62" s="6">
        <v>163</v>
      </c>
      <c r="I62" s="6">
        <f t="shared" si="0"/>
        <v>0.05</v>
      </c>
      <c r="J62" s="6">
        <f t="shared" si="95"/>
        <v>1.5</v>
      </c>
      <c r="K62" s="6">
        <v>20.100000000000001</v>
      </c>
      <c r="L62" s="6">
        <f>0.5*0.05</f>
        <v>2.5000000000000001E-2</v>
      </c>
      <c r="M62" s="9">
        <v>1.4</v>
      </c>
      <c r="N62" s="6">
        <v>4.46</v>
      </c>
      <c r="O62" s="6">
        <f>0.5*0.4</f>
        <v>0.2</v>
      </c>
      <c r="P62" s="6">
        <v>7.3000000000000001E-3</v>
      </c>
      <c r="Q62" s="6">
        <v>540</v>
      </c>
      <c r="R62" s="6">
        <f t="shared" si="2"/>
        <v>0.2</v>
      </c>
      <c r="S62" s="6">
        <v>4.05</v>
      </c>
      <c r="T62" s="6">
        <v>2.0499999999999998</v>
      </c>
      <c r="U62" s="6">
        <f t="shared" si="3"/>
        <v>1</v>
      </c>
      <c r="V62" s="6">
        <v>11.1</v>
      </c>
      <c r="W62" s="6"/>
      <c r="X62" s="6">
        <v>5.32</v>
      </c>
      <c r="Y62" s="6">
        <v>9.89</v>
      </c>
      <c r="Z62" s="6">
        <v>2300</v>
      </c>
      <c r="AA62" s="9">
        <v>2.4</v>
      </c>
      <c r="AB62" s="6">
        <v>3970</v>
      </c>
      <c r="AC62" s="6">
        <v>140</v>
      </c>
      <c r="AD62" s="6">
        <v>318</v>
      </c>
      <c r="AE62" s="6">
        <v>258</v>
      </c>
      <c r="AF62" s="6">
        <v>46.9</v>
      </c>
      <c r="AG62" s="6">
        <v>2180</v>
      </c>
      <c r="AH62" s="6">
        <v>477</v>
      </c>
      <c r="AI62" s="6">
        <v>1.0999999999999999E-2</v>
      </c>
      <c r="AJ62" s="6">
        <f>0.5*0.005</f>
        <v>2.5000000000000001E-3</v>
      </c>
      <c r="AK62" s="6">
        <f t="shared" si="97"/>
        <v>2.5000000000000001E-3</v>
      </c>
      <c r="AL62" s="6">
        <v>1.2E-2</v>
      </c>
      <c r="AM62" s="6">
        <v>7.0000000000000001E-3</v>
      </c>
      <c r="AN62" s="6">
        <v>6.0000000000000001E-3</v>
      </c>
      <c r="AO62" s="6">
        <f>0.5*0.005</f>
        <v>2.5000000000000001E-3</v>
      </c>
      <c r="AP62" s="6">
        <f t="shared" si="98"/>
        <v>2.5000000000000001E-3</v>
      </c>
      <c r="AQ62" s="6">
        <v>7.0000000000000001E-3</v>
      </c>
      <c r="AR62" s="6">
        <f>0.5*0.003</f>
        <v>1.5E-3</v>
      </c>
      <c r="AS62" s="6">
        <f>0.5*0.005</f>
        <v>2.5000000000000001E-3</v>
      </c>
      <c r="AT62" s="6">
        <f t="shared" si="107"/>
        <v>2.5000000000000001E-3</v>
      </c>
      <c r="AU62" s="6">
        <v>6.0000000000000001E-3</v>
      </c>
      <c r="AV62" s="6">
        <f>0.5*0.005</f>
        <v>2.5000000000000001E-3</v>
      </c>
      <c r="AW62" s="6">
        <f>0.5*0.005</f>
        <v>2.5000000000000001E-3</v>
      </c>
      <c r="AX62" s="6">
        <v>8.9999999999999993E-3</v>
      </c>
      <c r="AY62" s="6">
        <f>0.5*0.005</f>
        <v>2.5000000000000001E-3</v>
      </c>
      <c r="AZ62" s="6">
        <f t="shared" si="109"/>
        <v>2.5000000000000001E-3</v>
      </c>
      <c r="BA62" s="6">
        <f t="shared" si="4"/>
        <v>2.5000000000000001E-3</v>
      </c>
      <c r="BB62" s="6"/>
      <c r="BC62" s="6">
        <f t="shared" si="81"/>
        <v>5.0000000000000001E-4</v>
      </c>
      <c r="BD62" s="6">
        <f t="shared" si="100"/>
        <v>5.0000000000000001E-4</v>
      </c>
      <c r="BE62" s="6">
        <f t="shared" si="110"/>
        <v>5.0000000000000001E-4</v>
      </c>
      <c r="BF62" s="6">
        <f t="shared" si="108"/>
        <v>5.0000000000000001E-4</v>
      </c>
      <c r="BG62" s="6">
        <f t="shared" si="77"/>
        <v>5.0000000000000001E-4</v>
      </c>
      <c r="BH62" s="6">
        <f t="shared" si="114"/>
        <v>5.0000000000000001E-4</v>
      </c>
      <c r="BI62" s="6">
        <f t="shared" si="76"/>
        <v>5.0000000000000001E-4</v>
      </c>
      <c r="BJ62" s="6">
        <f t="shared" si="101"/>
        <v>5.0000000000000001E-4</v>
      </c>
      <c r="BK62" s="6">
        <f t="shared" si="7"/>
        <v>5.0000000000000004E-6</v>
      </c>
      <c r="BL62" s="11">
        <f t="shared" si="112"/>
        <v>5.0000000000000001E-4</v>
      </c>
      <c r="BM62" s="11">
        <f t="shared" si="106"/>
        <v>5.0000000000000002E-5</v>
      </c>
      <c r="BN62" s="11">
        <f t="shared" si="104"/>
        <v>5.0000000000000002E-5</v>
      </c>
      <c r="BO62" s="11">
        <f t="shared" si="113"/>
        <v>5.0000000000000002E-5</v>
      </c>
      <c r="BP62" s="11">
        <f t="shared" si="105"/>
        <v>5.0000000000000002E-5</v>
      </c>
      <c r="BQ62" s="6"/>
      <c r="BR62" s="6">
        <f t="shared" si="9"/>
        <v>4.0000000000000002E-4</v>
      </c>
      <c r="BS62" s="6">
        <f t="shared" si="90"/>
        <v>5.0000000000000002E-5</v>
      </c>
      <c r="BT62" s="6">
        <f t="shared" si="90"/>
        <v>5.0000000000000002E-5</v>
      </c>
      <c r="BU62" s="6">
        <f t="shared" si="11"/>
        <v>1E-4</v>
      </c>
      <c r="BV62" s="6">
        <f t="shared" si="91"/>
        <v>5.0000000000000002E-5</v>
      </c>
      <c r="BW62" s="6">
        <f t="shared" si="91"/>
        <v>5.0000000000000002E-5</v>
      </c>
      <c r="BX62" s="6"/>
      <c r="BY62" s="6">
        <f t="shared" si="111"/>
        <v>1.4999999999999999E-4</v>
      </c>
      <c r="CR62" s="14"/>
      <c r="CX62" s="6">
        <f t="shared" si="94"/>
        <v>5.0000000000000002E-5</v>
      </c>
      <c r="CY62" s="6">
        <f t="shared" si="94"/>
        <v>5.0000000000000002E-5</v>
      </c>
      <c r="CZ62" s="6">
        <v>388</v>
      </c>
      <c r="DF62" s="6">
        <f t="shared" si="30"/>
        <v>4.0000000000000002E-4</v>
      </c>
      <c r="DG62" s="6">
        <f t="shared" si="31"/>
        <v>5.0000000000000002E-5</v>
      </c>
      <c r="DH62" s="11"/>
      <c r="DI62" s="11"/>
      <c r="DJ62" s="11"/>
      <c r="DK62" s="11"/>
      <c r="DL62" s="11"/>
      <c r="DM62" s="11"/>
    </row>
    <row r="63" spans="1:117" ht="12.75">
      <c r="A63" s="11">
        <v>60</v>
      </c>
      <c r="B63" s="6" t="s">
        <v>724</v>
      </c>
      <c r="C63" s="6">
        <v>266</v>
      </c>
      <c r="D63" s="6" t="s">
        <v>1258</v>
      </c>
      <c r="E63" s="6" t="s">
        <v>1677</v>
      </c>
      <c r="F63" s="6" t="s">
        <v>725</v>
      </c>
      <c r="G63" s="6">
        <v>7.5</v>
      </c>
      <c r="H63" s="6">
        <v>1746</v>
      </c>
      <c r="I63" s="6">
        <f t="shared" si="0"/>
        <v>0.05</v>
      </c>
      <c r="J63" s="6">
        <f t="shared" si="95"/>
        <v>1.5</v>
      </c>
      <c r="K63" s="6">
        <v>134</v>
      </c>
      <c r="L63" s="6">
        <v>0.38700000000000001</v>
      </c>
      <c r="M63" s="9">
        <v>6.5</v>
      </c>
      <c r="N63" s="6">
        <v>45.6</v>
      </c>
      <c r="O63" s="6">
        <v>46.1</v>
      </c>
      <c r="P63" s="8">
        <v>0.2</v>
      </c>
      <c r="Q63" s="6">
        <v>6640</v>
      </c>
      <c r="R63" s="6">
        <f t="shared" si="2"/>
        <v>0.2</v>
      </c>
      <c r="S63" s="6">
        <v>32.200000000000003</v>
      </c>
      <c r="T63" s="6">
        <v>30.1</v>
      </c>
      <c r="U63" s="6">
        <f t="shared" si="3"/>
        <v>1</v>
      </c>
      <c r="V63" s="6">
        <v>88.8</v>
      </c>
      <c r="W63" s="6"/>
      <c r="X63" s="6">
        <v>37.4</v>
      </c>
      <c r="Y63" s="6">
        <v>200</v>
      </c>
      <c r="Z63" s="6">
        <v>31400</v>
      </c>
      <c r="AA63" s="9">
        <v>6.4</v>
      </c>
      <c r="AB63" s="6">
        <v>27000</v>
      </c>
      <c r="AC63" s="6">
        <v>1450</v>
      </c>
      <c r="AD63" s="6">
        <v>1390</v>
      </c>
      <c r="AE63" s="6">
        <v>6570</v>
      </c>
      <c r="AF63" s="6">
        <v>239</v>
      </c>
      <c r="AG63" s="6">
        <v>15800</v>
      </c>
      <c r="AH63" s="6">
        <v>3880</v>
      </c>
      <c r="AI63" s="6">
        <v>0.14199999999999999</v>
      </c>
      <c r="AJ63" s="6">
        <v>5.3999999999999999E-2</v>
      </c>
      <c r="AK63" s="6">
        <f t="shared" si="97"/>
        <v>2.5000000000000001E-3</v>
      </c>
      <c r="AL63" s="6">
        <v>0.16600000000000001</v>
      </c>
      <c r="AM63" s="6">
        <v>5.2999999999999999E-2</v>
      </c>
      <c r="AN63" s="6">
        <v>4.8000000000000001E-2</v>
      </c>
      <c r="AO63" s="6">
        <v>2.5999999999999999E-2</v>
      </c>
      <c r="AP63" s="6">
        <f t="shared" si="98"/>
        <v>2.5000000000000001E-3</v>
      </c>
      <c r="AQ63" s="8">
        <v>0.03</v>
      </c>
      <c r="AR63" s="6">
        <v>1.7999999999999999E-2</v>
      </c>
      <c r="AS63" s="6">
        <f>0.5*0.005</f>
        <v>2.5000000000000001E-3</v>
      </c>
      <c r="AT63" s="6">
        <f t="shared" si="107"/>
        <v>2.5000000000000001E-3</v>
      </c>
      <c r="AU63" s="6">
        <v>9.4E-2</v>
      </c>
      <c r="AV63" s="6">
        <v>3.9E-2</v>
      </c>
      <c r="AW63" s="6">
        <v>1.9E-2</v>
      </c>
      <c r="AX63" s="6">
        <v>5.0999999999999997E-2</v>
      </c>
      <c r="AY63" s="6">
        <v>1.9E-2</v>
      </c>
      <c r="AZ63" s="6">
        <f t="shared" si="109"/>
        <v>2.5000000000000001E-3</v>
      </c>
      <c r="BA63" s="6">
        <f t="shared" si="4"/>
        <v>2.5000000000000001E-3</v>
      </c>
      <c r="BB63" s="6"/>
      <c r="BC63" s="6">
        <f t="shared" si="81"/>
        <v>5.0000000000000001E-4</v>
      </c>
      <c r="BD63" s="6">
        <f t="shared" si="100"/>
        <v>5.0000000000000001E-4</v>
      </c>
      <c r="BE63" s="6">
        <f t="shared" si="110"/>
        <v>5.0000000000000001E-4</v>
      </c>
      <c r="BF63" s="6">
        <f t="shared" si="108"/>
        <v>5.0000000000000001E-4</v>
      </c>
      <c r="BG63" s="6">
        <f t="shared" si="77"/>
        <v>5.0000000000000001E-4</v>
      </c>
      <c r="BH63" s="6">
        <f t="shared" si="114"/>
        <v>5.0000000000000001E-4</v>
      </c>
      <c r="BI63" s="6">
        <f t="shared" si="76"/>
        <v>5.0000000000000001E-4</v>
      </c>
      <c r="BJ63" s="6">
        <f t="shared" si="101"/>
        <v>5.0000000000000001E-4</v>
      </c>
      <c r="BK63" s="6">
        <f t="shared" si="7"/>
        <v>5.0000000000000004E-6</v>
      </c>
      <c r="BL63" s="11">
        <f t="shared" si="112"/>
        <v>5.0000000000000001E-4</v>
      </c>
      <c r="BM63" s="11">
        <f t="shared" si="106"/>
        <v>5.0000000000000002E-5</v>
      </c>
      <c r="BN63" s="11">
        <f t="shared" si="104"/>
        <v>5.0000000000000002E-5</v>
      </c>
      <c r="BO63" s="11">
        <f t="shared" si="113"/>
        <v>5.0000000000000002E-5</v>
      </c>
      <c r="BP63" s="11">
        <f t="shared" si="105"/>
        <v>5.0000000000000002E-5</v>
      </c>
      <c r="BQ63" s="6"/>
      <c r="BR63" s="6">
        <f t="shared" si="9"/>
        <v>4.0000000000000002E-4</v>
      </c>
      <c r="BS63" s="6">
        <f t="shared" si="90"/>
        <v>5.0000000000000002E-5</v>
      </c>
      <c r="BT63" s="6">
        <f t="shared" si="90"/>
        <v>5.0000000000000002E-5</v>
      </c>
      <c r="BU63" s="6">
        <f t="shared" si="11"/>
        <v>1E-4</v>
      </c>
      <c r="BV63" s="6">
        <f t="shared" si="91"/>
        <v>5.0000000000000002E-5</v>
      </c>
      <c r="BW63" s="6">
        <f t="shared" si="91"/>
        <v>5.0000000000000002E-5</v>
      </c>
      <c r="BX63" s="6"/>
      <c r="BY63" s="6">
        <f t="shared" si="111"/>
        <v>1.4999999999999999E-4</v>
      </c>
      <c r="CR63" s="14"/>
      <c r="CX63" s="6">
        <f t="shared" si="94"/>
        <v>5.0000000000000002E-5</v>
      </c>
      <c r="CY63" s="6">
        <f t="shared" si="94"/>
        <v>5.0000000000000002E-5</v>
      </c>
      <c r="CZ63" s="6">
        <v>8035</v>
      </c>
      <c r="DF63" s="6">
        <f t="shared" si="30"/>
        <v>4.0000000000000002E-4</v>
      </c>
      <c r="DG63" s="6">
        <f t="shared" si="31"/>
        <v>5.0000000000000002E-5</v>
      </c>
      <c r="DH63" s="11"/>
      <c r="DI63" s="11"/>
      <c r="DJ63" s="11"/>
      <c r="DK63" s="11"/>
      <c r="DL63" s="11"/>
      <c r="DM63" s="11"/>
    </row>
    <row r="64" spans="1:117" ht="12.75">
      <c r="A64" s="11">
        <v>61</v>
      </c>
      <c r="B64" s="6" t="s">
        <v>722</v>
      </c>
      <c r="C64" s="6">
        <v>267</v>
      </c>
      <c r="D64" s="6" t="s">
        <v>1259</v>
      </c>
      <c r="E64" s="6" t="s">
        <v>1678</v>
      </c>
      <c r="F64" s="6" t="s">
        <v>723</v>
      </c>
      <c r="G64" s="6">
        <v>8.1</v>
      </c>
      <c r="H64" s="6">
        <v>156</v>
      </c>
      <c r="I64" s="6">
        <f t="shared" si="0"/>
        <v>0.05</v>
      </c>
      <c r="J64" s="6">
        <f t="shared" si="95"/>
        <v>1.5</v>
      </c>
      <c r="K64" s="7">
        <v>33</v>
      </c>
      <c r="L64" s="6">
        <f>0.5*0.05</f>
        <v>2.5000000000000001E-2</v>
      </c>
      <c r="M64" s="9">
        <v>1.5</v>
      </c>
      <c r="N64" s="6">
        <v>7.29</v>
      </c>
      <c r="O64" s="6">
        <v>10.4</v>
      </c>
      <c r="P64" s="10">
        <v>0.01</v>
      </c>
      <c r="Q64" s="6">
        <v>520</v>
      </c>
      <c r="R64" s="6">
        <f t="shared" si="2"/>
        <v>0.2</v>
      </c>
      <c r="S64" s="6">
        <v>5.01</v>
      </c>
      <c r="T64" s="6">
        <v>6.23</v>
      </c>
      <c r="U64" s="6">
        <f t="shared" si="3"/>
        <v>1</v>
      </c>
      <c r="V64" s="7">
        <v>43</v>
      </c>
      <c r="W64" s="6"/>
      <c r="X64" s="9">
        <v>5.0999999999999996</v>
      </c>
      <c r="Y64" s="6">
        <v>39.5</v>
      </c>
      <c r="Z64" s="6">
        <v>13000</v>
      </c>
      <c r="AA64" s="9">
        <v>2.4</v>
      </c>
      <c r="AB64" s="6">
        <v>4300</v>
      </c>
      <c r="AC64" s="6">
        <v>250</v>
      </c>
      <c r="AD64" s="6">
        <v>280</v>
      </c>
      <c r="AE64" s="6">
        <v>1180</v>
      </c>
      <c r="AF64" s="7">
        <v>64</v>
      </c>
      <c r="AG64" s="6">
        <v>2500</v>
      </c>
      <c r="AH64" s="6">
        <v>440</v>
      </c>
      <c r="AI64" s="6">
        <v>1.0999999999999999E-2</v>
      </c>
      <c r="AJ64" s="6">
        <v>2.1000000000000001E-2</v>
      </c>
      <c r="AK64" s="6">
        <f t="shared" si="97"/>
        <v>2.5000000000000001E-3</v>
      </c>
      <c r="AL64" s="6">
        <v>1.7999999999999999E-2</v>
      </c>
      <c r="AM64" s="6">
        <v>6.0000000000000001E-3</v>
      </c>
      <c r="AN64" s="6">
        <v>8.0000000000000002E-3</v>
      </c>
      <c r="AO64" s="6">
        <v>6.0000000000000001E-3</v>
      </c>
      <c r="AP64" s="6">
        <f t="shared" si="98"/>
        <v>2.5000000000000001E-3</v>
      </c>
      <c r="AQ64" s="6">
        <v>0.01</v>
      </c>
      <c r="AR64" s="6">
        <v>7.0000000000000001E-3</v>
      </c>
      <c r="AS64" s="8">
        <v>0.01</v>
      </c>
      <c r="AT64" s="6">
        <v>5.0000000000000001E-3</v>
      </c>
      <c r="AU64" s="6">
        <v>1.0999999999999999E-2</v>
      </c>
      <c r="AV64" s="6">
        <v>8.9999999999999993E-3</v>
      </c>
      <c r="AW64" s="6">
        <f>0.5*0.005</f>
        <v>2.5000000000000001E-3</v>
      </c>
      <c r="AX64" s="6">
        <v>1.2999999999999999E-2</v>
      </c>
      <c r="AY64" s="6">
        <v>8.0000000000000002E-3</v>
      </c>
      <c r="AZ64" s="6">
        <f t="shared" si="109"/>
        <v>2.5000000000000001E-3</v>
      </c>
      <c r="BA64" s="6">
        <f t="shared" si="4"/>
        <v>2.5000000000000001E-3</v>
      </c>
      <c r="BB64" s="6"/>
      <c r="BC64" s="6">
        <f t="shared" si="81"/>
        <v>5.0000000000000001E-4</v>
      </c>
      <c r="BD64" s="6">
        <f t="shared" si="100"/>
        <v>5.0000000000000001E-4</v>
      </c>
      <c r="BE64" s="6">
        <f t="shared" si="110"/>
        <v>5.0000000000000001E-4</v>
      </c>
      <c r="BF64" s="6">
        <f t="shared" si="108"/>
        <v>5.0000000000000001E-4</v>
      </c>
      <c r="BG64" s="6">
        <f t="shared" si="77"/>
        <v>5.0000000000000001E-4</v>
      </c>
      <c r="BH64" s="6">
        <f t="shared" si="114"/>
        <v>5.0000000000000001E-4</v>
      </c>
      <c r="BI64" s="6">
        <f t="shared" si="76"/>
        <v>5.0000000000000001E-4</v>
      </c>
      <c r="BJ64" s="6">
        <f t="shared" si="101"/>
        <v>5.0000000000000001E-4</v>
      </c>
      <c r="BK64" s="6">
        <f t="shared" si="7"/>
        <v>5.0000000000000004E-6</v>
      </c>
      <c r="BL64" s="11">
        <f t="shared" si="112"/>
        <v>5.0000000000000001E-4</v>
      </c>
      <c r="BM64" s="11">
        <f t="shared" si="106"/>
        <v>5.0000000000000002E-5</v>
      </c>
      <c r="BN64" s="11">
        <f t="shared" si="104"/>
        <v>5.0000000000000002E-5</v>
      </c>
      <c r="BO64" s="11">
        <f t="shared" si="113"/>
        <v>5.0000000000000002E-5</v>
      </c>
      <c r="BP64" s="11">
        <f t="shared" si="105"/>
        <v>5.0000000000000002E-5</v>
      </c>
      <c r="BQ64" s="6"/>
      <c r="BR64" s="6">
        <f t="shared" si="9"/>
        <v>4.0000000000000002E-4</v>
      </c>
      <c r="BS64" s="6">
        <f t="shared" ref="BS64:BT83" si="115">0.5*0.0001</f>
        <v>5.0000000000000002E-5</v>
      </c>
      <c r="BT64" s="6">
        <f t="shared" si="115"/>
        <v>5.0000000000000002E-5</v>
      </c>
      <c r="BU64" s="6">
        <f t="shared" si="11"/>
        <v>1E-4</v>
      </c>
      <c r="BV64" s="6">
        <f t="shared" ref="BV64:BW83" si="116">0.5*0.0001</f>
        <v>5.0000000000000002E-5</v>
      </c>
      <c r="BW64" s="6">
        <f t="shared" si="116"/>
        <v>5.0000000000000002E-5</v>
      </c>
      <c r="BX64" s="6"/>
      <c r="BY64" s="6">
        <f t="shared" si="111"/>
        <v>1.4999999999999999E-4</v>
      </c>
      <c r="CR64" s="14"/>
      <c r="CX64" s="6">
        <f t="shared" si="94"/>
        <v>5.0000000000000002E-5</v>
      </c>
      <c r="CY64" s="6">
        <f t="shared" si="94"/>
        <v>5.0000000000000002E-5</v>
      </c>
      <c r="CZ64" s="6">
        <v>689</v>
      </c>
      <c r="DF64" s="6">
        <f t="shared" si="30"/>
        <v>4.0000000000000002E-4</v>
      </c>
      <c r="DG64" s="6">
        <f t="shared" si="31"/>
        <v>5.0000000000000002E-5</v>
      </c>
      <c r="DH64" s="11"/>
      <c r="DI64" s="11"/>
      <c r="DJ64" s="11"/>
      <c r="DK64" s="11"/>
      <c r="DL64" s="11"/>
      <c r="DM64" s="11"/>
    </row>
    <row r="65" spans="1:117" ht="12.75">
      <c r="A65" s="11">
        <v>62</v>
      </c>
      <c r="B65" s="6" t="s">
        <v>720</v>
      </c>
      <c r="C65" s="6">
        <v>268</v>
      </c>
      <c r="D65" s="6" t="s">
        <v>1260</v>
      </c>
      <c r="E65" s="6" t="s">
        <v>1679</v>
      </c>
      <c r="F65" s="6" t="s">
        <v>721</v>
      </c>
      <c r="G65" s="6">
        <v>7.9</v>
      </c>
      <c r="H65" s="6">
        <v>128</v>
      </c>
      <c r="I65" s="6">
        <f t="shared" si="0"/>
        <v>0.05</v>
      </c>
      <c r="J65" s="6">
        <f t="shared" si="95"/>
        <v>1.5</v>
      </c>
      <c r="K65" s="7">
        <v>12</v>
      </c>
      <c r="L65" s="6">
        <v>0.16400000000000001</v>
      </c>
      <c r="M65" s="9">
        <v>2.4</v>
      </c>
      <c r="N65" s="6">
        <v>1.8</v>
      </c>
      <c r="O65" s="6">
        <v>17.7</v>
      </c>
      <c r="P65" s="6">
        <v>1.8E-3</v>
      </c>
      <c r="Q65" s="6">
        <v>109</v>
      </c>
      <c r="R65" s="6">
        <f t="shared" si="2"/>
        <v>0.2</v>
      </c>
      <c r="S65" s="6">
        <v>1.23</v>
      </c>
      <c r="T65" s="6">
        <f>0.5*1</f>
        <v>0.5</v>
      </c>
      <c r="U65" s="6">
        <f t="shared" si="3"/>
        <v>1</v>
      </c>
      <c r="V65" s="6">
        <v>3.47</v>
      </c>
      <c r="W65" s="6"/>
      <c r="X65" s="6">
        <v>1.49</v>
      </c>
      <c r="Y65" s="6">
        <v>170</v>
      </c>
      <c r="Z65" s="6">
        <v>678</v>
      </c>
      <c r="AA65" s="9">
        <v>0.16</v>
      </c>
      <c r="AB65" s="6">
        <v>2160</v>
      </c>
      <c r="AC65" s="6">
        <v>53.5</v>
      </c>
      <c r="AD65" s="6">
        <v>102</v>
      </c>
      <c r="AE65" s="6">
        <v>57.6</v>
      </c>
      <c r="AF65" s="6">
        <v>40.6</v>
      </c>
      <c r="AG65" s="6">
        <v>996</v>
      </c>
      <c r="AH65" s="6">
        <v>246</v>
      </c>
      <c r="AI65" s="6">
        <f>0.5*0.005</f>
        <v>2.5000000000000001E-3</v>
      </c>
      <c r="AJ65" s="6">
        <f>0.5*0.005</f>
        <v>2.5000000000000001E-3</v>
      </c>
      <c r="AK65" s="6">
        <f t="shared" si="97"/>
        <v>2.5000000000000001E-3</v>
      </c>
      <c r="AL65" s="6">
        <f>0.5*0.005</f>
        <v>2.5000000000000001E-3</v>
      </c>
      <c r="AM65" s="6">
        <f>0.5*0.005</f>
        <v>2.5000000000000001E-3</v>
      </c>
      <c r="AN65" s="6">
        <f>0.5*0.005</f>
        <v>2.5000000000000001E-3</v>
      </c>
      <c r="AO65" s="6">
        <f>0.5*0.005</f>
        <v>2.5000000000000001E-3</v>
      </c>
      <c r="AP65" s="6">
        <f t="shared" si="98"/>
        <v>2.5000000000000001E-3</v>
      </c>
      <c r="AQ65" s="6">
        <f>0.5*0.005</f>
        <v>2.5000000000000001E-3</v>
      </c>
      <c r="AR65" s="6">
        <f>0.5*0.003</f>
        <v>1.5E-3</v>
      </c>
      <c r="AS65" s="6">
        <f>0.5*0.005</f>
        <v>2.5000000000000001E-3</v>
      </c>
      <c r="AT65" s="6">
        <f>0.5*0.005</f>
        <v>2.5000000000000001E-3</v>
      </c>
      <c r="AU65" s="6">
        <f>0.5*0.005</f>
        <v>2.5000000000000001E-3</v>
      </c>
      <c r="AV65" s="6">
        <f>0.5*0.005</f>
        <v>2.5000000000000001E-3</v>
      </c>
      <c r="AW65" s="6">
        <f>0.5*0.005</f>
        <v>2.5000000000000001E-3</v>
      </c>
      <c r="AX65" s="6">
        <f>0.5*0.005</f>
        <v>2.5000000000000001E-3</v>
      </c>
      <c r="AY65" s="6">
        <f>0.5*0.005</f>
        <v>2.5000000000000001E-3</v>
      </c>
      <c r="AZ65" s="6">
        <f t="shared" si="109"/>
        <v>2.5000000000000001E-3</v>
      </c>
      <c r="BA65" s="6">
        <f t="shared" si="4"/>
        <v>2.5000000000000001E-3</v>
      </c>
      <c r="BB65" s="6"/>
      <c r="BC65" s="6">
        <f t="shared" si="81"/>
        <v>5.0000000000000001E-4</v>
      </c>
      <c r="BD65" s="6">
        <f t="shared" si="100"/>
        <v>5.0000000000000001E-4</v>
      </c>
      <c r="BE65" s="6">
        <f t="shared" si="110"/>
        <v>5.0000000000000001E-4</v>
      </c>
      <c r="BF65" s="6">
        <f t="shared" si="108"/>
        <v>5.0000000000000001E-4</v>
      </c>
      <c r="BG65" s="6">
        <f t="shared" si="77"/>
        <v>5.0000000000000001E-4</v>
      </c>
      <c r="BH65" s="6">
        <f t="shared" si="114"/>
        <v>5.0000000000000001E-4</v>
      </c>
      <c r="BI65" s="6">
        <f t="shared" si="76"/>
        <v>5.0000000000000001E-4</v>
      </c>
      <c r="BJ65" s="6">
        <f t="shared" si="101"/>
        <v>5.0000000000000001E-4</v>
      </c>
      <c r="BK65" s="6">
        <f t="shared" si="7"/>
        <v>5.0000000000000004E-6</v>
      </c>
      <c r="BL65" s="11">
        <f t="shared" si="112"/>
        <v>5.0000000000000001E-4</v>
      </c>
      <c r="BM65" s="11">
        <f t="shared" si="106"/>
        <v>5.0000000000000002E-5</v>
      </c>
      <c r="BN65" s="11">
        <f t="shared" si="104"/>
        <v>5.0000000000000002E-5</v>
      </c>
      <c r="BO65" s="11">
        <f t="shared" si="113"/>
        <v>5.0000000000000002E-5</v>
      </c>
      <c r="BP65" s="11">
        <f t="shared" si="105"/>
        <v>5.0000000000000002E-5</v>
      </c>
      <c r="BQ65" s="6"/>
      <c r="BR65" s="6">
        <f t="shared" si="9"/>
        <v>4.0000000000000002E-4</v>
      </c>
      <c r="BS65" s="6">
        <f t="shared" si="115"/>
        <v>5.0000000000000002E-5</v>
      </c>
      <c r="BT65" s="6">
        <f t="shared" si="115"/>
        <v>5.0000000000000002E-5</v>
      </c>
      <c r="BU65" s="6">
        <f t="shared" si="11"/>
        <v>1E-4</v>
      </c>
      <c r="BV65" s="6">
        <f t="shared" si="116"/>
        <v>5.0000000000000002E-5</v>
      </c>
      <c r="BW65" s="6">
        <f t="shared" si="116"/>
        <v>5.0000000000000002E-5</v>
      </c>
      <c r="BX65" s="6"/>
      <c r="BY65" s="6">
        <f t="shared" si="111"/>
        <v>1.4999999999999999E-4</v>
      </c>
      <c r="CR65" s="14"/>
      <c r="CX65" s="6">
        <f t="shared" si="94"/>
        <v>5.0000000000000002E-5</v>
      </c>
      <c r="CY65" s="6">
        <f t="shared" si="94"/>
        <v>5.0000000000000002E-5</v>
      </c>
      <c r="CZ65" s="6">
        <v>524</v>
      </c>
      <c r="DF65" s="6">
        <f t="shared" si="30"/>
        <v>4.0000000000000002E-4</v>
      </c>
      <c r="DG65" s="6">
        <f t="shared" si="31"/>
        <v>5.0000000000000002E-5</v>
      </c>
      <c r="DH65" s="11"/>
      <c r="DI65" s="11"/>
      <c r="DJ65" s="11"/>
      <c r="DK65" s="11"/>
      <c r="DL65" s="11"/>
      <c r="DM65" s="11"/>
    </row>
    <row r="66" spans="1:117" ht="12.75">
      <c r="A66" s="11">
        <v>63</v>
      </c>
      <c r="B66" s="6" t="s">
        <v>718</v>
      </c>
      <c r="C66" s="6">
        <v>269</v>
      </c>
      <c r="D66" s="6" t="s">
        <v>1261</v>
      </c>
      <c r="E66" s="6" t="s">
        <v>1680</v>
      </c>
      <c r="F66" s="6" t="s">
        <v>719</v>
      </c>
      <c r="G66" s="6">
        <v>7.8</v>
      </c>
      <c r="H66" s="6">
        <v>22.7</v>
      </c>
      <c r="I66" s="6">
        <f t="shared" si="0"/>
        <v>0.05</v>
      </c>
      <c r="J66" s="6">
        <f t="shared" si="95"/>
        <v>1.5</v>
      </c>
      <c r="K66" s="7">
        <v>42</v>
      </c>
      <c r="L66" s="6">
        <v>0.30399999999999999</v>
      </c>
      <c r="M66" s="9">
        <v>1</v>
      </c>
      <c r="N66" s="6">
        <v>1.71</v>
      </c>
      <c r="O66" s="6">
        <v>6.26</v>
      </c>
      <c r="P66" s="6">
        <f>0.5*0.001</f>
        <v>5.0000000000000001E-4</v>
      </c>
      <c r="Q66" s="6">
        <v>32</v>
      </c>
      <c r="R66" s="6">
        <f t="shared" si="2"/>
        <v>0.2</v>
      </c>
      <c r="S66" s="6">
        <v>1.29</v>
      </c>
      <c r="T66" s="6">
        <f>0.5*1</f>
        <v>0.5</v>
      </c>
      <c r="U66" s="6">
        <f t="shared" si="3"/>
        <v>1</v>
      </c>
      <c r="V66" s="9">
        <v>3</v>
      </c>
      <c r="W66" s="6"/>
      <c r="X66" s="6">
        <v>0.62</v>
      </c>
      <c r="Y66" s="6">
        <v>8.4499999999999993</v>
      </c>
      <c r="Z66" s="6">
        <v>220</v>
      </c>
      <c r="AA66" s="9">
        <v>0.45</v>
      </c>
      <c r="AB66" s="6">
        <v>1300</v>
      </c>
      <c r="AC66" s="6">
        <v>590</v>
      </c>
      <c r="AD66" s="7">
        <v>55</v>
      </c>
      <c r="AE66" s="6">
        <v>99.9</v>
      </c>
      <c r="AF66" s="9">
        <v>5.0999999999999996</v>
      </c>
      <c r="AG66" s="6">
        <v>240</v>
      </c>
      <c r="AH66" s="6">
        <f>0.5*100</f>
        <v>50</v>
      </c>
      <c r="AI66" s="6">
        <f>0.5*0.005</f>
        <v>2.5000000000000001E-3</v>
      </c>
      <c r="AJ66" s="6">
        <v>1.6E-2</v>
      </c>
      <c r="AK66" s="6">
        <f t="shared" si="97"/>
        <v>2.5000000000000001E-3</v>
      </c>
      <c r="AL66" s="6">
        <v>8.9999999999999993E-3</v>
      </c>
      <c r="AM66" s="6">
        <f>0.5*0.005</f>
        <v>2.5000000000000001E-3</v>
      </c>
      <c r="AN66" s="6">
        <f>0.5*0.005</f>
        <v>2.5000000000000001E-3</v>
      </c>
      <c r="AO66" s="6">
        <f>0.5*0.005</f>
        <v>2.5000000000000001E-3</v>
      </c>
      <c r="AP66" s="6">
        <f t="shared" si="98"/>
        <v>2.5000000000000001E-3</v>
      </c>
      <c r="AQ66" s="6">
        <f>0.5*0.005</f>
        <v>2.5000000000000001E-3</v>
      </c>
      <c r="AR66" s="6">
        <f>0.5*0.003</f>
        <v>1.5E-3</v>
      </c>
      <c r="AS66" s="6">
        <v>1.2999999999999999E-2</v>
      </c>
      <c r="AT66" s="6">
        <v>5.0000000000000001E-3</v>
      </c>
      <c r="AU66" s="6">
        <v>5.0000000000000001E-3</v>
      </c>
      <c r="AV66" s="6">
        <f>0.5*0.005</f>
        <v>2.5000000000000001E-3</v>
      </c>
      <c r="AW66" s="6">
        <f>0.5*0.005</f>
        <v>2.5000000000000001E-3</v>
      </c>
      <c r="AX66" s="6">
        <f>0.5*0.005</f>
        <v>2.5000000000000001E-3</v>
      </c>
      <c r="AY66" s="6">
        <f>0.5*0.005</f>
        <v>2.5000000000000001E-3</v>
      </c>
      <c r="AZ66" s="6">
        <f t="shared" si="109"/>
        <v>2.5000000000000001E-3</v>
      </c>
      <c r="BA66" s="6">
        <f t="shared" si="4"/>
        <v>2.5000000000000001E-3</v>
      </c>
      <c r="BB66" s="6"/>
      <c r="BC66" s="6">
        <f t="shared" si="81"/>
        <v>5.0000000000000001E-4</v>
      </c>
      <c r="BD66" s="6">
        <f t="shared" si="100"/>
        <v>5.0000000000000001E-4</v>
      </c>
      <c r="BE66" s="6">
        <f t="shared" si="110"/>
        <v>5.0000000000000001E-4</v>
      </c>
      <c r="BF66" s="6">
        <f t="shared" si="108"/>
        <v>5.0000000000000001E-4</v>
      </c>
      <c r="BG66" s="6">
        <f t="shared" si="77"/>
        <v>5.0000000000000001E-4</v>
      </c>
      <c r="BH66" s="6">
        <f t="shared" si="114"/>
        <v>5.0000000000000001E-4</v>
      </c>
      <c r="BI66" s="6">
        <f t="shared" si="76"/>
        <v>5.0000000000000001E-4</v>
      </c>
      <c r="BJ66" s="6">
        <f t="shared" si="101"/>
        <v>5.0000000000000001E-4</v>
      </c>
      <c r="BK66" s="6">
        <f t="shared" si="7"/>
        <v>5.0000000000000004E-6</v>
      </c>
      <c r="BL66" s="11">
        <f t="shared" si="112"/>
        <v>5.0000000000000001E-4</v>
      </c>
      <c r="BM66" s="11">
        <f t="shared" si="106"/>
        <v>5.0000000000000002E-5</v>
      </c>
      <c r="BN66" s="11">
        <f t="shared" si="104"/>
        <v>5.0000000000000002E-5</v>
      </c>
      <c r="BO66" s="11">
        <f t="shared" si="113"/>
        <v>5.0000000000000002E-5</v>
      </c>
      <c r="BP66" s="11">
        <f t="shared" si="105"/>
        <v>5.0000000000000002E-5</v>
      </c>
      <c r="BQ66" s="6"/>
      <c r="BR66" s="6">
        <f t="shared" si="9"/>
        <v>4.0000000000000002E-4</v>
      </c>
      <c r="BS66" s="6">
        <f t="shared" si="115"/>
        <v>5.0000000000000002E-5</v>
      </c>
      <c r="BT66" s="6">
        <f t="shared" si="115"/>
        <v>5.0000000000000002E-5</v>
      </c>
      <c r="BU66" s="6">
        <f t="shared" si="11"/>
        <v>1E-4</v>
      </c>
      <c r="BV66" s="6">
        <f t="shared" si="116"/>
        <v>5.0000000000000002E-5</v>
      </c>
      <c r="BW66" s="6">
        <f t="shared" si="116"/>
        <v>5.0000000000000002E-5</v>
      </c>
      <c r="BX66" s="6"/>
      <c r="BY66" s="6">
        <f t="shared" si="111"/>
        <v>1.4999999999999999E-4</v>
      </c>
      <c r="CR66" s="14"/>
      <c r="CX66" s="6">
        <f t="shared" si="94"/>
        <v>5.0000000000000002E-5</v>
      </c>
      <c r="CY66" s="6">
        <f t="shared" si="94"/>
        <v>5.0000000000000002E-5</v>
      </c>
      <c r="CZ66" s="6">
        <v>63</v>
      </c>
      <c r="DF66" s="6">
        <f t="shared" si="30"/>
        <v>4.0000000000000002E-4</v>
      </c>
      <c r="DG66" s="6">
        <f t="shared" si="31"/>
        <v>5.0000000000000002E-5</v>
      </c>
      <c r="DH66" s="11"/>
      <c r="DI66" s="11"/>
      <c r="DJ66" s="11"/>
      <c r="DK66" s="11"/>
      <c r="DL66" s="11"/>
      <c r="DM66" s="11"/>
    </row>
    <row r="67" spans="1:117" ht="12.75">
      <c r="A67" s="11">
        <v>64</v>
      </c>
      <c r="B67" s="6" t="s">
        <v>716</v>
      </c>
      <c r="C67" s="6">
        <v>270</v>
      </c>
      <c r="D67" s="6" t="s">
        <v>1262</v>
      </c>
      <c r="E67" s="6" t="s">
        <v>1681</v>
      </c>
      <c r="F67" s="6" t="s">
        <v>717</v>
      </c>
      <c r="G67" s="6">
        <v>8.6999999999999993</v>
      </c>
      <c r="H67" s="6">
        <v>130</v>
      </c>
      <c r="I67" s="6">
        <f t="shared" si="0"/>
        <v>0.05</v>
      </c>
      <c r="J67" s="6">
        <v>6.18</v>
      </c>
      <c r="K67" s="7">
        <v>45</v>
      </c>
      <c r="L67" s="6">
        <f>0.5*0.05</f>
        <v>2.5000000000000001E-2</v>
      </c>
      <c r="M67" s="7">
        <v>24</v>
      </c>
      <c r="N67" s="6">
        <v>16.100000000000001</v>
      </c>
      <c r="O67" s="6">
        <v>6.35</v>
      </c>
      <c r="P67" s="10">
        <v>2.1000000000000001E-2</v>
      </c>
      <c r="Q67" s="6">
        <v>2200</v>
      </c>
      <c r="R67" s="6">
        <f t="shared" si="2"/>
        <v>0.2</v>
      </c>
      <c r="S67" s="6">
        <v>25.9</v>
      </c>
      <c r="T67" s="6">
        <v>10.5</v>
      </c>
      <c r="U67" s="6">
        <f t="shared" si="3"/>
        <v>1</v>
      </c>
      <c r="V67" s="7">
        <v>19</v>
      </c>
      <c r="W67" s="6"/>
      <c r="X67" s="7">
        <v>13</v>
      </c>
      <c r="Y67" s="6">
        <v>40.799999999999997</v>
      </c>
      <c r="Z67" s="6">
        <v>4500</v>
      </c>
      <c r="AA67" s="9">
        <v>2.9</v>
      </c>
      <c r="AB67" s="6">
        <v>9300</v>
      </c>
      <c r="AC67" s="6">
        <v>400</v>
      </c>
      <c r="AD67" s="6">
        <v>150</v>
      </c>
      <c r="AE67" s="6">
        <v>204</v>
      </c>
      <c r="AF67" s="7">
        <v>64</v>
      </c>
      <c r="AG67" s="6">
        <v>4900</v>
      </c>
      <c r="AH67" s="6">
        <v>880</v>
      </c>
      <c r="AI67" s="6">
        <v>1.2999999999999999E-2</v>
      </c>
      <c r="AJ67" s="6">
        <v>3.2000000000000001E-2</v>
      </c>
      <c r="AK67" s="6">
        <v>8.9999999999999993E-3</v>
      </c>
      <c r="AL67" s="6">
        <v>8.3000000000000004E-2</v>
      </c>
      <c r="AM67" s="6">
        <v>3.3000000000000002E-2</v>
      </c>
      <c r="AN67" s="6">
        <v>3.9E-2</v>
      </c>
      <c r="AO67" s="6">
        <v>2.7E-2</v>
      </c>
      <c r="AP67" s="6">
        <v>7.0000000000000001E-3</v>
      </c>
      <c r="AQ67" s="8">
        <v>0.02</v>
      </c>
      <c r="AR67" s="6">
        <v>5.0000000000000001E-3</v>
      </c>
      <c r="AS67" s="6">
        <v>7.0000000000000001E-3</v>
      </c>
      <c r="AT67" s="6">
        <v>5.0000000000000001E-3</v>
      </c>
      <c r="AU67" s="6">
        <v>4.5999999999999999E-2</v>
      </c>
      <c r="AV67" s="6">
        <v>2.7E-2</v>
      </c>
      <c r="AW67" s="6">
        <v>1.6E-2</v>
      </c>
      <c r="AX67" s="6">
        <v>2.1000000000000001E-2</v>
      </c>
      <c r="AY67" s="6">
        <v>1.7999999999999999E-2</v>
      </c>
      <c r="AZ67" s="6">
        <v>6.0000000000000001E-3</v>
      </c>
      <c r="BA67" s="6">
        <f t="shared" si="4"/>
        <v>2.5000000000000001E-3</v>
      </c>
      <c r="BB67" s="6"/>
      <c r="BC67" s="6">
        <f t="shared" si="81"/>
        <v>5.0000000000000001E-4</v>
      </c>
      <c r="BD67" s="6">
        <f t="shared" si="100"/>
        <v>5.0000000000000001E-4</v>
      </c>
      <c r="BE67" s="6">
        <f t="shared" si="110"/>
        <v>5.0000000000000001E-4</v>
      </c>
      <c r="BF67" s="6">
        <f t="shared" si="108"/>
        <v>5.0000000000000001E-4</v>
      </c>
      <c r="BG67" s="6">
        <f t="shared" si="77"/>
        <v>5.0000000000000001E-4</v>
      </c>
      <c r="BH67" s="6">
        <f t="shared" si="114"/>
        <v>5.0000000000000001E-4</v>
      </c>
      <c r="BI67" s="6">
        <f t="shared" si="76"/>
        <v>5.0000000000000001E-4</v>
      </c>
      <c r="BJ67" s="6">
        <f t="shared" si="101"/>
        <v>5.0000000000000001E-4</v>
      </c>
      <c r="BK67" s="6">
        <f t="shared" si="7"/>
        <v>5.0000000000000004E-6</v>
      </c>
      <c r="BL67" s="11">
        <f t="shared" si="112"/>
        <v>5.0000000000000001E-4</v>
      </c>
      <c r="BM67" s="11">
        <f t="shared" si="106"/>
        <v>5.0000000000000002E-5</v>
      </c>
      <c r="BN67" s="11">
        <f t="shared" si="104"/>
        <v>5.0000000000000002E-5</v>
      </c>
      <c r="BO67" s="11">
        <f t="shared" si="113"/>
        <v>5.0000000000000002E-5</v>
      </c>
      <c r="BP67" s="11">
        <f t="shared" si="105"/>
        <v>5.0000000000000002E-5</v>
      </c>
      <c r="BQ67" s="6"/>
      <c r="BR67" s="6">
        <f t="shared" si="9"/>
        <v>4.0000000000000002E-4</v>
      </c>
      <c r="BS67" s="6">
        <f t="shared" si="115"/>
        <v>5.0000000000000002E-5</v>
      </c>
      <c r="BT67" s="6">
        <f t="shared" si="115"/>
        <v>5.0000000000000002E-5</v>
      </c>
      <c r="BU67" s="6">
        <f t="shared" si="11"/>
        <v>1E-4</v>
      </c>
      <c r="BV67" s="6">
        <f t="shared" si="116"/>
        <v>5.0000000000000002E-5</v>
      </c>
      <c r="BW67" s="6">
        <f t="shared" si="116"/>
        <v>5.0000000000000002E-5</v>
      </c>
      <c r="BX67" s="6"/>
      <c r="BY67" s="6">
        <f t="shared" si="111"/>
        <v>1.4999999999999999E-4</v>
      </c>
      <c r="CR67" s="14"/>
      <c r="CX67" s="6">
        <f t="shared" si="94"/>
        <v>5.0000000000000002E-5</v>
      </c>
      <c r="CY67" s="6">
        <f t="shared" si="94"/>
        <v>5.0000000000000002E-5</v>
      </c>
      <c r="CZ67" s="6">
        <v>298</v>
      </c>
      <c r="DF67" s="6">
        <f t="shared" si="30"/>
        <v>4.0000000000000002E-4</v>
      </c>
      <c r="DG67" s="6">
        <f t="shared" si="31"/>
        <v>5.0000000000000002E-5</v>
      </c>
      <c r="DH67" s="11"/>
      <c r="DI67" s="11"/>
      <c r="DJ67" s="11"/>
      <c r="DK67" s="11"/>
      <c r="DL67" s="11"/>
      <c r="DM67" s="11"/>
    </row>
    <row r="68" spans="1:117" ht="12.75">
      <c r="A68" s="11">
        <v>65</v>
      </c>
      <c r="B68" s="6" t="s">
        <v>714</v>
      </c>
      <c r="C68" s="6">
        <v>271</v>
      </c>
      <c r="D68" s="6" t="s">
        <v>1263</v>
      </c>
      <c r="E68" s="6" t="s">
        <v>1682</v>
      </c>
      <c r="F68" s="6" t="s">
        <v>715</v>
      </c>
      <c r="G68" s="6">
        <v>8.6</v>
      </c>
      <c r="H68" s="7">
        <v>87</v>
      </c>
      <c r="I68" s="6">
        <f t="shared" ref="I68:I131" si="117">0.5*0.1</f>
        <v>0.05</v>
      </c>
      <c r="J68" s="6">
        <f t="shared" ref="J68:J73" si="118">0.5*3</f>
        <v>1.5</v>
      </c>
      <c r="K68" s="7">
        <v>49</v>
      </c>
      <c r="L68" s="6">
        <f>0.5*0.05</f>
        <v>2.5000000000000001E-2</v>
      </c>
      <c r="M68" s="9">
        <v>6.6</v>
      </c>
      <c r="N68" s="6">
        <v>24.5</v>
      </c>
      <c r="O68" s="6">
        <v>15.1</v>
      </c>
      <c r="P68" s="10">
        <v>2.5000000000000001E-2</v>
      </c>
      <c r="Q68" s="6">
        <v>4000</v>
      </c>
      <c r="R68" s="6">
        <f t="shared" ref="R68:R131" si="119">0.5*0.4</f>
        <v>0.2</v>
      </c>
      <c r="S68" s="6">
        <v>41.6</v>
      </c>
      <c r="T68" s="6">
        <v>7.07</v>
      </c>
      <c r="U68" s="6">
        <f t="shared" ref="U68:U131" si="120">0.5*2</f>
        <v>1</v>
      </c>
      <c r="V68" s="7">
        <v>17</v>
      </c>
      <c r="W68" s="6"/>
      <c r="X68" s="7">
        <v>20</v>
      </c>
      <c r="Y68" s="6">
        <v>57.9</v>
      </c>
      <c r="Z68" s="6">
        <v>6900</v>
      </c>
      <c r="AA68" s="9">
        <v>0.7</v>
      </c>
      <c r="AB68" s="6">
        <v>15000</v>
      </c>
      <c r="AC68" s="6">
        <v>300</v>
      </c>
      <c r="AD68" s="6">
        <v>180</v>
      </c>
      <c r="AE68" s="6">
        <v>302</v>
      </c>
      <c r="AF68" s="7">
        <v>76</v>
      </c>
      <c r="AG68" s="6">
        <v>8100</v>
      </c>
      <c r="AH68" s="6">
        <v>1100</v>
      </c>
      <c r="AI68" s="6">
        <v>2.1999999999999999E-2</v>
      </c>
      <c r="AJ68" s="6">
        <v>2.1000000000000001E-2</v>
      </c>
      <c r="AK68" s="6">
        <v>8.9999999999999993E-3</v>
      </c>
      <c r="AL68" s="6">
        <v>9.4E-2</v>
      </c>
      <c r="AM68" s="6">
        <v>3.6999999999999998E-2</v>
      </c>
      <c r="AN68" s="8">
        <v>0.04</v>
      </c>
      <c r="AO68" s="6">
        <v>1.9E-2</v>
      </c>
      <c r="AP68" s="6">
        <f>0.5*0.005</f>
        <v>2.5000000000000001E-3</v>
      </c>
      <c r="AQ68" s="6">
        <v>1.4E-2</v>
      </c>
      <c r="AR68" s="6">
        <v>5.0000000000000001E-3</v>
      </c>
      <c r="AS68" s="6">
        <v>5.0000000000000001E-3</v>
      </c>
      <c r="AT68" s="6">
        <v>6.0000000000000001E-3</v>
      </c>
      <c r="AU68" s="6">
        <v>5.2999999999999999E-2</v>
      </c>
      <c r="AV68" s="6">
        <v>2.3E-2</v>
      </c>
      <c r="AW68" s="6">
        <v>1.2E-2</v>
      </c>
      <c r="AX68" s="6">
        <v>0.02</v>
      </c>
      <c r="AY68" s="6">
        <v>1.0999999999999999E-2</v>
      </c>
      <c r="AZ68" s="6">
        <v>5.0000000000000001E-3</v>
      </c>
      <c r="BA68" s="6">
        <f t="shared" ref="BA68:BA131" si="121">0.5*0.005</f>
        <v>2.5000000000000001E-3</v>
      </c>
      <c r="BB68" s="6"/>
      <c r="BC68" s="6">
        <f t="shared" si="81"/>
        <v>5.0000000000000001E-4</v>
      </c>
      <c r="BD68" s="6">
        <f t="shared" si="100"/>
        <v>5.0000000000000001E-4</v>
      </c>
      <c r="BE68" s="6">
        <f t="shared" si="110"/>
        <v>5.0000000000000001E-4</v>
      </c>
      <c r="BF68" s="6">
        <f t="shared" si="108"/>
        <v>5.0000000000000001E-4</v>
      </c>
      <c r="BG68" s="6">
        <f t="shared" si="77"/>
        <v>5.0000000000000001E-4</v>
      </c>
      <c r="BH68" s="6">
        <f t="shared" si="114"/>
        <v>5.0000000000000001E-4</v>
      </c>
      <c r="BI68" s="6">
        <f t="shared" si="76"/>
        <v>5.0000000000000001E-4</v>
      </c>
      <c r="BJ68" s="6">
        <f t="shared" si="101"/>
        <v>5.0000000000000001E-4</v>
      </c>
      <c r="BK68" s="6">
        <f t="shared" ref="BK68:BK131" si="122">0.5*0.00001</f>
        <v>5.0000000000000004E-6</v>
      </c>
      <c r="BL68" s="11">
        <f t="shared" si="112"/>
        <v>5.0000000000000001E-4</v>
      </c>
      <c r="BM68" s="11">
        <f t="shared" si="106"/>
        <v>5.0000000000000002E-5</v>
      </c>
      <c r="BN68" s="11">
        <f t="shared" si="104"/>
        <v>5.0000000000000002E-5</v>
      </c>
      <c r="BO68" s="11">
        <f t="shared" si="113"/>
        <v>5.0000000000000002E-5</v>
      </c>
      <c r="BP68" s="11">
        <f t="shared" si="105"/>
        <v>5.0000000000000002E-5</v>
      </c>
      <c r="BQ68" s="6"/>
      <c r="BR68" s="6">
        <f t="shared" ref="BR68:BR131" si="123">0.5*0.0008</f>
        <v>4.0000000000000002E-4</v>
      </c>
      <c r="BS68" s="6">
        <f t="shared" si="115"/>
        <v>5.0000000000000002E-5</v>
      </c>
      <c r="BT68" s="6">
        <f t="shared" si="115"/>
        <v>5.0000000000000002E-5</v>
      </c>
      <c r="BU68" s="6">
        <f t="shared" ref="BU68:BU131" si="124">0.5*0.0002</f>
        <v>1E-4</v>
      </c>
      <c r="BV68" s="6">
        <f t="shared" si="116"/>
        <v>5.0000000000000002E-5</v>
      </c>
      <c r="BW68" s="6">
        <f t="shared" si="116"/>
        <v>5.0000000000000002E-5</v>
      </c>
      <c r="BX68" s="6"/>
      <c r="BY68" s="6">
        <f t="shared" si="111"/>
        <v>1.4999999999999999E-4</v>
      </c>
      <c r="CR68" s="14"/>
      <c r="CX68" s="6">
        <f t="shared" si="94"/>
        <v>5.0000000000000002E-5</v>
      </c>
      <c r="CY68" s="6">
        <f t="shared" si="94"/>
        <v>5.0000000000000002E-5</v>
      </c>
      <c r="CZ68" s="6">
        <v>608</v>
      </c>
      <c r="DF68" s="6">
        <f t="shared" ref="DF68:DF131" si="125">0.5*0.0008</f>
        <v>4.0000000000000002E-4</v>
      </c>
      <c r="DG68" s="6">
        <f t="shared" ref="DG68:DG131" si="126">0.5*0.0001</f>
        <v>5.0000000000000002E-5</v>
      </c>
      <c r="DH68" s="11"/>
      <c r="DI68" s="11"/>
      <c r="DJ68" s="11"/>
      <c r="DK68" s="11"/>
      <c r="DL68" s="11"/>
      <c r="DM68" s="11"/>
    </row>
    <row r="69" spans="1:117" ht="12.75">
      <c r="A69" s="11">
        <v>66</v>
      </c>
      <c r="B69" s="6" t="s">
        <v>712</v>
      </c>
      <c r="C69" s="6">
        <v>272</v>
      </c>
      <c r="D69" s="6" t="s">
        <v>1264</v>
      </c>
      <c r="E69" s="6" t="s">
        <v>1683</v>
      </c>
      <c r="F69" s="6" t="s">
        <v>713</v>
      </c>
      <c r="G69" s="6">
        <v>8.1</v>
      </c>
      <c r="H69" s="7">
        <v>45</v>
      </c>
      <c r="I69" s="6">
        <f t="shared" si="117"/>
        <v>0.05</v>
      </c>
      <c r="J69" s="6">
        <f t="shared" si="118"/>
        <v>1.5</v>
      </c>
      <c r="K69" s="7">
        <v>78</v>
      </c>
      <c r="L69" s="6">
        <v>0.185</v>
      </c>
      <c r="M69" s="7">
        <v>10</v>
      </c>
      <c r="N69" s="7">
        <v>15</v>
      </c>
      <c r="O69" s="6">
        <v>16.5</v>
      </c>
      <c r="P69" s="10">
        <v>4.1000000000000002E-2</v>
      </c>
      <c r="Q69" s="6">
        <v>4100</v>
      </c>
      <c r="R69" s="6">
        <f t="shared" si="119"/>
        <v>0.2</v>
      </c>
      <c r="S69" s="7">
        <v>23</v>
      </c>
      <c r="T69" s="6">
        <v>7.5</v>
      </c>
      <c r="U69" s="6">
        <f t="shared" si="120"/>
        <v>1</v>
      </c>
      <c r="V69" s="7">
        <v>19</v>
      </c>
      <c r="W69" s="6"/>
      <c r="X69" s="7">
        <v>22</v>
      </c>
      <c r="Y69" s="6">
        <v>66.8</v>
      </c>
      <c r="Z69" s="6">
        <v>3900</v>
      </c>
      <c r="AA69" s="9">
        <v>4.5</v>
      </c>
      <c r="AB69" s="6">
        <v>15000</v>
      </c>
      <c r="AC69" s="6">
        <v>460</v>
      </c>
      <c r="AD69" s="6">
        <v>310</v>
      </c>
      <c r="AE69" s="6">
        <v>556</v>
      </c>
      <c r="AF69" s="6">
        <v>330</v>
      </c>
      <c r="AG69" s="6">
        <v>9200</v>
      </c>
      <c r="AH69" s="6">
        <v>1900</v>
      </c>
      <c r="AI69" s="6">
        <v>8.9999999999999993E-3</v>
      </c>
      <c r="AJ69" s="6">
        <v>1.7000000000000001E-2</v>
      </c>
      <c r="AK69" s="6">
        <f>0.5*0.005</f>
        <v>2.5000000000000001E-3</v>
      </c>
      <c r="AL69" s="6">
        <v>3.1E-2</v>
      </c>
      <c r="AM69" s="6">
        <v>1.0999999999999999E-2</v>
      </c>
      <c r="AN69" s="8">
        <v>0.01</v>
      </c>
      <c r="AO69" s="6">
        <v>6.0000000000000001E-3</v>
      </c>
      <c r="AP69" s="6">
        <f>0.5*0.005</f>
        <v>2.5000000000000001E-3</v>
      </c>
      <c r="AQ69" s="6">
        <v>8.0000000000000002E-3</v>
      </c>
      <c r="AR69" s="6">
        <v>7.0000000000000001E-3</v>
      </c>
      <c r="AS69" s="6">
        <v>6.0000000000000001E-3</v>
      </c>
      <c r="AT69" s="6">
        <f>0.5*0.005</f>
        <v>2.5000000000000001E-3</v>
      </c>
      <c r="AU69" s="6">
        <v>1.7000000000000001E-2</v>
      </c>
      <c r="AV69" s="6">
        <v>0.01</v>
      </c>
      <c r="AW69" s="6">
        <f>0.5*0.005</f>
        <v>2.5000000000000001E-3</v>
      </c>
      <c r="AX69" s="6">
        <v>1.2999999999999999E-2</v>
      </c>
      <c r="AY69" s="6">
        <v>6.0000000000000001E-3</v>
      </c>
      <c r="AZ69" s="6">
        <f>0.5*0.005</f>
        <v>2.5000000000000001E-3</v>
      </c>
      <c r="BA69" s="6">
        <f t="shared" si="121"/>
        <v>2.5000000000000001E-3</v>
      </c>
      <c r="BB69" s="6"/>
      <c r="BC69" s="6">
        <f t="shared" si="81"/>
        <v>5.0000000000000001E-4</v>
      </c>
      <c r="BD69" s="6">
        <f t="shared" si="100"/>
        <v>5.0000000000000001E-4</v>
      </c>
      <c r="BE69" s="6">
        <f t="shared" si="110"/>
        <v>5.0000000000000001E-4</v>
      </c>
      <c r="BF69" s="6">
        <f t="shared" si="108"/>
        <v>5.0000000000000001E-4</v>
      </c>
      <c r="BG69" s="6">
        <f t="shared" si="77"/>
        <v>5.0000000000000001E-4</v>
      </c>
      <c r="BH69" s="6">
        <f t="shared" si="114"/>
        <v>5.0000000000000001E-4</v>
      </c>
      <c r="BI69" s="6">
        <f t="shared" si="76"/>
        <v>5.0000000000000001E-4</v>
      </c>
      <c r="BJ69" s="6">
        <f t="shared" si="101"/>
        <v>5.0000000000000001E-4</v>
      </c>
      <c r="BK69" s="6">
        <f t="shared" si="122"/>
        <v>5.0000000000000004E-6</v>
      </c>
      <c r="BL69" s="11">
        <f t="shared" si="112"/>
        <v>5.0000000000000001E-4</v>
      </c>
      <c r="BM69" s="11">
        <f t="shared" si="106"/>
        <v>5.0000000000000002E-5</v>
      </c>
      <c r="BN69" s="11">
        <f t="shared" si="104"/>
        <v>5.0000000000000002E-5</v>
      </c>
      <c r="BO69" s="11">
        <f t="shared" si="113"/>
        <v>5.0000000000000002E-5</v>
      </c>
      <c r="BP69" s="11">
        <f t="shared" si="105"/>
        <v>5.0000000000000002E-5</v>
      </c>
      <c r="BQ69" s="6"/>
      <c r="BR69" s="6">
        <f t="shared" si="123"/>
        <v>4.0000000000000002E-4</v>
      </c>
      <c r="BS69" s="6">
        <f t="shared" si="115"/>
        <v>5.0000000000000002E-5</v>
      </c>
      <c r="BT69" s="6">
        <f t="shared" si="115"/>
        <v>5.0000000000000002E-5</v>
      </c>
      <c r="BU69" s="6">
        <f t="shared" si="124"/>
        <v>1E-4</v>
      </c>
      <c r="BV69" s="6">
        <f t="shared" si="116"/>
        <v>5.0000000000000002E-5</v>
      </c>
      <c r="BW69" s="6">
        <f t="shared" si="116"/>
        <v>5.0000000000000002E-5</v>
      </c>
      <c r="BX69" s="6"/>
      <c r="BY69" s="6">
        <f t="shared" si="111"/>
        <v>1.4999999999999999E-4</v>
      </c>
      <c r="CR69" s="14"/>
      <c r="CX69" s="6">
        <f t="shared" si="94"/>
        <v>5.0000000000000002E-5</v>
      </c>
      <c r="CY69" s="6">
        <f t="shared" si="94"/>
        <v>5.0000000000000002E-5</v>
      </c>
      <c r="CZ69" s="6">
        <v>1026</v>
      </c>
      <c r="DF69" s="6">
        <f t="shared" si="125"/>
        <v>4.0000000000000002E-4</v>
      </c>
      <c r="DG69" s="6">
        <f t="shared" si="126"/>
        <v>5.0000000000000002E-5</v>
      </c>
      <c r="DH69" s="11"/>
      <c r="DI69" s="11"/>
      <c r="DJ69" s="11"/>
      <c r="DK69" s="11"/>
      <c r="DL69" s="11"/>
      <c r="DM69" s="11"/>
    </row>
    <row r="70" spans="1:117" ht="12.75">
      <c r="A70" s="11">
        <v>67</v>
      </c>
      <c r="B70" s="6" t="s">
        <v>710</v>
      </c>
      <c r="C70" s="6">
        <v>273</v>
      </c>
      <c r="D70" s="6" t="s">
        <v>1265</v>
      </c>
      <c r="E70" s="6" t="s">
        <v>1684</v>
      </c>
      <c r="F70" s="6" t="s">
        <v>711</v>
      </c>
      <c r="G70" s="6">
        <v>8.5</v>
      </c>
      <c r="H70" s="7">
        <v>75</v>
      </c>
      <c r="I70" s="6">
        <f t="shared" si="117"/>
        <v>0.05</v>
      </c>
      <c r="J70" s="6">
        <f t="shared" si="118"/>
        <v>1.5</v>
      </c>
      <c r="K70" s="7">
        <v>20</v>
      </c>
      <c r="L70" s="6">
        <v>8.6999999999999994E-2</v>
      </c>
      <c r="M70" s="9">
        <v>2.1</v>
      </c>
      <c r="N70" s="6">
        <v>6.21</v>
      </c>
      <c r="O70" s="6">
        <v>12.6</v>
      </c>
      <c r="P70" s="10">
        <v>8.3999999999999995E-3</v>
      </c>
      <c r="Q70" s="6">
        <v>2000</v>
      </c>
      <c r="R70" s="6">
        <f t="shared" si="119"/>
        <v>0.2</v>
      </c>
      <c r="S70" s="6">
        <v>9.6199999999999992</v>
      </c>
      <c r="T70" s="6">
        <v>4.2699999999999996</v>
      </c>
      <c r="U70" s="6">
        <f t="shared" si="120"/>
        <v>1</v>
      </c>
      <c r="V70" s="7">
        <v>13</v>
      </c>
      <c r="W70" s="6"/>
      <c r="X70" s="6">
        <v>6.6</v>
      </c>
      <c r="Y70" s="6">
        <v>47.4</v>
      </c>
      <c r="Z70" s="6">
        <v>5300</v>
      </c>
      <c r="AA70" s="9">
        <v>0.8</v>
      </c>
      <c r="AB70" s="6">
        <v>6200</v>
      </c>
      <c r="AC70" s="6">
        <v>170</v>
      </c>
      <c r="AD70" s="6">
        <v>140</v>
      </c>
      <c r="AE70" s="6">
        <v>401</v>
      </c>
      <c r="AF70" s="7">
        <v>43</v>
      </c>
      <c r="AG70" s="6">
        <v>2600</v>
      </c>
      <c r="AH70" s="6">
        <v>530</v>
      </c>
      <c r="AI70" s="6">
        <v>1.2E-2</v>
      </c>
      <c r="AJ70" s="6">
        <v>2.8000000000000001E-2</v>
      </c>
      <c r="AK70" s="8">
        <v>0.02</v>
      </c>
      <c r="AL70" s="6">
        <v>0.127</v>
      </c>
      <c r="AM70" s="6">
        <v>5.7000000000000002E-2</v>
      </c>
      <c r="AN70" s="6">
        <v>6.3E-2</v>
      </c>
      <c r="AO70" s="8">
        <v>0.04</v>
      </c>
      <c r="AP70" s="6">
        <v>7.0000000000000001E-3</v>
      </c>
      <c r="AQ70" s="6">
        <v>3.4000000000000002E-2</v>
      </c>
      <c r="AR70" s="6">
        <v>7.0000000000000001E-3</v>
      </c>
      <c r="AS70" s="6">
        <v>8.0000000000000002E-3</v>
      </c>
      <c r="AT70" s="6">
        <v>8.9999999999999993E-3</v>
      </c>
      <c r="AU70" s="6">
        <v>7.3999999999999996E-2</v>
      </c>
      <c r="AV70" s="6">
        <v>4.4999999999999998E-2</v>
      </c>
      <c r="AW70" s="6">
        <v>2.4E-2</v>
      </c>
      <c r="AX70" s="6">
        <v>2.8000000000000001E-2</v>
      </c>
      <c r="AY70" s="6">
        <v>3.2000000000000001E-2</v>
      </c>
      <c r="AZ70" s="6">
        <v>0.01</v>
      </c>
      <c r="BA70" s="6">
        <f t="shared" si="121"/>
        <v>2.5000000000000001E-3</v>
      </c>
      <c r="BB70" s="6"/>
      <c r="BC70" s="6">
        <f t="shared" si="81"/>
        <v>5.0000000000000001E-4</v>
      </c>
      <c r="BD70" s="6">
        <f t="shared" si="100"/>
        <v>5.0000000000000001E-4</v>
      </c>
      <c r="BE70" s="6">
        <f t="shared" si="110"/>
        <v>5.0000000000000001E-4</v>
      </c>
      <c r="BF70" s="6">
        <f t="shared" si="108"/>
        <v>5.0000000000000001E-4</v>
      </c>
      <c r="BG70" s="6">
        <v>1.6999999999999999E-3</v>
      </c>
      <c r="BH70" s="6">
        <f t="shared" si="114"/>
        <v>5.0000000000000001E-4</v>
      </c>
      <c r="BI70" s="6">
        <f t="shared" si="76"/>
        <v>5.0000000000000001E-4</v>
      </c>
      <c r="BJ70" s="6">
        <v>1.6999999999999999E-3</v>
      </c>
      <c r="BK70" s="6">
        <f t="shared" si="122"/>
        <v>5.0000000000000004E-6</v>
      </c>
      <c r="BL70" s="11">
        <f t="shared" si="112"/>
        <v>5.0000000000000001E-4</v>
      </c>
      <c r="BM70" s="11">
        <f t="shared" si="106"/>
        <v>5.0000000000000002E-5</v>
      </c>
      <c r="BN70" s="11">
        <f t="shared" si="104"/>
        <v>5.0000000000000002E-5</v>
      </c>
      <c r="BO70" s="11">
        <f t="shared" si="113"/>
        <v>5.0000000000000002E-5</v>
      </c>
      <c r="BP70" s="11">
        <f t="shared" si="105"/>
        <v>5.0000000000000002E-5</v>
      </c>
      <c r="BQ70" s="6"/>
      <c r="BR70" s="6">
        <f t="shared" si="123"/>
        <v>4.0000000000000002E-4</v>
      </c>
      <c r="BS70" s="6">
        <f t="shared" si="115"/>
        <v>5.0000000000000002E-5</v>
      </c>
      <c r="BT70" s="6">
        <f t="shared" si="115"/>
        <v>5.0000000000000002E-5</v>
      </c>
      <c r="BU70" s="6">
        <f t="shared" si="124"/>
        <v>1E-4</v>
      </c>
      <c r="BV70" s="6">
        <f t="shared" si="116"/>
        <v>5.0000000000000002E-5</v>
      </c>
      <c r="BW70" s="6">
        <f t="shared" si="116"/>
        <v>5.0000000000000002E-5</v>
      </c>
      <c r="BX70" s="6"/>
      <c r="BY70" s="6">
        <f t="shared" si="111"/>
        <v>1.4999999999999999E-4</v>
      </c>
      <c r="CR70" s="14"/>
      <c r="CX70" s="6">
        <f t="shared" ref="CX70:CY89" si="127">0.5*0.0001</f>
        <v>5.0000000000000002E-5</v>
      </c>
      <c r="CY70" s="6">
        <f t="shared" si="127"/>
        <v>5.0000000000000002E-5</v>
      </c>
      <c r="CZ70" s="6">
        <v>220</v>
      </c>
      <c r="DF70" s="6">
        <f t="shared" si="125"/>
        <v>4.0000000000000002E-4</v>
      </c>
      <c r="DG70" s="6">
        <f t="shared" si="126"/>
        <v>5.0000000000000002E-5</v>
      </c>
      <c r="DH70" s="11"/>
      <c r="DI70" s="11"/>
      <c r="DJ70" s="11"/>
      <c r="DK70" s="11"/>
      <c r="DL70" s="11"/>
      <c r="DM70" s="11"/>
    </row>
    <row r="71" spans="1:117" ht="12.75">
      <c r="A71" s="11">
        <v>68</v>
      </c>
      <c r="B71" s="6" t="s">
        <v>708</v>
      </c>
      <c r="C71" s="6">
        <v>274</v>
      </c>
      <c r="D71" s="6" t="s">
        <v>1266</v>
      </c>
      <c r="E71" s="6" t="s">
        <v>1685</v>
      </c>
      <c r="F71" s="6" t="s">
        <v>709</v>
      </c>
      <c r="G71" s="7">
        <v>8.1</v>
      </c>
      <c r="H71" s="7">
        <v>71</v>
      </c>
      <c r="I71" s="6">
        <f t="shared" si="117"/>
        <v>0.05</v>
      </c>
      <c r="J71" s="6">
        <f t="shared" si="118"/>
        <v>1.5</v>
      </c>
      <c r="K71" s="7">
        <v>33</v>
      </c>
      <c r="L71" s="6">
        <v>0.216</v>
      </c>
      <c r="M71" s="9">
        <v>2.4</v>
      </c>
      <c r="N71" s="6">
        <v>10.9</v>
      </c>
      <c r="O71" s="6">
        <v>5.4</v>
      </c>
      <c r="P71" s="10">
        <v>9.5999999999999992E-3</v>
      </c>
      <c r="Q71" s="6">
        <v>6500</v>
      </c>
      <c r="R71" s="6">
        <f t="shared" si="119"/>
        <v>0.2</v>
      </c>
      <c r="S71" s="6">
        <v>10.8</v>
      </c>
      <c r="T71" s="6">
        <v>9.32</v>
      </c>
      <c r="U71" s="6">
        <f t="shared" si="120"/>
        <v>1</v>
      </c>
      <c r="V71" s="7">
        <v>40</v>
      </c>
      <c r="W71" s="6"/>
      <c r="X71" s="7">
        <v>13</v>
      </c>
      <c r="Y71" s="6">
        <v>45.4</v>
      </c>
      <c r="Z71" s="6">
        <v>20000</v>
      </c>
      <c r="AA71" s="9">
        <v>0.45</v>
      </c>
      <c r="AB71" s="6">
        <v>8600</v>
      </c>
      <c r="AC71" s="6">
        <v>290</v>
      </c>
      <c r="AD71" s="6">
        <v>290</v>
      </c>
      <c r="AE71" s="6">
        <v>1420</v>
      </c>
      <c r="AF71" s="7">
        <v>77</v>
      </c>
      <c r="AG71" s="6">
        <v>4100</v>
      </c>
      <c r="AH71" s="6">
        <v>800</v>
      </c>
      <c r="AI71" s="6">
        <v>2.1999999999999999E-2</v>
      </c>
      <c r="AJ71" s="6">
        <v>3.2000000000000001E-2</v>
      </c>
      <c r="AK71" s="6">
        <v>6.0000000000000001E-3</v>
      </c>
      <c r="AL71" s="6">
        <v>7.6999999999999999E-2</v>
      </c>
      <c r="AM71" s="6">
        <v>2.7E-2</v>
      </c>
      <c r="AN71" s="6">
        <v>0.03</v>
      </c>
      <c r="AO71" s="6">
        <v>2.3E-2</v>
      </c>
      <c r="AP71" s="6">
        <v>6.0000000000000001E-3</v>
      </c>
      <c r="AQ71" s="6">
        <v>2.4E-2</v>
      </c>
      <c r="AR71" s="6">
        <v>6.0000000000000001E-3</v>
      </c>
      <c r="AS71" s="8">
        <v>0.01</v>
      </c>
      <c r="AT71" s="6">
        <v>6.0000000000000001E-3</v>
      </c>
      <c r="AU71" s="6">
        <v>3.4000000000000002E-2</v>
      </c>
      <c r="AV71" s="6">
        <v>3.1E-2</v>
      </c>
      <c r="AW71" s="6">
        <v>1.4E-2</v>
      </c>
      <c r="AX71" s="6">
        <v>1.7000000000000001E-2</v>
      </c>
      <c r="AY71" s="6">
        <v>1.7999999999999999E-2</v>
      </c>
      <c r="AZ71" s="6">
        <v>7.0000000000000001E-3</v>
      </c>
      <c r="BA71" s="6">
        <f t="shared" si="121"/>
        <v>2.5000000000000001E-3</v>
      </c>
      <c r="BB71" s="6"/>
      <c r="BC71" s="6">
        <f t="shared" si="81"/>
        <v>5.0000000000000001E-4</v>
      </c>
      <c r="BD71" s="6">
        <f t="shared" si="100"/>
        <v>5.0000000000000001E-4</v>
      </c>
      <c r="BE71" s="6">
        <f t="shared" si="110"/>
        <v>5.0000000000000001E-4</v>
      </c>
      <c r="BF71" s="6">
        <f t="shared" si="108"/>
        <v>5.0000000000000001E-4</v>
      </c>
      <c r="BG71" s="6">
        <v>2.3999999999999998E-3</v>
      </c>
      <c r="BH71" s="6">
        <f t="shared" si="114"/>
        <v>5.0000000000000001E-4</v>
      </c>
      <c r="BI71" s="6">
        <f t="shared" si="76"/>
        <v>5.0000000000000001E-4</v>
      </c>
      <c r="BJ71" s="6">
        <v>2.3999999999999998E-3</v>
      </c>
      <c r="BK71" s="6">
        <f t="shared" si="122"/>
        <v>5.0000000000000004E-6</v>
      </c>
      <c r="BL71" s="11">
        <f t="shared" si="112"/>
        <v>5.0000000000000001E-4</v>
      </c>
      <c r="BM71" s="11">
        <f t="shared" si="106"/>
        <v>5.0000000000000002E-5</v>
      </c>
      <c r="BN71" s="11">
        <f t="shared" si="104"/>
        <v>5.0000000000000002E-5</v>
      </c>
      <c r="BO71" s="11">
        <f t="shared" si="113"/>
        <v>5.0000000000000002E-5</v>
      </c>
      <c r="BP71" s="11">
        <f t="shared" si="105"/>
        <v>5.0000000000000002E-5</v>
      </c>
      <c r="BQ71" s="6"/>
      <c r="BR71" s="6">
        <f t="shared" si="123"/>
        <v>4.0000000000000002E-4</v>
      </c>
      <c r="BS71" s="6">
        <f t="shared" si="115"/>
        <v>5.0000000000000002E-5</v>
      </c>
      <c r="BT71" s="6">
        <f t="shared" si="115"/>
        <v>5.0000000000000002E-5</v>
      </c>
      <c r="BU71" s="6">
        <f t="shared" si="124"/>
        <v>1E-4</v>
      </c>
      <c r="BV71" s="6">
        <f t="shared" si="116"/>
        <v>5.0000000000000002E-5</v>
      </c>
      <c r="BW71" s="6">
        <f t="shared" si="116"/>
        <v>5.0000000000000002E-5</v>
      </c>
      <c r="BX71" s="6"/>
      <c r="BY71" s="6">
        <f t="shared" si="111"/>
        <v>1.4999999999999999E-4</v>
      </c>
      <c r="CR71" s="14"/>
      <c r="CX71" s="6">
        <f t="shared" si="127"/>
        <v>5.0000000000000002E-5</v>
      </c>
      <c r="CY71" s="6">
        <f t="shared" si="127"/>
        <v>5.0000000000000002E-5</v>
      </c>
      <c r="CZ71" s="6">
        <v>166</v>
      </c>
      <c r="DF71" s="6">
        <f t="shared" si="125"/>
        <v>4.0000000000000002E-4</v>
      </c>
      <c r="DG71" s="6">
        <f t="shared" si="126"/>
        <v>5.0000000000000002E-5</v>
      </c>
      <c r="DH71" s="11"/>
      <c r="DI71" s="11"/>
      <c r="DJ71" s="11"/>
      <c r="DK71" s="11"/>
      <c r="DL71" s="11"/>
      <c r="DM71" s="11"/>
    </row>
    <row r="72" spans="1:117" ht="12.75">
      <c r="A72" s="11">
        <v>69</v>
      </c>
      <c r="B72" s="6" t="s">
        <v>706</v>
      </c>
      <c r="C72" s="6">
        <v>275</v>
      </c>
      <c r="D72" s="6" t="s">
        <v>1267</v>
      </c>
      <c r="E72" s="6" t="s">
        <v>1686</v>
      </c>
      <c r="F72" s="6" t="s">
        <v>707</v>
      </c>
      <c r="G72" s="7">
        <v>8.5</v>
      </c>
      <c r="H72" s="7">
        <v>75</v>
      </c>
      <c r="I72" s="6">
        <f t="shared" si="117"/>
        <v>0.05</v>
      </c>
      <c r="J72" s="6">
        <f t="shared" si="118"/>
        <v>1.5</v>
      </c>
      <c r="K72" s="7">
        <v>47</v>
      </c>
      <c r="L72" s="6">
        <v>3.56</v>
      </c>
      <c r="M72" s="9">
        <v>3.8</v>
      </c>
      <c r="N72" s="6">
        <v>11.6</v>
      </c>
      <c r="O72" s="6">
        <v>38.5</v>
      </c>
      <c r="P72" s="10">
        <v>1.2E-2</v>
      </c>
      <c r="Q72" s="6">
        <v>3900</v>
      </c>
      <c r="R72" s="6">
        <f t="shared" si="119"/>
        <v>0.2</v>
      </c>
      <c r="S72" s="6">
        <v>13.8</v>
      </c>
      <c r="T72" s="6">
        <v>10.8</v>
      </c>
      <c r="U72" s="6">
        <f t="shared" si="120"/>
        <v>1</v>
      </c>
      <c r="V72" s="7">
        <v>43</v>
      </c>
      <c r="W72" s="6"/>
      <c r="X72" s="7">
        <v>15</v>
      </c>
      <c r="Y72" s="6">
        <v>88.1</v>
      </c>
      <c r="Z72" s="6">
        <v>12000</v>
      </c>
      <c r="AA72" s="9">
        <v>0.5</v>
      </c>
      <c r="AB72" s="6">
        <v>10000</v>
      </c>
      <c r="AC72" s="6">
        <v>260</v>
      </c>
      <c r="AD72" s="6">
        <v>630</v>
      </c>
      <c r="AE72" s="6">
        <v>766</v>
      </c>
      <c r="AF72" s="7">
        <v>99</v>
      </c>
      <c r="AG72" s="6">
        <v>5700</v>
      </c>
      <c r="AH72" s="6">
        <v>1200</v>
      </c>
      <c r="AI72" s="6">
        <v>0.14599999999999999</v>
      </c>
      <c r="AJ72" s="6">
        <v>6.79</v>
      </c>
      <c r="AK72" s="6">
        <v>3.57</v>
      </c>
      <c r="AL72" s="6">
        <v>16.8</v>
      </c>
      <c r="AM72" s="6">
        <v>6.39</v>
      </c>
      <c r="AN72" s="9">
        <v>7.3</v>
      </c>
      <c r="AO72" s="6">
        <v>3.93</v>
      </c>
      <c r="AP72" s="6">
        <f>0.5*0.005</f>
        <v>2.5000000000000001E-3</v>
      </c>
      <c r="AQ72" s="6">
        <v>3.07</v>
      </c>
      <c r="AR72" s="6">
        <v>0.27700000000000002</v>
      </c>
      <c r="AS72" s="6">
        <v>0.52200000000000002</v>
      </c>
      <c r="AT72" s="6">
        <v>1.26</v>
      </c>
      <c r="AU72" s="6">
        <v>10.6</v>
      </c>
      <c r="AV72" s="6">
        <v>4.2699999999999996</v>
      </c>
      <c r="AW72" s="6">
        <v>2.42</v>
      </c>
      <c r="AX72" s="6">
        <v>3.22</v>
      </c>
      <c r="AY72" s="9">
        <v>2.6</v>
      </c>
      <c r="AZ72" s="6">
        <v>0.94099999999999995</v>
      </c>
      <c r="BA72" s="6">
        <f t="shared" si="121"/>
        <v>2.5000000000000001E-3</v>
      </c>
      <c r="BB72" s="6"/>
      <c r="BC72" s="6">
        <v>2.2000000000000001E-3</v>
      </c>
      <c r="BD72" s="6">
        <f t="shared" si="100"/>
        <v>5.0000000000000001E-4</v>
      </c>
      <c r="BE72" s="6">
        <f t="shared" si="110"/>
        <v>5.0000000000000001E-4</v>
      </c>
      <c r="BF72" s="6">
        <f t="shared" si="108"/>
        <v>5.0000000000000001E-4</v>
      </c>
      <c r="BG72" s="6">
        <v>0.26700000000000002</v>
      </c>
      <c r="BH72" s="6">
        <f t="shared" si="114"/>
        <v>5.0000000000000001E-4</v>
      </c>
      <c r="BI72" s="6">
        <v>9.0999999999999998E-2</v>
      </c>
      <c r="BJ72" s="6">
        <v>0.36</v>
      </c>
      <c r="BK72" s="6">
        <f t="shared" si="122"/>
        <v>5.0000000000000004E-6</v>
      </c>
      <c r="BL72" s="11">
        <f t="shared" si="112"/>
        <v>5.0000000000000001E-4</v>
      </c>
      <c r="BM72" s="11">
        <f t="shared" si="106"/>
        <v>5.0000000000000002E-5</v>
      </c>
      <c r="BN72" s="11">
        <f t="shared" si="104"/>
        <v>5.0000000000000002E-5</v>
      </c>
      <c r="BO72" s="11">
        <f t="shared" si="113"/>
        <v>5.0000000000000002E-5</v>
      </c>
      <c r="BP72" s="11">
        <f t="shared" si="105"/>
        <v>5.0000000000000002E-5</v>
      </c>
      <c r="BQ72" s="6"/>
      <c r="BR72" s="6">
        <f t="shared" si="123"/>
        <v>4.0000000000000002E-4</v>
      </c>
      <c r="BS72" s="6">
        <f t="shared" si="115"/>
        <v>5.0000000000000002E-5</v>
      </c>
      <c r="BT72" s="6">
        <f t="shared" si="115"/>
        <v>5.0000000000000002E-5</v>
      </c>
      <c r="BU72" s="6">
        <f t="shared" si="124"/>
        <v>1E-4</v>
      </c>
      <c r="BV72" s="6">
        <f t="shared" si="116"/>
        <v>5.0000000000000002E-5</v>
      </c>
      <c r="BW72" s="6">
        <f t="shared" si="116"/>
        <v>5.0000000000000002E-5</v>
      </c>
      <c r="BX72" s="6"/>
      <c r="BY72" s="6">
        <f t="shared" si="111"/>
        <v>1.4999999999999999E-4</v>
      </c>
      <c r="CR72" s="14"/>
      <c r="CX72" s="6">
        <f t="shared" si="127"/>
        <v>5.0000000000000002E-5</v>
      </c>
      <c r="CY72" s="6">
        <f t="shared" si="127"/>
        <v>5.0000000000000002E-5</v>
      </c>
      <c r="CZ72" s="6">
        <v>328</v>
      </c>
      <c r="DF72" s="6">
        <f t="shared" si="125"/>
        <v>4.0000000000000002E-4</v>
      </c>
      <c r="DG72" s="6">
        <f t="shared" si="126"/>
        <v>5.0000000000000002E-5</v>
      </c>
      <c r="DH72" s="11"/>
      <c r="DI72" s="11"/>
      <c r="DJ72" s="11"/>
      <c r="DK72" s="11"/>
      <c r="DL72" s="11"/>
      <c r="DM72" s="11"/>
    </row>
    <row r="73" spans="1:117" ht="12.75">
      <c r="A73" s="11">
        <v>70</v>
      </c>
      <c r="B73" s="6" t="s">
        <v>704</v>
      </c>
      <c r="C73" s="6">
        <v>276</v>
      </c>
      <c r="D73" s="6" t="s">
        <v>1268</v>
      </c>
      <c r="E73" s="6" t="s">
        <v>1687</v>
      </c>
      <c r="F73" s="6" t="s">
        <v>705</v>
      </c>
      <c r="G73" s="7">
        <v>8</v>
      </c>
      <c r="H73" s="6">
        <v>144</v>
      </c>
      <c r="I73" s="6">
        <f t="shared" si="117"/>
        <v>0.05</v>
      </c>
      <c r="J73" s="6">
        <f t="shared" si="118"/>
        <v>1.5</v>
      </c>
      <c r="K73" s="7">
        <v>69</v>
      </c>
      <c r="L73" s="6">
        <v>0.372</v>
      </c>
      <c r="M73" s="9">
        <v>5</v>
      </c>
      <c r="N73" s="6">
        <v>17</v>
      </c>
      <c r="O73" s="6">
        <v>17.899999999999999</v>
      </c>
      <c r="P73" s="10">
        <v>1.4999999999999999E-2</v>
      </c>
      <c r="Q73" s="6">
        <v>4200</v>
      </c>
      <c r="R73" s="6">
        <f t="shared" si="119"/>
        <v>0.2</v>
      </c>
      <c r="S73" s="6">
        <v>24.5</v>
      </c>
      <c r="T73" s="6">
        <v>11.5</v>
      </c>
      <c r="U73" s="6">
        <f t="shared" si="120"/>
        <v>1</v>
      </c>
      <c r="V73" s="7">
        <v>27</v>
      </c>
      <c r="W73" s="6"/>
      <c r="X73" s="7">
        <v>19</v>
      </c>
      <c r="Y73" s="6">
        <v>51.4</v>
      </c>
      <c r="Z73" s="6">
        <v>9100</v>
      </c>
      <c r="AA73" s="9">
        <v>0.21000000000000002</v>
      </c>
      <c r="AB73" s="6">
        <v>15000</v>
      </c>
      <c r="AC73" s="6">
        <v>250</v>
      </c>
      <c r="AD73" s="6">
        <v>190</v>
      </c>
      <c r="AE73" s="6">
        <v>1720</v>
      </c>
      <c r="AF73" s="7">
        <v>42</v>
      </c>
      <c r="AG73" s="6">
        <v>8200</v>
      </c>
      <c r="AH73" s="6">
        <v>1700</v>
      </c>
      <c r="AI73" s="6">
        <v>2.4E-2</v>
      </c>
      <c r="AJ73" s="6">
        <v>8.5999999999999993E-2</v>
      </c>
      <c r="AK73" s="6">
        <v>1.2E-2</v>
      </c>
      <c r="AL73" s="6">
        <v>0.161</v>
      </c>
      <c r="AM73" s="6">
        <v>4.9000000000000002E-2</v>
      </c>
      <c r="AN73" s="6">
        <v>6.0999999999999999E-2</v>
      </c>
      <c r="AO73" s="6">
        <v>3.2000000000000001E-2</v>
      </c>
      <c r="AP73" s="6">
        <v>7.0000000000000001E-3</v>
      </c>
      <c r="AQ73" s="6">
        <v>2.4E-2</v>
      </c>
      <c r="AR73" s="6">
        <v>8.9999999999999993E-3</v>
      </c>
      <c r="AS73" s="6">
        <v>1.2999999999999999E-2</v>
      </c>
      <c r="AT73" s="6">
        <v>3.4000000000000002E-2</v>
      </c>
      <c r="AU73" s="6">
        <v>9.0999999999999998E-2</v>
      </c>
      <c r="AV73" s="6">
        <v>4.1000000000000002E-2</v>
      </c>
      <c r="AW73" s="6">
        <v>2.1000000000000001E-2</v>
      </c>
      <c r="AX73" s="8">
        <v>0.04</v>
      </c>
      <c r="AY73" s="6">
        <v>2.1000000000000001E-2</v>
      </c>
      <c r="AZ73" s="6">
        <v>8.0000000000000002E-3</v>
      </c>
      <c r="BA73" s="6">
        <f t="shared" si="121"/>
        <v>2.5000000000000001E-3</v>
      </c>
      <c r="BB73" s="6"/>
      <c r="BC73" s="6">
        <f t="shared" ref="BC73:BC104" si="128">0.5*0.001</f>
        <v>5.0000000000000001E-4</v>
      </c>
      <c r="BD73" s="6">
        <f t="shared" si="100"/>
        <v>5.0000000000000001E-4</v>
      </c>
      <c r="BE73" s="6">
        <f t="shared" si="110"/>
        <v>5.0000000000000001E-4</v>
      </c>
      <c r="BF73" s="6">
        <f t="shared" si="108"/>
        <v>5.0000000000000001E-4</v>
      </c>
      <c r="BG73" s="6">
        <v>1.5900000000000001E-2</v>
      </c>
      <c r="BH73" s="6">
        <f t="shared" si="114"/>
        <v>5.0000000000000001E-4</v>
      </c>
      <c r="BI73" s="6">
        <v>4.5999999999999999E-3</v>
      </c>
      <c r="BJ73" s="6">
        <v>2.0500000000000001E-2</v>
      </c>
      <c r="BK73" s="6">
        <f t="shared" si="122"/>
        <v>5.0000000000000004E-6</v>
      </c>
      <c r="BL73" s="11">
        <f t="shared" si="112"/>
        <v>5.0000000000000001E-4</v>
      </c>
      <c r="BM73" s="11">
        <f t="shared" si="106"/>
        <v>5.0000000000000002E-5</v>
      </c>
      <c r="BN73" s="11">
        <f t="shared" si="104"/>
        <v>5.0000000000000002E-5</v>
      </c>
      <c r="BO73" s="11">
        <f t="shared" si="113"/>
        <v>5.0000000000000002E-5</v>
      </c>
      <c r="BP73" s="11">
        <f t="shared" si="105"/>
        <v>5.0000000000000002E-5</v>
      </c>
      <c r="BQ73" s="6"/>
      <c r="BR73" s="6">
        <f t="shared" si="123"/>
        <v>4.0000000000000002E-4</v>
      </c>
      <c r="BS73" s="6">
        <f t="shared" si="115"/>
        <v>5.0000000000000002E-5</v>
      </c>
      <c r="BT73" s="6">
        <f t="shared" si="115"/>
        <v>5.0000000000000002E-5</v>
      </c>
      <c r="BU73" s="6">
        <f t="shared" si="124"/>
        <v>1E-4</v>
      </c>
      <c r="BV73" s="6">
        <f t="shared" si="116"/>
        <v>5.0000000000000002E-5</v>
      </c>
      <c r="BW73" s="6">
        <f t="shared" si="116"/>
        <v>5.0000000000000002E-5</v>
      </c>
      <c r="BX73" s="6"/>
      <c r="BY73" s="6">
        <f t="shared" si="111"/>
        <v>1.4999999999999999E-4</v>
      </c>
      <c r="CR73" s="14"/>
      <c r="CX73" s="6">
        <f t="shared" si="127"/>
        <v>5.0000000000000002E-5</v>
      </c>
      <c r="CY73" s="6">
        <f t="shared" si="127"/>
        <v>5.0000000000000002E-5</v>
      </c>
      <c r="CZ73" s="6">
        <v>411</v>
      </c>
      <c r="DF73" s="6">
        <f t="shared" si="125"/>
        <v>4.0000000000000002E-4</v>
      </c>
      <c r="DG73" s="6">
        <f t="shared" si="126"/>
        <v>5.0000000000000002E-5</v>
      </c>
      <c r="DH73" s="11"/>
      <c r="DI73" s="11"/>
      <c r="DJ73" s="11"/>
      <c r="DK73" s="11"/>
      <c r="DL73" s="11"/>
      <c r="DM73" s="11"/>
    </row>
    <row r="74" spans="1:117" ht="12.75">
      <c r="A74" s="11">
        <v>71</v>
      </c>
      <c r="B74" s="6" t="s">
        <v>702</v>
      </c>
      <c r="C74" s="6">
        <v>277</v>
      </c>
      <c r="D74" s="6" t="s">
        <v>1269</v>
      </c>
      <c r="E74" s="6" t="s">
        <v>1688</v>
      </c>
      <c r="F74" s="6" t="s">
        <v>703</v>
      </c>
      <c r="G74" s="7">
        <v>8.4</v>
      </c>
      <c r="H74" s="6">
        <v>182</v>
      </c>
      <c r="I74" s="6">
        <f t="shared" si="117"/>
        <v>0.05</v>
      </c>
      <c r="J74" s="6">
        <v>14.6</v>
      </c>
      <c r="K74" s="6">
        <v>200</v>
      </c>
      <c r="L74" s="6">
        <v>0.83899999999999997</v>
      </c>
      <c r="M74" s="9">
        <v>2.5</v>
      </c>
      <c r="N74" s="6">
        <v>12.3</v>
      </c>
      <c r="O74" s="6">
        <v>15.1</v>
      </c>
      <c r="P74" s="10">
        <v>3.9E-2</v>
      </c>
      <c r="Q74" s="6">
        <v>2000</v>
      </c>
      <c r="R74" s="6">
        <f t="shared" si="119"/>
        <v>0.2</v>
      </c>
      <c r="S74" s="6">
        <v>16.399999999999999</v>
      </c>
      <c r="T74" s="6">
        <v>29.2</v>
      </c>
      <c r="U74" s="6">
        <f t="shared" si="120"/>
        <v>1</v>
      </c>
      <c r="V74" s="6">
        <v>110</v>
      </c>
      <c r="W74" s="6"/>
      <c r="X74" s="7">
        <v>22</v>
      </c>
      <c r="Y74" s="6">
        <v>107</v>
      </c>
      <c r="Z74" s="6">
        <v>130000</v>
      </c>
      <c r="AA74" s="9">
        <v>0.2</v>
      </c>
      <c r="AB74" s="6">
        <v>12000</v>
      </c>
      <c r="AC74" s="6">
        <v>12000</v>
      </c>
      <c r="AD74" s="6">
        <v>990</v>
      </c>
      <c r="AE74" s="6">
        <v>10280</v>
      </c>
      <c r="AF74" s="6">
        <v>100</v>
      </c>
      <c r="AG74" s="6">
        <v>3600</v>
      </c>
      <c r="AH74" s="6">
        <v>890</v>
      </c>
      <c r="AI74" s="6">
        <v>6.2E-2</v>
      </c>
      <c r="AJ74" s="6">
        <v>0.438</v>
      </c>
      <c r="AK74" s="6">
        <f>0.5*0.005</f>
        <v>2.5000000000000001E-3</v>
      </c>
      <c r="AL74" s="8">
        <v>0.06</v>
      </c>
      <c r="AM74" s="6">
        <v>2.5999999999999999E-2</v>
      </c>
      <c r="AN74" s="6">
        <v>5.7000000000000002E-2</v>
      </c>
      <c r="AO74" s="6">
        <f>0.5*0.005</f>
        <v>2.5000000000000001E-3</v>
      </c>
      <c r="AP74" s="6">
        <f>0.5*0.005</f>
        <v>2.5000000000000001E-3</v>
      </c>
      <c r="AQ74" s="6">
        <f>0.5*0.005</f>
        <v>2.5000000000000001E-3</v>
      </c>
      <c r="AR74" s="6">
        <f>0.5*0.003</f>
        <v>1.5E-3</v>
      </c>
      <c r="AS74" s="6">
        <v>7.0999999999999994E-2</v>
      </c>
      <c r="AT74" s="6">
        <v>6.4000000000000001E-2</v>
      </c>
      <c r="AU74" s="6">
        <v>8.9999999999999993E-3</v>
      </c>
      <c r="AV74" s="6">
        <f>0.5*0.005</f>
        <v>2.5000000000000001E-3</v>
      </c>
      <c r="AW74" s="6">
        <f>0.5*0.005</f>
        <v>2.5000000000000001E-3</v>
      </c>
      <c r="AX74" s="6">
        <v>5.0000000000000001E-3</v>
      </c>
      <c r="AY74" s="6">
        <f>0.5*0.005</f>
        <v>2.5000000000000001E-3</v>
      </c>
      <c r="AZ74" s="6">
        <f>0.5*0.005</f>
        <v>2.5000000000000001E-3</v>
      </c>
      <c r="BA74" s="6">
        <f t="shared" si="121"/>
        <v>2.5000000000000001E-3</v>
      </c>
      <c r="BB74" s="6"/>
      <c r="BC74" s="6">
        <f t="shared" si="128"/>
        <v>5.0000000000000001E-4</v>
      </c>
      <c r="BD74" s="6">
        <f t="shared" si="100"/>
        <v>5.0000000000000001E-4</v>
      </c>
      <c r="BE74" s="6">
        <f t="shared" si="110"/>
        <v>5.0000000000000001E-4</v>
      </c>
      <c r="BF74" s="6">
        <f t="shared" si="108"/>
        <v>5.0000000000000001E-4</v>
      </c>
      <c r="BG74" s="6">
        <v>1.1000000000000001E-3</v>
      </c>
      <c r="BH74" s="6">
        <f t="shared" si="114"/>
        <v>5.0000000000000001E-4</v>
      </c>
      <c r="BI74" s="6">
        <f>0.5*0.001</f>
        <v>5.0000000000000001E-4</v>
      </c>
      <c r="BJ74" s="6">
        <v>1.1000000000000001E-3</v>
      </c>
      <c r="BK74" s="6">
        <f t="shared" si="122"/>
        <v>5.0000000000000004E-6</v>
      </c>
      <c r="BL74" s="11">
        <f t="shared" si="112"/>
        <v>5.0000000000000001E-4</v>
      </c>
      <c r="BM74" s="11">
        <f t="shared" si="106"/>
        <v>5.0000000000000002E-5</v>
      </c>
      <c r="BN74" s="11">
        <f t="shared" si="104"/>
        <v>5.0000000000000002E-5</v>
      </c>
      <c r="BO74" s="11">
        <f t="shared" si="113"/>
        <v>5.0000000000000002E-5</v>
      </c>
      <c r="BP74" s="11">
        <f t="shared" si="105"/>
        <v>5.0000000000000002E-5</v>
      </c>
      <c r="BQ74" s="6"/>
      <c r="BR74" s="6">
        <f t="shared" si="123"/>
        <v>4.0000000000000002E-4</v>
      </c>
      <c r="BS74" s="6">
        <f t="shared" si="115"/>
        <v>5.0000000000000002E-5</v>
      </c>
      <c r="BT74" s="6">
        <f t="shared" si="115"/>
        <v>5.0000000000000002E-5</v>
      </c>
      <c r="BU74" s="6">
        <f t="shared" si="124"/>
        <v>1E-4</v>
      </c>
      <c r="BV74" s="6">
        <f t="shared" si="116"/>
        <v>5.0000000000000002E-5</v>
      </c>
      <c r="BW74" s="6">
        <f t="shared" si="116"/>
        <v>5.0000000000000002E-5</v>
      </c>
      <c r="BX74" s="6"/>
      <c r="BY74" s="6">
        <f t="shared" si="111"/>
        <v>1.4999999999999999E-4</v>
      </c>
      <c r="CR74" s="14"/>
      <c r="CX74" s="6">
        <f t="shared" si="127"/>
        <v>5.0000000000000002E-5</v>
      </c>
      <c r="CY74" s="6">
        <f t="shared" si="127"/>
        <v>5.0000000000000002E-5</v>
      </c>
      <c r="CZ74" s="6">
        <v>1061</v>
      </c>
      <c r="DF74" s="6">
        <f t="shared" si="125"/>
        <v>4.0000000000000002E-4</v>
      </c>
      <c r="DG74" s="6">
        <f t="shared" si="126"/>
        <v>5.0000000000000002E-5</v>
      </c>
      <c r="DH74" s="11"/>
      <c r="DI74" s="11"/>
      <c r="DJ74" s="11"/>
      <c r="DK74" s="11"/>
      <c r="DL74" s="11"/>
      <c r="DM74" s="11"/>
    </row>
    <row r="75" spans="1:117" ht="12.75">
      <c r="A75" s="11">
        <v>72</v>
      </c>
      <c r="B75" s="6" t="s">
        <v>700</v>
      </c>
      <c r="C75" s="6">
        <v>278</v>
      </c>
      <c r="D75" s="6" t="s">
        <v>1270</v>
      </c>
      <c r="E75" s="6" t="s">
        <v>1689</v>
      </c>
      <c r="F75" s="6" t="s">
        <v>701</v>
      </c>
      <c r="G75" s="7">
        <v>7.8</v>
      </c>
      <c r="H75" s="6">
        <v>143</v>
      </c>
      <c r="I75" s="6">
        <f t="shared" si="117"/>
        <v>0.05</v>
      </c>
      <c r="J75" s="6">
        <f t="shared" ref="J75:J83" si="129">0.5*3</f>
        <v>1.5</v>
      </c>
      <c r="K75" s="7">
        <v>36</v>
      </c>
      <c r="L75" s="6">
        <v>0.16900000000000001</v>
      </c>
      <c r="M75" s="9">
        <v>2.6</v>
      </c>
      <c r="N75" s="6">
        <v>13.1</v>
      </c>
      <c r="O75" s="6">
        <v>7.43</v>
      </c>
      <c r="P75" s="10">
        <v>1.0999999999999999E-2</v>
      </c>
      <c r="Q75" s="6">
        <v>9000</v>
      </c>
      <c r="R75" s="6">
        <f t="shared" si="119"/>
        <v>0.2</v>
      </c>
      <c r="S75" s="6">
        <v>13.2</v>
      </c>
      <c r="T75" s="6">
        <v>9.94</v>
      </c>
      <c r="U75" s="6">
        <f t="shared" si="120"/>
        <v>1</v>
      </c>
      <c r="V75" s="7">
        <v>52</v>
      </c>
      <c r="W75" s="6"/>
      <c r="X75" s="7">
        <v>13</v>
      </c>
      <c r="Y75" s="6">
        <v>53.2</v>
      </c>
      <c r="Z75" s="6">
        <v>28000</v>
      </c>
      <c r="AA75" s="9">
        <v>0.97</v>
      </c>
      <c r="AB75" s="6">
        <v>9300</v>
      </c>
      <c r="AC75" s="6">
        <v>320</v>
      </c>
      <c r="AD75" s="6">
        <v>300</v>
      </c>
      <c r="AE75" s="6">
        <v>1870</v>
      </c>
      <c r="AF75" s="7">
        <v>55</v>
      </c>
      <c r="AG75" s="6">
        <v>4500</v>
      </c>
      <c r="AH75" s="6">
        <v>880</v>
      </c>
      <c r="AI75" s="6">
        <v>1.7000000000000001E-2</v>
      </c>
      <c r="AJ75" s="6">
        <v>6.6000000000000003E-2</v>
      </c>
      <c r="AK75" s="6">
        <v>1.2999999999999999E-2</v>
      </c>
      <c r="AL75" s="6">
        <v>0.17199999999999999</v>
      </c>
      <c r="AM75" s="6">
        <v>5.2999999999999999E-2</v>
      </c>
      <c r="AN75" s="6">
        <v>6.6000000000000003E-2</v>
      </c>
      <c r="AO75" s="6">
        <v>4.3999999999999997E-2</v>
      </c>
      <c r="AP75" s="6">
        <v>7.0000000000000001E-3</v>
      </c>
      <c r="AQ75" s="6">
        <v>3.7999999999999999E-2</v>
      </c>
      <c r="AR75" s="6">
        <v>8.0000000000000002E-3</v>
      </c>
      <c r="AS75" s="6">
        <v>1.6E-2</v>
      </c>
      <c r="AT75" s="8">
        <v>0.01</v>
      </c>
      <c r="AU75" s="6">
        <v>8.2000000000000003E-2</v>
      </c>
      <c r="AV75" s="6">
        <v>6.3E-2</v>
      </c>
      <c r="AW75" s="6">
        <v>0.03</v>
      </c>
      <c r="AX75" s="6">
        <v>3.5999999999999997E-2</v>
      </c>
      <c r="AY75" s="6">
        <v>3.4000000000000002E-2</v>
      </c>
      <c r="AZ75" s="6">
        <v>8.9999999999999993E-3</v>
      </c>
      <c r="BA75" s="6">
        <f t="shared" si="121"/>
        <v>2.5000000000000001E-3</v>
      </c>
      <c r="BB75" s="6"/>
      <c r="BC75" s="6">
        <f t="shared" si="128"/>
        <v>5.0000000000000001E-4</v>
      </c>
      <c r="BD75" s="6">
        <f t="shared" si="100"/>
        <v>5.0000000000000001E-4</v>
      </c>
      <c r="BE75" s="6">
        <f t="shared" si="110"/>
        <v>5.0000000000000001E-4</v>
      </c>
      <c r="BF75" s="6">
        <f t="shared" si="108"/>
        <v>5.0000000000000001E-4</v>
      </c>
      <c r="BG75" s="6">
        <v>3.8E-3</v>
      </c>
      <c r="BH75" s="6">
        <f t="shared" si="114"/>
        <v>5.0000000000000001E-4</v>
      </c>
      <c r="BI75" s="6">
        <v>1E-3</v>
      </c>
      <c r="BJ75" s="6">
        <v>4.7999999999999996E-3</v>
      </c>
      <c r="BK75" s="6">
        <f t="shared" si="122"/>
        <v>5.0000000000000004E-6</v>
      </c>
      <c r="BL75" s="11">
        <f t="shared" si="112"/>
        <v>5.0000000000000001E-4</v>
      </c>
      <c r="BM75" s="11">
        <f t="shared" si="106"/>
        <v>5.0000000000000002E-5</v>
      </c>
      <c r="BN75" s="11">
        <f t="shared" si="104"/>
        <v>5.0000000000000002E-5</v>
      </c>
      <c r="BO75" s="11">
        <f t="shared" si="113"/>
        <v>5.0000000000000002E-5</v>
      </c>
      <c r="BP75" s="11">
        <f t="shared" si="105"/>
        <v>5.0000000000000002E-5</v>
      </c>
      <c r="BQ75" s="6"/>
      <c r="BR75" s="6">
        <f t="shared" si="123"/>
        <v>4.0000000000000002E-4</v>
      </c>
      <c r="BS75" s="6">
        <f t="shared" si="115"/>
        <v>5.0000000000000002E-5</v>
      </c>
      <c r="BT75" s="6">
        <f t="shared" si="115"/>
        <v>5.0000000000000002E-5</v>
      </c>
      <c r="BU75" s="6">
        <f t="shared" si="124"/>
        <v>1E-4</v>
      </c>
      <c r="BV75" s="6">
        <f t="shared" si="116"/>
        <v>5.0000000000000002E-5</v>
      </c>
      <c r="BW75" s="6">
        <f t="shared" si="116"/>
        <v>5.0000000000000002E-5</v>
      </c>
      <c r="BX75" s="6"/>
      <c r="BY75" s="6">
        <f t="shared" si="111"/>
        <v>1.4999999999999999E-4</v>
      </c>
      <c r="CR75" s="14"/>
      <c r="CX75" s="6">
        <f t="shared" si="127"/>
        <v>5.0000000000000002E-5</v>
      </c>
      <c r="CY75" s="6">
        <f t="shared" si="127"/>
        <v>5.0000000000000002E-5</v>
      </c>
      <c r="CZ75" s="6">
        <v>346</v>
      </c>
      <c r="DF75" s="6">
        <f t="shared" si="125"/>
        <v>4.0000000000000002E-4</v>
      </c>
      <c r="DG75" s="6">
        <f t="shared" si="126"/>
        <v>5.0000000000000002E-5</v>
      </c>
      <c r="DH75" s="11"/>
      <c r="DI75" s="11"/>
      <c r="DJ75" s="11"/>
      <c r="DK75" s="11"/>
      <c r="DL75" s="11"/>
      <c r="DM75" s="11"/>
    </row>
    <row r="76" spans="1:117" ht="12.75">
      <c r="A76" s="11">
        <v>73</v>
      </c>
      <c r="B76" s="6" t="s">
        <v>698</v>
      </c>
      <c r="C76" s="6">
        <v>279</v>
      </c>
      <c r="D76" s="6" t="s">
        <v>1271</v>
      </c>
      <c r="E76" s="6" t="s">
        <v>1690</v>
      </c>
      <c r="F76" s="6" t="s">
        <v>699</v>
      </c>
      <c r="G76" s="7">
        <v>7.9</v>
      </c>
      <c r="H76" s="7">
        <v>52</v>
      </c>
      <c r="I76" s="6">
        <f t="shared" si="117"/>
        <v>0.05</v>
      </c>
      <c r="J76" s="6">
        <f t="shared" si="129"/>
        <v>1.5</v>
      </c>
      <c r="K76" s="7">
        <v>28</v>
      </c>
      <c r="L76" s="6">
        <v>5.7000000000000002E-2</v>
      </c>
      <c r="M76" s="9">
        <v>2.2999999999999998</v>
      </c>
      <c r="N76" s="6">
        <v>9.2100000000000009</v>
      </c>
      <c r="O76" s="6">
        <v>6.97</v>
      </c>
      <c r="P76" s="10">
        <v>4.8999999999999998E-3</v>
      </c>
      <c r="Q76" s="6">
        <v>6000</v>
      </c>
      <c r="R76" s="6">
        <f t="shared" si="119"/>
        <v>0.2</v>
      </c>
      <c r="S76" s="6">
        <v>10.1</v>
      </c>
      <c r="T76" s="6">
        <v>8.3000000000000007</v>
      </c>
      <c r="U76" s="6">
        <f t="shared" si="120"/>
        <v>1</v>
      </c>
      <c r="V76" s="7">
        <v>45</v>
      </c>
      <c r="W76" s="6"/>
      <c r="X76" s="7">
        <v>10</v>
      </c>
      <c r="Y76" s="6">
        <v>42.2</v>
      </c>
      <c r="Z76" s="6">
        <v>22000</v>
      </c>
      <c r="AA76" s="9">
        <v>0.13</v>
      </c>
      <c r="AB76" s="6">
        <v>7800</v>
      </c>
      <c r="AC76" s="6">
        <v>310</v>
      </c>
      <c r="AD76" s="6">
        <v>280</v>
      </c>
      <c r="AE76" s="6">
        <v>1068</v>
      </c>
      <c r="AF76" s="7">
        <v>44</v>
      </c>
      <c r="AG76" s="6">
        <v>4100</v>
      </c>
      <c r="AH76" s="6">
        <v>800</v>
      </c>
      <c r="AI76" s="6">
        <v>8.0000000000000002E-3</v>
      </c>
      <c r="AJ76" s="6">
        <v>8.9999999999999993E-3</v>
      </c>
      <c r="AK76" s="6">
        <f>0.5*0.005</f>
        <v>2.5000000000000001E-3</v>
      </c>
      <c r="AL76" s="6">
        <v>4.1000000000000002E-2</v>
      </c>
      <c r="AM76" s="6">
        <v>1.9E-2</v>
      </c>
      <c r="AN76" s="6">
        <v>2.4E-2</v>
      </c>
      <c r="AO76" s="6">
        <v>1.7000000000000001E-2</v>
      </c>
      <c r="AP76" s="6">
        <f>0.5*0.005</f>
        <v>2.5000000000000001E-3</v>
      </c>
      <c r="AQ76" s="6">
        <v>1.6E-2</v>
      </c>
      <c r="AR76" s="6">
        <f>0.5*0.003</f>
        <v>1.5E-3</v>
      </c>
      <c r="AS76" s="6">
        <f>0.5*0.005</f>
        <v>2.5000000000000001E-3</v>
      </c>
      <c r="AT76" s="6">
        <f>0.5*0.005</f>
        <v>2.5000000000000001E-3</v>
      </c>
      <c r="AU76" s="6">
        <v>2.3E-2</v>
      </c>
      <c r="AV76" s="6">
        <v>2.5999999999999999E-2</v>
      </c>
      <c r="AW76" s="6">
        <v>1.0999999999999999E-2</v>
      </c>
      <c r="AX76" s="6">
        <v>1.4E-2</v>
      </c>
      <c r="AY76" s="6">
        <v>1.7000000000000001E-2</v>
      </c>
      <c r="AZ76" s="6">
        <f>0.5*0.005</f>
        <v>2.5000000000000001E-3</v>
      </c>
      <c r="BA76" s="6">
        <f t="shared" si="121"/>
        <v>2.5000000000000001E-3</v>
      </c>
      <c r="BB76" s="6"/>
      <c r="BC76" s="6">
        <f t="shared" si="128"/>
        <v>5.0000000000000001E-4</v>
      </c>
      <c r="BD76" s="6">
        <v>4.7000000000000002E-3</v>
      </c>
      <c r="BE76" s="6">
        <f t="shared" si="110"/>
        <v>5.0000000000000001E-4</v>
      </c>
      <c r="BF76" s="6">
        <f t="shared" si="108"/>
        <v>5.0000000000000001E-4</v>
      </c>
      <c r="BG76" s="6">
        <v>2.5000000000000001E-3</v>
      </c>
      <c r="BH76" s="6">
        <f t="shared" si="114"/>
        <v>5.0000000000000001E-4</v>
      </c>
      <c r="BI76" s="6">
        <f>0.5*0.001</f>
        <v>5.0000000000000001E-4</v>
      </c>
      <c r="BJ76" s="6">
        <v>7.1999999999999998E-3</v>
      </c>
      <c r="BK76" s="6">
        <f t="shared" si="122"/>
        <v>5.0000000000000004E-6</v>
      </c>
      <c r="BL76" s="11">
        <f t="shared" si="112"/>
        <v>5.0000000000000001E-4</v>
      </c>
      <c r="BM76" s="11">
        <f t="shared" si="106"/>
        <v>5.0000000000000002E-5</v>
      </c>
      <c r="BN76" s="11">
        <f t="shared" si="104"/>
        <v>5.0000000000000002E-5</v>
      </c>
      <c r="BO76" s="11">
        <f t="shared" si="113"/>
        <v>5.0000000000000002E-5</v>
      </c>
      <c r="BP76" s="11">
        <f t="shared" si="105"/>
        <v>5.0000000000000002E-5</v>
      </c>
      <c r="BQ76" s="6"/>
      <c r="BR76" s="6">
        <f t="shared" si="123"/>
        <v>4.0000000000000002E-4</v>
      </c>
      <c r="BS76" s="6">
        <f t="shared" si="115"/>
        <v>5.0000000000000002E-5</v>
      </c>
      <c r="BT76" s="6">
        <f t="shared" si="115"/>
        <v>5.0000000000000002E-5</v>
      </c>
      <c r="BU76" s="6">
        <f t="shared" si="124"/>
        <v>1E-4</v>
      </c>
      <c r="BV76" s="6">
        <f t="shared" si="116"/>
        <v>5.0000000000000002E-5</v>
      </c>
      <c r="BW76" s="6">
        <f t="shared" si="116"/>
        <v>5.0000000000000002E-5</v>
      </c>
      <c r="BX76" s="6"/>
      <c r="BY76" s="6">
        <f t="shared" si="111"/>
        <v>1.4999999999999999E-4</v>
      </c>
      <c r="CR76" s="14"/>
      <c r="CX76" s="6">
        <f t="shared" si="127"/>
        <v>5.0000000000000002E-5</v>
      </c>
      <c r="CY76" s="6">
        <f t="shared" si="127"/>
        <v>5.0000000000000002E-5</v>
      </c>
      <c r="CZ76" s="6">
        <v>148</v>
      </c>
      <c r="DF76" s="6">
        <f t="shared" si="125"/>
        <v>4.0000000000000002E-4</v>
      </c>
      <c r="DG76" s="6">
        <f t="shared" si="126"/>
        <v>5.0000000000000002E-5</v>
      </c>
      <c r="DH76" s="11"/>
      <c r="DI76" s="11"/>
      <c r="DJ76" s="11"/>
      <c r="DK76" s="11"/>
      <c r="DL76" s="11"/>
      <c r="DM76" s="11"/>
    </row>
    <row r="77" spans="1:117" ht="12.75">
      <c r="A77" s="11">
        <v>74</v>
      </c>
      <c r="B77" s="6" t="s">
        <v>696</v>
      </c>
      <c r="C77" s="6">
        <v>280</v>
      </c>
      <c r="D77" s="6" t="s">
        <v>1272</v>
      </c>
      <c r="E77" s="6" t="s">
        <v>1691</v>
      </c>
      <c r="F77" s="6" t="s">
        <v>697</v>
      </c>
      <c r="G77" s="7">
        <v>7.3</v>
      </c>
      <c r="H77" s="6">
        <v>299</v>
      </c>
      <c r="I77" s="6">
        <f t="shared" si="117"/>
        <v>0.05</v>
      </c>
      <c r="J77" s="6">
        <f t="shared" si="129"/>
        <v>1.5</v>
      </c>
      <c r="K77" s="7">
        <v>29</v>
      </c>
      <c r="L77" s="6">
        <v>0.11799999999999999</v>
      </c>
      <c r="M77" s="9">
        <v>2.7</v>
      </c>
      <c r="N77" s="6">
        <v>12.5</v>
      </c>
      <c r="O77" s="6">
        <v>6.49</v>
      </c>
      <c r="P77" s="10">
        <v>0.01</v>
      </c>
      <c r="Q77" s="6">
        <v>1800</v>
      </c>
      <c r="R77" s="6">
        <f t="shared" si="119"/>
        <v>0.2</v>
      </c>
      <c r="S77" s="6">
        <v>15.8</v>
      </c>
      <c r="T77" s="6">
        <v>91.4</v>
      </c>
      <c r="U77" s="6">
        <f t="shared" si="120"/>
        <v>1</v>
      </c>
      <c r="V77" s="7">
        <v>10</v>
      </c>
      <c r="W77" s="6"/>
      <c r="X77" s="7">
        <v>11</v>
      </c>
      <c r="Y77" s="6">
        <v>66.900000000000006</v>
      </c>
      <c r="Z77" s="6">
        <v>1000</v>
      </c>
      <c r="AA77" s="9">
        <v>0.75</v>
      </c>
      <c r="AB77" s="6">
        <v>9900</v>
      </c>
      <c r="AC77" s="6">
        <v>110</v>
      </c>
      <c r="AD77" s="6">
        <v>160</v>
      </c>
      <c r="AE77" s="6">
        <v>975</v>
      </c>
      <c r="AF77" s="7">
        <v>29</v>
      </c>
      <c r="AG77" s="6">
        <v>5800</v>
      </c>
      <c r="AH77" s="6">
        <v>1000</v>
      </c>
      <c r="AI77" s="6">
        <v>3.3000000000000002E-2</v>
      </c>
      <c r="AJ77" s="6">
        <v>0.03</v>
      </c>
      <c r="AK77" s="6">
        <v>1.2E-2</v>
      </c>
      <c r="AL77" s="6">
        <v>7.4999999999999997E-2</v>
      </c>
      <c r="AM77" s="8">
        <v>0.02</v>
      </c>
      <c r="AN77" s="6">
        <v>2.5999999999999999E-2</v>
      </c>
      <c r="AO77" s="6">
        <v>1.7000000000000001E-2</v>
      </c>
      <c r="AP77" s="6">
        <f>0.5*0.005</f>
        <v>2.5000000000000001E-3</v>
      </c>
      <c r="AQ77" s="6">
        <v>1.7999999999999999E-2</v>
      </c>
      <c r="AR77" s="6">
        <v>1.4999999999999999E-2</v>
      </c>
      <c r="AS77" s="6">
        <v>5.0000000000000001E-3</v>
      </c>
      <c r="AT77" s="6">
        <f>0.5*0.005</f>
        <v>2.5000000000000001E-3</v>
      </c>
      <c r="AU77" s="6">
        <v>3.5999999999999997E-2</v>
      </c>
      <c r="AV77" s="6">
        <v>2.9000000000000001E-2</v>
      </c>
      <c r="AW77" s="6">
        <v>1.2E-2</v>
      </c>
      <c r="AX77" s="6">
        <v>1.7000000000000001E-2</v>
      </c>
      <c r="AY77" s="6">
        <v>1.6E-2</v>
      </c>
      <c r="AZ77" s="6">
        <f>0.5*0.005</f>
        <v>2.5000000000000001E-3</v>
      </c>
      <c r="BA77" s="6">
        <f t="shared" si="121"/>
        <v>2.5000000000000001E-3</v>
      </c>
      <c r="BB77" s="6"/>
      <c r="BC77" s="6">
        <f t="shared" si="128"/>
        <v>5.0000000000000001E-4</v>
      </c>
      <c r="BD77" s="6">
        <f>0.5*0.001</f>
        <v>5.0000000000000001E-4</v>
      </c>
      <c r="BE77" s="6">
        <f t="shared" si="110"/>
        <v>5.0000000000000001E-4</v>
      </c>
      <c r="BF77" s="6">
        <f t="shared" si="108"/>
        <v>5.0000000000000001E-4</v>
      </c>
      <c r="BG77" s="6">
        <v>2.3999999999999998E-3</v>
      </c>
      <c r="BH77" s="6">
        <f t="shared" si="114"/>
        <v>5.0000000000000001E-4</v>
      </c>
      <c r="BI77" s="6">
        <f>0.5*0.001</f>
        <v>5.0000000000000001E-4</v>
      </c>
      <c r="BJ77" s="6">
        <v>2.3999999999999998E-3</v>
      </c>
      <c r="BK77" s="6">
        <f t="shared" si="122"/>
        <v>5.0000000000000004E-6</v>
      </c>
      <c r="BL77" s="11">
        <f t="shared" si="112"/>
        <v>5.0000000000000001E-4</v>
      </c>
      <c r="BM77" s="11">
        <f t="shared" si="106"/>
        <v>5.0000000000000002E-5</v>
      </c>
      <c r="BN77" s="11">
        <f t="shared" si="104"/>
        <v>5.0000000000000002E-5</v>
      </c>
      <c r="BO77" s="11">
        <f t="shared" si="113"/>
        <v>5.0000000000000002E-5</v>
      </c>
      <c r="BP77" s="11">
        <f t="shared" si="105"/>
        <v>5.0000000000000002E-5</v>
      </c>
      <c r="BQ77" s="6"/>
      <c r="BR77" s="6">
        <f t="shared" si="123"/>
        <v>4.0000000000000002E-4</v>
      </c>
      <c r="BS77" s="6">
        <f t="shared" si="115"/>
        <v>5.0000000000000002E-5</v>
      </c>
      <c r="BT77" s="6">
        <f t="shared" si="115"/>
        <v>5.0000000000000002E-5</v>
      </c>
      <c r="BU77" s="6">
        <f t="shared" si="124"/>
        <v>1E-4</v>
      </c>
      <c r="BV77" s="6">
        <f t="shared" si="116"/>
        <v>5.0000000000000002E-5</v>
      </c>
      <c r="BW77" s="6">
        <f t="shared" si="116"/>
        <v>5.0000000000000002E-5</v>
      </c>
      <c r="BX77" s="6"/>
      <c r="BY77" s="6">
        <f t="shared" si="111"/>
        <v>1.4999999999999999E-4</v>
      </c>
      <c r="CR77" s="14"/>
      <c r="CX77" s="6">
        <f t="shared" si="127"/>
        <v>5.0000000000000002E-5</v>
      </c>
      <c r="CY77" s="6">
        <f t="shared" si="127"/>
        <v>5.0000000000000002E-5</v>
      </c>
      <c r="CZ77" s="6">
        <v>416</v>
      </c>
      <c r="DF77" s="6">
        <f t="shared" si="125"/>
        <v>4.0000000000000002E-4</v>
      </c>
      <c r="DG77" s="6">
        <f t="shared" si="126"/>
        <v>5.0000000000000002E-5</v>
      </c>
      <c r="DH77" s="11"/>
      <c r="DI77" s="11"/>
      <c r="DJ77" s="11"/>
      <c r="DK77" s="11"/>
      <c r="DL77" s="11"/>
      <c r="DM77" s="11"/>
    </row>
    <row r="78" spans="1:117" ht="12.75">
      <c r="A78" s="11">
        <v>75</v>
      </c>
      <c r="B78" s="6" t="s">
        <v>694</v>
      </c>
      <c r="C78" s="6">
        <v>281</v>
      </c>
      <c r="D78" s="6" t="s">
        <v>1273</v>
      </c>
      <c r="E78" s="6" t="s">
        <v>1692</v>
      </c>
      <c r="F78" s="6" t="s">
        <v>695</v>
      </c>
      <c r="G78" s="7">
        <v>8.1</v>
      </c>
      <c r="H78" s="7">
        <v>40</v>
      </c>
      <c r="I78" s="6">
        <f t="shared" si="117"/>
        <v>0.05</v>
      </c>
      <c r="J78" s="6">
        <f t="shared" si="129"/>
        <v>1.5</v>
      </c>
      <c r="K78" s="7">
        <v>26</v>
      </c>
      <c r="L78" s="6">
        <f>0.5*0.05</f>
        <v>2.5000000000000001E-2</v>
      </c>
      <c r="M78" s="9">
        <v>2.1</v>
      </c>
      <c r="N78" s="6">
        <v>10.8</v>
      </c>
      <c r="O78" s="6">
        <v>6.62</v>
      </c>
      <c r="P78" s="10">
        <v>2.8E-3</v>
      </c>
      <c r="Q78" s="6">
        <v>2000</v>
      </c>
      <c r="R78" s="6">
        <f t="shared" si="119"/>
        <v>0.2</v>
      </c>
      <c r="S78" s="6">
        <v>14.2</v>
      </c>
      <c r="T78" s="6">
        <v>9.1199999999999992</v>
      </c>
      <c r="U78" s="6">
        <f t="shared" si="120"/>
        <v>1</v>
      </c>
      <c r="V78" s="9">
        <v>7.8</v>
      </c>
      <c r="W78" s="6"/>
      <c r="X78" s="9">
        <v>9.6999999999999993</v>
      </c>
      <c r="Y78" s="6">
        <v>37.799999999999997</v>
      </c>
      <c r="Z78" s="6">
        <v>2400</v>
      </c>
      <c r="AA78" s="9">
        <v>0.4</v>
      </c>
      <c r="AB78" s="6">
        <v>8000</v>
      </c>
      <c r="AC78" s="6">
        <v>140</v>
      </c>
      <c r="AD78" s="6">
        <v>130</v>
      </c>
      <c r="AE78" s="6">
        <v>663</v>
      </c>
      <c r="AF78" s="7">
        <v>38</v>
      </c>
      <c r="AG78" s="6">
        <v>4400</v>
      </c>
      <c r="AH78" s="6">
        <v>780</v>
      </c>
      <c r="AI78" s="6">
        <f>0.5*0.005</f>
        <v>2.5000000000000001E-3</v>
      </c>
      <c r="AJ78" s="6">
        <f>0.5*0.005</f>
        <v>2.5000000000000001E-3</v>
      </c>
      <c r="AK78" s="6">
        <f>0.5*0.005</f>
        <v>2.5000000000000001E-3</v>
      </c>
      <c r="AL78" s="6">
        <v>7.0000000000000001E-3</v>
      </c>
      <c r="AM78" s="6">
        <f t="shared" ref="AM78:AO79" si="130">0.5*0.005</f>
        <v>2.5000000000000001E-3</v>
      </c>
      <c r="AN78" s="6">
        <f t="shared" si="130"/>
        <v>2.5000000000000001E-3</v>
      </c>
      <c r="AO78" s="6">
        <f t="shared" si="130"/>
        <v>2.5000000000000001E-3</v>
      </c>
      <c r="AP78" s="6">
        <f>0.5*0.005</f>
        <v>2.5000000000000001E-3</v>
      </c>
      <c r="AQ78" s="6">
        <f>0.5*0.005</f>
        <v>2.5000000000000001E-3</v>
      </c>
      <c r="AR78" s="6">
        <f>0.5*0.003</f>
        <v>1.5E-3</v>
      </c>
      <c r="AS78" s="6">
        <f>0.5*0.005</f>
        <v>2.5000000000000001E-3</v>
      </c>
      <c r="AT78" s="6">
        <f>0.5*0.005</f>
        <v>2.5000000000000001E-3</v>
      </c>
      <c r="AU78" s="6">
        <f>0.5*0.005</f>
        <v>2.5000000000000001E-3</v>
      </c>
      <c r="AV78" s="6">
        <f>0.5*0.005</f>
        <v>2.5000000000000001E-3</v>
      </c>
      <c r="AW78" s="6">
        <f>0.5*0.005</f>
        <v>2.5000000000000001E-3</v>
      </c>
      <c r="AX78" s="6">
        <f>0.5*0.005</f>
        <v>2.5000000000000001E-3</v>
      </c>
      <c r="AY78" s="6">
        <f>0.5*0.005</f>
        <v>2.5000000000000001E-3</v>
      </c>
      <c r="AZ78" s="6">
        <f>0.5*0.005</f>
        <v>2.5000000000000001E-3</v>
      </c>
      <c r="BA78" s="6">
        <f t="shared" si="121"/>
        <v>2.5000000000000001E-3</v>
      </c>
      <c r="BB78" s="6"/>
      <c r="BC78" s="6">
        <f t="shared" si="128"/>
        <v>5.0000000000000001E-4</v>
      </c>
      <c r="BD78" s="6">
        <v>8.0999999999999996E-3</v>
      </c>
      <c r="BE78" s="6">
        <f t="shared" si="110"/>
        <v>5.0000000000000001E-4</v>
      </c>
      <c r="BF78" s="6">
        <f t="shared" si="108"/>
        <v>5.0000000000000001E-4</v>
      </c>
      <c r="BG78" s="6">
        <f>0.5*0.001</f>
        <v>5.0000000000000001E-4</v>
      </c>
      <c r="BH78" s="6">
        <f t="shared" si="114"/>
        <v>5.0000000000000001E-4</v>
      </c>
      <c r="BI78" s="6">
        <f>0.5*0.001</f>
        <v>5.0000000000000001E-4</v>
      </c>
      <c r="BJ78" s="6">
        <v>8.0999999999999996E-3</v>
      </c>
      <c r="BK78" s="6">
        <f t="shared" si="122"/>
        <v>5.0000000000000004E-6</v>
      </c>
      <c r="BL78" s="11">
        <f t="shared" si="112"/>
        <v>5.0000000000000001E-4</v>
      </c>
      <c r="BM78" s="11">
        <f t="shared" si="106"/>
        <v>5.0000000000000002E-5</v>
      </c>
      <c r="BN78" s="11">
        <f t="shared" si="104"/>
        <v>5.0000000000000002E-5</v>
      </c>
      <c r="BO78" s="11">
        <f t="shared" si="113"/>
        <v>5.0000000000000002E-5</v>
      </c>
      <c r="BP78" s="11">
        <f t="shared" si="105"/>
        <v>5.0000000000000002E-5</v>
      </c>
      <c r="BQ78" s="6"/>
      <c r="BR78" s="6">
        <f t="shared" si="123"/>
        <v>4.0000000000000002E-4</v>
      </c>
      <c r="BS78" s="6">
        <f t="shared" si="115"/>
        <v>5.0000000000000002E-5</v>
      </c>
      <c r="BT78" s="6">
        <f t="shared" si="115"/>
        <v>5.0000000000000002E-5</v>
      </c>
      <c r="BU78" s="6">
        <f t="shared" si="124"/>
        <v>1E-4</v>
      </c>
      <c r="BV78" s="6">
        <f t="shared" si="116"/>
        <v>5.0000000000000002E-5</v>
      </c>
      <c r="BW78" s="6">
        <f t="shared" si="116"/>
        <v>5.0000000000000002E-5</v>
      </c>
      <c r="BX78" s="6"/>
      <c r="BY78" s="6">
        <f t="shared" si="111"/>
        <v>1.4999999999999999E-4</v>
      </c>
      <c r="CR78" s="14"/>
      <c r="CX78" s="6">
        <f t="shared" si="127"/>
        <v>5.0000000000000002E-5</v>
      </c>
      <c r="CY78" s="6">
        <f t="shared" si="127"/>
        <v>5.0000000000000002E-5</v>
      </c>
      <c r="CZ78" s="6">
        <v>43</v>
      </c>
      <c r="DF78" s="6">
        <f t="shared" si="125"/>
        <v>4.0000000000000002E-4</v>
      </c>
      <c r="DG78" s="6">
        <f t="shared" si="126"/>
        <v>5.0000000000000002E-5</v>
      </c>
      <c r="DH78" s="11"/>
      <c r="DI78" s="11"/>
      <c r="DJ78" s="11"/>
      <c r="DK78" s="11"/>
      <c r="DL78" s="11"/>
      <c r="DM78" s="11"/>
    </row>
    <row r="79" spans="1:117" ht="12.75">
      <c r="A79" s="11">
        <v>76</v>
      </c>
      <c r="B79" s="6" t="s">
        <v>692</v>
      </c>
      <c r="C79" s="6">
        <v>282</v>
      </c>
      <c r="D79" s="6" t="s">
        <v>1274</v>
      </c>
      <c r="E79" s="6" t="s">
        <v>1693</v>
      </c>
      <c r="F79" s="6" t="s">
        <v>693</v>
      </c>
      <c r="G79" s="7">
        <v>8</v>
      </c>
      <c r="H79" s="7">
        <v>65</v>
      </c>
      <c r="I79" s="6">
        <f t="shared" si="117"/>
        <v>0.05</v>
      </c>
      <c r="J79" s="6">
        <f t="shared" si="129"/>
        <v>1.5</v>
      </c>
      <c r="K79" s="7">
        <v>39</v>
      </c>
      <c r="L79" s="6">
        <v>0.29099999999999998</v>
      </c>
      <c r="M79" s="9">
        <v>2.5</v>
      </c>
      <c r="N79" s="6">
        <v>9.57</v>
      </c>
      <c r="O79" s="6">
        <v>37.299999999999997</v>
      </c>
      <c r="P79" s="10">
        <v>6.8999999999999999E-3</v>
      </c>
      <c r="Q79" s="6">
        <v>5200</v>
      </c>
      <c r="R79" s="6">
        <f t="shared" si="119"/>
        <v>0.2</v>
      </c>
      <c r="S79" s="6">
        <v>12.7</v>
      </c>
      <c r="T79" s="6">
        <v>7.17</v>
      </c>
      <c r="U79" s="6">
        <f t="shared" si="120"/>
        <v>1</v>
      </c>
      <c r="V79" s="7">
        <v>96</v>
      </c>
      <c r="W79" s="6"/>
      <c r="X79" s="7">
        <v>10</v>
      </c>
      <c r="Y79" s="6">
        <v>143</v>
      </c>
      <c r="Z79" s="6">
        <v>41000</v>
      </c>
      <c r="AA79" s="9">
        <v>1.2</v>
      </c>
      <c r="AB79" s="6">
        <v>8200</v>
      </c>
      <c r="AC79" s="6">
        <v>380</v>
      </c>
      <c r="AD79" s="6">
        <v>310</v>
      </c>
      <c r="AE79" s="6">
        <v>1646</v>
      </c>
      <c r="AF79" s="7">
        <v>95</v>
      </c>
      <c r="AG79" s="6">
        <v>3600</v>
      </c>
      <c r="AH79" s="6">
        <v>810</v>
      </c>
      <c r="AI79" s="6">
        <v>5.0000000000000001E-3</v>
      </c>
      <c r="AJ79" s="6">
        <v>5.0000000000000001E-3</v>
      </c>
      <c r="AK79" s="6">
        <f>0.5*0.005</f>
        <v>2.5000000000000001E-3</v>
      </c>
      <c r="AL79" s="8">
        <v>0.01</v>
      </c>
      <c r="AM79" s="6">
        <f t="shared" si="130"/>
        <v>2.5000000000000001E-3</v>
      </c>
      <c r="AN79" s="6">
        <f t="shared" si="130"/>
        <v>2.5000000000000001E-3</v>
      </c>
      <c r="AO79" s="6">
        <f t="shared" si="130"/>
        <v>2.5000000000000001E-3</v>
      </c>
      <c r="AP79" s="6">
        <f>0.5*0.005</f>
        <v>2.5000000000000001E-3</v>
      </c>
      <c r="AQ79" s="6">
        <f>0.5*0.005</f>
        <v>2.5000000000000001E-3</v>
      </c>
      <c r="AR79" s="6">
        <f>0.5*0.003</f>
        <v>1.5E-3</v>
      </c>
      <c r="AS79" s="6">
        <v>5.0000000000000001E-3</v>
      </c>
      <c r="AT79" s="6">
        <f>0.5*0.005</f>
        <v>2.5000000000000001E-3</v>
      </c>
      <c r="AU79" s="6">
        <f>0.5*0.005</f>
        <v>2.5000000000000001E-3</v>
      </c>
      <c r="AV79" s="6">
        <f>0.5*0.005</f>
        <v>2.5000000000000001E-3</v>
      </c>
      <c r="AW79" s="6">
        <f>0.5*0.005</f>
        <v>2.5000000000000001E-3</v>
      </c>
      <c r="AX79" s="6">
        <v>6.0000000000000001E-3</v>
      </c>
      <c r="AY79" s="6">
        <f>0.5*0.005</f>
        <v>2.5000000000000001E-3</v>
      </c>
      <c r="AZ79" s="6">
        <f>0.5*0.005</f>
        <v>2.5000000000000001E-3</v>
      </c>
      <c r="BA79" s="6">
        <f t="shared" si="121"/>
        <v>2.5000000000000001E-3</v>
      </c>
      <c r="BB79" s="6"/>
      <c r="BC79" s="6">
        <f t="shared" si="128"/>
        <v>5.0000000000000001E-4</v>
      </c>
      <c r="BD79" s="6">
        <f>0.5*0.001</f>
        <v>5.0000000000000001E-4</v>
      </c>
      <c r="BE79" s="6">
        <f t="shared" si="110"/>
        <v>5.0000000000000001E-4</v>
      </c>
      <c r="BF79" s="6">
        <f t="shared" si="108"/>
        <v>5.0000000000000001E-4</v>
      </c>
      <c r="BG79" s="6">
        <v>1E-3</v>
      </c>
      <c r="BH79" s="6">
        <f t="shared" si="114"/>
        <v>5.0000000000000001E-4</v>
      </c>
      <c r="BI79" s="6">
        <f>0.5*0.001</f>
        <v>5.0000000000000001E-4</v>
      </c>
      <c r="BJ79" s="6">
        <v>1E-3</v>
      </c>
      <c r="BK79" s="6">
        <f t="shared" si="122"/>
        <v>5.0000000000000004E-6</v>
      </c>
      <c r="BL79" s="11">
        <f t="shared" si="112"/>
        <v>5.0000000000000001E-4</v>
      </c>
      <c r="BM79" s="11">
        <f t="shared" si="106"/>
        <v>5.0000000000000002E-5</v>
      </c>
      <c r="BN79" s="11">
        <f t="shared" si="104"/>
        <v>5.0000000000000002E-5</v>
      </c>
      <c r="BO79" s="11">
        <f t="shared" si="113"/>
        <v>5.0000000000000002E-5</v>
      </c>
      <c r="BP79" s="11">
        <f t="shared" si="105"/>
        <v>5.0000000000000002E-5</v>
      </c>
      <c r="BQ79" s="6"/>
      <c r="BR79" s="6">
        <f t="shared" si="123"/>
        <v>4.0000000000000002E-4</v>
      </c>
      <c r="BS79" s="6">
        <f t="shared" si="115"/>
        <v>5.0000000000000002E-5</v>
      </c>
      <c r="BT79" s="6">
        <f t="shared" si="115"/>
        <v>5.0000000000000002E-5</v>
      </c>
      <c r="BU79" s="6">
        <f t="shared" si="124"/>
        <v>1E-4</v>
      </c>
      <c r="BV79" s="6">
        <f t="shared" si="116"/>
        <v>5.0000000000000002E-5</v>
      </c>
      <c r="BW79" s="6">
        <f t="shared" si="116"/>
        <v>5.0000000000000002E-5</v>
      </c>
      <c r="BX79" s="6"/>
      <c r="BY79" s="6">
        <f t="shared" si="111"/>
        <v>1.4999999999999999E-4</v>
      </c>
      <c r="CR79" s="14"/>
      <c r="CX79" s="6">
        <f t="shared" si="127"/>
        <v>5.0000000000000002E-5</v>
      </c>
      <c r="CY79" s="6">
        <f t="shared" si="127"/>
        <v>5.0000000000000002E-5</v>
      </c>
      <c r="CZ79" s="6">
        <v>160</v>
      </c>
      <c r="DF79" s="6">
        <f t="shared" si="125"/>
        <v>4.0000000000000002E-4</v>
      </c>
      <c r="DG79" s="6">
        <f t="shared" si="126"/>
        <v>5.0000000000000002E-5</v>
      </c>
      <c r="DH79" s="11"/>
      <c r="DI79" s="11"/>
      <c r="DJ79" s="11"/>
      <c r="DK79" s="11"/>
      <c r="DL79" s="11"/>
      <c r="DM79" s="11"/>
    </row>
    <row r="80" spans="1:117" ht="12.75">
      <c r="A80" s="11">
        <v>77</v>
      </c>
      <c r="B80" s="6" t="s">
        <v>690</v>
      </c>
      <c r="C80" s="6">
        <v>283</v>
      </c>
      <c r="D80" s="6" t="s">
        <v>1275</v>
      </c>
      <c r="E80" s="6" t="s">
        <v>1694</v>
      </c>
      <c r="F80" s="6" t="s">
        <v>691</v>
      </c>
      <c r="G80" s="7">
        <v>7.8</v>
      </c>
      <c r="H80" s="6">
        <v>68.599999999999994</v>
      </c>
      <c r="I80" s="6">
        <f t="shared" si="117"/>
        <v>0.05</v>
      </c>
      <c r="J80" s="6">
        <f t="shared" si="129"/>
        <v>1.5</v>
      </c>
      <c r="K80" s="7">
        <v>81</v>
      </c>
      <c r="L80" s="6">
        <v>0.28199999999999997</v>
      </c>
      <c r="M80" s="9">
        <v>5.3</v>
      </c>
      <c r="N80" s="6">
        <v>21.9</v>
      </c>
      <c r="O80" s="6">
        <v>22.6</v>
      </c>
      <c r="P80" s="10">
        <v>5.6000000000000001E-2</v>
      </c>
      <c r="Q80" s="6">
        <v>5400</v>
      </c>
      <c r="R80" s="6">
        <f t="shared" si="119"/>
        <v>0.2</v>
      </c>
      <c r="S80" s="6">
        <v>25.6</v>
      </c>
      <c r="T80" s="6">
        <v>15.2</v>
      </c>
      <c r="U80" s="6">
        <f t="shared" si="120"/>
        <v>1</v>
      </c>
      <c r="V80" s="7">
        <v>79</v>
      </c>
      <c r="W80" s="6"/>
      <c r="X80" s="7">
        <v>26</v>
      </c>
      <c r="Y80" s="6">
        <v>95.4</v>
      </c>
      <c r="Z80" s="6">
        <v>33000</v>
      </c>
      <c r="AA80" s="9">
        <v>0.4</v>
      </c>
      <c r="AB80" s="6">
        <v>16000</v>
      </c>
      <c r="AC80" s="6">
        <v>550</v>
      </c>
      <c r="AD80" s="6">
        <v>440</v>
      </c>
      <c r="AE80" s="6">
        <v>2305</v>
      </c>
      <c r="AF80" s="7">
        <v>75</v>
      </c>
      <c r="AG80" s="6">
        <v>11000</v>
      </c>
      <c r="AH80" s="6">
        <v>2200</v>
      </c>
      <c r="AI80" s="6">
        <v>8.2000000000000003E-2</v>
      </c>
      <c r="AJ80" s="6">
        <v>5.5E-2</v>
      </c>
      <c r="AK80" s="6">
        <v>8.9999999999999993E-3</v>
      </c>
      <c r="AL80" s="6">
        <v>0.17299999999999999</v>
      </c>
      <c r="AM80" s="6">
        <v>0.13800000000000001</v>
      </c>
      <c r="AN80" s="6">
        <v>8.2000000000000003E-2</v>
      </c>
      <c r="AO80" s="6">
        <v>5.5E-2</v>
      </c>
      <c r="AP80" s="6">
        <v>1.0999999999999999E-2</v>
      </c>
      <c r="AQ80" s="6">
        <v>4.9000000000000002E-2</v>
      </c>
      <c r="AR80" s="6">
        <v>8.9999999999999993E-3</v>
      </c>
      <c r="AS80" s="6">
        <v>1.2E-2</v>
      </c>
      <c r="AT80" s="8">
        <v>1.2E-2</v>
      </c>
      <c r="AU80" s="6">
        <v>9.5000000000000001E-2</v>
      </c>
      <c r="AV80" s="6">
        <v>8.2000000000000003E-2</v>
      </c>
      <c r="AW80" s="6">
        <v>3.7999999999999999E-2</v>
      </c>
      <c r="AX80" s="6">
        <v>5.1999999999999998E-2</v>
      </c>
      <c r="AY80" s="6">
        <v>4.2999999999999997E-2</v>
      </c>
      <c r="AZ80" s="6">
        <v>1.2E-2</v>
      </c>
      <c r="BA80" s="6">
        <f t="shared" si="121"/>
        <v>2.5000000000000001E-3</v>
      </c>
      <c r="BB80" s="6"/>
      <c r="BC80" s="6">
        <f t="shared" si="128"/>
        <v>5.0000000000000001E-4</v>
      </c>
      <c r="BD80" s="6">
        <f>0.5*0.001</f>
        <v>5.0000000000000001E-4</v>
      </c>
      <c r="BE80" s="6">
        <f t="shared" si="110"/>
        <v>5.0000000000000001E-4</v>
      </c>
      <c r="BF80" s="6">
        <f t="shared" si="108"/>
        <v>5.0000000000000001E-4</v>
      </c>
      <c r="BG80" s="6">
        <v>5.1000000000000004E-3</v>
      </c>
      <c r="BH80" s="6">
        <f t="shared" si="114"/>
        <v>5.0000000000000001E-4</v>
      </c>
      <c r="BI80" s="6">
        <v>1E-3</v>
      </c>
      <c r="BJ80" s="6">
        <v>6.1000000000000004E-3</v>
      </c>
      <c r="BK80" s="6">
        <f t="shared" si="122"/>
        <v>5.0000000000000004E-6</v>
      </c>
      <c r="BL80" s="11">
        <f t="shared" si="112"/>
        <v>5.0000000000000001E-4</v>
      </c>
      <c r="BM80" s="11">
        <f t="shared" si="106"/>
        <v>5.0000000000000002E-5</v>
      </c>
      <c r="BN80" s="11">
        <f t="shared" si="104"/>
        <v>5.0000000000000002E-5</v>
      </c>
      <c r="BO80" s="11">
        <f t="shared" si="113"/>
        <v>5.0000000000000002E-5</v>
      </c>
      <c r="BP80" s="11">
        <f t="shared" si="105"/>
        <v>5.0000000000000002E-5</v>
      </c>
      <c r="BQ80" s="6"/>
      <c r="BR80" s="6">
        <f t="shared" si="123"/>
        <v>4.0000000000000002E-4</v>
      </c>
      <c r="BS80" s="6">
        <f t="shared" si="115"/>
        <v>5.0000000000000002E-5</v>
      </c>
      <c r="BT80" s="6">
        <f t="shared" si="115"/>
        <v>5.0000000000000002E-5</v>
      </c>
      <c r="BU80" s="6">
        <f t="shared" si="124"/>
        <v>1E-4</v>
      </c>
      <c r="BV80" s="6">
        <f t="shared" si="116"/>
        <v>5.0000000000000002E-5</v>
      </c>
      <c r="BW80" s="6">
        <f t="shared" si="116"/>
        <v>5.0000000000000002E-5</v>
      </c>
      <c r="BX80" s="6"/>
      <c r="BY80" s="6">
        <f t="shared" si="111"/>
        <v>1.4999999999999999E-4</v>
      </c>
      <c r="CR80" s="14"/>
      <c r="CX80" s="6">
        <f t="shared" si="127"/>
        <v>5.0000000000000002E-5</v>
      </c>
      <c r="CY80" s="6">
        <f t="shared" si="127"/>
        <v>5.0000000000000002E-5</v>
      </c>
      <c r="CZ80" s="6">
        <v>1956</v>
      </c>
      <c r="DF80" s="6">
        <f t="shared" si="125"/>
        <v>4.0000000000000002E-4</v>
      </c>
      <c r="DG80" s="6">
        <f t="shared" si="126"/>
        <v>5.0000000000000002E-5</v>
      </c>
      <c r="DH80" s="11"/>
      <c r="DI80" s="11"/>
      <c r="DJ80" s="11"/>
      <c r="DK80" s="11"/>
      <c r="DL80" s="11"/>
      <c r="DM80" s="11"/>
    </row>
    <row r="81" spans="1:117" ht="12.75">
      <c r="A81" s="11">
        <v>78</v>
      </c>
      <c r="B81" s="6" t="s">
        <v>688</v>
      </c>
      <c r="C81" s="6">
        <v>284</v>
      </c>
      <c r="D81" s="6" t="s">
        <v>1276</v>
      </c>
      <c r="E81" s="6" t="s">
        <v>1695</v>
      </c>
      <c r="F81" s="6" t="s">
        <v>689</v>
      </c>
      <c r="G81" s="7">
        <v>7.9</v>
      </c>
      <c r="H81" s="6">
        <v>169</v>
      </c>
      <c r="I81" s="6">
        <f t="shared" si="117"/>
        <v>0.05</v>
      </c>
      <c r="J81" s="6">
        <f t="shared" si="129"/>
        <v>1.5</v>
      </c>
      <c r="K81" s="6">
        <v>100</v>
      </c>
      <c r="L81" s="6">
        <v>0.66400000000000003</v>
      </c>
      <c r="M81" s="9">
        <v>6.6</v>
      </c>
      <c r="N81" s="6">
        <v>27.6</v>
      </c>
      <c r="O81" s="6">
        <v>37.799999999999997</v>
      </c>
      <c r="P81" s="10">
        <v>0.05</v>
      </c>
      <c r="Q81" s="6">
        <v>5500</v>
      </c>
      <c r="R81" s="6">
        <f t="shared" si="119"/>
        <v>0.2</v>
      </c>
      <c r="S81" s="6">
        <v>29.8</v>
      </c>
      <c r="T81" s="6">
        <v>20.3</v>
      </c>
      <c r="U81" s="6">
        <f t="shared" si="120"/>
        <v>1</v>
      </c>
      <c r="V81" s="7">
        <v>56</v>
      </c>
      <c r="W81" s="6"/>
      <c r="X81" s="7">
        <v>31</v>
      </c>
      <c r="Y81" s="6">
        <v>144</v>
      </c>
      <c r="Z81" s="6">
        <v>21000</v>
      </c>
      <c r="AA81" s="9">
        <v>1.3</v>
      </c>
      <c r="AB81" s="6">
        <v>20000</v>
      </c>
      <c r="AC81" s="6">
        <v>930</v>
      </c>
      <c r="AD81" s="6">
        <v>930</v>
      </c>
      <c r="AE81" s="6">
        <v>1740</v>
      </c>
      <c r="AF81" s="6">
        <v>150</v>
      </c>
      <c r="AG81" s="6">
        <v>13000</v>
      </c>
      <c r="AH81" s="6">
        <v>2300</v>
      </c>
      <c r="AI81" s="6">
        <v>6.3E-2</v>
      </c>
      <c r="AJ81" s="6">
        <v>4.9000000000000002E-2</v>
      </c>
      <c r="AK81" s="6">
        <v>8.0000000000000002E-3</v>
      </c>
      <c r="AL81" s="6">
        <v>0.19700000000000001</v>
      </c>
      <c r="AM81" s="6">
        <v>0.111</v>
      </c>
      <c r="AN81" s="6">
        <v>9.2999999999999999E-2</v>
      </c>
      <c r="AO81" s="6">
        <v>7.1999999999999995E-2</v>
      </c>
      <c r="AP81" s="6">
        <v>1.2999999999999999E-2</v>
      </c>
      <c r="AQ81" s="6">
        <v>7.2999999999999995E-2</v>
      </c>
      <c r="AR81" s="8">
        <v>0.02</v>
      </c>
      <c r="AS81" s="8">
        <v>0.01</v>
      </c>
      <c r="AT81" s="8">
        <v>0.01</v>
      </c>
      <c r="AU81" s="6">
        <v>0.11899999999999999</v>
      </c>
      <c r="AV81" s="6">
        <v>0.115</v>
      </c>
      <c r="AW81" s="6">
        <v>5.2999999999999999E-2</v>
      </c>
      <c r="AX81" s="6">
        <v>7.4999999999999997E-2</v>
      </c>
      <c r="AY81" s="6">
        <v>6.0999999999999999E-2</v>
      </c>
      <c r="AZ81" s="6">
        <v>1.9E-2</v>
      </c>
      <c r="BA81" s="6">
        <f t="shared" si="121"/>
        <v>2.5000000000000001E-3</v>
      </c>
      <c r="BB81" s="6"/>
      <c r="BC81" s="6">
        <f t="shared" si="128"/>
        <v>5.0000000000000001E-4</v>
      </c>
      <c r="BD81" s="6">
        <v>5.3499999999999999E-2</v>
      </c>
      <c r="BE81" s="6">
        <f t="shared" si="110"/>
        <v>5.0000000000000001E-4</v>
      </c>
      <c r="BF81" s="6">
        <f t="shared" si="108"/>
        <v>5.0000000000000001E-4</v>
      </c>
      <c r="BG81" s="6">
        <v>9.7999999999999997E-3</v>
      </c>
      <c r="BH81" s="6">
        <f t="shared" si="114"/>
        <v>5.0000000000000001E-4</v>
      </c>
      <c r="BI81" s="6">
        <f t="shared" ref="BI81:BI89" si="131">0.5*0.001</f>
        <v>5.0000000000000001E-4</v>
      </c>
      <c r="BJ81" s="6">
        <v>6.3299999999999995E-2</v>
      </c>
      <c r="BK81" s="6">
        <f t="shared" si="122"/>
        <v>5.0000000000000004E-6</v>
      </c>
      <c r="BL81" s="11">
        <f t="shared" si="112"/>
        <v>5.0000000000000001E-4</v>
      </c>
      <c r="BM81" s="11">
        <f t="shared" si="106"/>
        <v>5.0000000000000002E-5</v>
      </c>
      <c r="BN81" s="11">
        <f t="shared" si="104"/>
        <v>5.0000000000000002E-5</v>
      </c>
      <c r="BO81" s="11">
        <f t="shared" si="113"/>
        <v>5.0000000000000002E-5</v>
      </c>
      <c r="BP81" s="11">
        <f t="shared" si="105"/>
        <v>5.0000000000000002E-5</v>
      </c>
      <c r="BQ81" s="6"/>
      <c r="BR81" s="6">
        <f t="shared" si="123"/>
        <v>4.0000000000000002E-4</v>
      </c>
      <c r="BS81" s="6">
        <f t="shared" si="115"/>
        <v>5.0000000000000002E-5</v>
      </c>
      <c r="BT81" s="6">
        <f t="shared" si="115"/>
        <v>5.0000000000000002E-5</v>
      </c>
      <c r="BU81" s="6">
        <f t="shared" si="124"/>
        <v>1E-4</v>
      </c>
      <c r="BV81" s="6">
        <f t="shared" si="116"/>
        <v>5.0000000000000002E-5</v>
      </c>
      <c r="BW81" s="6">
        <f t="shared" si="116"/>
        <v>5.0000000000000002E-5</v>
      </c>
      <c r="BX81" s="6"/>
      <c r="BY81" s="6">
        <f t="shared" si="111"/>
        <v>1.4999999999999999E-4</v>
      </c>
      <c r="CR81" s="14"/>
      <c r="CX81" s="6">
        <f t="shared" si="127"/>
        <v>5.0000000000000002E-5</v>
      </c>
      <c r="CY81" s="6">
        <f t="shared" si="127"/>
        <v>5.0000000000000002E-5</v>
      </c>
      <c r="CZ81" s="6">
        <v>2250</v>
      </c>
      <c r="DF81" s="6">
        <f t="shared" si="125"/>
        <v>4.0000000000000002E-4</v>
      </c>
      <c r="DG81" s="6">
        <f t="shared" si="126"/>
        <v>5.0000000000000002E-5</v>
      </c>
      <c r="DH81" s="11"/>
      <c r="DI81" s="11"/>
      <c r="DJ81" s="11"/>
      <c r="DK81" s="11"/>
      <c r="DL81" s="11"/>
      <c r="DM81" s="11"/>
    </row>
    <row r="82" spans="1:117" ht="12.75">
      <c r="A82" s="11">
        <v>79</v>
      </c>
      <c r="B82" s="6" t="s">
        <v>686</v>
      </c>
      <c r="C82" s="6">
        <v>285</v>
      </c>
      <c r="D82" s="6" t="s">
        <v>1277</v>
      </c>
      <c r="E82" s="6" t="s">
        <v>1696</v>
      </c>
      <c r="F82" s="6" t="s">
        <v>687</v>
      </c>
      <c r="G82" s="7">
        <v>8.1</v>
      </c>
      <c r="H82" s="6">
        <v>292</v>
      </c>
      <c r="I82" s="6">
        <f t="shared" si="117"/>
        <v>0.05</v>
      </c>
      <c r="J82" s="6">
        <f t="shared" si="129"/>
        <v>1.5</v>
      </c>
      <c r="K82" s="7">
        <v>96</v>
      </c>
      <c r="L82" s="6">
        <f>0.5*0.05</f>
        <v>2.5000000000000001E-2</v>
      </c>
      <c r="M82" s="9">
        <v>2.8</v>
      </c>
      <c r="N82" s="6">
        <v>23.4</v>
      </c>
      <c r="O82" s="6">
        <v>41.5</v>
      </c>
      <c r="P82" s="10">
        <v>7.0999999999999994E-2</v>
      </c>
      <c r="Q82" s="6">
        <v>3500</v>
      </c>
      <c r="R82" s="6">
        <f t="shared" si="119"/>
        <v>0.2</v>
      </c>
      <c r="S82" s="6">
        <v>14.2</v>
      </c>
      <c r="T82" s="6">
        <v>19.5</v>
      </c>
      <c r="U82" s="6">
        <f t="shared" si="120"/>
        <v>1</v>
      </c>
      <c r="V82" s="7">
        <v>84</v>
      </c>
      <c r="W82" s="6"/>
      <c r="X82" s="7">
        <v>20</v>
      </c>
      <c r="Y82" s="6">
        <v>377</v>
      </c>
      <c r="Z82" s="6">
        <v>26000</v>
      </c>
      <c r="AA82" s="9">
        <v>0.83000000000000007</v>
      </c>
      <c r="AB82" s="6">
        <v>13000</v>
      </c>
      <c r="AC82" s="6">
        <v>470</v>
      </c>
      <c r="AD82" s="6">
        <v>540</v>
      </c>
      <c r="AE82" s="6">
        <v>2450</v>
      </c>
      <c r="AF82" s="6">
        <v>300</v>
      </c>
      <c r="AG82" s="6">
        <v>8800</v>
      </c>
      <c r="AH82" s="6">
        <v>2700</v>
      </c>
      <c r="AI82" s="6">
        <v>8.7999999999999995E-2</v>
      </c>
      <c r="AJ82" s="6">
        <v>6.8000000000000005E-2</v>
      </c>
      <c r="AK82" s="6">
        <f>0.5*0.005</f>
        <v>2.5000000000000001E-3</v>
      </c>
      <c r="AL82" s="6">
        <v>0.16300000000000001</v>
      </c>
      <c r="AM82" s="6">
        <v>0.23599999999999999</v>
      </c>
      <c r="AN82" s="6">
        <v>5.0999999999999997E-2</v>
      </c>
      <c r="AO82" s="8">
        <v>0.03</v>
      </c>
      <c r="AP82" s="6">
        <f>0.5*0.005</f>
        <v>2.5000000000000001E-3</v>
      </c>
      <c r="AQ82" s="6">
        <v>3.9E-2</v>
      </c>
      <c r="AR82" s="6">
        <v>1.2999999999999999E-2</v>
      </c>
      <c r="AS82" s="6">
        <f>0.5*0.005</f>
        <v>2.5000000000000001E-3</v>
      </c>
      <c r="AT82" s="6">
        <f>0.5*0.005</f>
        <v>2.5000000000000001E-3</v>
      </c>
      <c r="AU82" s="6">
        <f>0.5*0.005</f>
        <v>2.5000000000000001E-3</v>
      </c>
      <c r="AV82" s="6">
        <v>5.7000000000000002E-2</v>
      </c>
      <c r="AW82" s="6">
        <v>2.3E-2</v>
      </c>
      <c r="AX82" s="6">
        <v>4.7E-2</v>
      </c>
      <c r="AY82" s="6">
        <v>2.1999999999999999E-2</v>
      </c>
      <c r="AZ82" s="6">
        <v>8.0000000000000002E-3</v>
      </c>
      <c r="BA82" s="6">
        <f t="shared" si="121"/>
        <v>2.5000000000000001E-3</v>
      </c>
      <c r="BB82" s="6"/>
      <c r="BC82" s="6">
        <f t="shared" si="128"/>
        <v>5.0000000000000001E-4</v>
      </c>
      <c r="BD82" s="6">
        <f t="shared" ref="BD82:BD91" si="132">0.5*0.001</f>
        <v>5.0000000000000001E-4</v>
      </c>
      <c r="BE82" s="6">
        <f t="shared" si="110"/>
        <v>5.0000000000000001E-4</v>
      </c>
      <c r="BF82" s="6">
        <f t="shared" si="108"/>
        <v>5.0000000000000001E-4</v>
      </c>
      <c r="BG82" s="6">
        <f t="shared" ref="BG82:BG89" si="133">0.5*0.001</f>
        <v>5.0000000000000001E-4</v>
      </c>
      <c r="BH82" s="6">
        <f t="shared" si="114"/>
        <v>5.0000000000000001E-4</v>
      </c>
      <c r="BI82" s="6">
        <f t="shared" si="131"/>
        <v>5.0000000000000001E-4</v>
      </c>
      <c r="BJ82" s="6">
        <f t="shared" ref="BJ82:BJ89" si="134">0.5*0.001</f>
        <v>5.0000000000000001E-4</v>
      </c>
      <c r="BK82" s="6">
        <f t="shared" si="122"/>
        <v>5.0000000000000004E-6</v>
      </c>
      <c r="BL82" s="11">
        <f t="shared" si="112"/>
        <v>5.0000000000000001E-4</v>
      </c>
      <c r="BM82" s="11">
        <f t="shared" si="106"/>
        <v>5.0000000000000002E-5</v>
      </c>
      <c r="BN82" s="11">
        <f t="shared" si="104"/>
        <v>5.0000000000000002E-5</v>
      </c>
      <c r="BO82" s="11">
        <f t="shared" si="113"/>
        <v>5.0000000000000002E-5</v>
      </c>
      <c r="BP82" s="11">
        <f t="shared" si="105"/>
        <v>5.0000000000000002E-5</v>
      </c>
      <c r="BQ82" s="6"/>
      <c r="BR82" s="6">
        <f t="shared" si="123"/>
        <v>4.0000000000000002E-4</v>
      </c>
      <c r="BS82" s="6">
        <f t="shared" si="115"/>
        <v>5.0000000000000002E-5</v>
      </c>
      <c r="BT82" s="6">
        <f t="shared" si="115"/>
        <v>5.0000000000000002E-5</v>
      </c>
      <c r="BU82" s="6">
        <f t="shared" si="124"/>
        <v>1E-4</v>
      </c>
      <c r="BV82" s="6">
        <f t="shared" si="116"/>
        <v>5.0000000000000002E-5</v>
      </c>
      <c r="BW82" s="6">
        <f t="shared" si="116"/>
        <v>5.0000000000000002E-5</v>
      </c>
      <c r="BX82" s="6"/>
      <c r="BY82" s="6">
        <f t="shared" si="111"/>
        <v>1.4999999999999999E-4</v>
      </c>
      <c r="CR82" s="14"/>
      <c r="CX82" s="6">
        <f t="shared" si="127"/>
        <v>5.0000000000000002E-5</v>
      </c>
      <c r="CY82" s="6">
        <f t="shared" si="127"/>
        <v>5.0000000000000002E-5</v>
      </c>
      <c r="CZ82" s="6">
        <v>2095</v>
      </c>
      <c r="DF82" s="6">
        <f t="shared" si="125"/>
        <v>4.0000000000000002E-4</v>
      </c>
      <c r="DG82" s="6">
        <f t="shared" si="126"/>
        <v>5.0000000000000002E-5</v>
      </c>
      <c r="DH82" s="11"/>
      <c r="DI82" s="11"/>
      <c r="DJ82" s="11"/>
      <c r="DK82" s="11"/>
      <c r="DL82" s="11"/>
      <c r="DM82" s="11"/>
    </row>
    <row r="83" spans="1:117" ht="12.75">
      <c r="A83" s="11">
        <v>80</v>
      </c>
      <c r="B83" s="6" t="s">
        <v>684</v>
      </c>
      <c r="C83" s="6">
        <v>286</v>
      </c>
      <c r="D83" s="6" t="s">
        <v>1278</v>
      </c>
      <c r="E83" s="6" t="s">
        <v>1697</v>
      </c>
      <c r="F83" s="6" t="s">
        <v>685</v>
      </c>
      <c r="G83" s="7">
        <v>8.5</v>
      </c>
      <c r="H83" s="6">
        <v>233</v>
      </c>
      <c r="I83" s="6">
        <f t="shared" si="117"/>
        <v>0.05</v>
      </c>
      <c r="J83" s="6">
        <f t="shared" si="129"/>
        <v>1.5</v>
      </c>
      <c r="K83" s="7">
        <v>24</v>
      </c>
      <c r="L83" s="6">
        <v>0.26800000000000002</v>
      </c>
      <c r="M83" s="9">
        <v>2.6</v>
      </c>
      <c r="N83" s="6">
        <v>9.51</v>
      </c>
      <c r="O83" s="6">
        <v>23.4</v>
      </c>
      <c r="P83" s="10">
        <v>4.1000000000000003E-3</v>
      </c>
      <c r="Q83" s="6">
        <v>4500</v>
      </c>
      <c r="R83" s="6">
        <f t="shared" si="119"/>
        <v>0.2</v>
      </c>
      <c r="S83" s="6">
        <v>11.8</v>
      </c>
      <c r="T83" s="6">
        <v>11.5</v>
      </c>
      <c r="U83" s="6">
        <f t="shared" si="120"/>
        <v>1</v>
      </c>
      <c r="V83" s="7">
        <v>34</v>
      </c>
      <c r="W83" s="6"/>
      <c r="X83" s="9">
        <v>8</v>
      </c>
      <c r="Y83" s="6">
        <v>124</v>
      </c>
      <c r="Z83" s="6">
        <v>15000</v>
      </c>
      <c r="AA83" s="9">
        <v>0.8</v>
      </c>
      <c r="AB83" s="6">
        <v>7700</v>
      </c>
      <c r="AC83" s="6">
        <v>110</v>
      </c>
      <c r="AD83" s="6">
        <v>210</v>
      </c>
      <c r="AE83" s="6">
        <v>1850</v>
      </c>
      <c r="AF83" s="7">
        <v>49</v>
      </c>
      <c r="AG83" s="6">
        <v>3900</v>
      </c>
      <c r="AH83" s="6">
        <v>680</v>
      </c>
      <c r="AI83" s="6">
        <v>2.9000000000000001E-2</v>
      </c>
      <c r="AJ83" s="6">
        <v>7.0000000000000001E-3</v>
      </c>
      <c r="AK83" s="6">
        <f>0.5*0.005</f>
        <v>2.5000000000000001E-3</v>
      </c>
      <c r="AL83" s="6">
        <v>2.3E-2</v>
      </c>
      <c r="AM83" s="6">
        <f>0.5*0.005</f>
        <v>2.5000000000000001E-3</v>
      </c>
      <c r="AN83" s="6">
        <v>5.0000000000000001E-3</v>
      </c>
      <c r="AO83" s="6">
        <f>0.5*0.005</f>
        <v>2.5000000000000001E-3</v>
      </c>
      <c r="AP83" s="6">
        <f>0.5*0.005</f>
        <v>2.5000000000000001E-3</v>
      </c>
      <c r="AQ83" s="6">
        <v>5.0000000000000001E-3</v>
      </c>
      <c r="AR83" s="6">
        <f>0.5*0.003</f>
        <v>1.5E-3</v>
      </c>
      <c r="AS83" s="6">
        <f>0.5*0.005</f>
        <v>2.5000000000000001E-3</v>
      </c>
      <c r="AT83" s="6">
        <f>0.5*0.005</f>
        <v>2.5000000000000001E-3</v>
      </c>
      <c r="AU83" s="6">
        <v>8.0000000000000002E-3</v>
      </c>
      <c r="AV83" s="8">
        <v>0.01</v>
      </c>
      <c r="AW83" s="6">
        <f>0.5*0.005</f>
        <v>2.5000000000000001E-3</v>
      </c>
      <c r="AX83" s="6">
        <f>0.5*0.005</f>
        <v>2.5000000000000001E-3</v>
      </c>
      <c r="AY83" s="6">
        <v>6.0000000000000001E-3</v>
      </c>
      <c r="AZ83" s="6">
        <f>0.5*0.005</f>
        <v>2.5000000000000001E-3</v>
      </c>
      <c r="BA83" s="6">
        <f t="shared" si="121"/>
        <v>2.5000000000000001E-3</v>
      </c>
      <c r="BB83" s="6"/>
      <c r="BC83" s="6">
        <f t="shared" si="128"/>
        <v>5.0000000000000001E-4</v>
      </c>
      <c r="BD83" s="6">
        <f t="shared" si="132"/>
        <v>5.0000000000000001E-4</v>
      </c>
      <c r="BE83" s="6">
        <f t="shared" si="110"/>
        <v>5.0000000000000001E-4</v>
      </c>
      <c r="BF83" s="6">
        <f t="shared" si="108"/>
        <v>5.0000000000000001E-4</v>
      </c>
      <c r="BG83" s="6">
        <f t="shared" si="133"/>
        <v>5.0000000000000001E-4</v>
      </c>
      <c r="BH83" s="6">
        <f t="shared" si="114"/>
        <v>5.0000000000000001E-4</v>
      </c>
      <c r="BI83" s="6">
        <f t="shared" si="131"/>
        <v>5.0000000000000001E-4</v>
      </c>
      <c r="BJ83" s="6">
        <f t="shared" si="134"/>
        <v>5.0000000000000001E-4</v>
      </c>
      <c r="BK83" s="6">
        <f t="shared" si="122"/>
        <v>5.0000000000000004E-6</v>
      </c>
      <c r="BL83" s="11">
        <f t="shared" si="112"/>
        <v>5.0000000000000001E-4</v>
      </c>
      <c r="BM83" s="11">
        <f t="shared" si="106"/>
        <v>5.0000000000000002E-5</v>
      </c>
      <c r="BN83" s="11">
        <f t="shared" si="104"/>
        <v>5.0000000000000002E-5</v>
      </c>
      <c r="BO83" s="11">
        <f t="shared" si="113"/>
        <v>5.0000000000000002E-5</v>
      </c>
      <c r="BP83" s="11">
        <f t="shared" si="105"/>
        <v>5.0000000000000002E-5</v>
      </c>
      <c r="BQ83" s="6"/>
      <c r="BR83" s="6">
        <f t="shared" si="123"/>
        <v>4.0000000000000002E-4</v>
      </c>
      <c r="BS83" s="6">
        <f t="shared" si="115"/>
        <v>5.0000000000000002E-5</v>
      </c>
      <c r="BT83" s="6">
        <f t="shared" si="115"/>
        <v>5.0000000000000002E-5</v>
      </c>
      <c r="BU83" s="6">
        <f t="shared" si="124"/>
        <v>1E-4</v>
      </c>
      <c r="BV83" s="6">
        <f t="shared" si="116"/>
        <v>5.0000000000000002E-5</v>
      </c>
      <c r="BW83" s="6">
        <f t="shared" si="116"/>
        <v>5.0000000000000002E-5</v>
      </c>
      <c r="BX83" s="6"/>
      <c r="BY83" s="6">
        <f t="shared" si="111"/>
        <v>1.4999999999999999E-4</v>
      </c>
      <c r="CR83" s="14"/>
      <c r="CX83" s="6">
        <f t="shared" si="127"/>
        <v>5.0000000000000002E-5</v>
      </c>
      <c r="CY83" s="6">
        <f t="shared" si="127"/>
        <v>5.0000000000000002E-5</v>
      </c>
      <c r="CZ83" s="6">
        <v>489</v>
      </c>
      <c r="DF83" s="6">
        <f t="shared" si="125"/>
        <v>4.0000000000000002E-4</v>
      </c>
      <c r="DG83" s="6">
        <f t="shared" si="126"/>
        <v>5.0000000000000002E-5</v>
      </c>
      <c r="DH83" s="11"/>
      <c r="DI83" s="11"/>
      <c r="DJ83" s="11"/>
      <c r="DK83" s="11"/>
      <c r="DL83" s="11"/>
      <c r="DM83" s="11"/>
    </row>
    <row r="84" spans="1:117" ht="12.75">
      <c r="A84" s="11">
        <v>81</v>
      </c>
      <c r="B84" s="6" t="s">
        <v>811</v>
      </c>
      <c r="C84" s="6">
        <v>287</v>
      </c>
      <c r="D84" s="6" t="s">
        <v>1279</v>
      </c>
      <c r="E84" s="6" t="s">
        <v>1698</v>
      </c>
      <c r="F84" s="6" t="s">
        <v>812</v>
      </c>
      <c r="G84" s="6">
        <v>8.1</v>
      </c>
      <c r="H84" s="6">
        <v>986</v>
      </c>
      <c r="I84" s="6">
        <f t="shared" si="117"/>
        <v>0.05</v>
      </c>
      <c r="J84" s="6">
        <v>5.16</v>
      </c>
      <c r="K84" s="7">
        <v>54</v>
      </c>
      <c r="L84" s="6">
        <v>1.22</v>
      </c>
      <c r="M84" s="9">
        <v>2.5</v>
      </c>
      <c r="N84" s="6">
        <v>9.73</v>
      </c>
      <c r="O84" s="6">
        <v>20.6</v>
      </c>
      <c r="P84" s="10">
        <v>0.16</v>
      </c>
      <c r="Q84" s="6">
        <v>870</v>
      </c>
      <c r="R84" s="6">
        <f t="shared" si="119"/>
        <v>0.2</v>
      </c>
      <c r="S84" s="6">
        <v>8.01</v>
      </c>
      <c r="T84" s="6">
        <v>45.4</v>
      </c>
      <c r="U84" s="6">
        <f t="shared" si="120"/>
        <v>1</v>
      </c>
      <c r="V84" s="7">
        <v>40</v>
      </c>
      <c r="W84" s="6"/>
      <c r="X84" s="7">
        <v>22</v>
      </c>
      <c r="Y84" s="6">
        <v>65.7</v>
      </c>
      <c r="Z84" s="6">
        <v>27000</v>
      </c>
      <c r="AA84" s="9">
        <v>2.1</v>
      </c>
      <c r="AB84" s="6">
        <v>13000</v>
      </c>
      <c r="AC84" s="6">
        <v>500</v>
      </c>
      <c r="AD84" s="6">
        <v>780</v>
      </c>
      <c r="AE84" s="6">
        <v>14660</v>
      </c>
      <c r="AF84" s="6">
        <v>100</v>
      </c>
      <c r="AG84" s="6">
        <v>3500</v>
      </c>
      <c r="AH84" s="6">
        <v>420</v>
      </c>
      <c r="AI84" s="6">
        <v>3.4000000000000002E-2</v>
      </c>
      <c r="AJ84" s="6">
        <v>7.0000000000000007E-2</v>
      </c>
      <c r="AK84" s="6">
        <v>1.2E-2</v>
      </c>
      <c r="AL84" s="6">
        <v>0.14299999999999999</v>
      </c>
      <c r="AM84" s="6">
        <v>4.4999999999999998E-2</v>
      </c>
      <c r="AN84" s="6">
        <v>5.3999999999999999E-2</v>
      </c>
      <c r="AO84" s="6">
        <v>0.03</v>
      </c>
      <c r="AP84" s="6">
        <f>0.5*0.005</f>
        <v>2.5000000000000001E-3</v>
      </c>
      <c r="AQ84" s="6">
        <v>2.1000000000000001E-2</v>
      </c>
      <c r="AR84" s="6">
        <v>5.0000000000000001E-3</v>
      </c>
      <c r="AS84" s="6">
        <v>2.5999999999999999E-2</v>
      </c>
      <c r="AT84" s="6">
        <v>1.6E-2</v>
      </c>
      <c r="AU84" s="8">
        <v>7.0000000000000007E-2</v>
      </c>
      <c r="AV84" s="6">
        <v>3.9E-2</v>
      </c>
      <c r="AW84" s="8">
        <v>0.02</v>
      </c>
      <c r="AX84" s="8">
        <v>0.03</v>
      </c>
      <c r="AY84" s="6">
        <v>1.7000000000000001E-2</v>
      </c>
      <c r="AZ84" s="6">
        <f>0.5*0.005</f>
        <v>2.5000000000000001E-3</v>
      </c>
      <c r="BA84" s="6">
        <f t="shared" si="121"/>
        <v>2.5000000000000001E-3</v>
      </c>
      <c r="BB84" s="6"/>
      <c r="BC84" s="6">
        <f t="shared" si="128"/>
        <v>5.0000000000000001E-4</v>
      </c>
      <c r="BD84" s="6">
        <f t="shared" si="132"/>
        <v>5.0000000000000001E-4</v>
      </c>
      <c r="BE84" s="6">
        <f t="shared" si="110"/>
        <v>5.0000000000000001E-4</v>
      </c>
      <c r="BF84" s="6">
        <f t="shared" si="108"/>
        <v>5.0000000000000001E-4</v>
      </c>
      <c r="BG84" s="6">
        <f t="shared" si="133"/>
        <v>5.0000000000000001E-4</v>
      </c>
      <c r="BH84" s="6">
        <f t="shared" si="114"/>
        <v>5.0000000000000001E-4</v>
      </c>
      <c r="BI84" s="6">
        <f t="shared" si="131"/>
        <v>5.0000000000000001E-4</v>
      </c>
      <c r="BJ84" s="6">
        <f t="shared" si="134"/>
        <v>5.0000000000000001E-4</v>
      </c>
      <c r="BK84" s="6">
        <f t="shared" si="122"/>
        <v>5.0000000000000004E-6</v>
      </c>
      <c r="BL84" s="11">
        <f t="shared" si="112"/>
        <v>5.0000000000000001E-4</v>
      </c>
      <c r="BM84" s="11">
        <f t="shared" si="106"/>
        <v>5.0000000000000002E-5</v>
      </c>
      <c r="BN84" s="11">
        <f t="shared" si="104"/>
        <v>5.0000000000000002E-5</v>
      </c>
      <c r="BO84" s="11">
        <f t="shared" si="113"/>
        <v>5.0000000000000002E-5</v>
      </c>
      <c r="BP84" s="11">
        <f t="shared" si="105"/>
        <v>5.0000000000000002E-5</v>
      </c>
      <c r="BQ84" s="6"/>
      <c r="BR84" s="6">
        <f t="shared" si="123"/>
        <v>4.0000000000000002E-4</v>
      </c>
      <c r="BS84" s="6">
        <f t="shared" ref="BS84:BT103" si="135">0.5*0.0001</f>
        <v>5.0000000000000002E-5</v>
      </c>
      <c r="BT84" s="6">
        <f t="shared" si="135"/>
        <v>5.0000000000000002E-5</v>
      </c>
      <c r="BU84" s="6">
        <f t="shared" si="124"/>
        <v>1E-4</v>
      </c>
      <c r="BV84" s="6">
        <f t="shared" ref="BV84:BW103" si="136">0.5*0.0001</f>
        <v>5.0000000000000002E-5</v>
      </c>
      <c r="BW84" s="6">
        <f t="shared" si="136"/>
        <v>5.0000000000000002E-5</v>
      </c>
      <c r="BX84" s="6"/>
      <c r="BY84" s="6">
        <f t="shared" si="111"/>
        <v>1.4999999999999999E-4</v>
      </c>
      <c r="BZ84" s="6">
        <f>0.5*0.05</f>
        <v>2.5000000000000001E-2</v>
      </c>
      <c r="CA84" s="6">
        <f>0.5*0.1</f>
        <v>0.05</v>
      </c>
      <c r="CB84" s="6">
        <f>0.5*1</f>
        <v>0.5</v>
      </c>
      <c r="CC84" s="6">
        <f>0.5*0.00002</f>
        <v>1.0000000000000001E-5</v>
      </c>
      <c r="CD84" s="6">
        <f>0.5*0.00005</f>
        <v>2.5000000000000001E-5</v>
      </c>
      <c r="CE84" s="6">
        <f>0.5*0.00001</f>
        <v>5.0000000000000004E-6</v>
      </c>
      <c r="CF84" s="6">
        <f>0.5*0.0003</f>
        <v>1.4999999999999999E-4</v>
      </c>
      <c r="CG84" s="6">
        <f>0.5*0.001</f>
        <v>5.0000000000000001E-4</v>
      </c>
      <c r="CH84" s="6">
        <f>0.5*0.001</f>
        <v>5.0000000000000001E-4</v>
      </c>
      <c r="CI84" s="6">
        <f>0.5*0.001</f>
        <v>5.0000000000000001E-4</v>
      </c>
      <c r="CJ84" s="6"/>
      <c r="CK84" s="6">
        <f>0.5*0.0006</f>
        <v>2.9999999999999997E-4</v>
      </c>
      <c r="CL84" s="6">
        <f>0.5*0.01</f>
        <v>5.0000000000000001E-3</v>
      </c>
      <c r="CM84" s="6">
        <f>0.5*0.001</f>
        <v>5.0000000000000001E-4</v>
      </c>
      <c r="CN84" s="6">
        <f>0.5*0.001</f>
        <v>5.0000000000000001E-4</v>
      </c>
      <c r="CO84" s="6">
        <f>0.5*0.0001</f>
        <v>5.0000000000000002E-5</v>
      </c>
      <c r="CP84" s="6">
        <f>0.5*0.0001</f>
        <v>5.0000000000000002E-5</v>
      </c>
      <c r="CQ84" s="6">
        <f>0.5*0.0001</f>
        <v>5.0000000000000002E-5</v>
      </c>
      <c r="CR84" s="15">
        <v>22.3</v>
      </c>
      <c r="CS84" s="6">
        <f>0.5*0.0001</f>
        <v>5.0000000000000002E-5</v>
      </c>
      <c r="CT84" s="6">
        <f>0.5*0.0001</f>
        <v>5.0000000000000002E-5</v>
      </c>
      <c r="CU84" s="6">
        <f>0.5*0.0001</f>
        <v>5.0000000000000002E-5</v>
      </c>
      <c r="CV84" s="6">
        <f>0.5*0.0001</f>
        <v>5.0000000000000002E-5</v>
      </c>
      <c r="CW84" s="6">
        <f>0.5*0.0001</f>
        <v>5.0000000000000002E-5</v>
      </c>
      <c r="CX84" s="6">
        <f t="shared" si="127"/>
        <v>5.0000000000000002E-5</v>
      </c>
      <c r="CY84" s="6">
        <f t="shared" si="127"/>
        <v>5.0000000000000002E-5</v>
      </c>
      <c r="CZ84" s="6">
        <v>276</v>
      </c>
      <c r="DA84" s="6">
        <f>0.5*0.001</f>
        <v>5.0000000000000001E-4</v>
      </c>
      <c r="DB84" s="6">
        <f>0.5*0.0001</f>
        <v>5.0000000000000002E-5</v>
      </c>
      <c r="DC84" s="6">
        <f>0.5*0.01</f>
        <v>5.0000000000000001E-3</v>
      </c>
      <c r="DD84" s="6">
        <f>0.5*0.0005</f>
        <v>2.5000000000000001E-4</v>
      </c>
      <c r="DE84" s="6">
        <f>0.5*0.0001</f>
        <v>5.0000000000000002E-5</v>
      </c>
      <c r="DF84" s="6">
        <f t="shared" si="125"/>
        <v>4.0000000000000002E-4</v>
      </c>
      <c r="DG84" s="6">
        <f t="shared" si="126"/>
        <v>5.0000000000000002E-5</v>
      </c>
      <c r="DH84" s="11"/>
      <c r="DI84" s="11"/>
      <c r="DJ84" s="11"/>
      <c r="DK84" s="11"/>
      <c r="DL84" s="11"/>
      <c r="DM84" s="11"/>
    </row>
    <row r="85" spans="1:117" ht="12.75">
      <c r="A85" s="11">
        <v>82</v>
      </c>
      <c r="B85" s="6" t="s">
        <v>682</v>
      </c>
      <c r="C85" s="6">
        <v>288</v>
      </c>
      <c r="D85" s="6" t="s">
        <v>1280</v>
      </c>
      <c r="E85" s="6" t="s">
        <v>1699</v>
      </c>
      <c r="F85" s="6" t="s">
        <v>683</v>
      </c>
      <c r="G85" s="7">
        <v>8.1</v>
      </c>
      <c r="H85" s="6">
        <v>70.400000000000006</v>
      </c>
      <c r="I85" s="6">
        <f t="shared" si="117"/>
        <v>0.05</v>
      </c>
      <c r="J85" s="6">
        <f>0.5*3</f>
        <v>1.5</v>
      </c>
      <c r="K85" s="7">
        <v>19</v>
      </c>
      <c r="L85" s="6">
        <v>0.22600000000000001</v>
      </c>
      <c r="M85" s="9">
        <f>0.5*0.2</f>
        <v>0.1</v>
      </c>
      <c r="N85" s="6">
        <v>3.05</v>
      </c>
      <c r="O85" s="6">
        <v>3.94</v>
      </c>
      <c r="P85" s="10">
        <v>3.0000000000000001E-3</v>
      </c>
      <c r="Q85" s="6">
        <v>600</v>
      </c>
      <c r="R85" s="6">
        <f t="shared" si="119"/>
        <v>0.2</v>
      </c>
      <c r="S85" s="6">
        <v>3.76</v>
      </c>
      <c r="T85" s="6">
        <f>0.5*1</f>
        <v>0.5</v>
      </c>
      <c r="U85" s="6">
        <f t="shared" si="120"/>
        <v>1</v>
      </c>
      <c r="V85" s="7">
        <v>11</v>
      </c>
      <c r="W85" s="6"/>
      <c r="X85" s="9">
        <v>3.3</v>
      </c>
      <c r="Y85" s="6">
        <v>13.7</v>
      </c>
      <c r="Z85" s="6">
        <v>1400</v>
      </c>
      <c r="AA85" s="9">
        <v>3.3</v>
      </c>
      <c r="AB85" s="6">
        <v>7100</v>
      </c>
      <c r="AC85" s="6">
        <v>330</v>
      </c>
      <c r="AD85" s="6">
        <v>200</v>
      </c>
      <c r="AE85" s="6">
        <v>147</v>
      </c>
      <c r="AF85" s="7">
        <v>39</v>
      </c>
      <c r="AG85" s="6">
        <v>1500</v>
      </c>
      <c r="AH85" s="6">
        <v>240</v>
      </c>
      <c r="AI85" s="6">
        <f>0.5*0.005</f>
        <v>2.5000000000000001E-3</v>
      </c>
      <c r="AJ85" s="6">
        <v>2.8000000000000001E-2</v>
      </c>
      <c r="AK85" s="6">
        <f t="shared" ref="AK85:AK92" si="137">0.5*0.005</f>
        <v>2.5000000000000001E-3</v>
      </c>
      <c r="AL85" s="6">
        <v>5.2999999999999999E-2</v>
      </c>
      <c r="AM85" s="6">
        <v>3.7999999999999999E-2</v>
      </c>
      <c r="AN85" s="6">
        <v>3.5999999999999997E-2</v>
      </c>
      <c r="AO85" s="6">
        <v>0.03</v>
      </c>
      <c r="AP85" s="6">
        <v>7.0000000000000001E-3</v>
      </c>
      <c r="AQ85" s="6">
        <v>3.1E-2</v>
      </c>
      <c r="AR85" s="6">
        <v>1.2999999999999999E-2</v>
      </c>
      <c r="AS85" s="6">
        <v>2.5999999999999999E-2</v>
      </c>
      <c r="AT85" s="6">
        <v>1.2999999999999999E-2</v>
      </c>
      <c r="AU85" s="6">
        <v>4.9000000000000002E-2</v>
      </c>
      <c r="AV85" s="6">
        <v>6.0999999999999999E-2</v>
      </c>
      <c r="AW85" s="6">
        <v>2.9000000000000001E-2</v>
      </c>
      <c r="AX85" s="6">
        <v>3.5999999999999997E-2</v>
      </c>
      <c r="AY85" s="6">
        <v>3.3000000000000002E-2</v>
      </c>
      <c r="AZ85" s="6">
        <v>8.0000000000000002E-3</v>
      </c>
      <c r="BA85" s="6">
        <f t="shared" si="121"/>
        <v>2.5000000000000001E-3</v>
      </c>
      <c r="BB85" s="6"/>
      <c r="BC85" s="6">
        <f t="shared" si="128"/>
        <v>5.0000000000000001E-4</v>
      </c>
      <c r="BD85" s="6">
        <f t="shared" si="132"/>
        <v>5.0000000000000001E-4</v>
      </c>
      <c r="BE85" s="6">
        <f t="shared" si="110"/>
        <v>5.0000000000000001E-4</v>
      </c>
      <c r="BF85" s="6">
        <f t="shared" si="108"/>
        <v>5.0000000000000001E-4</v>
      </c>
      <c r="BG85" s="6">
        <f t="shared" si="133"/>
        <v>5.0000000000000001E-4</v>
      </c>
      <c r="BH85" s="6">
        <f t="shared" si="114"/>
        <v>5.0000000000000001E-4</v>
      </c>
      <c r="BI85" s="6">
        <f t="shared" si="131"/>
        <v>5.0000000000000001E-4</v>
      </c>
      <c r="BJ85" s="6">
        <f t="shared" si="134"/>
        <v>5.0000000000000001E-4</v>
      </c>
      <c r="BK85" s="6">
        <f t="shared" si="122"/>
        <v>5.0000000000000004E-6</v>
      </c>
      <c r="BL85" s="11">
        <f t="shared" si="112"/>
        <v>5.0000000000000001E-4</v>
      </c>
      <c r="BM85" s="11">
        <f t="shared" si="106"/>
        <v>5.0000000000000002E-5</v>
      </c>
      <c r="BN85" s="11">
        <f t="shared" si="104"/>
        <v>5.0000000000000002E-5</v>
      </c>
      <c r="BO85" s="11">
        <f t="shared" si="113"/>
        <v>5.0000000000000002E-5</v>
      </c>
      <c r="BP85" s="11">
        <f t="shared" si="105"/>
        <v>5.0000000000000002E-5</v>
      </c>
      <c r="BQ85" s="6"/>
      <c r="BR85" s="6">
        <f t="shared" si="123"/>
        <v>4.0000000000000002E-4</v>
      </c>
      <c r="BS85" s="6">
        <f t="shared" si="135"/>
        <v>5.0000000000000002E-5</v>
      </c>
      <c r="BT85" s="6">
        <f t="shared" si="135"/>
        <v>5.0000000000000002E-5</v>
      </c>
      <c r="BU85" s="6">
        <f t="shared" si="124"/>
        <v>1E-4</v>
      </c>
      <c r="BV85" s="6">
        <f t="shared" si="136"/>
        <v>5.0000000000000002E-5</v>
      </c>
      <c r="BW85" s="6">
        <f t="shared" si="136"/>
        <v>5.0000000000000002E-5</v>
      </c>
      <c r="BX85" s="6"/>
      <c r="BY85" s="6">
        <f t="shared" si="111"/>
        <v>1.4999999999999999E-4</v>
      </c>
      <c r="CR85" s="14"/>
      <c r="CX85" s="6">
        <f t="shared" si="127"/>
        <v>5.0000000000000002E-5</v>
      </c>
      <c r="CY85" s="6">
        <f t="shared" si="127"/>
        <v>5.0000000000000002E-5</v>
      </c>
      <c r="CZ85" s="6">
        <v>482</v>
      </c>
      <c r="DF85" s="6">
        <f t="shared" si="125"/>
        <v>4.0000000000000002E-4</v>
      </c>
      <c r="DG85" s="6">
        <f t="shared" si="126"/>
        <v>5.0000000000000002E-5</v>
      </c>
      <c r="DH85" s="11"/>
      <c r="DI85" s="11"/>
      <c r="DJ85" s="11"/>
      <c r="DK85" s="11"/>
      <c r="DL85" s="11"/>
      <c r="DM85" s="11"/>
    </row>
    <row r="86" spans="1:117" ht="12.75">
      <c r="A86" s="11">
        <v>83</v>
      </c>
      <c r="B86" s="6" t="s">
        <v>680</v>
      </c>
      <c r="C86" s="6">
        <v>289</v>
      </c>
      <c r="D86" s="6" t="s">
        <v>1281</v>
      </c>
      <c r="E86" s="6" t="s">
        <v>1700</v>
      </c>
      <c r="F86" s="6" t="s">
        <v>681</v>
      </c>
      <c r="G86" s="7">
        <v>8.5</v>
      </c>
      <c r="H86" s="7">
        <v>83</v>
      </c>
      <c r="I86" s="6">
        <f t="shared" si="117"/>
        <v>0.05</v>
      </c>
      <c r="J86" s="6">
        <f>0.5*3</f>
        <v>1.5</v>
      </c>
      <c r="K86" s="7">
        <v>27</v>
      </c>
      <c r="L86" s="6">
        <v>0.81299999999999994</v>
      </c>
      <c r="M86" s="9">
        <v>2.2999999999999998</v>
      </c>
      <c r="N86" s="6">
        <v>9.16</v>
      </c>
      <c r="O86" s="6">
        <v>5.07</v>
      </c>
      <c r="P86" s="10">
        <v>2.1999999999999999E-2</v>
      </c>
      <c r="Q86" s="6">
        <v>2300</v>
      </c>
      <c r="R86" s="6">
        <f t="shared" si="119"/>
        <v>0.2</v>
      </c>
      <c r="S86" s="6">
        <v>8.23</v>
      </c>
      <c r="T86" s="6">
        <v>12.5</v>
      </c>
      <c r="U86" s="6">
        <f t="shared" si="120"/>
        <v>1</v>
      </c>
      <c r="V86" s="7">
        <v>24</v>
      </c>
      <c r="W86" s="6"/>
      <c r="X86" s="9">
        <v>5.2</v>
      </c>
      <c r="Y86" s="6">
        <v>133</v>
      </c>
      <c r="Z86" s="6">
        <v>9500</v>
      </c>
      <c r="AA86" s="9">
        <v>3.4</v>
      </c>
      <c r="AB86" s="6">
        <v>5300</v>
      </c>
      <c r="AC86" s="6">
        <v>270</v>
      </c>
      <c r="AD86" s="6">
        <v>200</v>
      </c>
      <c r="AE86" s="6">
        <v>638</v>
      </c>
      <c r="AF86" s="7">
        <v>49</v>
      </c>
      <c r="AG86" s="6">
        <v>2100</v>
      </c>
      <c r="AH86" s="6">
        <v>520</v>
      </c>
      <c r="AI86" s="6">
        <v>6.0000000000000001E-3</v>
      </c>
      <c r="AJ86" s="6">
        <v>5.0000000000000001E-3</v>
      </c>
      <c r="AK86" s="6">
        <f t="shared" si="137"/>
        <v>2.5000000000000001E-3</v>
      </c>
      <c r="AL86" s="6">
        <v>8.9999999999999993E-3</v>
      </c>
      <c r="AM86" s="6">
        <v>5.0000000000000001E-3</v>
      </c>
      <c r="AN86" s="6">
        <v>6.0000000000000001E-3</v>
      </c>
      <c r="AO86" s="6">
        <f>0.5*0.005</f>
        <v>2.5000000000000001E-3</v>
      </c>
      <c r="AP86" s="6">
        <f>0.5*0.005</f>
        <v>2.5000000000000001E-3</v>
      </c>
      <c r="AQ86" s="6">
        <v>6.0000000000000001E-3</v>
      </c>
      <c r="AR86" s="6">
        <f>0.5*0.003</f>
        <v>1.5E-3</v>
      </c>
      <c r="AS86" s="6">
        <f t="shared" ref="AS86:AT92" si="138">0.5*0.005</f>
        <v>2.5000000000000001E-3</v>
      </c>
      <c r="AT86" s="6">
        <f t="shared" si="138"/>
        <v>2.5000000000000001E-3</v>
      </c>
      <c r="AU86" s="6">
        <v>5.0000000000000001E-3</v>
      </c>
      <c r="AV86" s="6">
        <v>8.9999999999999993E-3</v>
      </c>
      <c r="AW86" s="6">
        <f>0.5*0.005</f>
        <v>2.5000000000000001E-3</v>
      </c>
      <c r="AX86" s="6">
        <v>7.0000000000000001E-3</v>
      </c>
      <c r="AY86" s="6">
        <f>0.5*0.005</f>
        <v>2.5000000000000001E-3</v>
      </c>
      <c r="AZ86" s="6">
        <f>0.5*0.005</f>
        <v>2.5000000000000001E-3</v>
      </c>
      <c r="BA86" s="6">
        <f t="shared" si="121"/>
        <v>2.5000000000000001E-3</v>
      </c>
      <c r="BB86" s="6"/>
      <c r="BC86" s="6">
        <f t="shared" si="128"/>
        <v>5.0000000000000001E-4</v>
      </c>
      <c r="BD86" s="6">
        <f t="shared" si="132"/>
        <v>5.0000000000000001E-4</v>
      </c>
      <c r="BE86" s="6">
        <f t="shared" si="110"/>
        <v>5.0000000000000001E-4</v>
      </c>
      <c r="BF86" s="6">
        <f t="shared" si="108"/>
        <v>5.0000000000000001E-4</v>
      </c>
      <c r="BG86" s="6">
        <f t="shared" si="133"/>
        <v>5.0000000000000001E-4</v>
      </c>
      <c r="BH86" s="6">
        <f t="shared" si="114"/>
        <v>5.0000000000000001E-4</v>
      </c>
      <c r="BI86" s="6">
        <f t="shared" si="131"/>
        <v>5.0000000000000001E-4</v>
      </c>
      <c r="BJ86" s="6">
        <f t="shared" si="134"/>
        <v>5.0000000000000001E-4</v>
      </c>
      <c r="BK86" s="6">
        <f t="shared" si="122"/>
        <v>5.0000000000000004E-6</v>
      </c>
      <c r="BL86" s="11">
        <f t="shared" si="112"/>
        <v>5.0000000000000001E-4</v>
      </c>
      <c r="BM86" s="11">
        <f t="shared" si="106"/>
        <v>5.0000000000000002E-5</v>
      </c>
      <c r="BN86" s="11">
        <f t="shared" si="104"/>
        <v>5.0000000000000002E-5</v>
      </c>
      <c r="BO86" s="11">
        <f t="shared" si="113"/>
        <v>5.0000000000000002E-5</v>
      </c>
      <c r="BP86" s="11">
        <f t="shared" si="105"/>
        <v>5.0000000000000002E-5</v>
      </c>
      <c r="BQ86" s="6"/>
      <c r="BR86" s="6">
        <f t="shared" si="123"/>
        <v>4.0000000000000002E-4</v>
      </c>
      <c r="BS86" s="6">
        <f t="shared" si="135"/>
        <v>5.0000000000000002E-5</v>
      </c>
      <c r="BT86" s="6">
        <f t="shared" si="135"/>
        <v>5.0000000000000002E-5</v>
      </c>
      <c r="BU86" s="6">
        <f t="shared" si="124"/>
        <v>1E-4</v>
      </c>
      <c r="BV86" s="6">
        <f t="shared" si="136"/>
        <v>5.0000000000000002E-5</v>
      </c>
      <c r="BW86" s="6">
        <f t="shared" si="136"/>
        <v>5.0000000000000002E-5</v>
      </c>
      <c r="BX86" s="6"/>
      <c r="BY86" s="6">
        <f t="shared" si="111"/>
        <v>1.4999999999999999E-4</v>
      </c>
      <c r="CR86" s="14"/>
      <c r="CX86" s="6">
        <f t="shared" si="127"/>
        <v>5.0000000000000002E-5</v>
      </c>
      <c r="CY86" s="6">
        <f t="shared" si="127"/>
        <v>5.0000000000000002E-5</v>
      </c>
      <c r="CZ86" s="6">
        <v>74</v>
      </c>
      <c r="DF86" s="6">
        <f t="shared" si="125"/>
        <v>4.0000000000000002E-4</v>
      </c>
      <c r="DG86" s="6">
        <f t="shared" si="126"/>
        <v>5.0000000000000002E-5</v>
      </c>
      <c r="DH86" s="11"/>
      <c r="DI86" s="11"/>
      <c r="DJ86" s="11"/>
      <c r="DK86" s="11"/>
      <c r="DL86" s="11"/>
      <c r="DM86" s="11"/>
    </row>
    <row r="87" spans="1:117" ht="12.75">
      <c r="A87" s="11">
        <v>84</v>
      </c>
      <c r="B87" s="6" t="s">
        <v>678</v>
      </c>
      <c r="C87" s="6">
        <v>290</v>
      </c>
      <c r="D87" s="6" t="s">
        <v>1282</v>
      </c>
      <c r="E87" s="6" t="s">
        <v>1701</v>
      </c>
      <c r="F87" s="6" t="s">
        <v>679</v>
      </c>
      <c r="G87" s="7">
        <v>8.3000000000000007</v>
      </c>
      <c r="H87" s="7">
        <v>56</v>
      </c>
      <c r="I87" s="6">
        <f t="shared" si="117"/>
        <v>0.05</v>
      </c>
      <c r="J87" s="6">
        <f>0.5*3</f>
        <v>1.5</v>
      </c>
      <c r="K87" s="7">
        <v>35</v>
      </c>
      <c r="L87" s="6">
        <f>0.5*0.05</f>
        <v>2.5000000000000001E-2</v>
      </c>
      <c r="M87" s="9">
        <v>2.9</v>
      </c>
      <c r="N87" s="6">
        <v>13.8</v>
      </c>
      <c r="O87" s="6">
        <v>27.4</v>
      </c>
      <c r="P87" s="10">
        <v>8.0000000000000002E-3</v>
      </c>
      <c r="Q87" s="6">
        <v>3000</v>
      </c>
      <c r="R87" s="6">
        <f t="shared" si="119"/>
        <v>0.2</v>
      </c>
      <c r="S87" s="6">
        <v>16.8</v>
      </c>
      <c r="T87" s="6">
        <v>4.79</v>
      </c>
      <c r="U87" s="6">
        <f t="shared" si="120"/>
        <v>1</v>
      </c>
      <c r="V87" s="7">
        <v>26</v>
      </c>
      <c r="W87" s="6"/>
      <c r="X87" s="7">
        <v>15</v>
      </c>
      <c r="Y87" s="6">
        <v>64.3</v>
      </c>
      <c r="Z87" s="6">
        <v>11000</v>
      </c>
      <c r="AA87" s="9">
        <v>0.86999999999999988</v>
      </c>
      <c r="AB87" s="6">
        <v>9800</v>
      </c>
      <c r="AC87" s="6">
        <v>250</v>
      </c>
      <c r="AD87" s="6">
        <v>250</v>
      </c>
      <c r="AE87" s="6">
        <v>472</v>
      </c>
      <c r="AF87" s="6">
        <v>200</v>
      </c>
      <c r="AG87" s="6">
        <v>4700</v>
      </c>
      <c r="AH87" s="6">
        <v>910</v>
      </c>
      <c r="AI87" s="6">
        <v>5.0000000000000001E-3</v>
      </c>
      <c r="AJ87" s="6">
        <f>0.5*0.005</f>
        <v>2.5000000000000001E-3</v>
      </c>
      <c r="AK87" s="6">
        <f t="shared" si="137"/>
        <v>2.5000000000000001E-3</v>
      </c>
      <c r="AL87" s="6">
        <v>1.2E-2</v>
      </c>
      <c r="AM87" s="6">
        <v>6.0000000000000001E-3</v>
      </c>
      <c r="AN87" s="6">
        <v>6.0000000000000001E-3</v>
      </c>
      <c r="AO87" s="6">
        <v>5.0000000000000001E-3</v>
      </c>
      <c r="AP87" s="6">
        <f t="shared" ref="AP87:AP92" si="139">0.5*0.005</f>
        <v>2.5000000000000001E-3</v>
      </c>
      <c r="AQ87" s="6">
        <v>7.0000000000000001E-3</v>
      </c>
      <c r="AR87" s="6">
        <f>0.5*0.003</f>
        <v>1.5E-3</v>
      </c>
      <c r="AS87" s="6">
        <f t="shared" si="138"/>
        <v>2.5000000000000001E-3</v>
      </c>
      <c r="AT87" s="6">
        <f t="shared" si="138"/>
        <v>2.5000000000000001E-3</v>
      </c>
      <c r="AU87" s="6">
        <v>5.0000000000000001E-3</v>
      </c>
      <c r="AV87" s="6">
        <v>7.0000000000000001E-3</v>
      </c>
      <c r="AW87" s="6">
        <f>0.5*0.005</f>
        <v>2.5000000000000001E-3</v>
      </c>
      <c r="AX87" s="8">
        <v>0.01</v>
      </c>
      <c r="AY87" s="6">
        <v>5.0000000000000001E-3</v>
      </c>
      <c r="AZ87" s="6">
        <f>0.5*0.005</f>
        <v>2.5000000000000001E-3</v>
      </c>
      <c r="BA87" s="6">
        <f t="shared" si="121"/>
        <v>2.5000000000000001E-3</v>
      </c>
      <c r="BB87" s="6"/>
      <c r="BC87" s="6">
        <f t="shared" si="128"/>
        <v>5.0000000000000001E-4</v>
      </c>
      <c r="BD87" s="6">
        <f t="shared" si="132"/>
        <v>5.0000000000000001E-4</v>
      </c>
      <c r="BE87" s="6">
        <f t="shared" si="110"/>
        <v>5.0000000000000001E-4</v>
      </c>
      <c r="BF87" s="6">
        <f t="shared" si="108"/>
        <v>5.0000000000000001E-4</v>
      </c>
      <c r="BG87" s="6">
        <f t="shared" si="133"/>
        <v>5.0000000000000001E-4</v>
      </c>
      <c r="BH87" s="6">
        <f t="shared" si="114"/>
        <v>5.0000000000000001E-4</v>
      </c>
      <c r="BI87" s="6">
        <f t="shared" si="131"/>
        <v>5.0000000000000001E-4</v>
      </c>
      <c r="BJ87" s="6">
        <f t="shared" si="134"/>
        <v>5.0000000000000001E-4</v>
      </c>
      <c r="BK87" s="6">
        <f t="shared" si="122"/>
        <v>5.0000000000000004E-6</v>
      </c>
      <c r="BL87" s="11">
        <f t="shared" si="112"/>
        <v>5.0000000000000001E-4</v>
      </c>
      <c r="BM87" s="11">
        <f t="shared" si="106"/>
        <v>5.0000000000000002E-5</v>
      </c>
      <c r="BN87" s="11">
        <f t="shared" ref="BN87:BN118" si="140">0.5*0.0001</f>
        <v>5.0000000000000002E-5</v>
      </c>
      <c r="BO87" s="11">
        <f t="shared" si="113"/>
        <v>5.0000000000000002E-5</v>
      </c>
      <c r="BP87" s="11">
        <f t="shared" ref="BP87:BP118" si="141">0.5*0.0001</f>
        <v>5.0000000000000002E-5</v>
      </c>
      <c r="BQ87" s="6"/>
      <c r="BR87" s="6">
        <f t="shared" si="123"/>
        <v>4.0000000000000002E-4</v>
      </c>
      <c r="BS87" s="6">
        <f t="shared" si="135"/>
        <v>5.0000000000000002E-5</v>
      </c>
      <c r="BT87" s="6">
        <f t="shared" si="135"/>
        <v>5.0000000000000002E-5</v>
      </c>
      <c r="BU87" s="6">
        <f t="shared" si="124"/>
        <v>1E-4</v>
      </c>
      <c r="BV87" s="6">
        <f t="shared" si="136"/>
        <v>5.0000000000000002E-5</v>
      </c>
      <c r="BW87" s="6">
        <f t="shared" si="136"/>
        <v>5.0000000000000002E-5</v>
      </c>
      <c r="BX87" s="6"/>
      <c r="BY87" s="6">
        <f t="shared" si="111"/>
        <v>1.4999999999999999E-4</v>
      </c>
      <c r="CR87" s="14"/>
      <c r="CX87" s="6">
        <f t="shared" si="127"/>
        <v>5.0000000000000002E-5</v>
      </c>
      <c r="CY87" s="6">
        <f t="shared" si="127"/>
        <v>5.0000000000000002E-5</v>
      </c>
      <c r="CZ87" s="6">
        <v>135</v>
      </c>
      <c r="DF87" s="6">
        <f t="shared" si="125"/>
        <v>4.0000000000000002E-4</v>
      </c>
      <c r="DG87" s="6">
        <f t="shared" si="126"/>
        <v>5.0000000000000002E-5</v>
      </c>
      <c r="DH87" s="11"/>
      <c r="DI87" s="11"/>
      <c r="DJ87" s="11"/>
      <c r="DK87" s="11"/>
      <c r="DL87" s="11"/>
      <c r="DM87" s="11"/>
    </row>
    <row r="88" spans="1:117" ht="12.75">
      <c r="A88" s="11">
        <v>85</v>
      </c>
      <c r="B88" s="6" t="s">
        <v>676</v>
      </c>
      <c r="C88" s="6">
        <v>291</v>
      </c>
      <c r="D88" s="6" t="s">
        <v>1283</v>
      </c>
      <c r="E88" s="6" t="s">
        <v>1702</v>
      </c>
      <c r="F88" s="6" t="s">
        <v>677</v>
      </c>
      <c r="G88" s="7">
        <v>7.8</v>
      </c>
      <c r="H88" s="7">
        <v>29</v>
      </c>
      <c r="I88" s="6">
        <f t="shared" si="117"/>
        <v>0.05</v>
      </c>
      <c r="J88" s="6">
        <f>0.5*3</f>
        <v>1.5</v>
      </c>
      <c r="K88" s="7">
        <v>13</v>
      </c>
      <c r="L88" s="6">
        <f>0.5*0.05</f>
        <v>2.5000000000000001E-2</v>
      </c>
      <c r="M88" s="9">
        <v>1.6</v>
      </c>
      <c r="N88" s="9">
        <v>3.7</v>
      </c>
      <c r="O88" s="6">
        <v>4.21</v>
      </c>
      <c r="P88" s="10">
        <v>1.2E-2</v>
      </c>
      <c r="Q88" s="6">
        <v>1000</v>
      </c>
      <c r="R88" s="6">
        <f t="shared" si="119"/>
        <v>0.2</v>
      </c>
      <c r="S88" s="6">
        <v>5.94</v>
      </c>
      <c r="T88" s="6">
        <f>0.5*1</f>
        <v>0.5</v>
      </c>
      <c r="U88" s="6">
        <f t="shared" si="120"/>
        <v>1</v>
      </c>
      <c r="V88" s="9">
        <v>8.5</v>
      </c>
      <c r="W88" s="6"/>
      <c r="X88" s="9">
        <v>3.8</v>
      </c>
      <c r="Y88" s="6">
        <v>14.5</v>
      </c>
      <c r="Z88" s="6">
        <v>2900</v>
      </c>
      <c r="AA88" s="9">
        <v>0.4</v>
      </c>
      <c r="AB88" s="6">
        <v>3000</v>
      </c>
      <c r="AC88" s="6">
        <v>110</v>
      </c>
      <c r="AD88" s="7">
        <v>88</v>
      </c>
      <c r="AE88" s="6">
        <v>97.1</v>
      </c>
      <c r="AF88" s="7">
        <v>45</v>
      </c>
      <c r="AG88" s="6">
        <v>2100</v>
      </c>
      <c r="AH88" s="6">
        <v>400</v>
      </c>
      <c r="AI88" s="6">
        <f>0.5*0.005</f>
        <v>2.5000000000000001E-3</v>
      </c>
      <c r="AJ88" s="6">
        <f>0.5*0.005</f>
        <v>2.5000000000000001E-3</v>
      </c>
      <c r="AK88" s="6">
        <f t="shared" si="137"/>
        <v>2.5000000000000001E-3</v>
      </c>
      <c r="AL88" s="6">
        <v>1.0999999999999999E-2</v>
      </c>
      <c r="AM88" s="6">
        <f>0.5*0.005</f>
        <v>2.5000000000000001E-3</v>
      </c>
      <c r="AN88" s="6">
        <f>0.5*0.005</f>
        <v>2.5000000000000001E-3</v>
      </c>
      <c r="AO88" s="6">
        <f>0.5*0.005</f>
        <v>2.5000000000000001E-3</v>
      </c>
      <c r="AP88" s="6">
        <f t="shared" si="139"/>
        <v>2.5000000000000001E-3</v>
      </c>
      <c r="AQ88" s="6">
        <v>6.0000000000000001E-3</v>
      </c>
      <c r="AR88" s="6">
        <f>0.5*0.003</f>
        <v>1.5E-3</v>
      </c>
      <c r="AS88" s="6">
        <f t="shared" si="138"/>
        <v>2.5000000000000001E-3</v>
      </c>
      <c r="AT88" s="6">
        <f t="shared" si="138"/>
        <v>2.5000000000000001E-3</v>
      </c>
      <c r="AU88" s="6">
        <f>0.5*0.005</f>
        <v>2.5000000000000001E-3</v>
      </c>
      <c r="AV88" s="6">
        <f>0.5*0.005</f>
        <v>2.5000000000000001E-3</v>
      </c>
      <c r="AW88" s="6">
        <f>0.5*0.005</f>
        <v>2.5000000000000001E-3</v>
      </c>
      <c r="AX88" s="6">
        <v>7.0000000000000001E-3</v>
      </c>
      <c r="AY88" s="6">
        <f>0.5*0.005</f>
        <v>2.5000000000000001E-3</v>
      </c>
      <c r="AZ88" s="6">
        <f>0.5*0.005</f>
        <v>2.5000000000000001E-3</v>
      </c>
      <c r="BA88" s="6">
        <f t="shared" si="121"/>
        <v>2.5000000000000001E-3</v>
      </c>
      <c r="BB88" s="6"/>
      <c r="BC88" s="6">
        <f t="shared" si="128"/>
        <v>5.0000000000000001E-4</v>
      </c>
      <c r="BD88" s="6">
        <f t="shared" si="132"/>
        <v>5.0000000000000001E-4</v>
      </c>
      <c r="BE88" s="6">
        <f t="shared" si="110"/>
        <v>5.0000000000000001E-4</v>
      </c>
      <c r="BF88" s="6">
        <f t="shared" si="108"/>
        <v>5.0000000000000001E-4</v>
      </c>
      <c r="BG88" s="6">
        <f t="shared" si="133"/>
        <v>5.0000000000000001E-4</v>
      </c>
      <c r="BH88" s="6">
        <f t="shared" si="114"/>
        <v>5.0000000000000001E-4</v>
      </c>
      <c r="BI88" s="6">
        <f t="shared" si="131"/>
        <v>5.0000000000000001E-4</v>
      </c>
      <c r="BJ88" s="6">
        <f t="shared" si="134"/>
        <v>5.0000000000000001E-4</v>
      </c>
      <c r="BK88" s="6">
        <f t="shared" si="122"/>
        <v>5.0000000000000004E-6</v>
      </c>
      <c r="BL88" s="11">
        <f t="shared" si="112"/>
        <v>5.0000000000000001E-4</v>
      </c>
      <c r="BM88" s="11">
        <f t="shared" ref="BM88:BM119" si="142">0.5*0.0001</f>
        <v>5.0000000000000002E-5</v>
      </c>
      <c r="BN88" s="11">
        <f t="shared" si="140"/>
        <v>5.0000000000000002E-5</v>
      </c>
      <c r="BO88" s="11">
        <f t="shared" si="113"/>
        <v>5.0000000000000002E-5</v>
      </c>
      <c r="BP88" s="11">
        <f t="shared" si="141"/>
        <v>5.0000000000000002E-5</v>
      </c>
      <c r="BQ88" s="6"/>
      <c r="BR88" s="6">
        <f t="shared" si="123"/>
        <v>4.0000000000000002E-4</v>
      </c>
      <c r="BS88" s="6">
        <f t="shared" si="135"/>
        <v>5.0000000000000002E-5</v>
      </c>
      <c r="BT88" s="6">
        <f t="shared" si="135"/>
        <v>5.0000000000000002E-5</v>
      </c>
      <c r="BU88" s="6">
        <f t="shared" si="124"/>
        <v>1E-4</v>
      </c>
      <c r="BV88" s="6">
        <f t="shared" si="136"/>
        <v>5.0000000000000002E-5</v>
      </c>
      <c r="BW88" s="6">
        <f t="shared" si="136"/>
        <v>5.0000000000000002E-5</v>
      </c>
      <c r="BX88" s="6"/>
      <c r="BY88" s="6">
        <f t="shared" si="111"/>
        <v>1.4999999999999999E-4</v>
      </c>
      <c r="CR88" s="14"/>
      <c r="CX88" s="6">
        <f t="shared" si="127"/>
        <v>5.0000000000000002E-5</v>
      </c>
      <c r="CY88" s="6">
        <f t="shared" si="127"/>
        <v>5.0000000000000002E-5</v>
      </c>
      <c r="CZ88" s="6">
        <v>75</v>
      </c>
      <c r="DF88" s="6">
        <f t="shared" si="125"/>
        <v>4.0000000000000002E-4</v>
      </c>
      <c r="DG88" s="6">
        <f t="shared" si="126"/>
        <v>5.0000000000000002E-5</v>
      </c>
      <c r="DH88" s="11"/>
      <c r="DI88" s="11"/>
      <c r="DJ88" s="11"/>
      <c r="DK88" s="11"/>
      <c r="DL88" s="11"/>
      <c r="DM88" s="11"/>
    </row>
    <row r="89" spans="1:117" ht="12.75">
      <c r="A89" s="11">
        <v>86</v>
      </c>
      <c r="B89" s="6" t="s">
        <v>674</v>
      </c>
      <c r="C89" s="6">
        <v>292</v>
      </c>
      <c r="D89" s="6" t="s">
        <v>1284</v>
      </c>
      <c r="E89" s="6" t="s">
        <v>1703</v>
      </c>
      <c r="F89" s="6" t="s">
        <v>675</v>
      </c>
      <c r="G89" s="7">
        <v>7.2</v>
      </c>
      <c r="H89" s="7">
        <v>34</v>
      </c>
      <c r="I89" s="6">
        <f t="shared" si="117"/>
        <v>0.05</v>
      </c>
      <c r="J89" s="6">
        <f>0.5*3</f>
        <v>1.5</v>
      </c>
      <c r="K89" s="7">
        <v>46</v>
      </c>
      <c r="L89" s="6">
        <f>0.5*0.05</f>
        <v>2.5000000000000001E-2</v>
      </c>
      <c r="M89" s="9">
        <v>3.4</v>
      </c>
      <c r="N89" s="6">
        <v>6.77</v>
      </c>
      <c r="O89" s="6">
        <v>2.95</v>
      </c>
      <c r="P89" s="10">
        <v>4.4000000000000003E-3</v>
      </c>
      <c r="Q89" s="6">
        <v>1600</v>
      </c>
      <c r="R89" s="6">
        <f t="shared" si="119"/>
        <v>0.2</v>
      </c>
      <c r="S89" s="6">
        <v>11.2</v>
      </c>
      <c r="T89" s="6">
        <v>1.65</v>
      </c>
      <c r="U89" s="6">
        <f t="shared" si="120"/>
        <v>1</v>
      </c>
      <c r="V89" s="7">
        <v>12</v>
      </c>
      <c r="W89" s="6"/>
      <c r="X89" s="9">
        <v>7.3</v>
      </c>
      <c r="Y89" s="6">
        <v>25.7</v>
      </c>
      <c r="Z89" s="6">
        <v>4100</v>
      </c>
      <c r="AA89" s="9">
        <v>3.5</v>
      </c>
      <c r="AB89" s="6">
        <v>5600</v>
      </c>
      <c r="AC89" s="6">
        <v>820</v>
      </c>
      <c r="AD89" s="6">
        <v>160</v>
      </c>
      <c r="AE89" s="6">
        <v>193</v>
      </c>
      <c r="AF89" s="7">
        <v>59</v>
      </c>
      <c r="AG89" s="6">
        <v>2800</v>
      </c>
      <c r="AH89" s="6">
        <v>630</v>
      </c>
      <c r="AI89" s="6">
        <f>0.5*0.005</f>
        <v>2.5000000000000001E-3</v>
      </c>
      <c r="AJ89" s="6">
        <f>0.5*0.005</f>
        <v>2.5000000000000001E-3</v>
      </c>
      <c r="AK89" s="6">
        <f t="shared" si="137"/>
        <v>2.5000000000000001E-3</v>
      </c>
      <c r="AL89" s="6">
        <v>7.0000000000000001E-3</v>
      </c>
      <c r="AM89" s="6">
        <f>0.5*0.005</f>
        <v>2.5000000000000001E-3</v>
      </c>
      <c r="AN89" s="6">
        <v>5.0000000000000001E-3</v>
      </c>
      <c r="AO89" s="6">
        <f>0.5*0.005</f>
        <v>2.5000000000000001E-3</v>
      </c>
      <c r="AP89" s="6">
        <f t="shared" si="139"/>
        <v>2.5000000000000001E-3</v>
      </c>
      <c r="AQ89" s="6">
        <v>5.0000000000000001E-3</v>
      </c>
      <c r="AR89" s="6">
        <f>0.5*0.003</f>
        <v>1.5E-3</v>
      </c>
      <c r="AS89" s="6">
        <f t="shared" si="138"/>
        <v>2.5000000000000001E-3</v>
      </c>
      <c r="AT89" s="6">
        <f t="shared" si="138"/>
        <v>2.5000000000000001E-3</v>
      </c>
      <c r="AU89" s="6">
        <f>0.5*0.005</f>
        <v>2.5000000000000001E-3</v>
      </c>
      <c r="AV89" s="6">
        <f>0.5*0.005</f>
        <v>2.5000000000000001E-3</v>
      </c>
      <c r="AW89" s="6">
        <f>0.5*0.005</f>
        <v>2.5000000000000001E-3</v>
      </c>
      <c r="AX89" s="6">
        <v>8.9999999999999993E-3</v>
      </c>
      <c r="AY89" s="6">
        <v>5.0000000000000001E-3</v>
      </c>
      <c r="AZ89" s="6">
        <f>0.5*0.005</f>
        <v>2.5000000000000001E-3</v>
      </c>
      <c r="BA89" s="6">
        <f t="shared" si="121"/>
        <v>2.5000000000000001E-3</v>
      </c>
      <c r="BB89" s="6"/>
      <c r="BC89" s="6">
        <f t="shared" si="128"/>
        <v>5.0000000000000001E-4</v>
      </c>
      <c r="BD89" s="6">
        <f t="shared" si="132"/>
        <v>5.0000000000000001E-4</v>
      </c>
      <c r="BE89" s="6">
        <f t="shared" si="110"/>
        <v>5.0000000000000001E-4</v>
      </c>
      <c r="BF89" s="6">
        <f t="shared" si="108"/>
        <v>5.0000000000000001E-4</v>
      </c>
      <c r="BG89" s="6">
        <f t="shared" si="133"/>
        <v>5.0000000000000001E-4</v>
      </c>
      <c r="BH89" s="6">
        <f t="shared" si="114"/>
        <v>5.0000000000000001E-4</v>
      </c>
      <c r="BI89" s="6">
        <f t="shared" si="131"/>
        <v>5.0000000000000001E-4</v>
      </c>
      <c r="BJ89" s="6">
        <f t="shared" si="134"/>
        <v>5.0000000000000001E-4</v>
      </c>
      <c r="BK89" s="6">
        <f t="shared" si="122"/>
        <v>5.0000000000000004E-6</v>
      </c>
      <c r="BL89" s="11">
        <f t="shared" si="112"/>
        <v>5.0000000000000001E-4</v>
      </c>
      <c r="BM89" s="11">
        <f t="shared" si="142"/>
        <v>5.0000000000000002E-5</v>
      </c>
      <c r="BN89" s="11">
        <f t="shared" si="140"/>
        <v>5.0000000000000002E-5</v>
      </c>
      <c r="BO89" s="11">
        <f t="shared" si="113"/>
        <v>5.0000000000000002E-5</v>
      </c>
      <c r="BP89" s="11">
        <f t="shared" si="141"/>
        <v>5.0000000000000002E-5</v>
      </c>
      <c r="BQ89" s="6"/>
      <c r="BR89" s="6">
        <f t="shared" si="123"/>
        <v>4.0000000000000002E-4</v>
      </c>
      <c r="BS89" s="6">
        <f t="shared" si="135"/>
        <v>5.0000000000000002E-5</v>
      </c>
      <c r="BT89" s="6">
        <f t="shared" si="135"/>
        <v>5.0000000000000002E-5</v>
      </c>
      <c r="BU89" s="6">
        <f t="shared" si="124"/>
        <v>1E-4</v>
      </c>
      <c r="BV89" s="6">
        <f t="shared" si="136"/>
        <v>5.0000000000000002E-5</v>
      </c>
      <c r="BW89" s="6">
        <f t="shared" si="136"/>
        <v>5.0000000000000002E-5</v>
      </c>
      <c r="BX89" s="6"/>
      <c r="BY89" s="6">
        <f t="shared" si="111"/>
        <v>1.4999999999999999E-4</v>
      </c>
      <c r="CR89" s="14"/>
      <c r="CX89" s="6">
        <f t="shared" si="127"/>
        <v>5.0000000000000002E-5</v>
      </c>
      <c r="CY89" s="6">
        <f t="shared" si="127"/>
        <v>5.0000000000000002E-5</v>
      </c>
      <c r="CZ89" s="6">
        <v>112.99999999999999</v>
      </c>
      <c r="DF89" s="6">
        <f t="shared" si="125"/>
        <v>4.0000000000000002E-4</v>
      </c>
      <c r="DG89" s="6">
        <f t="shared" si="126"/>
        <v>5.0000000000000002E-5</v>
      </c>
      <c r="DH89" s="11"/>
      <c r="DI89" s="11"/>
      <c r="DJ89" s="11"/>
      <c r="DK89" s="11"/>
      <c r="DL89" s="11"/>
      <c r="DM89" s="11"/>
    </row>
    <row r="90" spans="1:117" ht="12.75">
      <c r="A90" s="11">
        <v>87</v>
      </c>
      <c r="B90" s="6" t="s">
        <v>672</v>
      </c>
      <c r="C90" s="6">
        <v>293</v>
      </c>
      <c r="D90" s="6" t="s">
        <v>1285</v>
      </c>
      <c r="E90" s="6" t="s">
        <v>1704</v>
      </c>
      <c r="F90" s="6" t="s">
        <v>673</v>
      </c>
      <c r="G90" s="7">
        <v>7.8</v>
      </c>
      <c r="H90" s="6">
        <v>161</v>
      </c>
      <c r="I90" s="6">
        <f t="shared" si="117"/>
        <v>0.05</v>
      </c>
      <c r="J90" s="6">
        <v>23.2</v>
      </c>
      <c r="K90" s="6">
        <v>140</v>
      </c>
      <c r="L90" s="6">
        <v>0.71</v>
      </c>
      <c r="M90" s="9">
        <v>3.1</v>
      </c>
      <c r="N90" s="6">
        <v>20.5</v>
      </c>
      <c r="O90" s="6">
        <v>14.2</v>
      </c>
      <c r="P90" s="10">
        <v>5.2999999999999999E-2</v>
      </c>
      <c r="Q90" s="6">
        <v>5400</v>
      </c>
      <c r="R90" s="6">
        <f t="shared" si="119"/>
        <v>0.2</v>
      </c>
      <c r="S90" s="6">
        <v>19.100000000000001</v>
      </c>
      <c r="T90" s="6">
        <v>15.6</v>
      </c>
      <c r="U90" s="6">
        <f t="shared" si="120"/>
        <v>1</v>
      </c>
      <c r="V90" s="7">
        <v>64</v>
      </c>
      <c r="W90" s="6"/>
      <c r="X90" s="7">
        <v>26</v>
      </c>
      <c r="Y90" s="6">
        <v>75.099999999999994</v>
      </c>
      <c r="Z90" s="6">
        <v>27000</v>
      </c>
      <c r="AA90" s="9">
        <v>0.74</v>
      </c>
      <c r="AB90" s="6">
        <v>31000</v>
      </c>
      <c r="AC90" s="6">
        <v>1300</v>
      </c>
      <c r="AD90" s="6">
        <v>1400</v>
      </c>
      <c r="AE90" s="6">
        <v>4275</v>
      </c>
      <c r="AF90" s="7">
        <v>13</v>
      </c>
      <c r="AG90" s="6">
        <v>10000</v>
      </c>
      <c r="AH90" s="6">
        <v>1700</v>
      </c>
      <c r="AI90" s="6">
        <v>6.8000000000000005E-2</v>
      </c>
      <c r="AJ90" s="6">
        <v>0.11600000000000001</v>
      </c>
      <c r="AK90" s="6">
        <f t="shared" si="137"/>
        <v>2.5000000000000001E-3</v>
      </c>
      <c r="AL90" s="6">
        <v>0.28399999999999997</v>
      </c>
      <c r="AM90" s="6">
        <v>8.8999999999999996E-2</v>
      </c>
      <c r="AN90" s="6">
        <v>0.112</v>
      </c>
      <c r="AO90" s="6">
        <v>7.9000000000000001E-2</v>
      </c>
      <c r="AP90" s="6">
        <f t="shared" si="139"/>
        <v>2.5000000000000001E-3</v>
      </c>
      <c r="AQ90" s="6">
        <v>7.2999999999999995E-2</v>
      </c>
      <c r="AR90" s="6">
        <v>1.6E-2</v>
      </c>
      <c r="AS90" s="6">
        <f t="shared" si="138"/>
        <v>2.5000000000000001E-3</v>
      </c>
      <c r="AT90" s="6">
        <f t="shared" si="138"/>
        <v>2.5000000000000001E-3</v>
      </c>
      <c r="AU90" s="6">
        <v>0.16400000000000001</v>
      </c>
      <c r="AV90" s="6">
        <v>0.126</v>
      </c>
      <c r="AW90" s="6">
        <v>5.6000000000000001E-2</v>
      </c>
      <c r="AX90" s="6">
        <v>8.5000000000000006E-2</v>
      </c>
      <c r="AY90" s="6">
        <v>6.4000000000000001E-2</v>
      </c>
      <c r="AZ90" s="6">
        <v>1.2999999999999999E-2</v>
      </c>
      <c r="BA90" s="6">
        <f t="shared" si="121"/>
        <v>2.5000000000000001E-3</v>
      </c>
      <c r="BB90" s="6"/>
      <c r="BC90" s="6">
        <f t="shared" si="128"/>
        <v>5.0000000000000001E-4</v>
      </c>
      <c r="BD90" s="6">
        <f t="shared" si="132"/>
        <v>5.0000000000000001E-4</v>
      </c>
      <c r="BE90" s="6">
        <f t="shared" si="110"/>
        <v>5.0000000000000001E-4</v>
      </c>
      <c r="BF90" s="6">
        <f t="shared" ref="BF90:BF121" si="143">0.5*0.001</f>
        <v>5.0000000000000001E-4</v>
      </c>
      <c r="BG90" s="6">
        <v>1.4500000000000001E-2</v>
      </c>
      <c r="BH90" s="6">
        <f t="shared" si="114"/>
        <v>5.0000000000000001E-4</v>
      </c>
      <c r="BI90" s="6">
        <v>3.8999999999999998E-3</v>
      </c>
      <c r="BJ90" s="6">
        <v>1.84E-2</v>
      </c>
      <c r="BK90" s="6">
        <f t="shared" si="122"/>
        <v>5.0000000000000004E-6</v>
      </c>
      <c r="BL90" s="11">
        <f t="shared" si="112"/>
        <v>5.0000000000000001E-4</v>
      </c>
      <c r="BM90" s="11">
        <f t="shared" si="142"/>
        <v>5.0000000000000002E-5</v>
      </c>
      <c r="BN90" s="11">
        <f t="shared" si="140"/>
        <v>5.0000000000000002E-5</v>
      </c>
      <c r="BO90" s="11">
        <f t="shared" si="113"/>
        <v>5.0000000000000002E-5</v>
      </c>
      <c r="BP90" s="11">
        <f t="shared" si="141"/>
        <v>5.0000000000000002E-5</v>
      </c>
      <c r="BQ90" s="6"/>
      <c r="BR90" s="6">
        <f t="shared" si="123"/>
        <v>4.0000000000000002E-4</v>
      </c>
      <c r="BS90" s="6">
        <f t="shared" si="135"/>
        <v>5.0000000000000002E-5</v>
      </c>
      <c r="BT90" s="6">
        <f t="shared" si="135"/>
        <v>5.0000000000000002E-5</v>
      </c>
      <c r="BU90" s="6">
        <f t="shared" si="124"/>
        <v>1E-4</v>
      </c>
      <c r="BV90" s="6">
        <f t="shared" si="136"/>
        <v>5.0000000000000002E-5</v>
      </c>
      <c r="BW90" s="6">
        <f t="shared" si="136"/>
        <v>5.0000000000000002E-5</v>
      </c>
      <c r="BX90" s="6"/>
      <c r="BY90" s="6">
        <f t="shared" si="111"/>
        <v>1.4999999999999999E-4</v>
      </c>
      <c r="CR90" s="14"/>
      <c r="CX90" s="6">
        <f t="shared" ref="CX90:CY109" si="144">0.5*0.0001</f>
        <v>5.0000000000000002E-5</v>
      </c>
      <c r="CY90" s="6">
        <f t="shared" si="144"/>
        <v>5.0000000000000002E-5</v>
      </c>
      <c r="CZ90" s="6">
        <v>2444</v>
      </c>
      <c r="DF90" s="6">
        <f t="shared" si="125"/>
        <v>4.0000000000000002E-4</v>
      </c>
      <c r="DG90" s="6">
        <f t="shared" si="126"/>
        <v>5.0000000000000002E-5</v>
      </c>
      <c r="DH90" s="11"/>
      <c r="DI90" s="11"/>
      <c r="DJ90" s="11"/>
      <c r="DK90" s="11"/>
      <c r="DL90" s="11"/>
      <c r="DM90" s="11"/>
    </row>
    <row r="91" spans="1:117" ht="12.75">
      <c r="A91" s="11">
        <v>88</v>
      </c>
      <c r="B91" s="6" t="s">
        <v>670</v>
      </c>
      <c r="C91" s="6">
        <v>294</v>
      </c>
      <c r="D91" s="6" t="s">
        <v>1286</v>
      </c>
      <c r="E91" s="6" t="s">
        <v>1705</v>
      </c>
      <c r="F91" s="6" t="s">
        <v>671</v>
      </c>
      <c r="G91" s="7">
        <v>8.5</v>
      </c>
      <c r="H91" s="7">
        <v>37</v>
      </c>
      <c r="I91" s="6">
        <f t="shared" si="117"/>
        <v>0.05</v>
      </c>
      <c r="J91" s="6">
        <f>0.5*3</f>
        <v>1.5</v>
      </c>
      <c r="K91" s="7">
        <v>41</v>
      </c>
      <c r="L91" s="6">
        <f>0.5*0.05</f>
        <v>2.5000000000000001E-2</v>
      </c>
      <c r="M91" s="9">
        <v>1.5</v>
      </c>
      <c r="N91" s="6">
        <v>1.41</v>
      </c>
      <c r="O91" s="6">
        <f>0.5*0.4</f>
        <v>0.2</v>
      </c>
      <c r="P91" s="10">
        <v>1.6999999999999999E-3</v>
      </c>
      <c r="Q91" s="6">
        <v>440</v>
      </c>
      <c r="R91" s="6">
        <f t="shared" si="119"/>
        <v>0.2</v>
      </c>
      <c r="S91" s="6">
        <v>3.07</v>
      </c>
      <c r="T91" s="6">
        <v>4.1100000000000003</v>
      </c>
      <c r="U91" s="6">
        <f t="shared" si="120"/>
        <v>1</v>
      </c>
      <c r="V91" s="9">
        <v>7.4</v>
      </c>
      <c r="W91" s="6"/>
      <c r="X91" s="9">
        <v>2.2999999999999998</v>
      </c>
      <c r="Y91" s="6">
        <v>16.5</v>
      </c>
      <c r="Z91" s="6">
        <v>2000</v>
      </c>
      <c r="AA91" s="9">
        <v>0.43</v>
      </c>
      <c r="AB91" s="6">
        <v>2200</v>
      </c>
      <c r="AC91" s="6">
        <v>520</v>
      </c>
      <c r="AD91" s="6">
        <v>140</v>
      </c>
      <c r="AE91" s="6">
        <v>128</v>
      </c>
      <c r="AF91" s="9">
        <v>5.8</v>
      </c>
      <c r="AG91" s="6">
        <v>730</v>
      </c>
      <c r="AH91" s="6">
        <v>140</v>
      </c>
      <c r="AI91" s="6">
        <f>0.5*0.005</f>
        <v>2.5000000000000001E-3</v>
      </c>
      <c r="AJ91" s="6">
        <f>0.5*0.005</f>
        <v>2.5000000000000001E-3</v>
      </c>
      <c r="AK91" s="6">
        <f t="shared" si="137"/>
        <v>2.5000000000000001E-3</v>
      </c>
      <c r="AL91" s="6">
        <v>5.0000000000000001E-3</v>
      </c>
      <c r="AM91" s="6">
        <v>0.107</v>
      </c>
      <c r="AN91" s="8">
        <v>0.01</v>
      </c>
      <c r="AO91" s="6">
        <v>8.9999999999999993E-3</v>
      </c>
      <c r="AP91" s="6">
        <f t="shared" si="139"/>
        <v>2.5000000000000001E-3</v>
      </c>
      <c r="AQ91" s="6">
        <v>2.5000000000000001E-2</v>
      </c>
      <c r="AR91" s="6">
        <f>0.5*0.003</f>
        <v>1.5E-3</v>
      </c>
      <c r="AS91" s="6">
        <f t="shared" si="138"/>
        <v>2.5000000000000001E-3</v>
      </c>
      <c r="AT91" s="6">
        <f t="shared" si="138"/>
        <v>2.5000000000000001E-3</v>
      </c>
      <c r="AU91" s="6">
        <v>5.0000000000000001E-3</v>
      </c>
      <c r="AV91" s="6">
        <v>2.1999999999999999E-2</v>
      </c>
      <c r="AW91" s="6">
        <v>1.0999999999999999E-2</v>
      </c>
      <c r="AX91" s="6">
        <v>2.1000000000000001E-2</v>
      </c>
      <c r="AY91" s="6">
        <v>1.6E-2</v>
      </c>
      <c r="AZ91" s="6">
        <f>0.5*0.005</f>
        <v>2.5000000000000001E-3</v>
      </c>
      <c r="BA91" s="6">
        <f t="shared" si="121"/>
        <v>2.5000000000000001E-3</v>
      </c>
      <c r="BB91" s="6"/>
      <c r="BC91" s="6">
        <f t="shared" si="128"/>
        <v>5.0000000000000001E-4</v>
      </c>
      <c r="BD91" s="6">
        <f t="shared" si="132"/>
        <v>5.0000000000000001E-4</v>
      </c>
      <c r="BE91" s="6">
        <f t="shared" si="110"/>
        <v>5.0000000000000001E-4</v>
      </c>
      <c r="BF91" s="6">
        <f t="shared" si="143"/>
        <v>5.0000000000000001E-4</v>
      </c>
      <c r="BG91" s="6">
        <f>0.5*0.001</f>
        <v>5.0000000000000001E-4</v>
      </c>
      <c r="BH91" s="6">
        <f t="shared" si="114"/>
        <v>5.0000000000000001E-4</v>
      </c>
      <c r="BI91" s="6">
        <f>0.5*0.001</f>
        <v>5.0000000000000001E-4</v>
      </c>
      <c r="BJ91" s="6">
        <f>0.5*0.001</f>
        <v>5.0000000000000001E-4</v>
      </c>
      <c r="BK91" s="6">
        <f t="shared" si="122"/>
        <v>5.0000000000000004E-6</v>
      </c>
      <c r="BL91" s="11">
        <v>1.0999999999999999E-2</v>
      </c>
      <c r="BM91" s="11">
        <f t="shared" si="142"/>
        <v>5.0000000000000002E-5</v>
      </c>
      <c r="BN91" s="11">
        <f t="shared" si="140"/>
        <v>5.0000000000000002E-5</v>
      </c>
      <c r="BO91" s="11">
        <f t="shared" si="113"/>
        <v>5.0000000000000002E-5</v>
      </c>
      <c r="BP91" s="11">
        <f t="shared" si="141"/>
        <v>5.0000000000000002E-5</v>
      </c>
      <c r="BQ91" s="6"/>
      <c r="BR91" s="6">
        <f t="shared" si="123"/>
        <v>4.0000000000000002E-4</v>
      </c>
      <c r="BS91" s="6">
        <f t="shared" si="135"/>
        <v>5.0000000000000002E-5</v>
      </c>
      <c r="BT91" s="6">
        <f t="shared" si="135"/>
        <v>5.0000000000000002E-5</v>
      </c>
      <c r="BU91" s="6">
        <f t="shared" si="124"/>
        <v>1E-4</v>
      </c>
      <c r="BV91" s="6">
        <f t="shared" si="136"/>
        <v>5.0000000000000002E-5</v>
      </c>
      <c r="BW91" s="6">
        <f t="shared" si="136"/>
        <v>5.0000000000000002E-5</v>
      </c>
      <c r="BX91" s="6"/>
      <c r="BY91" s="6">
        <f t="shared" ref="BY91:BY122" si="145">0.5*0.0003</f>
        <v>1.4999999999999999E-4</v>
      </c>
      <c r="CR91" s="14"/>
      <c r="CX91" s="6">
        <f t="shared" si="144"/>
        <v>5.0000000000000002E-5</v>
      </c>
      <c r="CY91" s="6">
        <f t="shared" si="144"/>
        <v>5.0000000000000002E-5</v>
      </c>
      <c r="CZ91" s="6">
        <v>74</v>
      </c>
      <c r="DF91" s="6">
        <f t="shared" si="125"/>
        <v>4.0000000000000002E-4</v>
      </c>
      <c r="DG91" s="6">
        <f t="shared" si="126"/>
        <v>5.0000000000000002E-5</v>
      </c>
      <c r="DH91" s="11"/>
      <c r="DI91" s="11"/>
      <c r="DJ91" s="11"/>
      <c r="DK91" s="11"/>
      <c r="DL91" s="11"/>
      <c r="DM91" s="11"/>
    </row>
    <row r="92" spans="1:117" ht="12.75">
      <c r="A92" s="11">
        <v>89</v>
      </c>
      <c r="B92" s="6" t="s">
        <v>668</v>
      </c>
      <c r="C92" s="6">
        <v>295</v>
      </c>
      <c r="D92" s="6" t="s">
        <v>1287</v>
      </c>
      <c r="E92" s="6" t="s">
        <v>1706</v>
      </c>
      <c r="F92" s="6" t="s">
        <v>669</v>
      </c>
      <c r="G92" s="7">
        <v>7.6</v>
      </c>
      <c r="H92" s="6">
        <v>46.6</v>
      </c>
      <c r="I92" s="6">
        <f t="shared" si="117"/>
        <v>0.05</v>
      </c>
      <c r="J92" s="6">
        <f>0.5*3</f>
        <v>1.5</v>
      </c>
      <c r="K92" s="7">
        <v>14</v>
      </c>
      <c r="L92" s="6">
        <v>2.1000000000000001E-2</v>
      </c>
      <c r="M92" s="9">
        <v>1.3</v>
      </c>
      <c r="N92" s="6">
        <v>4.72</v>
      </c>
      <c r="O92" s="6">
        <v>2.09</v>
      </c>
      <c r="P92" s="10">
        <v>3.8E-3</v>
      </c>
      <c r="Q92" s="6">
        <v>570</v>
      </c>
      <c r="R92" s="6">
        <f t="shared" si="119"/>
        <v>0.2</v>
      </c>
      <c r="S92" s="6">
        <v>2.99</v>
      </c>
      <c r="T92" s="6">
        <f>0.5*1</f>
        <v>0.5</v>
      </c>
      <c r="U92" s="6">
        <f t="shared" si="120"/>
        <v>1</v>
      </c>
      <c r="V92" s="9">
        <v>2.5</v>
      </c>
      <c r="W92" s="6"/>
      <c r="X92" s="9">
        <v>3.4</v>
      </c>
      <c r="Y92" s="6">
        <v>11.1</v>
      </c>
      <c r="Z92" s="6">
        <v>1300</v>
      </c>
      <c r="AA92" s="9">
        <v>0.4</v>
      </c>
      <c r="AB92" s="6">
        <v>1700</v>
      </c>
      <c r="AC92" s="6">
        <v>370</v>
      </c>
      <c r="AD92" s="7">
        <v>82</v>
      </c>
      <c r="AE92" s="6">
        <v>60.7</v>
      </c>
      <c r="AF92" s="7">
        <v>60</v>
      </c>
      <c r="AG92" s="6">
        <v>610</v>
      </c>
      <c r="AH92" s="6">
        <v>160</v>
      </c>
      <c r="AI92" s="6">
        <f>0.5*0.005</f>
        <v>2.5000000000000001E-3</v>
      </c>
      <c r="AJ92" s="6">
        <f>0.5*0.005</f>
        <v>2.5000000000000001E-3</v>
      </c>
      <c r="AK92" s="6">
        <f t="shared" si="137"/>
        <v>2.5000000000000001E-3</v>
      </c>
      <c r="AL92" s="6">
        <f>0.5*0.005</f>
        <v>2.5000000000000001E-3</v>
      </c>
      <c r="AM92" s="6">
        <f>0.5*0.005</f>
        <v>2.5000000000000001E-3</v>
      </c>
      <c r="AN92" s="6">
        <f>0.5*0.005</f>
        <v>2.5000000000000001E-3</v>
      </c>
      <c r="AO92" s="6">
        <f>0.5*0.005</f>
        <v>2.5000000000000001E-3</v>
      </c>
      <c r="AP92" s="6">
        <f t="shared" si="139"/>
        <v>2.5000000000000001E-3</v>
      </c>
      <c r="AQ92" s="6">
        <f>0.5*0.005</f>
        <v>2.5000000000000001E-3</v>
      </c>
      <c r="AR92" s="6">
        <f>0.5*0.003</f>
        <v>1.5E-3</v>
      </c>
      <c r="AS92" s="6">
        <f t="shared" si="138"/>
        <v>2.5000000000000001E-3</v>
      </c>
      <c r="AT92" s="6">
        <f t="shared" si="138"/>
        <v>2.5000000000000001E-3</v>
      </c>
      <c r="AU92" s="6">
        <f>0.5*0.005</f>
        <v>2.5000000000000001E-3</v>
      </c>
      <c r="AV92" s="6">
        <f>0.5*0.005</f>
        <v>2.5000000000000001E-3</v>
      </c>
      <c r="AW92" s="6">
        <f>0.5*0.005</f>
        <v>2.5000000000000001E-3</v>
      </c>
      <c r="AX92" s="6">
        <f>0.5*0.005</f>
        <v>2.5000000000000001E-3</v>
      </c>
      <c r="AY92" s="6">
        <f>0.5*0.005</f>
        <v>2.5000000000000001E-3</v>
      </c>
      <c r="AZ92" s="6">
        <f>0.5*0.005</f>
        <v>2.5000000000000001E-3</v>
      </c>
      <c r="BA92" s="6">
        <f t="shared" si="121"/>
        <v>2.5000000000000001E-3</v>
      </c>
      <c r="BB92" s="6"/>
      <c r="BC92" s="6">
        <f t="shared" si="128"/>
        <v>5.0000000000000001E-4</v>
      </c>
      <c r="BD92" s="6">
        <v>6.8999999999999999E-3</v>
      </c>
      <c r="BE92" s="6">
        <f t="shared" si="110"/>
        <v>5.0000000000000001E-4</v>
      </c>
      <c r="BF92" s="6">
        <f t="shared" si="143"/>
        <v>5.0000000000000001E-4</v>
      </c>
      <c r="BG92" s="6">
        <f>0.5*0.001</f>
        <v>5.0000000000000001E-4</v>
      </c>
      <c r="BH92" s="6">
        <f t="shared" si="114"/>
        <v>5.0000000000000001E-4</v>
      </c>
      <c r="BI92" s="6">
        <f t="shared" ref="BI92:BI123" si="146">0.5*0.001</f>
        <v>5.0000000000000001E-4</v>
      </c>
      <c r="BJ92" s="6">
        <v>6.8999999999999999E-3</v>
      </c>
      <c r="BK92" s="6">
        <f t="shared" si="122"/>
        <v>5.0000000000000004E-6</v>
      </c>
      <c r="BL92" s="11">
        <f t="shared" ref="BL92:BL133" si="147">0.5*0.001</f>
        <v>5.0000000000000001E-4</v>
      </c>
      <c r="BM92" s="11">
        <f t="shared" si="142"/>
        <v>5.0000000000000002E-5</v>
      </c>
      <c r="BN92" s="11">
        <f t="shared" si="140"/>
        <v>5.0000000000000002E-5</v>
      </c>
      <c r="BO92" s="11">
        <f t="shared" ref="BO92:BO123" si="148">0.5*0.0001</f>
        <v>5.0000000000000002E-5</v>
      </c>
      <c r="BP92" s="11">
        <f t="shared" si="141"/>
        <v>5.0000000000000002E-5</v>
      </c>
      <c r="BQ92" s="6"/>
      <c r="BR92" s="6">
        <f t="shared" si="123"/>
        <v>4.0000000000000002E-4</v>
      </c>
      <c r="BS92" s="6">
        <f t="shared" si="135"/>
        <v>5.0000000000000002E-5</v>
      </c>
      <c r="BT92" s="6">
        <f t="shared" si="135"/>
        <v>5.0000000000000002E-5</v>
      </c>
      <c r="BU92" s="6">
        <f t="shared" si="124"/>
        <v>1E-4</v>
      </c>
      <c r="BV92" s="6">
        <f t="shared" si="136"/>
        <v>5.0000000000000002E-5</v>
      </c>
      <c r="BW92" s="6">
        <f t="shared" si="136"/>
        <v>5.0000000000000002E-5</v>
      </c>
      <c r="BX92" s="6"/>
      <c r="BY92" s="6">
        <f t="shared" si="145"/>
        <v>1.4999999999999999E-4</v>
      </c>
      <c r="CR92" s="14"/>
      <c r="CX92" s="6">
        <f t="shared" si="144"/>
        <v>5.0000000000000002E-5</v>
      </c>
      <c r="CY92" s="6">
        <f t="shared" si="144"/>
        <v>5.0000000000000002E-5</v>
      </c>
      <c r="CZ92" s="6">
        <v>92</v>
      </c>
      <c r="DF92" s="6">
        <f t="shared" si="125"/>
        <v>4.0000000000000002E-4</v>
      </c>
      <c r="DG92" s="6">
        <f t="shared" si="126"/>
        <v>5.0000000000000002E-5</v>
      </c>
      <c r="DH92" s="11"/>
      <c r="DI92" s="11"/>
      <c r="DJ92" s="11"/>
      <c r="DK92" s="11"/>
      <c r="DL92" s="11"/>
      <c r="DM92" s="11"/>
    </row>
    <row r="93" spans="1:117" ht="12.75">
      <c r="A93" s="11">
        <v>90</v>
      </c>
      <c r="B93" s="6" t="s">
        <v>666</v>
      </c>
      <c r="C93" s="6">
        <v>296</v>
      </c>
      <c r="D93" s="6" t="s">
        <v>1288</v>
      </c>
      <c r="E93" s="6" t="s">
        <v>1707</v>
      </c>
      <c r="F93" s="6" t="s">
        <v>667</v>
      </c>
      <c r="G93" s="7">
        <v>8.6999999999999993</v>
      </c>
      <c r="H93" s="7">
        <v>32</v>
      </c>
      <c r="I93" s="6">
        <f t="shared" si="117"/>
        <v>0.05</v>
      </c>
      <c r="J93" s="6">
        <f>0.5*3</f>
        <v>1.5</v>
      </c>
      <c r="K93" s="6">
        <v>234</v>
      </c>
      <c r="L93" s="8">
        <v>8.3699999999999997E-2</v>
      </c>
      <c r="M93" s="9">
        <v>0.80100000000000005</v>
      </c>
      <c r="N93" s="6">
        <v>2.44</v>
      </c>
      <c r="O93" s="6">
        <v>5.22</v>
      </c>
      <c r="P93" s="10">
        <v>4.4000000000000003E-3</v>
      </c>
      <c r="Q93" s="6">
        <v>652</v>
      </c>
      <c r="R93" s="6">
        <f t="shared" si="119"/>
        <v>0.2</v>
      </c>
      <c r="S93" s="6">
        <v>2.66</v>
      </c>
      <c r="T93" s="6">
        <f>0.5*1</f>
        <v>0.5</v>
      </c>
      <c r="U93" s="6">
        <f t="shared" si="120"/>
        <v>1</v>
      </c>
      <c r="V93" s="6">
        <v>5.81</v>
      </c>
      <c r="W93" s="6"/>
      <c r="X93" s="9">
        <v>2.48</v>
      </c>
      <c r="Y93" s="6">
        <v>36.200000000000003</v>
      </c>
      <c r="Z93" s="6">
        <v>2110</v>
      </c>
      <c r="AA93" s="9">
        <v>0.3</v>
      </c>
      <c r="AB93" s="6">
        <v>2410</v>
      </c>
      <c r="AC93" s="6">
        <v>115</v>
      </c>
      <c r="AD93" s="6">
        <v>67.8</v>
      </c>
      <c r="AE93" s="6">
        <v>137</v>
      </c>
      <c r="AF93" s="6">
        <v>42.4</v>
      </c>
      <c r="AG93" s="6">
        <v>1330</v>
      </c>
      <c r="AH93" s="6">
        <v>246</v>
      </c>
      <c r="AI93" s="8">
        <v>0.01</v>
      </c>
      <c r="AJ93" s="6">
        <v>8.4000000000000005E-2</v>
      </c>
      <c r="AK93" s="6">
        <v>8.9999999999999993E-3</v>
      </c>
      <c r="AL93" s="6">
        <v>0.17799999999999999</v>
      </c>
      <c r="AM93" s="6">
        <v>7.6999999999999999E-2</v>
      </c>
      <c r="AN93" s="6">
        <v>9.0999999999999998E-2</v>
      </c>
      <c r="AO93" s="6">
        <v>6.5000000000000002E-2</v>
      </c>
      <c r="AP93" s="6">
        <v>1.2999999999999999E-2</v>
      </c>
      <c r="AQ93" s="6">
        <v>6.7000000000000004E-2</v>
      </c>
      <c r="AR93" s="6">
        <v>0.01</v>
      </c>
      <c r="AS93" s="6">
        <v>7.0000000000000001E-3</v>
      </c>
      <c r="AT93" s="6">
        <v>1.6E-2</v>
      </c>
      <c r="AU93" s="6">
        <v>0.10199999999999999</v>
      </c>
      <c r="AV93" s="6">
        <v>7.4999999999999997E-2</v>
      </c>
      <c r="AW93" s="8">
        <v>0.04</v>
      </c>
      <c r="AX93" s="6">
        <v>4.9000000000000002E-2</v>
      </c>
      <c r="AY93" s="6">
        <v>6.8000000000000005E-2</v>
      </c>
      <c r="AZ93" s="6">
        <v>1.7999999999999999E-2</v>
      </c>
      <c r="BA93" s="6">
        <f t="shared" si="121"/>
        <v>2.5000000000000001E-3</v>
      </c>
      <c r="BB93" s="6"/>
      <c r="BC93" s="6">
        <f t="shared" si="128"/>
        <v>5.0000000000000001E-4</v>
      </c>
      <c r="BD93" s="6">
        <f>0.5*0.001</f>
        <v>5.0000000000000001E-4</v>
      </c>
      <c r="BE93" s="6">
        <v>4.4000000000000003E-3</v>
      </c>
      <c r="BF93" s="6">
        <f t="shared" si="143"/>
        <v>5.0000000000000001E-4</v>
      </c>
      <c r="BG93" s="6">
        <v>1.6299999999999999E-2</v>
      </c>
      <c r="BH93" s="6">
        <f t="shared" ref="BH93:BH124" si="149">0.5*0.001</f>
        <v>5.0000000000000001E-4</v>
      </c>
      <c r="BI93" s="6">
        <f t="shared" si="146"/>
        <v>5.0000000000000001E-4</v>
      </c>
      <c r="BJ93" s="6">
        <v>2.07E-2</v>
      </c>
      <c r="BK93" s="6">
        <f t="shared" si="122"/>
        <v>5.0000000000000004E-6</v>
      </c>
      <c r="BL93" s="11">
        <f t="shared" si="147"/>
        <v>5.0000000000000001E-4</v>
      </c>
      <c r="BM93" s="11">
        <f t="shared" si="142"/>
        <v>5.0000000000000002E-5</v>
      </c>
      <c r="BN93" s="11">
        <f t="shared" si="140"/>
        <v>5.0000000000000002E-5</v>
      </c>
      <c r="BO93" s="11">
        <f t="shared" si="148"/>
        <v>5.0000000000000002E-5</v>
      </c>
      <c r="BP93" s="11">
        <f t="shared" si="141"/>
        <v>5.0000000000000002E-5</v>
      </c>
      <c r="BQ93" s="6"/>
      <c r="BR93" s="6">
        <f t="shared" si="123"/>
        <v>4.0000000000000002E-4</v>
      </c>
      <c r="BS93" s="6">
        <f t="shared" si="135"/>
        <v>5.0000000000000002E-5</v>
      </c>
      <c r="BT93" s="6">
        <f t="shared" si="135"/>
        <v>5.0000000000000002E-5</v>
      </c>
      <c r="BU93" s="6">
        <f t="shared" si="124"/>
        <v>1E-4</v>
      </c>
      <c r="BV93" s="6">
        <f t="shared" si="136"/>
        <v>5.0000000000000002E-5</v>
      </c>
      <c r="BW93" s="6">
        <f t="shared" si="136"/>
        <v>5.0000000000000002E-5</v>
      </c>
      <c r="BX93" s="6"/>
      <c r="BY93" s="6">
        <f t="shared" si="145"/>
        <v>1.4999999999999999E-4</v>
      </c>
      <c r="CR93" s="14"/>
      <c r="CX93" s="6">
        <f t="shared" si="144"/>
        <v>5.0000000000000002E-5</v>
      </c>
      <c r="CY93" s="6">
        <f t="shared" si="144"/>
        <v>5.0000000000000002E-5</v>
      </c>
      <c r="CZ93" s="6">
        <v>60</v>
      </c>
      <c r="DF93" s="6">
        <f t="shared" si="125"/>
        <v>4.0000000000000002E-4</v>
      </c>
      <c r="DG93" s="6">
        <f t="shared" si="126"/>
        <v>5.0000000000000002E-5</v>
      </c>
      <c r="DH93" s="11"/>
      <c r="DI93" s="11"/>
      <c r="DJ93" s="11"/>
      <c r="DK93" s="11"/>
      <c r="DL93" s="11"/>
      <c r="DM93" s="11"/>
    </row>
    <row r="94" spans="1:117" ht="12.75">
      <c r="A94" s="11">
        <v>91</v>
      </c>
      <c r="B94" s="6" t="s">
        <v>664</v>
      </c>
      <c r="C94" s="6">
        <v>297</v>
      </c>
      <c r="D94" s="6" t="s">
        <v>1289</v>
      </c>
      <c r="E94" s="6" t="s">
        <v>1708</v>
      </c>
      <c r="F94" s="6" t="s">
        <v>665</v>
      </c>
      <c r="G94" s="7">
        <v>7.2</v>
      </c>
      <c r="H94" s="7">
        <v>44</v>
      </c>
      <c r="I94" s="6">
        <f t="shared" si="117"/>
        <v>0.05</v>
      </c>
      <c r="J94" s="6">
        <f>0.5*3</f>
        <v>1.5</v>
      </c>
      <c r="K94" s="6">
        <v>19.5</v>
      </c>
      <c r="L94" s="8">
        <v>8.8700000000000001E-2</v>
      </c>
      <c r="M94" s="9">
        <v>1.04</v>
      </c>
      <c r="N94" s="6">
        <v>4.34</v>
      </c>
      <c r="O94" s="6">
        <v>7.86</v>
      </c>
      <c r="P94" s="10">
        <v>5.4999999999999997E-3</v>
      </c>
      <c r="Q94" s="6">
        <v>679</v>
      </c>
      <c r="R94" s="6">
        <f t="shared" si="119"/>
        <v>0.2</v>
      </c>
      <c r="S94" s="6">
        <v>3.86</v>
      </c>
      <c r="T94" s="6">
        <v>1.98</v>
      </c>
      <c r="U94" s="6">
        <f t="shared" si="120"/>
        <v>1</v>
      </c>
      <c r="V94" s="6">
        <v>3.79</v>
      </c>
      <c r="W94" s="6"/>
      <c r="X94" s="9">
        <v>3.7</v>
      </c>
      <c r="Y94" s="6">
        <v>41.2</v>
      </c>
      <c r="Z94" s="6">
        <v>998</v>
      </c>
      <c r="AA94" s="9">
        <v>1.8</v>
      </c>
      <c r="AB94" s="6">
        <v>3880</v>
      </c>
      <c r="AC94" s="6">
        <v>109</v>
      </c>
      <c r="AD94" s="6">
        <v>181</v>
      </c>
      <c r="AE94" s="6">
        <v>292</v>
      </c>
      <c r="AF94" s="6">
        <v>56.8</v>
      </c>
      <c r="AG94" s="6">
        <v>1680</v>
      </c>
      <c r="AH94" s="6">
        <v>335</v>
      </c>
      <c r="AI94" s="6">
        <v>5.0000000000000001E-3</v>
      </c>
      <c r="AJ94" s="6">
        <f>0.5*0.005</f>
        <v>2.5000000000000001E-3</v>
      </c>
      <c r="AK94" s="6">
        <f>0.5*0.005</f>
        <v>2.5000000000000001E-3</v>
      </c>
      <c r="AL94" s="6">
        <v>5.0000000000000001E-3</v>
      </c>
      <c r="AM94" s="6">
        <f>0.5*0.005</f>
        <v>2.5000000000000001E-3</v>
      </c>
      <c r="AN94" s="6">
        <f>0.5*0.005</f>
        <v>2.5000000000000001E-3</v>
      </c>
      <c r="AO94" s="6">
        <f>0.5*0.005</f>
        <v>2.5000000000000001E-3</v>
      </c>
      <c r="AP94" s="6">
        <f>0.5*0.005</f>
        <v>2.5000000000000001E-3</v>
      </c>
      <c r="AQ94" s="6">
        <f>0.5*0.005</f>
        <v>2.5000000000000001E-3</v>
      </c>
      <c r="AR94" s="6">
        <f>0.5*0.003</f>
        <v>1.5E-3</v>
      </c>
      <c r="AS94" s="6">
        <v>8.0000000000000002E-3</v>
      </c>
      <c r="AT94" s="6">
        <f t="shared" ref="AT94:AW95" si="150">0.5*0.005</f>
        <v>2.5000000000000001E-3</v>
      </c>
      <c r="AU94" s="6">
        <f t="shared" si="150"/>
        <v>2.5000000000000001E-3</v>
      </c>
      <c r="AV94" s="6">
        <f t="shared" si="150"/>
        <v>2.5000000000000001E-3</v>
      </c>
      <c r="AW94" s="6">
        <f t="shared" si="150"/>
        <v>2.5000000000000001E-3</v>
      </c>
      <c r="AX94" s="6">
        <v>7.0000000000000001E-3</v>
      </c>
      <c r="AY94" s="6">
        <f>0.5*0.005</f>
        <v>2.5000000000000001E-3</v>
      </c>
      <c r="AZ94" s="6">
        <f>0.5*0.005</f>
        <v>2.5000000000000001E-3</v>
      </c>
      <c r="BA94" s="6">
        <f t="shared" si="121"/>
        <v>2.5000000000000001E-3</v>
      </c>
      <c r="BB94" s="6"/>
      <c r="BC94" s="6">
        <f t="shared" si="128"/>
        <v>5.0000000000000001E-4</v>
      </c>
      <c r="BD94" s="6">
        <v>8.8999999999999999E-3</v>
      </c>
      <c r="BE94" s="6">
        <f t="shared" ref="BE94:BE125" si="151">0.5*0.001</f>
        <v>5.0000000000000001E-4</v>
      </c>
      <c r="BF94" s="6">
        <f t="shared" si="143"/>
        <v>5.0000000000000001E-4</v>
      </c>
      <c r="BG94" s="6">
        <f t="shared" ref="BG94:BG125" si="152">0.5*0.001</f>
        <v>5.0000000000000001E-4</v>
      </c>
      <c r="BH94" s="6">
        <f t="shared" si="149"/>
        <v>5.0000000000000001E-4</v>
      </c>
      <c r="BI94" s="6">
        <f t="shared" si="146"/>
        <v>5.0000000000000001E-4</v>
      </c>
      <c r="BJ94" s="6">
        <v>8.8999999999999999E-3</v>
      </c>
      <c r="BK94" s="6">
        <f t="shared" si="122"/>
        <v>5.0000000000000004E-6</v>
      </c>
      <c r="BL94" s="11">
        <f t="shared" si="147"/>
        <v>5.0000000000000001E-4</v>
      </c>
      <c r="BM94" s="11">
        <f t="shared" si="142"/>
        <v>5.0000000000000002E-5</v>
      </c>
      <c r="BN94" s="11">
        <f t="shared" si="140"/>
        <v>5.0000000000000002E-5</v>
      </c>
      <c r="BO94" s="11">
        <f t="shared" si="148"/>
        <v>5.0000000000000002E-5</v>
      </c>
      <c r="BP94" s="11">
        <f t="shared" si="141"/>
        <v>5.0000000000000002E-5</v>
      </c>
      <c r="BQ94" s="6"/>
      <c r="BR94" s="6">
        <f t="shared" si="123"/>
        <v>4.0000000000000002E-4</v>
      </c>
      <c r="BS94" s="6">
        <f t="shared" si="135"/>
        <v>5.0000000000000002E-5</v>
      </c>
      <c r="BT94" s="6">
        <f t="shared" si="135"/>
        <v>5.0000000000000002E-5</v>
      </c>
      <c r="BU94" s="6">
        <f t="shared" si="124"/>
        <v>1E-4</v>
      </c>
      <c r="BV94" s="6">
        <f t="shared" si="136"/>
        <v>5.0000000000000002E-5</v>
      </c>
      <c r="BW94" s="6">
        <f t="shared" si="136"/>
        <v>5.0000000000000002E-5</v>
      </c>
      <c r="BX94" s="6"/>
      <c r="BY94" s="6">
        <f t="shared" si="145"/>
        <v>1.4999999999999999E-4</v>
      </c>
      <c r="CR94" s="14"/>
      <c r="CX94" s="6">
        <f t="shared" si="144"/>
        <v>5.0000000000000002E-5</v>
      </c>
      <c r="CY94" s="6">
        <f t="shared" si="144"/>
        <v>5.0000000000000002E-5</v>
      </c>
      <c r="CZ94" s="6">
        <v>70</v>
      </c>
      <c r="DF94" s="6">
        <f t="shared" si="125"/>
        <v>4.0000000000000002E-4</v>
      </c>
      <c r="DG94" s="6">
        <f t="shared" si="126"/>
        <v>5.0000000000000002E-5</v>
      </c>
      <c r="DH94" s="11"/>
      <c r="DI94" s="11"/>
      <c r="DJ94" s="11"/>
      <c r="DK94" s="11"/>
      <c r="DL94" s="11"/>
      <c r="DM94" s="11"/>
    </row>
    <row r="95" spans="1:117" ht="12.75">
      <c r="A95" s="11">
        <v>92</v>
      </c>
      <c r="B95" s="6" t="s">
        <v>663</v>
      </c>
      <c r="C95" s="6">
        <v>298</v>
      </c>
      <c r="D95" s="6" t="s">
        <v>1290</v>
      </c>
      <c r="E95" s="6" t="s">
        <v>1709</v>
      </c>
      <c r="F95" s="6" t="s">
        <v>969</v>
      </c>
      <c r="G95" s="7">
        <v>7.8</v>
      </c>
      <c r="H95" s="7">
        <v>55</v>
      </c>
      <c r="I95" s="6">
        <f t="shared" si="117"/>
        <v>0.05</v>
      </c>
      <c r="J95" s="9">
        <v>6.2</v>
      </c>
      <c r="K95" s="7">
        <v>37</v>
      </c>
      <c r="L95" s="6">
        <v>0.48899999999999999</v>
      </c>
      <c r="M95" s="9">
        <v>2.9</v>
      </c>
      <c r="N95" s="6">
        <v>6.99</v>
      </c>
      <c r="O95" s="6">
        <v>8.7899999999999991</v>
      </c>
      <c r="P95" s="10">
        <v>3.5999999999999999E-3</v>
      </c>
      <c r="Q95" s="6">
        <v>1800</v>
      </c>
      <c r="R95" s="6">
        <f t="shared" si="119"/>
        <v>0.2</v>
      </c>
      <c r="S95" s="6">
        <v>6.94</v>
      </c>
      <c r="T95" s="6">
        <v>12.2</v>
      </c>
      <c r="U95" s="6">
        <f t="shared" si="120"/>
        <v>1</v>
      </c>
      <c r="V95" s="7">
        <v>34</v>
      </c>
      <c r="W95" s="6"/>
      <c r="X95" s="9">
        <v>5.8</v>
      </c>
      <c r="Y95" s="6">
        <v>984</v>
      </c>
      <c r="Z95" s="6">
        <v>11000</v>
      </c>
      <c r="AA95" s="9">
        <v>0.16</v>
      </c>
      <c r="AB95" s="6">
        <v>5100</v>
      </c>
      <c r="AC95" s="6">
        <v>260</v>
      </c>
      <c r="AD95" s="6">
        <v>360</v>
      </c>
      <c r="AE95" s="6">
        <v>579</v>
      </c>
      <c r="AF95" s="7">
        <v>54</v>
      </c>
      <c r="AG95" s="6">
        <v>3200</v>
      </c>
      <c r="AH95" s="6">
        <v>530</v>
      </c>
      <c r="AI95" s="6">
        <f>0.5*0.005</f>
        <v>2.5000000000000001E-3</v>
      </c>
      <c r="AJ95" s="6">
        <f>0.5*0.005</f>
        <v>2.5000000000000001E-3</v>
      </c>
      <c r="AK95" s="6">
        <f>0.5*0.005</f>
        <v>2.5000000000000001E-3</v>
      </c>
      <c r="AL95" s="6">
        <v>5.0000000000000001E-3</v>
      </c>
      <c r="AM95" s="6">
        <f>0.5*0.005</f>
        <v>2.5000000000000001E-3</v>
      </c>
      <c r="AN95" s="6">
        <f>0.5*0.005</f>
        <v>2.5000000000000001E-3</v>
      </c>
      <c r="AO95" s="6">
        <f>0.5*0.005</f>
        <v>2.5000000000000001E-3</v>
      </c>
      <c r="AP95" s="6">
        <f>0.5*0.005</f>
        <v>2.5000000000000001E-3</v>
      </c>
      <c r="AQ95" s="6">
        <v>5.0000000000000001E-3</v>
      </c>
      <c r="AR95" s="6">
        <f>0.5*0.003</f>
        <v>1.5E-3</v>
      </c>
      <c r="AS95" s="6">
        <f>0.5*0.005</f>
        <v>2.5000000000000001E-3</v>
      </c>
      <c r="AT95" s="6">
        <f t="shared" si="150"/>
        <v>2.5000000000000001E-3</v>
      </c>
      <c r="AU95" s="6">
        <f t="shared" si="150"/>
        <v>2.5000000000000001E-3</v>
      </c>
      <c r="AV95" s="6">
        <f t="shared" si="150"/>
        <v>2.5000000000000001E-3</v>
      </c>
      <c r="AW95" s="6">
        <f t="shared" si="150"/>
        <v>2.5000000000000001E-3</v>
      </c>
      <c r="AX95" s="6">
        <v>7.0000000000000001E-3</v>
      </c>
      <c r="AY95" s="6">
        <f>0.5*0.005</f>
        <v>2.5000000000000001E-3</v>
      </c>
      <c r="AZ95" s="6">
        <f>0.5*0.005</f>
        <v>2.5000000000000001E-3</v>
      </c>
      <c r="BA95" s="6">
        <f t="shared" si="121"/>
        <v>2.5000000000000001E-3</v>
      </c>
      <c r="BB95" s="6"/>
      <c r="BC95" s="6">
        <f t="shared" si="128"/>
        <v>5.0000000000000001E-4</v>
      </c>
      <c r="BD95" s="6">
        <f t="shared" ref="BD95:BD122" si="153">0.5*0.001</f>
        <v>5.0000000000000001E-4</v>
      </c>
      <c r="BE95" s="6">
        <f t="shared" si="151"/>
        <v>5.0000000000000001E-4</v>
      </c>
      <c r="BF95" s="6">
        <f t="shared" si="143"/>
        <v>5.0000000000000001E-4</v>
      </c>
      <c r="BG95" s="6">
        <f t="shared" si="152"/>
        <v>5.0000000000000001E-4</v>
      </c>
      <c r="BH95" s="6">
        <f t="shared" si="149"/>
        <v>5.0000000000000001E-4</v>
      </c>
      <c r="BI95" s="6">
        <f t="shared" si="146"/>
        <v>5.0000000000000001E-4</v>
      </c>
      <c r="BJ95" s="6">
        <f t="shared" ref="BJ95:BJ122" si="154">0.5*0.001</f>
        <v>5.0000000000000001E-4</v>
      </c>
      <c r="BK95" s="6">
        <f t="shared" si="122"/>
        <v>5.0000000000000004E-6</v>
      </c>
      <c r="BL95" s="11">
        <f t="shared" si="147"/>
        <v>5.0000000000000001E-4</v>
      </c>
      <c r="BM95" s="11">
        <f t="shared" si="142"/>
        <v>5.0000000000000002E-5</v>
      </c>
      <c r="BN95" s="11">
        <f t="shared" si="140"/>
        <v>5.0000000000000002E-5</v>
      </c>
      <c r="BO95" s="11">
        <f t="shared" si="148"/>
        <v>5.0000000000000002E-5</v>
      </c>
      <c r="BP95" s="11">
        <f t="shared" si="141"/>
        <v>5.0000000000000002E-5</v>
      </c>
      <c r="BQ95" s="6"/>
      <c r="BR95" s="6">
        <f t="shared" si="123"/>
        <v>4.0000000000000002E-4</v>
      </c>
      <c r="BS95" s="6">
        <f t="shared" si="135"/>
        <v>5.0000000000000002E-5</v>
      </c>
      <c r="BT95" s="6">
        <f t="shared" si="135"/>
        <v>5.0000000000000002E-5</v>
      </c>
      <c r="BU95" s="6">
        <f t="shared" si="124"/>
        <v>1E-4</v>
      </c>
      <c r="BV95" s="6">
        <f t="shared" si="136"/>
        <v>5.0000000000000002E-5</v>
      </c>
      <c r="BW95" s="6">
        <f t="shared" si="136"/>
        <v>5.0000000000000002E-5</v>
      </c>
      <c r="BX95" s="6"/>
      <c r="BY95" s="6">
        <f t="shared" si="145"/>
        <v>1.4999999999999999E-4</v>
      </c>
      <c r="CR95" s="14"/>
      <c r="CX95" s="6">
        <f t="shared" si="144"/>
        <v>5.0000000000000002E-5</v>
      </c>
      <c r="CY95" s="6">
        <f t="shared" si="144"/>
        <v>5.0000000000000002E-5</v>
      </c>
      <c r="CZ95" s="6">
        <v>117</v>
      </c>
      <c r="DF95" s="6">
        <f t="shared" si="125"/>
        <v>4.0000000000000002E-4</v>
      </c>
      <c r="DG95" s="6">
        <f t="shared" si="126"/>
        <v>5.0000000000000002E-5</v>
      </c>
      <c r="DH95" s="11"/>
      <c r="DI95" s="11"/>
      <c r="DJ95" s="11"/>
      <c r="DK95" s="11"/>
      <c r="DL95" s="11"/>
      <c r="DM95" s="11"/>
    </row>
    <row r="96" spans="1:117" ht="12.75">
      <c r="A96" s="11">
        <v>93</v>
      </c>
      <c r="B96" s="6" t="s">
        <v>661</v>
      </c>
      <c r="C96" s="6">
        <v>299</v>
      </c>
      <c r="D96" s="6" t="s">
        <v>1291</v>
      </c>
      <c r="E96" s="6" t="s">
        <v>1710</v>
      </c>
      <c r="F96" s="6" t="s">
        <v>662</v>
      </c>
      <c r="G96" s="7">
        <v>8.1</v>
      </c>
      <c r="H96" s="6">
        <v>105</v>
      </c>
      <c r="I96" s="6">
        <f t="shared" si="117"/>
        <v>0.05</v>
      </c>
      <c r="J96" s="6">
        <f t="shared" ref="J96:J127" si="155">0.5*3</f>
        <v>1.5</v>
      </c>
      <c r="K96" s="7">
        <v>41</v>
      </c>
      <c r="L96" s="6">
        <f>0.5*0.05</f>
        <v>2.5000000000000001E-2</v>
      </c>
      <c r="M96" s="9">
        <v>2.6</v>
      </c>
      <c r="N96" s="6">
        <v>13.5</v>
      </c>
      <c r="O96" s="6">
        <v>5.57</v>
      </c>
      <c r="P96" s="10">
        <v>0.04</v>
      </c>
      <c r="Q96" s="6">
        <v>1800</v>
      </c>
      <c r="R96" s="6">
        <f t="shared" si="119"/>
        <v>0.2</v>
      </c>
      <c r="S96" s="7">
        <v>11</v>
      </c>
      <c r="T96" s="6">
        <v>9.99</v>
      </c>
      <c r="U96" s="6">
        <f t="shared" si="120"/>
        <v>1</v>
      </c>
      <c r="V96" s="7">
        <v>94</v>
      </c>
      <c r="W96" s="6"/>
      <c r="X96" s="7">
        <v>14</v>
      </c>
      <c r="Y96" s="6">
        <v>56.7</v>
      </c>
      <c r="Z96" s="6">
        <v>16000</v>
      </c>
      <c r="AA96" s="9">
        <v>5.4</v>
      </c>
      <c r="AB96" s="6">
        <v>15000</v>
      </c>
      <c r="AC96" s="6">
        <v>720</v>
      </c>
      <c r="AD96" s="6">
        <v>1300</v>
      </c>
      <c r="AE96" s="6">
        <v>1200</v>
      </c>
      <c r="AF96" s="6">
        <v>220</v>
      </c>
      <c r="AG96" s="6">
        <v>6500</v>
      </c>
      <c r="AH96" s="6">
        <v>1100</v>
      </c>
      <c r="AI96" s="6">
        <v>1.9E-2</v>
      </c>
      <c r="AJ96" s="6">
        <v>3.6999999999999998E-2</v>
      </c>
      <c r="AK96" s="6">
        <v>8.0000000000000002E-3</v>
      </c>
      <c r="AL96" s="6">
        <v>9.1999999999999998E-2</v>
      </c>
      <c r="AM96" s="8">
        <v>0.03</v>
      </c>
      <c r="AN96" s="6">
        <v>2.3E-2</v>
      </c>
      <c r="AO96" s="6">
        <v>1.2E-2</v>
      </c>
      <c r="AP96" s="6">
        <f t="shared" ref="AP96:AP114" si="156">0.5*0.005</f>
        <v>2.5000000000000001E-3</v>
      </c>
      <c r="AQ96" s="6">
        <v>7.0000000000000001E-3</v>
      </c>
      <c r="AR96" s="6">
        <f>0.5*0.003</f>
        <v>1.5E-3</v>
      </c>
      <c r="AS96" s="6">
        <v>7.0000000000000001E-3</v>
      </c>
      <c r="AT96" s="6">
        <v>7.0000000000000001E-3</v>
      </c>
      <c r="AU96" s="6">
        <v>4.3999999999999997E-2</v>
      </c>
      <c r="AV96" s="6">
        <v>2.1999999999999999E-2</v>
      </c>
      <c r="AW96" s="6">
        <v>1.2E-2</v>
      </c>
      <c r="AX96" s="6">
        <v>0.02</v>
      </c>
      <c r="AY96" s="6">
        <v>1.7000000000000001E-2</v>
      </c>
      <c r="AZ96" s="6">
        <f t="shared" ref="AZ96:AZ113" si="157">0.5*0.005</f>
        <v>2.5000000000000001E-3</v>
      </c>
      <c r="BA96" s="6">
        <f t="shared" si="121"/>
        <v>2.5000000000000001E-3</v>
      </c>
      <c r="BB96" s="6"/>
      <c r="BC96" s="6">
        <f t="shared" si="128"/>
        <v>5.0000000000000001E-4</v>
      </c>
      <c r="BD96" s="6">
        <f t="shared" si="153"/>
        <v>5.0000000000000001E-4</v>
      </c>
      <c r="BE96" s="6">
        <f t="shared" si="151"/>
        <v>5.0000000000000001E-4</v>
      </c>
      <c r="BF96" s="6">
        <f t="shared" si="143"/>
        <v>5.0000000000000001E-4</v>
      </c>
      <c r="BG96" s="6">
        <f t="shared" si="152"/>
        <v>5.0000000000000001E-4</v>
      </c>
      <c r="BH96" s="6">
        <f t="shared" si="149"/>
        <v>5.0000000000000001E-4</v>
      </c>
      <c r="BI96" s="6">
        <f t="shared" si="146"/>
        <v>5.0000000000000001E-4</v>
      </c>
      <c r="BJ96" s="6">
        <f t="shared" si="154"/>
        <v>5.0000000000000001E-4</v>
      </c>
      <c r="BK96" s="6">
        <f t="shared" si="122"/>
        <v>5.0000000000000004E-6</v>
      </c>
      <c r="BL96" s="11">
        <f t="shared" si="147"/>
        <v>5.0000000000000001E-4</v>
      </c>
      <c r="BM96" s="11">
        <f t="shared" si="142"/>
        <v>5.0000000000000002E-5</v>
      </c>
      <c r="BN96" s="11">
        <f t="shared" si="140"/>
        <v>5.0000000000000002E-5</v>
      </c>
      <c r="BO96" s="11">
        <f t="shared" si="148"/>
        <v>5.0000000000000002E-5</v>
      </c>
      <c r="BP96" s="11">
        <f t="shared" si="141"/>
        <v>5.0000000000000002E-5</v>
      </c>
      <c r="BQ96" s="6"/>
      <c r="BR96" s="6">
        <f t="shared" si="123"/>
        <v>4.0000000000000002E-4</v>
      </c>
      <c r="BS96" s="6">
        <f t="shared" si="135"/>
        <v>5.0000000000000002E-5</v>
      </c>
      <c r="BT96" s="6">
        <f t="shared" si="135"/>
        <v>5.0000000000000002E-5</v>
      </c>
      <c r="BU96" s="6">
        <f t="shared" si="124"/>
        <v>1E-4</v>
      </c>
      <c r="BV96" s="6">
        <f t="shared" si="136"/>
        <v>5.0000000000000002E-5</v>
      </c>
      <c r="BW96" s="6">
        <f t="shared" si="136"/>
        <v>5.0000000000000002E-5</v>
      </c>
      <c r="BX96" s="6"/>
      <c r="BY96" s="6">
        <f t="shared" si="145"/>
        <v>1.4999999999999999E-4</v>
      </c>
      <c r="CR96" s="14"/>
      <c r="CX96" s="6">
        <f t="shared" si="144"/>
        <v>5.0000000000000002E-5</v>
      </c>
      <c r="CY96" s="6">
        <f t="shared" si="144"/>
        <v>5.0000000000000002E-5</v>
      </c>
      <c r="CZ96" s="6">
        <v>1775</v>
      </c>
      <c r="DF96" s="6">
        <f t="shared" si="125"/>
        <v>4.0000000000000002E-4</v>
      </c>
      <c r="DG96" s="6">
        <f t="shared" si="126"/>
        <v>5.0000000000000002E-5</v>
      </c>
      <c r="DH96" s="11"/>
      <c r="DI96" s="11"/>
      <c r="DJ96" s="11"/>
      <c r="DK96" s="11"/>
      <c r="DL96" s="11"/>
      <c r="DM96" s="11"/>
    </row>
    <row r="97" spans="1:117" ht="12.75">
      <c r="A97" s="11">
        <v>94</v>
      </c>
      <c r="B97" s="6" t="s">
        <v>659</v>
      </c>
      <c r="C97" s="6">
        <v>300</v>
      </c>
      <c r="D97" s="6" t="s">
        <v>1292</v>
      </c>
      <c r="E97" s="6" t="s">
        <v>1711</v>
      </c>
      <c r="F97" s="6" t="s">
        <v>660</v>
      </c>
      <c r="G97" s="7">
        <v>7.8</v>
      </c>
      <c r="H97" s="7">
        <v>75</v>
      </c>
      <c r="I97" s="6">
        <f t="shared" si="117"/>
        <v>0.05</v>
      </c>
      <c r="J97" s="6">
        <f t="shared" si="155"/>
        <v>1.5</v>
      </c>
      <c r="K97" s="7">
        <v>14</v>
      </c>
      <c r="L97" s="6">
        <v>0.216</v>
      </c>
      <c r="M97" s="9">
        <f>0.5*0.2</f>
        <v>0.1</v>
      </c>
      <c r="N97" s="6">
        <v>3.85</v>
      </c>
      <c r="O97" s="6">
        <f>0.5*0.4</f>
        <v>0.2</v>
      </c>
      <c r="P97" s="10">
        <v>2.4E-2</v>
      </c>
      <c r="Q97" s="6">
        <v>360</v>
      </c>
      <c r="R97" s="6">
        <f t="shared" si="119"/>
        <v>0.2</v>
      </c>
      <c r="S97" s="6">
        <v>1.77</v>
      </c>
      <c r="T97" s="6">
        <v>39.799999999999997</v>
      </c>
      <c r="U97" s="6">
        <f t="shared" si="120"/>
        <v>1</v>
      </c>
      <c r="V97" s="7">
        <v>34</v>
      </c>
      <c r="W97" s="6"/>
      <c r="X97" s="9">
        <v>3</v>
      </c>
      <c r="Y97" s="7">
        <v>17</v>
      </c>
      <c r="Z97" s="6">
        <v>7500</v>
      </c>
      <c r="AA97" s="9">
        <v>0.2</v>
      </c>
      <c r="AB97" s="6">
        <v>2800</v>
      </c>
      <c r="AC97" s="6">
        <v>150</v>
      </c>
      <c r="AD97" s="6">
        <v>190</v>
      </c>
      <c r="AE97" s="6">
        <v>334</v>
      </c>
      <c r="AF97" s="7">
        <v>56</v>
      </c>
      <c r="AG97" s="6">
        <v>1600</v>
      </c>
      <c r="AH97" s="6">
        <v>290</v>
      </c>
      <c r="AI97" s="6">
        <v>7.0000000000000001E-3</v>
      </c>
      <c r="AJ97" s="6">
        <v>0.01</v>
      </c>
      <c r="AK97" s="6">
        <f>0.5*0.005</f>
        <v>2.5000000000000001E-3</v>
      </c>
      <c r="AL97" s="6">
        <v>2.4E-2</v>
      </c>
      <c r="AM97" s="6">
        <v>1.0999999999999999E-2</v>
      </c>
      <c r="AN97" s="6">
        <v>1.2E-2</v>
      </c>
      <c r="AO97" s="6">
        <v>8.9999999999999993E-3</v>
      </c>
      <c r="AP97" s="6">
        <f t="shared" si="156"/>
        <v>2.5000000000000001E-3</v>
      </c>
      <c r="AQ97" s="6">
        <v>1.2999999999999999E-2</v>
      </c>
      <c r="AR97" s="6">
        <v>6.0000000000000001E-3</v>
      </c>
      <c r="AS97" s="6">
        <f>0.5*0.005</f>
        <v>2.5000000000000001E-3</v>
      </c>
      <c r="AT97" s="6">
        <f>0.5*0.005</f>
        <v>2.5000000000000001E-3</v>
      </c>
      <c r="AU97" s="6">
        <v>1.4999999999999999E-2</v>
      </c>
      <c r="AV97" s="6">
        <v>1.0999999999999999E-2</v>
      </c>
      <c r="AW97" s="6">
        <v>6.0000000000000001E-3</v>
      </c>
      <c r="AX97" s="6">
        <v>1.4E-2</v>
      </c>
      <c r="AY97" s="6">
        <v>1.2E-2</v>
      </c>
      <c r="AZ97" s="6">
        <f t="shared" si="157"/>
        <v>2.5000000000000001E-3</v>
      </c>
      <c r="BA97" s="6">
        <f t="shared" si="121"/>
        <v>2.5000000000000001E-3</v>
      </c>
      <c r="BB97" s="6"/>
      <c r="BC97" s="6">
        <f t="shared" si="128"/>
        <v>5.0000000000000001E-4</v>
      </c>
      <c r="BD97" s="6">
        <f t="shared" si="153"/>
        <v>5.0000000000000001E-4</v>
      </c>
      <c r="BE97" s="6">
        <f t="shared" si="151"/>
        <v>5.0000000000000001E-4</v>
      </c>
      <c r="BF97" s="6">
        <f t="shared" si="143"/>
        <v>5.0000000000000001E-4</v>
      </c>
      <c r="BG97" s="6">
        <f t="shared" si="152"/>
        <v>5.0000000000000001E-4</v>
      </c>
      <c r="BH97" s="6">
        <f t="shared" si="149"/>
        <v>5.0000000000000001E-4</v>
      </c>
      <c r="BI97" s="6">
        <f t="shared" si="146"/>
        <v>5.0000000000000001E-4</v>
      </c>
      <c r="BJ97" s="6">
        <f t="shared" si="154"/>
        <v>5.0000000000000001E-4</v>
      </c>
      <c r="BK97" s="6">
        <f t="shared" si="122"/>
        <v>5.0000000000000004E-6</v>
      </c>
      <c r="BL97" s="11">
        <f t="shared" si="147"/>
        <v>5.0000000000000001E-4</v>
      </c>
      <c r="BM97" s="11">
        <f t="shared" si="142"/>
        <v>5.0000000000000002E-5</v>
      </c>
      <c r="BN97" s="11">
        <f t="shared" si="140"/>
        <v>5.0000000000000002E-5</v>
      </c>
      <c r="BO97" s="11">
        <f t="shared" si="148"/>
        <v>5.0000000000000002E-5</v>
      </c>
      <c r="BP97" s="11">
        <f t="shared" si="141"/>
        <v>5.0000000000000002E-5</v>
      </c>
      <c r="BQ97" s="6"/>
      <c r="BR97" s="6">
        <f t="shared" si="123"/>
        <v>4.0000000000000002E-4</v>
      </c>
      <c r="BS97" s="6">
        <f t="shared" si="135"/>
        <v>5.0000000000000002E-5</v>
      </c>
      <c r="BT97" s="6">
        <f t="shared" si="135"/>
        <v>5.0000000000000002E-5</v>
      </c>
      <c r="BU97" s="6">
        <f t="shared" si="124"/>
        <v>1E-4</v>
      </c>
      <c r="BV97" s="6">
        <f t="shared" si="136"/>
        <v>5.0000000000000002E-5</v>
      </c>
      <c r="BW97" s="6">
        <f t="shared" si="136"/>
        <v>5.0000000000000002E-5</v>
      </c>
      <c r="BX97" s="6"/>
      <c r="BY97" s="6">
        <f t="shared" si="145"/>
        <v>1.4999999999999999E-4</v>
      </c>
      <c r="CR97" s="14"/>
      <c r="CX97" s="6">
        <f t="shared" si="144"/>
        <v>5.0000000000000002E-5</v>
      </c>
      <c r="CY97" s="6">
        <f t="shared" si="144"/>
        <v>5.0000000000000002E-5</v>
      </c>
      <c r="CZ97" s="6">
        <v>348</v>
      </c>
      <c r="DF97" s="6">
        <f t="shared" si="125"/>
        <v>4.0000000000000002E-4</v>
      </c>
      <c r="DG97" s="6">
        <f t="shared" si="126"/>
        <v>5.0000000000000002E-5</v>
      </c>
      <c r="DH97" s="11"/>
      <c r="DI97" s="11"/>
      <c r="DJ97" s="11"/>
      <c r="DK97" s="11"/>
      <c r="DL97" s="11"/>
      <c r="DM97" s="11"/>
    </row>
    <row r="98" spans="1:117" ht="12.75">
      <c r="A98" s="11">
        <v>95</v>
      </c>
      <c r="B98" s="6" t="s">
        <v>657</v>
      </c>
      <c r="C98" s="6">
        <v>301</v>
      </c>
      <c r="D98" s="6" t="s">
        <v>1293</v>
      </c>
      <c r="E98" s="6" t="s">
        <v>1712</v>
      </c>
      <c r="F98" s="6" t="s">
        <v>658</v>
      </c>
      <c r="G98" s="7">
        <v>7.7</v>
      </c>
      <c r="H98" s="7">
        <v>32</v>
      </c>
      <c r="I98" s="6">
        <f t="shared" si="117"/>
        <v>0.05</v>
      </c>
      <c r="J98" s="6">
        <f t="shared" si="155"/>
        <v>1.5</v>
      </c>
      <c r="K98" s="7">
        <v>12</v>
      </c>
      <c r="L98" s="6">
        <f>0.5*0.05</f>
        <v>2.5000000000000001E-2</v>
      </c>
      <c r="M98" s="9">
        <f>0.5*0.2</f>
        <v>0.1</v>
      </c>
      <c r="N98" s="6">
        <v>0.96399999999999997</v>
      </c>
      <c r="O98" s="6">
        <f>0.5*0.4</f>
        <v>0.2</v>
      </c>
      <c r="P98" s="10">
        <v>2.5999999999999999E-3</v>
      </c>
      <c r="Q98" s="6">
        <v>87</v>
      </c>
      <c r="R98" s="6">
        <f t="shared" si="119"/>
        <v>0.2</v>
      </c>
      <c r="S98" s="6">
        <v>0.45700000000000002</v>
      </c>
      <c r="T98" s="6">
        <f>0.5*1</f>
        <v>0.5</v>
      </c>
      <c r="U98" s="6">
        <f t="shared" si="120"/>
        <v>1</v>
      </c>
      <c r="V98" s="9">
        <v>3.2</v>
      </c>
      <c r="W98" s="6"/>
      <c r="X98" s="9">
        <v>1.2</v>
      </c>
      <c r="Y98" s="6">
        <v>0.89500000000000002</v>
      </c>
      <c r="Z98" s="6">
        <v>340</v>
      </c>
      <c r="AA98" s="9">
        <v>0.45</v>
      </c>
      <c r="AB98" s="6">
        <v>2100</v>
      </c>
      <c r="AC98" s="7">
        <v>42</v>
      </c>
      <c r="AD98" s="6">
        <v>140</v>
      </c>
      <c r="AE98" s="6">
        <v>44.3</v>
      </c>
      <c r="AF98" s="7">
        <v>28</v>
      </c>
      <c r="AG98" s="6">
        <v>650</v>
      </c>
      <c r="AH98" s="6">
        <f>0.5*100</f>
        <v>50</v>
      </c>
      <c r="AI98" s="6">
        <f>0.5*0.005</f>
        <v>2.5000000000000001E-3</v>
      </c>
      <c r="AJ98" s="6">
        <f>0.5*0.005</f>
        <v>2.5000000000000001E-3</v>
      </c>
      <c r="AK98" s="6">
        <f>0.5*0.005</f>
        <v>2.5000000000000001E-3</v>
      </c>
      <c r="AL98" s="6">
        <v>7.0000000000000001E-3</v>
      </c>
      <c r="AM98" s="6">
        <f>0.5*0.005</f>
        <v>2.5000000000000001E-3</v>
      </c>
      <c r="AN98" s="6">
        <f>0.5*0.005</f>
        <v>2.5000000000000001E-3</v>
      </c>
      <c r="AO98" s="6">
        <f>0.5*0.005</f>
        <v>2.5000000000000001E-3</v>
      </c>
      <c r="AP98" s="6">
        <f t="shared" si="156"/>
        <v>2.5000000000000001E-3</v>
      </c>
      <c r="AQ98" s="6">
        <v>5.0000000000000001E-3</v>
      </c>
      <c r="AR98" s="6">
        <f>0.5*0.003</f>
        <v>1.5E-3</v>
      </c>
      <c r="AS98" s="6">
        <f>0.5*0.005</f>
        <v>2.5000000000000001E-3</v>
      </c>
      <c r="AT98" s="6">
        <f>0.5*0.005</f>
        <v>2.5000000000000001E-3</v>
      </c>
      <c r="AU98" s="6">
        <f>0.5*0.005</f>
        <v>2.5000000000000001E-3</v>
      </c>
      <c r="AV98" s="6">
        <f>0.5*0.005</f>
        <v>2.5000000000000001E-3</v>
      </c>
      <c r="AW98" s="6">
        <f>0.5*0.005</f>
        <v>2.5000000000000001E-3</v>
      </c>
      <c r="AX98" s="6">
        <v>7.0000000000000001E-3</v>
      </c>
      <c r="AY98" s="6">
        <f>0.5*0.005</f>
        <v>2.5000000000000001E-3</v>
      </c>
      <c r="AZ98" s="6">
        <f t="shared" si="157"/>
        <v>2.5000000000000001E-3</v>
      </c>
      <c r="BA98" s="6">
        <f t="shared" si="121"/>
        <v>2.5000000000000001E-3</v>
      </c>
      <c r="BB98" s="6"/>
      <c r="BC98" s="6">
        <f t="shared" si="128"/>
        <v>5.0000000000000001E-4</v>
      </c>
      <c r="BD98" s="6">
        <f t="shared" si="153"/>
        <v>5.0000000000000001E-4</v>
      </c>
      <c r="BE98" s="6">
        <f t="shared" si="151"/>
        <v>5.0000000000000001E-4</v>
      </c>
      <c r="BF98" s="6">
        <f t="shared" si="143"/>
        <v>5.0000000000000001E-4</v>
      </c>
      <c r="BG98" s="6">
        <f t="shared" si="152"/>
        <v>5.0000000000000001E-4</v>
      </c>
      <c r="BH98" s="6">
        <f t="shared" si="149"/>
        <v>5.0000000000000001E-4</v>
      </c>
      <c r="BI98" s="6">
        <f t="shared" si="146"/>
        <v>5.0000000000000001E-4</v>
      </c>
      <c r="BJ98" s="6">
        <f t="shared" si="154"/>
        <v>5.0000000000000001E-4</v>
      </c>
      <c r="BK98" s="6">
        <f t="shared" si="122"/>
        <v>5.0000000000000004E-6</v>
      </c>
      <c r="BL98" s="11">
        <f t="shared" si="147"/>
        <v>5.0000000000000001E-4</v>
      </c>
      <c r="BM98" s="11">
        <f t="shared" si="142"/>
        <v>5.0000000000000002E-5</v>
      </c>
      <c r="BN98" s="11">
        <f t="shared" si="140"/>
        <v>5.0000000000000002E-5</v>
      </c>
      <c r="BO98" s="11">
        <f t="shared" si="148"/>
        <v>5.0000000000000002E-5</v>
      </c>
      <c r="BP98" s="11">
        <f t="shared" si="141"/>
        <v>5.0000000000000002E-5</v>
      </c>
      <c r="BQ98" s="6"/>
      <c r="BR98" s="6">
        <f t="shared" si="123"/>
        <v>4.0000000000000002E-4</v>
      </c>
      <c r="BS98" s="6">
        <f t="shared" si="135"/>
        <v>5.0000000000000002E-5</v>
      </c>
      <c r="BT98" s="6">
        <f t="shared" si="135"/>
        <v>5.0000000000000002E-5</v>
      </c>
      <c r="BU98" s="6">
        <f t="shared" si="124"/>
        <v>1E-4</v>
      </c>
      <c r="BV98" s="6">
        <f t="shared" si="136"/>
        <v>5.0000000000000002E-5</v>
      </c>
      <c r="BW98" s="6">
        <f t="shared" si="136"/>
        <v>5.0000000000000002E-5</v>
      </c>
      <c r="BX98" s="6"/>
      <c r="BY98" s="6">
        <f t="shared" si="145"/>
        <v>1.4999999999999999E-4</v>
      </c>
      <c r="CR98" s="14"/>
      <c r="CX98" s="6">
        <f t="shared" si="144"/>
        <v>5.0000000000000002E-5</v>
      </c>
      <c r="CY98" s="6">
        <f t="shared" si="144"/>
        <v>5.0000000000000002E-5</v>
      </c>
      <c r="CZ98" s="6">
        <v>106</v>
      </c>
      <c r="DF98" s="6">
        <f t="shared" si="125"/>
        <v>4.0000000000000002E-4</v>
      </c>
      <c r="DG98" s="6">
        <f t="shared" si="126"/>
        <v>5.0000000000000002E-5</v>
      </c>
      <c r="DH98" s="11"/>
      <c r="DI98" s="11"/>
      <c r="DJ98" s="11"/>
      <c r="DK98" s="11"/>
      <c r="DL98" s="11"/>
      <c r="DM98" s="11"/>
    </row>
    <row r="99" spans="1:117" ht="12.75">
      <c r="A99" s="11">
        <v>96</v>
      </c>
      <c r="B99" s="6" t="s">
        <v>655</v>
      </c>
      <c r="C99" s="6">
        <v>302</v>
      </c>
      <c r="D99" s="6" t="s">
        <v>1294</v>
      </c>
      <c r="E99" s="6" t="s">
        <v>1713</v>
      </c>
      <c r="F99" s="6" t="s">
        <v>656</v>
      </c>
      <c r="G99" s="7">
        <v>7.4</v>
      </c>
      <c r="H99" s="7">
        <v>25</v>
      </c>
      <c r="I99" s="6">
        <f t="shared" si="117"/>
        <v>0.05</v>
      </c>
      <c r="J99" s="6">
        <f t="shared" si="155"/>
        <v>1.5</v>
      </c>
      <c r="K99" s="7">
        <v>34</v>
      </c>
      <c r="L99" s="6">
        <f>0.5*0.05</f>
        <v>2.5000000000000001E-2</v>
      </c>
      <c r="M99" s="9">
        <v>0.66</v>
      </c>
      <c r="N99" s="6">
        <v>1.82</v>
      </c>
      <c r="O99" s="6">
        <v>2.12</v>
      </c>
      <c r="P99" s="10">
        <f>0.5*0.001</f>
        <v>5.0000000000000001E-4</v>
      </c>
      <c r="Q99" s="6">
        <v>130</v>
      </c>
      <c r="R99" s="6">
        <f t="shared" si="119"/>
        <v>0.2</v>
      </c>
      <c r="S99" s="6">
        <v>1.88</v>
      </c>
      <c r="T99" s="6">
        <v>1.42</v>
      </c>
      <c r="U99" s="6">
        <f t="shared" si="120"/>
        <v>1</v>
      </c>
      <c r="V99" s="6">
        <f>0.5*0.3</f>
        <v>0.15</v>
      </c>
      <c r="W99" s="6"/>
      <c r="X99" s="9">
        <v>1.1000000000000001</v>
      </c>
      <c r="Y99" s="6">
        <v>12.9</v>
      </c>
      <c r="Z99" s="6">
        <v>500</v>
      </c>
      <c r="AA99" s="9">
        <v>0.4</v>
      </c>
      <c r="AB99" s="6">
        <v>2100</v>
      </c>
      <c r="AC99" s="6">
        <v>500</v>
      </c>
      <c r="AD99" s="6">
        <v>130</v>
      </c>
      <c r="AE99" s="6">
        <v>39.1</v>
      </c>
      <c r="AF99" s="7">
        <v>40</v>
      </c>
      <c r="AG99" s="6">
        <v>750</v>
      </c>
      <c r="AH99" s="6">
        <v>120</v>
      </c>
      <c r="AI99" s="6">
        <f>0.5*0.005</f>
        <v>2.5000000000000001E-3</v>
      </c>
      <c r="AJ99" s="6">
        <v>1.2E-2</v>
      </c>
      <c r="AK99" s="6">
        <f>0.5*0.005</f>
        <v>2.5000000000000001E-3</v>
      </c>
      <c r="AL99" s="8">
        <v>0.01</v>
      </c>
      <c r="AM99" s="6">
        <v>8.9999999999999993E-3</v>
      </c>
      <c r="AN99" s="6">
        <v>8.9999999999999993E-3</v>
      </c>
      <c r="AO99" s="6">
        <v>8.0000000000000002E-3</v>
      </c>
      <c r="AP99" s="6">
        <f t="shared" si="156"/>
        <v>2.5000000000000001E-3</v>
      </c>
      <c r="AQ99" s="6">
        <v>7.0000000000000001E-3</v>
      </c>
      <c r="AR99" s="6">
        <f>0.5*0.003</f>
        <v>1.5E-3</v>
      </c>
      <c r="AS99" s="6">
        <v>1.2999999999999999E-2</v>
      </c>
      <c r="AT99" s="6">
        <v>5.0000000000000001E-3</v>
      </c>
      <c r="AU99" s="6">
        <v>7.0000000000000001E-3</v>
      </c>
      <c r="AV99" s="6">
        <v>7.0000000000000001E-3</v>
      </c>
      <c r="AW99" s="6">
        <f t="shared" ref="AW99:AW105" si="158">0.5*0.005</f>
        <v>2.5000000000000001E-3</v>
      </c>
      <c r="AX99" s="6">
        <v>5.0000000000000001E-3</v>
      </c>
      <c r="AY99" s="6">
        <v>8.0000000000000002E-3</v>
      </c>
      <c r="AZ99" s="6">
        <f t="shared" si="157"/>
        <v>2.5000000000000001E-3</v>
      </c>
      <c r="BA99" s="6">
        <f t="shared" si="121"/>
        <v>2.5000000000000001E-3</v>
      </c>
      <c r="BB99" s="6"/>
      <c r="BC99" s="6">
        <f t="shared" si="128"/>
        <v>5.0000000000000001E-4</v>
      </c>
      <c r="BD99" s="6">
        <f t="shared" si="153"/>
        <v>5.0000000000000001E-4</v>
      </c>
      <c r="BE99" s="6">
        <f t="shared" si="151"/>
        <v>5.0000000000000001E-4</v>
      </c>
      <c r="BF99" s="6">
        <f t="shared" si="143"/>
        <v>5.0000000000000001E-4</v>
      </c>
      <c r="BG99" s="6">
        <f t="shared" si="152"/>
        <v>5.0000000000000001E-4</v>
      </c>
      <c r="BH99" s="6">
        <f t="shared" si="149"/>
        <v>5.0000000000000001E-4</v>
      </c>
      <c r="BI99" s="6">
        <f t="shared" si="146"/>
        <v>5.0000000000000001E-4</v>
      </c>
      <c r="BJ99" s="6">
        <f t="shared" si="154"/>
        <v>5.0000000000000001E-4</v>
      </c>
      <c r="BK99" s="6">
        <f t="shared" si="122"/>
        <v>5.0000000000000004E-6</v>
      </c>
      <c r="BL99" s="11">
        <f t="shared" si="147"/>
        <v>5.0000000000000001E-4</v>
      </c>
      <c r="BM99" s="11">
        <f t="shared" si="142"/>
        <v>5.0000000000000002E-5</v>
      </c>
      <c r="BN99" s="11">
        <f t="shared" si="140"/>
        <v>5.0000000000000002E-5</v>
      </c>
      <c r="BO99" s="11">
        <f t="shared" si="148"/>
        <v>5.0000000000000002E-5</v>
      </c>
      <c r="BP99" s="11">
        <f t="shared" si="141"/>
        <v>5.0000000000000002E-5</v>
      </c>
      <c r="BQ99" s="6"/>
      <c r="BR99" s="6">
        <f t="shared" si="123"/>
        <v>4.0000000000000002E-4</v>
      </c>
      <c r="BS99" s="6">
        <f t="shared" si="135"/>
        <v>5.0000000000000002E-5</v>
      </c>
      <c r="BT99" s="6">
        <f t="shared" si="135"/>
        <v>5.0000000000000002E-5</v>
      </c>
      <c r="BU99" s="6">
        <f t="shared" si="124"/>
        <v>1E-4</v>
      </c>
      <c r="BV99" s="6">
        <f t="shared" si="136"/>
        <v>5.0000000000000002E-5</v>
      </c>
      <c r="BW99" s="6">
        <f t="shared" si="136"/>
        <v>5.0000000000000002E-5</v>
      </c>
      <c r="BX99" s="6"/>
      <c r="BY99" s="6">
        <f t="shared" si="145"/>
        <v>1.4999999999999999E-4</v>
      </c>
      <c r="CR99" s="14"/>
      <c r="CX99" s="6">
        <f t="shared" si="144"/>
        <v>5.0000000000000002E-5</v>
      </c>
      <c r="CY99" s="6">
        <f t="shared" si="144"/>
        <v>5.0000000000000002E-5</v>
      </c>
      <c r="CZ99" s="6">
        <v>102.00000000000001</v>
      </c>
      <c r="DF99" s="6">
        <f t="shared" si="125"/>
        <v>4.0000000000000002E-4</v>
      </c>
      <c r="DG99" s="6">
        <f t="shared" si="126"/>
        <v>5.0000000000000002E-5</v>
      </c>
      <c r="DH99" s="11"/>
      <c r="DI99" s="11"/>
      <c r="DJ99" s="11"/>
      <c r="DK99" s="11"/>
      <c r="DL99" s="11"/>
      <c r="DM99" s="11"/>
    </row>
    <row r="100" spans="1:117" ht="12.75">
      <c r="A100" s="11">
        <v>97</v>
      </c>
      <c r="B100" s="6" t="s">
        <v>653</v>
      </c>
      <c r="C100" s="6">
        <v>303</v>
      </c>
      <c r="D100" s="6" t="s">
        <v>1295</v>
      </c>
      <c r="E100" s="6" t="s">
        <v>1714</v>
      </c>
      <c r="F100" s="6" t="s">
        <v>654</v>
      </c>
      <c r="G100" s="7">
        <v>7.9</v>
      </c>
      <c r="H100" s="7">
        <v>24</v>
      </c>
      <c r="I100" s="6">
        <f t="shared" si="117"/>
        <v>0.05</v>
      </c>
      <c r="J100" s="6">
        <f t="shared" si="155"/>
        <v>1.5</v>
      </c>
      <c r="K100" s="9">
        <v>6.7</v>
      </c>
      <c r="L100" s="6">
        <f>0.5*0.05</f>
        <v>2.5000000000000001E-2</v>
      </c>
      <c r="M100" s="9">
        <f>0.5*0.2</f>
        <v>0.1</v>
      </c>
      <c r="N100" s="6">
        <v>2.0099999999999998</v>
      </c>
      <c r="O100" s="6">
        <v>1.47</v>
      </c>
      <c r="P100" s="10">
        <f>0.5*0.001</f>
        <v>5.0000000000000001E-4</v>
      </c>
      <c r="Q100" s="6">
        <v>200</v>
      </c>
      <c r="R100" s="6">
        <f t="shared" si="119"/>
        <v>0.2</v>
      </c>
      <c r="S100" s="6">
        <v>1.71</v>
      </c>
      <c r="T100" s="6">
        <v>3.3</v>
      </c>
      <c r="U100" s="6">
        <f t="shared" si="120"/>
        <v>1</v>
      </c>
      <c r="V100" s="9">
        <v>5.5</v>
      </c>
      <c r="W100" s="6"/>
      <c r="X100" s="9">
        <v>1.5</v>
      </c>
      <c r="Y100" s="6">
        <v>4.47</v>
      </c>
      <c r="Z100" s="6">
        <v>2300</v>
      </c>
      <c r="AA100" s="9">
        <v>0.80999999999999994</v>
      </c>
      <c r="AB100" s="6">
        <v>1700</v>
      </c>
      <c r="AC100" s="7">
        <v>31</v>
      </c>
      <c r="AD100" s="7">
        <v>67</v>
      </c>
      <c r="AE100" s="6">
        <v>307</v>
      </c>
      <c r="AF100" s="7">
        <v>52</v>
      </c>
      <c r="AG100" s="6">
        <v>780</v>
      </c>
      <c r="AH100" s="6">
        <v>170</v>
      </c>
      <c r="AI100" s="6">
        <v>6.0000000000000001E-3</v>
      </c>
      <c r="AJ100" s="6">
        <v>9.5000000000000001E-2</v>
      </c>
      <c r="AK100" s="6">
        <v>8.0000000000000002E-3</v>
      </c>
      <c r="AL100" s="6">
        <v>9.6000000000000002E-2</v>
      </c>
      <c r="AM100" s="6">
        <v>8.9999999999999993E-3</v>
      </c>
      <c r="AN100" s="6">
        <v>1.6E-2</v>
      </c>
      <c r="AO100" s="6">
        <f>0.5*0.005</f>
        <v>2.5000000000000001E-3</v>
      </c>
      <c r="AP100" s="6">
        <f t="shared" si="156"/>
        <v>2.5000000000000001E-3</v>
      </c>
      <c r="AQ100" s="6">
        <f>0.5*0.005</f>
        <v>2.5000000000000001E-3</v>
      </c>
      <c r="AR100" s="6">
        <v>4.0000000000000001E-3</v>
      </c>
      <c r="AS100" s="6">
        <v>1.2E-2</v>
      </c>
      <c r="AT100" s="6">
        <v>7.0000000000000001E-3</v>
      </c>
      <c r="AU100" s="6">
        <v>6.2E-2</v>
      </c>
      <c r="AV100" s="6">
        <v>1.2E-2</v>
      </c>
      <c r="AW100" s="6">
        <f t="shared" si="158"/>
        <v>2.5000000000000001E-3</v>
      </c>
      <c r="AX100" s="6">
        <v>7.0000000000000001E-3</v>
      </c>
      <c r="AY100" s="6">
        <v>5.0000000000000001E-3</v>
      </c>
      <c r="AZ100" s="6">
        <f t="shared" si="157"/>
        <v>2.5000000000000001E-3</v>
      </c>
      <c r="BA100" s="6">
        <f t="shared" si="121"/>
        <v>2.5000000000000001E-3</v>
      </c>
      <c r="BB100" s="6"/>
      <c r="BC100" s="6">
        <f t="shared" si="128"/>
        <v>5.0000000000000001E-4</v>
      </c>
      <c r="BD100" s="6">
        <f t="shared" si="153"/>
        <v>5.0000000000000001E-4</v>
      </c>
      <c r="BE100" s="6">
        <f t="shared" si="151"/>
        <v>5.0000000000000001E-4</v>
      </c>
      <c r="BF100" s="6">
        <f t="shared" si="143"/>
        <v>5.0000000000000001E-4</v>
      </c>
      <c r="BG100" s="6">
        <f t="shared" si="152"/>
        <v>5.0000000000000001E-4</v>
      </c>
      <c r="BH100" s="6">
        <f t="shared" si="149"/>
        <v>5.0000000000000001E-4</v>
      </c>
      <c r="BI100" s="6">
        <f t="shared" si="146"/>
        <v>5.0000000000000001E-4</v>
      </c>
      <c r="BJ100" s="6">
        <f t="shared" si="154"/>
        <v>5.0000000000000001E-4</v>
      </c>
      <c r="BK100" s="6">
        <f t="shared" si="122"/>
        <v>5.0000000000000004E-6</v>
      </c>
      <c r="BL100" s="11">
        <f t="shared" si="147"/>
        <v>5.0000000000000001E-4</v>
      </c>
      <c r="BM100" s="11">
        <f t="shared" si="142"/>
        <v>5.0000000000000002E-5</v>
      </c>
      <c r="BN100" s="11">
        <f t="shared" si="140"/>
        <v>5.0000000000000002E-5</v>
      </c>
      <c r="BO100" s="11">
        <f t="shared" si="148"/>
        <v>5.0000000000000002E-5</v>
      </c>
      <c r="BP100" s="11">
        <f t="shared" si="141"/>
        <v>5.0000000000000002E-5</v>
      </c>
      <c r="BQ100" s="6"/>
      <c r="BR100" s="6">
        <f t="shared" si="123"/>
        <v>4.0000000000000002E-4</v>
      </c>
      <c r="BS100" s="6">
        <f t="shared" si="135"/>
        <v>5.0000000000000002E-5</v>
      </c>
      <c r="BT100" s="6">
        <f t="shared" si="135"/>
        <v>5.0000000000000002E-5</v>
      </c>
      <c r="BU100" s="6">
        <f t="shared" si="124"/>
        <v>1E-4</v>
      </c>
      <c r="BV100" s="6">
        <f t="shared" si="136"/>
        <v>5.0000000000000002E-5</v>
      </c>
      <c r="BW100" s="6">
        <f t="shared" si="136"/>
        <v>5.0000000000000002E-5</v>
      </c>
      <c r="BX100" s="6"/>
      <c r="BY100" s="6">
        <f t="shared" si="145"/>
        <v>1.4999999999999999E-4</v>
      </c>
      <c r="CR100" s="14"/>
      <c r="CX100" s="6">
        <f t="shared" si="144"/>
        <v>5.0000000000000002E-5</v>
      </c>
      <c r="CY100" s="6">
        <f t="shared" si="144"/>
        <v>5.0000000000000002E-5</v>
      </c>
      <c r="CZ100" s="6">
        <v>67</v>
      </c>
      <c r="DF100" s="6">
        <f t="shared" si="125"/>
        <v>4.0000000000000002E-4</v>
      </c>
      <c r="DG100" s="6">
        <f t="shared" si="126"/>
        <v>5.0000000000000002E-5</v>
      </c>
      <c r="DH100" s="11"/>
      <c r="DI100" s="11"/>
      <c r="DJ100" s="11"/>
      <c r="DK100" s="11"/>
      <c r="DL100" s="11"/>
      <c r="DM100" s="11"/>
    </row>
    <row r="101" spans="1:117" ht="12.75">
      <c r="A101" s="11">
        <v>98</v>
      </c>
      <c r="B101" s="6" t="s">
        <v>651</v>
      </c>
      <c r="C101" s="6">
        <v>304</v>
      </c>
      <c r="D101" s="6" t="s">
        <v>1296</v>
      </c>
      <c r="E101" s="6" t="s">
        <v>1715</v>
      </c>
      <c r="F101" s="6" t="s">
        <v>652</v>
      </c>
      <c r="G101" s="7">
        <v>7.6</v>
      </c>
      <c r="H101" s="7">
        <v>43</v>
      </c>
      <c r="I101" s="6">
        <f t="shared" si="117"/>
        <v>0.05</v>
      </c>
      <c r="J101" s="6">
        <f t="shared" si="155"/>
        <v>1.5</v>
      </c>
      <c r="K101" s="7">
        <v>22</v>
      </c>
      <c r="L101" s="6">
        <f>0.5*0.05</f>
        <v>2.5000000000000001E-2</v>
      </c>
      <c r="M101" s="9">
        <f>0.5*0.2</f>
        <v>0.1</v>
      </c>
      <c r="N101" s="6">
        <v>1.34</v>
      </c>
      <c r="O101" s="6">
        <v>0.76700000000000002</v>
      </c>
      <c r="P101" s="10">
        <f>0.5*0.001</f>
        <v>5.0000000000000001E-4</v>
      </c>
      <c r="Q101" s="6">
        <v>63</v>
      </c>
      <c r="R101" s="6">
        <f t="shared" si="119"/>
        <v>0.2</v>
      </c>
      <c r="S101" s="6">
        <v>1.1200000000000001</v>
      </c>
      <c r="T101" s="6">
        <f>0.5*1</f>
        <v>0.5</v>
      </c>
      <c r="U101" s="6">
        <f t="shared" si="120"/>
        <v>1</v>
      </c>
      <c r="V101" s="9">
        <v>3.6</v>
      </c>
      <c r="W101" s="6"/>
      <c r="X101" s="6">
        <f>0.5*0.5</f>
        <v>0.25</v>
      </c>
      <c r="Y101" s="9">
        <v>8.6</v>
      </c>
      <c r="Z101" s="6">
        <v>340</v>
      </c>
      <c r="AA101" s="9">
        <v>0.21000000000000002</v>
      </c>
      <c r="AB101" s="6">
        <v>1100</v>
      </c>
      <c r="AC101" s="6">
        <v>340</v>
      </c>
      <c r="AD101" s="6">
        <v>120</v>
      </c>
      <c r="AE101" s="6">
        <v>35.5</v>
      </c>
      <c r="AF101" s="7">
        <v>12</v>
      </c>
      <c r="AG101" s="6">
        <v>380</v>
      </c>
      <c r="AH101" s="6">
        <f>0.5*100</f>
        <v>50</v>
      </c>
      <c r="AI101" s="6">
        <v>5.0000000000000001E-3</v>
      </c>
      <c r="AJ101" s="6">
        <v>0.03</v>
      </c>
      <c r="AK101" s="6">
        <f t="shared" ref="AK101:AK107" si="159">0.5*0.005</f>
        <v>2.5000000000000001E-3</v>
      </c>
      <c r="AL101" s="6">
        <v>2.7E-2</v>
      </c>
      <c r="AM101" s="6">
        <v>7.0000000000000001E-3</v>
      </c>
      <c r="AN101" s="6">
        <v>7.0000000000000001E-3</v>
      </c>
      <c r="AO101" s="6">
        <v>5.0000000000000001E-3</v>
      </c>
      <c r="AP101" s="6">
        <f t="shared" si="156"/>
        <v>2.5000000000000001E-3</v>
      </c>
      <c r="AQ101" s="6">
        <v>5.0000000000000001E-3</v>
      </c>
      <c r="AR101" s="6">
        <f>0.5*0.003</f>
        <v>1.5E-3</v>
      </c>
      <c r="AS101" s="6">
        <v>2.5999999999999999E-2</v>
      </c>
      <c r="AT101" s="6">
        <v>1.2E-2</v>
      </c>
      <c r="AU101" s="6">
        <v>1.6E-2</v>
      </c>
      <c r="AV101" s="6">
        <v>7.0000000000000001E-3</v>
      </c>
      <c r="AW101" s="6">
        <f t="shared" si="158"/>
        <v>2.5000000000000001E-3</v>
      </c>
      <c r="AX101" s="6">
        <f>0.5*0.005</f>
        <v>2.5000000000000001E-3</v>
      </c>
      <c r="AY101" s="6">
        <v>6.0000000000000001E-3</v>
      </c>
      <c r="AZ101" s="6">
        <f t="shared" si="157"/>
        <v>2.5000000000000001E-3</v>
      </c>
      <c r="BA101" s="6">
        <f t="shared" si="121"/>
        <v>2.5000000000000001E-3</v>
      </c>
      <c r="BB101" s="6"/>
      <c r="BC101" s="6">
        <f t="shared" si="128"/>
        <v>5.0000000000000001E-4</v>
      </c>
      <c r="BD101" s="6">
        <f t="shared" si="153"/>
        <v>5.0000000000000001E-4</v>
      </c>
      <c r="BE101" s="6">
        <f t="shared" si="151"/>
        <v>5.0000000000000001E-4</v>
      </c>
      <c r="BF101" s="6">
        <f t="shared" si="143"/>
        <v>5.0000000000000001E-4</v>
      </c>
      <c r="BG101" s="6">
        <f t="shared" si="152"/>
        <v>5.0000000000000001E-4</v>
      </c>
      <c r="BH101" s="6">
        <f t="shared" si="149"/>
        <v>5.0000000000000001E-4</v>
      </c>
      <c r="BI101" s="6">
        <f t="shared" si="146"/>
        <v>5.0000000000000001E-4</v>
      </c>
      <c r="BJ101" s="6">
        <f t="shared" si="154"/>
        <v>5.0000000000000001E-4</v>
      </c>
      <c r="BK101" s="6">
        <f t="shared" si="122"/>
        <v>5.0000000000000004E-6</v>
      </c>
      <c r="BL101" s="11">
        <f t="shared" si="147"/>
        <v>5.0000000000000001E-4</v>
      </c>
      <c r="BM101" s="11">
        <f t="shared" si="142"/>
        <v>5.0000000000000002E-5</v>
      </c>
      <c r="BN101" s="11">
        <f t="shared" si="140"/>
        <v>5.0000000000000002E-5</v>
      </c>
      <c r="BO101" s="11">
        <f t="shared" si="148"/>
        <v>5.0000000000000002E-5</v>
      </c>
      <c r="BP101" s="11">
        <f t="shared" si="141"/>
        <v>5.0000000000000002E-5</v>
      </c>
      <c r="BQ101" s="6"/>
      <c r="BR101" s="6">
        <f t="shared" si="123"/>
        <v>4.0000000000000002E-4</v>
      </c>
      <c r="BS101" s="6">
        <f t="shared" si="135"/>
        <v>5.0000000000000002E-5</v>
      </c>
      <c r="BT101" s="6">
        <f t="shared" si="135"/>
        <v>5.0000000000000002E-5</v>
      </c>
      <c r="BU101" s="6">
        <f t="shared" si="124"/>
        <v>1E-4</v>
      </c>
      <c r="BV101" s="6">
        <f t="shared" si="136"/>
        <v>5.0000000000000002E-5</v>
      </c>
      <c r="BW101" s="6">
        <f t="shared" si="136"/>
        <v>5.0000000000000002E-5</v>
      </c>
      <c r="BX101" s="6"/>
      <c r="BY101" s="6">
        <f t="shared" si="145"/>
        <v>1.4999999999999999E-4</v>
      </c>
      <c r="CR101" s="14"/>
      <c r="CX101" s="6">
        <f t="shared" si="144"/>
        <v>5.0000000000000002E-5</v>
      </c>
      <c r="CY101" s="6">
        <f t="shared" si="144"/>
        <v>5.0000000000000002E-5</v>
      </c>
      <c r="CZ101" s="6">
        <v>79.000000000000014</v>
      </c>
      <c r="DF101" s="6">
        <f t="shared" si="125"/>
        <v>4.0000000000000002E-4</v>
      </c>
      <c r="DG101" s="6">
        <f t="shared" si="126"/>
        <v>5.0000000000000002E-5</v>
      </c>
      <c r="DH101" s="11"/>
      <c r="DI101" s="11"/>
      <c r="DJ101" s="11"/>
      <c r="DK101" s="11"/>
      <c r="DL101" s="11"/>
      <c r="DM101" s="11"/>
    </row>
    <row r="102" spans="1:117" ht="12.75">
      <c r="A102" s="11">
        <v>99</v>
      </c>
      <c r="B102" s="6" t="s">
        <v>649</v>
      </c>
      <c r="C102" s="6">
        <v>305</v>
      </c>
      <c r="D102" s="6" t="s">
        <v>1297</v>
      </c>
      <c r="E102" s="6" t="s">
        <v>1716</v>
      </c>
      <c r="F102" s="6" t="s">
        <v>650</v>
      </c>
      <c r="G102" s="7">
        <v>7.8</v>
      </c>
      <c r="H102" s="7">
        <v>40</v>
      </c>
      <c r="I102" s="6">
        <f t="shared" si="117"/>
        <v>0.05</v>
      </c>
      <c r="J102" s="6">
        <f t="shared" si="155"/>
        <v>1.5</v>
      </c>
      <c r="K102" s="9">
        <v>6.9</v>
      </c>
      <c r="L102" s="6">
        <f>0.5*0.05</f>
        <v>2.5000000000000001E-2</v>
      </c>
      <c r="M102" s="9">
        <f>0.5*0.2</f>
        <v>0.1</v>
      </c>
      <c r="N102" s="9">
        <v>2</v>
      </c>
      <c r="O102" s="7">
        <v>28</v>
      </c>
      <c r="P102" s="6">
        <v>2.8999999999999998E-3</v>
      </c>
      <c r="Q102" s="6">
        <v>39</v>
      </c>
      <c r="R102" s="6">
        <f t="shared" si="119"/>
        <v>0.2</v>
      </c>
      <c r="S102" s="6">
        <v>1.24</v>
      </c>
      <c r="T102" s="6">
        <f>0.5*1</f>
        <v>0.5</v>
      </c>
      <c r="U102" s="6">
        <f t="shared" si="120"/>
        <v>1</v>
      </c>
      <c r="V102" s="6">
        <f>0.5*0.3</f>
        <v>0.15</v>
      </c>
      <c r="W102" s="6"/>
      <c r="X102" s="6">
        <f>0.5*0.5</f>
        <v>0.25</v>
      </c>
      <c r="Y102" s="6">
        <v>106</v>
      </c>
      <c r="Z102" s="6">
        <v>340</v>
      </c>
      <c r="AA102" s="9">
        <v>0.32999999999999996</v>
      </c>
      <c r="AB102" s="6">
        <v>1000</v>
      </c>
      <c r="AC102" s="7">
        <v>27</v>
      </c>
      <c r="AD102" s="7">
        <v>49</v>
      </c>
      <c r="AE102" s="6">
        <v>119</v>
      </c>
      <c r="AF102" s="9">
        <v>8.9</v>
      </c>
      <c r="AG102" s="6">
        <v>320</v>
      </c>
      <c r="AH102" s="6">
        <f>0.5*100</f>
        <v>50</v>
      </c>
      <c r="AI102" s="6">
        <v>5.0000000000000001E-3</v>
      </c>
      <c r="AJ102" s="6">
        <f>0.5*0.005</f>
        <v>2.5000000000000001E-3</v>
      </c>
      <c r="AK102" s="6">
        <f t="shared" si="159"/>
        <v>2.5000000000000001E-3</v>
      </c>
      <c r="AL102" s="6">
        <v>5.0000000000000001E-3</v>
      </c>
      <c r="AM102" s="6">
        <v>5.0000000000000001E-3</v>
      </c>
      <c r="AN102" s="6">
        <f t="shared" ref="AN102:AO105" si="160">0.5*0.005</f>
        <v>2.5000000000000001E-3</v>
      </c>
      <c r="AO102" s="6">
        <f t="shared" si="160"/>
        <v>2.5000000000000001E-3</v>
      </c>
      <c r="AP102" s="6">
        <f t="shared" si="156"/>
        <v>2.5000000000000001E-3</v>
      </c>
      <c r="AQ102" s="6">
        <f>0.5*0.005</f>
        <v>2.5000000000000001E-3</v>
      </c>
      <c r="AR102" s="6">
        <f>0.5*0.003</f>
        <v>1.5E-3</v>
      </c>
      <c r="AS102" s="6">
        <f>0.5*0.005</f>
        <v>2.5000000000000001E-3</v>
      </c>
      <c r="AT102" s="6">
        <f>0.5*0.005</f>
        <v>2.5000000000000001E-3</v>
      </c>
      <c r="AU102" s="6">
        <f>0.5*0.005</f>
        <v>2.5000000000000001E-3</v>
      </c>
      <c r="AV102" s="6">
        <f>0.5*0.005</f>
        <v>2.5000000000000001E-3</v>
      </c>
      <c r="AW102" s="6">
        <f t="shared" si="158"/>
        <v>2.5000000000000001E-3</v>
      </c>
      <c r="AX102" s="6">
        <v>8.0000000000000002E-3</v>
      </c>
      <c r="AY102" s="6">
        <f>0.5*0.005</f>
        <v>2.5000000000000001E-3</v>
      </c>
      <c r="AZ102" s="6">
        <f t="shared" si="157"/>
        <v>2.5000000000000001E-3</v>
      </c>
      <c r="BA102" s="6">
        <f t="shared" si="121"/>
        <v>2.5000000000000001E-3</v>
      </c>
      <c r="BB102" s="6"/>
      <c r="BC102" s="6">
        <f t="shared" si="128"/>
        <v>5.0000000000000001E-4</v>
      </c>
      <c r="BD102" s="6">
        <f t="shared" si="153"/>
        <v>5.0000000000000001E-4</v>
      </c>
      <c r="BE102" s="6">
        <f t="shared" si="151"/>
        <v>5.0000000000000001E-4</v>
      </c>
      <c r="BF102" s="6">
        <f t="shared" si="143"/>
        <v>5.0000000000000001E-4</v>
      </c>
      <c r="BG102" s="6">
        <f t="shared" si="152"/>
        <v>5.0000000000000001E-4</v>
      </c>
      <c r="BH102" s="6">
        <f t="shared" si="149"/>
        <v>5.0000000000000001E-4</v>
      </c>
      <c r="BI102" s="6">
        <f t="shared" si="146"/>
        <v>5.0000000000000001E-4</v>
      </c>
      <c r="BJ102" s="6">
        <f t="shared" si="154"/>
        <v>5.0000000000000001E-4</v>
      </c>
      <c r="BK102" s="6">
        <f t="shared" si="122"/>
        <v>5.0000000000000004E-6</v>
      </c>
      <c r="BL102" s="11">
        <f t="shared" si="147"/>
        <v>5.0000000000000001E-4</v>
      </c>
      <c r="BM102" s="11">
        <f t="shared" si="142"/>
        <v>5.0000000000000002E-5</v>
      </c>
      <c r="BN102" s="11">
        <f t="shared" si="140"/>
        <v>5.0000000000000002E-5</v>
      </c>
      <c r="BO102" s="11">
        <f t="shared" si="148"/>
        <v>5.0000000000000002E-5</v>
      </c>
      <c r="BP102" s="11">
        <f t="shared" si="141"/>
        <v>5.0000000000000002E-5</v>
      </c>
      <c r="BQ102" s="6"/>
      <c r="BR102" s="6">
        <f t="shared" si="123"/>
        <v>4.0000000000000002E-4</v>
      </c>
      <c r="BS102" s="6">
        <f t="shared" si="135"/>
        <v>5.0000000000000002E-5</v>
      </c>
      <c r="BT102" s="6">
        <f t="shared" si="135"/>
        <v>5.0000000000000002E-5</v>
      </c>
      <c r="BU102" s="6">
        <f t="shared" si="124"/>
        <v>1E-4</v>
      </c>
      <c r="BV102" s="6">
        <f t="shared" si="136"/>
        <v>5.0000000000000002E-5</v>
      </c>
      <c r="BW102" s="6">
        <f t="shared" si="136"/>
        <v>5.0000000000000002E-5</v>
      </c>
      <c r="BX102" s="6"/>
      <c r="BY102" s="6">
        <f t="shared" si="145"/>
        <v>1.4999999999999999E-4</v>
      </c>
      <c r="CR102" s="14"/>
      <c r="CX102" s="6">
        <f t="shared" si="144"/>
        <v>5.0000000000000002E-5</v>
      </c>
      <c r="CY102" s="6">
        <f t="shared" si="144"/>
        <v>5.0000000000000002E-5</v>
      </c>
      <c r="CZ102" s="6">
        <v>121</v>
      </c>
      <c r="DF102" s="6">
        <f t="shared" si="125"/>
        <v>4.0000000000000002E-4</v>
      </c>
      <c r="DG102" s="6">
        <f t="shared" si="126"/>
        <v>5.0000000000000002E-5</v>
      </c>
      <c r="DH102" s="11"/>
      <c r="DI102" s="11"/>
      <c r="DJ102" s="11"/>
      <c r="DK102" s="11"/>
      <c r="DL102" s="11"/>
      <c r="DM102" s="11"/>
    </row>
    <row r="103" spans="1:117" ht="12.75">
      <c r="A103" s="11">
        <v>100</v>
      </c>
      <c r="B103" s="6" t="s">
        <v>647</v>
      </c>
      <c r="C103" s="6">
        <v>306</v>
      </c>
      <c r="D103" s="6" t="s">
        <v>1298</v>
      </c>
      <c r="E103" s="6" t="s">
        <v>1717</v>
      </c>
      <c r="F103" s="6" t="s">
        <v>648</v>
      </c>
      <c r="G103" s="7">
        <v>8</v>
      </c>
      <c r="H103" s="7">
        <v>48</v>
      </c>
      <c r="I103" s="6">
        <f t="shared" si="117"/>
        <v>0.05</v>
      </c>
      <c r="J103" s="6">
        <f t="shared" si="155"/>
        <v>1.5</v>
      </c>
      <c r="K103" s="6">
        <v>38.200000000000003</v>
      </c>
      <c r="L103" s="6">
        <v>0.13600000000000001</v>
      </c>
      <c r="M103" s="9">
        <v>2.15</v>
      </c>
      <c r="N103" s="9">
        <v>2.6</v>
      </c>
      <c r="O103" s="6">
        <v>6.23</v>
      </c>
      <c r="P103" s="6">
        <v>4.4999999999999997E-3</v>
      </c>
      <c r="Q103" s="6">
        <v>71.8</v>
      </c>
      <c r="R103" s="6">
        <f t="shared" si="119"/>
        <v>0.2</v>
      </c>
      <c r="S103" s="6">
        <v>2.0699999999999998</v>
      </c>
      <c r="T103" s="6">
        <f>0.5*1</f>
        <v>0.5</v>
      </c>
      <c r="U103" s="6">
        <f t="shared" si="120"/>
        <v>1</v>
      </c>
      <c r="V103" s="6">
        <v>2.93</v>
      </c>
      <c r="W103" s="6"/>
      <c r="X103" s="6">
        <v>1.33</v>
      </c>
      <c r="Y103" s="6">
        <v>10.8</v>
      </c>
      <c r="Z103" s="6">
        <v>455</v>
      </c>
      <c r="AA103" s="9">
        <v>0.15</v>
      </c>
      <c r="AB103" s="6">
        <v>2220</v>
      </c>
      <c r="AC103" s="6">
        <v>346</v>
      </c>
      <c r="AD103" s="6">
        <v>102</v>
      </c>
      <c r="AE103" s="6">
        <v>51.56</v>
      </c>
      <c r="AF103" s="6">
        <v>25.6</v>
      </c>
      <c r="AG103" s="6">
        <v>682</v>
      </c>
      <c r="AH103" s="6">
        <v>178</v>
      </c>
      <c r="AI103" s="6">
        <f>0.5*0.005</f>
        <v>2.5000000000000001E-3</v>
      </c>
      <c r="AJ103" s="6">
        <f>0.5*0.005</f>
        <v>2.5000000000000001E-3</v>
      </c>
      <c r="AK103" s="6">
        <f t="shared" si="159"/>
        <v>2.5000000000000001E-3</v>
      </c>
      <c r="AL103" s="6">
        <v>6.0000000000000001E-3</v>
      </c>
      <c r="AM103" s="6">
        <v>5.0000000000000001E-3</v>
      </c>
      <c r="AN103" s="6">
        <f t="shared" si="160"/>
        <v>2.5000000000000001E-3</v>
      </c>
      <c r="AO103" s="6">
        <f t="shared" si="160"/>
        <v>2.5000000000000001E-3</v>
      </c>
      <c r="AP103" s="6">
        <f t="shared" si="156"/>
        <v>2.5000000000000001E-3</v>
      </c>
      <c r="AQ103" s="6">
        <v>6.0000000000000001E-3</v>
      </c>
      <c r="AR103" s="6">
        <f>0.5*0.003</f>
        <v>1.5E-3</v>
      </c>
      <c r="AS103" s="8">
        <v>0.02</v>
      </c>
      <c r="AT103" s="6">
        <v>8.9999999999999993E-3</v>
      </c>
      <c r="AU103" s="6">
        <f t="shared" ref="AU103:AV105" si="161">0.5*0.005</f>
        <v>2.5000000000000001E-3</v>
      </c>
      <c r="AV103" s="6">
        <f t="shared" si="161"/>
        <v>2.5000000000000001E-3</v>
      </c>
      <c r="AW103" s="6">
        <f t="shared" si="158"/>
        <v>2.5000000000000001E-3</v>
      </c>
      <c r="AX103" s="6">
        <v>7.0000000000000001E-3</v>
      </c>
      <c r="AY103" s="6">
        <v>7.0000000000000001E-3</v>
      </c>
      <c r="AZ103" s="6">
        <f t="shared" si="157"/>
        <v>2.5000000000000001E-3</v>
      </c>
      <c r="BA103" s="6">
        <f t="shared" si="121"/>
        <v>2.5000000000000001E-3</v>
      </c>
      <c r="BB103" s="6"/>
      <c r="BC103" s="6">
        <f t="shared" si="128"/>
        <v>5.0000000000000001E-4</v>
      </c>
      <c r="BD103" s="6">
        <f t="shared" si="153"/>
        <v>5.0000000000000001E-4</v>
      </c>
      <c r="BE103" s="6">
        <f t="shared" si="151"/>
        <v>5.0000000000000001E-4</v>
      </c>
      <c r="BF103" s="6">
        <f t="shared" si="143"/>
        <v>5.0000000000000001E-4</v>
      </c>
      <c r="BG103" s="6">
        <f t="shared" si="152"/>
        <v>5.0000000000000001E-4</v>
      </c>
      <c r="BH103" s="6">
        <f t="shared" si="149"/>
        <v>5.0000000000000001E-4</v>
      </c>
      <c r="BI103" s="6">
        <f t="shared" si="146"/>
        <v>5.0000000000000001E-4</v>
      </c>
      <c r="BJ103" s="6">
        <f t="shared" si="154"/>
        <v>5.0000000000000001E-4</v>
      </c>
      <c r="BK103" s="6">
        <f t="shared" si="122"/>
        <v>5.0000000000000004E-6</v>
      </c>
      <c r="BL103" s="11">
        <f t="shared" si="147"/>
        <v>5.0000000000000001E-4</v>
      </c>
      <c r="BM103" s="11">
        <f t="shared" si="142"/>
        <v>5.0000000000000002E-5</v>
      </c>
      <c r="BN103" s="11">
        <f t="shared" si="140"/>
        <v>5.0000000000000002E-5</v>
      </c>
      <c r="BO103" s="11">
        <f t="shared" si="148"/>
        <v>5.0000000000000002E-5</v>
      </c>
      <c r="BP103" s="11">
        <f t="shared" si="141"/>
        <v>5.0000000000000002E-5</v>
      </c>
      <c r="BQ103" s="6"/>
      <c r="BR103" s="6">
        <f t="shared" si="123"/>
        <v>4.0000000000000002E-4</v>
      </c>
      <c r="BS103" s="6">
        <f t="shared" si="135"/>
        <v>5.0000000000000002E-5</v>
      </c>
      <c r="BT103" s="6">
        <f t="shared" si="135"/>
        <v>5.0000000000000002E-5</v>
      </c>
      <c r="BU103" s="6">
        <f t="shared" si="124"/>
        <v>1E-4</v>
      </c>
      <c r="BV103" s="6">
        <f t="shared" si="136"/>
        <v>5.0000000000000002E-5</v>
      </c>
      <c r="BW103" s="6">
        <f t="shared" si="136"/>
        <v>5.0000000000000002E-5</v>
      </c>
      <c r="BX103" s="6"/>
      <c r="BY103" s="6">
        <f t="shared" si="145"/>
        <v>1.4999999999999999E-4</v>
      </c>
      <c r="CR103" s="14"/>
      <c r="CX103" s="6">
        <f t="shared" si="144"/>
        <v>5.0000000000000002E-5</v>
      </c>
      <c r="CY103" s="6">
        <f t="shared" si="144"/>
        <v>5.0000000000000002E-5</v>
      </c>
      <c r="CZ103" s="6">
        <v>92.999999999999986</v>
      </c>
      <c r="DF103" s="6">
        <f t="shared" si="125"/>
        <v>4.0000000000000002E-4</v>
      </c>
      <c r="DG103" s="6">
        <f t="shared" si="126"/>
        <v>5.0000000000000002E-5</v>
      </c>
      <c r="DH103" s="11"/>
      <c r="DI103" s="11"/>
      <c r="DJ103" s="11"/>
      <c r="DK103" s="11"/>
      <c r="DL103" s="11"/>
      <c r="DM103" s="11"/>
    </row>
    <row r="104" spans="1:117" ht="12.75">
      <c r="A104" s="11">
        <v>101</v>
      </c>
      <c r="B104" s="6" t="s">
        <v>645</v>
      </c>
      <c r="C104" s="6">
        <v>307</v>
      </c>
      <c r="D104" s="6" t="s">
        <v>1299</v>
      </c>
      <c r="E104" s="6" t="s">
        <v>1718</v>
      </c>
      <c r="F104" s="6" t="s">
        <v>646</v>
      </c>
      <c r="G104" s="7">
        <v>8</v>
      </c>
      <c r="H104" s="7">
        <v>71</v>
      </c>
      <c r="I104" s="6">
        <f t="shared" si="117"/>
        <v>0.05</v>
      </c>
      <c r="J104" s="6">
        <f t="shared" si="155"/>
        <v>1.5</v>
      </c>
      <c r="K104" s="7">
        <v>14</v>
      </c>
      <c r="L104" s="6">
        <f>0.5*0.05</f>
        <v>2.5000000000000001E-2</v>
      </c>
      <c r="M104" s="9">
        <v>0.59</v>
      </c>
      <c r="N104" s="6">
        <v>1.59</v>
      </c>
      <c r="O104" s="6">
        <v>3.22</v>
      </c>
      <c r="P104" s="6">
        <v>2.5000000000000001E-3</v>
      </c>
      <c r="Q104" s="6">
        <v>82</v>
      </c>
      <c r="R104" s="6">
        <f t="shared" si="119"/>
        <v>0.2</v>
      </c>
      <c r="S104" s="6">
        <v>0.51800000000000002</v>
      </c>
      <c r="T104" s="6">
        <f>0.5*1</f>
        <v>0.5</v>
      </c>
      <c r="U104" s="6">
        <f t="shared" si="120"/>
        <v>1</v>
      </c>
      <c r="V104" s="9">
        <v>3</v>
      </c>
      <c r="W104" s="6"/>
      <c r="X104" s="9">
        <v>1.3</v>
      </c>
      <c r="Y104" s="6">
        <v>25.9</v>
      </c>
      <c r="Z104" s="6">
        <v>770</v>
      </c>
      <c r="AA104" s="9">
        <v>1.5</v>
      </c>
      <c r="AB104" s="6">
        <v>2500</v>
      </c>
      <c r="AC104" s="7">
        <v>59</v>
      </c>
      <c r="AD104" s="6">
        <v>110</v>
      </c>
      <c r="AE104" s="6">
        <v>99.2</v>
      </c>
      <c r="AF104" s="7">
        <v>58</v>
      </c>
      <c r="AG104" s="6">
        <v>800</v>
      </c>
      <c r="AH104" s="6">
        <v>170</v>
      </c>
      <c r="AI104" s="6">
        <v>5.0000000000000001E-3</v>
      </c>
      <c r="AJ104" s="6">
        <f>0.5*0.005</f>
        <v>2.5000000000000001E-3</v>
      </c>
      <c r="AK104" s="6">
        <f t="shared" si="159"/>
        <v>2.5000000000000001E-3</v>
      </c>
      <c r="AL104" s="6">
        <f>0.5*0.005</f>
        <v>2.5000000000000001E-3</v>
      </c>
      <c r="AM104" s="6">
        <f>0.5*0.005</f>
        <v>2.5000000000000001E-3</v>
      </c>
      <c r="AN104" s="6">
        <f t="shared" si="160"/>
        <v>2.5000000000000001E-3</v>
      </c>
      <c r="AO104" s="6">
        <f t="shared" si="160"/>
        <v>2.5000000000000001E-3</v>
      </c>
      <c r="AP104" s="6">
        <f t="shared" si="156"/>
        <v>2.5000000000000001E-3</v>
      </c>
      <c r="AQ104" s="6">
        <v>5.0000000000000001E-3</v>
      </c>
      <c r="AR104" s="6">
        <f>0.5*0.003</f>
        <v>1.5E-3</v>
      </c>
      <c r="AS104" s="6">
        <f t="shared" ref="AS104:AT111" si="162">0.5*0.005</f>
        <v>2.5000000000000001E-3</v>
      </c>
      <c r="AT104" s="6">
        <f t="shared" si="162"/>
        <v>2.5000000000000001E-3</v>
      </c>
      <c r="AU104" s="6">
        <f t="shared" si="161"/>
        <v>2.5000000000000001E-3</v>
      </c>
      <c r="AV104" s="6">
        <f t="shared" si="161"/>
        <v>2.5000000000000001E-3</v>
      </c>
      <c r="AW104" s="6">
        <f t="shared" si="158"/>
        <v>2.5000000000000001E-3</v>
      </c>
      <c r="AX104" s="6">
        <v>6.0000000000000001E-3</v>
      </c>
      <c r="AY104" s="6">
        <f>0.5*0.005</f>
        <v>2.5000000000000001E-3</v>
      </c>
      <c r="AZ104" s="6">
        <f t="shared" si="157"/>
        <v>2.5000000000000001E-3</v>
      </c>
      <c r="BA104" s="6">
        <f t="shared" si="121"/>
        <v>2.5000000000000001E-3</v>
      </c>
      <c r="BB104" s="6"/>
      <c r="BC104" s="6">
        <f t="shared" si="128"/>
        <v>5.0000000000000001E-4</v>
      </c>
      <c r="BD104" s="6">
        <f t="shared" si="153"/>
        <v>5.0000000000000001E-4</v>
      </c>
      <c r="BE104" s="6">
        <f t="shared" si="151"/>
        <v>5.0000000000000001E-4</v>
      </c>
      <c r="BF104" s="6">
        <f t="shared" si="143"/>
        <v>5.0000000000000001E-4</v>
      </c>
      <c r="BG104" s="6">
        <f t="shared" si="152"/>
        <v>5.0000000000000001E-4</v>
      </c>
      <c r="BH104" s="6">
        <f t="shared" si="149"/>
        <v>5.0000000000000001E-4</v>
      </c>
      <c r="BI104" s="6">
        <f t="shared" si="146"/>
        <v>5.0000000000000001E-4</v>
      </c>
      <c r="BJ104" s="6">
        <f t="shared" si="154"/>
        <v>5.0000000000000001E-4</v>
      </c>
      <c r="BK104" s="6">
        <f t="shared" si="122"/>
        <v>5.0000000000000004E-6</v>
      </c>
      <c r="BL104" s="11">
        <f t="shared" si="147"/>
        <v>5.0000000000000001E-4</v>
      </c>
      <c r="BM104" s="11">
        <f t="shared" si="142"/>
        <v>5.0000000000000002E-5</v>
      </c>
      <c r="BN104" s="11">
        <f t="shared" si="140"/>
        <v>5.0000000000000002E-5</v>
      </c>
      <c r="BO104" s="11">
        <f t="shared" si="148"/>
        <v>5.0000000000000002E-5</v>
      </c>
      <c r="BP104" s="11">
        <f t="shared" si="141"/>
        <v>5.0000000000000002E-5</v>
      </c>
      <c r="BQ104" s="6"/>
      <c r="BR104" s="6">
        <f t="shared" si="123"/>
        <v>4.0000000000000002E-4</v>
      </c>
      <c r="BS104" s="6">
        <f t="shared" ref="BS104:BT123" si="163">0.5*0.0001</f>
        <v>5.0000000000000002E-5</v>
      </c>
      <c r="BT104" s="6">
        <f t="shared" si="163"/>
        <v>5.0000000000000002E-5</v>
      </c>
      <c r="BU104" s="6">
        <f t="shared" si="124"/>
        <v>1E-4</v>
      </c>
      <c r="BV104" s="6">
        <f t="shared" ref="BV104:BW123" si="164">0.5*0.0001</f>
        <v>5.0000000000000002E-5</v>
      </c>
      <c r="BW104" s="6">
        <f t="shared" si="164"/>
        <v>5.0000000000000002E-5</v>
      </c>
      <c r="BX104" s="6"/>
      <c r="BY104" s="6">
        <f t="shared" si="145"/>
        <v>1.4999999999999999E-4</v>
      </c>
      <c r="CR104" s="14"/>
      <c r="CX104" s="6">
        <f t="shared" si="144"/>
        <v>5.0000000000000002E-5</v>
      </c>
      <c r="CY104" s="6">
        <f t="shared" si="144"/>
        <v>5.0000000000000002E-5</v>
      </c>
      <c r="CZ104" s="6">
        <v>62</v>
      </c>
      <c r="DF104" s="6">
        <f t="shared" si="125"/>
        <v>4.0000000000000002E-4</v>
      </c>
      <c r="DG104" s="6">
        <f t="shared" si="126"/>
        <v>5.0000000000000002E-5</v>
      </c>
      <c r="DH104" s="11"/>
      <c r="DI104" s="11"/>
      <c r="DJ104" s="11"/>
      <c r="DK104" s="11"/>
      <c r="DL104" s="11"/>
      <c r="DM104" s="11"/>
    </row>
    <row r="105" spans="1:117" ht="12.75">
      <c r="A105" s="11">
        <v>102</v>
      </c>
      <c r="B105" s="6" t="s">
        <v>643</v>
      </c>
      <c r="C105" s="6">
        <v>308</v>
      </c>
      <c r="D105" s="6" t="s">
        <v>1300</v>
      </c>
      <c r="E105" s="6" t="s">
        <v>1719</v>
      </c>
      <c r="F105" s="6" t="s">
        <v>644</v>
      </c>
      <c r="G105" s="7">
        <v>8.1999999999999993</v>
      </c>
      <c r="H105" s="6">
        <v>49.6</v>
      </c>
      <c r="I105" s="6">
        <f t="shared" si="117"/>
        <v>0.05</v>
      </c>
      <c r="J105" s="6">
        <f t="shared" si="155"/>
        <v>1.5</v>
      </c>
      <c r="K105" s="9">
        <v>6.3</v>
      </c>
      <c r="L105" s="9">
        <v>1.5</v>
      </c>
      <c r="M105" s="9">
        <f>0.5*0.2</f>
        <v>0.1</v>
      </c>
      <c r="N105" s="6">
        <v>0.89600000000000002</v>
      </c>
      <c r="O105" s="6">
        <v>15.6</v>
      </c>
      <c r="P105" s="6">
        <v>2.0999999999999999E-3</v>
      </c>
      <c r="Q105" s="6">
        <v>73</v>
      </c>
      <c r="R105" s="6">
        <f t="shared" si="119"/>
        <v>0.2</v>
      </c>
      <c r="S105" s="6">
        <v>0.70299999999999996</v>
      </c>
      <c r="T105" s="6">
        <f>0.5*1</f>
        <v>0.5</v>
      </c>
      <c r="U105" s="6">
        <f t="shared" si="120"/>
        <v>1</v>
      </c>
      <c r="V105" s="9">
        <v>2.6</v>
      </c>
      <c r="W105" s="6"/>
      <c r="X105" s="9">
        <v>0.78</v>
      </c>
      <c r="Y105" s="9">
        <v>7.9</v>
      </c>
      <c r="Z105" s="6">
        <v>400</v>
      </c>
      <c r="AA105" s="9">
        <v>0.80999999999999994</v>
      </c>
      <c r="AB105" s="6">
        <v>1100</v>
      </c>
      <c r="AC105" s="7">
        <v>36</v>
      </c>
      <c r="AD105" s="7">
        <v>55</v>
      </c>
      <c r="AE105" s="6">
        <v>61.2</v>
      </c>
      <c r="AF105" s="7">
        <v>20</v>
      </c>
      <c r="AG105" s="6">
        <v>520</v>
      </c>
      <c r="AH105" s="6">
        <f>0.5*100</f>
        <v>50</v>
      </c>
      <c r="AI105" s="6">
        <f>0.5*0.005</f>
        <v>2.5000000000000001E-3</v>
      </c>
      <c r="AJ105" s="6">
        <f>0.5*0.005</f>
        <v>2.5000000000000001E-3</v>
      </c>
      <c r="AK105" s="6">
        <f t="shared" si="159"/>
        <v>2.5000000000000001E-3</v>
      </c>
      <c r="AL105" s="6">
        <v>5.0000000000000001E-3</v>
      </c>
      <c r="AM105" s="6">
        <f>0.5*0.005</f>
        <v>2.5000000000000001E-3</v>
      </c>
      <c r="AN105" s="6">
        <f t="shared" si="160"/>
        <v>2.5000000000000001E-3</v>
      </c>
      <c r="AO105" s="6">
        <f t="shared" si="160"/>
        <v>2.5000000000000001E-3</v>
      </c>
      <c r="AP105" s="6">
        <f t="shared" si="156"/>
        <v>2.5000000000000001E-3</v>
      </c>
      <c r="AQ105" s="6">
        <v>5.0000000000000001E-3</v>
      </c>
      <c r="AR105" s="6">
        <f>0.5*0.003</f>
        <v>1.5E-3</v>
      </c>
      <c r="AS105" s="6">
        <f t="shared" si="162"/>
        <v>2.5000000000000001E-3</v>
      </c>
      <c r="AT105" s="6">
        <f t="shared" si="162"/>
        <v>2.5000000000000001E-3</v>
      </c>
      <c r="AU105" s="6">
        <f t="shared" si="161"/>
        <v>2.5000000000000001E-3</v>
      </c>
      <c r="AV105" s="6">
        <f t="shared" si="161"/>
        <v>2.5000000000000001E-3</v>
      </c>
      <c r="AW105" s="6">
        <f t="shared" si="158"/>
        <v>2.5000000000000001E-3</v>
      </c>
      <c r="AX105" s="6">
        <v>6.0000000000000001E-3</v>
      </c>
      <c r="AY105" s="6">
        <v>7.0000000000000001E-3</v>
      </c>
      <c r="AZ105" s="6">
        <f t="shared" si="157"/>
        <v>2.5000000000000001E-3</v>
      </c>
      <c r="BA105" s="6">
        <f t="shared" si="121"/>
        <v>2.5000000000000001E-3</v>
      </c>
      <c r="BB105" s="6"/>
      <c r="BC105" s="6">
        <f t="shared" ref="BC105:BC136" si="165">0.5*0.001</f>
        <v>5.0000000000000001E-4</v>
      </c>
      <c r="BD105" s="6">
        <f t="shared" si="153"/>
        <v>5.0000000000000001E-4</v>
      </c>
      <c r="BE105" s="6">
        <f t="shared" si="151"/>
        <v>5.0000000000000001E-4</v>
      </c>
      <c r="BF105" s="6">
        <f t="shared" si="143"/>
        <v>5.0000000000000001E-4</v>
      </c>
      <c r="BG105" s="6">
        <f t="shared" si="152"/>
        <v>5.0000000000000001E-4</v>
      </c>
      <c r="BH105" s="6">
        <f t="shared" si="149"/>
        <v>5.0000000000000001E-4</v>
      </c>
      <c r="BI105" s="6">
        <f t="shared" si="146"/>
        <v>5.0000000000000001E-4</v>
      </c>
      <c r="BJ105" s="6">
        <f t="shared" si="154"/>
        <v>5.0000000000000001E-4</v>
      </c>
      <c r="BK105" s="6">
        <f t="shared" si="122"/>
        <v>5.0000000000000004E-6</v>
      </c>
      <c r="BL105" s="11">
        <f t="shared" si="147"/>
        <v>5.0000000000000001E-4</v>
      </c>
      <c r="BM105" s="11">
        <f t="shared" si="142"/>
        <v>5.0000000000000002E-5</v>
      </c>
      <c r="BN105" s="11">
        <f t="shared" si="140"/>
        <v>5.0000000000000002E-5</v>
      </c>
      <c r="BO105" s="11">
        <f t="shared" si="148"/>
        <v>5.0000000000000002E-5</v>
      </c>
      <c r="BP105" s="11">
        <f t="shared" si="141"/>
        <v>5.0000000000000002E-5</v>
      </c>
      <c r="BQ105" s="6"/>
      <c r="BR105" s="6">
        <f t="shared" si="123"/>
        <v>4.0000000000000002E-4</v>
      </c>
      <c r="BS105" s="6">
        <f t="shared" si="163"/>
        <v>5.0000000000000002E-5</v>
      </c>
      <c r="BT105" s="6">
        <f t="shared" si="163"/>
        <v>5.0000000000000002E-5</v>
      </c>
      <c r="BU105" s="6">
        <f t="shared" si="124"/>
        <v>1E-4</v>
      </c>
      <c r="BV105" s="6">
        <f t="shared" si="164"/>
        <v>5.0000000000000002E-5</v>
      </c>
      <c r="BW105" s="6">
        <f t="shared" si="164"/>
        <v>5.0000000000000002E-5</v>
      </c>
      <c r="BX105" s="6"/>
      <c r="BY105" s="6">
        <f t="shared" si="145"/>
        <v>1.4999999999999999E-4</v>
      </c>
      <c r="CR105" s="14"/>
      <c r="CX105" s="6">
        <f t="shared" si="144"/>
        <v>5.0000000000000002E-5</v>
      </c>
      <c r="CY105" s="6">
        <f t="shared" si="144"/>
        <v>5.0000000000000002E-5</v>
      </c>
      <c r="CZ105" s="6">
        <v>269</v>
      </c>
      <c r="DF105" s="6">
        <f t="shared" si="125"/>
        <v>4.0000000000000002E-4</v>
      </c>
      <c r="DG105" s="6">
        <f t="shared" si="126"/>
        <v>5.0000000000000002E-5</v>
      </c>
      <c r="DH105" s="11"/>
      <c r="DI105" s="11"/>
      <c r="DJ105" s="11"/>
      <c r="DK105" s="11"/>
      <c r="DL105" s="11"/>
      <c r="DM105" s="11"/>
    </row>
    <row r="106" spans="1:117" ht="12.75">
      <c r="A106" s="11">
        <v>103</v>
      </c>
      <c r="B106" s="6" t="s">
        <v>641</v>
      </c>
      <c r="C106" s="6">
        <v>309</v>
      </c>
      <c r="D106" s="6" t="s">
        <v>1301</v>
      </c>
      <c r="E106" s="6" t="s">
        <v>1720</v>
      </c>
      <c r="F106" s="6" t="s">
        <v>642</v>
      </c>
      <c r="G106" s="7">
        <v>7.9</v>
      </c>
      <c r="H106" s="6">
        <v>157.6</v>
      </c>
      <c r="I106" s="6">
        <f t="shared" si="117"/>
        <v>0.05</v>
      </c>
      <c r="J106" s="6">
        <f t="shared" si="155"/>
        <v>1.5</v>
      </c>
      <c r="K106" s="6">
        <v>160</v>
      </c>
      <c r="L106" s="6">
        <f>0.5*0.05</f>
        <v>2.5000000000000001E-2</v>
      </c>
      <c r="M106" s="9">
        <v>0.79</v>
      </c>
      <c r="N106" s="6">
        <v>5.79</v>
      </c>
      <c r="O106" s="6">
        <v>14.9</v>
      </c>
      <c r="P106" s="10">
        <v>3.7999999999999999E-2</v>
      </c>
      <c r="Q106" s="6">
        <v>2400</v>
      </c>
      <c r="R106" s="6">
        <f t="shared" si="119"/>
        <v>0.2</v>
      </c>
      <c r="S106" s="6">
        <v>8.1300000000000008</v>
      </c>
      <c r="T106" s="6">
        <v>7.45</v>
      </c>
      <c r="U106" s="6">
        <f t="shared" si="120"/>
        <v>1</v>
      </c>
      <c r="V106" s="6">
        <v>190</v>
      </c>
      <c r="W106" s="6"/>
      <c r="X106" s="9">
        <v>9.1999999999999993</v>
      </c>
      <c r="Y106" s="6">
        <v>48.3</v>
      </c>
      <c r="Z106" s="6">
        <v>180000</v>
      </c>
      <c r="AA106" s="9">
        <v>5.0999999999999996</v>
      </c>
      <c r="AB106" s="6">
        <v>12000</v>
      </c>
      <c r="AC106" s="6">
        <v>2400</v>
      </c>
      <c r="AD106" s="6">
        <v>1100</v>
      </c>
      <c r="AE106" s="6">
        <v>13160</v>
      </c>
      <c r="AF106" s="7">
        <v>35</v>
      </c>
      <c r="AG106" s="6">
        <v>1600</v>
      </c>
      <c r="AH106" s="6">
        <v>500</v>
      </c>
      <c r="AI106" s="6">
        <v>0.14199999999999999</v>
      </c>
      <c r="AJ106" s="6">
        <v>3.4000000000000002E-2</v>
      </c>
      <c r="AK106" s="6">
        <f t="shared" si="159"/>
        <v>2.5000000000000001E-3</v>
      </c>
      <c r="AL106" s="8">
        <v>0.09</v>
      </c>
      <c r="AM106" s="6">
        <v>5.3999999999999999E-2</v>
      </c>
      <c r="AN106" s="6">
        <v>2.3E-2</v>
      </c>
      <c r="AO106" s="6">
        <v>1.4E-2</v>
      </c>
      <c r="AP106" s="6">
        <f t="shared" si="156"/>
        <v>2.5000000000000001E-3</v>
      </c>
      <c r="AQ106" s="6">
        <v>2.4E-2</v>
      </c>
      <c r="AR106" s="6">
        <v>8.9999999999999993E-3</v>
      </c>
      <c r="AS106" s="6">
        <f t="shared" si="162"/>
        <v>2.5000000000000001E-3</v>
      </c>
      <c r="AT106" s="6">
        <f t="shared" si="162"/>
        <v>2.5000000000000001E-3</v>
      </c>
      <c r="AU106" s="6">
        <v>4.1000000000000002E-2</v>
      </c>
      <c r="AV106" s="6">
        <v>3.3000000000000002E-2</v>
      </c>
      <c r="AW106" s="6">
        <v>1.4E-2</v>
      </c>
      <c r="AX106" s="6">
        <v>3.5000000000000003E-2</v>
      </c>
      <c r="AY106" s="6">
        <v>1.7999999999999999E-2</v>
      </c>
      <c r="AZ106" s="6">
        <f t="shared" si="157"/>
        <v>2.5000000000000001E-3</v>
      </c>
      <c r="BA106" s="6">
        <f t="shared" si="121"/>
        <v>2.5000000000000001E-3</v>
      </c>
      <c r="BB106" s="6"/>
      <c r="BC106" s="6">
        <f t="shared" si="165"/>
        <v>5.0000000000000001E-4</v>
      </c>
      <c r="BD106" s="6">
        <f t="shared" si="153"/>
        <v>5.0000000000000001E-4</v>
      </c>
      <c r="BE106" s="6">
        <f t="shared" si="151"/>
        <v>5.0000000000000001E-4</v>
      </c>
      <c r="BF106" s="6">
        <f t="shared" si="143"/>
        <v>5.0000000000000001E-4</v>
      </c>
      <c r="BG106" s="6">
        <f t="shared" si="152"/>
        <v>5.0000000000000001E-4</v>
      </c>
      <c r="BH106" s="6">
        <f t="shared" si="149"/>
        <v>5.0000000000000001E-4</v>
      </c>
      <c r="BI106" s="6">
        <f t="shared" si="146"/>
        <v>5.0000000000000001E-4</v>
      </c>
      <c r="BJ106" s="6">
        <f t="shared" si="154"/>
        <v>5.0000000000000001E-4</v>
      </c>
      <c r="BK106" s="6">
        <f t="shared" si="122"/>
        <v>5.0000000000000004E-6</v>
      </c>
      <c r="BL106" s="11">
        <f t="shared" si="147"/>
        <v>5.0000000000000001E-4</v>
      </c>
      <c r="BM106" s="11">
        <f t="shared" si="142"/>
        <v>5.0000000000000002E-5</v>
      </c>
      <c r="BN106" s="11">
        <f t="shared" si="140"/>
        <v>5.0000000000000002E-5</v>
      </c>
      <c r="BO106" s="11">
        <f t="shared" si="148"/>
        <v>5.0000000000000002E-5</v>
      </c>
      <c r="BP106" s="11">
        <f t="shared" si="141"/>
        <v>5.0000000000000002E-5</v>
      </c>
      <c r="BQ106" s="6"/>
      <c r="BR106" s="6">
        <f t="shared" si="123"/>
        <v>4.0000000000000002E-4</v>
      </c>
      <c r="BS106" s="6">
        <f t="shared" si="163"/>
        <v>5.0000000000000002E-5</v>
      </c>
      <c r="BT106" s="6">
        <f t="shared" si="163"/>
        <v>5.0000000000000002E-5</v>
      </c>
      <c r="BU106" s="6">
        <f t="shared" si="124"/>
        <v>1E-4</v>
      </c>
      <c r="BV106" s="6">
        <f t="shared" si="164"/>
        <v>5.0000000000000002E-5</v>
      </c>
      <c r="BW106" s="6">
        <f t="shared" si="164"/>
        <v>5.0000000000000002E-5</v>
      </c>
      <c r="BX106" s="6"/>
      <c r="BY106" s="6">
        <f t="shared" si="145"/>
        <v>1.4999999999999999E-4</v>
      </c>
      <c r="CR106" s="14"/>
      <c r="CX106" s="6">
        <f t="shared" si="144"/>
        <v>5.0000000000000002E-5</v>
      </c>
      <c r="CY106" s="6">
        <f t="shared" si="144"/>
        <v>5.0000000000000002E-5</v>
      </c>
      <c r="CZ106" s="6">
        <v>3355</v>
      </c>
      <c r="DF106" s="6">
        <f t="shared" si="125"/>
        <v>4.0000000000000002E-4</v>
      </c>
      <c r="DG106" s="6">
        <f t="shared" si="126"/>
        <v>5.0000000000000002E-5</v>
      </c>
      <c r="DH106" s="11"/>
      <c r="DI106" s="11"/>
      <c r="DJ106" s="11"/>
      <c r="DK106" s="11"/>
      <c r="DL106" s="11"/>
      <c r="DM106" s="11"/>
    </row>
    <row r="107" spans="1:117" ht="12.75">
      <c r="A107" s="11">
        <v>104</v>
      </c>
      <c r="B107" s="6" t="s">
        <v>639</v>
      </c>
      <c r="C107" s="6">
        <v>310</v>
      </c>
      <c r="D107" s="6" t="s">
        <v>1302</v>
      </c>
      <c r="E107" s="6" t="s">
        <v>1721</v>
      </c>
      <c r="F107" s="6" t="s">
        <v>640</v>
      </c>
      <c r="G107" s="7">
        <v>8.4</v>
      </c>
      <c r="H107" s="6">
        <v>91.5</v>
      </c>
      <c r="I107" s="6">
        <f t="shared" si="117"/>
        <v>0.05</v>
      </c>
      <c r="J107" s="6">
        <f t="shared" si="155"/>
        <v>1.5</v>
      </c>
      <c r="K107" s="9">
        <v>9.1999999999999993</v>
      </c>
      <c r="L107" s="6">
        <f>0.5*0.05</f>
        <v>2.5000000000000001E-2</v>
      </c>
      <c r="M107" s="9">
        <f>0.5*0.2</f>
        <v>0.1</v>
      </c>
      <c r="N107" s="6">
        <v>0.91400000000000003</v>
      </c>
      <c r="O107" s="6">
        <f>0.5*0.4</f>
        <v>0.2</v>
      </c>
      <c r="P107" s="10">
        <v>1.5E-3</v>
      </c>
      <c r="Q107" s="6">
        <v>120</v>
      </c>
      <c r="R107" s="6">
        <f t="shared" si="119"/>
        <v>0.2</v>
      </c>
      <c r="S107" s="6">
        <v>0.77900000000000003</v>
      </c>
      <c r="T107" s="6">
        <f>0.5*1</f>
        <v>0.5</v>
      </c>
      <c r="U107" s="6">
        <f t="shared" si="120"/>
        <v>1</v>
      </c>
      <c r="V107" s="9">
        <v>2.8</v>
      </c>
      <c r="W107" s="6"/>
      <c r="X107" s="6">
        <f>0.5*0.5</f>
        <v>0.25</v>
      </c>
      <c r="Y107" s="6">
        <v>1.98</v>
      </c>
      <c r="Z107" s="6">
        <v>820</v>
      </c>
      <c r="AA107" s="9">
        <v>5</v>
      </c>
      <c r="AB107" s="6">
        <v>2400</v>
      </c>
      <c r="AC107" s="7">
        <v>79</v>
      </c>
      <c r="AD107" s="6">
        <v>140</v>
      </c>
      <c r="AE107" s="6">
        <v>67.8</v>
      </c>
      <c r="AF107" s="7">
        <v>20</v>
      </c>
      <c r="AG107" s="6">
        <v>590</v>
      </c>
      <c r="AH107" s="6">
        <v>130</v>
      </c>
      <c r="AI107" s="6">
        <f>0.5*0.005</f>
        <v>2.5000000000000001E-3</v>
      </c>
      <c r="AJ107" s="6">
        <f>0.5*0.005</f>
        <v>2.5000000000000001E-3</v>
      </c>
      <c r="AK107" s="6">
        <f t="shared" si="159"/>
        <v>2.5000000000000001E-3</v>
      </c>
      <c r="AL107" s="6">
        <v>5.0000000000000001E-3</v>
      </c>
      <c r="AM107" s="6">
        <f>0.5*0.005</f>
        <v>2.5000000000000001E-3</v>
      </c>
      <c r="AN107" s="6">
        <f>0.5*0.005</f>
        <v>2.5000000000000001E-3</v>
      </c>
      <c r="AO107" s="6">
        <f>0.5*0.005</f>
        <v>2.5000000000000001E-3</v>
      </c>
      <c r="AP107" s="6">
        <f t="shared" si="156"/>
        <v>2.5000000000000001E-3</v>
      </c>
      <c r="AQ107" s="6">
        <v>6.0000000000000001E-3</v>
      </c>
      <c r="AR107" s="6">
        <f>0.5*0.003</f>
        <v>1.5E-3</v>
      </c>
      <c r="AS107" s="6">
        <f t="shared" si="162"/>
        <v>2.5000000000000001E-3</v>
      </c>
      <c r="AT107" s="6">
        <f t="shared" si="162"/>
        <v>2.5000000000000001E-3</v>
      </c>
      <c r="AU107" s="6">
        <f>0.5*0.005</f>
        <v>2.5000000000000001E-3</v>
      </c>
      <c r="AV107" s="6">
        <f>0.5*0.005</f>
        <v>2.5000000000000001E-3</v>
      </c>
      <c r="AW107" s="6">
        <f>0.5*0.005</f>
        <v>2.5000000000000001E-3</v>
      </c>
      <c r="AX107" s="6">
        <v>7.0000000000000001E-3</v>
      </c>
      <c r="AY107" s="6">
        <f>0.5*0.005</f>
        <v>2.5000000000000001E-3</v>
      </c>
      <c r="AZ107" s="6">
        <f t="shared" si="157"/>
        <v>2.5000000000000001E-3</v>
      </c>
      <c r="BA107" s="6">
        <f t="shared" si="121"/>
        <v>2.5000000000000001E-3</v>
      </c>
      <c r="BB107" s="6"/>
      <c r="BC107" s="6">
        <f t="shared" si="165"/>
        <v>5.0000000000000001E-4</v>
      </c>
      <c r="BD107" s="6">
        <f t="shared" si="153"/>
        <v>5.0000000000000001E-4</v>
      </c>
      <c r="BE107" s="6">
        <f t="shared" si="151"/>
        <v>5.0000000000000001E-4</v>
      </c>
      <c r="BF107" s="6">
        <f t="shared" si="143"/>
        <v>5.0000000000000001E-4</v>
      </c>
      <c r="BG107" s="6">
        <f t="shared" si="152"/>
        <v>5.0000000000000001E-4</v>
      </c>
      <c r="BH107" s="6">
        <f t="shared" si="149"/>
        <v>5.0000000000000001E-4</v>
      </c>
      <c r="BI107" s="6">
        <f t="shared" si="146"/>
        <v>5.0000000000000001E-4</v>
      </c>
      <c r="BJ107" s="6">
        <f t="shared" si="154"/>
        <v>5.0000000000000001E-4</v>
      </c>
      <c r="BK107" s="6">
        <f t="shared" si="122"/>
        <v>5.0000000000000004E-6</v>
      </c>
      <c r="BL107" s="11">
        <f t="shared" si="147"/>
        <v>5.0000000000000001E-4</v>
      </c>
      <c r="BM107" s="11">
        <f t="shared" si="142"/>
        <v>5.0000000000000002E-5</v>
      </c>
      <c r="BN107" s="11">
        <f t="shared" si="140"/>
        <v>5.0000000000000002E-5</v>
      </c>
      <c r="BO107" s="11">
        <f t="shared" si="148"/>
        <v>5.0000000000000002E-5</v>
      </c>
      <c r="BP107" s="11">
        <f t="shared" si="141"/>
        <v>5.0000000000000002E-5</v>
      </c>
      <c r="BQ107" s="6"/>
      <c r="BR107" s="6">
        <f t="shared" si="123"/>
        <v>4.0000000000000002E-4</v>
      </c>
      <c r="BS107" s="6">
        <f t="shared" si="163"/>
        <v>5.0000000000000002E-5</v>
      </c>
      <c r="BT107" s="6">
        <f t="shared" si="163"/>
        <v>5.0000000000000002E-5</v>
      </c>
      <c r="BU107" s="6">
        <f t="shared" si="124"/>
        <v>1E-4</v>
      </c>
      <c r="BV107" s="6">
        <f t="shared" si="164"/>
        <v>5.0000000000000002E-5</v>
      </c>
      <c r="BW107" s="6">
        <f t="shared" si="164"/>
        <v>5.0000000000000002E-5</v>
      </c>
      <c r="BX107" s="6"/>
      <c r="BY107" s="6">
        <f t="shared" si="145"/>
        <v>1.4999999999999999E-4</v>
      </c>
      <c r="CR107" s="14"/>
      <c r="CX107" s="6">
        <f t="shared" si="144"/>
        <v>5.0000000000000002E-5</v>
      </c>
      <c r="CY107" s="6">
        <f t="shared" si="144"/>
        <v>5.0000000000000002E-5</v>
      </c>
      <c r="CZ107" s="6">
        <v>98</v>
      </c>
      <c r="DF107" s="6">
        <f t="shared" si="125"/>
        <v>4.0000000000000002E-4</v>
      </c>
      <c r="DG107" s="6">
        <f t="shared" si="126"/>
        <v>5.0000000000000002E-5</v>
      </c>
      <c r="DH107" s="11"/>
      <c r="DI107" s="11"/>
      <c r="DJ107" s="11"/>
      <c r="DK107" s="11"/>
      <c r="DL107" s="11"/>
      <c r="DM107" s="11"/>
    </row>
    <row r="108" spans="1:117" ht="12.75">
      <c r="A108" s="11">
        <v>105</v>
      </c>
      <c r="B108" s="6" t="s">
        <v>637</v>
      </c>
      <c r="C108" s="6">
        <v>311</v>
      </c>
      <c r="D108" s="6" t="s">
        <v>1303</v>
      </c>
      <c r="E108" s="6" t="s">
        <v>1722</v>
      </c>
      <c r="F108" s="6" t="s">
        <v>638</v>
      </c>
      <c r="G108" s="7">
        <v>7.4</v>
      </c>
      <c r="H108" s="6">
        <v>145</v>
      </c>
      <c r="I108" s="6">
        <f t="shared" si="117"/>
        <v>0.05</v>
      </c>
      <c r="J108" s="6">
        <f t="shared" si="155"/>
        <v>1.5</v>
      </c>
      <c r="K108" s="7">
        <v>29</v>
      </c>
      <c r="L108" s="6">
        <f>0.5*0.05</f>
        <v>2.5000000000000001E-2</v>
      </c>
      <c r="M108" s="9">
        <f>0.5*0.2</f>
        <v>0.1</v>
      </c>
      <c r="N108" s="6">
        <v>4.3099999999999996</v>
      </c>
      <c r="O108" s="6">
        <f>0.5*0.4</f>
        <v>0.2</v>
      </c>
      <c r="P108" s="10">
        <v>2.5000000000000001E-2</v>
      </c>
      <c r="Q108" s="6">
        <v>600</v>
      </c>
      <c r="R108" s="6">
        <f t="shared" si="119"/>
        <v>0.2</v>
      </c>
      <c r="S108" s="6">
        <v>1.58</v>
      </c>
      <c r="T108" s="6">
        <v>3</v>
      </c>
      <c r="U108" s="6">
        <f t="shared" si="120"/>
        <v>1</v>
      </c>
      <c r="V108" s="9">
        <v>7.6</v>
      </c>
      <c r="W108" s="6"/>
      <c r="X108" s="9">
        <v>5.2</v>
      </c>
      <c r="Y108" s="6">
        <v>13.8</v>
      </c>
      <c r="Z108" s="6">
        <v>3400</v>
      </c>
      <c r="AA108" s="9">
        <v>3.3</v>
      </c>
      <c r="AB108" s="6">
        <v>7200</v>
      </c>
      <c r="AC108" s="6">
        <v>390</v>
      </c>
      <c r="AD108" s="6">
        <v>780</v>
      </c>
      <c r="AE108" s="6">
        <v>974</v>
      </c>
      <c r="AF108" s="7">
        <v>90</v>
      </c>
      <c r="AG108" s="6">
        <v>1500</v>
      </c>
      <c r="AH108" s="6">
        <v>340</v>
      </c>
      <c r="AI108" s="6">
        <v>2.4E-2</v>
      </c>
      <c r="AJ108" s="6">
        <v>3.7999999999999999E-2</v>
      </c>
      <c r="AK108" s="6">
        <v>3.4000000000000002E-2</v>
      </c>
      <c r="AL108" s="6">
        <v>5.8999999999999997E-2</v>
      </c>
      <c r="AM108" s="6">
        <v>3.5000000000000003E-2</v>
      </c>
      <c r="AN108" s="6">
        <v>2.1999999999999999E-2</v>
      </c>
      <c r="AO108" s="6">
        <v>1.2E-2</v>
      </c>
      <c r="AP108" s="6">
        <f t="shared" si="156"/>
        <v>2.5000000000000001E-3</v>
      </c>
      <c r="AQ108" s="6">
        <v>1.6E-2</v>
      </c>
      <c r="AR108" s="6">
        <f>0.5*0.003</f>
        <v>1.5E-3</v>
      </c>
      <c r="AS108" s="6">
        <f t="shared" si="162"/>
        <v>2.5000000000000001E-3</v>
      </c>
      <c r="AT108" s="6">
        <f t="shared" si="162"/>
        <v>2.5000000000000001E-3</v>
      </c>
      <c r="AU108" s="6">
        <v>4.7E-2</v>
      </c>
      <c r="AV108" s="6">
        <v>2.1000000000000001E-2</v>
      </c>
      <c r="AW108" s="6">
        <v>8.9999999999999993E-3</v>
      </c>
      <c r="AX108" s="6">
        <v>1.7000000000000001E-2</v>
      </c>
      <c r="AY108" s="6">
        <v>1.4E-2</v>
      </c>
      <c r="AZ108" s="6">
        <f t="shared" si="157"/>
        <v>2.5000000000000001E-3</v>
      </c>
      <c r="BA108" s="6">
        <f t="shared" si="121"/>
        <v>2.5000000000000001E-3</v>
      </c>
      <c r="BB108" s="6"/>
      <c r="BC108" s="6">
        <f t="shared" si="165"/>
        <v>5.0000000000000001E-4</v>
      </c>
      <c r="BD108" s="6">
        <f t="shared" si="153"/>
        <v>5.0000000000000001E-4</v>
      </c>
      <c r="BE108" s="6">
        <f t="shared" si="151"/>
        <v>5.0000000000000001E-4</v>
      </c>
      <c r="BF108" s="6">
        <f t="shared" si="143"/>
        <v>5.0000000000000001E-4</v>
      </c>
      <c r="BG108" s="6">
        <f t="shared" si="152"/>
        <v>5.0000000000000001E-4</v>
      </c>
      <c r="BH108" s="6">
        <f t="shared" si="149"/>
        <v>5.0000000000000001E-4</v>
      </c>
      <c r="BI108" s="6">
        <f t="shared" si="146"/>
        <v>5.0000000000000001E-4</v>
      </c>
      <c r="BJ108" s="6">
        <f t="shared" si="154"/>
        <v>5.0000000000000001E-4</v>
      </c>
      <c r="BK108" s="6">
        <f t="shared" si="122"/>
        <v>5.0000000000000004E-6</v>
      </c>
      <c r="BL108" s="11">
        <f t="shared" si="147"/>
        <v>5.0000000000000001E-4</v>
      </c>
      <c r="BM108" s="11">
        <f t="shared" si="142"/>
        <v>5.0000000000000002E-5</v>
      </c>
      <c r="BN108" s="11">
        <f t="shared" si="140"/>
        <v>5.0000000000000002E-5</v>
      </c>
      <c r="BO108" s="11">
        <f t="shared" si="148"/>
        <v>5.0000000000000002E-5</v>
      </c>
      <c r="BP108" s="11">
        <f t="shared" si="141"/>
        <v>5.0000000000000002E-5</v>
      </c>
      <c r="BQ108" s="6"/>
      <c r="BR108" s="6">
        <f t="shared" si="123"/>
        <v>4.0000000000000002E-4</v>
      </c>
      <c r="BS108" s="6">
        <f t="shared" si="163"/>
        <v>5.0000000000000002E-5</v>
      </c>
      <c r="BT108" s="6">
        <f t="shared" si="163"/>
        <v>5.0000000000000002E-5</v>
      </c>
      <c r="BU108" s="6">
        <f t="shared" si="124"/>
        <v>1E-4</v>
      </c>
      <c r="BV108" s="6">
        <f t="shared" si="164"/>
        <v>5.0000000000000002E-5</v>
      </c>
      <c r="BW108" s="6">
        <f t="shared" si="164"/>
        <v>5.0000000000000002E-5</v>
      </c>
      <c r="BX108" s="6"/>
      <c r="BY108" s="6">
        <f t="shared" si="145"/>
        <v>1.4999999999999999E-4</v>
      </c>
      <c r="CR108" s="14"/>
      <c r="CX108" s="6">
        <f t="shared" si="144"/>
        <v>5.0000000000000002E-5</v>
      </c>
      <c r="CY108" s="6">
        <f t="shared" si="144"/>
        <v>5.0000000000000002E-5</v>
      </c>
      <c r="CZ108" s="6">
        <v>1612</v>
      </c>
      <c r="DF108" s="6">
        <f t="shared" si="125"/>
        <v>4.0000000000000002E-4</v>
      </c>
      <c r="DG108" s="6">
        <f t="shared" si="126"/>
        <v>5.0000000000000002E-5</v>
      </c>
      <c r="DH108" s="11"/>
      <c r="DI108" s="11"/>
      <c r="DJ108" s="11"/>
      <c r="DK108" s="11"/>
      <c r="DL108" s="11"/>
      <c r="DM108" s="11"/>
    </row>
    <row r="109" spans="1:117" ht="12.75">
      <c r="A109" s="11">
        <v>106</v>
      </c>
      <c r="B109" s="6" t="s">
        <v>635</v>
      </c>
      <c r="C109" s="6">
        <v>312</v>
      </c>
      <c r="D109" s="6" t="s">
        <v>1304</v>
      </c>
      <c r="E109" s="6" t="s">
        <v>1723</v>
      </c>
      <c r="F109" s="6" t="s">
        <v>636</v>
      </c>
      <c r="G109" s="7">
        <v>8.3000000000000007</v>
      </c>
      <c r="H109" s="7">
        <v>60</v>
      </c>
      <c r="I109" s="6">
        <f t="shared" si="117"/>
        <v>0.05</v>
      </c>
      <c r="J109" s="6">
        <f t="shared" si="155"/>
        <v>1.5</v>
      </c>
      <c r="K109" s="9">
        <v>8.4</v>
      </c>
      <c r="L109" s="6">
        <v>0.41199999999999998</v>
      </c>
      <c r="M109" s="9">
        <v>0.45</v>
      </c>
      <c r="N109" s="6">
        <v>1.53</v>
      </c>
      <c r="O109" s="7">
        <v>13</v>
      </c>
      <c r="P109" s="10">
        <v>4.8999999999999998E-3</v>
      </c>
      <c r="Q109" s="6">
        <v>350</v>
      </c>
      <c r="R109" s="6">
        <f t="shared" si="119"/>
        <v>0.2</v>
      </c>
      <c r="S109" s="6">
        <v>1.5</v>
      </c>
      <c r="T109" s="6">
        <f>0.5*1</f>
        <v>0.5</v>
      </c>
      <c r="U109" s="6">
        <f t="shared" si="120"/>
        <v>1</v>
      </c>
      <c r="V109" s="9">
        <v>5.4</v>
      </c>
      <c r="W109" s="6"/>
      <c r="X109" s="9">
        <v>1.4</v>
      </c>
      <c r="Y109" s="6">
        <v>10.199999999999999</v>
      </c>
      <c r="Z109" s="6">
        <v>2700</v>
      </c>
      <c r="AA109" s="9">
        <v>1.2</v>
      </c>
      <c r="AB109" s="6">
        <v>1900</v>
      </c>
      <c r="AC109" s="6">
        <v>100</v>
      </c>
      <c r="AD109" s="6">
        <v>190</v>
      </c>
      <c r="AE109" s="6">
        <v>143</v>
      </c>
      <c r="AF109" s="7">
        <v>37</v>
      </c>
      <c r="AG109" s="6">
        <v>580</v>
      </c>
      <c r="AH109" s="6">
        <v>160</v>
      </c>
      <c r="AI109" s="6">
        <f t="shared" ref="AI109:AK110" si="166">0.5*0.005</f>
        <v>2.5000000000000001E-3</v>
      </c>
      <c r="AJ109" s="6">
        <f t="shared" si="166"/>
        <v>2.5000000000000001E-3</v>
      </c>
      <c r="AK109" s="6">
        <f t="shared" si="166"/>
        <v>2.5000000000000001E-3</v>
      </c>
      <c r="AL109" s="6">
        <v>8.9999999999999993E-3</v>
      </c>
      <c r="AM109" s="6">
        <f>0.5*0.005</f>
        <v>2.5000000000000001E-3</v>
      </c>
      <c r="AN109" s="6">
        <v>7.0000000000000001E-3</v>
      </c>
      <c r="AO109" s="6">
        <f>0.5*0.005</f>
        <v>2.5000000000000001E-3</v>
      </c>
      <c r="AP109" s="6">
        <f t="shared" si="156"/>
        <v>2.5000000000000001E-3</v>
      </c>
      <c r="AQ109" s="6">
        <v>7.0000000000000001E-3</v>
      </c>
      <c r="AR109" s="6">
        <f>0.5*0.003</f>
        <v>1.5E-3</v>
      </c>
      <c r="AS109" s="6">
        <f t="shared" si="162"/>
        <v>2.5000000000000001E-3</v>
      </c>
      <c r="AT109" s="6">
        <f t="shared" si="162"/>
        <v>2.5000000000000001E-3</v>
      </c>
      <c r="AU109" s="6">
        <f>0.5*0.005</f>
        <v>2.5000000000000001E-3</v>
      </c>
      <c r="AV109" s="6">
        <v>7.0000000000000001E-3</v>
      </c>
      <c r="AW109" s="6">
        <f>0.5*0.005</f>
        <v>2.5000000000000001E-3</v>
      </c>
      <c r="AX109" s="6">
        <v>1.0999999999999999E-2</v>
      </c>
      <c r="AY109" s="6">
        <v>7.0000000000000001E-3</v>
      </c>
      <c r="AZ109" s="6">
        <f t="shared" si="157"/>
        <v>2.5000000000000001E-3</v>
      </c>
      <c r="BA109" s="6">
        <f t="shared" si="121"/>
        <v>2.5000000000000001E-3</v>
      </c>
      <c r="BB109" s="6"/>
      <c r="BC109" s="6">
        <f t="shared" si="165"/>
        <v>5.0000000000000001E-4</v>
      </c>
      <c r="BD109" s="6">
        <f t="shared" si="153"/>
        <v>5.0000000000000001E-4</v>
      </c>
      <c r="BE109" s="6">
        <f t="shared" si="151"/>
        <v>5.0000000000000001E-4</v>
      </c>
      <c r="BF109" s="6">
        <f t="shared" si="143"/>
        <v>5.0000000000000001E-4</v>
      </c>
      <c r="BG109" s="6">
        <f t="shared" si="152"/>
        <v>5.0000000000000001E-4</v>
      </c>
      <c r="BH109" s="6">
        <f t="shared" si="149"/>
        <v>5.0000000000000001E-4</v>
      </c>
      <c r="BI109" s="6">
        <f t="shared" si="146"/>
        <v>5.0000000000000001E-4</v>
      </c>
      <c r="BJ109" s="6">
        <f t="shared" si="154"/>
        <v>5.0000000000000001E-4</v>
      </c>
      <c r="BK109" s="6">
        <f t="shared" si="122"/>
        <v>5.0000000000000004E-6</v>
      </c>
      <c r="BL109" s="11">
        <f t="shared" si="147"/>
        <v>5.0000000000000001E-4</v>
      </c>
      <c r="BM109" s="11">
        <f t="shared" si="142"/>
        <v>5.0000000000000002E-5</v>
      </c>
      <c r="BN109" s="11">
        <f t="shared" si="140"/>
        <v>5.0000000000000002E-5</v>
      </c>
      <c r="BO109" s="11">
        <f t="shared" si="148"/>
        <v>5.0000000000000002E-5</v>
      </c>
      <c r="BP109" s="11">
        <f t="shared" si="141"/>
        <v>5.0000000000000002E-5</v>
      </c>
      <c r="BQ109" s="6"/>
      <c r="BR109" s="6">
        <f t="shared" si="123"/>
        <v>4.0000000000000002E-4</v>
      </c>
      <c r="BS109" s="6">
        <f t="shared" si="163"/>
        <v>5.0000000000000002E-5</v>
      </c>
      <c r="BT109" s="6">
        <f t="shared" si="163"/>
        <v>5.0000000000000002E-5</v>
      </c>
      <c r="BU109" s="6">
        <f t="shared" si="124"/>
        <v>1E-4</v>
      </c>
      <c r="BV109" s="6">
        <f t="shared" si="164"/>
        <v>5.0000000000000002E-5</v>
      </c>
      <c r="BW109" s="6">
        <f t="shared" si="164"/>
        <v>5.0000000000000002E-5</v>
      </c>
      <c r="BX109" s="6"/>
      <c r="BY109" s="6">
        <f t="shared" si="145"/>
        <v>1.4999999999999999E-4</v>
      </c>
      <c r="CR109" s="14"/>
      <c r="CX109" s="6">
        <f t="shared" si="144"/>
        <v>5.0000000000000002E-5</v>
      </c>
      <c r="CY109" s="6">
        <f t="shared" si="144"/>
        <v>5.0000000000000002E-5</v>
      </c>
      <c r="CZ109" s="6">
        <v>220</v>
      </c>
      <c r="DF109" s="6">
        <f t="shared" si="125"/>
        <v>4.0000000000000002E-4</v>
      </c>
      <c r="DG109" s="6">
        <f t="shared" si="126"/>
        <v>5.0000000000000002E-5</v>
      </c>
      <c r="DH109" s="11"/>
      <c r="DI109" s="11"/>
      <c r="DJ109" s="11"/>
      <c r="DK109" s="11"/>
      <c r="DL109" s="11"/>
      <c r="DM109" s="11"/>
    </row>
    <row r="110" spans="1:117" ht="12.75">
      <c r="A110" s="11">
        <v>107</v>
      </c>
      <c r="B110" s="6" t="s">
        <v>633</v>
      </c>
      <c r="C110" s="6">
        <v>313</v>
      </c>
      <c r="D110" s="6" t="s">
        <v>1305</v>
      </c>
      <c r="E110" s="6" t="s">
        <v>1724</v>
      </c>
      <c r="F110" s="6" t="s">
        <v>634</v>
      </c>
      <c r="G110" s="7">
        <v>8.4</v>
      </c>
      <c r="H110" s="7">
        <v>77</v>
      </c>
      <c r="I110" s="6">
        <f t="shared" si="117"/>
        <v>0.05</v>
      </c>
      <c r="J110" s="6">
        <f t="shared" si="155"/>
        <v>1.5</v>
      </c>
      <c r="K110" s="6">
        <v>11.5</v>
      </c>
      <c r="L110" s="6">
        <f>0.5*0.05</f>
        <v>2.5000000000000001E-2</v>
      </c>
      <c r="M110" s="9">
        <v>0.58799999999999997</v>
      </c>
      <c r="N110" s="6">
        <v>0.94699999999999995</v>
      </c>
      <c r="O110" s="6">
        <f>0.5*0.4</f>
        <v>0.2</v>
      </c>
      <c r="P110" s="10">
        <v>1.5E-3</v>
      </c>
      <c r="Q110" s="6">
        <v>305</v>
      </c>
      <c r="R110" s="6">
        <f t="shared" si="119"/>
        <v>0.2</v>
      </c>
      <c r="S110" s="6">
        <f>0.5*0.4</f>
        <v>0.2</v>
      </c>
      <c r="T110" s="6">
        <f>0.5*1</f>
        <v>0.5</v>
      </c>
      <c r="U110" s="6">
        <f t="shared" si="120"/>
        <v>1</v>
      </c>
      <c r="V110" s="6">
        <v>5.94</v>
      </c>
      <c r="W110" s="6"/>
      <c r="X110" s="9">
        <v>1.3</v>
      </c>
      <c r="Y110" s="6">
        <v>3.98</v>
      </c>
      <c r="Z110" s="6">
        <v>2460</v>
      </c>
      <c r="AA110" s="9">
        <v>0.9</v>
      </c>
      <c r="AB110" s="6">
        <v>1800</v>
      </c>
      <c r="AC110" s="6">
        <v>172</v>
      </c>
      <c r="AD110" s="6">
        <v>204</v>
      </c>
      <c r="AE110" s="6">
        <v>111</v>
      </c>
      <c r="AF110" s="6">
        <v>25.5</v>
      </c>
      <c r="AG110" s="6">
        <v>586</v>
      </c>
      <c r="AH110" s="6">
        <v>152</v>
      </c>
      <c r="AI110" s="6">
        <f t="shared" si="166"/>
        <v>2.5000000000000001E-3</v>
      </c>
      <c r="AJ110" s="6">
        <f t="shared" si="166"/>
        <v>2.5000000000000001E-3</v>
      </c>
      <c r="AK110" s="6">
        <f t="shared" si="166"/>
        <v>2.5000000000000001E-3</v>
      </c>
      <c r="AL110" s="6">
        <v>6.0000000000000001E-3</v>
      </c>
      <c r="AM110" s="6">
        <f>0.5*0.005</f>
        <v>2.5000000000000001E-3</v>
      </c>
      <c r="AN110" s="6">
        <f>0.5*0.005</f>
        <v>2.5000000000000001E-3</v>
      </c>
      <c r="AO110" s="6">
        <f>0.5*0.005</f>
        <v>2.5000000000000001E-3</v>
      </c>
      <c r="AP110" s="6">
        <f t="shared" si="156"/>
        <v>2.5000000000000001E-3</v>
      </c>
      <c r="AQ110" s="6">
        <f>0.5*0.005</f>
        <v>2.5000000000000001E-3</v>
      </c>
      <c r="AR110" s="6">
        <f>0.5*0.003</f>
        <v>1.5E-3</v>
      </c>
      <c r="AS110" s="6">
        <f t="shared" si="162"/>
        <v>2.5000000000000001E-3</v>
      </c>
      <c r="AT110" s="6">
        <f t="shared" si="162"/>
        <v>2.5000000000000001E-3</v>
      </c>
      <c r="AU110" s="6">
        <f>0.5*0.005</f>
        <v>2.5000000000000001E-3</v>
      </c>
      <c r="AV110" s="6">
        <f>0.5*0.005</f>
        <v>2.5000000000000001E-3</v>
      </c>
      <c r="AW110" s="6">
        <f>0.5*0.005</f>
        <v>2.5000000000000001E-3</v>
      </c>
      <c r="AX110" s="6">
        <v>1.0999999999999999E-2</v>
      </c>
      <c r="AY110" s="6">
        <f>0.5*0.005</f>
        <v>2.5000000000000001E-3</v>
      </c>
      <c r="AZ110" s="6">
        <f t="shared" si="157"/>
        <v>2.5000000000000001E-3</v>
      </c>
      <c r="BA110" s="6">
        <f t="shared" si="121"/>
        <v>2.5000000000000001E-3</v>
      </c>
      <c r="BB110" s="6"/>
      <c r="BC110" s="6">
        <f t="shared" si="165"/>
        <v>5.0000000000000001E-4</v>
      </c>
      <c r="BD110" s="6">
        <f t="shared" si="153"/>
        <v>5.0000000000000001E-4</v>
      </c>
      <c r="BE110" s="6">
        <f t="shared" si="151"/>
        <v>5.0000000000000001E-4</v>
      </c>
      <c r="BF110" s="6">
        <f t="shared" si="143"/>
        <v>5.0000000000000001E-4</v>
      </c>
      <c r="BG110" s="6">
        <f t="shared" si="152"/>
        <v>5.0000000000000001E-4</v>
      </c>
      <c r="BH110" s="6">
        <f t="shared" si="149"/>
        <v>5.0000000000000001E-4</v>
      </c>
      <c r="BI110" s="6">
        <f t="shared" si="146"/>
        <v>5.0000000000000001E-4</v>
      </c>
      <c r="BJ110" s="6">
        <f t="shared" si="154"/>
        <v>5.0000000000000001E-4</v>
      </c>
      <c r="BK110" s="6">
        <f t="shared" si="122"/>
        <v>5.0000000000000004E-6</v>
      </c>
      <c r="BL110" s="11">
        <f t="shared" si="147"/>
        <v>5.0000000000000001E-4</v>
      </c>
      <c r="BM110" s="11">
        <f t="shared" si="142"/>
        <v>5.0000000000000002E-5</v>
      </c>
      <c r="BN110" s="11">
        <f t="shared" si="140"/>
        <v>5.0000000000000002E-5</v>
      </c>
      <c r="BO110" s="11">
        <f t="shared" si="148"/>
        <v>5.0000000000000002E-5</v>
      </c>
      <c r="BP110" s="11">
        <f t="shared" si="141"/>
        <v>5.0000000000000002E-5</v>
      </c>
      <c r="BQ110" s="6"/>
      <c r="BR110" s="6">
        <f t="shared" si="123"/>
        <v>4.0000000000000002E-4</v>
      </c>
      <c r="BS110" s="6">
        <f t="shared" si="163"/>
        <v>5.0000000000000002E-5</v>
      </c>
      <c r="BT110" s="6">
        <f t="shared" si="163"/>
        <v>5.0000000000000002E-5</v>
      </c>
      <c r="BU110" s="6">
        <f t="shared" si="124"/>
        <v>1E-4</v>
      </c>
      <c r="BV110" s="6">
        <f t="shared" si="164"/>
        <v>5.0000000000000002E-5</v>
      </c>
      <c r="BW110" s="6">
        <f t="shared" si="164"/>
        <v>5.0000000000000002E-5</v>
      </c>
      <c r="BX110" s="6"/>
      <c r="BY110" s="6">
        <f t="shared" si="145"/>
        <v>1.4999999999999999E-4</v>
      </c>
      <c r="CR110" s="14"/>
      <c r="CX110" s="6">
        <f t="shared" ref="CX110:CY129" si="167">0.5*0.0001</f>
        <v>5.0000000000000002E-5</v>
      </c>
      <c r="CY110" s="6">
        <f t="shared" si="167"/>
        <v>5.0000000000000002E-5</v>
      </c>
      <c r="CZ110" s="6">
        <v>78</v>
      </c>
      <c r="DF110" s="6">
        <f t="shared" si="125"/>
        <v>4.0000000000000002E-4</v>
      </c>
      <c r="DG110" s="6">
        <f t="shared" si="126"/>
        <v>5.0000000000000002E-5</v>
      </c>
      <c r="DH110" s="11"/>
      <c r="DI110" s="11"/>
      <c r="DJ110" s="11"/>
      <c r="DK110" s="11"/>
      <c r="DL110" s="11"/>
      <c r="DM110" s="11"/>
    </row>
    <row r="111" spans="1:117" ht="12.75">
      <c r="A111" s="11">
        <v>108</v>
      </c>
      <c r="B111" s="6" t="s">
        <v>631</v>
      </c>
      <c r="C111" s="6">
        <v>314</v>
      </c>
      <c r="D111" s="6" t="s">
        <v>1306</v>
      </c>
      <c r="E111" s="6" t="s">
        <v>1725</v>
      </c>
      <c r="F111" s="6" t="s">
        <v>632</v>
      </c>
      <c r="G111" s="7">
        <v>8.1</v>
      </c>
      <c r="H111" s="6">
        <v>200</v>
      </c>
      <c r="I111" s="6">
        <f t="shared" si="117"/>
        <v>0.05</v>
      </c>
      <c r="J111" s="6">
        <f t="shared" si="155"/>
        <v>1.5</v>
      </c>
      <c r="K111" s="7">
        <v>14</v>
      </c>
      <c r="L111" s="6">
        <v>0.13800000000000001</v>
      </c>
      <c r="M111" s="9">
        <v>0.4</v>
      </c>
      <c r="N111" s="6">
        <v>2.85</v>
      </c>
      <c r="O111" s="6">
        <v>7.32</v>
      </c>
      <c r="P111" s="10">
        <v>7.1000000000000004E-3</v>
      </c>
      <c r="Q111" s="6">
        <v>990</v>
      </c>
      <c r="R111" s="6">
        <f t="shared" si="119"/>
        <v>0.2</v>
      </c>
      <c r="S111" s="6">
        <v>1.97</v>
      </c>
      <c r="T111" s="6">
        <v>4.4400000000000004</v>
      </c>
      <c r="U111" s="6">
        <f t="shared" si="120"/>
        <v>1</v>
      </c>
      <c r="V111" s="7">
        <v>14</v>
      </c>
      <c r="W111" s="6"/>
      <c r="X111" s="9">
        <v>3.3</v>
      </c>
      <c r="Y111" s="6">
        <v>8.76</v>
      </c>
      <c r="Z111" s="6">
        <v>9800</v>
      </c>
      <c r="AA111" s="9">
        <v>0.93</v>
      </c>
      <c r="AB111" s="6">
        <v>4500</v>
      </c>
      <c r="AC111" s="6">
        <v>130</v>
      </c>
      <c r="AD111" s="6">
        <v>400</v>
      </c>
      <c r="AE111" s="6">
        <v>748</v>
      </c>
      <c r="AF111" s="7">
        <v>60</v>
      </c>
      <c r="AG111" s="6">
        <v>1000</v>
      </c>
      <c r="AH111" s="6">
        <v>370</v>
      </c>
      <c r="AI111" s="6">
        <v>0.01</v>
      </c>
      <c r="AJ111" s="6">
        <v>8.0000000000000002E-3</v>
      </c>
      <c r="AK111" s="6">
        <f t="shared" ref="AK111:AK116" si="168">0.5*0.005</f>
        <v>2.5000000000000001E-3</v>
      </c>
      <c r="AL111" s="6">
        <v>3.3000000000000002E-2</v>
      </c>
      <c r="AM111" s="6">
        <v>7.3999999999999996E-2</v>
      </c>
      <c r="AN111" s="6">
        <v>1.2999999999999999E-2</v>
      </c>
      <c r="AO111" s="8">
        <v>0.01</v>
      </c>
      <c r="AP111" s="6">
        <f t="shared" si="156"/>
        <v>2.5000000000000001E-3</v>
      </c>
      <c r="AQ111" s="6">
        <v>1.0999999999999999E-2</v>
      </c>
      <c r="AR111" s="6">
        <v>5.0000000000000001E-3</v>
      </c>
      <c r="AS111" s="6">
        <f t="shared" si="162"/>
        <v>2.5000000000000001E-3</v>
      </c>
      <c r="AT111" s="6">
        <f t="shared" si="162"/>
        <v>2.5000000000000001E-3</v>
      </c>
      <c r="AU111" s="8">
        <v>0.02</v>
      </c>
      <c r="AV111" s="6">
        <v>1.2E-2</v>
      </c>
      <c r="AW111" s="6">
        <v>7.0000000000000001E-3</v>
      </c>
      <c r="AX111" s="6">
        <v>1.2999999999999999E-2</v>
      </c>
      <c r="AY111" s="8">
        <v>0.01</v>
      </c>
      <c r="AZ111" s="6">
        <f t="shared" si="157"/>
        <v>2.5000000000000001E-3</v>
      </c>
      <c r="BA111" s="6">
        <f t="shared" si="121"/>
        <v>2.5000000000000001E-3</v>
      </c>
      <c r="BB111" s="6"/>
      <c r="BC111" s="6">
        <f t="shared" si="165"/>
        <v>5.0000000000000001E-4</v>
      </c>
      <c r="BD111" s="6">
        <f t="shared" si="153"/>
        <v>5.0000000000000001E-4</v>
      </c>
      <c r="BE111" s="6">
        <f t="shared" si="151"/>
        <v>5.0000000000000001E-4</v>
      </c>
      <c r="BF111" s="6">
        <f t="shared" si="143"/>
        <v>5.0000000000000001E-4</v>
      </c>
      <c r="BG111" s="6">
        <f t="shared" si="152"/>
        <v>5.0000000000000001E-4</v>
      </c>
      <c r="BH111" s="6">
        <f t="shared" si="149"/>
        <v>5.0000000000000001E-4</v>
      </c>
      <c r="BI111" s="6">
        <f t="shared" si="146"/>
        <v>5.0000000000000001E-4</v>
      </c>
      <c r="BJ111" s="6">
        <f t="shared" si="154"/>
        <v>5.0000000000000001E-4</v>
      </c>
      <c r="BK111" s="6">
        <f t="shared" si="122"/>
        <v>5.0000000000000004E-6</v>
      </c>
      <c r="BL111" s="11">
        <f t="shared" si="147"/>
        <v>5.0000000000000001E-4</v>
      </c>
      <c r="BM111" s="11">
        <f t="shared" si="142"/>
        <v>5.0000000000000002E-5</v>
      </c>
      <c r="BN111" s="11">
        <f t="shared" si="140"/>
        <v>5.0000000000000002E-5</v>
      </c>
      <c r="BO111" s="11">
        <f t="shared" si="148"/>
        <v>5.0000000000000002E-5</v>
      </c>
      <c r="BP111" s="11">
        <f t="shared" si="141"/>
        <v>5.0000000000000002E-5</v>
      </c>
      <c r="BQ111" s="6"/>
      <c r="BR111" s="6">
        <f t="shared" si="123"/>
        <v>4.0000000000000002E-4</v>
      </c>
      <c r="BS111" s="6">
        <f t="shared" si="163"/>
        <v>5.0000000000000002E-5</v>
      </c>
      <c r="BT111" s="6">
        <f t="shared" si="163"/>
        <v>5.0000000000000002E-5</v>
      </c>
      <c r="BU111" s="6">
        <f t="shared" si="124"/>
        <v>1E-4</v>
      </c>
      <c r="BV111" s="6">
        <f t="shared" si="164"/>
        <v>5.0000000000000002E-5</v>
      </c>
      <c r="BW111" s="6">
        <f t="shared" si="164"/>
        <v>5.0000000000000002E-5</v>
      </c>
      <c r="BX111" s="6"/>
      <c r="BY111" s="6">
        <f t="shared" si="145"/>
        <v>1.4999999999999999E-4</v>
      </c>
      <c r="CR111" s="14"/>
      <c r="CX111" s="6">
        <f t="shared" si="167"/>
        <v>5.0000000000000002E-5</v>
      </c>
      <c r="CY111" s="6">
        <f t="shared" si="167"/>
        <v>5.0000000000000002E-5</v>
      </c>
      <c r="CZ111" s="6">
        <v>603</v>
      </c>
      <c r="DF111" s="6">
        <f t="shared" si="125"/>
        <v>4.0000000000000002E-4</v>
      </c>
      <c r="DG111" s="6">
        <f t="shared" si="126"/>
        <v>5.0000000000000002E-5</v>
      </c>
      <c r="DH111" s="11"/>
      <c r="DI111" s="11"/>
      <c r="DJ111" s="11"/>
      <c r="DK111" s="11"/>
      <c r="DL111" s="11"/>
      <c r="DM111" s="11"/>
    </row>
    <row r="112" spans="1:117" ht="12.75">
      <c r="A112" s="11">
        <v>109</v>
      </c>
      <c r="B112" s="6" t="s">
        <v>629</v>
      </c>
      <c r="C112" s="6">
        <v>315</v>
      </c>
      <c r="D112" s="6" t="s">
        <v>1307</v>
      </c>
      <c r="E112" s="6" t="s">
        <v>1726</v>
      </c>
      <c r="F112" s="6" t="s">
        <v>630</v>
      </c>
      <c r="G112" s="7">
        <v>8</v>
      </c>
      <c r="H112" s="6">
        <v>193</v>
      </c>
      <c r="I112" s="6">
        <f t="shared" si="117"/>
        <v>0.05</v>
      </c>
      <c r="J112" s="6">
        <f t="shared" si="155"/>
        <v>1.5</v>
      </c>
      <c r="K112" s="7">
        <v>11</v>
      </c>
      <c r="L112" s="6">
        <f>0.5*0.05</f>
        <v>2.5000000000000001E-2</v>
      </c>
      <c r="M112" s="9">
        <f>0.5*0.2</f>
        <v>0.1</v>
      </c>
      <c r="N112" s="6">
        <v>3.23</v>
      </c>
      <c r="O112" s="6">
        <v>1.53</v>
      </c>
      <c r="P112" s="10">
        <v>7.1000000000000004E-3</v>
      </c>
      <c r="Q112" s="6">
        <v>520</v>
      </c>
      <c r="R112" s="6">
        <f t="shared" si="119"/>
        <v>0.2</v>
      </c>
      <c r="S112" s="6">
        <v>1.34</v>
      </c>
      <c r="T112" s="6">
        <f>0.5*1</f>
        <v>0.5</v>
      </c>
      <c r="U112" s="6">
        <f t="shared" si="120"/>
        <v>1</v>
      </c>
      <c r="V112" s="9">
        <v>8.5</v>
      </c>
      <c r="W112" s="6"/>
      <c r="X112" s="9">
        <v>3.2</v>
      </c>
      <c r="Y112" s="9">
        <v>6</v>
      </c>
      <c r="Z112" s="6">
        <v>4800</v>
      </c>
      <c r="AA112" s="9">
        <v>0.27999999999999997</v>
      </c>
      <c r="AB112" s="6">
        <v>2700</v>
      </c>
      <c r="AC112" s="6">
        <v>110</v>
      </c>
      <c r="AD112" s="6">
        <v>260</v>
      </c>
      <c r="AE112" s="6">
        <v>540</v>
      </c>
      <c r="AF112" s="7">
        <v>90</v>
      </c>
      <c r="AG112" s="6">
        <v>1100</v>
      </c>
      <c r="AH112" s="6">
        <v>470</v>
      </c>
      <c r="AI112" s="6">
        <v>0.02</v>
      </c>
      <c r="AJ112" s="6">
        <v>2.7E-2</v>
      </c>
      <c r="AK112" s="6">
        <f t="shared" si="168"/>
        <v>2.5000000000000001E-3</v>
      </c>
      <c r="AL112" s="6">
        <v>5.5E-2</v>
      </c>
      <c r="AM112" s="6">
        <v>2.4E-2</v>
      </c>
      <c r="AN112" s="6">
        <v>1.6E-2</v>
      </c>
      <c r="AO112" s="6">
        <v>1.0999999999999999E-2</v>
      </c>
      <c r="AP112" s="6">
        <f t="shared" si="156"/>
        <v>2.5000000000000001E-3</v>
      </c>
      <c r="AQ112" s="6">
        <v>1.2999999999999999E-2</v>
      </c>
      <c r="AR112" s="6">
        <v>7.0000000000000001E-3</v>
      </c>
      <c r="AS112" s="6">
        <v>6.0000000000000001E-3</v>
      </c>
      <c r="AT112" s="6">
        <f>0.5*0.005</f>
        <v>2.5000000000000001E-3</v>
      </c>
      <c r="AU112" s="8">
        <v>0.03</v>
      </c>
      <c r="AV112" s="6">
        <v>1.4999999999999999E-2</v>
      </c>
      <c r="AW112" s="6">
        <v>7.0000000000000001E-3</v>
      </c>
      <c r="AX112" s="6">
        <v>1.6E-2</v>
      </c>
      <c r="AY112" s="8">
        <v>0.01</v>
      </c>
      <c r="AZ112" s="6">
        <f t="shared" si="157"/>
        <v>2.5000000000000001E-3</v>
      </c>
      <c r="BA112" s="6">
        <f t="shared" si="121"/>
        <v>2.5000000000000001E-3</v>
      </c>
      <c r="BB112" s="6"/>
      <c r="BC112" s="6">
        <f t="shared" si="165"/>
        <v>5.0000000000000001E-4</v>
      </c>
      <c r="BD112" s="6">
        <f t="shared" si="153"/>
        <v>5.0000000000000001E-4</v>
      </c>
      <c r="BE112" s="6">
        <f t="shared" si="151"/>
        <v>5.0000000000000001E-4</v>
      </c>
      <c r="BF112" s="6">
        <f t="shared" si="143"/>
        <v>5.0000000000000001E-4</v>
      </c>
      <c r="BG112" s="6">
        <f t="shared" si="152"/>
        <v>5.0000000000000001E-4</v>
      </c>
      <c r="BH112" s="6">
        <f t="shared" si="149"/>
        <v>5.0000000000000001E-4</v>
      </c>
      <c r="BI112" s="6">
        <f t="shared" si="146"/>
        <v>5.0000000000000001E-4</v>
      </c>
      <c r="BJ112" s="6">
        <f t="shared" si="154"/>
        <v>5.0000000000000001E-4</v>
      </c>
      <c r="BK112" s="6">
        <f t="shared" si="122"/>
        <v>5.0000000000000004E-6</v>
      </c>
      <c r="BL112" s="11">
        <f t="shared" si="147"/>
        <v>5.0000000000000001E-4</v>
      </c>
      <c r="BM112" s="11">
        <f t="shared" si="142"/>
        <v>5.0000000000000002E-5</v>
      </c>
      <c r="BN112" s="11">
        <f t="shared" si="140"/>
        <v>5.0000000000000002E-5</v>
      </c>
      <c r="BO112" s="11">
        <f t="shared" si="148"/>
        <v>5.0000000000000002E-5</v>
      </c>
      <c r="BP112" s="11">
        <f t="shared" si="141"/>
        <v>5.0000000000000002E-5</v>
      </c>
      <c r="BQ112" s="6"/>
      <c r="BR112" s="6">
        <f t="shared" si="123"/>
        <v>4.0000000000000002E-4</v>
      </c>
      <c r="BS112" s="6">
        <f t="shared" si="163"/>
        <v>5.0000000000000002E-5</v>
      </c>
      <c r="BT112" s="6">
        <f t="shared" si="163"/>
        <v>5.0000000000000002E-5</v>
      </c>
      <c r="BU112" s="6">
        <f t="shared" si="124"/>
        <v>1E-4</v>
      </c>
      <c r="BV112" s="6">
        <f t="shared" si="164"/>
        <v>5.0000000000000002E-5</v>
      </c>
      <c r="BW112" s="6">
        <f t="shared" si="164"/>
        <v>5.0000000000000002E-5</v>
      </c>
      <c r="BX112" s="6"/>
      <c r="BY112" s="6">
        <f t="shared" si="145"/>
        <v>1.4999999999999999E-4</v>
      </c>
      <c r="CR112" s="14"/>
      <c r="CX112" s="6">
        <f t="shared" si="167"/>
        <v>5.0000000000000002E-5</v>
      </c>
      <c r="CY112" s="6">
        <f t="shared" si="167"/>
        <v>5.0000000000000002E-5</v>
      </c>
      <c r="CZ112" s="6">
        <v>1191</v>
      </c>
      <c r="DF112" s="6">
        <f t="shared" si="125"/>
        <v>4.0000000000000002E-4</v>
      </c>
      <c r="DG112" s="6">
        <f t="shared" si="126"/>
        <v>5.0000000000000002E-5</v>
      </c>
      <c r="DH112" s="11"/>
      <c r="DI112" s="11"/>
      <c r="DJ112" s="11"/>
      <c r="DK112" s="11"/>
      <c r="DL112" s="11"/>
      <c r="DM112" s="11"/>
    </row>
    <row r="113" spans="1:117" ht="12.75">
      <c r="A113" s="11">
        <v>110</v>
      </c>
      <c r="B113" s="6" t="s">
        <v>627</v>
      </c>
      <c r="C113" s="6">
        <v>316</v>
      </c>
      <c r="D113" s="6" t="s">
        <v>1308</v>
      </c>
      <c r="E113" s="6" t="s">
        <v>1727</v>
      </c>
      <c r="F113" s="6" t="s">
        <v>628</v>
      </c>
      <c r="G113" s="7">
        <v>8.4</v>
      </c>
      <c r="H113" s="6">
        <v>108</v>
      </c>
      <c r="I113" s="6">
        <f t="shared" si="117"/>
        <v>0.05</v>
      </c>
      <c r="J113" s="6">
        <f t="shared" si="155"/>
        <v>1.5</v>
      </c>
      <c r="K113" s="9">
        <v>8.8000000000000007</v>
      </c>
      <c r="L113" s="6">
        <f>0.5*0.05</f>
        <v>2.5000000000000001E-2</v>
      </c>
      <c r="M113" s="9">
        <v>0.43</v>
      </c>
      <c r="N113" s="6">
        <v>4.4400000000000004</v>
      </c>
      <c r="O113" s="6">
        <f>0.5*0.4</f>
        <v>0.2</v>
      </c>
      <c r="P113" s="10">
        <v>4.4999999999999997E-3</v>
      </c>
      <c r="Q113" s="6">
        <v>300</v>
      </c>
      <c r="R113" s="6">
        <f t="shared" si="119"/>
        <v>0.2</v>
      </c>
      <c r="S113" s="6">
        <v>0.64</v>
      </c>
      <c r="T113" s="6">
        <v>2.12</v>
      </c>
      <c r="U113" s="6">
        <f t="shared" si="120"/>
        <v>1</v>
      </c>
      <c r="V113" s="9">
        <v>6</v>
      </c>
      <c r="W113" s="6"/>
      <c r="X113" s="9">
        <v>4</v>
      </c>
      <c r="Y113" s="6">
        <v>11.6</v>
      </c>
      <c r="Z113" s="6">
        <v>2300</v>
      </c>
      <c r="AA113" s="9">
        <v>0.18</v>
      </c>
      <c r="AB113" s="6">
        <v>2500</v>
      </c>
      <c r="AC113" s="6">
        <v>100</v>
      </c>
      <c r="AD113" s="6">
        <v>180</v>
      </c>
      <c r="AE113" s="6">
        <v>158</v>
      </c>
      <c r="AF113" s="6">
        <v>180</v>
      </c>
      <c r="AG113" s="6">
        <v>1200</v>
      </c>
      <c r="AH113" s="6">
        <v>340</v>
      </c>
      <c r="AI113" s="6">
        <v>6.0000000000000001E-3</v>
      </c>
      <c r="AJ113" s="6">
        <v>2.8000000000000001E-2</v>
      </c>
      <c r="AK113" s="6">
        <f t="shared" si="168"/>
        <v>2.5000000000000001E-3</v>
      </c>
      <c r="AL113" s="6">
        <v>4.1000000000000002E-2</v>
      </c>
      <c r="AM113" s="6">
        <v>1.2E-2</v>
      </c>
      <c r="AN113" s="6">
        <v>1.4E-2</v>
      </c>
      <c r="AO113" s="6">
        <v>1.0999999999999999E-2</v>
      </c>
      <c r="AP113" s="6">
        <f t="shared" si="156"/>
        <v>2.5000000000000001E-3</v>
      </c>
      <c r="AQ113" s="6">
        <v>1.2E-2</v>
      </c>
      <c r="AR113" s="6">
        <f>0.5*0.003</f>
        <v>1.5E-3</v>
      </c>
      <c r="AS113" s="6">
        <v>7.0000000000000001E-3</v>
      </c>
      <c r="AT113" s="6">
        <f>0.5*0.005</f>
        <v>2.5000000000000001E-3</v>
      </c>
      <c r="AU113" s="6">
        <v>2.3E-2</v>
      </c>
      <c r="AV113" s="6">
        <v>1.4E-2</v>
      </c>
      <c r="AW113" s="6">
        <v>7.0000000000000001E-3</v>
      </c>
      <c r="AX113" s="6">
        <v>1.6E-2</v>
      </c>
      <c r="AY113" s="6">
        <v>1.2999999999999999E-2</v>
      </c>
      <c r="AZ113" s="6">
        <f t="shared" si="157"/>
        <v>2.5000000000000001E-3</v>
      </c>
      <c r="BA113" s="6">
        <f t="shared" si="121"/>
        <v>2.5000000000000001E-3</v>
      </c>
      <c r="BB113" s="6"/>
      <c r="BC113" s="6">
        <f t="shared" si="165"/>
        <v>5.0000000000000001E-4</v>
      </c>
      <c r="BD113" s="6">
        <f t="shared" si="153"/>
        <v>5.0000000000000001E-4</v>
      </c>
      <c r="BE113" s="6">
        <f t="shared" si="151"/>
        <v>5.0000000000000001E-4</v>
      </c>
      <c r="BF113" s="6">
        <f t="shared" si="143"/>
        <v>5.0000000000000001E-4</v>
      </c>
      <c r="BG113" s="6">
        <f t="shared" si="152"/>
        <v>5.0000000000000001E-4</v>
      </c>
      <c r="BH113" s="6">
        <f t="shared" si="149"/>
        <v>5.0000000000000001E-4</v>
      </c>
      <c r="BI113" s="6">
        <f t="shared" si="146"/>
        <v>5.0000000000000001E-4</v>
      </c>
      <c r="BJ113" s="6">
        <f t="shared" si="154"/>
        <v>5.0000000000000001E-4</v>
      </c>
      <c r="BK113" s="6">
        <f t="shared" si="122"/>
        <v>5.0000000000000004E-6</v>
      </c>
      <c r="BL113" s="11">
        <f t="shared" si="147"/>
        <v>5.0000000000000001E-4</v>
      </c>
      <c r="BM113" s="11">
        <f t="shared" si="142"/>
        <v>5.0000000000000002E-5</v>
      </c>
      <c r="BN113" s="11">
        <f t="shared" si="140"/>
        <v>5.0000000000000002E-5</v>
      </c>
      <c r="BO113" s="11">
        <f t="shared" si="148"/>
        <v>5.0000000000000002E-5</v>
      </c>
      <c r="BP113" s="11">
        <f t="shared" si="141"/>
        <v>5.0000000000000002E-5</v>
      </c>
      <c r="BQ113" s="6"/>
      <c r="BR113" s="6">
        <f t="shared" si="123"/>
        <v>4.0000000000000002E-4</v>
      </c>
      <c r="BS113" s="6">
        <f t="shared" si="163"/>
        <v>5.0000000000000002E-5</v>
      </c>
      <c r="BT113" s="6">
        <f t="shared" si="163"/>
        <v>5.0000000000000002E-5</v>
      </c>
      <c r="BU113" s="6">
        <f t="shared" si="124"/>
        <v>1E-4</v>
      </c>
      <c r="BV113" s="6">
        <f t="shared" si="164"/>
        <v>5.0000000000000002E-5</v>
      </c>
      <c r="BW113" s="6">
        <f t="shared" si="164"/>
        <v>5.0000000000000002E-5</v>
      </c>
      <c r="BX113" s="6"/>
      <c r="BY113" s="6">
        <f t="shared" si="145"/>
        <v>1.4999999999999999E-4</v>
      </c>
      <c r="CR113" s="14"/>
      <c r="CX113" s="6">
        <f t="shared" si="167"/>
        <v>5.0000000000000002E-5</v>
      </c>
      <c r="CY113" s="6">
        <f t="shared" si="167"/>
        <v>5.0000000000000002E-5</v>
      </c>
      <c r="CZ113" s="6">
        <v>246</v>
      </c>
      <c r="DF113" s="6">
        <f t="shared" si="125"/>
        <v>4.0000000000000002E-4</v>
      </c>
      <c r="DG113" s="6">
        <f t="shared" si="126"/>
        <v>5.0000000000000002E-5</v>
      </c>
      <c r="DH113" s="11"/>
      <c r="DI113" s="11"/>
      <c r="DJ113" s="11"/>
      <c r="DK113" s="11"/>
      <c r="DL113" s="11"/>
      <c r="DM113" s="11"/>
    </row>
    <row r="114" spans="1:117" ht="12.75">
      <c r="A114" s="11">
        <v>111</v>
      </c>
      <c r="B114" s="6" t="s">
        <v>809</v>
      </c>
      <c r="C114" s="6">
        <v>317</v>
      </c>
      <c r="D114" s="6" t="s">
        <v>1309</v>
      </c>
      <c r="E114" s="6" t="s">
        <v>1728</v>
      </c>
      <c r="F114" s="6" t="s">
        <v>810</v>
      </c>
      <c r="G114" s="6">
        <v>8.4</v>
      </c>
      <c r="H114" s="7">
        <v>73</v>
      </c>
      <c r="I114" s="6">
        <f t="shared" si="117"/>
        <v>0.05</v>
      </c>
      <c r="J114" s="6">
        <f t="shared" si="155"/>
        <v>1.5</v>
      </c>
      <c r="K114" s="7">
        <v>17</v>
      </c>
      <c r="L114" s="6">
        <f>0.5*0.05</f>
        <v>2.5000000000000001E-2</v>
      </c>
      <c r="M114" s="9">
        <f>0.5*0.2</f>
        <v>0.1</v>
      </c>
      <c r="N114" s="6">
        <v>5.0199999999999996</v>
      </c>
      <c r="O114" s="6">
        <v>1.1499999999999999</v>
      </c>
      <c r="P114" s="10">
        <v>1.2999999999999999E-2</v>
      </c>
      <c r="Q114" s="6">
        <v>390</v>
      </c>
      <c r="R114" s="6">
        <f t="shared" si="119"/>
        <v>0.2</v>
      </c>
      <c r="S114" s="6">
        <v>1.63</v>
      </c>
      <c r="T114" s="6">
        <v>4.2699999999999996</v>
      </c>
      <c r="U114" s="6">
        <f t="shared" si="120"/>
        <v>1</v>
      </c>
      <c r="V114" s="9">
        <v>6.1</v>
      </c>
      <c r="W114" s="6"/>
      <c r="X114" s="9">
        <v>4.5999999999999996</v>
      </c>
      <c r="Y114" s="6">
        <v>17.399999999999999</v>
      </c>
      <c r="Z114" s="6">
        <v>1700</v>
      </c>
      <c r="AA114" s="9">
        <v>4.5999999999999996</v>
      </c>
      <c r="AB114" s="6">
        <v>3200</v>
      </c>
      <c r="AC114" s="6">
        <v>140</v>
      </c>
      <c r="AD114" s="6">
        <v>180</v>
      </c>
      <c r="AE114" s="6">
        <v>292</v>
      </c>
      <c r="AF114" s="6">
        <v>160</v>
      </c>
      <c r="AG114" s="6">
        <v>1500</v>
      </c>
      <c r="AH114" s="6">
        <v>420</v>
      </c>
      <c r="AI114" s="6">
        <v>1.6E-2</v>
      </c>
      <c r="AJ114" s="6">
        <v>2.4E-2</v>
      </c>
      <c r="AK114" s="6">
        <f t="shared" si="168"/>
        <v>2.5000000000000001E-3</v>
      </c>
      <c r="AL114" s="6">
        <v>6.0999999999999999E-2</v>
      </c>
      <c r="AM114" s="6">
        <v>2.4E-2</v>
      </c>
      <c r="AN114" s="6">
        <v>2.5999999999999999E-2</v>
      </c>
      <c r="AO114" s="6">
        <v>2.1000000000000001E-2</v>
      </c>
      <c r="AP114" s="6">
        <f t="shared" si="156"/>
        <v>2.5000000000000001E-3</v>
      </c>
      <c r="AQ114" s="6">
        <v>2.1999999999999999E-2</v>
      </c>
      <c r="AR114" s="6">
        <v>5.0000000000000001E-3</v>
      </c>
      <c r="AS114" s="6">
        <f>0.5*0.005</f>
        <v>2.5000000000000001E-3</v>
      </c>
      <c r="AT114" s="6">
        <f>0.5*0.005</f>
        <v>2.5000000000000001E-3</v>
      </c>
      <c r="AU114" s="6">
        <v>3.1E-2</v>
      </c>
      <c r="AV114" s="6">
        <v>2.8000000000000001E-2</v>
      </c>
      <c r="AW114" s="6">
        <v>1.4E-2</v>
      </c>
      <c r="AX114" s="6">
        <v>2.1999999999999999E-2</v>
      </c>
      <c r="AY114" s="6">
        <v>1.7999999999999999E-2</v>
      </c>
      <c r="AZ114" s="6">
        <v>6.0000000000000001E-3</v>
      </c>
      <c r="BA114" s="6">
        <f t="shared" si="121"/>
        <v>2.5000000000000001E-3</v>
      </c>
      <c r="BB114" s="6"/>
      <c r="BC114" s="6">
        <f t="shared" si="165"/>
        <v>5.0000000000000001E-4</v>
      </c>
      <c r="BD114" s="6">
        <f t="shared" si="153"/>
        <v>5.0000000000000001E-4</v>
      </c>
      <c r="BE114" s="6">
        <f t="shared" si="151"/>
        <v>5.0000000000000001E-4</v>
      </c>
      <c r="BF114" s="6">
        <f t="shared" si="143"/>
        <v>5.0000000000000001E-4</v>
      </c>
      <c r="BG114" s="6">
        <f t="shared" si="152"/>
        <v>5.0000000000000001E-4</v>
      </c>
      <c r="BH114" s="6">
        <f t="shared" si="149"/>
        <v>5.0000000000000001E-4</v>
      </c>
      <c r="BI114" s="6">
        <f t="shared" si="146"/>
        <v>5.0000000000000001E-4</v>
      </c>
      <c r="BJ114" s="6">
        <f t="shared" si="154"/>
        <v>5.0000000000000001E-4</v>
      </c>
      <c r="BK114" s="6">
        <f t="shared" si="122"/>
        <v>5.0000000000000004E-6</v>
      </c>
      <c r="BL114" s="11">
        <f t="shared" si="147"/>
        <v>5.0000000000000001E-4</v>
      </c>
      <c r="BM114" s="11">
        <f t="shared" si="142"/>
        <v>5.0000000000000002E-5</v>
      </c>
      <c r="BN114" s="11">
        <f t="shared" si="140"/>
        <v>5.0000000000000002E-5</v>
      </c>
      <c r="BO114" s="11">
        <f t="shared" si="148"/>
        <v>5.0000000000000002E-5</v>
      </c>
      <c r="BP114" s="11">
        <f t="shared" si="141"/>
        <v>5.0000000000000002E-5</v>
      </c>
      <c r="BQ114" s="6"/>
      <c r="BR114" s="6">
        <f t="shared" si="123"/>
        <v>4.0000000000000002E-4</v>
      </c>
      <c r="BS114" s="6">
        <f t="shared" si="163"/>
        <v>5.0000000000000002E-5</v>
      </c>
      <c r="BT114" s="6">
        <f t="shared" si="163"/>
        <v>5.0000000000000002E-5</v>
      </c>
      <c r="BU114" s="6">
        <f t="shared" si="124"/>
        <v>1E-4</v>
      </c>
      <c r="BV114" s="6">
        <f t="shared" si="164"/>
        <v>5.0000000000000002E-5</v>
      </c>
      <c r="BW114" s="6">
        <f t="shared" si="164"/>
        <v>5.0000000000000002E-5</v>
      </c>
      <c r="BX114" s="6"/>
      <c r="BY114" s="6">
        <f t="shared" si="145"/>
        <v>1.4999999999999999E-4</v>
      </c>
      <c r="BZ114" s="6">
        <f>0.5*0.05</f>
        <v>2.5000000000000001E-2</v>
      </c>
      <c r="CA114" s="6">
        <f>0.5*0.1</f>
        <v>0.05</v>
      </c>
      <c r="CB114" s="6">
        <f>0.5*1</f>
        <v>0.5</v>
      </c>
      <c r="CC114" s="6">
        <f>0.5*0.00002</f>
        <v>1.0000000000000001E-5</v>
      </c>
      <c r="CD114" s="6">
        <f>0.5*0.00005</f>
        <v>2.5000000000000001E-5</v>
      </c>
      <c r="CE114" s="6">
        <f>0.5*0.00001</f>
        <v>5.0000000000000004E-6</v>
      </c>
      <c r="CF114" s="6">
        <f>0.5*0.0003</f>
        <v>1.4999999999999999E-4</v>
      </c>
      <c r="CG114" s="6">
        <f>0.5*0.001</f>
        <v>5.0000000000000001E-4</v>
      </c>
      <c r="CH114" s="6">
        <f>0.5*0.001</f>
        <v>5.0000000000000001E-4</v>
      </c>
      <c r="CI114" s="6">
        <f>0.5*0.001</f>
        <v>5.0000000000000001E-4</v>
      </c>
      <c r="CJ114" s="6"/>
      <c r="CK114" s="6">
        <f>0.5*0.0006</f>
        <v>2.9999999999999997E-4</v>
      </c>
      <c r="CL114" s="6">
        <f>0.5*0.01</f>
        <v>5.0000000000000001E-3</v>
      </c>
      <c r="CM114" s="6">
        <f>0.5*0.001</f>
        <v>5.0000000000000001E-4</v>
      </c>
      <c r="CN114" s="6">
        <f>0.5*0.001</f>
        <v>5.0000000000000001E-4</v>
      </c>
      <c r="CO114" s="6">
        <f>0.5*0.0001</f>
        <v>5.0000000000000002E-5</v>
      </c>
      <c r="CP114" s="6">
        <f>0.5*0.0001</f>
        <v>5.0000000000000002E-5</v>
      </c>
      <c r="CQ114" s="6">
        <f>0.5*0.0001</f>
        <v>5.0000000000000002E-5</v>
      </c>
      <c r="CR114" s="15">
        <v>13.35</v>
      </c>
      <c r="CS114" s="6">
        <f>0.5*0.0001</f>
        <v>5.0000000000000002E-5</v>
      </c>
      <c r="CT114" s="6">
        <f>0.5*0.0001</f>
        <v>5.0000000000000002E-5</v>
      </c>
      <c r="CU114" s="6">
        <f>0.5*0.0001</f>
        <v>5.0000000000000002E-5</v>
      </c>
      <c r="CV114" s="6">
        <f>0.5*0.0001</f>
        <v>5.0000000000000002E-5</v>
      </c>
      <c r="CW114" s="6">
        <f>0.5*0.0001</f>
        <v>5.0000000000000002E-5</v>
      </c>
      <c r="CX114" s="6">
        <f t="shared" si="167"/>
        <v>5.0000000000000002E-5</v>
      </c>
      <c r="CY114" s="6">
        <f t="shared" si="167"/>
        <v>5.0000000000000002E-5</v>
      </c>
      <c r="CZ114" s="6">
        <v>508</v>
      </c>
      <c r="DA114" s="6">
        <f>0.5*0.001</f>
        <v>5.0000000000000001E-4</v>
      </c>
      <c r="DB114" s="6">
        <f>0.5*0.0001</f>
        <v>5.0000000000000002E-5</v>
      </c>
      <c r="DC114" s="6">
        <f>0.5*0.01</f>
        <v>5.0000000000000001E-3</v>
      </c>
      <c r="DD114" s="6">
        <f>0.5*0.0005</f>
        <v>2.5000000000000001E-4</v>
      </c>
      <c r="DE114" s="6">
        <f>0.5*0.0001</f>
        <v>5.0000000000000002E-5</v>
      </c>
      <c r="DF114" s="6">
        <f t="shared" si="125"/>
        <v>4.0000000000000002E-4</v>
      </c>
      <c r="DG114" s="6">
        <f t="shared" si="126"/>
        <v>5.0000000000000002E-5</v>
      </c>
      <c r="DH114" s="11"/>
      <c r="DI114" s="11"/>
      <c r="DJ114" s="11"/>
      <c r="DK114" s="11"/>
      <c r="DL114" s="11"/>
      <c r="DM114" s="11"/>
    </row>
    <row r="115" spans="1:117" ht="12.75">
      <c r="A115" s="11">
        <v>112</v>
      </c>
      <c r="B115" s="6" t="s">
        <v>625</v>
      </c>
      <c r="C115" s="6">
        <v>318</v>
      </c>
      <c r="D115" s="6" t="s">
        <v>1310</v>
      </c>
      <c r="E115" s="6" t="s">
        <v>1729</v>
      </c>
      <c r="F115" s="6" t="s">
        <v>626</v>
      </c>
      <c r="G115" s="7">
        <v>7.8</v>
      </c>
      <c r="H115" s="6">
        <v>241</v>
      </c>
      <c r="I115" s="6">
        <f t="shared" si="117"/>
        <v>0.05</v>
      </c>
      <c r="J115" s="6">
        <f t="shared" si="155"/>
        <v>1.5</v>
      </c>
      <c r="K115" s="7">
        <v>32</v>
      </c>
      <c r="L115" s="6">
        <f>0.5*0.05</f>
        <v>2.5000000000000001E-2</v>
      </c>
      <c r="M115" s="9">
        <v>1.2</v>
      </c>
      <c r="N115" s="6">
        <v>11.2</v>
      </c>
      <c r="O115" s="6">
        <v>6.42</v>
      </c>
      <c r="P115" s="10">
        <v>1.7999999999999999E-2</v>
      </c>
      <c r="Q115" s="6">
        <v>1900</v>
      </c>
      <c r="R115" s="6">
        <f t="shared" si="119"/>
        <v>0.2</v>
      </c>
      <c r="S115" s="6">
        <v>5.52</v>
      </c>
      <c r="T115" s="6">
        <v>8.75</v>
      </c>
      <c r="U115" s="6">
        <f t="shared" si="120"/>
        <v>1</v>
      </c>
      <c r="V115" s="7">
        <v>23</v>
      </c>
      <c r="W115" s="6"/>
      <c r="X115" s="9">
        <v>8.5</v>
      </c>
      <c r="Y115" s="6">
        <v>30.2</v>
      </c>
      <c r="Z115" s="6">
        <v>16000</v>
      </c>
      <c r="AA115" s="9">
        <v>4.4000000000000004</v>
      </c>
      <c r="AB115" s="6">
        <v>7600</v>
      </c>
      <c r="AC115" s="6">
        <v>310</v>
      </c>
      <c r="AD115" s="6">
        <v>420</v>
      </c>
      <c r="AE115" s="6">
        <v>2130</v>
      </c>
      <c r="AF115" s="6">
        <v>160</v>
      </c>
      <c r="AG115" s="6">
        <v>4000</v>
      </c>
      <c r="AH115" s="6">
        <v>1100</v>
      </c>
      <c r="AI115" s="6">
        <v>2.5000000000000001E-2</v>
      </c>
      <c r="AJ115" s="6">
        <v>2.5999999999999999E-2</v>
      </c>
      <c r="AK115" s="6">
        <f t="shared" si="168"/>
        <v>2.5000000000000001E-3</v>
      </c>
      <c r="AL115" s="6">
        <v>0.106</v>
      </c>
      <c r="AM115" s="6">
        <v>8.8999999999999996E-2</v>
      </c>
      <c r="AN115" s="6">
        <v>3.3000000000000002E-2</v>
      </c>
      <c r="AO115" s="6">
        <v>2.4E-2</v>
      </c>
      <c r="AP115" s="6">
        <v>8.0000000000000002E-3</v>
      </c>
      <c r="AQ115" s="6">
        <v>2.9000000000000001E-2</v>
      </c>
      <c r="AR115" s="6">
        <v>1.0999999999999999E-2</v>
      </c>
      <c r="AS115" s="6">
        <v>1.4E-2</v>
      </c>
      <c r="AT115" s="6">
        <f>0.5*0.005</f>
        <v>2.5000000000000001E-3</v>
      </c>
      <c r="AU115" s="6">
        <v>6.4000000000000001E-2</v>
      </c>
      <c r="AV115" s="6">
        <v>3.5999999999999997E-2</v>
      </c>
      <c r="AW115" s="6">
        <v>1.7000000000000001E-2</v>
      </c>
      <c r="AX115" s="6">
        <v>3.4000000000000002E-2</v>
      </c>
      <c r="AY115" s="6">
        <v>2.1999999999999999E-2</v>
      </c>
      <c r="AZ115" s="6">
        <f>0.5*0.005</f>
        <v>2.5000000000000001E-3</v>
      </c>
      <c r="BA115" s="6">
        <f t="shared" si="121"/>
        <v>2.5000000000000001E-3</v>
      </c>
      <c r="BB115" s="6"/>
      <c r="BC115" s="6">
        <f t="shared" si="165"/>
        <v>5.0000000000000001E-4</v>
      </c>
      <c r="BD115" s="6">
        <f t="shared" si="153"/>
        <v>5.0000000000000001E-4</v>
      </c>
      <c r="BE115" s="6">
        <f t="shared" si="151"/>
        <v>5.0000000000000001E-4</v>
      </c>
      <c r="BF115" s="6">
        <f t="shared" si="143"/>
        <v>5.0000000000000001E-4</v>
      </c>
      <c r="BG115" s="6">
        <f t="shared" si="152"/>
        <v>5.0000000000000001E-4</v>
      </c>
      <c r="BH115" s="6">
        <f t="shared" si="149"/>
        <v>5.0000000000000001E-4</v>
      </c>
      <c r="BI115" s="6">
        <f t="shared" si="146"/>
        <v>5.0000000000000001E-4</v>
      </c>
      <c r="BJ115" s="6">
        <f t="shared" si="154"/>
        <v>5.0000000000000001E-4</v>
      </c>
      <c r="BK115" s="6">
        <f t="shared" si="122"/>
        <v>5.0000000000000004E-6</v>
      </c>
      <c r="BL115" s="11">
        <f t="shared" si="147"/>
        <v>5.0000000000000001E-4</v>
      </c>
      <c r="BM115" s="11">
        <f t="shared" si="142"/>
        <v>5.0000000000000002E-5</v>
      </c>
      <c r="BN115" s="11">
        <f t="shared" si="140"/>
        <v>5.0000000000000002E-5</v>
      </c>
      <c r="BO115" s="11">
        <f t="shared" si="148"/>
        <v>5.0000000000000002E-5</v>
      </c>
      <c r="BP115" s="11">
        <f t="shared" si="141"/>
        <v>5.0000000000000002E-5</v>
      </c>
      <c r="BQ115" s="6"/>
      <c r="BR115" s="6">
        <f t="shared" si="123"/>
        <v>4.0000000000000002E-4</v>
      </c>
      <c r="BS115" s="6">
        <f t="shared" si="163"/>
        <v>5.0000000000000002E-5</v>
      </c>
      <c r="BT115" s="6">
        <f t="shared" si="163"/>
        <v>5.0000000000000002E-5</v>
      </c>
      <c r="BU115" s="6">
        <f t="shared" si="124"/>
        <v>1E-4</v>
      </c>
      <c r="BV115" s="6">
        <f t="shared" si="164"/>
        <v>5.0000000000000002E-5</v>
      </c>
      <c r="BW115" s="6">
        <f t="shared" si="164"/>
        <v>5.0000000000000002E-5</v>
      </c>
      <c r="BX115" s="6"/>
      <c r="BY115" s="6">
        <f t="shared" si="145"/>
        <v>1.4999999999999999E-4</v>
      </c>
      <c r="CR115" s="14"/>
      <c r="CX115" s="6">
        <f t="shared" si="167"/>
        <v>5.0000000000000002E-5</v>
      </c>
      <c r="CY115" s="6">
        <f t="shared" si="167"/>
        <v>5.0000000000000002E-5</v>
      </c>
      <c r="CZ115" s="6">
        <v>2817</v>
      </c>
      <c r="DF115" s="6">
        <f t="shared" si="125"/>
        <v>4.0000000000000002E-4</v>
      </c>
      <c r="DG115" s="6">
        <f t="shared" si="126"/>
        <v>5.0000000000000002E-5</v>
      </c>
      <c r="DH115" s="11"/>
      <c r="DI115" s="11"/>
      <c r="DJ115" s="11"/>
      <c r="DK115" s="11"/>
      <c r="DL115" s="11"/>
      <c r="DM115" s="11"/>
    </row>
    <row r="116" spans="1:117" ht="12.75">
      <c r="A116" s="11">
        <v>113</v>
      </c>
      <c r="B116" s="6" t="s">
        <v>623</v>
      </c>
      <c r="C116" s="6">
        <v>319</v>
      </c>
      <c r="D116" s="6" t="s">
        <v>1311</v>
      </c>
      <c r="E116" s="6" t="s">
        <v>1730</v>
      </c>
      <c r="F116" s="6" t="s">
        <v>624</v>
      </c>
      <c r="G116" s="7">
        <v>8.4</v>
      </c>
      <c r="H116" s="6">
        <v>47.8</v>
      </c>
      <c r="I116" s="6">
        <f t="shared" si="117"/>
        <v>0.05</v>
      </c>
      <c r="J116" s="6">
        <f t="shared" si="155"/>
        <v>1.5</v>
      </c>
      <c r="K116" s="7">
        <v>16</v>
      </c>
      <c r="L116" s="6">
        <f>0.5*0.05</f>
        <v>2.5000000000000001E-2</v>
      </c>
      <c r="M116" s="9">
        <f>0.5*0.2</f>
        <v>0.1</v>
      </c>
      <c r="N116" s="6">
        <v>2.0299999999999998</v>
      </c>
      <c r="O116" s="6">
        <v>1.76</v>
      </c>
      <c r="P116" s="10">
        <v>7.1000000000000004E-3</v>
      </c>
      <c r="Q116" s="6">
        <v>230</v>
      </c>
      <c r="R116" s="6">
        <f t="shared" si="119"/>
        <v>0.2</v>
      </c>
      <c r="S116" s="6">
        <v>1.94</v>
      </c>
      <c r="T116" s="6">
        <v>2.76</v>
      </c>
      <c r="U116" s="6">
        <f t="shared" si="120"/>
        <v>1</v>
      </c>
      <c r="V116" s="7">
        <v>10</v>
      </c>
      <c r="W116" s="6"/>
      <c r="X116" s="9">
        <v>1.2</v>
      </c>
      <c r="Y116" s="6">
        <v>7.31</v>
      </c>
      <c r="Z116" s="6">
        <v>4900</v>
      </c>
      <c r="AA116" s="9">
        <v>0.71</v>
      </c>
      <c r="AB116" s="6">
        <v>2400</v>
      </c>
      <c r="AC116" s="6">
        <v>260</v>
      </c>
      <c r="AD116" s="6">
        <v>290</v>
      </c>
      <c r="AE116" s="6">
        <v>188</v>
      </c>
      <c r="AF116" s="7">
        <v>23</v>
      </c>
      <c r="AG116" s="6">
        <v>560</v>
      </c>
      <c r="AH116" s="6">
        <f>0.5*100</f>
        <v>50</v>
      </c>
      <c r="AI116" s="6">
        <f>0.5*0.005</f>
        <v>2.5000000000000001E-3</v>
      </c>
      <c r="AJ116" s="6">
        <f>0.5*0.005</f>
        <v>2.5000000000000001E-3</v>
      </c>
      <c r="AK116" s="6">
        <f t="shared" si="168"/>
        <v>2.5000000000000001E-3</v>
      </c>
      <c r="AL116" s="6">
        <v>0.10299999999999999</v>
      </c>
      <c r="AM116" s="6">
        <v>0.14599999999999999</v>
      </c>
      <c r="AN116" s="8">
        <v>0.08</v>
      </c>
      <c r="AO116" s="6">
        <v>7.3999999999999996E-2</v>
      </c>
      <c r="AP116" s="6">
        <f>0.5*0.005</f>
        <v>2.5000000000000001E-3</v>
      </c>
      <c r="AQ116" s="8">
        <v>0.12</v>
      </c>
      <c r="AR116" s="6">
        <f>0.5*0.003</f>
        <v>1.5E-3</v>
      </c>
      <c r="AS116" s="6">
        <f>0.5*0.005</f>
        <v>2.5000000000000001E-3</v>
      </c>
      <c r="AT116" s="6">
        <f>0.5*0.005</f>
        <v>2.5000000000000001E-3</v>
      </c>
      <c r="AU116" s="6">
        <f>0.5*0.005</f>
        <v>2.5000000000000001E-3</v>
      </c>
      <c r="AV116" s="6">
        <v>0.11799999999999999</v>
      </c>
      <c r="AW116" s="6">
        <f>0.5*0.005</f>
        <v>2.5000000000000001E-3</v>
      </c>
      <c r="AX116" s="6">
        <v>0.13700000000000001</v>
      </c>
      <c r="AY116" s="6">
        <v>0.105</v>
      </c>
      <c r="AZ116" s="6">
        <f>0.5*0.005</f>
        <v>2.5000000000000001E-3</v>
      </c>
      <c r="BA116" s="6">
        <f t="shared" si="121"/>
        <v>2.5000000000000001E-3</v>
      </c>
      <c r="BB116" s="6"/>
      <c r="BC116" s="6">
        <f t="shared" si="165"/>
        <v>5.0000000000000001E-4</v>
      </c>
      <c r="BD116" s="6">
        <f t="shared" si="153"/>
        <v>5.0000000000000001E-4</v>
      </c>
      <c r="BE116" s="6">
        <f t="shared" si="151"/>
        <v>5.0000000000000001E-4</v>
      </c>
      <c r="BF116" s="6">
        <f t="shared" si="143"/>
        <v>5.0000000000000001E-4</v>
      </c>
      <c r="BG116" s="6">
        <f t="shared" si="152"/>
        <v>5.0000000000000001E-4</v>
      </c>
      <c r="BH116" s="6">
        <f t="shared" si="149"/>
        <v>5.0000000000000001E-4</v>
      </c>
      <c r="BI116" s="6">
        <f t="shared" si="146"/>
        <v>5.0000000000000001E-4</v>
      </c>
      <c r="BJ116" s="6">
        <f t="shared" si="154"/>
        <v>5.0000000000000001E-4</v>
      </c>
      <c r="BK116" s="6">
        <f t="shared" si="122"/>
        <v>5.0000000000000004E-6</v>
      </c>
      <c r="BL116" s="11">
        <f t="shared" si="147"/>
        <v>5.0000000000000001E-4</v>
      </c>
      <c r="BM116" s="11">
        <f t="shared" si="142"/>
        <v>5.0000000000000002E-5</v>
      </c>
      <c r="BN116" s="11">
        <f t="shared" si="140"/>
        <v>5.0000000000000002E-5</v>
      </c>
      <c r="BO116" s="11">
        <f t="shared" si="148"/>
        <v>5.0000000000000002E-5</v>
      </c>
      <c r="BP116" s="11">
        <f t="shared" si="141"/>
        <v>5.0000000000000002E-5</v>
      </c>
      <c r="BQ116" s="6"/>
      <c r="BR116" s="6">
        <f t="shared" si="123"/>
        <v>4.0000000000000002E-4</v>
      </c>
      <c r="BS116" s="6">
        <f t="shared" si="163"/>
        <v>5.0000000000000002E-5</v>
      </c>
      <c r="BT116" s="6">
        <f t="shared" si="163"/>
        <v>5.0000000000000002E-5</v>
      </c>
      <c r="BU116" s="6">
        <f t="shared" si="124"/>
        <v>1E-4</v>
      </c>
      <c r="BV116" s="6">
        <f t="shared" si="164"/>
        <v>5.0000000000000002E-5</v>
      </c>
      <c r="BW116" s="6">
        <f t="shared" si="164"/>
        <v>5.0000000000000002E-5</v>
      </c>
      <c r="BX116" s="6"/>
      <c r="BY116" s="6">
        <f t="shared" si="145"/>
        <v>1.4999999999999999E-4</v>
      </c>
      <c r="CR116" s="14"/>
      <c r="CX116" s="6">
        <f t="shared" si="167"/>
        <v>5.0000000000000002E-5</v>
      </c>
      <c r="CY116" s="6">
        <f t="shared" si="167"/>
        <v>5.0000000000000002E-5</v>
      </c>
      <c r="CZ116" s="6">
        <v>1427</v>
      </c>
      <c r="DF116" s="6">
        <f t="shared" si="125"/>
        <v>4.0000000000000002E-4</v>
      </c>
      <c r="DG116" s="6">
        <f t="shared" si="126"/>
        <v>5.0000000000000002E-5</v>
      </c>
      <c r="DH116" s="11"/>
      <c r="DI116" s="11"/>
      <c r="DJ116" s="11"/>
      <c r="DK116" s="11"/>
      <c r="DL116" s="11"/>
      <c r="DM116" s="11"/>
    </row>
    <row r="117" spans="1:117" ht="12.75">
      <c r="A117" s="11">
        <v>114</v>
      </c>
      <c r="B117" s="6" t="s">
        <v>621</v>
      </c>
      <c r="C117" s="6">
        <v>320</v>
      </c>
      <c r="D117" s="6" t="s">
        <v>1312</v>
      </c>
      <c r="E117" s="6" t="s">
        <v>1731</v>
      </c>
      <c r="F117" s="6" t="s">
        <v>622</v>
      </c>
      <c r="G117" s="7">
        <v>7.6</v>
      </c>
      <c r="H117" s="6">
        <v>303</v>
      </c>
      <c r="I117" s="6">
        <f t="shared" si="117"/>
        <v>0.05</v>
      </c>
      <c r="J117" s="6">
        <f t="shared" si="155"/>
        <v>1.5</v>
      </c>
      <c r="K117" s="7">
        <v>54</v>
      </c>
      <c r="L117" s="9">
        <v>2</v>
      </c>
      <c r="M117" s="9">
        <v>1.5</v>
      </c>
      <c r="N117" s="6">
        <v>20.2</v>
      </c>
      <c r="O117" s="6">
        <v>35.1</v>
      </c>
      <c r="P117" s="10">
        <v>7.5999999999999998E-2</v>
      </c>
      <c r="Q117" s="6">
        <v>780</v>
      </c>
      <c r="R117" s="6">
        <f t="shared" si="119"/>
        <v>0.2</v>
      </c>
      <c r="S117" s="6">
        <v>5.9</v>
      </c>
      <c r="T117" s="6">
        <v>38.5</v>
      </c>
      <c r="U117" s="6">
        <f t="shared" si="120"/>
        <v>1</v>
      </c>
      <c r="V117" s="7">
        <v>31</v>
      </c>
      <c r="W117" s="6"/>
      <c r="X117" s="9">
        <v>6.7</v>
      </c>
      <c r="Y117" s="6">
        <v>118</v>
      </c>
      <c r="Z117" s="6">
        <v>20000</v>
      </c>
      <c r="AA117" s="9">
        <v>4.8</v>
      </c>
      <c r="AB117" s="6">
        <v>6900</v>
      </c>
      <c r="AC117" s="6">
        <v>490</v>
      </c>
      <c r="AD117" s="6">
        <v>550</v>
      </c>
      <c r="AE117" s="6">
        <v>1830</v>
      </c>
      <c r="AF117" s="6">
        <v>110</v>
      </c>
      <c r="AG117" s="6">
        <v>2100</v>
      </c>
      <c r="AH117" s="6">
        <v>440</v>
      </c>
      <c r="AI117" s="6">
        <v>1.9E-2</v>
      </c>
      <c r="AJ117" s="6">
        <v>9.0999999999999998E-2</v>
      </c>
      <c r="AK117" s="6">
        <v>1.7000000000000001E-2</v>
      </c>
      <c r="AL117" s="6">
        <v>0.27400000000000002</v>
      </c>
      <c r="AM117" s="6">
        <v>0.108</v>
      </c>
      <c r="AN117" s="6">
        <v>0.106</v>
      </c>
      <c r="AO117" s="6">
        <v>6.5000000000000002E-2</v>
      </c>
      <c r="AP117" s="6">
        <v>8.0000000000000002E-3</v>
      </c>
      <c r="AQ117" s="6">
        <v>6.2E-2</v>
      </c>
      <c r="AR117" s="6">
        <v>1.4999999999999999E-2</v>
      </c>
      <c r="AS117" s="6">
        <v>1.7999999999999999E-2</v>
      </c>
      <c r="AT117" s="6">
        <v>1.2E-2</v>
      </c>
      <c r="AU117" s="6">
        <v>0.122</v>
      </c>
      <c r="AV117" s="6">
        <v>9.5000000000000001E-2</v>
      </c>
      <c r="AW117" s="8">
        <v>0.05</v>
      </c>
      <c r="AX117" s="6">
        <v>7.5999999999999998E-2</v>
      </c>
      <c r="AY117" s="6">
        <v>4.8000000000000001E-2</v>
      </c>
      <c r="AZ117" s="6">
        <v>1.7000000000000001E-2</v>
      </c>
      <c r="BA117" s="6">
        <f t="shared" si="121"/>
        <v>2.5000000000000001E-3</v>
      </c>
      <c r="BB117" s="6"/>
      <c r="BC117" s="6">
        <f t="shared" si="165"/>
        <v>5.0000000000000001E-4</v>
      </c>
      <c r="BD117" s="6">
        <f t="shared" si="153"/>
        <v>5.0000000000000001E-4</v>
      </c>
      <c r="BE117" s="6">
        <f t="shared" si="151"/>
        <v>5.0000000000000001E-4</v>
      </c>
      <c r="BF117" s="6">
        <f t="shared" si="143"/>
        <v>5.0000000000000001E-4</v>
      </c>
      <c r="BG117" s="6">
        <f t="shared" si="152"/>
        <v>5.0000000000000001E-4</v>
      </c>
      <c r="BH117" s="6">
        <f t="shared" si="149"/>
        <v>5.0000000000000001E-4</v>
      </c>
      <c r="BI117" s="6">
        <f t="shared" si="146"/>
        <v>5.0000000000000001E-4</v>
      </c>
      <c r="BJ117" s="6">
        <f t="shared" si="154"/>
        <v>5.0000000000000001E-4</v>
      </c>
      <c r="BK117" s="6">
        <f t="shared" si="122"/>
        <v>5.0000000000000004E-6</v>
      </c>
      <c r="BL117" s="11">
        <f t="shared" si="147"/>
        <v>5.0000000000000001E-4</v>
      </c>
      <c r="BM117" s="11">
        <f t="shared" si="142"/>
        <v>5.0000000000000002E-5</v>
      </c>
      <c r="BN117" s="11">
        <f t="shared" si="140"/>
        <v>5.0000000000000002E-5</v>
      </c>
      <c r="BO117" s="11">
        <f t="shared" si="148"/>
        <v>5.0000000000000002E-5</v>
      </c>
      <c r="BP117" s="11">
        <f t="shared" si="141"/>
        <v>5.0000000000000002E-5</v>
      </c>
      <c r="BQ117" s="6"/>
      <c r="BR117" s="6">
        <f t="shared" si="123"/>
        <v>4.0000000000000002E-4</v>
      </c>
      <c r="BS117" s="6">
        <f t="shared" si="163"/>
        <v>5.0000000000000002E-5</v>
      </c>
      <c r="BT117" s="6">
        <f t="shared" si="163"/>
        <v>5.0000000000000002E-5</v>
      </c>
      <c r="BU117" s="6">
        <f t="shared" si="124"/>
        <v>1E-4</v>
      </c>
      <c r="BV117" s="6">
        <f t="shared" si="164"/>
        <v>5.0000000000000002E-5</v>
      </c>
      <c r="BW117" s="6">
        <f t="shared" si="164"/>
        <v>5.0000000000000002E-5</v>
      </c>
      <c r="BX117" s="6"/>
      <c r="BY117" s="6">
        <f t="shared" si="145"/>
        <v>1.4999999999999999E-4</v>
      </c>
      <c r="CR117" s="14"/>
      <c r="CX117" s="6">
        <f t="shared" si="167"/>
        <v>5.0000000000000002E-5</v>
      </c>
      <c r="CY117" s="6">
        <f t="shared" si="167"/>
        <v>5.0000000000000002E-5</v>
      </c>
      <c r="CZ117" s="6">
        <v>1928</v>
      </c>
      <c r="DF117" s="6">
        <f t="shared" si="125"/>
        <v>4.0000000000000002E-4</v>
      </c>
      <c r="DG117" s="6">
        <f t="shared" si="126"/>
        <v>5.0000000000000002E-5</v>
      </c>
      <c r="DH117" s="11"/>
      <c r="DI117" s="11"/>
      <c r="DJ117" s="11"/>
      <c r="DK117" s="11"/>
      <c r="DL117" s="11"/>
      <c r="DM117" s="11"/>
    </row>
    <row r="118" spans="1:117" ht="12.75">
      <c r="A118" s="11">
        <v>115</v>
      </c>
      <c r="B118" s="6" t="s">
        <v>807</v>
      </c>
      <c r="C118" s="6">
        <v>321</v>
      </c>
      <c r="D118" s="6" t="s">
        <v>1313</v>
      </c>
      <c r="E118" s="6" t="s">
        <v>1732</v>
      </c>
      <c r="F118" s="6" t="s">
        <v>808</v>
      </c>
      <c r="G118" s="6">
        <v>7.8</v>
      </c>
      <c r="H118" s="7">
        <v>51</v>
      </c>
      <c r="I118" s="6">
        <f t="shared" si="117"/>
        <v>0.05</v>
      </c>
      <c r="J118" s="6">
        <f t="shared" si="155"/>
        <v>1.5</v>
      </c>
      <c r="K118" s="9">
        <v>6.9</v>
      </c>
      <c r="L118" s="6">
        <f>0.5*0.05</f>
        <v>2.5000000000000001E-2</v>
      </c>
      <c r="M118" s="9">
        <f>0.5*0.2</f>
        <v>0.1</v>
      </c>
      <c r="N118" s="6">
        <v>1.56</v>
      </c>
      <c r="O118" s="6">
        <f>0.5*0.4</f>
        <v>0.2</v>
      </c>
      <c r="P118" s="10">
        <v>3.3999999999999998E-3</v>
      </c>
      <c r="Q118" s="6">
        <v>180</v>
      </c>
      <c r="R118" s="6">
        <f t="shared" si="119"/>
        <v>0.2</v>
      </c>
      <c r="S118" s="6">
        <v>0.64800000000000002</v>
      </c>
      <c r="T118" s="6">
        <f>0.5*1</f>
        <v>0.5</v>
      </c>
      <c r="U118" s="6">
        <f t="shared" si="120"/>
        <v>1</v>
      </c>
      <c r="V118" s="9">
        <v>2.6</v>
      </c>
      <c r="W118" s="6"/>
      <c r="X118" s="9">
        <v>1.6</v>
      </c>
      <c r="Y118" s="6">
        <v>7.34</v>
      </c>
      <c r="Z118" s="6">
        <v>580</v>
      </c>
      <c r="AA118" s="9">
        <v>0.6</v>
      </c>
      <c r="AB118" s="6">
        <v>1500</v>
      </c>
      <c r="AC118" s="7">
        <v>48</v>
      </c>
      <c r="AD118" s="6">
        <v>120</v>
      </c>
      <c r="AE118" s="6">
        <v>83.5</v>
      </c>
      <c r="AF118" s="6">
        <v>100</v>
      </c>
      <c r="AG118" s="6">
        <v>790</v>
      </c>
      <c r="AH118" s="6">
        <v>230</v>
      </c>
      <c r="AI118" s="6">
        <f>0.5*0.005</f>
        <v>2.5000000000000001E-3</v>
      </c>
      <c r="AJ118" s="6">
        <v>1.9E-2</v>
      </c>
      <c r="AK118" s="6">
        <f t="shared" ref="AK118:AK155" si="169">0.5*0.005</f>
        <v>2.5000000000000001E-3</v>
      </c>
      <c r="AL118" s="6">
        <v>3.2000000000000001E-2</v>
      </c>
      <c r="AM118" s="6">
        <v>1.4E-2</v>
      </c>
      <c r="AN118" s="6">
        <v>1.0999999999999999E-2</v>
      </c>
      <c r="AO118" s="6">
        <v>8.0000000000000002E-3</v>
      </c>
      <c r="AP118" s="6">
        <f t="shared" ref="AP118:AP152" si="170">0.5*0.005</f>
        <v>2.5000000000000001E-3</v>
      </c>
      <c r="AQ118" s="6">
        <v>0.01</v>
      </c>
      <c r="AR118" s="6">
        <v>4.0000000000000001E-3</v>
      </c>
      <c r="AS118" s="6">
        <f t="shared" ref="AS118:AT129" si="171">0.5*0.005</f>
        <v>2.5000000000000001E-3</v>
      </c>
      <c r="AT118" s="6">
        <f t="shared" si="171"/>
        <v>2.5000000000000001E-3</v>
      </c>
      <c r="AU118" s="6">
        <v>1.9E-2</v>
      </c>
      <c r="AV118" s="6">
        <v>1.6E-2</v>
      </c>
      <c r="AW118" s="6">
        <v>5.0000000000000001E-3</v>
      </c>
      <c r="AX118" s="6">
        <v>1.2E-2</v>
      </c>
      <c r="AY118" s="6">
        <v>1.2E-2</v>
      </c>
      <c r="AZ118" s="6">
        <f>0.5*0.005</f>
        <v>2.5000000000000001E-3</v>
      </c>
      <c r="BA118" s="6">
        <f t="shared" si="121"/>
        <v>2.5000000000000001E-3</v>
      </c>
      <c r="BB118" s="6"/>
      <c r="BC118" s="6">
        <f t="shared" si="165"/>
        <v>5.0000000000000001E-4</v>
      </c>
      <c r="BD118" s="6">
        <f t="shared" si="153"/>
        <v>5.0000000000000001E-4</v>
      </c>
      <c r="BE118" s="6">
        <f t="shared" si="151"/>
        <v>5.0000000000000001E-4</v>
      </c>
      <c r="BF118" s="6">
        <f t="shared" si="143"/>
        <v>5.0000000000000001E-4</v>
      </c>
      <c r="BG118" s="6">
        <f t="shared" si="152"/>
        <v>5.0000000000000001E-4</v>
      </c>
      <c r="BH118" s="6">
        <f t="shared" si="149"/>
        <v>5.0000000000000001E-4</v>
      </c>
      <c r="BI118" s="6">
        <f t="shared" si="146"/>
        <v>5.0000000000000001E-4</v>
      </c>
      <c r="BJ118" s="6">
        <f t="shared" si="154"/>
        <v>5.0000000000000001E-4</v>
      </c>
      <c r="BK118" s="6">
        <f t="shared" si="122"/>
        <v>5.0000000000000004E-6</v>
      </c>
      <c r="BL118" s="11">
        <f t="shared" si="147"/>
        <v>5.0000000000000001E-4</v>
      </c>
      <c r="BM118" s="11">
        <f t="shared" si="142"/>
        <v>5.0000000000000002E-5</v>
      </c>
      <c r="BN118" s="11">
        <f t="shared" si="140"/>
        <v>5.0000000000000002E-5</v>
      </c>
      <c r="BO118" s="11">
        <f t="shared" si="148"/>
        <v>5.0000000000000002E-5</v>
      </c>
      <c r="BP118" s="11">
        <f t="shared" si="141"/>
        <v>5.0000000000000002E-5</v>
      </c>
      <c r="BQ118" s="6"/>
      <c r="BR118" s="6">
        <f t="shared" si="123"/>
        <v>4.0000000000000002E-4</v>
      </c>
      <c r="BS118" s="6">
        <f t="shared" si="163"/>
        <v>5.0000000000000002E-5</v>
      </c>
      <c r="BT118" s="6">
        <f t="shared" si="163"/>
        <v>5.0000000000000002E-5</v>
      </c>
      <c r="BU118" s="6">
        <f t="shared" si="124"/>
        <v>1E-4</v>
      </c>
      <c r="BV118" s="6">
        <f t="shared" si="164"/>
        <v>5.0000000000000002E-5</v>
      </c>
      <c r="BW118" s="6">
        <f t="shared" si="164"/>
        <v>5.0000000000000002E-5</v>
      </c>
      <c r="BX118" s="6"/>
      <c r="BY118" s="6">
        <f t="shared" si="145"/>
        <v>1.4999999999999999E-4</v>
      </c>
      <c r="BZ118" s="6">
        <f>0.5*0.05</f>
        <v>2.5000000000000001E-2</v>
      </c>
      <c r="CA118" s="6">
        <f>0.5*0.1</f>
        <v>0.05</v>
      </c>
      <c r="CB118" s="6">
        <f>0.5*1</f>
        <v>0.5</v>
      </c>
      <c r="CC118" s="6">
        <f>0.5*0.00002</f>
        <v>1.0000000000000001E-5</v>
      </c>
      <c r="CD118" s="6">
        <f>0.5*0.00005</f>
        <v>2.5000000000000001E-5</v>
      </c>
      <c r="CE118" s="6">
        <f>0.5*0.00001</f>
        <v>5.0000000000000004E-6</v>
      </c>
      <c r="CF118" s="6">
        <f>0.5*0.0003</f>
        <v>1.4999999999999999E-4</v>
      </c>
      <c r="CG118" s="6">
        <f>0.5*0.001</f>
        <v>5.0000000000000001E-4</v>
      </c>
      <c r="CH118" s="6">
        <f>0.5*0.001</f>
        <v>5.0000000000000001E-4</v>
      </c>
      <c r="CI118" s="6">
        <f>0.5*0.001</f>
        <v>5.0000000000000001E-4</v>
      </c>
      <c r="CJ118" s="6"/>
      <c r="CK118" s="6">
        <f>0.5*0.0006</f>
        <v>2.9999999999999997E-4</v>
      </c>
      <c r="CL118" s="6">
        <f>0.5*0.01</f>
        <v>5.0000000000000001E-3</v>
      </c>
      <c r="CM118" s="6">
        <f>0.5*0.001</f>
        <v>5.0000000000000001E-4</v>
      </c>
      <c r="CN118" s="6">
        <f>0.5*0.001</f>
        <v>5.0000000000000001E-4</v>
      </c>
      <c r="CO118" s="6">
        <f>0.5*0.0001</f>
        <v>5.0000000000000002E-5</v>
      </c>
      <c r="CP118" s="6">
        <f>0.5*0.0001</f>
        <v>5.0000000000000002E-5</v>
      </c>
      <c r="CQ118" s="6">
        <f>0.5*0.0001</f>
        <v>5.0000000000000002E-5</v>
      </c>
      <c r="CR118" s="15">
        <v>13.8</v>
      </c>
      <c r="CS118" s="6">
        <f>0.5*0.0001</f>
        <v>5.0000000000000002E-5</v>
      </c>
      <c r="CT118" s="6">
        <f>0.5*0.0001</f>
        <v>5.0000000000000002E-5</v>
      </c>
      <c r="CU118" s="6">
        <f>0.5*0.0001</f>
        <v>5.0000000000000002E-5</v>
      </c>
      <c r="CV118" s="6">
        <f>0.5*0.0001</f>
        <v>5.0000000000000002E-5</v>
      </c>
      <c r="CW118" s="6">
        <f>0.5*0.0001</f>
        <v>5.0000000000000002E-5</v>
      </c>
      <c r="CX118" s="6">
        <f t="shared" si="167"/>
        <v>5.0000000000000002E-5</v>
      </c>
      <c r="CY118" s="6">
        <f t="shared" si="167"/>
        <v>5.0000000000000002E-5</v>
      </c>
      <c r="CZ118" s="6">
        <v>127</v>
      </c>
      <c r="DA118" s="6">
        <f>0.5*0.001</f>
        <v>5.0000000000000001E-4</v>
      </c>
      <c r="DB118" s="6">
        <f>0.5*0.0001</f>
        <v>5.0000000000000002E-5</v>
      </c>
      <c r="DC118" s="6">
        <f>0.5*0.01</f>
        <v>5.0000000000000001E-3</v>
      </c>
      <c r="DD118" s="6">
        <f>0.5*0.0005</f>
        <v>2.5000000000000001E-4</v>
      </c>
      <c r="DE118" s="6">
        <f>0.5*0.0001</f>
        <v>5.0000000000000002E-5</v>
      </c>
      <c r="DF118" s="6">
        <f t="shared" si="125"/>
        <v>4.0000000000000002E-4</v>
      </c>
      <c r="DG118" s="6">
        <f t="shared" si="126"/>
        <v>5.0000000000000002E-5</v>
      </c>
      <c r="DH118" s="11"/>
      <c r="DI118" s="11"/>
      <c r="DJ118" s="11"/>
      <c r="DK118" s="11"/>
      <c r="DL118" s="11"/>
      <c r="DM118" s="11"/>
    </row>
    <row r="119" spans="1:117" ht="12.75">
      <c r="A119" s="11">
        <v>116</v>
      </c>
      <c r="B119" s="6" t="s">
        <v>619</v>
      </c>
      <c r="C119" s="6">
        <v>322</v>
      </c>
      <c r="D119" s="6" t="s">
        <v>1314</v>
      </c>
      <c r="E119" s="6" t="s">
        <v>1733</v>
      </c>
      <c r="F119" s="6" t="s">
        <v>620</v>
      </c>
      <c r="G119" s="7">
        <v>8.1</v>
      </c>
      <c r="H119" s="7">
        <v>57</v>
      </c>
      <c r="I119" s="6">
        <f t="shared" si="117"/>
        <v>0.05</v>
      </c>
      <c r="J119" s="6">
        <f t="shared" si="155"/>
        <v>1.5</v>
      </c>
      <c r="K119" s="7">
        <v>22.6</v>
      </c>
      <c r="L119" s="6">
        <f>0.5*0.05</f>
        <v>2.5000000000000001E-2</v>
      </c>
      <c r="M119" s="9">
        <v>0.41599999999999998</v>
      </c>
      <c r="N119" s="6">
        <v>7.69</v>
      </c>
      <c r="O119" s="6">
        <f>0.5*0.4</f>
        <v>0.2</v>
      </c>
      <c r="P119" s="10">
        <v>3.3E-3</v>
      </c>
      <c r="Q119" s="6">
        <v>746</v>
      </c>
      <c r="R119" s="6">
        <f t="shared" si="119"/>
        <v>0.2</v>
      </c>
      <c r="S119" s="6">
        <v>2.2799999999999998</v>
      </c>
      <c r="T119" s="6">
        <v>3.01</v>
      </c>
      <c r="U119" s="6">
        <f t="shared" si="120"/>
        <v>1</v>
      </c>
      <c r="V119" s="6">
        <v>13.8</v>
      </c>
      <c r="W119" s="6"/>
      <c r="X119" s="9">
        <v>7.54</v>
      </c>
      <c r="Y119" s="6">
        <v>18.2</v>
      </c>
      <c r="Z119" s="6">
        <v>2960</v>
      </c>
      <c r="AA119" s="9">
        <v>4</v>
      </c>
      <c r="AB119" s="6">
        <v>6670</v>
      </c>
      <c r="AC119" s="6">
        <v>226</v>
      </c>
      <c r="AD119" s="6">
        <v>649</v>
      </c>
      <c r="AE119" s="6">
        <v>225</v>
      </c>
      <c r="AF119" s="6">
        <v>178</v>
      </c>
      <c r="AG119" s="6">
        <v>2420</v>
      </c>
      <c r="AH119" s="6">
        <v>924</v>
      </c>
      <c r="AI119" s="6">
        <f>0.5*0.005</f>
        <v>2.5000000000000001E-3</v>
      </c>
      <c r="AJ119" s="6">
        <f>0.5*0.005</f>
        <v>2.5000000000000001E-3</v>
      </c>
      <c r="AK119" s="6">
        <f t="shared" si="169"/>
        <v>2.5000000000000001E-3</v>
      </c>
      <c r="AL119" s="6">
        <v>1.7999999999999999E-2</v>
      </c>
      <c r="AM119" s="6">
        <v>8.9999999999999993E-3</v>
      </c>
      <c r="AN119" s="6">
        <v>1.0999999999999999E-2</v>
      </c>
      <c r="AO119" s="6">
        <v>1.0999999999999999E-2</v>
      </c>
      <c r="AP119" s="6">
        <f t="shared" si="170"/>
        <v>2.5000000000000001E-3</v>
      </c>
      <c r="AQ119" s="8">
        <v>0.01</v>
      </c>
      <c r="AR119" s="6">
        <f>0.5*0.003</f>
        <v>1.5E-3</v>
      </c>
      <c r="AS119" s="6">
        <f t="shared" si="171"/>
        <v>2.5000000000000001E-3</v>
      </c>
      <c r="AT119" s="6">
        <f t="shared" si="171"/>
        <v>2.5000000000000001E-3</v>
      </c>
      <c r="AU119" s="6">
        <v>8.0000000000000002E-3</v>
      </c>
      <c r="AV119" s="6">
        <f>0.5*0.005</f>
        <v>2.5000000000000001E-3</v>
      </c>
      <c r="AW119" s="6">
        <v>5.0000000000000001E-3</v>
      </c>
      <c r="AX119" s="6">
        <v>1.2E-2</v>
      </c>
      <c r="AY119" s="8">
        <v>0.01</v>
      </c>
      <c r="AZ119" s="8">
        <v>0.01</v>
      </c>
      <c r="BA119" s="6">
        <f t="shared" si="121"/>
        <v>2.5000000000000001E-3</v>
      </c>
      <c r="BB119" s="6"/>
      <c r="BC119" s="6">
        <f t="shared" si="165"/>
        <v>5.0000000000000001E-4</v>
      </c>
      <c r="BD119" s="6">
        <f t="shared" si="153"/>
        <v>5.0000000000000001E-4</v>
      </c>
      <c r="BE119" s="6">
        <f t="shared" si="151"/>
        <v>5.0000000000000001E-4</v>
      </c>
      <c r="BF119" s="6">
        <f t="shared" si="143"/>
        <v>5.0000000000000001E-4</v>
      </c>
      <c r="BG119" s="6">
        <f t="shared" si="152"/>
        <v>5.0000000000000001E-4</v>
      </c>
      <c r="BH119" s="6">
        <f t="shared" si="149"/>
        <v>5.0000000000000001E-4</v>
      </c>
      <c r="BI119" s="6">
        <f t="shared" si="146"/>
        <v>5.0000000000000001E-4</v>
      </c>
      <c r="BJ119" s="6">
        <f t="shared" si="154"/>
        <v>5.0000000000000001E-4</v>
      </c>
      <c r="BK119" s="6">
        <f t="shared" si="122"/>
        <v>5.0000000000000004E-6</v>
      </c>
      <c r="BL119" s="11">
        <f t="shared" si="147"/>
        <v>5.0000000000000001E-4</v>
      </c>
      <c r="BM119" s="11">
        <f t="shared" si="142"/>
        <v>5.0000000000000002E-5</v>
      </c>
      <c r="BN119" s="11">
        <f t="shared" ref="BN119:BN150" si="172">0.5*0.0001</f>
        <v>5.0000000000000002E-5</v>
      </c>
      <c r="BO119" s="11">
        <f t="shared" si="148"/>
        <v>5.0000000000000002E-5</v>
      </c>
      <c r="BP119" s="11">
        <f t="shared" ref="BP119:BP150" si="173">0.5*0.0001</f>
        <v>5.0000000000000002E-5</v>
      </c>
      <c r="BQ119" s="6"/>
      <c r="BR119" s="6">
        <f t="shared" si="123"/>
        <v>4.0000000000000002E-4</v>
      </c>
      <c r="BS119" s="6">
        <f t="shared" si="163"/>
        <v>5.0000000000000002E-5</v>
      </c>
      <c r="BT119" s="6">
        <f t="shared" si="163"/>
        <v>5.0000000000000002E-5</v>
      </c>
      <c r="BU119" s="6">
        <f t="shared" si="124"/>
        <v>1E-4</v>
      </c>
      <c r="BV119" s="6">
        <f t="shared" si="164"/>
        <v>5.0000000000000002E-5</v>
      </c>
      <c r="BW119" s="6">
        <f t="shared" si="164"/>
        <v>5.0000000000000002E-5</v>
      </c>
      <c r="BX119" s="6"/>
      <c r="BY119" s="6">
        <f t="shared" si="145"/>
        <v>1.4999999999999999E-4</v>
      </c>
      <c r="CR119" s="14"/>
      <c r="CX119" s="6">
        <f t="shared" si="167"/>
        <v>5.0000000000000002E-5</v>
      </c>
      <c r="CY119" s="6">
        <f t="shared" si="167"/>
        <v>5.0000000000000002E-5</v>
      </c>
      <c r="CZ119" s="6">
        <v>187</v>
      </c>
      <c r="DF119" s="6">
        <f t="shared" si="125"/>
        <v>4.0000000000000002E-4</v>
      </c>
      <c r="DG119" s="6">
        <f t="shared" si="126"/>
        <v>5.0000000000000002E-5</v>
      </c>
      <c r="DH119" s="11"/>
      <c r="DI119" s="11"/>
      <c r="DJ119" s="11"/>
      <c r="DK119" s="11"/>
      <c r="DL119" s="11"/>
      <c r="DM119" s="11"/>
    </row>
    <row r="120" spans="1:117" ht="12.75">
      <c r="A120" s="11">
        <v>117</v>
      </c>
      <c r="B120" s="6" t="s">
        <v>617</v>
      </c>
      <c r="C120" s="6">
        <v>323</v>
      </c>
      <c r="D120" s="6" t="s">
        <v>1315</v>
      </c>
      <c r="E120" s="6" t="s">
        <v>1734</v>
      </c>
      <c r="F120" s="6" t="s">
        <v>618</v>
      </c>
      <c r="G120" s="7">
        <v>8.6</v>
      </c>
      <c r="H120" s="7">
        <v>97</v>
      </c>
      <c r="I120" s="6">
        <f t="shared" si="117"/>
        <v>0.05</v>
      </c>
      <c r="J120" s="6">
        <f t="shared" si="155"/>
        <v>1.5</v>
      </c>
      <c r="K120" s="7">
        <v>14</v>
      </c>
      <c r="L120" s="6">
        <v>2.5499999999999998</v>
      </c>
      <c r="M120" s="9">
        <v>0.96</v>
      </c>
      <c r="N120" s="6">
        <v>3.96</v>
      </c>
      <c r="O120" s="6">
        <v>69.3</v>
      </c>
      <c r="P120" s="10">
        <v>4.0000000000000001E-3</v>
      </c>
      <c r="Q120" s="6">
        <v>890</v>
      </c>
      <c r="R120" s="6">
        <f t="shared" si="119"/>
        <v>0.2</v>
      </c>
      <c r="S120" s="6">
        <v>2.59</v>
      </c>
      <c r="T120" s="6">
        <f>0.5*1</f>
        <v>0.5</v>
      </c>
      <c r="U120" s="6">
        <f t="shared" si="120"/>
        <v>1</v>
      </c>
      <c r="V120" s="7">
        <v>19</v>
      </c>
      <c r="W120" s="6"/>
      <c r="X120" s="9">
        <v>3.3</v>
      </c>
      <c r="Y120" s="6">
        <v>29.4</v>
      </c>
      <c r="Z120" s="6">
        <v>11000</v>
      </c>
      <c r="AA120" s="9">
        <v>3</v>
      </c>
      <c r="AB120" s="6">
        <v>2900</v>
      </c>
      <c r="AC120" s="6">
        <v>330</v>
      </c>
      <c r="AD120" s="6">
        <v>440</v>
      </c>
      <c r="AE120" s="6">
        <v>300</v>
      </c>
      <c r="AF120" s="7">
        <v>80</v>
      </c>
      <c r="AG120" s="6">
        <v>1200</v>
      </c>
      <c r="AH120" s="6">
        <v>400</v>
      </c>
      <c r="AI120" s="6">
        <f>0.5*0.005</f>
        <v>2.5000000000000001E-3</v>
      </c>
      <c r="AJ120" s="6">
        <v>5.0000000000000001E-3</v>
      </c>
      <c r="AK120" s="6">
        <f t="shared" si="169"/>
        <v>2.5000000000000001E-3</v>
      </c>
      <c r="AL120" s="6">
        <v>1.7000000000000001E-2</v>
      </c>
      <c r="AM120" s="6">
        <v>8.9999999999999993E-3</v>
      </c>
      <c r="AN120" s="8">
        <v>0.01</v>
      </c>
      <c r="AO120" s="8">
        <v>0.01</v>
      </c>
      <c r="AP120" s="6">
        <f t="shared" si="170"/>
        <v>2.5000000000000001E-3</v>
      </c>
      <c r="AQ120" s="6">
        <v>8.9999999999999993E-3</v>
      </c>
      <c r="AR120" s="6">
        <f>0.5*0.003</f>
        <v>1.5E-3</v>
      </c>
      <c r="AS120" s="6">
        <f t="shared" si="171"/>
        <v>2.5000000000000001E-3</v>
      </c>
      <c r="AT120" s="6">
        <f t="shared" si="171"/>
        <v>2.5000000000000001E-3</v>
      </c>
      <c r="AU120" s="6">
        <v>8.9999999999999993E-3</v>
      </c>
      <c r="AV120" s="6">
        <v>8.9999999999999993E-3</v>
      </c>
      <c r="AW120" s="6">
        <v>6.0000000000000001E-3</v>
      </c>
      <c r="AX120" s="6">
        <v>0.01</v>
      </c>
      <c r="AY120" s="6">
        <v>8.0000000000000002E-3</v>
      </c>
      <c r="AZ120" s="6">
        <f t="shared" ref="AZ120:AZ125" si="174">0.5*0.005</f>
        <v>2.5000000000000001E-3</v>
      </c>
      <c r="BA120" s="6">
        <f t="shared" si="121"/>
        <v>2.5000000000000001E-3</v>
      </c>
      <c r="BB120" s="6"/>
      <c r="BC120" s="6">
        <f t="shared" si="165"/>
        <v>5.0000000000000001E-4</v>
      </c>
      <c r="BD120" s="6">
        <f t="shared" si="153"/>
        <v>5.0000000000000001E-4</v>
      </c>
      <c r="BE120" s="6">
        <f t="shared" si="151"/>
        <v>5.0000000000000001E-4</v>
      </c>
      <c r="BF120" s="6">
        <f t="shared" si="143"/>
        <v>5.0000000000000001E-4</v>
      </c>
      <c r="BG120" s="6">
        <f t="shared" si="152"/>
        <v>5.0000000000000001E-4</v>
      </c>
      <c r="BH120" s="6">
        <f t="shared" si="149"/>
        <v>5.0000000000000001E-4</v>
      </c>
      <c r="BI120" s="6">
        <f t="shared" si="146"/>
        <v>5.0000000000000001E-4</v>
      </c>
      <c r="BJ120" s="6">
        <f t="shared" si="154"/>
        <v>5.0000000000000001E-4</v>
      </c>
      <c r="BK120" s="6">
        <f t="shared" si="122"/>
        <v>5.0000000000000004E-6</v>
      </c>
      <c r="BL120" s="11">
        <f t="shared" si="147"/>
        <v>5.0000000000000001E-4</v>
      </c>
      <c r="BM120" s="11">
        <f t="shared" ref="BM120:BM151" si="175">0.5*0.0001</f>
        <v>5.0000000000000002E-5</v>
      </c>
      <c r="BN120" s="11">
        <f t="shared" si="172"/>
        <v>5.0000000000000002E-5</v>
      </c>
      <c r="BO120" s="11">
        <f t="shared" si="148"/>
        <v>5.0000000000000002E-5</v>
      </c>
      <c r="BP120" s="11">
        <f t="shared" si="173"/>
        <v>5.0000000000000002E-5</v>
      </c>
      <c r="BQ120" s="6"/>
      <c r="BR120" s="6">
        <f t="shared" si="123"/>
        <v>4.0000000000000002E-4</v>
      </c>
      <c r="BS120" s="6">
        <f t="shared" si="163"/>
        <v>5.0000000000000002E-5</v>
      </c>
      <c r="BT120" s="6">
        <f t="shared" si="163"/>
        <v>5.0000000000000002E-5</v>
      </c>
      <c r="BU120" s="6">
        <f t="shared" si="124"/>
        <v>1E-4</v>
      </c>
      <c r="BV120" s="6">
        <f t="shared" si="164"/>
        <v>5.0000000000000002E-5</v>
      </c>
      <c r="BW120" s="6">
        <f t="shared" si="164"/>
        <v>5.0000000000000002E-5</v>
      </c>
      <c r="BX120" s="6"/>
      <c r="BY120" s="6">
        <f t="shared" si="145"/>
        <v>1.4999999999999999E-4</v>
      </c>
      <c r="CR120" s="14"/>
      <c r="CX120" s="6">
        <f t="shared" si="167"/>
        <v>5.0000000000000002E-5</v>
      </c>
      <c r="CY120" s="6">
        <f t="shared" si="167"/>
        <v>5.0000000000000002E-5</v>
      </c>
      <c r="CZ120" s="6">
        <v>208</v>
      </c>
      <c r="DF120" s="6">
        <f t="shared" si="125"/>
        <v>4.0000000000000002E-4</v>
      </c>
      <c r="DG120" s="6">
        <f t="shared" si="126"/>
        <v>5.0000000000000002E-5</v>
      </c>
      <c r="DH120" s="11"/>
      <c r="DI120" s="11"/>
      <c r="DJ120" s="11"/>
      <c r="DK120" s="11"/>
      <c r="DL120" s="11"/>
      <c r="DM120" s="11"/>
    </row>
    <row r="121" spans="1:117" ht="12.75">
      <c r="A121" s="11">
        <v>118</v>
      </c>
      <c r="B121" s="6" t="s">
        <v>805</v>
      </c>
      <c r="C121" s="6">
        <v>324</v>
      </c>
      <c r="D121" s="6" t="s">
        <v>1316</v>
      </c>
      <c r="E121" s="6" t="s">
        <v>1735</v>
      </c>
      <c r="F121" s="6" t="s">
        <v>806</v>
      </c>
      <c r="G121" s="7">
        <v>8</v>
      </c>
      <c r="H121" s="6">
        <v>203</v>
      </c>
      <c r="I121" s="6">
        <f t="shared" si="117"/>
        <v>0.05</v>
      </c>
      <c r="J121" s="6">
        <f t="shared" si="155"/>
        <v>1.5</v>
      </c>
      <c r="K121" s="7">
        <v>37</v>
      </c>
      <c r="L121" s="6">
        <f>0.5*0.05</f>
        <v>2.5000000000000001E-2</v>
      </c>
      <c r="M121" s="9">
        <v>1.1000000000000001</v>
      </c>
      <c r="N121" s="6">
        <v>20.2</v>
      </c>
      <c r="O121" s="6">
        <v>3.29</v>
      </c>
      <c r="P121" s="10">
        <v>2.4E-2</v>
      </c>
      <c r="Q121" s="6">
        <v>1400</v>
      </c>
      <c r="R121" s="6">
        <f t="shared" si="119"/>
        <v>0.2</v>
      </c>
      <c r="S121" s="6">
        <v>4.51</v>
      </c>
      <c r="T121" s="6">
        <v>4.74</v>
      </c>
      <c r="U121" s="6">
        <f t="shared" si="120"/>
        <v>1</v>
      </c>
      <c r="V121" s="7">
        <v>18</v>
      </c>
      <c r="W121" s="6"/>
      <c r="X121" s="7">
        <v>12</v>
      </c>
      <c r="Y121" s="6">
        <v>36.700000000000003</v>
      </c>
      <c r="Z121" s="6">
        <v>5200</v>
      </c>
      <c r="AA121" s="9">
        <v>6.4</v>
      </c>
      <c r="AB121" s="6">
        <v>9000</v>
      </c>
      <c r="AC121" s="6">
        <v>450</v>
      </c>
      <c r="AD121" s="6">
        <v>500</v>
      </c>
      <c r="AE121" s="6">
        <v>628</v>
      </c>
      <c r="AF121" s="6">
        <v>240</v>
      </c>
      <c r="AG121" s="6">
        <v>4100</v>
      </c>
      <c r="AH121" s="6">
        <v>1800</v>
      </c>
      <c r="AI121" s="6">
        <v>4.1000000000000002E-2</v>
      </c>
      <c r="AJ121" s="6">
        <v>2.5999999999999999E-2</v>
      </c>
      <c r="AK121" s="6">
        <f t="shared" si="169"/>
        <v>2.5000000000000001E-3</v>
      </c>
      <c r="AL121" s="6">
        <v>0.10299999999999999</v>
      </c>
      <c r="AM121" s="6">
        <v>5.6000000000000001E-2</v>
      </c>
      <c r="AN121" s="6">
        <v>4.2999999999999997E-2</v>
      </c>
      <c r="AO121" s="6">
        <v>3.5000000000000003E-2</v>
      </c>
      <c r="AP121" s="6">
        <f t="shared" si="170"/>
        <v>2.5000000000000001E-3</v>
      </c>
      <c r="AQ121" s="6">
        <v>3.3000000000000002E-2</v>
      </c>
      <c r="AR121" s="6">
        <v>1.0999999999999999E-2</v>
      </c>
      <c r="AS121" s="6">
        <f t="shared" si="171"/>
        <v>2.5000000000000001E-3</v>
      </c>
      <c r="AT121" s="6">
        <f t="shared" si="171"/>
        <v>2.5000000000000001E-3</v>
      </c>
      <c r="AU121" s="6">
        <v>0.06</v>
      </c>
      <c r="AV121" s="6">
        <v>5.0999999999999997E-2</v>
      </c>
      <c r="AW121" s="6">
        <v>2.4E-2</v>
      </c>
      <c r="AX121" s="6">
        <v>4.7E-2</v>
      </c>
      <c r="AY121" s="6">
        <v>3.5000000000000003E-2</v>
      </c>
      <c r="AZ121" s="6">
        <f t="shared" si="174"/>
        <v>2.5000000000000001E-3</v>
      </c>
      <c r="BA121" s="6">
        <f t="shared" si="121"/>
        <v>2.5000000000000001E-3</v>
      </c>
      <c r="BB121" s="6"/>
      <c r="BC121" s="6">
        <f t="shared" si="165"/>
        <v>5.0000000000000001E-4</v>
      </c>
      <c r="BD121" s="6">
        <f t="shared" si="153"/>
        <v>5.0000000000000001E-4</v>
      </c>
      <c r="BE121" s="6">
        <f t="shared" si="151"/>
        <v>5.0000000000000001E-4</v>
      </c>
      <c r="BF121" s="6">
        <f t="shared" si="143"/>
        <v>5.0000000000000001E-4</v>
      </c>
      <c r="BG121" s="6">
        <f t="shared" si="152"/>
        <v>5.0000000000000001E-4</v>
      </c>
      <c r="BH121" s="6">
        <f t="shared" si="149"/>
        <v>5.0000000000000001E-4</v>
      </c>
      <c r="BI121" s="6">
        <f t="shared" si="146"/>
        <v>5.0000000000000001E-4</v>
      </c>
      <c r="BJ121" s="6">
        <f t="shared" si="154"/>
        <v>5.0000000000000001E-4</v>
      </c>
      <c r="BK121" s="6">
        <f t="shared" si="122"/>
        <v>5.0000000000000004E-6</v>
      </c>
      <c r="BL121" s="11">
        <f t="shared" si="147"/>
        <v>5.0000000000000001E-4</v>
      </c>
      <c r="BM121" s="11">
        <f t="shared" si="175"/>
        <v>5.0000000000000002E-5</v>
      </c>
      <c r="BN121" s="11">
        <f t="shared" si="172"/>
        <v>5.0000000000000002E-5</v>
      </c>
      <c r="BO121" s="11">
        <f t="shared" si="148"/>
        <v>5.0000000000000002E-5</v>
      </c>
      <c r="BP121" s="11">
        <f t="shared" si="173"/>
        <v>5.0000000000000002E-5</v>
      </c>
      <c r="BQ121" s="6"/>
      <c r="BR121" s="6">
        <f t="shared" si="123"/>
        <v>4.0000000000000002E-4</v>
      </c>
      <c r="BS121" s="6">
        <f t="shared" si="163"/>
        <v>5.0000000000000002E-5</v>
      </c>
      <c r="BT121" s="6">
        <f t="shared" si="163"/>
        <v>5.0000000000000002E-5</v>
      </c>
      <c r="BU121" s="6">
        <f t="shared" si="124"/>
        <v>1E-4</v>
      </c>
      <c r="BV121" s="6">
        <f t="shared" si="164"/>
        <v>5.0000000000000002E-5</v>
      </c>
      <c r="BW121" s="6">
        <f t="shared" si="164"/>
        <v>5.0000000000000002E-5</v>
      </c>
      <c r="BX121" s="6"/>
      <c r="BY121" s="6">
        <f t="shared" si="145"/>
        <v>1.4999999999999999E-4</v>
      </c>
      <c r="BZ121" s="6">
        <f>0.5*0.05</f>
        <v>2.5000000000000001E-2</v>
      </c>
      <c r="CA121" s="6">
        <f>0.5*0.1</f>
        <v>0.05</v>
      </c>
      <c r="CB121" s="6">
        <f>0.5*1</f>
        <v>0.5</v>
      </c>
      <c r="CC121" s="6">
        <f>0.5*0.00002</f>
        <v>1.0000000000000001E-5</v>
      </c>
      <c r="CD121" s="6">
        <f>0.5*0.00005</f>
        <v>2.5000000000000001E-5</v>
      </c>
      <c r="CE121" s="6">
        <f>0.5*0.00001</f>
        <v>5.0000000000000004E-6</v>
      </c>
      <c r="CF121" s="6">
        <f>0.5*0.0003</f>
        <v>1.4999999999999999E-4</v>
      </c>
      <c r="CG121" s="6">
        <f>0.5*0.001</f>
        <v>5.0000000000000001E-4</v>
      </c>
      <c r="CH121" s="6">
        <f>0.5*0.001</f>
        <v>5.0000000000000001E-4</v>
      </c>
      <c r="CI121" s="6">
        <f>0.5*0.001</f>
        <v>5.0000000000000001E-4</v>
      </c>
      <c r="CJ121" s="6"/>
      <c r="CK121" s="6">
        <f>0.5*0.0006</f>
        <v>2.9999999999999997E-4</v>
      </c>
      <c r="CL121" s="6">
        <f>0.5*0.01</f>
        <v>5.0000000000000001E-3</v>
      </c>
      <c r="CM121" s="6">
        <f>0.5*0.001</f>
        <v>5.0000000000000001E-4</v>
      </c>
      <c r="CN121" s="6">
        <f>0.5*0.001</f>
        <v>5.0000000000000001E-4</v>
      </c>
      <c r="CO121" s="6">
        <f>0.5*0.0001</f>
        <v>5.0000000000000002E-5</v>
      </c>
      <c r="CP121" s="6">
        <f>0.5*0.0001</f>
        <v>5.0000000000000002E-5</v>
      </c>
      <c r="CQ121" s="6">
        <f>0.5*0.0001</f>
        <v>5.0000000000000002E-5</v>
      </c>
      <c r="CR121" s="15">
        <v>2219</v>
      </c>
      <c r="CS121" s="6">
        <f>0.5*0.0001</f>
        <v>5.0000000000000002E-5</v>
      </c>
      <c r="CT121" s="6">
        <f>0.5*0.0001</f>
        <v>5.0000000000000002E-5</v>
      </c>
      <c r="CU121" s="6">
        <f>0.5*0.0001</f>
        <v>5.0000000000000002E-5</v>
      </c>
      <c r="CV121" s="6">
        <f>0.5*0.0001</f>
        <v>5.0000000000000002E-5</v>
      </c>
      <c r="CW121" s="6">
        <f>0.5*0.0001</f>
        <v>5.0000000000000002E-5</v>
      </c>
      <c r="CX121" s="6">
        <f t="shared" si="167"/>
        <v>5.0000000000000002E-5</v>
      </c>
      <c r="CY121" s="6">
        <f t="shared" si="167"/>
        <v>5.0000000000000002E-5</v>
      </c>
      <c r="CZ121" s="6">
        <v>1579.0000000000002</v>
      </c>
      <c r="DA121" s="6">
        <f>0.5*0.001</f>
        <v>5.0000000000000001E-4</v>
      </c>
      <c r="DB121" s="6">
        <f>0.5*0.0001</f>
        <v>5.0000000000000002E-5</v>
      </c>
      <c r="DC121" s="6">
        <f>0.5*0.01</f>
        <v>5.0000000000000001E-3</v>
      </c>
      <c r="DD121" s="6">
        <f>0.5*0.0005</f>
        <v>2.5000000000000001E-4</v>
      </c>
      <c r="DE121" s="6">
        <f>0.5*0.0001</f>
        <v>5.0000000000000002E-5</v>
      </c>
      <c r="DF121" s="6">
        <f t="shared" si="125"/>
        <v>4.0000000000000002E-4</v>
      </c>
      <c r="DG121" s="6">
        <f t="shared" si="126"/>
        <v>5.0000000000000002E-5</v>
      </c>
      <c r="DH121" s="11"/>
      <c r="DI121" s="11"/>
      <c r="DJ121" s="11"/>
      <c r="DK121" s="11"/>
      <c r="DL121" s="11"/>
      <c r="DM121" s="11"/>
    </row>
    <row r="122" spans="1:117" ht="12.75">
      <c r="A122" s="11">
        <v>119</v>
      </c>
      <c r="B122" s="6" t="s">
        <v>615</v>
      </c>
      <c r="C122" s="6">
        <v>325</v>
      </c>
      <c r="D122" s="6" t="s">
        <v>1317</v>
      </c>
      <c r="E122" s="6" t="s">
        <v>1736</v>
      </c>
      <c r="F122" s="6" t="s">
        <v>616</v>
      </c>
      <c r="G122" s="7">
        <v>8</v>
      </c>
      <c r="H122" s="6">
        <v>165</v>
      </c>
      <c r="I122" s="6">
        <f t="shared" si="117"/>
        <v>0.05</v>
      </c>
      <c r="J122" s="6">
        <f t="shared" si="155"/>
        <v>1.5</v>
      </c>
      <c r="K122" s="7">
        <v>13.4</v>
      </c>
      <c r="L122" s="6">
        <f>0.5*0.05</f>
        <v>2.5000000000000001E-2</v>
      </c>
      <c r="M122" s="9">
        <v>1.55</v>
      </c>
      <c r="N122" s="6">
        <v>1.1299999999999999</v>
      </c>
      <c r="O122" s="6">
        <f>0.5*0.4</f>
        <v>0.2</v>
      </c>
      <c r="P122" s="10">
        <v>5.5999999999999999E-3</v>
      </c>
      <c r="Q122" s="6">
        <v>116</v>
      </c>
      <c r="R122" s="6">
        <f t="shared" si="119"/>
        <v>0.2</v>
      </c>
      <c r="S122" s="6">
        <v>1.63</v>
      </c>
      <c r="T122" s="6">
        <v>2.29</v>
      </c>
      <c r="U122" s="6">
        <f t="shared" si="120"/>
        <v>1</v>
      </c>
      <c r="V122" s="6">
        <v>1.99</v>
      </c>
      <c r="W122" s="6"/>
      <c r="X122" s="9">
        <v>1.1000000000000001</v>
      </c>
      <c r="Y122" s="6">
        <v>31.5</v>
      </c>
      <c r="Z122" s="6">
        <v>406</v>
      </c>
      <c r="AA122" s="9">
        <v>6.4</v>
      </c>
      <c r="AB122" s="6">
        <v>809</v>
      </c>
      <c r="AC122" s="6">
        <v>218</v>
      </c>
      <c r="AD122" s="6">
        <v>53.1</v>
      </c>
      <c r="AE122" s="6">
        <v>42.5</v>
      </c>
      <c r="AF122" s="6">
        <v>7.12</v>
      </c>
      <c r="AG122" s="6">
        <v>459</v>
      </c>
      <c r="AH122" s="6">
        <v>117</v>
      </c>
      <c r="AI122" s="6">
        <f>0.5*0.005</f>
        <v>2.5000000000000001E-3</v>
      </c>
      <c r="AJ122" s="6">
        <v>5.0000000000000001E-3</v>
      </c>
      <c r="AK122" s="6">
        <f t="shared" si="169"/>
        <v>2.5000000000000001E-3</v>
      </c>
      <c r="AL122" s="6">
        <v>8.9999999999999993E-3</v>
      </c>
      <c r="AM122" s="6">
        <f t="shared" ref="AM122:AO123" si="176">0.5*0.005</f>
        <v>2.5000000000000001E-3</v>
      </c>
      <c r="AN122" s="6">
        <f t="shared" si="176"/>
        <v>2.5000000000000001E-3</v>
      </c>
      <c r="AO122" s="6">
        <f t="shared" si="176"/>
        <v>2.5000000000000001E-3</v>
      </c>
      <c r="AP122" s="6">
        <f t="shared" si="170"/>
        <v>2.5000000000000001E-3</v>
      </c>
      <c r="AQ122" s="6">
        <v>6.0000000000000001E-3</v>
      </c>
      <c r="AR122" s="6">
        <f>0.5*0.003</f>
        <v>1.5E-3</v>
      </c>
      <c r="AS122" s="6">
        <f t="shared" si="171"/>
        <v>2.5000000000000001E-3</v>
      </c>
      <c r="AT122" s="6">
        <f t="shared" si="171"/>
        <v>2.5000000000000001E-3</v>
      </c>
      <c r="AU122" s="6">
        <f>0.5*0.005</f>
        <v>2.5000000000000001E-3</v>
      </c>
      <c r="AV122" s="6">
        <f>0.5*0.005</f>
        <v>2.5000000000000001E-3</v>
      </c>
      <c r="AW122" s="6">
        <f>0.5*0.005</f>
        <v>2.5000000000000001E-3</v>
      </c>
      <c r="AX122" s="6">
        <v>7.0000000000000001E-3</v>
      </c>
      <c r="AY122" s="6">
        <f>0.5*0.005</f>
        <v>2.5000000000000001E-3</v>
      </c>
      <c r="AZ122" s="6">
        <f t="shared" si="174"/>
        <v>2.5000000000000001E-3</v>
      </c>
      <c r="BA122" s="6">
        <f t="shared" si="121"/>
        <v>2.5000000000000001E-3</v>
      </c>
      <c r="BB122" s="6"/>
      <c r="BC122" s="6">
        <f t="shared" si="165"/>
        <v>5.0000000000000001E-4</v>
      </c>
      <c r="BD122" s="6">
        <f t="shared" si="153"/>
        <v>5.0000000000000001E-4</v>
      </c>
      <c r="BE122" s="6">
        <f t="shared" si="151"/>
        <v>5.0000000000000001E-4</v>
      </c>
      <c r="BF122" s="6">
        <f t="shared" ref="BF122:BF153" si="177">0.5*0.001</f>
        <v>5.0000000000000001E-4</v>
      </c>
      <c r="BG122" s="6">
        <f t="shared" si="152"/>
        <v>5.0000000000000001E-4</v>
      </c>
      <c r="BH122" s="6">
        <f t="shared" si="149"/>
        <v>5.0000000000000001E-4</v>
      </c>
      <c r="BI122" s="6">
        <f t="shared" si="146"/>
        <v>5.0000000000000001E-4</v>
      </c>
      <c r="BJ122" s="6">
        <f t="shared" si="154"/>
        <v>5.0000000000000001E-4</v>
      </c>
      <c r="BK122" s="6">
        <f t="shared" si="122"/>
        <v>5.0000000000000004E-6</v>
      </c>
      <c r="BL122" s="11">
        <f t="shared" si="147"/>
        <v>5.0000000000000001E-4</v>
      </c>
      <c r="BM122" s="11">
        <f t="shared" si="175"/>
        <v>5.0000000000000002E-5</v>
      </c>
      <c r="BN122" s="11">
        <f t="shared" si="172"/>
        <v>5.0000000000000002E-5</v>
      </c>
      <c r="BO122" s="11">
        <f t="shared" si="148"/>
        <v>5.0000000000000002E-5</v>
      </c>
      <c r="BP122" s="11">
        <f t="shared" si="173"/>
        <v>5.0000000000000002E-5</v>
      </c>
      <c r="BQ122" s="6"/>
      <c r="BR122" s="6">
        <f t="shared" si="123"/>
        <v>4.0000000000000002E-4</v>
      </c>
      <c r="BS122" s="6">
        <f t="shared" si="163"/>
        <v>5.0000000000000002E-5</v>
      </c>
      <c r="BT122" s="6">
        <f t="shared" si="163"/>
        <v>5.0000000000000002E-5</v>
      </c>
      <c r="BU122" s="6">
        <f t="shared" si="124"/>
        <v>1E-4</v>
      </c>
      <c r="BV122" s="6">
        <f t="shared" si="164"/>
        <v>5.0000000000000002E-5</v>
      </c>
      <c r="BW122" s="6">
        <f t="shared" si="164"/>
        <v>5.0000000000000002E-5</v>
      </c>
      <c r="BX122" s="6"/>
      <c r="BY122" s="6">
        <f t="shared" si="145"/>
        <v>1.4999999999999999E-4</v>
      </c>
      <c r="CR122" s="14"/>
      <c r="CX122" s="6">
        <f t="shared" si="167"/>
        <v>5.0000000000000002E-5</v>
      </c>
      <c r="CY122" s="6">
        <f t="shared" si="167"/>
        <v>5.0000000000000002E-5</v>
      </c>
      <c r="CZ122" s="6">
        <v>208</v>
      </c>
      <c r="DF122" s="6">
        <f t="shared" si="125"/>
        <v>4.0000000000000002E-4</v>
      </c>
      <c r="DG122" s="6">
        <f t="shared" si="126"/>
        <v>5.0000000000000002E-5</v>
      </c>
      <c r="DH122" s="11"/>
      <c r="DI122" s="11"/>
      <c r="DJ122" s="11"/>
      <c r="DK122" s="11"/>
      <c r="DL122" s="11"/>
      <c r="DM122" s="11"/>
    </row>
    <row r="123" spans="1:117" ht="12.75">
      <c r="A123" s="11">
        <v>120</v>
      </c>
      <c r="B123" s="6" t="s">
        <v>613</v>
      </c>
      <c r="C123" s="6">
        <v>326</v>
      </c>
      <c r="D123" s="6" t="s">
        <v>1318</v>
      </c>
      <c r="E123" s="6" t="s">
        <v>1737</v>
      </c>
      <c r="F123" s="6" t="s">
        <v>614</v>
      </c>
      <c r="G123" s="7">
        <v>9.6999999999999993</v>
      </c>
      <c r="H123" s="6">
        <v>116</v>
      </c>
      <c r="I123" s="6">
        <f t="shared" si="117"/>
        <v>0.05</v>
      </c>
      <c r="J123" s="6">
        <f t="shared" si="155"/>
        <v>1.5</v>
      </c>
      <c r="K123" s="9">
        <v>8.9</v>
      </c>
      <c r="L123" s="6">
        <v>0.114</v>
      </c>
      <c r="M123" s="9">
        <v>1.3</v>
      </c>
      <c r="N123" s="6">
        <v>1.99</v>
      </c>
      <c r="O123" s="6">
        <f>0.5*0.4</f>
        <v>0.2</v>
      </c>
      <c r="P123" s="10">
        <v>6.1999999999999998E-3</v>
      </c>
      <c r="Q123" s="6">
        <v>270</v>
      </c>
      <c r="R123" s="6">
        <f t="shared" si="119"/>
        <v>0.2</v>
      </c>
      <c r="S123" s="6">
        <v>2.77</v>
      </c>
      <c r="T123" s="6">
        <v>4.05</v>
      </c>
      <c r="U123" s="6">
        <f t="shared" si="120"/>
        <v>1</v>
      </c>
      <c r="V123" s="9">
        <v>2.8</v>
      </c>
      <c r="W123" s="6"/>
      <c r="X123" s="9">
        <v>1.8</v>
      </c>
      <c r="Y123" s="6">
        <v>32.5</v>
      </c>
      <c r="Z123" s="6">
        <v>870</v>
      </c>
      <c r="AA123" s="9">
        <v>1.1000000000000001</v>
      </c>
      <c r="AB123" s="6">
        <v>1900</v>
      </c>
      <c r="AC123" s="7">
        <v>60</v>
      </c>
      <c r="AD123" s="7">
        <v>89</v>
      </c>
      <c r="AE123" s="6">
        <v>146</v>
      </c>
      <c r="AF123" s="7">
        <v>16</v>
      </c>
      <c r="AG123" s="6">
        <v>860</v>
      </c>
      <c r="AH123" s="6">
        <v>210</v>
      </c>
      <c r="AI123" s="6">
        <f>0.5*0.005</f>
        <v>2.5000000000000001E-3</v>
      </c>
      <c r="AJ123" s="6">
        <f>0.5*0.005</f>
        <v>2.5000000000000001E-3</v>
      </c>
      <c r="AK123" s="6">
        <f t="shared" si="169"/>
        <v>2.5000000000000001E-3</v>
      </c>
      <c r="AL123" s="6">
        <v>7.0000000000000001E-3</v>
      </c>
      <c r="AM123" s="6">
        <f t="shared" si="176"/>
        <v>2.5000000000000001E-3</v>
      </c>
      <c r="AN123" s="6">
        <f t="shared" si="176"/>
        <v>2.5000000000000001E-3</v>
      </c>
      <c r="AO123" s="6">
        <f t="shared" si="176"/>
        <v>2.5000000000000001E-3</v>
      </c>
      <c r="AP123" s="6">
        <f t="shared" si="170"/>
        <v>2.5000000000000001E-3</v>
      </c>
      <c r="AQ123" s="6">
        <v>6.0000000000000001E-3</v>
      </c>
      <c r="AR123" s="6">
        <f>0.5*0.003</f>
        <v>1.5E-3</v>
      </c>
      <c r="AS123" s="6">
        <f t="shared" si="171"/>
        <v>2.5000000000000001E-3</v>
      </c>
      <c r="AT123" s="6">
        <f t="shared" si="171"/>
        <v>2.5000000000000001E-3</v>
      </c>
      <c r="AU123" s="6">
        <f>0.5*0.005</f>
        <v>2.5000000000000001E-3</v>
      </c>
      <c r="AV123" s="6">
        <v>6.0000000000000001E-3</v>
      </c>
      <c r="AW123" s="6">
        <f t="shared" ref="AW123:AX125" si="178">0.5*0.005</f>
        <v>2.5000000000000001E-3</v>
      </c>
      <c r="AX123" s="6">
        <f t="shared" si="178"/>
        <v>2.5000000000000001E-3</v>
      </c>
      <c r="AY123" s="6">
        <v>7.0000000000000001E-3</v>
      </c>
      <c r="AZ123" s="6">
        <f t="shared" si="174"/>
        <v>2.5000000000000001E-3</v>
      </c>
      <c r="BA123" s="6">
        <f t="shared" si="121"/>
        <v>2.5000000000000001E-3</v>
      </c>
      <c r="BB123" s="6"/>
      <c r="BC123" s="6">
        <f t="shared" si="165"/>
        <v>5.0000000000000001E-4</v>
      </c>
      <c r="BD123" s="6">
        <v>7.9000000000000008E-3</v>
      </c>
      <c r="BE123" s="6">
        <f t="shared" si="151"/>
        <v>5.0000000000000001E-4</v>
      </c>
      <c r="BF123" s="6">
        <f t="shared" si="177"/>
        <v>5.0000000000000001E-4</v>
      </c>
      <c r="BG123" s="6">
        <f t="shared" si="152"/>
        <v>5.0000000000000001E-4</v>
      </c>
      <c r="BH123" s="6">
        <f t="shared" si="149"/>
        <v>5.0000000000000001E-4</v>
      </c>
      <c r="BI123" s="6">
        <f t="shared" si="146"/>
        <v>5.0000000000000001E-4</v>
      </c>
      <c r="BJ123" s="6">
        <v>7.9000000000000008E-3</v>
      </c>
      <c r="BK123" s="6">
        <f t="shared" si="122"/>
        <v>5.0000000000000004E-6</v>
      </c>
      <c r="BL123" s="11">
        <f t="shared" si="147"/>
        <v>5.0000000000000001E-4</v>
      </c>
      <c r="BM123" s="11">
        <f t="shared" si="175"/>
        <v>5.0000000000000002E-5</v>
      </c>
      <c r="BN123" s="11">
        <f t="shared" si="172"/>
        <v>5.0000000000000002E-5</v>
      </c>
      <c r="BO123" s="11">
        <f t="shared" si="148"/>
        <v>5.0000000000000002E-5</v>
      </c>
      <c r="BP123" s="11">
        <f t="shared" si="173"/>
        <v>5.0000000000000002E-5</v>
      </c>
      <c r="BQ123" s="6"/>
      <c r="BR123" s="6">
        <f t="shared" si="123"/>
        <v>4.0000000000000002E-4</v>
      </c>
      <c r="BS123" s="6">
        <f t="shared" si="163"/>
        <v>5.0000000000000002E-5</v>
      </c>
      <c r="BT123" s="6">
        <f t="shared" si="163"/>
        <v>5.0000000000000002E-5</v>
      </c>
      <c r="BU123" s="6">
        <f t="shared" si="124"/>
        <v>1E-4</v>
      </c>
      <c r="BV123" s="6">
        <f t="shared" si="164"/>
        <v>5.0000000000000002E-5</v>
      </c>
      <c r="BW123" s="6">
        <f t="shared" si="164"/>
        <v>5.0000000000000002E-5</v>
      </c>
      <c r="BX123" s="6"/>
      <c r="BY123" s="6">
        <f t="shared" ref="BY123:BY154" si="179">0.5*0.0003</f>
        <v>1.4999999999999999E-4</v>
      </c>
      <c r="CR123" s="14"/>
      <c r="CX123" s="6">
        <f t="shared" si="167"/>
        <v>5.0000000000000002E-5</v>
      </c>
      <c r="CY123" s="6">
        <f t="shared" si="167"/>
        <v>5.0000000000000002E-5</v>
      </c>
      <c r="CZ123" s="6">
        <v>55</v>
      </c>
      <c r="DF123" s="6">
        <f t="shared" si="125"/>
        <v>4.0000000000000002E-4</v>
      </c>
      <c r="DG123" s="6">
        <f t="shared" si="126"/>
        <v>5.0000000000000002E-5</v>
      </c>
      <c r="DH123" s="11"/>
      <c r="DI123" s="11"/>
      <c r="DJ123" s="11"/>
      <c r="DK123" s="11"/>
      <c r="DL123" s="11"/>
      <c r="DM123" s="11"/>
    </row>
    <row r="124" spans="1:117" ht="12.75">
      <c r="A124" s="11">
        <v>121</v>
      </c>
      <c r="B124" s="6" t="s">
        <v>611</v>
      </c>
      <c r="C124" s="6">
        <v>327</v>
      </c>
      <c r="D124" s="6" t="s">
        <v>1319</v>
      </c>
      <c r="E124" s="6" t="s">
        <v>1738</v>
      </c>
      <c r="F124" s="6" t="s">
        <v>612</v>
      </c>
      <c r="G124" s="7">
        <v>8.9</v>
      </c>
      <c r="H124" s="7">
        <v>59</v>
      </c>
      <c r="I124" s="6">
        <f t="shared" si="117"/>
        <v>0.05</v>
      </c>
      <c r="J124" s="6">
        <f t="shared" si="155"/>
        <v>1.5</v>
      </c>
      <c r="K124" s="6">
        <v>32.6</v>
      </c>
      <c r="L124" s="6">
        <v>6.1499999999999999E-2</v>
      </c>
      <c r="M124" s="9">
        <v>2.39</v>
      </c>
      <c r="N124" s="6">
        <v>2.59</v>
      </c>
      <c r="O124" s="6">
        <v>6.45</v>
      </c>
      <c r="P124" s="10">
        <v>2E-3</v>
      </c>
      <c r="Q124" s="6">
        <v>944</v>
      </c>
      <c r="R124" s="6">
        <f t="shared" si="119"/>
        <v>0.2</v>
      </c>
      <c r="S124" s="6">
        <v>4.38</v>
      </c>
      <c r="T124" s="6">
        <v>3.07</v>
      </c>
      <c r="U124" s="6">
        <f t="shared" si="120"/>
        <v>1</v>
      </c>
      <c r="V124" s="6">
        <v>10.8</v>
      </c>
      <c r="W124" s="6"/>
      <c r="X124" s="9">
        <v>3.26</v>
      </c>
      <c r="Y124" s="6">
        <v>51.2</v>
      </c>
      <c r="Z124" s="6">
        <v>4340</v>
      </c>
      <c r="AA124" s="9">
        <v>3.7</v>
      </c>
      <c r="AB124" s="6">
        <v>3410</v>
      </c>
      <c r="AC124" s="6">
        <v>492</v>
      </c>
      <c r="AD124" s="6">
        <v>118</v>
      </c>
      <c r="AE124" s="6">
        <v>171</v>
      </c>
      <c r="AF124" s="6">
        <v>21.9</v>
      </c>
      <c r="AG124" s="6">
        <v>1080</v>
      </c>
      <c r="AH124" s="6">
        <v>257</v>
      </c>
      <c r="AI124" s="6">
        <f>0.5*0.005</f>
        <v>2.5000000000000001E-3</v>
      </c>
      <c r="AJ124" s="6">
        <f>0.5*0.005</f>
        <v>2.5000000000000001E-3</v>
      </c>
      <c r="AK124" s="6">
        <f t="shared" si="169"/>
        <v>2.5000000000000001E-3</v>
      </c>
      <c r="AL124" s="6">
        <f>0.5*0.005</f>
        <v>2.5000000000000001E-3</v>
      </c>
      <c r="AM124" s="6">
        <v>1.9E-2</v>
      </c>
      <c r="AN124" s="6">
        <f>0.5*0.005</f>
        <v>2.5000000000000001E-3</v>
      </c>
      <c r="AO124" s="6">
        <f>0.5*0.005</f>
        <v>2.5000000000000001E-3</v>
      </c>
      <c r="AP124" s="6">
        <f t="shared" si="170"/>
        <v>2.5000000000000001E-3</v>
      </c>
      <c r="AQ124" s="6">
        <v>6.0000000000000001E-3</v>
      </c>
      <c r="AR124" s="6">
        <f>0.5*0.003</f>
        <v>1.5E-3</v>
      </c>
      <c r="AS124" s="6">
        <f t="shared" si="171"/>
        <v>2.5000000000000001E-3</v>
      </c>
      <c r="AT124" s="6">
        <f t="shared" si="171"/>
        <v>2.5000000000000001E-3</v>
      </c>
      <c r="AU124" s="6">
        <f>0.5*0.005</f>
        <v>2.5000000000000001E-3</v>
      </c>
      <c r="AV124" s="6">
        <f>0.5*0.005</f>
        <v>2.5000000000000001E-3</v>
      </c>
      <c r="AW124" s="6">
        <f t="shared" si="178"/>
        <v>2.5000000000000001E-3</v>
      </c>
      <c r="AX124" s="6">
        <f t="shared" si="178"/>
        <v>2.5000000000000001E-3</v>
      </c>
      <c r="AY124" s="6">
        <v>5.0000000000000001E-3</v>
      </c>
      <c r="AZ124" s="6">
        <f t="shared" si="174"/>
        <v>2.5000000000000001E-3</v>
      </c>
      <c r="BA124" s="6">
        <f t="shared" si="121"/>
        <v>2.5000000000000001E-3</v>
      </c>
      <c r="BB124" s="6"/>
      <c r="BC124" s="6">
        <f t="shared" si="165"/>
        <v>5.0000000000000001E-4</v>
      </c>
      <c r="BD124" s="6">
        <v>7.3000000000000001E-3</v>
      </c>
      <c r="BE124" s="6">
        <f t="shared" si="151"/>
        <v>5.0000000000000001E-4</v>
      </c>
      <c r="BF124" s="6">
        <f t="shared" si="177"/>
        <v>5.0000000000000001E-4</v>
      </c>
      <c r="BG124" s="6">
        <f t="shared" si="152"/>
        <v>5.0000000000000001E-4</v>
      </c>
      <c r="BH124" s="6">
        <f t="shared" si="149"/>
        <v>5.0000000000000001E-4</v>
      </c>
      <c r="BI124" s="6">
        <f t="shared" ref="BI124:BI155" si="180">0.5*0.001</f>
        <v>5.0000000000000001E-4</v>
      </c>
      <c r="BJ124" s="6">
        <v>7.3000000000000001E-3</v>
      </c>
      <c r="BK124" s="6">
        <f t="shared" si="122"/>
        <v>5.0000000000000004E-6</v>
      </c>
      <c r="BL124" s="11">
        <f t="shared" si="147"/>
        <v>5.0000000000000001E-4</v>
      </c>
      <c r="BM124" s="11">
        <f t="shared" si="175"/>
        <v>5.0000000000000002E-5</v>
      </c>
      <c r="BN124" s="11">
        <f t="shared" si="172"/>
        <v>5.0000000000000002E-5</v>
      </c>
      <c r="BO124" s="11">
        <f t="shared" ref="BO124:BO155" si="181">0.5*0.0001</f>
        <v>5.0000000000000002E-5</v>
      </c>
      <c r="BP124" s="11">
        <f t="shared" si="173"/>
        <v>5.0000000000000002E-5</v>
      </c>
      <c r="BQ124" s="6"/>
      <c r="BR124" s="6">
        <f t="shared" si="123"/>
        <v>4.0000000000000002E-4</v>
      </c>
      <c r="BS124" s="6">
        <f t="shared" ref="BS124:BT143" si="182">0.5*0.0001</f>
        <v>5.0000000000000002E-5</v>
      </c>
      <c r="BT124" s="6">
        <f t="shared" si="182"/>
        <v>5.0000000000000002E-5</v>
      </c>
      <c r="BU124" s="6">
        <f t="shared" si="124"/>
        <v>1E-4</v>
      </c>
      <c r="BV124" s="6">
        <f t="shared" ref="BV124:BW143" si="183">0.5*0.0001</f>
        <v>5.0000000000000002E-5</v>
      </c>
      <c r="BW124" s="6">
        <f t="shared" si="183"/>
        <v>5.0000000000000002E-5</v>
      </c>
      <c r="BX124" s="6"/>
      <c r="BY124" s="6">
        <f t="shared" si="179"/>
        <v>1.4999999999999999E-4</v>
      </c>
      <c r="CR124" s="14"/>
      <c r="CX124" s="6">
        <f t="shared" si="167"/>
        <v>5.0000000000000002E-5</v>
      </c>
      <c r="CY124" s="6">
        <f t="shared" si="167"/>
        <v>5.0000000000000002E-5</v>
      </c>
      <c r="CZ124" s="6">
        <v>75</v>
      </c>
      <c r="DF124" s="6">
        <f t="shared" si="125"/>
        <v>4.0000000000000002E-4</v>
      </c>
      <c r="DG124" s="6">
        <f t="shared" si="126"/>
        <v>5.0000000000000002E-5</v>
      </c>
      <c r="DH124" s="11"/>
      <c r="DI124" s="11"/>
      <c r="DJ124" s="11"/>
      <c r="DK124" s="11"/>
      <c r="DL124" s="11"/>
      <c r="DM124" s="11"/>
    </row>
    <row r="125" spans="1:117" ht="12.75">
      <c r="A125" s="11">
        <v>122</v>
      </c>
      <c r="B125" s="6" t="s">
        <v>609</v>
      </c>
      <c r="C125" s="6">
        <v>328</v>
      </c>
      <c r="D125" s="6" t="s">
        <v>1320</v>
      </c>
      <c r="E125" s="6" t="s">
        <v>1739</v>
      </c>
      <c r="F125" s="6" t="s">
        <v>610</v>
      </c>
      <c r="G125" s="7">
        <v>8.8000000000000007</v>
      </c>
      <c r="H125" s="7">
        <v>50</v>
      </c>
      <c r="I125" s="6">
        <f t="shared" si="117"/>
        <v>0.05</v>
      </c>
      <c r="J125" s="6">
        <f t="shared" si="155"/>
        <v>1.5</v>
      </c>
      <c r="K125" s="6">
        <v>14.7</v>
      </c>
      <c r="L125" s="6">
        <f>0.5*0.05</f>
        <v>2.5000000000000001E-2</v>
      </c>
      <c r="M125" s="9">
        <v>1.56</v>
      </c>
      <c r="N125" s="6">
        <v>1.73</v>
      </c>
      <c r="O125" s="6">
        <f>0.5*0.4</f>
        <v>0.2</v>
      </c>
      <c r="P125" s="10">
        <v>1.8E-3</v>
      </c>
      <c r="Q125" s="6">
        <v>612</v>
      </c>
      <c r="R125" s="6">
        <f t="shared" si="119"/>
        <v>0.2</v>
      </c>
      <c r="S125" s="6">
        <v>2.85</v>
      </c>
      <c r="T125" s="6">
        <v>2.27</v>
      </c>
      <c r="U125" s="6">
        <f t="shared" si="120"/>
        <v>1</v>
      </c>
      <c r="V125" s="6">
        <v>5.64</v>
      </c>
      <c r="W125" s="6"/>
      <c r="X125" s="9">
        <v>2.12</v>
      </c>
      <c r="Y125" s="6">
        <v>17.2</v>
      </c>
      <c r="Z125" s="6">
        <v>1980</v>
      </c>
      <c r="AA125" s="9">
        <v>0.9</v>
      </c>
      <c r="AB125" s="6">
        <v>2560</v>
      </c>
      <c r="AC125" s="6">
        <v>296</v>
      </c>
      <c r="AD125" s="6">
        <v>91.4</v>
      </c>
      <c r="AE125" s="6">
        <v>99.9</v>
      </c>
      <c r="AF125" s="6">
        <v>17.7</v>
      </c>
      <c r="AG125" s="6">
        <v>865</v>
      </c>
      <c r="AH125" s="6">
        <v>204</v>
      </c>
      <c r="AI125" s="6">
        <f>0.5*0.005</f>
        <v>2.5000000000000001E-3</v>
      </c>
      <c r="AJ125" s="6">
        <f>0.5*0.005</f>
        <v>2.5000000000000001E-3</v>
      </c>
      <c r="AK125" s="6">
        <f t="shared" si="169"/>
        <v>2.5000000000000001E-3</v>
      </c>
      <c r="AL125" s="6">
        <v>5.0000000000000001E-3</v>
      </c>
      <c r="AM125" s="6">
        <f>0.5*0.005</f>
        <v>2.5000000000000001E-3</v>
      </c>
      <c r="AN125" s="6">
        <f>0.5*0.005</f>
        <v>2.5000000000000001E-3</v>
      </c>
      <c r="AO125" s="6">
        <f>0.5*0.005</f>
        <v>2.5000000000000001E-3</v>
      </c>
      <c r="AP125" s="6">
        <f t="shared" si="170"/>
        <v>2.5000000000000001E-3</v>
      </c>
      <c r="AQ125" s="6">
        <f>0.5*0.005</f>
        <v>2.5000000000000001E-3</v>
      </c>
      <c r="AR125" s="6">
        <f>0.5*0.003</f>
        <v>1.5E-3</v>
      </c>
      <c r="AS125" s="6">
        <f t="shared" si="171"/>
        <v>2.5000000000000001E-3</v>
      </c>
      <c r="AT125" s="6">
        <f t="shared" si="171"/>
        <v>2.5000000000000001E-3</v>
      </c>
      <c r="AU125" s="6">
        <f>0.5*0.005</f>
        <v>2.5000000000000001E-3</v>
      </c>
      <c r="AV125" s="6">
        <f>0.5*0.005</f>
        <v>2.5000000000000001E-3</v>
      </c>
      <c r="AW125" s="6">
        <f t="shared" si="178"/>
        <v>2.5000000000000001E-3</v>
      </c>
      <c r="AX125" s="6">
        <f t="shared" si="178"/>
        <v>2.5000000000000001E-3</v>
      </c>
      <c r="AY125" s="6">
        <f>0.5*0.005</f>
        <v>2.5000000000000001E-3</v>
      </c>
      <c r="AZ125" s="6">
        <f t="shared" si="174"/>
        <v>2.5000000000000001E-3</v>
      </c>
      <c r="BA125" s="6">
        <f t="shared" si="121"/>
        <v>2.5000000000000001E-3</v>
      </c>
      <c r="BB125" s="6"/>
      <c r="BC125" s="6">
        <f t="shared" si="165"/>
        <v>5.0000000000000001E-4</v>
      </c>
      <c r="BD125" s="6">
        <f t="shared" ref="BD125:BD156" si="184">0.5*0.001</f>
        <v>5.0000000000000001E-4</v>
      </c>
      <c r="BE125" s="6">
        <f t="shared" si="151"/>
        <v>5.0000000000000001E-4</v>
      </c>
      <c r="BF125" s="6">
        <f t="shared" si="177"/>
        <v>5.0000000000000001E-4</v>
      </c>
      <c r="BG125" s="6">
        <f t="shared" si="152"/>
        <v>5.0000000000000001E-4</v>
      </c>
      <c r="BH125" s="6">
        <f t="shared" ref="BH125:BH156" si="185">0.5*0.001</f>
        <v>5.0000000000000001E-4</v>
      </c>
      <c r="BI125" s="6">
        <f t="shared" si="180"/>
        <v>5.0000000000000001E-4</v>
      </c>
      <c r="BJ125" s="6">
        <f t="shared" ref="BJ125:BJ156" si="186">0.5*0.001</f>
        <v>5.0000000000000001E-4</v>
      </c>
      <c r="BK125" s="6">
        <f t="shared" si="122"/>
        <v>5.0000000000000004E-6</v>
      </c>
      <c r="BL125" s="11">
        <f t="shared" si="147"/>
        <v>5.0000000000000001E-4</v>
      </c>
      <c r="BM125" s="11">
        <f t="shared" si="175"/>
        <v>5.0000000000000002E-5</v>
      </c>
      <c r="BN125" s="11">
        <f t="shared" si="172"/>
        <v>5.0000000000000002E-5</v>
      </c>
      <c r="BO125" s="11">
        <f t="shared" si="181"/>
        <v>5.0000000000000002E-5</v>
      </c>
      <c r="BP125" s="11">
        <f t="shared" si="173"/>
        <v>5.0000000000000002E-5</v>
      </c>
      <c r="BQ125" s="6"/>
      <c r="BR125" s="6">
        <f t="shared" si="123"/>
        <v>4.0000000000000002E-4</v>
      </c>
      <c r="BS125" s="6">
        <f t="shared" si="182"/>
        <v>5.0000000000000002E-5</v>
      </c>
      <c r="BT125" s="6">
        <f t="shared" si="182"/>
        <v>5.0000000000000002E-5</v>
      </c>
      <c r="BU125" s="6">
        <f t="shared" si="124"/>
        <v>1E-4</v>
      </c>
      <c r="BV125" s="6">
        <f t="shared" si="183"/>
        <v>5.0000000000000002E-5</v>
      </c>
      <c r="BW125" s="6">
        <f t="shared" si="183"/>
        <v>5.0000000000000002E-5</v>
      </c>
      <c r="BX125" s="6"/>
      <c r="BY125" s="6">
        <f t="shared" si="179"/>
        <v>1.4999999999999999E-4</v>
      </c>
      <c r="CR125" s="14"/>
      <c r="CX125" s="6">
        <f t="shared" si="167"/>
        <v>5.0000000000000002E-5</v>
      </c>
      <c r="CY125" s="6">
        <f t="shared" si="167"/>
        <v>5.0000000000000002E-5</v>
      </c>
      <c r="CZ125" s="6">
        <v>63</v>
      </c>
      <c r="DF125" s="6">
        <f t="shared" si="125"/>
        <v>4.0000000000000002E-4</v>
      </c>
      <c r="DG125" s="6">
        <f t="shared" si="126"/>
        <v>5.0000000000000002E-5</v>
      </c>
      <c r="DH125" s="11"/>
      <c r="DI125" s="11"/>
      <c r="DJ125" s="11"/>
      <c r="DK125" s="11"/>
      <c r="DL125" s="11"/>
      <c r="DM125" s="11"/>
    </row>
    <row r="126" spans="1:117" ht="12.75">
      <c r="A126" s="11">
        <v>123</v>
      </c>
      <c r="B126" s="6" t="s">
        <v>607</v>
      </c>
      <c r="C126" s="6">
        <v>329</v>
      </c>
      <c r="D126" s="6" t="s">
        <v>1321</v>
      </c>
      <c r="E126" s="6" t="s">
        <v>1740</v>
      </c>
      <c r="F126" s="6" t="s">
        <v>608</v>
      </c>
      <c r="G126" s="7">
        <v>7.7</v>
      </c>
      <c r="H126" s="7">
        <v>88</v>
      </c>
      <c r="I126" s="6">
        <f t="shared" si="117"/>
        <v>0.05</v>
      </c>
      <c r="J126" s="6">
        <f t="shared" si="155"/>
        <v>1.5</v>
      </c>
      <c r="K126" s="6">
        <v>53.1</v>
      </c>
      <c r="L126" s="6">
        <v>0.17599999999999999</v>
      </c>
      <c r="M126" s="9">
        <v>3.98</v>
      </c>
      <c r="N126" s="7">
        <v>11</v>
      </c>
      <c r="O126" s="6">
        <v>19.7</v>
      </c>
      <c r="P126" s="10">
        <v>1.12E-2</v>
      </c>
      <c r="Q126" s="6">
        <v>2960</v>
      </c>
      <c r="R126" s="6">
        <f t="shared" si="119"/>
        <v>0.2</v>
      </c>
      <c r="S126" s="6">
        <v>14.2</v>
      </c>
      <c r="T126" s="6">
        <v>9.4</v>
      </c>
      <c r="U126" s="6">
        <f t="shared" si="120"/>
        <v>1</v>
      </c>
      <c r="V126" s="7">
        <v>36</v>
      </c>
      <c r="W126" s="6"/>
      <c r="X126" s="6">
        <v>12.6</v>
      </c>
      <c r="Y126" s="6">
        <v>87.8</v>
      </c>
      <c r="Z126" s="6">
        <v>14900</v>
      </c>
      <c r="AA126" s="9">
        <v>0.3</v>
      </c>
      <c r="AB126" s="6">
        <v>10400</v>
      </c>
      <c r="AC126" s="6">
        <v>839</v>
      </c>
      <c r="AD126" s="6">
        <v>361</v>
      </c>
      <c r="AE126" s="6">
        <v>983</v>
      </c>
      <c r="AF126" s="6">
        <v>67.599999999999994</v>
      </c>
      <c r="AG126" s="6">
        <v>5100</v>
      </c>
      <c r="AH126" s="6">
        <v>1050</v>
      </c>
      <c r="AI126" s="6">
        <v>0.02</v>
      </c>
      <c r="AJ126" s="6">
        <v>1.7999999999999999E-2</v>
      </c>
      <c r="AK126" s="6">
        <f t="shared" si="169"/>
        <v>2.5000000000000001E-3</v>
      </c>
      <c r="AL126" s="6">
        <v>6.9000000000000006E-2</v>
      </c>
      <c r="AM126" s="6">
        <v>3.3000000000000002E-2</v>
      </c>
      <c r="AN126" s="6">
        <v>4.5999999999999999E-2</v>
      </c>
      <c r="AO126" s="6">
        <v>2.9000000000000001E-2</v>
      </c>
      <c r="AP126" s="6">
        <f t="shared" si="170"/>
        <v>2.5000000000000001E-3</v>
      </c>
      <c r="AQ126" s="6">
        <v>3.3000000000000002E-2</v>
      </c>
      <c r="AR126" s="6">
        <v>7.0000000000000001E-3</v>
      </c>
      <c r="AS126" s="6">
        <f t="shared" si="171"/>
        <v>2.5000000000000001E-3</v>
      </c>
      <c r="AT126" s="6">
        <f t="shared" si="171"/>
        <v>2.5000000000000001E-3</v>
      </c>
      <c r="AU126" s="6">
        <v>4.5999999999999999E-2</v>
      </c>
      <c r="AV126" s="6">
        <v>4.2999999999999997E-2</v>
      </c>
      <c r="AW126" s="8">
        <v>0.02</v>
      </c>
      <c r="AX126" s="6">
        <v>2.4E-2</v>
      </c>
      <c r="AY126" s="8">
        <v>0.03</v>
      </c>
      <c r="AZ126" s="8">
        <v>0.01</v>
      </c>
      <c r="BA126" s="6">
        <f t="shared" si="121"/>
        <v>2.5000000000000001E-3</v>
      </c>
      <c r="BB126" s="6"/>
      <c r="BC126" s="6">
        <f t="shared" si="165"/>
        <v>5.0000000000000001E-4</v>
      </c>
      <c r="BD126" s="6">
        <f t="shared" si="184"/>
        <v>5.0000000000000001E-4</v>
      </c>
      <c r="BE126" s="6">
        <f t="shared" ref="BE126:BE160" si="187">0.5*0.001</f>
        <v>5.0000000000000001E-4</v>
      </c>
      <c r="BF126" s="6">
        <f t="shared" si="177"/>
        <v>5.0000000000000001E-4</v>
      </c>
      <c r="BG126" s="6">
        <f t="shared" ref="BG126:BG160" si="188">0.5*0.001</f>
        <v>5.0000000000000001E-4</v>
      </c>
      <c r="BH126" s="6">
        <f t="shared" si="185"/>
        <v>5.0000000000000001E-4</v>
      </c>
      <c r="BI126" s="6">
        <f t="shared" si="180"/>
        <v>5.0000000000000001E-4</v>
      </c>
      <c r="BJ126" s="6">
        <f t="shared" si="186"/>
        <v>5.0000000000000001E-4</v>
      </c>
      <c r="BK126" s="6">
        <f t="shared" si="122"/>
        <v>5.0000000000000004E-6</v>
      </c>
      <c r="BL126" s="11">
        <f t="shared" si="147"/>
        <v>5.0000000000000001E-4</v>
      </c>
      <c r="BM126" s="11">
        <f t="shared" si="175"/>
        <v>5.0000000000000002E-5</v>
      </c>
      <c r="BN126" s="11">
        <f t="shared" si="172"/>
        <v>5.0000000000000002E-5</v>
      </c>
      <c r="BO126" s="11">
        <f t="shared" si="181"/>
        <v>5.0000000000000002E-5</v>
      </c>
      <c r="BP126" s="11">
        <f t="shared" si="173"/>
        <v>5.0000000000000002E-5</v>
      </c>
      <c r="BQ126" s="6"/>
      <c r="BR126" s="6">
        <f t="shared" si="123"/>
        <v>4.0000000000000002E-4</v>
      </c>
      <c r="BS126" s="6">
        <f t="shared" si="182"/>
        <v>5.0000000000000002E-5</v>
      </c>
      <c r="BT126" s="6">
        <f t="shared" si="182"/>
        <v>5.0000000000000002E-5</v>
      </c>
      <c r="BU126" s="6">
        <f t="shared" si="124"/>
        <v>1E-4</v>
      </c>
      <c r="BV126" s="6">
        <f t="shared" si="183"/>
        <v>5.0000000000000002E-5</v>
      </c>
      <c r="BW126" s="6">
        <f t="shared" si="183"/>
        <v>5.0000000000000002E-5</v>
      </c>
      <c r="BX126" s="6"/>
      <c r="BY126" s="6">
        <f t="shared" si="179"/>
        <v>1.4999999999999999E-4</v>
      </c>
      <c r="CR126" s="14"/>
      <c r="CX126" s="6">
        <f t="shared" si="167"/>
        <v>5.0000000000000002E-5</v>
      </c>
      <c r="CY126" s="6">
        <f t="shared" si="167"/>
        <v>5.0000000000000002E-5</v>
      </c>
      <c r="CZ126" s="6">
        <v>1228</v>
      </c>
      <c r="DF126" s="6">
        <f t="shared" si="125"/>
        <v>4.0000000000000002E-4</v>
      </c>
      <c r="DG126" s="6">
        <f t="shared" si="126"/>
        <v>5.0000000000000002E-5</v>
      </c>
      <c r="DH126" s="11"/>
      <c r="DI126" s="11"/>
      <c r="DJ126" s="11"/>
      <c r="DK126" s="11"/>
      <c r="DL126" s="11"/>
      <c r="DM126" s="11"/>
    </row>
    <row r="127" spans="1:117" ht="12.75">
      <c r="A127" s="11">
        <v>124</v>
      </c>
      <c r="B127" s="6" t="s">
        <v>605</v>
      </c>
      <c r="C127" s="6">
        <v>330</v>
      </c>
      <c r="D127" s="6" t="s">
        <v>1322</v>
      </c>
      <c r="E127" s="6" t="s">
        <v>1741</v>
      </c>
      <c r="F127" s="6" t="s">
        <v>606</v>
      </c>
      <c r="G127" s="7">
        <v>8.6</v>
      </c>
      <c r="H127" s="6">
        <v>126</v>
      </c>
      <c r="I127" s="6">
        <f t="shared" si="117"/>
        <v>0.05</v>
      </c>
      <c r="J127" s="6">
        <f t="shared" si="155"/>
        <v>1.5</v>
      </c>
      <c r="K127" s="7">
        <v>50</v>
      </c>
      <c r="L127" s="6">
        <v>0.69799999999999995</v>
      </c>
      <c r="M127" s="9">
        <v>3.4</v>
      </c>
      <c r="N127" s="7">
        <v>12</v>
      </c>
      <c r="O127" s="6">
        <v>13.8</v>
      </c>
      <c r="P127" s="10">
        <v>8.2000000000000003E-2</v>
      </c>
      <c r="Q127" s="6">
        <v>2000</v>
      </c>
      <c r="R127" s="6">
        <f t="shared" si="119"/>
        <v>0.2</v>
      </c>
      <c r="S127" s="6">
        <v>10.9</v>
      </c>
      <c r="T127" s="6">
        <v>16.2</v>
      </c>
      <c r="U127" s="6">
        <f t="shared" si="120"/>
        <v>1</v>
      </c>
      <c r="V127" s="7">
        <v>76</v>
      </c>
      <c r="W127" s="6"/>
      <c r="X127" s="7">
        <v>10</v>
      </c>
      <c r="Y127" s="6">
        <v>105</v>
      </c>
      <c r="Z127" s="6">
        <v>33000</v>
      </c>
      <c r="AA127" s="9">
        <v>1.8</v>
      </c>
      <c r="AB127" s="6">
        <v>7400</v>
      </c>
      <c r="AC127" s="6">
        <v>390</v>
      </c>
      <c r="AD127" s="6">
        <v>350</v>
      </c>
      <c r="AE127" s="6">
        <v>1490</v>
      </c>
      <c r="AF127" s="7">
        <v>67</v>
      </c>
      <c r="AG127" s="6">
        <v>3800</v>
      </c>
      <c r="AH127" s="6">
        <v>820</v>
      </c>
      <c r="AI127" s="6">
        <v>0.13</v>
      </c>
      <c r="AJ127" s="6">
        <v>9.2999999999999999E-2</v>
      </c>
      <c r="AK127" s="6">
        <f t="shared" si="169"/>
        <v>2.5000000000000001E-3</v>
      </c>
      <c r="AL127" s="6">
        <v>0.30099999999999999</v>
      </c>
      <c r="AM127" s="6">
        <v>0.107</v>
      </c>
      <c r="AN127" s="6">
        <v>0.16700000000000001</v>
      </c>
      <c r="AO127" s="6">
        <v>8.1000000000000003E-2</v>
      </c>
      <c r="AP127" s="6">
        <f t="shared" si="170"/>
        <v>2.5000000000000001E-3</v>
      </c>
      <c r="AQ127" s="6">
        <v>9.0999999999999998E-2</v>
      </c>
      <c r="AR127" s="6">
        <v>4.7E-2</v>
      </c>
      <c r="AS127" s="6">
        <f t="shared" si="171"/>
        <v>2.5000000000000001E-3</v>
      </c>
      <c r="AT127" s="6">
        <f t="shared" si="171"/>
        <v>2.5000000000000001E-3</v>
      </c>
      <c r="AU127" s="6">
        <v>0.17399999999999999</v>
      </c>
      <c r="AV127" s="6">
        <v>0.106</v>
      </c>
      <c r="AW127" s="6">
        <v>5.6000000000000001E-2</v>
      </c>
      <c r="AX127" s="6">
        <v>0.10100000000000001</v>
      </c>
      <c r="AY127" s="6">
        <v>7.6999999999999999E-2</v>
      </c>
      <c r="AZ127" s="6">
        <v>2.8000000000000001E-2</v>
      </c>
      <c r="BA127" s="6">
        <f t="shared" si="121"/>
        <v>2.5000000000000001E-3</v>
      </c>
      <c r="BB127" s="6"/>
      <c r="BC127" s="6">
        <f t="shared" si="165"/>
        <v>5.0000000000000001E-4</v>
      </c>
      <c r="BD127" s="6">
        <f t="shared" si="184"/>
        <v>5.0000000000000001E-4</v>
      </c>
      <c r="BE127" s="6">
        <f t="shared" si="187"/>
        <v>5.0000000000000001E-4</v>
      </c>
      <c r="BF127" s="6">
        <f t="shared" si="177"/>
        <v>5.0000000000000001E-4</v>
      </c>
      <c r="BG127" s="6">
        <f t="shared" si="188"/>
        <v>5.0000000000000001E-4</v>
      </c>
      <c r="BH127" s="6">
        <f t="shared" si="185"/>
        <v>5.0000000000000001E-4</v>
      </c>
      <c r="BI127" s="6">
        <f t="shared" si="180"/>
        <v>5.0000000000000001E-4</v>
      </c>
      <c r="BJ127" s="6">
        <f t="shared" si="186"/>
        <v>5.0000000000000001E-4</v>
      </c>
      <c r="BK127" s="6">
        <f t="shared" si="122"/>
        <v>5.0000000000000004E-6</v>
      </c>
      <c r="BL127" s="11">
        <f t="shared" si="147"/>
        <v>5.0000000000000001E-4</v>
      </c>
      <c r="BM127" s="11">
        <f t="shared" si="175"/>
        <v>5.0000000000000002E-5</v>
      </c>
      <c r="BN127" s="11">
        <f t="shared" si="172"/>
        <v>5.0000000000000002E-5</v>
      </c>
      <c r="BO127" s="11">
        <f t="shared" si="181"/>
        <v>5.0000000000000002E-5</v>
      </c>
      <c r="BP127" s="11">
        <f t="shared" si="173"/>
        <v>5.0000000000000002E-5</v>
      </c>
      <c r="BQ127" s="6"/>
      <c r="BR127" s="6">
        <f t="shared" si="123"/>
        <v>4.0000000000000002E-4</v>
      </c>
      <c r="BS127" s="6">
        <f t="shared" si="182"/>
        <v>5.0000000000000002E-5</v>
      </c>
      <c r="BT127" s="6">
        <f t="shared" si="182"/>
        <v>5.0000000000000002E-5</v>
      </c>
      <c r="BU127" s="6">
        <f t="shared" si="124"/>
        <v>1E-4</v>
      </c>
      <c r="BV127" s="6">
        <f t="shared" si="183"/>
        <v>5.0000000000000002E-5</v>
      </c>
      <c r="BW127" s="6">
        <f t="shared" si="183"/>
        <v>5.0000000000000002E-5</v>
      </c>
      <c r="BX127" s="6"/>
      <c r="BY127" s="6">
        <f t="shared" si="179"/>
        <v>1.4999999999999999E-4</v>
      </c>
      <c r="CR127" s="14"/>
      <c r="CX127" s="6">
        <f t="shared" si="167"/>
        <v>5.0000000000000002E-5</v>
      </c>
      <c r="CY127" s="6">
        <f t="shared" si="167"/>
        <v>5.0000000000000002E-5</v>
      </c>
      <c r="CZ127" s="6">
        <v>3511.0000000000005</v>
      </c>
      <c r="DF127" s="6">
        <f t="shared" si="125"/>
        <v>4.0000000000000002E-4</v>
      </c>
      <c r="DG127" s="6">
        <f t="shared" si="126"/>
        <v>5.0000000000000002E-5</v>
      </c>
      <c r="DH127" s="11"/>
      <c r="DI127" s="11"/>
      <c r="DJ127" s="11"/>
      <c r="DK127" s="11"/>
      <c r="DL127" s="11"/>
      <c r="DM127" s="11"/>
    </row>
    <row r="128" spans="1:117" ht="12.75">
      <c r="A128" s="11">
        <v>125</v>
      </c>
      <c r="B128" s="6" t="s">
        <v>603</v>
      </c>
      <c r="C128" s="6">
        <v>331</v>
      </c>
      <c r="D128" s="6" t="s">
        <v>1323</v>
      </c>
      <c r="E128" s="6" t="s">
        <v>1742</v>
      </c>
      <c r="F128" s="6" t="s">
        <v>604</v>
      </c>
      <c r="G128" s="7">
        <v>8.6</v>
      </c>
      <c r="H128" s="6">
        <v>152</v>
      </c>
      <c r="I128" s="6">
        <f t="shared" si="117"/>
        <v>0.05</v>
      </c>
      <c r="J128" s="6">
        <f t="shared" ref="J128:J153" si="189">0.5*3</f>
        <v>1.5</v>
      </c>
      <c r="K128" s="7">
        <v>22</v>
      </c>
      <c r="L128" s="6">
        <v>0.19500000000000001</v>
      </c>
      <c r="M128" s="9">
        <v>1.8</v>
      </c>
      <c r="N128" s="6">
        <v>6.16</v>
      </c>
      <c r="O128" s="6">
        <v>3.45</v>
      </c>
      <c r="P128" s="10">
        <v>2.1000000000000001E-2</v>
      </c>
      <c r="Q128" s="6">
        <v>800</v>
      </c>
      <c r="R128" s="6">
        <f t="shared" si="119"/>
        <v>0.2</v>
      </c>
      <c r="S128" s="9">
        <v>6.1</v>
      </c>
      <c r="T128" s="6">
        <v>4.5</v>
      </c>
      <c r="U128" s="6">
        <f t="shared" si="120"/>
        <v>1</v>
      </c>
      <c r="V128" s="7">
        <v>22</v>
      </c>
      <c r="W128" s="6"/>
      <c r="X128" s="9">
        <v>4.9000000000000004</v>
      </c>
      <c r="Y128" s="6">
        <v>44.6</v>
      </c>
      <c r="Z128" s="6">
        <v>8700</v>
      </c>
      <c r="AA128" s="9">
        <v>0.65</v>
      </c>
      <c r="AB128" s="6">
        <v>3600</v>
      </c>
      <c r="AC128" s="6">
        <v>200</v>
      </c>
      <c r="AD128" s="6">
        <v>140</v>
      </c>
      <c r="AE128" s="6">
        <v>549</v>
      </c>
      <c r="AF128" s="7">
        <v>55</v>
      </c>
      <c r="AG128" s="6">
        <v>2000</v>
      </c>
      <c r="AH128" s="6">
        <v>430</v>
      </c>
      <c r="AI128" s="6">
        <v>1.2999999999999999E-2</v>
      </c>
      <c r="AJ128" s="6">
        <v>8.0000000000000002E-3</v>
      </c>
      <c r="AK128" s="6">
        <f t="shared" si="169"/>
        <v>2.5000000000000001E-3</v>
      </c>
      <c r="AL128" s="6">
        <v>3.2000000000000001E-2</v>
      </c>
      <c r="AM128" s="6">
        <v>1.6E-2</v>
      </c>
      <c r="AN128" s="8">
        <v>0.02</v>
      </c>
      <c r="AO128" s="8">
        <v>0.01</v>
      </c>
      <c r="AP128" s="6">
        <f t="shared" si="170"/>
        <v>2.5000000000000001E-3</v>
      </c>
      <c r="AQ128" s="6">
        <v>1.2999999999999999E-2</v>
      </c>
      <c r="AR128" s="6">
        <v>4.0000000000000001E-3</v>
      </c>
      <c r="AS128" s="6">
        <f t="shared" si="171"/>
        <v>2.5000000000000001E-3</v>
      </c>
      <c r="AT128" s="6">
        <f t="shared" si="171"/>
        <v>2.5000000000000001E-3</v>
      </c>
      <c r="AU128" s="6">
        <v>1.6E-2</v>
      </c>
      <c r="AV128" s="6">
        <v>1.4E-2</v>
      </c>
      <c r="AW128" s="6">
        <v>6.0000000000000001E-3</v>
      </c>
      <c r="AX128" s="6">
        <v>1.4E-2</v>
      </c>
      <c r="AY128" s="6">
        <v>1.2E-2</v>
      </c>
      <c r="AZ128" s="6">
        <f t="shared" ref="AZ128:AZ152" si="190">0.5*0.005</f>
        <v>2.5000000000000001E-3</v>
      </c>
      <c r="BA128" s="6">
        <f t="shared" si="121"/>
        <v>2.5000000000000001E-3</v>
      </c>
      <c r="BB128" s="6"/>
      <c r="BC128" s="6">
        <f t="shared" si="165"/>
        <v>5.0000000000000001E-4</v>
      </c>
      <c r="BD128" s="6">
        <f t="shared" si="184"/>
        <v>5.0000000000000001E-4</v>
      </c>
      <c r="BE128" s="6">
        <f t="shared" si="187"/>
        <v>5.0000000000000001E-4</v>
      </c>
      <c r="BF128" s="6">
        <f t="shared" si="177"/>
        <v>5.0000000000000001E-4</v>
      </c>
      <c r="BG128" s="6">
        <f t="shared" si="188"/>
        <v>5.0000000000000001E-4</v>
      </c>
      <c r="BH128" s="6">
        <f t="shared" si="185"/>
        <v>5.0000000000000001E-4</v>
      </c>
      <c r="BI128" s="6">
        <f t="shared" si="180"/>
        <v>5.0000000000000001E-4</v>
      </c>
      <c r="BJ128" s="6">
        <f t="shared" si="186"/>
        <v>5.0000000000000001E-4</v>
      </c>
      <c r="BK128" s="6">
        <f t="shared" si="122"/>
        <v>5.0000000000000004E-6</v>
      </c>
      <c r="BL128" s="11">
        <f t="shared" si="147"/>
        <v>5.0000000000000001E-4</v>
      </c>
      <c r="BM128" s="11">
        <f t="shared" si="175"/>
        <v>5.0000000000000002E-5</v>
      </c>
      <c r="BN128" s="11">
        <f t="shared" si="172"/>
        <v>5.0000000000000002E-5</v>
      </c>
      <c r="BO128" s="11">
        <f t="shared" si="181"/>
        <v>5.0000000000000002E-5</v>
      </c>
      <c r="BP128" s="11">
        <f t="shared" si="173"/>
        <v>5.0000000000000002E-5</v>
      </c>
      <c r="BQ128" s="6"/>
      <c r="BR128" s="6">
        <f t="shared" si="123"/>
        <v>4.0000000000000002E-4</v>
      </c>
      <c r="BS128" s="6">
        <f t="shared" si="182"/>
        <v>5.0000000000000002E-5</v>
      </c>
      <c r="BT128" s="6">
        <f t="shared" si="182"/>
        <v>5.0000000000000002E-5</v>
      </c>
      <c r="BU128" s="6">
        <f t="shared" si="124"/>
        <v>1E-4</v>
      </c>
      <c r="BV128" s="6">
        <f t="shared" si="183"/>
        <v>5.0000000000000002E-5</v>
      </c>
      <c r="BW128" s="6">
        <f t="shared" si="183"/>
        <v>5.0000000000000002E-5</v>
      </c>
      <c r="BX128" s="6"/>
      <c r="BY128" s="6">
        <f t="shared" si="179"/>
        <v>1.4999999999999999E-4</v>
      </c>
      <c r="CR128" s="14"/>
      <c r="CX128" s="6">
        <f t="shared" si="167"/>
        <v>5.0000000000000002E-5</v>
      </c>
      <c r="CY128" s="6">
        <f t="shared" si="167"/>
        <v>5.0000000000000002E-5</v>
      </c>
      <c r="CZ128" s="6">
        <v>358</v>
      </c>
      <c r="DF128" s="6">
        <f t="shared" si="125"/>
        <v>4.0000000000000002E-4</v>
      </c>
      <c r="DG128" s="6">
        <f t="shared" si="126"/>
        <v>5.0000000000000002E-5</v>
      </c>
      <c r="DH128" s="11"/>
      <c r="DI128" s="11"/>
      <c r="DJ128" s="11"/>
      <c r="DK128" s="11"/>
      <c r="DL128" s="11"/>
      <c r="DM128" s="11"/>
    </row>
    <row r="129" spans="1:117" ht="12.75">
      <c r="A129" s="11">
        <v>126</v>
      </c>
      <c r="B129" s="6" t="s">
        <v>803</v>
      </c>
      <c r="C129" s="6">
        <v>332</v>
      </c>
      <c r="D129" s="6" t="s">
        <v>1324</v>
      </c>
      <c r="E129" s="6" t="s">
        <v>1743</v>
      </c>
      <c r="F129" s="6" t="s">
        <v>804</v>
      </c>
      <c r="G129" s="7">
        <v>8</v>
      </c>
      <c r="H129" s="6">
        <v>178</v>
      </c>
      <c r="I129" s="6">
        <f t="shared" si="117"/>
        <v>0.05</v>
      </c>
      <c r="J129" s="6">
        <f t="shared" si="189"/>
        <v>1.5</v>
      </c>
      <c r="K129" s="6">
        <v>16.600000000000001</v>
      </c>
      <c r="L129" s="6">
        <v>0.2</v>
      </c>
      <c r="M129" s="9">
        <v>2.11</v>
      </c>
      <c r="N129" s="6">
        <v>6.46</v>
      </c>
      <c r="O129" s="6">
        <v>3.15</v>
      </c>
      <c r="P129" s="10">
        <v>1.6E-2</v>
      </c>
      <c r="Q129" s="6">
        <v>850</v>
      </c>
      <c r="R129" s="6">
        <f t="shared" si="119"/>
        <v>0.2</v>
      </c>
      <c r="S129" s="6">
        <v>6.02</v>
      </c>
      <c r="T129" s="6">
        <v>3.01</v>
      </c>
      <c r="U129" s="6">
        <f t="shared" si="120"/>
        <v>1</v>
      </c>
      <c r="V129" s="6">
        <v>17.5</v>
      </c>
      <c r="W129" s="6"/>
      <c r="X129" s="6">
        <v>4.12</v>
      </c>
      <c r="Y129" s="6">
        <v>49.2</v>
      </c>
      <c r="Z129" s="6">
        <v>6840</v>
      </c>
      <c r="AA129" s="9">
        <v>2.6</v>
      </c>
      <c r="AB129" s="6">
        <v>3530</v>
      </c>
      <c r="AC129" s="6">
        <v>151</v>
      </c>
      <c r="AD129" s="6">
        <f>0.5*5</f>
        <v>2.5</v>
      </c>
      <c r="AE129" s="6">
        <v>302.2</v>
      </c>
      <c r="AF129" s="6">
        <v>52.6</v>
      </c>
      <c r="AG129" s="6">
        <v>1850</v>
      </c>
      <c r="AH129" s="6">
        <v>399</v>
      </c>
      <c r="AI129" s="6">
        <v>1.0999999999999999E-2</v>
      </c>
      <c r="AJ129" s="6">
        <f>0.5*0.005</f>
        <v>2.5000000000000001E-3</v>
      </c>
      <c r="AK129" s="6">
        <f t="shared" si="169"/>
        <v>2.5000000000000001E-3</v>
      </c>
      <c r="AL129" s="6">
        <v>2.5999999999999999E-2</v>
      </c>
      <c r="AM129" s="6">
        <v>8.9999999999999993E-3</v>
      </c>
      <c r="AN129" s="6">
        <v>1.4999999999999999E-2</v>
      </c>
      <c r="AO129" s="6">
        <v>8.9999999999999993E-3</v>
      </c>
      <c r="AP129" s="6">
        <f t="shared" si="170"/>
        <v>2.5000000000000001E-3</v>
      </c>
      <c r="AQ129" s="6">
        <v>0.01</v>
      </c>
      <c r="AR129" s="6">
        <f t="shared" ref="AR129:AR134" si="191">0.5*0.003</f>
        <v>1.5E-3</v>
      </c>
      <c r="AS129" s="6">
        <f t="shared" si="171"/>
        <v>2.5000000000000001E-3</v>
      </c>
      <c r="AT129" s="6">
        <f t="shared" si="171"/>
        <v>2.5000000000000001E-3</v>
      </c>
      <c r="AU129" s="6">
        <v>1.2E-2</v>
      </c>
      <c r="AV129" s="6">
        <v>1.2999999999999999E-2</v>
      </c>
      <c r="AW129" s="6">
        <f t="shared" ref="AW129:AW135" si="192">0.5*0.005</f>
        <v>2.5000000000000001E-3</v>
      </c>
      <c r="AX129" s="6">
        <v>1.6E-2</v>
      </c>
      <c r="AY129" s="6">
        <v>1.4999999999999999E-2</v>
      </c>
      <c r="AZ129" s="6">
        <f t="shared" si="190"/>
        <v>2.5000000000000001E-3</v>
      </c>
      <c r="BA129" s="6">
        <f t="shared" si="121"/>
        <v>2.5000000000000001E-3</v>
      </c>
      <c r="BB129" s="6"/>
      <c r="BC129" s="6">
        <f t="shared" si="165"/>
        <v>5.0000000000000001E-4</v>
      </c>
      <c r="BD129" s="6">
        <f t="shared" si="184"/>
        <v>5.0000000000000001E-4</v>
      </c>
      <c r="BE129" s="6">
        <f t="shared" si="187"/>
        <v>5.0000000000000001E-4</v>
      </c>
      <c r="BF129" s="6">
        <f t="shared" si="177"/>
        <v>5.0000000000000001E-4</v>
      </c>
      <c r="BG129" s="6">
        <f t="shared" si="188"/>
        <v>5.0000000000000001E-4</v>
      </c>
      <c r="BH129" s="6">
        <f t="shared" si="185"/>
        <v>5.0000000000000001E-4</v>
      </c>
      <c r="BI129" s="6">
        <f t="shared" si="180"/>
        <v>5.0000000000000001E-4</v>
      </c>
      <c r="BJ129" s="6">
        <f t="shared" si="186"/>
        <v>5.0000000000000001E-4</v>
      </c>
      <c r="BK129" s="6">
        <f t="shared" si="122"/>
        <v>5.0000000000000004E-6</v>
      </c>
      <c r="BL129" s="11">
        <f t="shared" si="147"/>
        <v>5.0000000000000001E-4</v>
      </c>
      <c r="BM129" s="11">
        <f t="shared" si="175"/>
        <v>5.0000000000000002E-5</v>
      </c>
      <c r="BN129" s="11">
        <f t="shared" si="172"/>
        <v>5.0000000000000002E-5</v>
      </c>
      <c r="BO129" s="11">
        <f t="shared" si="181"/>
        <v>5.0000000000000002E-5</v>
      </c>
      <c r="BP129" s="11">
        <f t="shared" si="173"/>
        <v>5.0000000000000002E-5</v>
      </c>
      <c r="BQ129" s="6"/>
      <c r="BR129" s="6">
        <f t="shared" si="123"/>
        <v>4.0000000000000002E-4</v>
      </c>
      <c r="BS129" s="6">
        <f t="shared" si="182"/>
        <v>5.0000000000000002E-5</v>
      </c>
      <c r="BT129" s="6">
        <f t="shared" si="182"/>
        <v>5.0000000000000002E-5</v>
      </c>
      <c r="BU129" s="6">
        <f t="shared" si="124"/>
        <v>1E-4</v>
      </c>
      <c r="BV129" s="6">
        <f t="shared" si="183"/>
        <v>5.0000000000000002E-5</v>
      </c>
      <c r="BW129" s="6">
        <f t="shared" si="183"/>
        <v>5.0000000000000002E-5</v>
      </c>
      <c r="BX129" s="6"/>
      <c r="BY129" s="6">
        <f t="shared" si="179"/>
        <v>1.4999999999999999E-4</v>
      </c>
      <c r="BZ129" s="6">
        <v>0.15</v>
      </c>
      <c r="CA129" s="6">
        <v>0.39</v>
      </c>
      <c r="CB129" s="6">
        <f>0.5*1</f>
        <v>0.5</v>
      </c>
      <c r="CC129" s="6">
        <f>0.5*0.00002</f>
        <v>1.0000000000000001E-5</v>
      </c>
      <c r="CD129" s="6">
        <f>0.5*0.00005</f>
        <v>2.5000000000000001E-5</v>
      </c>
      <c r="CE129" s="6">
        <v>2.0000000000000002E-5</v>
      </c>
      <c r="CF129" s="6">
        <f>0.5*0.0003</f>
        <v>1.4999999999999999E-4</v>
      </c>
      <c r="CG129" s="6">
        <f>0.5*0.001</f>
        <v>5.0000000000000001E-4</v>
      </c>
      <c r="CH129" s="6">
        <f>0.5*0.001</f>
        <v>5.0000000000000001E-4</v>
      </c>
      <c r="CI129" s="6">
        <f>0.5*0.001</f>
        <v>5.0000000000000001E-4</v>
      </c>
      <c r="CJ129" s="6"/>
      <c r="CK129" s="6">
        <f>0.5*0.0006</f>
        <v>2.9999999999999997E-4</v>
      </c>
      <c r="CL129" s="6">
        <f>0.5*0.01</f>
        <v>5.0000000000000001E-3</v>
      </c>
      <c r="CM129" s="6">
        <f>0.5*0.001</f>
        <v>5.0000000000000001E-4</v>
      </c>
      <c r="CN129" s="6">
        <f>0.5*0.001</f>
        <v>5.0000000000000001E-4</v>
      </c>
      <c r="CO129" s="6">
        <f>0.5*0.0001</f>
        <v>5.0000000000000002E-5</v>
      </c>
      <c r="CP129" s="6">
        <v>1.8000000000000001E-4</v>
      </c>
      <c r="CQ129" s="6">
        <f>0.5*0.0001</f>
        <v>5.0000000000000002E-5</v>
      </c>
      <c r="CR129" s="15">
        <v>46.3</v>
      </c>
      <c r="CS129" s="6">
        <f>0.5*0.0001</f>
        <v>5.0000000000000002E-5</v>
      </c>
      <c r="CT129" s="6">
        <f>0.5*0.0001</f>
        <v>5.0000000000000002E-5</v>
      </c>
      <c r="CU129" s="6">
        <f>0.5*0.0001</f>
        <v>5.0000000000000002E-5</v>
      </c>
      <c r="CV129" s="6">
        <f>0.5*0.0001</f>
        <v>5.0000000000000002E-5</v>
      </c>
      <c r="CW129" s="6">
        <f>0.5*0.0001</f>
        <v>5.0000000000000002E-5</v>
      </c>
      <c r="CX129" s="6">
        <f t="shared" si="167"/>
        <v>5.0000000000000002E-5</v>
      </c>
      <c r="CY129" s="6">
        <f t="shared" si="167"/>
        <v>5.0000000000000002E-5</v>
      </c>
      <c r="CZ129" s="6">
        <v>230</v>
      </c>
      <c r="DA129" s="6">
        <f>0.5*0.001</f>
        <v>5.0000000000000001E-4</v>
      </c>
      <c r="DB129" s="6">
        <f>0.5*0.0001</f>
        <v>5.0000000000000002E-5</v>
      </c>
      <c r="DC129" s="6">
        <f>0.5*0.01</f>
        <v>5.0000000000000001E-3</v>
      </c>
      <c r="DD129" s="6">
        <f>0.5*0.0005</f>
        <v>2.5000000000000001E-4</v>
      </c>
      <c r="DE129" s="6">
        <f>0.5*0.0001</f>
        <v>5.0000000000000002E-5</v>
      </c>
      <c r="DF129" s="6">
        <f t="shared" si="125"/>
        <v>4.0000000000000002E-4</v>
      </c>
      <c r="DG129" s="6">
        <f t="shared" si="126"/>
        <v>5.0000000000000002E-5</v>
      </c>
      <c r="DH129" s="11"/>
      <c r="DI129" s="11"/>
      <c r="DJ129" s="11"/>
      <c r="DK129" s="11"/>
      <c r="DL129" s="11"/>
      <c r="DM129" s="11"/>
    </row>
    <row r="130" spans="1:117" ht="12.75">
      <c r="A130" s="11">
        <v>127</v>
      </c>
      <c r="B130" s="6" t="s">
        <v>601</v>
      </c>
      <c r="C130" s="6">
        <v>333</v>
      </c>
      <c r="D130" s="6" t="s">
        <v>1325</v>
      </c>
      <c r="E130" s="6" t="s">
        <v>1744</v>
      </c>
      <c r="F130" s="6" t="s">
        <v>602</v>
      </c>
      <c r="G130" s="7">
        <v>8.6999999999999993</v>
      </c>
      <c r="H130" s="6">
        <v>141</v>
      </c>
      <c r="I130" s="6">
        <f t="shared" si="117"/>
        <v>0.05</v>
      </c>
      <c r="J130" s="6">
        <f t="shared" si="189"/>
        <v>1.5</v>
      </c>
      <c r="K130" s="7">
        <v>27.7</v>
      </c>
      <c r="L130" s="8">
        <v>0.05</v>
      </c>
      <c r="M130" s="9">
        <v>0.63100000000000001</v>
      </c>
      <c r="N130" s="6">
        <v>3.86</v>
      </c>
      <c r="O130" s="6">
        <v>12.2</v>
      </c>
      <c r="P130" s="10">
        <v>4.1000000000000003E-3</v>
      </c>
      <c r="Q130" s="6">
        <v>978</v>
      </c>
      <c r="R130" s="6">
        <f t="shared" si="119"/>
        <v>0.2</v>
      </c>
      <c r="S130" s="6">
        <v>1.55</v>
      </c>
      <c r="T130" s="6">
        <v>2.5299999999999998</v>
      </c>
      <c r="U130" s="6">
        <f t="shared" si="120"/>
        <v>1</v>
      </c>
      <c r="V130" s="6">
        <v>13.2</v>
      </c>
      <c r="W130" s="6"/>
      <c r="X130" s="9">
        <v>3.6</v>
      </c>
      <c r="Y130" s="6">
        <v>14.2</v>
      </c>
      <c r="Z130" s="6">
        <v>8980</v>
      </c>
      <c r="AA130" s="9">
        <v>1.5</v>
      </c>
      <c r="AB130" s="6">
        <v>3640</v>
      </c>
      <c r="AC130" s="6">
        <v>123</v>
      </c>
      <c r="AD130" s="6">
        <v>279</v>
      </c>
      <c r="AE130" s="6">
        <v>325</v>
      </c>
      <c r="AF130" s="6">
        <v>116</v>
      </c>
      <c r="AG130" s="6">
        <v>1520</v>
      </c>
      <c r="AH130" s="6">
        <v>520</v>
      </c>
      <c r="AI130" s="6">
        <f>0.5*0.005</f>
        <v>2.5000000000000001E-3</v>
      </c>
      <c r="AJ130" s="6">
        <f>0.5*0.005</f>
        <v>2.5000000000000001E-3</v>
      </c>
      <c r="AK130" s="6">
        <f t="shared" si="169"/>
        <v>2.5000000000000001E-3</v>
      </c>
      <c r="AL130" s="6">
        <v>6.0000000000000001E-3</v>
      </c>
      <c r="AM130" s="6">
        <f>0.5*0.005</f>
        <v>2.5000000000000001E-3</v>
      </c>
      <c r="AN130" s="6">
        <v>5.0000000000000001E-3</v>
      </c>
      <c r="AO130" s="6">
        <f>0.5*0.005</f>
        <v>2.5000000000000001E-3</v>
      </c>
      <c r="AP130" s="6">
        <f t="shared" si="170"/>
        <v>2.5000000000000001E-3</v>
      </c>
      <c r="AQ130" s="6">
        <v>5.0000000000000001E-3</v>
      </c>
      <c r="AR130" s="6">
        <f t="shared" si="191"/>
        <v>1.5E-3</v>
      </c>
      <c r="AS130" s="6">
        <v>5.0000000000000001E-3</v>
      </c>
      <c r="AT130" s="6">
        <f t="shared" ref="AT130:AT140" si="193">0.5*0.005</f>
        <v>2.5000000000000001E-3</v>
      </c>
      <c r="AU130" s="6">
        <v>6.0000000000000001E-3</v>
      </c>
      <c r="AV130" s="6">
        <v>5.0000000000000001E-3</v>
      </c>
      <c r="AW130" s="6">
        <f t="shared" si="192"/>
        <v>2.5000000000000001E-3</v>
      </c>
      <c r="AX130" s="6">
        <v>8.9999999999999993E-3</v>
      </c>
      <c r="AY130" s="6">
        <v>6.0000000000000001E-3</v>
      </c>
      <c r="AZ130" s="6">
        <f t="shared" si="190"/>
        <v>2.5000000000000001E-3</v>
      </c>
      <c r="BA130" s="6">
        <f t="shared" si="121"/>
        <v>2.5000000000000001E-3</v>
      </c>
      <c r="BB130" s="6"/>
      <c r="BC130" s="6">
        <f t="shared" si="165"/>
        <v>5.0000000000000001E-4</v>
      </c>
      <c r="BD130" s="6">
        <f t="shared" si="184"/>
        <v>5.0000000000000001E-4</v>
      </c>
      <c r="BE130" s="6">
        <f t="shared" si="187"/>
        <v>5.0000000000000001E-4</v>
      </c>
      <c r="BF130" s="6">
        <f t="shared" si="177"/>
        <v>5.0000000000000001E-4</v>
      </c>
      <c r="BG130" s="6">
        <f t="shared" si="188"/>
        <v>5.0000000000000001E-4</v>
      </c>
      <c r="BH130" s="6">
        <f t="shared" si="185"/>
        <v>5.0000000000000001E-4</v>
      </c>
      <c r="BI130" s="6">
        <f t="shared" si="180"/>
        <v>5.0000000000000001E-4</v>
      </c>
      <c r="BJ130" s="6">
        <f t="shared" si="186"/>
        <v>5.0000000000000001E-4</v>
      </c>
      <c r="BK130" s="6">
        <f t="shared" si="122"/>
        <v>5.0000000000000004E-6</v>
      </c>
      <c r="BL130" s="11">
        <f t="shared" si="147"/>
        <v>5.0000000000000001E-4</v>
      </c>
      <c r="BM130" s="11">
        <f t="shared" si="175"/>
        <v>5.0000000000000002E-5</v>
      </c>
      <c r="BN130" s="11">
        <f t="shared" si="172"/>
        <v>5.0000000000000002E-5</v>
      </c>
      <c r="BO130" s="11">
        <f t="shared" si="181"/>
        <v>5.0000000000000002E-5</v>
      </c>
      <c r="BP130" s="11">
        <f t="shared" si="173"/>
        <v>5.0000000000000002E-5</v>
      </c>
      <c r="BQ130" s="6"/>
      <c r="BR130" s="6">
        <f t="shared" si="123"/>
        <v>4.0000000000000002E-4</v>
      </c>
      <c r="BS130" s="6">
        <f t="shared" si="182"/>
        <v>5.0000000000000002E-5</v>
      </c>
      <c r="BT130" s="6">
        <f t="shared" si="182"/>
        <v>5.0000000000000002E-5</v>
      </c>
      <c r="BU130" s="6">
        <f t="shared" si="124"/>
        <v>1E-4</v>
      </c>
      <c r="BV130" s="6">
        <f t="shared" si="183"/>
        <v>5.0000000000000002E-5</v>
      </c>
      <c r="BW130" s="6">
        <f t="shared" si="183"/>
        <v>5.0000000000000002E-5</v>
      </c>
      <c r="BX130" s="6"/>
      <c r="BY130" s="6">
        <f t="shared" si="179"/>
        <v>1.4999999999999999E-4</v>
      </c>
      <c r="CR130" s="14"/>
      <c r="CX130" s="6">
        <f t="shared" ref="CX130:CY149" si="194">0.5*0.0001</f>
        <v>5.0000000000000002E-5</v>
      </c>
      <c r="CY130" s="6">
        <f t="shared" si="194"/>
        <v>5.0000000000000002E-5</v>
      </c>
      <c r="CZ130" s="6">
        <v>309</v>
      </c>
      <c r="DF130" s="6">
        <f t="shared" si="125"/>
        <v>4.0000000000000002E-4</v>
      </c>
      <c r="DG130" s="6">
        <f t="shared" si="126"/>
        <v>5.0000000000000002E-5</v>
      </c>
      <c r="DH130" s="11"/>
      <c r="DI130" s="11"/>
      <c r="DJ130" s="11"/>
      <c r="DK130" s="11"/>
      <c r="DL130" s="11"/>
      <c r="DM130" s="11"/>
    </row>
    <row r="131" spans="1:117" ht="12.75">
      <c r="A131" s="11">
        <v>128</v>
      </c>
      <c r="B131" s="6" t="s">
        <v>599</v>
      </c>
      <c r="C131" s="6">
        <v>334</v>
      </c>
      <c r="D131" s="6" t="s">
        <v>1326</v>
      </c>
      <c r="E131" s="6" t="s">
        <v>1745</v>
      </c>
      <c r="F131" s="6" t="s">
        <v>600</v>
      </c>
      <c r="G131" s="7">
        <v>8.3000000000000007</v>
      </c>
      <c r="H131" s="9">
        <v>96</v>
      </c>
      <c r="I131" s="6">
        <f t="shared" si="117"/>
        <v>0.05</v>
      </c>
      <c r="J131" s="6">
        <f t="shared" si="189"/>
        <v>1.5</v>
      </c>
      <c r="K131" s="9">
        <v>7.4</v>
      </c>
      <c r="L131" s="6">
        <f>0.5*0.05</f>
        <v>2.5000000000000001E-2</v>
      </c>
      <c r="M131" s="9">
        <v>0.26</v>
      </c>
      <c r="N131" s="9">
        <v>1.7</v>
      </c>
      <c r="O131" s="6">
        <v>2.12</v>
      </c>
      <c r="P131" s="10">
        <v>5.4999999999999997E-3</v>
      </c>
      <c r="Q131" s="6">
        <v>370</v>
      </c>
      <c r="R131" s="6">
        <f t="shared" si="119"/>
        <v>0.2</v>
      </c>
      <c r="S131" s="6">
        <v>0.434</v>
      </c>
      <c r="T131" s="6">
        <f>0.5*1</f>
        <v>0.5</v>
      </c>
      <c r="U131" s="6">
        <f t="shared" si="120"/>
        <v>1</v>
      </c>
      <c r="V131" s="9">
        <v>6</v>
      </c>
      <c r="W131" s="6"/>
      <c r="X131" s="9">
        <v>1.7</v>
      </c>
      <c r="Y131" s="6">
        <v>17.100000000000001</v>
      </c>
      <c r="Z131" s="6">
        <v>3400</v>
      </c>
      <c r="AA131" s="9">
        <v>0.75</v>
      </c>
      <c r="AB131" s="6">
        <v>2000</v>
      </c>
      <c r="AC131" s="7">
        <v>52</v>
      </c>
      <c r="AD131" s="6">
        <v>180</v>
      </c>
      <c r="AE131" s="6">
        <v>198</v>
      </c>
      <c r="AF131" s="7">
        <v>63</v>
      </c>
      <c r="AG131" s="6">
        <v>630</v>
      </c>
      <c r="AH131" s="6">
        <v>200</v>
      </c>
      <c r="AI131" s="6">
        <f>0.5*0.005</f>
        <v>2.5000000000000001E-3</v>
      </c>
      <c r="AJ131" s="6">
        <f>0.5*0.005</f>
        <v>2.5000000000000001E-3</v>
      </c>
      <c r="AK131" s="6">
        <f t="shared" si="169"/>
        <v>2.5000000000000001E-3</v>
      </c>
      <c r="AL131" s="6">
        <v>7.0000000000000001E-3</v>
      </c>
      <c r="AM131" s="6">
        <v>5.0000000000000001E-3</v>
      </c>
      <c r="AN131" s="6">
        <f>0.5*0.005</f>
        <v>2.5000000000000001E-3</v>
      </c>
      <c r="AO131" s="6">
        <f>0.5*0.005</f>
        <v>2.5000000000000001E-3</v>
      </c>
      <c r="AP131" s="6">
        <f t="shared" si="170"/>
        <v>2.5000000000000001E-3</v>
      </c>
      <c r="AQ131" s="6">
        <f>0.5*0.005</f>
        <v>2.5000000000000001E-3</v>
      </c>
      <c r="AR131" s="6">
        <f t="shared" si="191"/>
        <v>1.5E-3</v>
      </c>
      <c r="AS131" s="6">
        <f t="shared" ref="AS131:AS139" si="195">0.5*0.005</f>
        <v>2.5000000000000001E-3</v>
      </c>
      <c r="AT131" s="6">
        <f t="shared" si="193"/>
        <v>2.5000000000000001E-3</v>
      </c>
      <c r="AU131" s="6">
        <f>0.5*0.005</f>
        <v>2.5000000000000001E-3</v>
      </c>
      <c r="AV131" s="6">
        <f>0.5*0.005</f>
        <v>2.5000000000000001E-3</v>
      </c>
      <c r="AW131" s="6">
        <f t="shared" si="192"/>
        <v>2.5000000000000001E-3</v>
      </c>
      <c r="AX131" s="6">
        <v>7.0000000000000001E-3</v>
      </c>
      <c r="AY131" s="6">
        <f>0.5*0.005</f>
        <v>2.5000000000000001E-3</v>
      </c>
      <c r="AZ131" s="6">
        <f t="shared" si="190"/>
        <v>2.5000000000000001E-3</v>
      </c>
      <c r="BA131" s="6">
        <f t="shared" si="121"/>
        <v>2.5000000000000001E-3</v>
      </c>
      <c r="BB131" s="6"/>
      <c r="BC131" s="6">
        <f t="shared" si="165"/>
        <v>5.0000000000000001E-4</v>
      </c>
      <c r="BD131" s="6">
        <f t="shared" si="184"/>
        <v>5.0000000000000001E-4</v>
      </c>
      <c r="BE131" s="6">
        <f t="shared" si="187"/>
        <v>5.0000000000000001E-4</v>
      </c>
      <c r="BF131" s="6">
        <f t="shared" si="177"/>
        <v>5.0000000000000001E-4</v>
      </c>
      <c r="BG131" s="6">
        <f t="shared" si="188"/>
        <v>5.0000000000000001E-4</v>
      </c>
      <c r="BH131" s="6">
        <f t="shared" si="185"/>
        <v>5.0000000000000001E-4</v>
      </c>
      <c r="BI131" s="6">
        <f t="shared" si="180"/>
        <v>5.0000000000000001E-4</v>
      </c>
      <c r="BJ131" s="6">
        <f t="shared" si="186"/>
        <v>5.0000000000000001E-4</v>
      </c>
      <c r="BK131" s="6">
        <f t="shared" si="122"/>
        <v>5.0000000000000004E-6</v>
      </c>
      <c r="BL131" s="11">
        <f t="shared" si="147"/>
        <v>5.0000000000000001E-4</v>
      </c>
      <c r="BM131" s="11">
        <f t="shared" si="175"/>
        <v>5.0000000000000002E-5</v>
      </c>
      <c r="BN131" s="11">
        <f t="shared" si="172"/>
        <v>5.0000000000000002E-5</v>
      </c>
      <c r="BO131" s="11">
        <f t="shared" si="181"/>
        <v>5.0000000000000002E-5</v>
      </c>
      <c r="BP131" s="11">
        <f t="shared" si="173"/>
        <v>5.0000000000000002E-5</v>
      </c>
      <c r="BQ131" s="6"/>
      <c r="BR131" s="6">
        <f t="shared" si="123"/>
        <v>4.0000000000000002E-4</v>
      </c>
      <c r="BS131" s="6">
        <f t="shared" si="182"/>
        <v>5.0000000000000002E-5</v>
      </c>
      <c r="BT131" s="6">
        <f t="shared" si="182"/>
        <v>5.0000000000000002E-5</v>
      </c>
      <c r="BU131" s="6">
        <f t="shared" si="124"/>
        <v>1E-4</v>
      </c>
      <c r="BV131" s="6">
        <f t="shared" si="183"/>
        <v>5.0000000000000002E-5</v>
      </c>
      <c r="BW131" s="6">
        <f t="shared" si="183"/>
        <v>5.0000000000000002E-5</v>
      </c>
      <c r="BX131" s="6"/>
      <c r="BY131" s="6">
        <f t="shared" si="179"/>
        <v>1.4999999999999999E-4</v>
      </c>
      <c r="CR131" s="14"/>
      <c r="CX131" s="6">
        <f t="shared" si="194"/>
        <v>5.0000000000000002E-5</v>
      </c>
      <c r="CY131" s="6">
        <f t="shared" si="194"/>
        <v>5.0000000000000002E-5</v>
      </c>
      <c r="CZ131" s="6">
        <v>264</v>
      </c>
      <c r="DF131" s="6">
        <f t="shared" si="125"/>
        <v>4.0000000000000002E-4</v>
      </c>
      <c r="DG131" s="6">
        <f t="shared" si="126"/>
        <v>5.0000000000000002E-5</v>
      </c>
      <c r="DH131" s="11"/>
      <c r="DI131" s="11"/>
      <c r="DJ131" s="11"/>
      <c r="DK131" s="11"/>
      <c r="DL131" s="11"/>
      <c r="DM131" s="11"/>
    </row>
    <row r="132" spans="1:117" ht="12.75">
      <c r="A132" s="11">
        <v>129</v>
      </c>
      <c r="B132" s="6" t="s">
        <v>801</v>
      </c>
      <c r="C132" s="6">
        <v>335</v>
      </c>
      <c r="D132" s="6" t="s">
        <v>1327</v>
      </c>
      <c r="E132" s="6" t="s">
        <v>1746</v>
      </c>
      <c r="F132" s="6" t="s">
        <v>802</v>
      </c>
      <c r="G132" s="6">
        <v>7.6</v>
      </c>
      <c r="H132" s="7">
        <v>96</v>
      </c>
      <c r="I132" s="6">
        <f t="shared" ref="I132:I195" si="196">0.5*0.1</f>
        <v>0.05</v>
      </c>
      <c r="J132" s="6">
        <f t="shared" si="189"/>
        <v>1.5</v>
      </c>
      <c r="K132" s="7">
        <v>15</v>
      </c>
      <c r="L132" s="6">
        <f>0.5*0.05</f>
        <v>2.5000000000000001E-2</v>
      </c>
      <c r="M132" s="9">
        <v>0.41</v>
      </c>
      <c r="N132" s="6">
        <v>2.88</v>
      </c>
      <c r="O132" s="6">
        <v>1.49</v>
      </c>
      <c r="P132" s="10">
        <v>9.7000000000000003E-3</v>
      </c>
      <c r="Q132" s="6">
        <v>470</v>
      </c>
      <c r="R132" s="6">
        <f t="shared" ref="R132:R195" si="197">0.5*0.4</f>
        <v>0.2</v>
      </c>
      <c r="S132" s="6">
        <v>1.38</v>
      </c>
      <c r="T132" s="6">
        <f>0.5*1</f>
        <v>0.5</v>
      </c>
      <c r="U132" s="6">
        <f t="shared" ref="U132:U195" si="198">0.5*2</f>
        <v>1</v>
      </c>
      <c r="V132" s="9">
        <v>6.8</v>
      </c>
      <c r="W132" s="6"/>
      <c r="X132" s="9">
        <v>2.2000000000000002</v>
      </c>
      <c r="Y132" s="6">
        <v>21</v>
      </c>
      <c r="Z132" s="6">
        <v>4000</v>
      </c>
      <c r="AA132" s="9">
        <v>3.2</v>
      </c>
      <c r="AB132" s="6">
        <v>3400</v>
      </c>
      <c r="AC132" s="6">
        <v>180</v>
      </c>
      <c r="AD132" s="6">
        <v>240</v>
      </c>
      <c r="AE132" s="6">
        <v>337</v>
      </c>
      <c r="AF132" s="7">
        <v>46</v>
      </c>
      <c r="AG132" s="6">
        <v>920</v>
      </c>
      <c r="AH132" s="6">
        <v>240</v>
      </c>
      <c r="AI132" s="6">
        <v>1.6E-2</v>
      </c>
      <c r="AJ132" s="6">
        <f>0.5*0.005</f>
        <v>2.5000000000000001E-3</v>
      </c>
      <c r="AK132" s="6">
        <f t="shared" si="169"/>
        <v>2.5000000000000001E-3</v>
      </c>
      <c r="AL132" s="6">
        <v>1.7000000000000001E-2</v>
      </c>
      <c r="AM132" s="6">
        <v>1.2E-2</v>
      </c>
      <c r="AN132" s="6">
        <v>2.8000000000000001E-2</v>
      </c>
      <c r="AO132" s="6">
        <v>6.0000000000000001E-3</v>
      </c>
      <c r="AP132" s="6">
        <f t="shared" si="170"/>
        <v>2.5000000000000001E-3</v>
      </c>
      <c r="AQ132" s="6">
        <v>7.0000000000000001E-3</v>
      </c>
      <c r="AR132" s="6">
        <f t="shared" si="191"/>
        <v>1.5E-3</v>
      </c>
      <c r="AS132" s="6">
        <f t="shared" si="195"/>
        <v>2.5000000000000001E-3</v>
      </c>
      <c r="AT132" s="6">
        <f t="shared" si="193"/>
        <v>2.5000000000000001E-3</v>
      </c>
      <c r="AU132" s="6">
        <v>8.9999999999999993E-3</v>
      </c>
      <c r="AV132" s="6">
        <v>7.0000000000000001E-3</v>
      </c>
      <c r="AW132" s="6">
        <f t="shared" si="192"/>
        <v>2.5000000000000001E-3</v>
      </c>
      <c r="AX132" s="6">
        <v>1.0999999999999999E-2</v>
      </c>
      <c r="AY132" s="6">
        <v>8.0000000000000002E-3</v>
      </c>
      <c r="AZ132" s="6">
        <f t="shared" si="190"/>
        <v>2.5000000000000001E-3</v>
      </c>
      <c r="BA132" s="6">
        <f t="shared" ref="BA132:BA195" si="199">0.5*0.005</f>
        <v>2.5000000000000001E-3</v>
      </c>
      <c r="BB132" s="6"/>
      <c r="BC132" s="6">
        <f t="shared" si="165"/>
        <v>5.0000000000000001E-4</v>
      </c>
      <c r="BD132" s="6">
        <f t="shared" si="184"/>
        <v>5.0000000000000001E-4</v>
      </c>
      <c r="BE132" s="6">
        <f t="shared" si="187"/>
        <v>5.0000000000000001E-4</v>
      </c>
      <c r="BF132" s="6">
        <f t="shared" si="177"/>
        <v>5.0000000000000001E-4</v>
      </c>
      <c r="BG132" s="6">
        <f t="shared" si="188"/>
        <v>5.0000000000000001E-4</v>
      </c>
      <c r="BH132" s="6">
        <f t="shared" si="185"/>
        <v>5.0000000000000001E-4</v>
      </c>
      <c r="BI132" s="6">
        <f t="shared" si="180"/>
        <v>5.0000000000000001E-4</v>
      </c>
      <c r="BJ132" s="6">
        <f t="shared" si="186"/>
        <v>5.0000000000000001E-4</v>
      </c>
      <c r="BK132" s="6">
        <f t="shared" ref="BK132:BK195" si="200">0.5*0.00001</f>
        <v>5.0000000000000004E-6</v>
      </c>
      <c r="BL132" s="11">
        <f t="shared" si="147"/>
        <v>5.0000000000000001E-4</v>
      </c>
      <c r="BM132" s="11">
        <f t="shared" si="175"/>
        <v>5.0000000000000002E-5</v>
      </c>
      <c r="BN132" s="11">
        <f t="shared" si="172"/>
        <v>5.0000000000000002E-5</v>
      </c>
      <c r="BO132" s="11">
        <f t="shared" si="181"/>
        <v>5.0000000000000002E-5</v>
      </c>
      <c r="BP132" s="11">
        <f t="shared" si="173"/>
        <v>5.0000000000000002E-5</v>
      </c>
      <c r="BQ132" s="6"/>
      <c r="BR132" s="6">
        <f t="shared" ref="BR132:BR195" si="201">0.5*0.0008</f>
        <v>4.0000000000000002E-4</v>
      </c>
      <c r="BS132" s="6">
        <f t="shared" si="182"/>
        <v>5.0000000000000002E-5</v>
      </c>
      <c r="BT132" s="6">
        <f t="shared" si="182"/>
        <v>5.0000000000000002E-5</v>
      </c>
      <c r="BU132" s="6">
        <f t="shared" ref="BU132:BU195" si="202">0.5*0.0002</f>
        <v>1E-4</v>
      </c>
      <c r="BV132" s="6">
        <f t="shared" si="183"/>
        <v>5.0000000000000002E-5</v>
      </c>
      <c r="BW132" s="6">
        <f t="shared" si="183"/>
        <v>5.0000000000000002E-5</v>
      </c>
      <c r="BX132" s="6"/>
      <c r="BY132" s="6">
        <f t="shared" si="179"/>
        <v>1.4999999999999999E-4</v>
      </c>
      <c r="BZ132" s="6">
        <f>0.5*0.05</f>
        <v>2.5000000000000001E-2</v>
      </c>
      <c r="CA132" s="6">
        <v>0.27</v>
      </c>
      <c r="CB132" s="6">
        <f>0.5*1</f>
        <v>0.5</v>
      </c>
      <c r="CC132" s="6">
        <f>0.5*0.00002</f>
        <v>1.0000000000000001E-5</v>
      </c>
      <c r="CD132" s="6">
        <f>0.5*0.00005</f>
        <v>2.5000000000000001E-5</v>
      </c>
      <c r="CE132" s="6">
        <f>0.5*0.00001</f>
        <v>5.0000000000000004E-6</v>
      </c>
      <c r="CF132" s="6">
        <f>0.5*0.0003</f>
        <v>1.4999999999999999E-4</v>
      </c>
      <c r="CG132" s="6">
        <f>0.5*0.001</f>
        <v>5.0000000000000001E-4</v>
      </c>
      <c r="CH132" s="6">
        <f>0.5*0.001</f>
        <v>5.0000000000000001E-4</v>
      </c>
      <c r="CI132" s="6">
        <f>0.5*0.001</f>
        <v>5.0000000000000001E-4</v>
      </c>
      <c r="CJ132" s="6"/>
      <c r="CK132" s="6">
        <f>0.5*0.0006</f>
        <v>2.9999999999999997E-4</v>
      </c>
      <c r="CL132" s="6">
        <f>0.5*0.01</f>
        <v>5.0000000000000001E-3</v>
      </c>
      <c r="CM132" s="6">
        <f>0.5*0.001</f>
        <v>5.0000000000000001E-4</v>
      </c>
      <c r="CN132" s="6">
        <f>0.5*0.001</f>
        <v>5.0000000000000001E-4</v>
      </c>
      <c r="CO132" s="6">
        <f>0.5*0.0001</f>
        <v>5.0000000000000002E-5</v>
      </c>
      <c r="CP132" s="6">
        <f>0.5*0.0001</f>
        <v>5.0000000000000002E-5</v>
      </c>
      <c r="CQ132" s="6">
        <v>2.9999999999999997E-4</v>
      </c>
      <c r="CR132" s="15">
        <v>14.2</v>
      </c>
      <c r="CS132" s="6">
        <f>0.5*0.0001</f>
        <v>5.0000000000000002E-5</v>
      </c>
      <c r="CT132" s="6">
        <f>0.5*0.0001</f>
        <v>5.0000000000000002E-5</v>
      </c>
      <c r="CU132" s="6">
        <f>0.5*0.0001</f>
        <v>5.0000000000000002E-5</v>
      </c>
      <c r="CV132" s="6">
        <f>0.5*0.0001</f>
        <v>5.0000000000000002E-5</v>
      </c>
      <c r="CW132" s="6">
        <f>0.5*0.0001</f>
        <v>5.0000000000000002E-5</v>
      </c>
      <c r="CX132" s="6">
        <f t="shared" si="194"/>
        <v>5.0000000000000002E-5</v>
      </c>
      <c r="CY132" s="6">
        <f t="shared" si="194"/>
        <v>5.0000000000000002E-5</v>
      </c>
      <c r="CZ132" s="6">
        <v>576</v>
      </c>
      <c r="DA132" s="6">
        <f>0.5*0.001</f>
        <v>5.0000000000000001E-4</v>
      </c>
      <c r="DB132" s="6">
        <f>0.5*0.0001</f>
        <v>5.0000000000000002E-5</v>
      </c>
      <c r="DC132" s="6">
        <f>0.5*0.01</f>
        <v>5.0000000000000001E-3</v>
      </c>
      <c r="DD132" s="6">
        <f>0.5*0.0005</f>
        <v>2.5000000000000001E-4</v>
      </c>
      <c r="DE132" s="6">
        <f>0.5*0.0001</f>
        <v>5.0000000000000002E-5</v>
      </c>
      <c r="DF132" s="6">
        <f t="shared" ref="DF132:DF195" si="203">0.5*0.0008</f>
        <v>4.0000000000000002E-4</v>
      </c>
      <c r="DG132" s="6">
        <f t="shared" ref="DG132:DG195" si="204">0.5*0.0001</f>
        <v>5.0000000000000002E-5</v>
      </c>
      <c r="DH132" s="11"/>
      <c r="DI132" s="11"/>
      <c r="DJ132" s="11"/>
      <c r="DK132" s="11"/>
      <c r="DL132" s="11"/>
      <c r="DM132" s="11"/>
    </row>
    <row r="133" spans="1:117" ht="12.75">
      <c r="A133" s="11">
        <v>130</v>
      </c>
      <c r="B133" s="6" t="s">
        <v>597</v>
      </c>
      <c r="C133" s="6">
        <v>336</v>
      </c>
      <c r="D133" s="6" t="s">
        <v>1328</v>
      </c>
      <c r="E133" s="6" t="s">
        <v>1747</v>
      </c>
      <c r="F133" s="6" t="s">
        <v>598</v>
      </c>
      <c r="G133" s="7">
        <v>7.8</v>
      </c>
      <c r="H133" s="9">
        <v>96</v>
      </c>
      <c r="I133" s="6">
        <f t="shared" si="196"/>
        <v>0.05</v>
      </c>
      <c r="J133" s="6">
        <f t="shared" si="189"/>
        <v>1.5</v>
      </c>
      <c r="K133" s="9">
        <v>9</v>
      </c>
      <c r="L133" s="6">
        <f>0.5*0.05</f>
        <v>2.5000000000000001E-2</v>
      </c>
      <c r="M133" s="9">
        <f>0.5*0.2</f>
        <v>0.1</v>
      </c>
      <c r="N133" s="6">
        <v>1.56</v>
      </c>
      <c r="O133" s="6">
        <v>8.2100000000000009</v>
      </c>
      <c r="P133" s="10">
        <v>3.5000000000000001E-3</v>
      </c>
      <c r="Q133" s="6">
        <v>130</v>
      </c>
      <c r="R133" s="6">
        <f t="shared" si="197"/>
        <v>0.2</v>
      </c>
      <c r="S133" s="6">
        <v>0.84</v>
      </c>
      <c r="T133" s="6">
        <v>13.7</v>
      </c>
      <c r="U133" s="6">
        <f t="shared" si="198"/>
        <v>1</v>
      </c>
      <c r="V133" s="7">
        <v>25</v>
      </c>
      <c r="W133" s="6"/>
      <c r="X133" s="9">
        <v>1.4</v>
      </c>
      <c r="Y133" s="7">
        <v>31</v>
      </c>
      <c r="Z133" s="6">
        <v>5900</v>
      </c>
      <c r="AA133" s="9">
        <v>0.3</v>
      </c>
      <c r="AB133" s="6">
        <v>13000</v>
      </c>
      <c r="AC133" s="7">
        <v>47</v>
      </c>
      <c r="AD133" s="6">
        <v>100</v>
      </c>
      <c r="AE133" s="6">
        <v>265</v>
      </c>
      <c r="AF133" s="7">
        <v>34</v>
      </c>
      <c r="AG133" s="6">
        <v>550</v>
      </c>
      <c r="AH133" s="6">
        <v>130</v>
      </c>
      <c r="AI133" s="6">
        <f>0.5*0.005</f>
        <v>2.5000000000000001E-3</v>
      </c>
      <c r="AJ133" s="6">
        <f>0.5*0.005</f>
        <v>2.5000000000000001E-3</v>
      </c>
      <c r="AK133" s="6">
        <f t="shared" si="169"/>
        <v>2.5000000000000001E-3</v>
      </c>
      <c r="AL133" s="6">
        <v>5.0000000000000001E-3</v>
      </c>
      <c r="AM133" s="6">
        <f>0.5*0.005</f>
        <v>2.5000000000000001E-3</v>
      </c>
      <c r="AN133" s="6">
        <f>0.5*0.005</f>
        <v>2.5000000000000001E-3</v>
      </c>
      <c r="AO133" s="6">
        <f>0.5*0.005</f>
        <v>2.5000000000000001E-3</v>
      </c>
      <c r="AP133" s="6">
        <f t="shared" si="170"/>
        <v>2.5000000000000001E-3</v>
      </c>
      <c r="AQ133" s="6">
        <v>5.0000000000000001E-3</v>
      </c>
      <c r="AR133" s="6">
        <f t="shared" si="191"/>
        <v>1.5E-3</v>
      </c>
      <c r="AS133" s="6">
        <f t="shared" si="195"/>
        <v>2.5000000000000001E-3</v>
      </c>
      <c r="AT133" s="6">
        <f t="shared" si="193"/>
        <v>2.5000000000000001E-3</v>
      </c>
      <c r="AU133" s="6">
        <f t="shared" ref="AU133:AV135" si="205">0.5*0.005</f>
        <v>2.5000000000000001E-3</v>
      </c>
      <c r="AV133" s="6">
        <f t="shared" si="205"/>
        <v>2.5000000000000001E-3</v>
      </c>
      <c r="AW133" s="6">
        <f t="shared" si="192"/>
        <v>2.5000000000000001E-3</v>
      </c>
      <c r="AX133" s="6">
        <v>6.0000000000000001E-3</v>
      </c>
      <c r="AY133" s="6">
        <f>0.5*0.005</f>
        <v>2.5000000000000001E-3</v>
      </c>
      <c r="AZ133" s="6">
        <f t="shared" si="190"/>
        <v>2.5000000000000001E-3</v>
      </c>
      <c r="BA133" s="6">
        <f t="shared" si="199"/>
        <v>2.5000000000000001E-3</v>
      </c>
      <c r="BB133" s="6"/>
      <c r="BC133" s="6">
        <f t="shared" si="165"/>
        <v>5.0000000000000001E-4</v>
      </c>
      <c r="BD133" s="6">
        <f t="shared" si="184"/>
        <v>5.0000000000000001E-4</v>
      </c>
      <c r="BE133" s="6">
        <f t="shared" si="187"/>
        <v>5.0000000000000001E-4</v>
      </c>
      <c r="BF133" s="6">
        <f t="shared" si="177"/>
        <v>5.0000000000000001E-4</v>
      </c>
      <c r="BG133" s="6">
        <f t="shared" si="188"/>
        <v>5.0000000000000001E-4</v>
      </c>
      <c r="BH133" s="6">
        <f t="shared" si="185"/>
        <v>5.0000000000000001E-4</v>
      </c>
      <c r="BI133" s="6">
        <f t="shared" si="180"/>
        <v>5.0000000000000001E-4</v>
      </c>
      <c r="BJ133" s="6">
        <f t="shared" si="186"/>
        <v>5.0000000000000001E-4</v>
      </c>
      <c r="BK133" s="6">
        <f t="shared" si="200"/>
        <v>5.0000000000000004E-6</v>
      </c>
      <c r="BL133" s="11">
        <f t="shared" si="147"/>
        <v>5.0000000000000001E-4</v>
      </c>
      <c r="BM133" s="11">
        <f t="shared" si="175"/>
        <v>5.0000000000000002E-5</v>
      </c>
      <c r="BN133" s="11">
        <f t="shared" si="172"/>
        <v>5.0000000000000002E-5</v>
      </c>
      <c r="BO133" s="11">
        <f t="shared" si="181"/>
        <v>5.0000000000000002E-5</v>
      </c>
      <c r="BP133" s="11">
        <f t="shared" si="173"/>
        <v>5.0000000000000002E-5</v>
      </c>
      <c r="BQ133" s="6"/>
      <c r="BR133" s="6">
        <f t="shared" si="201"/>
        <v>4.0000000000000002E-4</v>
      </c>
      <c r="BS133" s="6">
        <f t="shared" si="182"/>
        <v>5.0000000000000002E-5</v>
      </c>
      <c r="BT133" s="6">
        <f t="shared" si="182"/>
        <v>5.0000000000000002E-5</v>
      </c>
      <c r="BU133" s="6">
        <f t="shared" si="202"/>
        <v>1E-4</v>
      </c>
      <c r="BV133" s="6">
        <f t="shared" si="183"/>
        <v>5.0000000000000002E-5</v>
      </c>
      <c r="BW133" s="6">
        <f t="shared" si="183"/>
        <v>5.0000000000000002E-5</v>
      </c>
      <c r="BX133" s="6"/>
      <c r="BY133" s="6">
        <f t="shared" si="179"/>
        <v>1.4999999999999999E-4</v>
      </c>
      <c r="CR133" s="14"/>
      <c r="CX133" s="6">
        <f t="shared" si="194"/>
        <v>5.0000000000000002E-5</v>
      </c>
      <c r="CY133" s="6">
        <f t="shared" si="194"/>
        <v>5.0000000000000002E-5</v>
      </c>
      <c r="CZ133" s="6">
        <v>183</v>
      </c>
      <c r="DF133" s="6">
        <f t="shared" si="203"/>
        <v>4.0000000000000002E-4</v>
      </c>
      <c r="DG133" s="6">
        <f t="shared" si="204"/>
        <v>5.0000000000000002E-5</v>
      </c>
      <c r="DH133" s="11"/>
      <c r="DI133" s="11"/>
      <c r="DJ133" s="11"/>
      <c r="DK133" s="11"/>
      <c r="DL133" s="11"/>
      <c r="DM133" s="11"/>
    </row>
    <row r="134" spans="1:117" ht="12.75">
      <c r="A134" s="11">
        <v>131</v>
      </c>
      <c r="B134" s="6" t="s">
        <v>595</v>
      </c>
      <c r="C134" s="6">
        <v>337</v>
      </c>
      <c r="D134" s="6" t="s">
        <v>1329</v>
      </c>
      <c r="E134" s="6" t="s">
        <v>1748</v>
      </c>
      <c r="F134" s="6" t="s">
        <v>596</v>
      </c>
      <c r="G134" s="7">
        <v>8.6</v>
      </c>
      <c r="H134" s="6">
        <v>163</v>
      </c>
      <c r="I134" s="6">
        <f t="shared" si="196"/>
        <v>0.05</v>
      </c>
      <c r="J134" s="6">
        <f t="shared" si="189"/>
        <v>1.5</v>
      </c>
      <c r="K134" s="7">
        <v>24</v>
      </c>
      <c r="L134" s="6">
        <f>0.5*0.05</f>
        <v>2.5000000000000001E-2</v>
      </c>
      <c r="M134" s="9">
        <v>0.56999999999999995</v>
      </c>
      <c r="N134" s="6">
        <v>2.82</v>
      </c>
      <c r="O134" s="6">
        <v>7.51</v>
      </c>
      <c r="P134" s="10">
        <v>9.9000000000000008E-3</v>
      </c>
      <c r="Q134" s="6">
        <v>470</v>
      </c>
      <c r="R134" s="6">
        <f t="shared" si="197"/>
        <v>0.2</v>
      </c>
      <c r="S134" s="6">
        <v>2.16</v>
      </c>
      <c r="T134" s="6">
        <f>0.5*1</f>
        <v>0.5</v>
      </c>
      <c r="U134" s="6">
        <f t="shared" si="198"/>
        <v>1</v>
      </c>
      <c r="V134" s="7">
        <v>78</v>
      </c>
      <c r="W134" s="6"/>
      <c r="X134" s="9">
        <v>2.2999999999999998</v>
      </c>
      <c r="Y134" s="6">
        <v>9.75</v>
      </c>
      <c r="Z134" s="6">
        <v>20000</v>
      </c>
      <c r="AA134" s="9">
        <v>1.4</v>
      </c>
      <c r="AB134" s="6">
        <v>2600</v>
      </c>
      <c r="AC134" s="6">
        <v>230</v>
      </c>
      <c r="AD134" s="6">
        <v>330</v>
      </c>
      <c r="AE134" s="6">
        <v>627</v>
      </c>
      <c r="AF134" s="7">
        <v>31</v>
      </c>
      <c r="AG134" s="6">
        <v>920</v>
      </c>
      <c r="AH134" s="6">
        <v>170</v>
      </c>
      <c r="AI134" s="6">
        <v>1.2E-2</v>
      </c>
      <c r="AJ134" s="6">
        <v>7.0000000000000001E-3</v>
      </c>
      <c r="AK134" s="6">
        <f t="shared" si="169"/>
        <v>2.5000000000000001E-3</v>
      </c>
      <c r="AL134" s="6">
        <v>8.9999999999999993E-3</v>
      </c>
      <c r="AM134" s="6">
        <f>0.5*0.005</f>
        <v>2.5000000000000001E-3</v>
      </c>
      <c r="AN134" s="6">
        <v>1.2E-2</v>
      </c>
      <c r="AO134" s="6">
        <f>0.5*0.005</f>
        <v>2.5000000000000001E-3</v>
      </c>
      <c r="AP134" s="6">
        <f t="shared" si="170"/>
        <v>2.5000000000000001E-3</v>
      </c>
      <c r="AQ134" s="6">
        <v>8.9999999999999993E-3</v>
      </c>
      <c r="AR134" s="6">
        <f t="shared" si="191"/>
        <v>1.5E-3</v>
      </c>
      <c r="AS134" s="6">
        <f t="shared" si="195"/>
        <v>2.5000000000000001E-3</v>
      </c>
      <c r="AT134" s="6">
        <f t="shared" si="193"/>
        <v>2.5000000000000001E-3</v>
      </c>
      <c r="AU134" s="6">
        <f t="shared" si="205"/>
        <v>2.5000000000000001E-3</v>
      </c>
      <c r="AV134" s="6">
        <f t="shared" si="205"/>
        <v>2.5000000000000001E-3</v>
      </c>
      <c r="AW134" s="6">
        <f t="shared" si="192"/>
        <v>2.5000000000000001E-3</v>
      </c>
      <c r="AX134" s="6">
        <v>8.0000000000000002E-3</v>
      </c>
      <c r="AY134" s="6">
        <v>0.01</v>
      </c>
      <c r="AZ134" s="6">
        <f t="shared" si="190"/>
        <v>2.5000000000000001E-3</v>
      </c>
      <c r="BA134" s="6">
        <f t="shared" si="199"/>
        <v>2.5000000000000001E-3</v>
      </c>
      <c r="BB134" s="6"/>
      <c r="BC134" s="6">
        <f t="shared" si="165"/>
        <v>5.0000000000000001E-4</v>
      </c>
      <c r="BD134" s="6">
        <f t="shared" si="184"/>
        <v>5.0000000000000001E-4</v>
      </c>
      <c r="BE134" s="6">
        <f t="shared" si="187"/>
        <v>5.0000000000000001E-4</v>
      </c>
      <c r="BF134" s="6">
        <f t="shared" si="177"/>
        <v>5.0000000000000001E-4</v>
      </c>
      <c r="BG134" s="6">
        <f t="shared" si="188"/>
        <v>5.0000000000000001E-4</v>
      </c>
      <c r="BH134" s="6">
        <f t="shared" si="185"/>
        <v>5.0000000000000001E-4</v>
      </c>
      <c r="BI134" s="6">
        <f t="shared" si="180"/>
        <v>5.0000000000000001E-4</v>
      </c>
      <c r="BJ134" s="6">
        <f t="shared" si="186"/>
        <v>5.0000000000000001E-4</v>
      </c>
      <c r="BK134" s="6">
        <f t="shared" si="200"/>
        <v>5.0000000000000004E-6</v>
      </c>
      <c r="BL134" s="11">
        <v>8.9999999999999993E-3</v>
      </c>
      <c r="BM134" s="11">
        <f t="shared" si="175"/>
        <v>5.0000000000000002E-5</v>
      </c>
      <c r="BN134" s="11">
        <f t="shared" si="172"/>
        <v>5.0000000000000002E-5</v>
      </c>
      <c r="BO134" s="11">
        <f t="shared" si="181"/>
        <v>5.0000000000000002E-5</v>
      </c>
      <c r="BP134" s="11">
        <f t="shared" si="173"/>
        <v>5.0000000000000002E-5</v>
      </c>
      <c r="BQ134" s="6"/>
      <c r="BR134" s="6">
        <f t="shared" si="201"/>
        <v>4.0000000000000002E-4</v>
      </c>
      <c r="BS134" s="6">
        <f t="shared" si="182"/>
        <v>5.0000000000000002E-5</v>
      </c>
      <c r="BT134" s="6">
        <f t="shared" si="182"/>
        <v>5.0000000000000002E-5</v>
      </c>
      <c r="BU134" s="6">
        <f t="shared" si="202"/>
        <v>1E-4</v>
      </c>
      <c r="BV134" s="6">
        <f t="shared" si="183"/>
        <v>5.0000000000000002E-5</v>
      </c>
      <c r="BW134" s="6">
        <f t="shared" si="183"/>
        <v>5.0000000000000002E-5</v>
      </c>
      <c r="BX134" s="6"/>
      <c r="BY134" s="6">
        <f t="shared" si="179"/>
        <v>1.4999999999999999E-4</v>
      </c>
      <c r="CR134" s="14"/>
      <c r="CX134" s="6">
        <f t="shared" si="194"/>
        <v>5.0000000000000002E-5</v>
      </c>
      <c r="CY134" s="6">
        <f t="shared" si="194"/>
        <v>5.0000000000000002E-5</v>
      </c>
      <c r="CZ134" s="6">
        <v>1369</v>
      </c>
      <c r="DF134" s="6">
        <f t="shared" si="203"/>
        <v>4.0000000000000002E-4</v>
      </c>
      <c r="DG134" s="6">
        <f t="shared" si="204"/>
        <v>5.0000000000000002E-5</v>
      </c>
      <c r="DH134" s="11"/>
      <c r="DI134" s="11"/>
      <c r="DJ134" s="11"/>
      <c r="DK134" s="11"/>
      <c r="DL134" s="11"/>
      <c r="DM134" s="11"/>
    </row>
    <row r="135" spans="1:117" ht="12.75">
      <c r="A135" s="11">
        <v>132</v>
      </c>
      <c r="B135" s="6" t="s">
        <v>593</v>
      </c>
      <c r="C135" s="6">
        <v>338</v>
      </c>
      <c r="D135" s="6" t="s">
        <v>1330</v>
      </c>
      <c r="E135" s="6" t="s">
        <v>1749</v>
      </c>
      <c r="F135" s="6" t="s">
        <v>594</v>
      </c>
      <c r="G135" s="7">
        <v>8.4</v>
      </c>
      <c r="H135" s="7">
        <v>90</v>
      </c>
      <c r="I135" s="6">
        <f t="shared" si="196"/>
        <v>0.05</v>
      </c>
      <c r="J135" s="6">
        <f t="shared" si="189"/>
        <v>1.5</v>
      </c>
      <c r="K135" s="9">
        <v>5.5</v>
      </c>
      <c r="L135" s="6">
        <f>0.5*0.05</f>
        <v>2.5000000000000001E-2</v>
      </c>
      <c r="M135" s="9">
        <v>0.38</v>
      </c>
      <c r="N135" s="6">
        <v>0.71799999999999997</v>
      </c>
      <c r="O135" s="6">
        <v>0.67200000000000004</v>
      </c>
      <c r="P135" s="10">
        <v>2.2000000000000001E-3</v>
      </c>
      <c r="Q135" s="6">
        <v>240</v>
      </c>
      <c r="R135" s="6">
        <f t="shared" si="197"/>
        <v>0.2</v>
      </c>
      <c r="S135" s="6">
        <v>1.03</v>
      </c>
      <c r="T135" s="6">
        <v>2.38</v>
      </c>
      <c r="U135" s="6">
        <f t="shared" si="198"/>
        <v>1</v>
      </c>
      <c r="V135" s="9">
        <v>8.5</v>
      </c>
      <c r="W135" s="6"/>
      <c r="X135" s="6">
        <f>0.5*0.5</f>
        <v>0.25</v>
      </c>
      <c r="Y135" s="6">
        <v>3.93</v>
      </c>
      <c r="Z135" s="6">
        <v>2700</v>
      </c>
      <c r="AA135" s="9">
        <v>4</v>
      </c>
      <c r="AB135" s="6">
        <v>1200</v>
      </c>
      <c r="AC135" s="6">
        <v>240</v>
      </c>
      <c r="AD135" s="7">
        <v>70</v>
      </c>
      <c r="AE135" s="6">
        <v>189</v>
      </c>
      <c r="AF135" s="7">
        <v>28</v>
      </c>
      <c r="AG135" s="6">
        <v>410</v>
      </c>
      <c r="AH135" s="6">
        <v>120</v>
      </c>
      <c r="AI135" s="6">
        <f>0.5*0.005</f>
        <v>2.5000000000000001E-3</v>
      </c>
      <c r="AJ135" s="6">
        <f>0.5*0.005</f>
        <v>2.5000000000000001E-3</v>
      </c>
      <c r="AK135" s="6">
        <f t="shared" si="169"/>
        <v>2.5000000000000001E-3</v>
      </c>
      <c r="AL135" s="6">
        <v>8.0000000000000002E-3</v>
      </c>
      <c r="AM135" s="6">
        <f>0.5*0.005</f>
        <v>2.5000000000000001E-3</v>
      </c>
      <c r="AN135" s="6">
        <f>0.5*0.005</f>
        <v>2.5000000000000001E-3</v>
      </c>
      <c r="AO135" s="6">
        <f>0.5*0.005</f>
        <v>2.5000000000000001E-3</v>
      </c>
      <c r="AP135" s="6">
        <f t="shared" si="170"/>
        <v>2.5000000000000001E-3</v>
      </c>
      <c r="AQ135" s="6">
        <f>0.5*0.005</f>
        <v>2.5000000000000001E-3</v>
      </c>
      <c r="AR135" s="6">
        <v>4.0000000000000001E-3</v>
      </c>
      <c r="AS135" s="6">
        <f t="shared" si="195"/>
        <v>2.5000000000000001E-3</v>
      </c>
      <c r="AT135" s="6">
        <f t="shared" si="193"/>
        <v>2.5000000000000001E-3</v>
      </c>
      <c r="AU135" s="6">
        <f t="shared" si="205"/>
        <v>2.5000000000000001E-3</v>
      </c>
      <c r="AV135" s="6">
        <f t="shared" si="205"/>
        <v>2.5000000000000001E-3</v>
      </c>
      <c r="AW135" s="6">
        <f t="shared" si="192"/>
        <v>2.5000000000000001E-3</v>
      </c>
      <c r="AX135" s="6">
        <v>8.0000000000000002E-3</v>
      </c>
      <c r="AY135" s="6">
        <v>5.0000000000000001E-3</v>
      </c>
      <c r="AZ135" s="6">
        <f t="shared" si="190"/>
        <v>2.5000000000000001E-3</v>
      </c>
      <c r="BA135" s="6">
        <f t="shared" si="199"/>
        <v>2.5000000000000001E-3</v>
      </c>
      <c r="BB135" s="6"/>
      <c r="BC135" s="6">
        <f t="shared" si="165"/>
        <v>5.0000000000000001E-4</v>
      </c>
      <c r="BD135" s="6">
        <f t="shared" si="184"/>
        <v>5.0000000000000001E-4</v>
      </c>
      <c r="BE135" s="6">
        <f t="shared" si="187"/>
        <v>5.0000000000000001E-4</v>
      </c>
      <c r="BF135" s="6">
        <f t="shared" si="177"/>
        <v>5.0000000000000001E-4</v>
      </c>
      <c r="BG135" s="6">
        <f t="shared" si="188"/>
        <v>5.0000000000000001E-4</v>
      </c>
      <c r="BH135" s="6">
        <f t="shared" si="185"/>
        <v>5.0000000000000001E-4</v>
      </c>
      <c r="BI135" s="6">
        <f t="shared" si="180"/>
        <v>5.0000000000000001E-4</v>
      </c>
      <c r="BJ135" s="6">
        <f t="shared" si="186"/>
        <v>5.0000000000000001E-4</v>
      </c>
      <c r="BK135" s="6">
        <f t="shared" si="200"/>
        <v>5.0000000000000004E-6</v>
      </c>
      <c r="BL135" s="11">
        <f t="shared" ref="BL135:BL166" si="206">0.5*0.001</f>
        <v>5.0000000000000001E-4</v>
      </c>
      <c r="BM135" s="11">
        <f t="shared" si="175"/>
        <v>5.0000000000000002E-5</v>
      </c>
      <c r="BN135" s="11">
        <f t="shared" si="172"/>
        <v>5.0000000000000002E-5</v>
      </c>
      <c r="BO135" s="11">
        <f t="shared" si="181"/>
        <v>5.0000000000000002E-5</v>
      </c>
      <c r="BP135" s="11">
        <f t="shared" si="173"/>
        <v>5.0000000000000002E-5</v>
      </c>
      <c r="BQ135" s="6"/>
      <c r="BR135" s="6">
        <f t="shared" si="201"/>
        <v>4.0000000000000002E-4</v>
      </c>
      <c r="BS135" s="6">
        <f t="shared" si="182"/>
        <v>5.0000000000000002E-5</v>
      </c>
      <c r="BT135" s="6">
        <f t="shared" si="182"/>
        <v>5.0000000000000002E-5</v>
      </c>
      <c r="BU135" s="6">
        <f t="shared" si="202"/>
        <v>1E-4</v>
      </c>
      <c r="BV135" s="6">
        <f t="shared" si="183"/>
        <v>5.0000000000000002E-5</v>
      </c>
      <c r="BW135" s="6">
        <f t="shared" si="183"/>
        <v>5.0000000000000002E-5</v>
      </c>
      <c r="BX135" s="6"/>
      <c r="BY135" s="6">
        <f t="shared" si="179"/>
        <v>1.4999999999999999E-4</v>
      </c>
      <c r="CR135" s="14"/>
      <c r="CX135" s="6">
        <f t="shared" si="194"/>
        <v>5.0000000000000002E-5</v>
      </c>
      <c r="CY135" s="6">
        <f t="shared" si="194"/>
        <v>5.0000000000000002E-5</v>
      </c>
      <c r="CZ135" s="6">
        <v>97</v>
      </c>
      <c r="DF135" s="6">
        <f t="shared" si="203"/>
        <v>4.0000000000000002E-4</v>
      </c>
      <c r="DG135" s="6">
        <f t="shared" si="204"/>
        <v>5.0000000000000002E-5</v>
      </c>
      <c r="DH135" s="11"/>
      <c r="DI135" s="11"/>
      <c r="DJ135" s="11"/>
      <c r="DK135" s="11"/>
      <c r="DL135" s="11"/>
      <c r="DM135" s="11"/>
    </row>
    <row r="136" spans="1:117" ht="12.75">
      <c r="A136" s="11">
        <v>133</v>
      </c>
      <c r="B136" s="6" t="s">
        <v>799</v>
      </c>
      <c r="C136" s="6">
        <v>339</v>
      </c>
      <c r="D136" s="6" t="s">
        <v>1331</v>
      </c>
      <c r="E136" s="6" t="s">
        <v>1750</v>
      </c>
      <c r="F136" s="6" t="s">
        <v>800</v>
      </c>
      <c r="G136" s="6">
        <v>7.9</v>
      </c>
      <c r="H136" s="6">
        <v>389</v>
      </c>
      <c r="I136" s="6">
        <f t="shared" si="196"/>
        <v>0.05</v>
      </c>
      <c r="J136" s="6">
        <f t="shared" si="189"/>
        <v>1.5</v>
      </c>
      <c r="K136" s="7">
        <v>12</v>
      </c>
      <c r="L136" s="6">
        <v>0.26500000000000001</v>
      </c>
      <c r="M136" s="9">
        <v>2.1</v>
      </c>
      <c r="N136" s="6">
        <v>2.98</v>
      </c>
      <c r="O136" s="6">
        <v>4.25</v>
      </c>
      <c r="P136" s="10">
        <v>4.3999999999999997E-2</v>
      </c>
      <c r="Q136" s="6">
        <v>490</v>
      </c>
      <c r="R136" s="6">
        <f t="shared" si="197"/>
        <v>0.2</v>
      </c>
      <c r="S136" s="9">
        <v>1.4</v>
      </c>
      <c r="T136" s="6">
        <v>4.01</v>
      </c>
      <c r="U136" s="6">
        <f t="shared" si="198"/>
        <v>1</v>
      </c>
      <c r="V136" s="7">
        <v>19</v>
      </c>
      <c r="W136" s="6"/>
      <c r="X136" s="9">
        <v>2.9</v>
      </c>
      <c r="Y136" s="6">
        <v>7.88</v>
      </c>
      <c r="Z136" s="6">
        <v>8300</v>
      </c>
      <c r="AA136" s="9">
        <v>1.3</v>
      </c>
      <c r="AB136" s="6">
        <v>2700</v>
      </c>
      <c r="AC136" s="6">
        <v>160</v>
      </c>
      <c r="AD136" s="6">
        <v>180</v>
      </c>
      <c r="AE136" s="6">
        <v>221</v>
      </c>
      <c r="AF136" s="7">
        <v>81</v>
      </c>
      <c r="AG136" s="6">
        <v>1000</v>
      </c>
      <c r="AH136" s="6">
        <v>230</v>
      </c>
      <c r="AI136" s="6">
        <v>0.105</v>
      </c>
      <c r="AJ136" s="6">
        <v>5.0999999999999997E-2</v>
      </c>
      <c r="AK136" s="6">
        <f t="shared" si="169"/>
        <v>2.5000000000000001E-3</v>
      </c>
      <c r="AL136" s="6">
        <v>0.16600000000000001</v>
      </c>
      <c r="AM136" s="6">
        <v>6.6000000000000003E-2</v>
      </c>
      <c r="AN136" s="6">
        <v>6.0999999999999999E-2</v>
      </c>
      <c r="AO136" s="6">
        <v>2.5999999999999999E-2</v>
      </c>
      <c r="AP136" s="6">
        <f t="shared" si="170"/>
        <v>2.5000000000000001E-3</v>
      </c>
      <c r="AQ136" s="6">
        <v>1.7999999999999999E-2</v>
      </c>
      <c r="AR136" s="6">
        <v>1.0999999999999999E-2</v>
      </c>
      <c r="AS136" s="6">
        <f t="shared" si="195"/>
        <v>2.5000000000000001E-3</v>
      </c>
      <c r="AT136" s="6">
        <f t="shared" si="193"/>
        <v>2.5000000000000001E-3</v>
      </c>
      <c r="AU136" s="6">
        <v>9.6000000000000002E-2</v>
      </c>
      <c r="AV136" s="6">
        <v>4.5999999999999999E-2</v>
      </c>
      <c r="AW136" s="6">
        <v>0.02</v>
      </c>
      <c r="AX136" s="6">
        <v>4.5999999999999999E-2</v>
      </c>
      <c r="AY136" s="6">
        <v>1.7999999999999999E-2</v>
      </c>
      <c r="AZ136" s="6">
        <f t="shared" si="190"/>
        <v>2.5000000000000001E-3</v>
      </c>
      <c r="BA136" s="6">
        <f t="shared" si="199"/>
        <v>2.5000000000000001E-3</v>
      </c>
      <c r="BB136" s="6"/>
      <c r="BC136" s="6">
        <f t="shared" si="165"/>
        <v>5.0000000000000001E-4</v>
      </c>
      <c r="BD136" s="6">
        <f t="shared" si="184"/>
        <v>5.0000000000000001E-4</v>
      </c>
      <c r="BE136" s="6">
        <f t="shared" si="187"/>
        <v>5.0000000000000001E-4</v>
      </c>
      <c r="BF136" s="6">
        <f t="shared" si="177"/>
        <v>5.0000000000000001E-4</v>
      </c>
      <c r="BG136" s="6">
        <f t="shared" si="188"/>
        <v>5.0000000000000001E-4</v>
      </c>
      <c r="BH136" s="6">
        <f t="shared" si="185"/>
        <v>5.0000000000000001E-4</v>
      </c>
      <c r="BI136" s="6">
        <f t="shared" si="180"/>
        <v>5.0000000000000001E-4</v>
      </c>
      <c r="BJ136" s="6">
        <f t="shared" si="186"/>
        <v>5.0000000000000001E-4</v>
      </c>
      <c r="BK136" s="6">
        <f t="shared" si="200"/>
        <v>5.0000000000000004E-6</v>
      </c>
      <c r="BL136" s="11">
        <f t="shared" si="206"/>
        <v>5.0000000000000001E-4</v>
      </c>
      <c r="BM136" s="11">
        <f t="shared" si="175"/>
        <v>5.0000000000000002E-5</v>
      </c>
      <c r="BN136" s="11">
        <f t="shared" si="172"/>
        <v>5.0000000000000002E-5</v>
      </c>
      <c r="BO136" s="11">
        <f t="shared" si="181"/>
        <v>5.0000000000000002E-5</v>
      </c>
      <c r="BP136" s="11">
        <f t="shared" si="173"/>
        <v>5.0000000000000002E-5</v>
      </c>
      <c r="BQ136" s="6"/>
      <c r="BR136" s="6">
        <f t="shared" si="201"/>
        <v>4.0000000000000002E-4</v>
      </c>
      <c r="BS136" s="6">
        <f t="shared" si="182"/>
        <v>5.0000000000000002E-5</v>
      </c>
      <c r="BT136" s="6">
        <f t="shared" si="182"/>
        <v>5.0000000000000002E-5</v>
      </c>
      <c r="BU136" s="6">
        <f t="shared" si="202"/>
        <v>1E-4</v>
      </c>
      <c r="BV136" s="6">
        <f t="shared" si="183"/>
        <v>5.0000000000000002E-5</v>
      </c>
      <c r="BW136" s="6">
        <f t="shared" si="183"/>
        <v>5.0000000000000002E-5</v>
      </c>
      <c r="BX136" s="6"/>
      <c r="BY136" s="6">
        <f t="shared" si="179"/>
        <v>1.4999999999999999E-4</v>
      </c>
      <c r="BZ136" s="6">
        <f>0.5*0.05</f>
        <v>2.5000000000000001E-2</v>
      </c>
      <c r="CA136" s="6">
        <f>0.5*0.1</f>
        <v>0.05</v>
      </c>
      <c r="CB136" s="6">
        <f>0.5*1</f>
        <v>0.5</v>
      </c>
      <c r="CC136" s="6">
        <f>0.5*0.00002</f>
        <v>1.0000000000000001E-5</v>
      </c>
      <c r="CD136" s="6">
        <f>0.5*0.00005</f>
        <v>2.5000000000000001E-5</v>
      </c>
      <c r="CE136" s="6">
        <f>0.5*0.00001</f>
        <v>5.0000000000000004E-6</v>
      </c>
      <c r="CF136" s="6">
        <f>0.5*0.0003</f>
        <v>1.4999999999999999E-4</v>
      </c>
      <c r="CG136" s="6">
        <f>0.5*0.001</f>
        <v>5.0000000000000001E-4</v>
      </c>
      <c r="CH136" s="6">
        <f>0.5*0.001</f>
        <v>5.0000000000000001E-4</v>
      </c>
      <c r="CI136" s="6">
        <f>0.5*0.001</f>
        <v>5.0000000000000001E-4</v>
      </c>
      <c r="CJ136" s="6"/>
      <c r="CK136" s="6">
        <f>0.5*0.0006</f>
        <v>2.9999999999999997E-4</v>
      </c>
      <c r="CL136" s="6">
        <f>0.5*0.01</f>
        <v>5.0000000000000001E-3</v>
      </c>
      <c r="CM136" s="6">
        <f>0.5*0.001</f>
        <v>5.0000000000000001E-4</v>
      </c>
      <c r="CN136" s="6">
        <f>0.5*0.001</f>
        <v>5.0000000000000001E-4</v>
      </c>
      <c r="CO136" s="6">
        <f>0.5*0.0001</f>
        <v>5.0000000000000002E-5</v>
      </c>
      <c r="CP136" s="6">
        <f>0.5*0.0001</f>
        <v>5.0000000000000002E-5</v>
      </c>
      <c r="CQ136" s="6">
        <f>0.5*0.0001</f>
        <v>5.0000000000000002E-5</v>
      </c>
      <c r="CR136" s="15">
        <v>500</v>
      </c>
      <c r="CS136" s="6">
        <f>0.5*0.0001</f>
        <v>5.0000000000000002E-5</v>
      </c>
      <c r="CT136" s="6">
        <f>0.5*0.0001</f>
        <v>5.0000000000000002E-5</v>
      </c>
      <c r="CU136" s="6">
        <f>0.5*0.0001</f>
        <v>5.0000000000000002E-5</v>
      </c>
      <c r="CV136" s="6">
        <f>0.5*0.0001</f>
        <v>5.0000000000000002E-5</v>
      </c>
      <c r="CW136" s="6">
        <f>0.5*0.0001</f>
        <v>5.0000000000000002E-5</v>
      </c>
      <c r="CX136" s="6">
        <f t="shared" si="194"/>
        <v>5.0000000000000002E-5</v>
      </c>
      <c r="CY136" s="6">
        <f t="shared" si="194"/>
        <v>5.0000000000000002E-5</v>
      </c>
      <c r="CZ136" s="6">
        <v>4491</v>
      </c>
      <c r="DA136" s="6">
        <f>0.5*0.001</f>
        <v>5.0000000000000001E-4</v>
      </c>
      <c r="DB136" s="6">
        <f>0.5*0.0001</f>
        <v>5.0000000000000002E-5</v>
      </c>
      <c r="DC136" s="6">
        <f>0.5*0.01</f>
        <v>5.0000000000000001E-3</v>
      </c>
      <c r="DD136" s="6">
        <f>0.5*0.0005</f>
        <v>2.5000000000000001E-4</v>
      </c>
      <c r="DE136" s="6">
        <f>0.5*0.0001</f>
        <v>5.0000000000000002E-5</v>
      </c>
      <c r="DF136" s="6">
        <f t="shared" si="203"/>
        <v>4.0000000000000002E-4</v>
      </c>
      <c r="DG136" s="6">
        <f t="shared" si="204"/>
        <v>5.0000000000000002E-5</v>
      </c>
      <c r="DH136" s="11"/>
      <c r="DI136" s="11"/>
      <c r="DJ136" s="11"/>
      <c r="DK136" s="11"/>
      <c r="DL136" s="11"/>
      <c r="DM136" s="11"/>
    </row>
    <row r="137" spans="1:117" ht="12.75">
      <c r="A137" s="11">
        <v>134</v>
      </c>
      <c r="B137" s="6" t="s">
        <v>591</v>
      </c>
      <c r="C137" s="6">
        <v>340</v>
      </c>
      <c r="D137" s="6" t="s">
        <v>1332</v>
      </c>
      <c r="E137" s="6" t="s">
        <v>1751</v>
      </c>
      <c r="F137" s="6" t="s">
        <v>592</v>
      </c>
      <c r="G137" s="7">
        <v>7.3</v>
      </c>
      <c r="H137" s="6">
        <v>61.4</v>
      </c>
      <c r="I137" s="6">
        <f t="shared" si="196"/>
        <v>0.05</v>
      </c>
      <c r="J137" s="6">
        <f t="shared" si="189"/>
        <v>1.5</v>
      </c>
      <c r="K137" s="9">
        <v>6.3</v>
      </c>
      <c r="L137" s="6">
        <f t="shared" ref="L137:L143" si="207">0.5*0.05</f>
        <v>2.5000000000000001E-2</v>
      </c>
      <c r="M137" s="9">
        <f>0.5*0.2</f>
        <v>0.1</v>
      </c>
      <c r="N137" s="6">
        <v>0.76700000000000002</v>
      </c>
      <c r="O137" s="6">
        <f>0.5*0.4</f>
        <v>0.2</v>
      </c>
      <c r="P137" s="10">
        <v>2.3999999999999998E-3</v>
      </c>
      <c r="Q137" s="6">
        <v>170</v>
      </c>
      <c r="R137" s="6">
        <f t="shared" si="197"/>
        <v>0.2</v>
      </c>
      <c r="S137" s="6">
        <v>0.65300000000000002</v>
      </c>
      <c r="T137" s="6">
        <f>0.5*1</f>
        <v>0.5</v>
      </c>
      <c r="U137" s="6">
        <f t="shared" si="198"/>
        <v>1</v>
      </c>
      <c r="V137" s="9">
        <v>5.0999999999999996</v>
      </c>
      <c r="W137" s="6"/>
      <c r="X137" s="6">
        <f>0.5*0.5</f>
        <v>0.25</v>
      </c>
      <c r="Y137" s="6">
        <v>11.6</v>
      </c>
      <c r="Z137" s="6">
        <v>1800</v>
      </c>
      <c r="AA137" s="9">
        <v>0.9</v>
      </c>
      <c r="AB137" s="6">
        <v>960</v>
      </c>
      <c r="AC137" s="7">
        <v>45</v>
      </c>
      <c r="AD137" s="6">
        <f>0.5*5</f>
        <v>2.5</v>
      </c>
      <c r="AE137" s="6">
        <v>78.3</v>
      </c>
      <c r="AF137" s="7">
        <v>11</v>
      </c>
      <c r="AG137" s="6">
        <v>330</v>
      </c>
      <c r="AH137" s="6">
        <f>0.5*100</f>
        <v>50</v>
      </c>
      <c r="AI137" s="6">
        <f>0.5*0.005</f>
        <v>2.5000000000000001E-3</v>
      </c>
      <c r="AJ137" s="6">
        <f>0.5*0.005</f>
        <v>2.5000000000000001E-3</v>
      </c>
      <c r="AK137" s="6">
        <f t="shared" si="169"/>
        <v>2.5000000000000001E-3</v>
      </c>
      <c r="AL137" s="6">
        <f>0.5*0.005</f>
        <v>2.5000000000000001E-3</v>
      </c>
      <c r="AM137" s="6">
        <f>0.5*0.005</f>
        <v>2.5000000000000001E-3</v>
      </c>
      <c r="AN137" s="6">
        <f>0.5*0.005</f>
        <v>2.5000000000000001E-3</v>
      </c>
      <c r="AO137" s="6">
        <f>0.5*0.005</f>
        <v>2.5000000000000001E-3</v>
      </c>
      <c r="AP137" s="6">
        <f t="shared" si="170"/>
        <v>2.5000000000000001E-3</v>
      </c>
      <c r="AQ137" s="6">
        <f>0.5*0.005</f>
        <v>2.5000000000000001E-3</v>
      </c>
      <c r="AR137" s="6">
        <v>4.0000000000000001E-3</v>
      </c>
      <c r="AS137" s="6">
        <f t="shared" si="195"/>
        <v>2.5000000000000001E-3</v>
      </c>
      <c r="AT137" s="6">
        <f t="shared" si="193"/>
        <v>2.5000000000000001E-3</v>
      </c>
      <c r="AU137" s="6">
        <f t="shared" ref="AU137:AW138" si="208">0.5*0.005</f>
        <v>2.5000000000000001E-3</v>
      </c>
      <c r="AV137" s="6">
        <f t="shared" si="208"/>
        <v>2.5000000000000001E-3</v>
      </c>
      <c r="AW137" s="6">
        <f t="shared" si="208"/>
        <v>2.5000000000000001E-3</v>
      </c>
      <c r="AX137" s="6">
        <v>1.2E-2</v>
      </c>
      <c r="AY137" s="6">
        <f>0.5*0.005</f>
        <v>2.5000000000000001E-3</v>
      </c>
      <c r="AZ137" s="6">
        <f t="shared" si="190"/>
        <v>2.5000000000000001E-3</v>
      </c>
      <c r="BA137" s="6">
        <f t="shared" si="199"/>
        <v>2.5000000000000001E-3</v>
      </c>
      <c r="BB137" s="6"/>
      <c r="BC137" s="6">
        <f t="shared" ref="BC137:BC160" si="209">0.5*0.001</f>
        <v>5.0000000000000001E-4</v>
      </c>
      <c r="BD137" s="6">
        <f t="shared" si="184"/>
        <v>5.0000000000000001E-4</v>
      </c>
      <c r="BE137" s="6">
        <f t="shared" si="187"/>
        <v>5.0000000000000001E-4</v>
      </c>
      <c r="BF137" s="6">
        <f t="shared" si="177"/>
        <v>5.0000000000000001E-4</v>
      </c>
      <c r="BG137" s="6">
        <f t="shared" si="188"/>
        <v>5.0000000000000001E-4</v>
      </c>
      <c r="BH137" s="6">
        <f t="shared" si="185"/>
        <v>5.0000000000000001E-4</v>
      </c>
      <c r="BI137" s="6">
        <f t="shared" si="180"/>
        <v>5.0000000000000001E-4</v>
      </c>
      <c r="BJ137" s="6">
        <f t="shared" si="186"/>
        <v>5.0000000000000001E-4</v>
      </c>
      <c r="BK137" s="6">
        <f t="shared" si="200"/>
        <v>5.0000000000000004E-6</v>
      </c>
      <c r="BL137" s="11">
        <f t="shared" si="206"/>
        <v>5.0000000000000001E-4</v>
      </c>
      <c r="BM137" s="11">
        <f t="shared" si="175"/>
        <v>5.0000000000000002E-5</v>
      </c>
      <c r="BN137" s="11">
        <f t="shared" si="172"/>
        <v>5.0000000000000002E-5</v>
      </c>
      <c r="BO137" s="11">
        <f t="shared" si="181"/>
        <v>5.0000000000000002E-5</v>
      </c>
      <c r="BP137" s="11">
        <f t="shared" si="173"/>
        <v>5.0000000000000002E-5</v>
      </c>
      <c r="BQ137" s="6"/>
      <c r="BR137" s="6">
        <f t="shared" si="201"/>
        <v>4.0000000000000002E-4</v>
      </c>
      <c r="BS137" s="6">
        <f t="shared" si="182"/>
        <v>5.0000000000000002E-5</v>
      </c>
      <c r="BT137" s="6">
        <f t="shared" si="182"/>
        <v>5.0000000000000002E-5</v>
      </c>
      <c r="BU137" s="6">
        <f t="shared" si="202"/>
        <v>1E-4</v>
      </c>
      <c r="BV137" s="6">
        <f t="shared" si="183"/>
        <v>5.0000000000000002E-5</v>
      </c>
      <c r="BW137" s="6">
        <f t="shared" si="183"/>
        <v>5.0000000000000002E-5</v>
      </c>
      <c r="BX137" s="6"/>
      <c r="BY137" s="6">
        <f t="shared" si="179"/>
        <v>1.4999999999999999E-4</v>
      </c>
      <c r="CR137" s="14"/>
      <c r="CX137" s="6">
        <f t="shared" si="194"/>
        <v>5.0000000000000002E-5</v>
      </c>
      <c r="CY137" s="6">
        <f t="shared" si="194"/>
        <v>5.0000000000000002E-5</v>
      </c>
      <c r="CZ137" s="6">
        <v>168</v>
      </c>
      <c r="DF137" s="6">
        <f t="shared" si="203"/>
        <v>4.0000000000000002E-4</v>
      </c>
      <c r="DG137" s="6">
        <f t="shared" si="204"/>
        <v>5.0000000000000002E-5</v>
      </c>
      <c r="DH137" s="11"/>
      <c r="DI137" s="11"/>
      <c r="DJ137" s="11"/>
      <c r="DK137" s="11"/>
      <c r="DL137" s="11"/>
      <c r="DM137" s="11"/>
    </row>
    <row r="138" spans="1:117" ht="12.75">
      <c r="A138" s="11">
        <v>135</v>
      </c>
      <c r="B138" s="6" t="s">
        <v>589</v>
      </c>
      <c r="C138" s="6">
        <v>341</v>
      </c>
      <c r="D138" s="6" t="s">
        <v>1333</v>
      </c>
      <c r="E138" s="6" t="s">
        <v>1752</v>
      </c>
      <c r="F138" s="6" t="s">
        <v>590</v>
      </c>
      <c r="G138" s="7">
        <v>8.5</v>
      </c>
      <c r="H138" s="6">
        <v>183</v>
      </c>
      <c r="I138" s="6">
        <f t="shared" si="196"/>
        <v>0.05</v>
      </c>
      <c r="J138" s="6">
        <f t="shared" si="189"/>
        <v>1.5</v>
      </c>
      <c r="K138" s="7">
        <v>17</v>
      </c>
      <c r="L138" s="6">
        <f t="shared" si="207"/>
        <v>2.5000000000000001E-2</v>
      </c>
      <c r="M138" s="9">
        <v>0.37</v>
      </c>
      <c r="N138" s="6">
        <v>2.79</v>
      </c>
      <c r="O138" s="6">
        <f>0.5*0.4</f>
        <v>0.2</v>
      </c>
      <c r="P138" s="10">
        <v>4.7000000000000002E-3</v>
      </c>
      <c r="Q138" s="6">
        <v>590</v>
      </c>
      <c r="R138" s="6">
        <f t="shared" si="197"/>
        <v>0.2</v>
      </c>
      <c r="S138" s="9">
        <v>1.3</v>
      </c>
      <c r="T138" s="6">
        <f>0.5*1</f>
        <v>0.5</v>
      </c>
      <c r="U138" s="6">
        <f t="shared" si="198"/>
        <v>1</v>
      </c>
      <c r="V138" s="7">
        <v>12</v>
      </c>
      <c r="W138" s="6"/>
      <c r="X138" s="9">
        <v>2.9</v>
      </c>
      <c r="Y138" s="6">
        <v>13.4</v>
      </c>
      <c r="Z138" s="6">
        <v>5500</v>
      </c>
      <c r="AA138" s="9">
        <v>5</v>
      </c>
      <c r="AB138" s="6">
        <v>3200</v>
      </c>
      <c r="AC138" s="6">
        <v>160</v>
      </c>
      <c r="AD138" s="6">
        <v>240</v>
      </c>
      <c r="AE138" s="6">
        <v>346</v>
      </c>
      <c r="AF138" s="7">
        <v>70</v>
      </c>
      <c r="AG138" s="6">
        <v>1100</v>
      </c>
      <c r="AH138" s="6">
        <v>270</v>
      </c>
      <c r="AI138" s="6">
        <v>7.0000000000000001E-3</v>
      </c>
      <c r="AJ138" s="6">
        <f>0.5*0.005</f>
        <v>2.5000000000000001E-3</v>
      </c>
      <c r="AK138" s="6">
        <f t="shared" si="169"/>
        <v>2.5000000000000001E-3</v>
      </c>
      <c r="AL138" s="6">
        <v>6.0000000000000001E-3</v>
      </c>
      <c r="AM138" s="6">
        <f>0.5*0.005</f>
        <v>2.5000000000000001E-3</v>
      </c>
      <c r="AN138" s="6">
        <v>5.0000000000000001E-3</v>
      </c>
      <c r="AO138" s="6">
        <f>0.5*0.005</f>
        <v>2.5000000000000001E-3</v>
      </c>
      <c r="AP138" s="6">
        <f t="shared" si="170"/>
        <v>2.5000000000000001E-3</v>
      </c>
      <c r="AQ138" s="6">
        <f>0.5*0.005</f>
        <v>2.5000000000000001E-3</v>
      </c>
      <c r="AR138" s="6">
        <v>5.0000000000000001E-3</v>
      </c>
      <c r="AS138" s="6">
        <f t="shared" si="195"/>
        <v>2.5000000000000001E-3</v>
      </c>
      <c r="AT138" s="6">
        <f t="shared" si="193"/>
        <v>2.5000000000000001E-3</v>
      </c>
      <c r="AU138" s="6">
        <f t="shared" si="208"/>
        <v>2.5000000000000001E-3</v>
      </c>
      <c r="AV138" s="6">
        <f t="shared" si="208"/>
        <v>2.5000000000000001E-3</v>
      </c>
      <c r="AW138" s="6">
        <f t="shared" si="208"/>
        <v>2.5000000000000001E-3</v>
      </c>
      <c r="AX138" s="6">
        <v>1.4999999999999999E-2</v>
      </c>
      <c r="AY138" s="6">
        <f>0.5*0.005</f>
        <v>2.5000000000000001E-3</v>
      </c>
      <c r="AZ138" s="6">
        <f t="shared" si="190"/>
        <v>2.5000000000000001E-3</v>
      </c>
      <c r="BA138" s="6">
        <f t="shared" si="199"/>
        <v>2.5000000000000001E-3</v>
      </c>
      <c r="BB138" s="6"/>
      <c r="BC138" s="6">
        <f t="shared" si="209"/>
        <v>5.0000000000000001E-4</v>
      </c>
      <c r="BD138" s="6">
        <f t="shared" si="184"/>
        <v>5.0000000000000001E-4</v>
      </c>
      <c r="BE138" s="6">
        <f t="shared" si="187"/>
        <v>5.0000000000000001E-4</v>
      </c>
      <c r="BF138" s="6">
        <f t="shared" si="177"/>
        <v>5.0000000000000001E-4</v>
      </c>
      <c r="BG138" s="6">
        <f t="shared" si="188"/>
        <v>5.0000000000000001E-4</v>
      </c>
      <c r="BH138" s="6">
        <f t="shared" si="185"/>
        <v>5.0000000000000001E-4</v>
      </c>
      <c r="BI138" s="6">
        <f t="shared" si="180"/>
        <v>5.0000000000000001E-4</v>
      </c>
      <c r="BJ138" s="6">
        <f t="shared" si="186"/>
        <v>5.0000000000000001E-4</v>
      </c>
      <c r="BK138" s="6">
        <f t="shared" si="200"/>
        <v>5.0000000000000004E-6</v>
      </c>
      <c r="BL138" s="11">
        <f t="shared" si="206"/>
        <v>5.0000000000000001E-4</v>
      </c>
      <c r="BM138" s="11">
        <f t="shared" si="175"/>
        <v>5.0000000000000002E-5</v>
      </c>
      <c r="BN138" s="11">
        <f t="shared" si="172"/>
        <v>5.0000000000000002E-5</v>
      </c>
      <c r="BO138" s="11">
        <f t="shared" si="181"/>
        <v>5.0000000000000002E-5</v>
      </c>
      <c r="BP138" s="11">
        <f t="shared" si="173"/>
        <v>5.0000000000000002E-5</v>
      </c>
      <c r="BQ138" s="6"/>
      <c r="BR138" s="6">
        <f t="shared" si="201"/>
        <v>4.0000000000000002E-4</v>
      </c>
      <c r="BS138" s="6">
        <f t="shared" si="182"/>
        <v>5.0000000000000002E-5</v>
      </c>
      <c r="BT138" s="6">
        <f t="shared" si="182"/>
        <v>5.0000000000000002E-5</v>
      </c>
      <c r="BU138" s="6">
        <f t="shared" si="202"/>
        <v>1E-4</v>
      </c>
      <c r="BV138" s="6">
        <f t="shared" si="183"/>
        <v>5.0000000000000002E-5</v>
      </c>
      <c r="BW138" s="6">
        <f t="shared" si="183"/>
        <v>5.0000000000000002E-5</v>
      </c>
      <c r="BX138" s="6"/>
      <c r="BY138" s="6">
        <f t="shared" si="179"/>
        <v>1.4999999999999999E-4</v>
      </c>
      <c r="CR138" s="14"/>
      <c r="CX138" s="6">
        <f t="shared" si="194"/>
        <v>5.0000000000000002E-5</v>
      </c>
      <c r="CY138" s="6">
        <f t="shared" si="194"/>
        <v>5.0000000000000002E-5</v>
      </c>
      <c r="CZ138" s="6">
        <v>196</v>
      </c>
      <c r="DF138" s="6">
        <f t="shared" si="203"/>
        <v>4.0000000000000002E-4</v>
      </c>
      <c r="DG138" s="6">
        <f t="shared" si="204"/>
        <v>5.0000000000000002E-5</v>
      </c>
      <c r="DH138" s="11"/>
      <c r="DI138" s="11"/>
      <c r="DJ138" s="11"/>
      <c r="DK138" s="11"/>
      <c r="DL138" s="11"/>
      <c r="DM138" s="11"/>
    </row>
    <row r="139" spans="1:117" ht="12.75">
      <c r="A139" s="11">
        <v>136</v>
      </c>
      <c r="B139" s="6" t="s">
        <v>587</v>
      </c>
      <c r="C139" s="6">
        <v>342</v>
      </c>
      <c r="D139" s="6" t="s">
        <v>1334</v>
      </c>
      <c r="E139" s="6" t="s">
        <v>1753</v>
      </c>
      <c r="F139" s="6" t="s">
        <v>588</v>
      </c>
      <c r="G139" s="7">
        <v>8.5</v>
      </c>
      <c r="H139" s="6">
        <v>126</v>
      </c>
      <c r="I139" s="6">
        <f t="shared" si="196"/>
        <v>0.05</v>
      </c>
      <c r="J139" s="6">
        <f t="shared" si="189"/>
        <v>1.5</v>
      </c>
      <c r="K139" s="7">
        <v>13</v>
      </c>
      <c r="L139" s="6">
        <f t="shared" si="207"/>
        <v>2.5000000000000001E-2</v>
      </c>
      <c r="M139" s="9">
        <v>1.1000000000000001</v>
      </c>
      <c r="N139" s="6">
        <v>3.88</v>
      </c>
      <c r="O139" s="6">
        <v>2.39</v>
      </c>
      <c r="P139" s="10">
        <v>1.0999999999999999E-2</v>
      </c>
      <c r="Q139" s="6">
        <v>720</v>
      </c>
      <c r="R139" s="6">
        <f t="shared" si="197"/>
        <v>0.2</v>
      </c>
      <c r="S139" s="6">
        <v>3.39</v>
      </c>
      <c r="T139" s="6">
        <v>5.48</v>
      </c>
      <c r="U139" s="6">
        <f t="shared" si="198"/>
        <v>1</v>
      </c>
      <c r="V139" s="7">
        <v>19</v>
      </c>
      <c r="W139" s="6"/>
      <c r="X139" s="9">
        <v>3</v>
      </c>
      <c r="Y139" s="6">
        <v>23.9</v>
      </c>
      <c r="Z139" s="6">
        <v>10000</v>
      </c>
      <c r="AA139" s="9">
        <v>4.3</v>
      </c>
      <c r="AB139" s="6">
        <v>2600</v>
      </c>
      <c r="AC139" s="7">
        <v>91</v>
      </c>
      <c r="AD139" s="6">
        <v>140</v>
      </c>
      <c r="AE139" s="6">
        <v>513</v>
      </c>
      <c r="AF139" s="7">
        <v>64</v>
      </c>
      <c r="AG139" s="6">
        <v>1500</v>
      </c>
      <c r="AH139" s="6">
        <v>380</v>
      </c>
      <c r="AI139" s="6">
        <v>1.0999999999999999E-2</v>
      </c>
      <c r="AJ139" s="6">
        <v>8.9999999999999993E-3</v>
      </c>
      <c r="AK139" s="6">
        <f t="shared" si="169"/>
        <v>2.5000000000000001E-3</v>
      </c>
      <c r="AL139" s="6">
        <v>2.5000000000000001E-2</v>
      </c>
      <c r="AM139" s="6">
        <v>8.0000000000000002E-3</v>
      </c>
      <c r="AN139" s="6">
        <v>1.4E-2</v>
      </c>
      <c r="AO139" s="6">
        <v>8.0000000000000002E-3</v>
      </c>
      <c r="AP139" s="6">
        <f t="shared" si="170"/>
        <v>2.5000000000000001E-3</v>
      </c>
      <c r="AQ139" s="6">
        <v>8.9999999999999993E-3</v>
      </c>
      <c r="AR139" s="6">
        <v>0.01</v>
      </c>
      <c r="AS139" s="6">
        <f t="shared" si="195"/>
        <v>2.5000000000000001E-3</v>
      </c>
      <c r="AT139" s="6">
        <f t="shared" si="193"/>
        <v>2.5000000000000001E-3</v>
      </c>
      <c r="AU139" s="6">
        <v>1.2999999999999999E-2</v>
      </c>
      <c r="AV139" s="8">
        <v>0.01</v>
      </c>
      <c r="AW139" s="6">
        <v>5.0000000000000001E-3</v>
      </c>
      <c r="AX139" s="6">
        <v>1.0999999999999999E-2</v>
      </c>
      <c r="AY139" s="6">
        <v>8.9999999999999993E-3</v>
      </c>
      <c r="AZ139" s="6">
        <f t="shared" si="190"/>
        <v>2.5000000000000001E-3</v>
      </c>
      <c r="BA139" s="6">
        <f t="shared" si="199"/>
        <v>2.5000000000000001E-3</v>
      </c>
      <c r="BB139" s="6"/>
      <c r="BC139" s="6">
        <f t="shared" si="209"/>
        <v>5.0000000000000001E-4</v>
      </c>
      <c r="BD139" s="6">
        <f t="shared" si="184"/>
        <v>5.0000000000000001E-4</v>
      </c>
      <c r="BE139" s="6">
        <f t="shared" si="187"/>
        <v>5.0000000000000001E-4</v>
      </c>
      <c r="BF139" s="6">
        <f t="shared" si="177"/>
        <v>5.0000000000000001E-4</v>
      </c>
      <c r="BG139" s="6">
        <f t="shared" si="188"/>
        <v>5.0000000000000001E-4</v>
      </c>
      <c r="BH139" s="6">
        <f t="shared" si="185"/>
        <v>5.0000000000000001E-4</v>
      </c>
      <c r="BI139" s="6">
        <f t="shared" si="180"/>
        <v>5.0000000000000001E-4</v>
      </c>
      <c r="BJ139" s="6">
        <f t="shared" si="186"/>
        <v>5.0000000000000001E-4</v>
      </c>
      <c r="BK139" s="6">
        <f t="shared" si="200"/>
        <v>5.0000000000000004E-6</v>
      </c>
      <c r="BL139" s="11">
        <f t="shared" si="206"/>
        <v>5.0000000000000001E-4</v>
      </c>
      <c r="BM139" s="11">
        <f t="shared" si="175"/>
        <v>5.0000000000000002E-5</v>
      </c>
      <c r="BN139" s="11">
        <f t="shared" si="172"/>
        <v>5.0000000000000002E-5</v>
      </c>
      <c r="BO139" s="11">
        <f t="shared" si="181"/>
        <v>5.0000000000000002E-5</v>
      </c>
      <c r="BP139" s="11">
        <f t="shared" si="173"/>
        <v>5.0000000000000002E-5</v>
      </c>
      <c r="BQ139" s="6"/>
      <c r="BR139" s="6">
        <f t="shared" si="201"/>
        <v>4.0000000000000002E-4</v>
      </c>
      <c r="BS139" s="6">
        <f t="shared" si="182"/>
        <v>5.0000000000000002E-5</v>
      </c>
      <c r="BT139" s="6">
        <f t="shared" si="182"/>
        <v>5.0000000000000002E-5</v>
      </c>
      <c r="BU139" s="6">
        <f t="shared" si="202"/>
        <v>1E-4</v>
      </c>
      <c r="BV139" s="6">
        <f t="shared" si="183"/>
        <v>5.0000000000000002E-5</v>
      </c>
      <c r="BW139" s="6">
        <f t="shared" si="183"/>
        <v>5.0000000000000002E-5</v>
      </c>
      <c r="BX139" s="6"/>
      <c r="BY139" s="6">
        <f t="shared" si="179"/>
        <v>1.4999999999999999E-4</v>
      </c>
      <c r="CR139" s="14"/>
      <c r="CX139" s="6">
        <f t="shared" si="194"/>
        <v>5.0000000000000002E-5</v>
      </c>
      <c r="CY139" s="6">
        <f t="shared" si="194"/>
        <v>5.0000000000000002E-5</v>
      </c>
      <c r="CZ139" s="6">
        <v>265</v>
      </c>
      <c r="DF139" s="6">
        <f t="shared" si="203"/>
        <v>4.0000000000000002E-4</v>
      </c>
      <c r="DG139" s="6">
        <f t="shared" si="204"/>
        <v>5.0000000000000002E-5</v>
      </c>
      <c r="DH139" s="11"/>
      <c r="DI139" s="11"/>
      <c r="DJ139" s="11"/>
      <c r="DK139" s="11"/>
      <c r="DL139" s="11"/>
      <c r="DM139" s="11"/>
    </row>
    <row r="140" spans="1:117" ht="12.75">
      <c r="A140" s="11">
        <v>137</v>
      </c>
      <c r="B140" s="6" t="s">
        <v>585</v>
      </c>
      <c r="C140" s="6">
        <v>343</v>
      </c>
      <c r="D140" s="6" t="s">
        <v>1335</v>
      </c>
      <c r="E140" s="6" t="s">
        <v>1754</v>
      </c>
      <c r="F140" s="6" t="s">
        <v>586</v>
      </c>
      <c r="G140" s="7">
        <v>8.6</v>
      </c>
      <c r="H140" s="6">
        <v>153</v>
      </c>
      <c r="I140" s="6">
        <f t="shared" si="196"/>
        <v>0.05</v>
      </c>
      <c r="J140" s="6">
        <f t="shared" si="189"/>
        <v>1.5</v>
      </c>
      <c r="K140" s="7">
        <v>23</v>
      </c>
      <c r="L140" s="6">
        <f t="shared" si="207"/>
        <v>2.5000000000000001E-2</v>
      </c>
      <c r="M140" s="9">
        <v>1.9</v>
      </c>
      <c r="N140" s="6">
        <v>4.6399999999999997</v>
      </c>
      <c r="O140" s="6">
        <f>0.5*0.4</f>
        <v>0.2</v>
      </c>
      <c r="P140" s="10">
        <v>1.0999999999999999E-2</v>
      </c>
      <c r="Q140" s="6">
        <v>590</v>
      </c>
      <c r="R140" s="6">
        <f t="shared" si="197"/>
        <v>0.2</v>
      </c>
      <c r="S140" s="6">
        <v>4.4400000000000004</v>
      </c>
      <c r="T140" s="6">
        <v>1.1200000000000001</v>
      </c>
      <c r="U140" s="6">
        <f t="shared" si="198"/>
        <v>1</v>
      </c>
      <c r="V140" s="9">
        <v>8</v>
      </c>
      <c r="W140" s="6"/>
      <c r="X140" s="9">
        <v>4</v>
      </c>
      <c r="Y140" s="6">
        <v>36.200000000000003</v>
      </c>
      <c r="Z140" s="6">
        <v>2600</v>
      </c>
      <c r="AA140" s="9">
        <v>0.2</v>
      </c>
      <c r="AB140" s="6">
        <v>3700</v>
      </c>
      <c r="AC140" s="6">
        <v>370</v>
      </c>
      <c r="AD140" s="6">
        <v>180</v>
      </c>
      <c r="AE140" s="6">
        <v>145</v>
      </c>
      <c r="AF140" s="7">
        <v>58</v>
      </c>
      <c r="AG140" s="6">
        <v>1800</v>
      </c>
      <c r="AH140" s="6">
        <v>470</v>
      </c>
      <c r="AI140" s="6">
        <f>0.5*0.005</f>
        <v>2.5000000000000001E-3</v>
      </c>
      <c r="AJ140" s="6">
        <v>6.0000000000000001E-3</v>
      </c>
      <c r="AK140" s="6">
        <f t="shared" si="169"/>
        <v>2.5000000000000001E-3</v>
      </c>
      <c r="AL140" s="6">
        <v>8.9999999999999993E-3</v>
      </c>
      <c r="AM140" s="6">
        <f>0.5*0.005</f>
        <v>2.5000000000000001E-3</v>
      </c>
      <c r="AN140" s="6">
        <v>5.0000000000000001E-3</v>
      </c>
      <c r="AO140" s="6">
        <f>0.5*0.005</f>
        <v>2.5000000000000001E-3</v>
      </c>
      <c r="AP140" s="6">
        <f t="shared" si="170"/>
        <v>2.5000000000000001E-3</v>
      </c>
      <c r="AQ140" s="6">
        <v>6.0000000000000001E-3</v>
      </c>
      <c r="AR140" s="6">
        <v>7.0000000000000001E-3</v>
      </c>
      <c r="AS140" s="6">
        <v>6.0000000000000001E-3</v>
      </c>
      <c r="AT140" s="6">
        <f t="shared" si="193"/>
        <v>2.5000000000000001E-3</v>
      </c>
      <c r="AU140" s="6">
        <f>0.5*0.005</f>
        <v>2.5000000000000001E-3</v>
      </c>
      <c r="AV140" s="6">
        <f>0.5*0.005</f>
        <v>2.5000000000000001E-3</v>
      </c>
      <c r="AW140" s="6">
        <f>0.5*0.005</f>
        <v>2.5000000000000001E-3</v>
      </c>
      <c r="AX140" s="6">
        <v>1.2999999999999999E-2</v>
      </c>
      <c r="AY140" s="6">
        <v>5.0000000000000001E-3</v>
      </c>
      <c r="AZ140" s="6">
        <f t="shared" si="190"/>
        <v>2.5000000000000001E-3</v>
      </c>
      <c r="BA140" s="6">
        <f t="shared" si="199"/>
        <v>2.5000000000000001E-3</v>
      </c>
      <c r="BB140" s="6"/>
      <c r="BC140" s="6">
        <f t="shared" si="209"/>
        <v>5.0000000000000001E-4</v>
      </c>
      <c r="BD140" s="6">
        <f t="shared" si="184"/>
        <v>5.0000000000000001E-4</v>
      </c>
      <c r="BE140" s="6">
        <f t="shared" si="187"/>
        <v>5.0000000000000001E-4</v>
      </c>
      <c r="BF140" s="6">
        <f t="shared" si="177"/>
        <v>5.0000000000000001E-4</v>
      </c>
      <c r="BG140" s="6">
        <f t="shared" si="188"/>
        <v>5.0000000000000001E-4</v>
      </c>
      <c r="BH140" s="6">
        <f t="shared" si="185"/>
        <v>5.0000000000000001E-4</v>
      </c>
      <c r="BI140" s="6">
        <f t="shared" si="180"/>
        <v>5.0000000000000001E-4</v>
      </c>
      <c r="BJ140" s="6">
        <f t="shared" si="186"/>
        <v>5.0000000000000001E-4</v>
      </c>
      <c r="BK140" s="6">
        <f t="shared" si="200"/>
        <v>5.0000000000000004E-6</v>
      </c>
      <c r="BL140" s="11">
        <f t="shared" si="206"/>
        <v>5.0000000000000001E-4</v>
      </c>
      <c r="BM140" s="11">
        <f t="shared" si="175"/>
        <v>5.0000000000000002E-5</v>
      </c>
      <c r="BN140" s="11">
        <f t="shared" si="172"/>
        <v>5.0000000000000002E-5</v>
      </c>
      <c r="BO140" s="11">
        <f t="shared" si="181"/>
        <v>5.0000000000000002E-5</v>
      </c>
      <c r="BP140" s="11">
        <f t="shared" si="173"/>
        <v>5.0000000000000002E-5</v>
      </c>
      <c r="BQ140" s="6"/>
      <c r="BR140" s="6">
        <f t="shared" si="201"/>
        <v>4.0000000000000002E-4</v>
      </c>
      <c r="BS140" s="6">
        <f t="shared" si="182"/>
        <v>5.0000000000000002E-5</v>
      </c>
      <c r="BT140" s="6">
        <f t="shared" si="182"/>
        <v>5.0000000000000002E-5</v>
      </c>
      <c r="BU140" s="6">
        <f t="shared" si="202"/>
        <v>1E-4</v>
      </c>
      <c r="BV140" s="6">
        <f t="shared" si="183"/>
        <v>5.0000000000000002E-5</v>
      </c>
      <c r="BW140" s="6">
        <f t="shared" si="183"/>
        <v>5.0000000000000002E-5</v>
      </c>
      <c r="BX140" s="6"/>
      <c r="BY140" s="6">
        <f t="shared" si="179"/>
        <v>1.4999999999999999E-4</v>
      </c>
      <c r="CR140" s="14"/>
      <c r="CX140" s="6">
        <f t="shared" si="194"/>
        <v>5.0000000000000002E-5</v>
      </c>
      <c r="CY140" s="6">
        <f t="shared" si="194"/>
        <v>5.0000000000000002E-5</v>
      </c>
      <c r="CZ140" s="6">
        <v>273</v>
      </c>
      <c r="DF140" s="6">
        <f t="shared" si="203"/>
        <v>4.0000000000000002E-4</v>
      </c>
      <c r="DG140" s="6">
        <f t="shared" si="204"/>
        <v>5.0000000000000002E-5</v>
      </c>
      <c r="DH140" s="11"/>
      <c r="DI140" s="11"/>
      <c r="DJ140" s="11"/>
      <c r="DK140" s="11"/>
      <c r="DL140" s="11"/>
      <c r="DM140" s="11"/>
    </row>
    <row r="141" spans="1:117" ht="12.75">
      <c r="A141" s="11">
        <v>138</v>
      </c>
      <c r="B141" s="6" t="s">
        <v>583</v>
      </c>
      <c r="C141" s="6">
        <v>344</v>
      </c>
      <c r="D141" s="6" t="s">
        <v>1336</v>
      </c>
      <c r="E141" s="6" t="s">
        <v>1755</v>
      </c>
      <c r="F141" s="6" t="s">
        <v>584</v>
      </c>
      <c r="G141" s="7">
        <v>8.4</v>
      </c>
      <c r="H141" s="7">
        <v>85</v>
      </c>
      <c r="I141" s="6">
        <f t="shared" si="196"/>
        <v>0.05</v>
      </c>
      <c r="J141" s="6">
        <f t="shared" si="189"/>
        <v>1.5</v>
      </c>
      <c r="K141" s="7">
        <v>24</v>
      </c>
      <c r="L141" s="6">
        <f t="shared" si="207"/>
        <v>2.5000000000000001E-2</v>
      </c>
      <c r="M141" s="9">
        <v>0.98</v>
      </c>
      <c r="N141" s="9">
        <v>5.4</v>
      </c>
      <c r="O141" s="6">
        <v>5.12</v>
      </c>
      <c r="P141" s="10">
        <v>6.8999999999999999E-3</v>
      </c>
      <c r="Q141" s="6">
        <v>760</v>
      </c>
      <c r="R141" s="6">
        <f t="shared" si="197"/>
        <v>0.2</v>
      </c>
      <c r="S141" s="6">
        <v>5.64</v>
      </c>
      <c r="T141" s="6">
        <v>15.3</v>
      </c>
      <c r="U141" s="6">
        <f t="shared" si="198"/>
        <v>1</v>
      </c>
      <c r="V141" s="6">
        <v>120</v>
      </c>
      <c r="W141" s="6"/>
      <c r="X141" s="9">
        <v>4.0999999999999996</v>
      </c>
      <c r="Y141" s="6">
        <v>38.299999999999997</v>
      </c>
      <c r="Z141" s="6">
        <v>20000</v>
      </c>
      <c r="AA141" s="9">
        <v>0.97</v>
      </c>
      <c r="AB141" s="6">
        <v>4200</v>
      </c>
      <c r="AC141" s="6">
        <v>160</v>
      </c>
      <c r="AD141" s="6">
        <v>280</v>
      </c>
      <c r="AE141" s="6">
        <v>902</v>
      </c>
      <c r="AF141" s="7">
        <v>78</v>
      </c>
      <c r="AG141" s="6">
        <v>1700</v>
      </c>
      <c r="AH141" s="6">
        <v>380</v>
      </c>
      <c r="AI141" s="6">
        <v>8.0000000000000002E-3</v>
      </c>
      <c r="AJ141" s="6">
        <v>2.1999999999999999E-2</v>
      </c>
      <c r="AK141" s="6">
        <f t="shared" si="169"/>
        <v>2.5000000000000001E-3</v>
      </c>
      <c r="AL141" s="6">
        <v>3.9E-2</v>
      </c>
      <c r="AM141" s="6">
        <v>1.2999999999999999E-2</v>
      </c>
      <c r="AN141" s="6">
        <v>1.4999999999999999E-2</v>
      </c>
      <c r="AO141" s="6">
        <v>7.0000000000000001E-3</v>
      </c>
      <c r="AP141" s="6">
        <f t="shared" si="170"/>
        <v>2.5000000000000001E-3</v>
      </c>
      <c r="AQ141" s="6">
        <v>8.0000000000000002E-3</v>
      </c>
      <c r="AR141" s="6">
        <v>0.01</v>
      </c>
      <c r="AS141" s="6">
        <v>2.4E-2</v>
      </c>
      <c r="AT141" s="6">
        <v>1.4999999999999999E-2</v>
      </c>
      <c r="AU141" s="6">
        <v>1.7000000000000001E-2</v>
      </c>
      <c r="AV141" s="6">
        <v>8.9999999999999993E-3</v>
      </c>
      <c r="AW141" s="6">
        <v>5.0000000000000001E-3</v>
      </c>
      <c r="AX141" s="6">
        <v>1.0999999999999999E-2</v>
      </c>
      <c r="AY141" s="6">
        <v>7.0000000000000001E-3</v>
      </c>
      <c r="AZ141" s="6">
        <f t="shared" si="190"/>
        <v>2.5000000000000001E-3</v>
      </c>
      <c r="BA141" s="6">
        <f t="shared" si="199"/>
        <v>2.5000000000000001E-3</v>
      </c>
      <c r="BB141" s="6"/>
      <c r="BC141" s="6">
        <f t="shared" si="209"/>
        <v>5.0000000000000001E-4</v>
      </c>
      <c r="BD141" s="6">
        <f t="shared" si="184"/>
        <v>5.0000000000000001E-4</v>
      </c>
      <c r="BE141" s="6">
        <f t="shared" si="187"/>
        <v>5.0000000000000001E-4</v>
      </c>
      <c r="BF141" s="6">
        <f t="shared" si="177"/>
        <v>5.0000000000000001E-4</v>
      </c>
      <c r="BG141" s="6">
        <f t="shared" si="188"/>
        <v>5.0000000000000001E-4</v>
      </c>
      <c r="BH141" s="6">
        <f t="shared" si="185"/>
        <v>5.0000000000000001E-4</v>
      </c>
      <c r="BI141" s="6">
        <f t="shared" si="180"/>
        <v>5.0000000000000001E-4</v>
      </c>
      <c r="BJ141" s="6">
        <f t="shared" si="186"/>
        <v>5.0000000000000001E-4</v>
      </c>
      <c r="BK141" s="6">
        <f t="shared" si="200"/>
        <v>5.0000000000000004E-6</v>
      </c>
      <c r="BL141" s="11">
        <f t="shared" si="206"/>
        <v>5.0000000000000001E-4</v>
      </c>
      <c r="BM141" s="11">
        <f t="shared" si="175"/>
        <v>5.0000000000000002E-5</v>
      </c>
      <c r="BN141" s="11">
        <f t="shared" si="172"/>
        <v>5.0000000000000002E-5</v>
      </c>
      <c r="BO141" s="11">
        <f t="shared" si="181"/>
        <v>5.0000000000000002E-5</v>
      </c>
      <c r="BP141" s="11">
        <f t="shared" si="173"/>
        <v>5.0000000000000002E-5</v>
      </c>
      <c r="BQ141" s="6"/>
      <c r="BR141" s="6">
        <f t="shared" si="201"/>
        <v>4.0000000000000002E-4</v>
      </c>
      <c r="BS141" s="6">
        <f t="shared" si="182"/>
        <v>5.0000000000000002E-5</v>
      </c>
      <c r="BT141" s="6">
        <f t="shared" si="182"/>
        <v>5.0000000000000002E-5</v>
      </c>
      <c r="BU141" s="6">
        <f t="shared" si="202"/>
        <v>1E-4</v>
      </c>
      <c r="BV141" s="6">
        <f t="shared" si="183"/>
        <v>5.0000000000000002E-5</v>
      </c>
      <c r="BW141" s="6">
        <f t="shared" si="183"/>
        <v>5.0000000000000002E-5</v>
      </c>
      <c r="BX141" s="6"/>
      <c r="BY141" s="6">
        <f t="shared" si="179"/>
        <v>1.4999999999999999E-4</v>
      </c>
      <c r="CR141" s="14"/>
      <c r="CX141" s="6">
        <f t="shared" si="194"/>
        <v>5.0000000000000002E-5</v>
      </c>
      <c r="CY141" s="6">
        <f t="shared" si="194"/>
        <v>5.0000000000000002E-5</v>
      </c>
      <c r="CZ141" s="6">
        <v>550</v>
      </c>
      <c r="DF141" s="6">
        <f t="shared" si="203"/>
        <v>4.0000000000000002E-4</v>
      </c>
      <c r="DG141" s="6">
        <f t="shared" si="204"/>
        <v>5.0000000000000002E-5</v>
      </c>
      <c r="DH141" s="11"/>
      <c r="DI141" s="11"/>
      <c r="DJ141" s="11"/>
      <c r="DK141" s="11"/>
      <c r="DL141" s="11"/>
      <c r="DM141" s="11"/>
    </row>
    <row r="142" spans="1:117" ht="12.75">
      <c r="A142" s="11">
        <v>139</v>
      </c>
      <c r="B142" s="6" t="s">
        <v>581</v>
      </c>
      <c r="C142" s="6">
        <v>345</v>
      </c>
      <c r="D142" s="6" t="s">
        <v>1337</v>
      </c>
      <c r="E142" s="6" t="s">
        <v>1756</v>
      </c>
      <c r="F142" s="6" t="s">
        <v>582</v>
      </c>
      <c r="G142" s="7">
        <v>7.9</v>
      </c>
      <c r="H142" s="6">
        <v>111</v>
      </c>
      <c r="I142" s="6">
        <f t="shared" si="196"/>
        <v>0.05</v>
      </c>
      <c r="J142" s="6">
        <f t="shared" si="189"/>
        <v>1.5</v>
      </c>
      <c r="K142" s="7">
        <v>13</v>
      </c>
      <c r="L142" s="6">
        <f t="shared" si="207"/>
        <v>2.5000000000000001E-2</v>
      </c>
      <c r="M142" s="9">
        <v>0.46</v>
      </c>
      <c r="N142" s="6">
        <v>1.52</v>
      </c>
      <c r="O142" s="6">
        <f>0.5*0.4</f>
        <v>0.2</v>
      </c>
      <c r="P142" s="10">
        <v>2.1000000000000001E-2</v>
      </c>
      <c r="Q142" s="6">
        <v>150</v>
      </c>
      <c r="R142" s="6">
        <f t="shared" si="197"/>
        <v>0.2</v>
      </c>
      <c r="S142" s="6">
        <v>1.62</v>
      </c>
      <c r="T142" s="6">
        <f>0.5*1</f>
        <v>0.5</v>
      </c>
      <c r="U142" s="6">
        <f t="shared" si="198"/>
        <v>1</v>
      </c>
      <c r="V142" s="9">
        <v>4</v>
      </c>
      <c r="W142" s="6"/>
      <c r="X142" s="9">
        <v>2.4</v>
      </c>
      <c r="Y142" s="6">
        <v>10.4</v>
      </c>
      <c r="Z142" s="6">
        <v>1300</v>
      </c>
      <c r="AA142" s="9">
        <v>3.6</v>
      </c>
      <c r="AB142" s="6">
        <v>2900</v>
      </c>
      <c r="AC142" s="7">
        <v>36</v>
      </c>
      <c r="AD142" s="6">
        <v>120</v>
      </c>
      <c r="AE142" s="6">
        <v>1450</v>
      </c>
      <c r="AF142" s="7">
        <v>24</v>
      </c>
      <c r="AG142" s="6">
        <v>820</v>
      </c>
      <c r="AH142" s="6">
        <v>130</v>
      </c>
      <c r="AI142" s="6">
        <v>4.8000000000000001E-2</v>
      </c>
      <c r="AJ142" s="6">
        <v>1.0999999999999999E-2</v>
      </c>
      <c r="AK142" s="6">
        <f t="shared" si="169"/>
        <v>2.5000000000000001E-3</v>
      </c>
      <c r="AL142" s="6">
        <v>8.0000000000000002E-3</v>
      </c>
      <c r="AM142" s="8">
        <v>0.01</v>
      </c>
      <c r="AN142" s="6">
        <f>0.5*0.005</f>
        <v>2.5000000000000001E-3</v>
      </c>
      <c r="AO142" s="6">
        <f>0.5*0.005</f>
        <v>2.5000000000000001E-3</v>
      </c>
      <c r="AP142" s="6">
        <f t="shared" si="170"/>
        <v>2.5000000000000001E-3</v>
      </c>
      <c r="AQ142" s="6">
        <v>7.0000000000000001E-3</v>
      </c>
      <c r="AR142" s="6">
        <v>6.0000000000000001E-3</v>
      </c>
      <c r="AS142" s="6">
        <f>0.5*0.005</f>
        <v>2.5000000000000001E-3</v>
      </c>
      <c r="AT142" s="6">
        <f>0.5*0.005</f>
        <v>2.5000000000000001E-3</v>
      </c>
      <c r="AU142" s="6">
        <f>0.5*0.005</f>
        <v>2.5000000000000001E-3</v>
      </c>
      <c r="AV142" s="6">
        <v>6.0000000000000001E-3</v>
      </c>
      <c r="AW142" s="6">
        <f>0.5*0.005</f>
        <v>2.5000000000000001E-3</v>
      </c>
      <c r="AX142" s="6">
        <v>8.9999999999999993E-3</v>
      </c>
      <c r="AY142" s="6">
        <v>8.0000000000000002E-3</v>
      </c>
      <c r="AZ142" s="6">
        <f t="shared" si="190"/>
        <v>2.5000000000000001E-3</v>
      </c>
      <c r="BA142" s="6">
        <f t="shared" si="199"/>
        <v>2.5000000000000001E-3</v>
      </c>
      <c r="BB142" s="6"/>
      <c r="BC142" s="6">
        <f t="shared" si="209"/>
        <v>5.0000000000000001E-4</v>
      </c>
      <c r="BD142" s="6">
        <f t="shared" si="184"/>
        <v>5.0000000000000001E-4</v>
      </c>
      <c r="BE142" s="6">
        <f t="shared" si="187"/>
        <v>5.0000000000000001E-4</v>
      </c>
      <c r="BF142" s="6">
        <f t="shared" si="177"/>
        <v>5.0000000000000001E-4</v>
      </c>
      <c r="BG142" s="6">
        <f t="shared" si="188"/>
        <v>5.0000000000000001E-4</v>
      </c>
      <c r="BH142" s="6">
        <f t="shared" si="185"/>
        <v>5.0000000000000001E-4</v>
      </c>
      <c r="BI142" s="6">
        <f t="shared" si="180"/>
        <v>5.0000000000000001E-4</v>
      </c>
      <c r="BJ142" s="6">
        <f t="shared" si="186"/>
        <v>5.0000000000000001E-4</v>
      </c>
      <c r="BK142" s="6">
        <f t="shared" si="200"/>
        <v>5.0000000000000004E-6</v>
      </c>
      <c r="BL142" s="11">
        <f t="shared" si="206"/>
        <v>5.0000000000000001E-4</v>
      </c>
      <c r="BM142" s="11">
        <f t="shared" si="175"/>
        <v>5.0000000000000002E-5</v>
      </c>
      <c r="BN142" s="11">
        <f t="shared" si="172"/>
        <v>5.0000000000000002E-5</v>
      </c>
      <c r="BO142" s="11">
        <f t="shared" si="181"/>
        <v>5.0000000000000002E-5</v>
      </c>
      <c r="BP142" s="11">
        <f t="shared" si="173"/>
        <v>5.0000000000000002E-5</v>
      </c>
      <c r="BQ142" s="6"/>
      <c r="BR142" s="6">
        <f t="shared" si="201"/>
        <v>4.0000000000000002E-4</v>
      </c>
      <c r="BS142" s="6">
        <f t="shared" si="182"/>
        <v>5.0000000000000002E-5</v>
      </c>
      <c r="BT142" s="6">
        <f t="shared" si="182"/>
        <v>5.0000000000000002E-5</v>
      </c>
      <c r="BU142" s="6">
        <f t="shared" si="202"/>
        <v>1E-4</v>
      </c>
      <c r="BV142" s="6">
        <f t="shared" si="183"/>
        <v>5.0000000000000002E-5</v>
      </c>
      <c r="BW142" s="6">
        <f t="shared" si="183"/>
        <v>5.0000000000000002E-5</v>
      </c>
      <c r="BX142" s="6"/>
      <c r="BY142" s="6">
        <f t="shared" si="179"/>
        <v>1.4999999999999999E-4</v>
      </c>
      <c r="CR142" s="14"/>
      <c r="CX142" s="6">
        <f t="shared" si="194"/>
        <v>5.0000000000000002E-5</v>
      </c>
      <c r="CY142" s="6">
        <f t="shared" si="194"/>
        <v>5.0000000000000002E-5</v>
      </c>
      <c r="CZ142" s="6">
        <v>1119</v>
      </c>
      <c r="DF142" s="6">
        <f t="shared" si="203"/>
        <v>4.0000000000000002E-4</v>
      </c>
      <c r="DG142" s="6">
        <f t="shared" si="204"/>
        <v>5.0000000000000002E-5</v>
      </c>
      <c r="DH142" s="11"/>
      <c r="DI142" s="11"/>
      <c r="DJ142" s="11"/>
      <c r="DK142" s="11"/>
      <c r="DL142" s="11"/>
      <c r="DM142" s="11"/>
    </row>
    <row r="143" spans="1:117" ht="12.75">
      <c r="A143" s="11">
        <v>140</v>
      </c>
      <c r="B143" s="6" t="s">
        <v>579</v>
      </c>
      <c r="C143" s="6">
        <v>346</v>
      </c>
      <c r="D143" s="6" t="s">
        <v>1338</v>
      </c>
      <c r="E143" s="6" t="s">
        <v>1757</v>
      </c>
      <c r="F143" s="6" t="s">
        <v>580</v>
      </c>
      <c r="G143" s="7">
        <v>7.4</v>
      </c>
      <c r="H143" s="6">
        <v>436</v>
      </c>
      <c r="I143" s="6">
        <f t="shared" si="196"/>
        <v>0.05</v>
      </c>
      <c r="J143" s="6">
        <f t="shared" si="189"/>
        <v>1.5</v>
      </c>
      <c r="K143" s="6">
        <v>100</v>
      </c>
      <c r="L143" s="6">
        <f t="shared" si="207"/>
        <v>2.5000000000000001E-2</v>
      </c>
      <c r="M143" s="9">
        <v>6.8</v>
      </c>
      <c r="N143" s="6">
        <v>11.7</v>
      </c>
      <c r="O143" s="6">
        <v>42.6</v>
      </c>
      <c r="P143" s="10">
        <v>0.06</v>
      </c>
      <c r="Q143" s="6">
        <v>1700</v>
      </c>
      <c r="R143" s="6">
        <f t="shared" si="197"/>
        <v>0.2</v>
      </c>
      <c r="S143" s="9">
        <v>8.8000000000000007</v>
      </c>
      <c r="T143" s="6">
        <v>14.2</v>
      </c>
      <c r="U143" s="6">
        <f t="shared" si="198"/>
        <v>1</v>
      </c>
      <c r="V143" s="6">
        <v>280</v>
      </c>
      <c r="W143" s="6"/>
      <c r="X143" s="7">
        <v>10</v>
      </c>
      <c r="Y143" s="6">
        <v>119</v>
      </c>
      <c r="Z143" s="6">
        <v>76000</v>
      </c>
      <c r="AA143" s="9">
        <v>3.1</v>
      </c>
      <c r="AB143" s="6">
        <v>9100</v>
      </c>
      <c r="AC143" s="6">
        <v>840</v>
      </c>
      <c r="AD143" s="6">
        <v>1300</v>
      </c>
      <c r="AE143" s="6">
        <v>2720</v>
      </c>
      <c r="AF143" s="6">
        <v>110</v>
      </c>
      <c r="AG143" s="6">
        <v>3800</v>
      </c>
      <c r="AH143" s="6">
        <v>820</v>
      </c>
      <c r="AI143" s="6">
        <v>0.13400000000000001</v>
      </c>
      <c r="AJ143" s="6">
        <v>2.5999999999999999E-2</v>
      </c>
      <c r="AK143" s="6">
        <f t="shared" si="169"/>
        <v>2.5000000000000001E-3</v>
      </c>
      <c r="AL143" s="6">
        <v>6.6000000000000003E-2</v>
      </c>
      <c r="AM143" s="6">
        <v>2.1000000000000001E-2</v>
      </c>
      <c r="AN143" s="6">
        <v>1.6E-2</v>
      </c>
      <c r="AO143" s="6">
        <f>0.5*0.005</f>
        <v>2.5000000000000001E-3</v>
      </c>
      <c r="AP143" s="6">
        <f t="shared" si="170"/>
        <v>2.5000000000000001E-3</v>
      </c>
      <c r="AQ143" s="6">
        <f>0.5*0.005</f>
        <v>2.5000000000000001E-3</v>
      </c>
      <c r="AR143" s="6">
        <v>2.1999999999999999E-2</v>
      </c>
      <c r="AS143" s="6">
        <f t="shared" ref="AS143:AT154" si="210">0.5*0.005</f>
        <v>2.5000000000000001E-3</v>
      </c>
      <c r="AT143" s="6">
        <f t="shared" si="210"/>
        <v>2.5000000000000001E-3</v>
      </c>
      <c r="AU143" s="8">
        <v>0.04</v>
      </c>
      <c r="AV143" s="6">
        <v>1.7999999999999999E-2</v>
      </c>
      <c r="AW143" s="6">
        <f>0.5*0.005</f>
        <v>2.5000000000000001E-3</v>
      </c>
      <c r="AX143" s="6">
        <v>2.9000000000000001E-2</v>
      </c>
      <c r="AY143" s="6">
        <v>2.1000000000000001E-2</v>
      </c>
      <c r="AZ143" s="6">
        <f t="shared" si="190"/>
        <v>2.5000000000000001E-3</v>
      </c>
      <c r="BA143" s="6">
        <f t="shared" si="199"/>
        <v>2.5000000000000001E-3</v>
      </c>
      <c r="BB143" s="6"/>
      <c r="BC143" s="6">
        <f t="shared" si="209"/>
        <v>5.0000000000000001E-4</v>
      </c>
      <c r="BD143" s="6">
        <f t="shared" si="184"/>
        <v>5.0000000000000001E-4</v>
      </c>
      <c r="BE143" s="6">
        <f t="shared" si="187"/>
        <v>5.0000000000000001E-4</v>
      </c>
      <c r="BF143" s="6">
        <f t="shared" si="177"/>
        <v>5.0000000000000001E-4</v>
      </c>
      <c r="BG143" s="6">
        <f t="shared" si="188"/>
        <v>5.0000000000000001E-4</v>
      </c>
      <c r="BH143" s="6">
        <f t="shared" si="185"/>
        <v>5.0000000000000001E-4</v>
      </c>
      <c r="BI143" s="6">
        <f t="shared" si="180"/>
        <v>5.0000000000000001E-4</v>
      </c>
      <c r="BJ143" s="6">
        <f t="shared" si="186"/>
        <v>5.0000000000000001E-4</v>
      </c>
      <c r="BK143" s="6">
        <f t="shared" si="200"/>
        <v>5.0000000000000004E-6</v>
      </c>
      <c r="BL143" s="11">
        <f t="shared" si="206"/>
        <v>5.0000000000000001E-4</v>
      </c>
      <c r="BM143" s="11">
        <f t="shared" si="175"/>
        <v>5.0000000000000002E-5</v>
      </c>
      <c r="BN143" s="11">
        <f t="shared" si="172"/>
        <v>5.0000000000000002E-5</v>
      </c>
      <c r="BO143" s="11">
        <f t="shared" si="181"/>
        <v>5.0000000000000002E-5</v>
      </c>
      <c r="BP143" s="11">
        <f t="shared" si="173"/>
        <v>5.0000000000000002E-5</v>
      </c>
      <c r="BQ143" s="6"/>
      <c r="BR143" s="6">
        <f t="shared" si="201"/>
        <v>4.0000000000000002E-4</v>
      </c>
      <c r="BS143" s="6">
        <f t="shared" si="182"/>
        <v>5.0000000000000002E-5</v>
      </c>
      <c r="BT143" s="6">
        <f t="shared" si="182"/>
        <v>5.0000000000000002E-5</v>
      </c>
      <c r="BU143" s="6">
        <f t="shared" si="202"/>
        <v>1E-4</v>
      </c>
      <c r="BV143" s="6">
        <f t="shared" si="183"/>
        <v>5.0000000000000002E-5</v>
      </c>
      <c r="BW143" s="6">
        <f t="shared" si="183"/>
        <v>5.0000000000000002E-5</v>
      </c>
      <c r="BX143" s="6"/>
      <c r="BY143" s="6">
        <f t="shared" si="179"/>
        <v>1.4999999999999999E-4</v>
      </c>
      <c r="CR143" s="14"/>
      <c r="CX143" s="6">
        <f t="shared" si="194"/>
        <v>5.0000000000000002E-5</v>
      </c>
      <c r="CY143" s="6">
        <f t="shared" si="194"/>
        <v>5.0000000000000002E-5</v>
      </c>
      <c r="CZ143" s="6">
        <v>8847</v>
      </c>
      <c r="DF143" s="6">
        <f t="shared" si="203"/>
        <v>4.0000000000000002E-4</v>
      </c>
      <c r="DG143" s="6">
        <f t="shared" si="204"/>
        <v>5.0000000000000002E-5</v>
      </c>
      <c r="DH143" s="11"/>
      <c r="DI143" s="11"/>
      <c r="DJ143" s="11"/>
      <c r="DK143" s="11"/>
      <c r="DL143" s="11"/>
      <c r="DM143" s="11"/>
    </row>
    <row r="144" spans="1:117" ht="12.75">
      <c r="A144" s="11">
        <v>141</v>
      </c>
      <c r="B144" s="6" t="s">
        <v>577</v>
      </c>
      <c r="C144" s="6">
        <v>347</v>
      </c>
      <c r="D144" s="6" t="s">
        <v>1339</v>
      </c>
      <c r="E144" s="6" t="s">
        <v>1758</v>
      </c>
      <c r="F144" s="6" t="s">
        <v>578</v>
      </c>
      <c r="G144" s="7">
        <v>7.8</v>
      </c>
      <c r="H144" s="6">
        <v>171</v>
      </c>
      <c r="I144" s="6">
        <f t="shared" si="196"/>
        <v>0.05</v>
      </c>
      <c r="J144" s="6">
        <f t="shared" si="189"/>
        <v>1.5</v>
      </c>
      <c r="K144" s="6">
        <v>110</v>
      </c>
      <c r="L144" s="6">
        <v>0.247</v>
      </c>
      <c r="M144" s="9">
        <v>1.3</v>
      </c>
      <c r="N144" s="7">
        <v>29</v>
      </c>
      <c r="O144" s="6">
        <v>14.2</v>
      </c>
      <c r="P144" s="10">
        <v>0.11</v>
      </c>
      <c r="Q144" s="6">
        <v>2200</v>
      </c>
      <c r="R144" s="6">
        <f t="shared" si="197"/>
        <v>0.2</v>
      </c>
      <c r="S144" s="6">
        <v>6.15</v>
      </c>
      <c r="T144" s="6">
        <f>0.5*1</f>
        <v>0.5</v>
      </c>
      <c r="U144" s="6">
        <f t="shared" si="198"/>
        <v>1</v>
      </c>
      <c r="V144" s="7">
        <v>22</v>
      </c>
      <c r="W144" s="6"/>
      <c r="X144" s="7">
        <v>13</v>
      </c>
      <c r="Y144" s="6">
        <v>116</v>
      </c>
      <c r="Z144" s="6">
        <v>13000</v>
      </c>
      <c r="AA144" s="9">
        <v>8.1</v>
      </c>
      <c r="AB144" s="6">
        <v>16000</v>
      </c>
      <c r="AC144" s="6">
        <v>610</v>
      </c>
      <c r="AD144" s="6">
        <v>1800</v>
      </c>
      <c r="AE144" s="6">
        <v>2070</v>
      </c>
      <c r="AF144" s="6">
        <v>140</v>
      </c>
      <c r="AG144" s="6">
        <v>4700</v>
      </c>
      <c r="AH144" s="6">
        <v>820</v>
      </c>
      <c r="AI144" s="6">
        <v>7.6999999999999999E-2</v>
      </c>
      <c r="AJ144" s="6">
        <v>2.4E-2</v>
      </c>
      <c r="AK144" s="6">
        <f t="shared" si="169"/>
        <v>2.5000000000000001E-3</v>
      </c>
      <c r="AL144" s="6">
        <v>7.4999999999999997E-2</v>
      </c>
      <c r="AM144" s="6">
        <v>3.5999999999999997E-2</v>
      </c>
      <c r="AN144" s="6">
        <v>2.4E-2</v>
      </c>
      <c r="AO144" s="6">
        <v>1.4E-2</v>
      </c>
      <c r="AP144" s="6">
        <f t="shared" si="170"/>
        <v>2.5000000000000001E-3</v>
      </c>
      <c r="AQ144" s="6">
        <v>1.9E-2</v>
      </c>
      <c r="AR144" s="6">
        <v>1.7000000000000001E-2</v>
      </c>
      <c r="AS144" s="6">
        <f t="shared" si="210"/>
        <v>2.5000000000000001E-3</v>
      </c>
      <c r="AT144" s="6">
        <f t="shared" si="210"/>
        <v>2.5000000000000001E-3</v>
      </c>
      <c r="AU144" s="6">
        <v>4.1000000000000002E-2</v>
      </c>
      <c r="AV144" s="6">
        <v>2.3E-2</v>
      </c>
      <c r="AW144" s="6">
        <v>1.2E-2</v>
      </c>
      <c r="AX144" s="6">
        <v>2.1000000000000001E-2</v>
      </c>
      <c r="AY144" s="6">
        <v>1.4999999999999999E-2</v>
      </c>
      <c r="AZ144" s="6">
        <f t="shared" si="190"/>
        <v>2.5000000000000001E-3</v>
      </c>
      <c r="BA144" s="6">
        <f t="shared" si="199"/>
        <v>2.5000000000000001E-3</v>
      </c>
      <c r="BB144" s="6"/>
      <c r="BC144" s="6">
        <f t="shared" si="209"/>
        <v>5.0000000000000001E-4</v>
      </c>
      <c r="BD144" s="6">
        <f t="shared" si="184"/>
        <v>5.0000000000000001E-4</v>
      </c>
      <c r="BE144" s="6">
        <f t="shared" si="187"/>
        <v>5.0000000000000001E-4</v>
      </c>
      <c r="BF144" s="6">
        <f t="shared" si="177"/>
        <v>5.0000000000000001E-4</v>
      </c>
      <c r="BG144" s="6">
        <f t="shared" si="188"/>
        <v>5.0000000000000001E-4</v>
      </c>
      <c r="BH144" s="6">
        <f t="shared" si="185"/>
        <v>5.0000000000000001E-4</v>
      </c>
      <c r="BI144" s="6">
        <f t="shared" si="180"/>
        <v>5.0000000000000001E-4</v>
      </c>
      <c r="BJ144" s="6">
        <f t="shared" si="186"/>
        <v>5.0000000000000001E-4</v>
      </c>
      <c r="BK144" s="6">
        <f t="shared" si="200"/>
        <v>5.0000000000000004E-6</v>
      </c>
      <c r="BL144" s="11">
        <f t="shared" si="206"/>
        <v>5.0000000000000001E-4</v>
      </c>
      <c r="BM144" s="11">
        <f t="shared" si="175"/>
        <v>5.0000000000000002E-5</v>
      </c>
      <c r="BN144" s="11">
        <f t="shared" si="172"/>
        <v>5.0000000000000002E-5</v>
      </c>
      <c r="BO144" s="11">
        <f t="shared" si="181"/>
        <v>5.0000000000000002E-5</v>
      </c>
      <c r="BP144" s="11">
        <f t="shared" si="173"/>
        <v>5.0000000000000002E-5</v>
      </c>
      <c r="BQ144" s="6"/>
      <c r="BR144" s="6">
        <f t="shared" si="201"/>
        <v>4.0000000000000002E-4</v>
      </c>
      <c r="BS144" s="6">
        <f t="shared" ref="BS144:BT163" si="211">0.5*0.0001</f>
        <v>5.0000000000000002E-5</v>
      </c>
      <c r="BT144" s="6">
        <f t="shared" si="211"/>
        <v>5.0000000000000002E-5</v>
      </c>
      <c r="BU144" s="6">
        <f t="shared" si="202"/>
        <v>1E-4</v>
      </c>
      <c r="BV144" s="6">
        <f t="shared" ref="BV144:BW163" si="212">0.5*0.0001</f>
        <v>5.0000000000000002E-5</v>
      </c>
      <c r="BW144" s="6">
        <f t="shared" si="212"/>
        <v>5.0000000000000002E-5</v>
      </c>
      <c r="BX144" s="6"/>
      <c r="BY144" s="6">
        <f t="shared" si="179"/>
        <v>1.4999999999999999E-4</v>
      </c>
      <c r="CR144" s="14"/>
      <c r="CX144" s="6">
        <f t="shared" si="194"/>
        <v>5.0000000000000002E-5</v>
      </c>
      <c r="CY144" s="6">
        <f t="shared" si="194"/>
        <v>5.0000000000000002E-5</v>
      </c>
      <c r="CZ144" s="6">
        <v>4350</v>
      </c>
      <c r="DF144" s="6">
        <f t="shared" si="203"/>
        <v>4.0000000000000002E-4</v>
      </c>
      <c r="DG144" s="6">
        <f t="shared" si="204"/>
        <v>5.0000000000000002E-5</v>
      </c>
      <c r="DH144" s="11"/>
      <c r="DI144" s="11"/>
      <c r="DJ144" s="11"/>
      <c r="DK144" s="11"/>
      <c r="DL144" s="11"/>
      <c r="DM144" s="11"/>
    </row>
    <row r="145" spans="1:117" ht="12.75">
      <c r="A145" s="11">
        <v>142</v>
      </c>
      <c r="B145" s="6" t="s">
        <v>575</v>
      </c>
      <c r="C145" s="6">
        <v>348</v>
      </c>
      <c r="D145" s="6" t="s">
        <v>1340</v>
      </c>
      <c r="E145" s="6" t="s">
        <v>1759</v>
      </c>
      <c r="F145" s="6" t="s">
        <v>576</v>
      </c>
      <c r="G145" s="7">
        <v>8.5</v>
      </c>
      <c r="H145" s="6">
        <v>86</v>
      </c>
      <c r="I145" s="6">
        <f t="shared" si="196"/>
        <v>0.05</v>
      </c>
      <c r="J145" s="6">
        <f t="shared" si="189"/>
        <v>1.5</v>
      </c>
      <c r="K145" s="9">
        <v>8.9</v>
      </c>
      <c r="L145" s="6">
        <f t="shared" ref="L145:L153" si="213">0.5*0.05</f>
        <v>2.5000000000000001E-2</v>
      </c>
      <c r="M145" s="9">
        <f>0.5*0.2</f>
        <v>0.1</v>
      </c>
      <c r="N145" s="6">
        <v>2.25</v>
      </c>
      <c r="O145" s="6">
        <v>2.69</v>
      </c>
      <c r="P145" s="10">
        <v>4.0000000000000001E-3</v>
      </c>
      <c r="Q145" s="6">
        <v>220</v>
      </c>
      <c r="R145" s="6">
        <f t="shared" si="197"/>
        <v>0.2</v>
      </c>
      <c r="S145" s="6">
        <v>1.1399999999999999</v>
      </c>
      <c r="T145" s="6">
        <f>0.5*1</f>
        <v>0.5</v>
      </c>
      <c r="U145" s="6">
        <f t="shared" si="198"/>
        <v>1</v>
      </c>
      <c r="V145" s="9">
        <v>3.5</v>
      </c>
      <c r="W145" s="6"/>
      <c r="X145" s="9">
        <v>1.1000000000000001</v>
      </c>
      <c r="Y145" s="6">
        <v>7.98</v>
      </c>
      <c r="Z145" s="6">
        <v>1800</v>
      </c>
      <c r="AA145" s="9">
        <v>2</v>
      </c>
      <c r="AB145" s="6">
        <v>1300</v>
      </c>
      <c r="AC145" s="7">
        <v>55</v>
      </c>
      <c r="AD145" s="6">
        <v>120</v>
      </c>
      <c r="AE145" s="6">
        <v>203</v>
      </c>
      <c r="AF145" s="7">
        <v>43</v>
      </c>
      <c r="AG145" s="6">
        <v>630</v>
      </c>
      <c r="AH145" s="6">
        <v>160</v>
      </c>
      <c r="AI145" s="6">
        <v>0.01</v>
      </c>
      <c r="AJ145" s="6">
        <f>0.5*0.005</f>
        <v>2.5000000000000001E-3</v>
      </c>
      <c r="AK145" s="6">
        <f t="shared" si="169"/>
        <v>2.5000000000000001E-3</v>
      </c>
      <c r="AL145" s="6">
        <v>5.0000000000000001E-3</v>
      </c>
      <c r="AM145" s="6">
        <f t="shared" ref="AM145:AO148" si="214">0.5*0.005</f>
        <v>2.5000000000000001E-3</v>
      </c>
      <c r="AN145" s="6">
        <f t="shared" si="214"/>
        <v>2.5000000000000001E-3</v>
      </c>
      <c r="AO145" s="6">
        <f t="shared" si="214"/>
        <v>2.5000000000000001E-3</v>
      </c>
      <c r="AP145" s="6">
        <f t="shared" si="170"/>
        <v>2.5000000000000001E-3</v>
      </c>
      <c r="AQ145" s="6">
        <f>0.5*0.005</f>
        <v>2.5000000000000001E-3</v>
      </c>
      <c r="AR145" s="6">
        <v>4.0000000000000001E-3</v>
      </c>
      <c r="AS145" s="6">
        <f t="shared" si="210"/>
        <v>2.5000000000000001E-3</v>
      </c>
      <c r="AT145" s="6">
        <f t="shared" si="210"/>
        <v>2.5000000000000001E-3</v>
      </c>
      <c r="AU145" s="6">
        <f t="shared" ref="AU145:AW148" si="215">0.5*0.005</f>
        <v>2.5000000000000001E-3</v>
      </c>
      <c r="AV145" s="6">
        <f t="shared" si="215"/>
        <v>2.5000000000000001E-3</v>
      </c>
      <c r="AW145" s="6">
        <f t="shared" si="215"/>
        <v>2.5000000000000001E-3</v>
      </c>
      <c r="AX145" s="6">
        <v>6.0000000000000001E-3</v>
      </c>
      <c r="AY145" s="6">
        <f>0.5*0.005</f>
        <v>2.5000000000000001E-3</v>
      </c>
      <c r="AZ145" s="6">
        <f t="shared" si="190"/>
        <v>2.5000000000000001E-3</v>
      </c>
      <c r="BA145" s="6">
        <f t="shared" si="199"/>
        <v>2.5000000000000001E-3</v>
      </c>
      <c r="BB145" s="6"/>
      <c r="BC145" s="6">
        <f t="shared" si="209"/>
        <v>5.0000000000000001E-4</v>
      </c>
      <c r="BD145" s="6">
        <f t="shared" si="184"/>
        <v>5.0000000000000001E-4</v>
      </c>
      <c r="BE145" s="6">
        <f t="shared" si="187"/>
        <v>5.0000000000000001E-4</v>
      </c>
      <c r="BF145" s="6">
        <f t="shared" si="177"/>
        <v>5.0000000000000001E-4</v>
      </c>
      <c r="BG145" s="6">
        <f t="shared" si="188"/>
        <v>5.0000000000000001E-4</v>
      </c>
      <c r="BH145" s="6">
        <f t="shared" si="185"/>
        <v>5.0000000000000001E-4</v>
      </c>
      <c r="BI145" s="6">
        <f t="shared" si="180"/>
        <v>5.0000000000000001E-4</v>
      </c>
      <c r="BJ145" s="6">
        <f t="shared" si="186"/>
        <v>5.0000000000000001E-4</v>
      </c>
      <c r="BK145" s="6">
        <f t="shared" si="200"/>
        <v>5.0000000000000004E-6</v>
      </c>
      <c r="BL145" s="11">
        <f t="shared" si="206"/>
        <v>5.0000000000000001E-4</v>
      </c>
      <c r="BM145" s="11">
        <f t="shared" si="175"/>
        <v>5.0000000000000002E-5</v>
      </c>
      <c r="BN145" s="11">
        <f t="shared" si="172"/>
        <v>5.0000000000000002E-5</v>
      </c>
      <c r="BO145" s="11">
        <f t="shared" si="181"/>
        <v>5.0000000000000002E-5</v>
      </c>
      <c r="BP145" s="11">
        <f t="shared" si="173"/>
        <v>5.0000000000000002E-5</v>
      </c>
      <c r="BQ145" s="6"/>
      <c r="BR145" s="6">
        <f t="shared" si="201"/>
        <v>4.0000000000000002E-4</v>
      </c>
      <c r="BS145" s="6">
        <f t="shared" si="211"/>
        <v>5.0000000000000002E-5</v>
      </c>
      <c r="BT145" s="6">
        <f t="shared" si="211"/>
        <v>5.0000000000000002E-5</v>
      </c>
      <c r="BU145" s="6">
        <f t="shared" si="202"/>
        <v>1E-4</v>
      </c>
      <c r="BV145" s="6">
        <f t="shared" si="212"/>
        <v>5.0000000000000002E-5</v>
      </c>
      <c r="BW145" s="6">
        <f t="shared" si="212"/>
        <v>5.0000000000000002E-5</v>
      </c>
      <c r="BX145" s="6"/>
      <c r="BY145" s="6">
        <f t="shared" si="179"/>
        <v>1.4999999999999999E-4</v>
      </c>
      <c r="CR145" s="14"/>
      <c r="CX145" s="6">
        <f t="shared" si="194"/>
        <v>5.0000000000000002E-5</v>
      </c>
      <c r="CY145" s="6">
        <f t="shared" si="194"/>
        <v>5.0000000000000002E-5</v>
      </c>
      <c r="CZ145" s="6">
        <v>442.00000000000006</v>
      </c>
      <c r="DF145" s="6">
        <f t="shared" si="203"/>
        <v>4.0000000000000002E-4</v>
      </c>
      <c r="DG145" s="6">
        <f t="shared" si="204"/>
        <v>5.0000000000000002E-5</v>
      </c>
      <c r="DH145" s="11"/>
      <c r="DI145" s="11"/>
      <c r="DJ145" s="11"/>
      <c r="DK145" s="11"/>
      <c r="DL145" s="11"/>
      <c r="DM145" s="11"/>
    </row>
    <row r="146" spans="1:117" ht="12.75">
      <c r="A146" s="11">
        <v>143</v>
      </c>
      <c r="B146" s="6" t="s">
        <v>573</v>
      </c>
      <c r="C146" s="6">
        <v>349</v>
      </c>
      <c r="D146" s="6" t="s">
        <v>1341</v>
      </c>
      <c r="E146" s="6" t="s">
        <v>1760</v>
      </c>
      <c r="F146" s="6" t="s">
        <v>574</v>
      </c>
      <c r="G146" s="7">
        <v>7.6</v>
      </c>
      <c r="H146" s="6">
        <v>64</v>
      </c>
      <c r="I146" s="6">
        <f t="shared" si="196"/>
        <v>0.05</v>
      </c>
      <c r="J146" s="6">
        <f t="shared" si="189"/>
        <v>1.5</v>
      </c>
      <c r="K146" s="9">
        <v>5.8</v>
      </c>
      <c r="L146" s="6">
        <f t="shared" si="213"/>
        <v>2.5000000000000001E-2</v>
      </c>
      <c r="M146" s="9">
        <v>0.25</v>
      </c>
      <c r="N146" s="6">
        <v>0.56499999999999995</v>
      </c>
      <c r="O146" s="6">
        <f>0.5*0.4</f>
        <v>0.2</v>
      </c>
      <c r="P146" s="10">
        <v>3.0000000000000001E-3</v>
      </c>
      <c r="Q146" s="6">
        <v>50</v>
      </c>
      <c r="R146" s="6">
        <f t="shared" si="197"/>
        <v>0.2</v>
      </c>
      <c r="S146" s="6">
        <f>0.5*0.4</f>
        <v>0.2</v>
      </c>
      <c r="T146" s="6">
        <f>0.5*1</f>
        <v>0.5</v>
      </c>
      <c r="U146" s="6">
        <f t="shared" si="198"/>
        <v>1</v>
      </c>
      <c r="V146" s="6">
        <f>0.5*0.3</f>
        <v>0.15</v>
      </c>
      <c r="W146" s="6"/>
      <c r="X146" s="9">
        <v>0.6</v>
      </c>
      <c r="Y146" s="6">
        <v>2.52</v>
      </c>
      <c r="Z146" s="6">
        <v>190</v>
      </c>
      <c r="AA146" s="9">
        <v>0.8</v>
      </c>
      <c r="AB146" s="6">
        <v>690</v>
      </c>
      <c r="AC146" s="7">
        <v>54</v>
      </c>
      <c r="AD146" s="7">
        <v>65</v>
      </c>
      <c r="AE146" s="7">
        <v>39</v>
      </c>
      <c r="AF146" s="7">
        <v>16</v>
      </c>
      <c r="AG146" s="6">
        <v>420</v>
      </c>
      <c r="AH146" s="6">
        <f>0.5*100</f>
        <v>50</v>
      </c>
      <c r="AI146" s="6">
        <f>0.5*0.005</f>
        <v>2.5000000000000001E-3</v>
      </c>
      <c r="AJ146" s="6">
        <f>0.5*0.005</f>
        <v>2.5000000000000001E-3</v>
      </c>
      <c r="AK146" s="6">
        <f t="shared" si="169"/>
        <v>2.5000000000000001E-3</v>
      </c>
      <c r="AL146" s="6">
        <v>6.0000000000000001E-3</v>
      </c>
      <c r="AM146" s="6">
        <f t="shared" si="214"/>
        <v>2.5000000000000001E-3</v>
      </c>
      <c r="AN146" s="6">
        <f t="shared" si="214"/>
        <v>2.5000000000000001E-3</v>
      </c>
      <c r="AO146" s="6">
        <f t="shared" si="214"/>
        <v>2.5000000000000001E-3</v>
      </c>
      <c r="AP146" s="6">
        <f t="shared" si="170"/>
        <v>2.5000000000000001E-3</v>
      </c>
      <c r="AQ146" s="6">
        <v>8.0000000000000002E-3</v>
      </c>
      <c r="AR146" s="6">
        <v>4.0000000000000001E-3</v>
      </c>
      <c r="AS146" s="6">
        <f t="shared" si="210"/>
        <v>2.5000000000000001E-3</v>
      </c>
      <c r="AT146" s="6">
        <f t="shared" si="210"/>
        <v>2.5000000000000001E-3</v>
      </c>
      <c r="AU146" s="6">
        <f t="shared" si="215"/>
        <v>2.5000000000000001E-3</v>
      </c>
      <c r="AV146" s="6">
        <f t="shared" si="215"/>
        <v>2.5000000000000001E-3</v>
      </c>
      <c r="AW146" s="6">
        <f t="shared" si="215"/>
        <v>2.5000000000000001E-3</v>
      </c>
      <c r="AX146" s="6">
        <v>6.0000000000000001E-3</v>
      </c>
      <c r="AY146" s="6">
        <f>0.5*0.005</f>
        <v>2.5000000000000001E-3</v>
      </c>
      <c r="AZ146" s="6">
        <f t="shared" si="190"/>
        <v>2.5000000000000001E-3</v>
      </c>
      <c r="BA146" s="6">
        <f t="shared" si="199"/>
        <v>2.5000000000000001E-3</v>
      </c>
      <c r="BB146" s="6"/>
      <c r="BC146" s="6">
        <f t="shared" si="209"/>
        <v>5.0000000000000001E-4</v>
      </c>
      <c r="BD146" s="6">
        <f t="shared" si="184"/>
        <v>5.0000000000000001E-4</v>
      </c>
      <c r="BE146" s="6">
        <f t="shared" si="187"/>
        <v>5.0000000000000001E-4</v>
      </c>
      <c r="BF146" s="6">
        <f t="shared" si="177"/>
        <v>5.0000000000000001E-4</v>
      </c>
      <c r="BG146" s="6">
        <f t="shared" si="188"/>
        <v>5.0000000000000001E-4</v>
      </c>
      <c r="BH146" s="6">
        <f t="shared" si="185"/>
        <v>5.0000000000000001E-4</v>
      </c>
      <c r="BI146" s="6">
        <f t="shared" si="180"/>
        <v>5.0000000000000001E-4</v>
      </c>
      <c r="BJ146" s="6">
        <f t="shared" si="186"/>
        <v>5.0000000000000001E-4</v>
      </c>
      <c r="BK146" s="6">
        <f t="shared" si="200"/>
        <v>5.0000000000000004E-6</v>
      </c>
      <c r="BL146" s="11">
        <f t="shared" si="206"/>
        <v>5.0000000000000001E-4</v>
      </c>
      <c r="BM146" s="11">
        <f t="shared" si="175"/>
        <v>5.0000000000000002E-5</v>
      </c>
      <c r="BN146" s="11">
        <f t="shared" si="172"/>
        <v>5.0000000000000002E-5</v>
      </c>
      <c r="BO146" s="11">
        <f t="shared" si="181"/>
        <v>5.0000000000000002E-5</v>
      </c>
      <c r="BP146" s="11">
        <f t="shared" si="173"/>
        <v>5.0000000000000002E-5</v>
      </c>
      <c r="BQ146" s="6"/>
      <c r="BR146" s="6">
        <f t="shared" si="201"/>
        <v>4.0000000000000002E-4</v>
      </c>
      <c r="BS146" s="6">
        <f t="shared" si="211"/>
        <v>5.0000000000000002E-5</v>
      </c>
      <c r="BT146" s="6">
        <f t="shared" si="211"/>
        <v>5.0000000000000002E-5</v>
      </c>
      <c r="BU146" s="6">
        <f t="shared" si="202"/>
        <v>1E-4</v>
      </c>
      <c r="BV146" s="6">
        <f t="shared" si="212"/>
        <v>5.0000000000000002E-5</v>
      </c>
      <c r="BW146" s="6">
        <f t="shared" si="212"/>
        <v>5.0000000000000002E-5</v>
      </c>
      <c r="BX146" s="6"/>
      <c r="BY146" s="6">
        <f t="shared" si="179"/>
        <v>1.4999999999999999E-4</v>
      </c>
      <c r="CR146" s="14"/>
      <c r="CX146" s="6">
        <f t="shared" si="194"/>
        <v>5.0000000000000002E-5</v>
      </c>
      <c r="CY146" s="6">
        <f t="shared" si="194"/>
        <v>5.0000000000000002E-5</v>
      </c>
      <c r="CZ146" s="6">
        <v>172</v>
      </c>
      <c r="DF146" s="6">
        <f t="shared" si="203"/>
        <v>4.0000000000000002E-4</v>
      </c>
      <c r="DG146" s="6">
        <f t="shared" si="204"/>
        <v>5.0000000000000002E-5</v>
      </c>
      <c r="DH146" s="11"/>
      <c r="DI146" s="11"/>
      <c r="DJ146" s="11"/>
      <c r="DK146" s="11"/>
      <c r="DL146" s="11"/>
      <c r="DM146" s="11"/>
    </row>
    <row r="147" spans="1:117" ht="12.75">
      <c r="A147" s="11">
        <v>144</v>
      </c>
      <c r="B147" s="6" t="s">
        <v>571</v>
      </c>
      <c r="C147" s="6">
        <v>350</v>
      </c>
      <c r="D147" s="6" t="s">
        <v>1342</v>
      </c>
      <c r="E147" s="6" t="s">
        <v>1761</v>
      </c>
      <c r="F147" s="6" t="s">
        <v>572</v>
      </c>
      <c r="G147" s="7">
        <v>7.7</v>
      </c>
      <c r="H147" s="6">
        <v>61.4</v>
      </c>
      <c r="I147" s="6">
        <f t="shared" si="196"/>
        <v>0.05</v>
      </c>
      <c r="J147" s="6">
        <f t="shared" si="189"/>
        <v>1.5</v>
      </c>
      <c r="K147" s="7">
        <v>17</v>
      </c>
      <c r="L147" s="6">
        <f t="shared" si="213"/>
        <v>2.5000000000000001E-2</v>
      </c>
      <c r="M147" s="9">
        <f>0.5*0.2</f>
        <v>0.1</v>
      </c>
      <c r="N147" s="6">
        <v>1.59</v>
      </c>
      <c r="O147" s="6">
        <v>5.77</v>
      </c>
      <c r="P147" s="10">
        <v>6.0000000000000001E-3</v>
      </c>
      <c r="Q147" s="6">
        <v>140</v>
      </c>
      <c r="R147" s="6">
        <f t="shared" si="197"/>
        <v>0.2</v>
      </c>
      <c r="S147" s="6">
        <v>0.82299999999999995</v>
      </c>
      <c r="T147" s="6">
        <f>0.5*1</f>
        <v>0.5</v>
      </c>
      <c r="U147" s="6">
        <f t="shared" si="198"/>
        <v>1</v>
      </c>
      <c r="V147" s="9">
        <v>3.3</v>
      </c>
      <c r="W147" s="6"/>
      <c r="X147" s="9">
        <v>1.8</v>
      </c>
      <c r="Y147" s="7">
        <v>23</v>
      </c>
      <c r="Z147" s="6">
        <v>940</v>
      </c>
      <c r="AA147" s="9">
        <v>0.7</v>
      </c>
      <c r="AB147" s="6">
        <v>2400</v>
      </c>
      <c r="AC147" s="7">
        <v>87</v>
      </c>
      <c r="AD147" s="6">
        <v>270</v>
      </c>
      <c r="AE147" s="6">
        <v>168</v>
      </c>
      <c r="AF147" s="7">
        <v>31</v>
      </c>
      <c r="AG147" s="6">
        <v>740</v>
      </c>
      <c r="AH147" s="6">
        <v>140</v>
      </c>
      <c r="AI147" s="6">
        <v>1.0999999999999999E-2</v>
      </c>
      <c r="AJ147" s="6">
        <f>0.5*0.005</f>
        <v>2.5000000000000001E-3</v>
      </c>
      <c r="AK147" s="6">
        <f t="shared" si="169"/>
        <v>2.5000000000000001E-3</v>
      </c>
      <c r="AL147" s="6">
        <v>0.01</v>
      </c>
      <c r="AM147" s="6">
        <f t="shared" si="214"/>
        <v>2.5000000000000001E-3</v>
      </c>
      <c r="AN147" s="6">
        <f t="shared" si="214"/>
        <v>2.5000000000000001E-3</v>
      </c>
      <c r="AO147" s="6">
        <f t="shared" si="214"/>
        <v>2.5000000000000001E-3</v>
      </c>
      <c r="AP147" s="6">
        <f t="shared" si="170"/>
        <v>2.5000000000000001E-3</v>
      </c>
      <c r="AQ147" s="6">
        <v>5.0000000000000001E-3</v>
      </c>
      <c r="AR147" s="6">
        <v>5.0000000000000001E-3</v>
      </c>
      <c r="AS147" s="6">
        <f t="shared" si="210"/>
        <v>2.5000000000000001E-3</v>
      </c>
      <c r="AT147" s="6">
        <f t="shared" si="210"/>
        <v>2.5000000000000001E-3</v>
      </c>
      <c r="AU147" s="6">
        <f t="shared" si="215"/>
        <v>2.5000000000000001E-3</v>
      </c>
      <c r="AV147" s="6">
        <f t="shared" si="215"/>
        <v>2.5000000000000001E-3</v>
      </c>
      <c r="AW147" s="6">
        <f t="shared" si="215"/>
        <v>2.5000000000000001E-3</v>
      </c>
      <c r="AX147" s="6">
        <v>6.0000000000000001E-3</v>
      </c>
      <c r="AY147" s="6">
        <v>5.0000000000000001E-3</v>
      </c>
      <c r="AZ147" s="6">
        <f t="shared" si="190"/>
        <v>2.5000000000000001E-3</v>
      </c>
      <c r="BA147" s="6">
        <f t="shared" si="199"/>
        <v>2.5000000000000001E-3</v>
      </c>
      <c r="BB147" s="6"/>
      <c r="BC147" s="6">
        <f t="shared" si="209"/>
        <v>5.0000000000000001E-4</v>
      </c>
      <c r="BD147" s="6">
        <f t="shared" si="184"/>
        <v>5.0000000000000001E-4</v>
      </c>
      <c r="BE147" s="6">
        <f t="shared" si="187"/>
        <v>5.0000000000000001E-4</v>
      </c>
      <c r="BF147" s="6">
        <f t="shared" si="177"/>
        <v>5.0000000000000001E-4</v>
      </c>
      <c r="BG147" s="6">
        <f t="shared" si="188"/>
        <v>5.0000000000000001E-4</v>
      </c>
      <c r="BH147" s="6">
        <f t="shared" si="185"/>
        <v>5.0000000000000001E-4</v>
      </c>
      <c r="BI147" s="6">
        <f t="shared" si="180"/>
        <v>5.0000000000000001E-4</v>
      </c>
      <c r="BJ147" s="6">
        <f t="shared" si="186"/>
        <v>5.0000000000000001E-4</v>
      </c>
      <c r="BK147" s="6">
        <f t="shared" si="200"/>
        <v>5.0000000000000004E-6</v>
      </c>
      <c r="BL147" s="11">
        <f t="shared" si="206"/>
        <v>5.0000000000000001E-4</v>
      </c>
      <c r="BM147" s="11">
        <f t="shared" si="175"/>
        <v>5.0000000000000002E-5</v>
      </c>
      <c r="BN147" s="11">
        <f t="shared" si="172"/>
        <v>5.0000000000000002E-5</v>
      </c>
      <c r="BO147" s="11">
        <f t="shared" si="181"/>
        <v>5.0000000000000002E-5</v>
      </c>
      <c r="BP147" s="11">
        <f t="shared" si="173"/>
        <v>5.0000000000000002E-5</v>
      </c>
      <c r="BQ147" s="6"/>
      <c r="BR147" s="6">
        <f t="shared" si="201"/>
        <v>4.0000000000000002E-4</v>
      </c>
      <c r="BS147" s="6">
        <f t="shared" si="211"/>
        <v>5.0000000000000002E-5</v>
      </c>
      <c r="BT147" s="6">
        <f t="shared" si="211"/>
        <v>5.0000000000000002E-5</v>
      </c>
      <c r="BU147" s="6">
        <f t="shared" si="202"/>
        <v>1E-4</v>
      </c>
      <c r="BV147" s="6">
        <f t="shared" si="212"/>
        <v>5.0000000000000002E-5</v>
      </c>
      <c r="BW147" s="6">
        <f t="shared" si="212"/>
        <v>5.0000000000000002E-5</v>
      </c>
      <c r="BX147" s="6"/>
      <c r="BY147" s="6">
        <f t="shared" si="179"/>
        <v>1.4999999999999999E-4</v>
      </c>
      <c r="CR147" s="14"/>
      <c r="CX147" s="6">
        <f t="shared" si="194"/>
        <v>5.0000000000000002E-5</v>
      </c>
      <c r="CY147" s="6">
        <f t="shared" si="194"/>
        <v>5.0000000000000002E-5</v>
      </c>
      <c r="CZ147" s="6">
        <v>176</v>
      </c>
      <c r="DF147" s="6">
        <f t="shared" si="203"/>
        <v>4.0000000000000002E-4</v>
      </c>
      <c r="DG147" s="6">
        <f t="shared" si="204"/>
        <v>5.0000000000000002E-5</v>
      </c>
      <c r="DH147" s="11"/>
      <c r="DI147" s="11"/>
      <c r="DJ147" s="11"/>
      <c r="DK147" s="11"/>
      <c r="DL147" s="11"/>
      <c r="DM147" s="11"/>
    </row>
    <row r="148" spans="1:117" ht="12.75">
      <c r="A148" s="11">
        <v>145</v>
      </c>
      <c r="B148" s="6" t="s">
        <v>569</v>
      </c>
      <c r="C148" s="6">
        <v>351</v>
      </c>
      <c r="D148" s="6" t="s">
        <v>1343</v>
      </c>
      <c r="E148" s="6" t="s">
        <v>1762</v>
      </c>
      <c r="F148" s="6" t="s">
        <v>570</v>
      </c>
      <c r="G148" s="7">
        <v>8</v>
      </c>
      <c r="H148" s="6">
        <v>60</v>
      </c>
      <c r="I148" s="6">
        <f t="shared" si="196"/>
        <v>0.05</v>
      </c>
      <c r="J148" s="6">
        <f t="shared" si="189"/>
        <v>1.5</v>
      </c>
      <c r="K148" s="7">
        <v>11</v>
      </c>
      <c r="L148" s="6">
        <f t="shared" si="213"/>
        <v>2.5000000000000001E-2</v>
      </c>
      <c r="M148" s="9">
        <f>0.5*0.2</f>
        <v>0.1</v>
      </c>
      <c r="N148" s="6">
        <v>0.67800000000000005</v>
      </c>
      <c r="O148" s="6">
        <f>0.5*0.4</f>
        <v>0.2</v>
      </c>
      <c r="P148" s="10">
        <v>2.8E-3</v>
      </c>
      <c r="Q148" s="6">
        <v>90</v>
      </c>
      <c r="R148" s="6">
        <f t="shared" si="197"/>
        <v>0.2</v>
      </c>
      <c r="S148" s="6">
        <f>0.5*0.4</f>
        <v>0.2</v>
      </c>
      <c r="T148" s="6">
        <f>0.5*1</f>
        <v>0.5</v>
      </c>
      <c r="U148" s="6">
        <f t="shared" si="198"/>
        <v>1</v>
      </c>
      <c r="V148" s="9">
        <v>4.4000000000000004</v>
      </c>
      <c r="W148" s="6"/>
      <c r="X148" s="9">
        <v>0.69</v>
      </c>
      <c r="Y148" s="6">
        <v>14.9</v>
      </c>
      <c r="Z148" s="6">
        <v>690</v>
      </c>
      <c r="AA148" s="9">
        <v>0.32999999999999996</v>
      </c>
      <c r="AB148" s="6">
        <v>1800</v>
      </c>
      <c r="AC148" s="7">
        <v>34</v>
      </c>
      <c r="AD148" s="6">
        <v>140</v>
      </c>
      <c r="AE148" s="6">
        <v>70.8</v>
      </c>
      <c r="AF148" s="7">
        <v>22</v>
      </c>
      <c r="AG148" s="6">
        <v>460</v>
      </c>
      <c r="AH148" s="6">
        <f>0.5*100</f>
        <v>50</v>
      </c>
      <c r="AI148" s="6">
        <f>0.5*0.005</f>
        <v>2.5000000000000001E-3</v>
      </c>
      <c r="AJ148" s="6">
        <f>0.5*0.005</f>
        <v>2.5000000000000001E-3</v>
      </c>
      <c r="AK148" s="6">
        <f t="shared" si="169"/>
        <v>2.5000000000000001E-3</v>
      </c>
      <c r="AL148" s="6">
        <f>0.5*0.005</f>
        <v>2.5000000000000001E-3</v>
      </c>
      <c r="AM148" s="6">
        <f t="shared" si="214"/>
        <v>2.5000000000000001E-3</v>
      </c>
      <c r="AN148" s="6">
        <f t="shared" si="214"/>
        <v>2.5000000000000001E-3</v>
      </c>
      <c r="AO148" s="6">
        <f t="shared" si="214"/>
        <v>2.5000000000000001E-3</v>
      </c>
      <c r="AP148" s="6">
        <f t="shared" si="170"/>
        <v>2.5000000000000001E-3</v>
      </c>
      <c r="AQ148" s="6">
        <f>0.5*0.005</f>
        <v>2.5000000000000001E-3</v>
      </c>
      <c r="AR148" s="6">
        <v>6.0000000000000001E-3</v>
      </c>
      <c r="AS148" s="6">
        <f t="shared" si="210"/>
        <v>2.5000000000000001E-3</v>
      </c>
      <c r="AT148" s="6">
        <f t="shared" si="210"/>
        <v>2.5000000000000001E-3</v>
      </c>
      <c r="AU148" s="6">
        <f t="shared" si="215"/>
        <v>2.5000000000000001E-3</v>
      </c>
      <c r="AV148" s="6">
        <f t="shared" si="215"/>
        <v>2.5000000000000001E-3</v>
      </c>
      <c r="AW148" s="6">
        <f t="shared" si="215"/>
        <v>2.5000000000000001E-3</v>
      </c>
      <c r="AX148" s="6">
        <f>0.5*0.005</f>
        <v>2.5000000000000001E-3</v>
      </c>
      <c r="AY148" s="6">
        <f>0.5*0.005</f>
        <v>2.5000000000000001E-3</v>
      </c>
      <c r="AZ148" s="6">
        <f t="shared" si="190"/>
        <v>2.5000000000000001E-3</v>
      </c>
      <c r="BA148" s="6">
        <f t="shared" si="199"/>
        <v>2.5000000000000001E-3</v>
      </c>
      <c r="BB148" s="6"/>
      <c r="BC148" s="6">
        <f t="shared" si="209"/>
        <v>5.0000000000000001E-4</v>
      </c>
      <c r="BD148" s="6">
        <f t="shared" si="184"/>
        <v>5.0000000000000001E-4</v>
      </c>
      <c r="BE148" s="6">
        <f t="shared" si="187"/>
        <v>5.0000000000000001E-4</v>
      </c>
      <c r="BF148" s="6">
        <f t="shared" si="177"/>
        <v>5.0000000000000001E-4</v>
      </c>
      <c r="BG148" s="6">
        <f t="shared" si="188"/>
        <v>5.0000000000000001E-4</v>
      </c>
      <c r="BH148" s="6">
        <f t="shared" si="185"/>
        <v>5.0000000000000001E-4</v>
      </c>
      <c r="BI148" s="6">
        <f t="shared" si="180"/>
        <v>5.0000000000000001E-4</v>
      </c>
      <c r="BJ148" s="6">
        <f t="shared" si="186"/>
        <v>5.0000000000000001E-4</v>
      </c>
      <c r="BK148" s="6">
        <f t="shared" si="200"/>
        <v>5.0000000000000004E-6</v>
      </c>
      <c r="BL148" s="11">
        <f t="shared" si="206"/>
        <v>5.0000000000000001E-4</v>
      </c>
      <c r="BM148" s="11">
        <f t="shared" si="175"/>
        <v>5.0000000000000002E-5</v>
      </c>
      <c r="BN148" s="11">
        <f t="shared" si="172"/>
        <v>5.0000000000000002E-5</v>
      </c>
      <c r="BO148" s="11">
        <f t="shared" si="181"/>
        <v>5.0000000000000002E-5</v>
      </c>
      <c r="BP148" s="11">
        <f t="shared" si="173"/>
        <v>5.0000000000000002E-5</v>
      </c>
      <c r="BQ148" s="6"/>
      <c r="BR148" s="6">
        <f t="shared" si="201"/>
        <v>4.0000000000000002E-4</v>
      </c>
      <c r="BS148" s="6">
        <f t="shared" si="211"/>
        <v>5.0000000000000002E-5</v>
      </c>
      <c r="BT148" s="6">
        <f t="shared" si="211"/>
        <v>5.0000000000000002E-5</v>
      </c>
      <c r="BU148" s="6">
        <f t="shared" si="202"/>
        <v>1E-4</v>
      </c>
      <c r="BV148" s="6">
        <f t="shared" si="212"/>
        <v>5.0000000000000002E-5</v>
      </c>
      <c r="BW148" s="6">
        <f t="shared" si="212"/>
        <v>5.0000000000000002E-5</v>
      </c>
      <c r="BX148" s="6"/>
      <c r="BY148" s="6">
        <f t="shared" si="179"/>
        <v>1.4999999999999999E-4</v>
      </c>
      <c r="CR148" s="14"/>
      <c r="CX148" s="6">
        <f t="shared" si="194"/>
        <v>5.0000000000000002E-5</v>
      </c>
      <c r="CY148" s="6">
        <f t="shared" si="194"/>
        <v>5.0000000000000002E-5</v>
      </c>
      <c r="CZ148" s="6">
        <v>71</v>
      </c>
      <c r="DF148" s="6">
        <f t="shared" si="203"/>
        <v>4.0000000000000002E-4</v>
      </c>
      <c r="DG148" s="6">
        <f t="shared" si="204"/>
        <v>5.0000000000000002E-5</v>
      </c>
      <c r="DH148" s="11"/>
      <c r="DI148" s="11"/>
      <c r="DJ148" s="11"/>
      <c r="DK148" s="11"/>
      <c r="DL148" s="11"/>
      <c r="DM148" s="11"/>
    </row>
    <row r="149" spans="1:117" ht="12.75">
      <c r="A149" s="11">
        <v>146</v>
      </c>
      <c r="B149" s="6" t="s">
        <v>567</v>
      </c>
      <c r="C149" s="6">
        <v>352</v>
      </c>
      <c r="D149" s="6" t="s">
        <v>1344</v>
      </c>
      <c r="E149" s="6" t="s">
        <v>1763</v>
      </c>
      <c r="F149" s="6" t="s">
        <v>568</v>
      </c>
      <c r="G149" s="7">
        <v>8.3000000000000007</v>
      </c>
      <c r="H149" s="6">
        <v>26.7</v>
      </c>
      <c r="I149" s="6">
        <f t="shared" si="196"/>
        <v>0.05</v>
      </c>
      <c r="J149" s="6">
        <f t="shared" si="189"/>
        <v>1.5</v>
      </c>
      <c r="K149" s="7">
        <v>29</v>
      </c>
      <c r="L149" s="6">
        <f t="shared" si="213"/>
        <v>2.5000000000000001E-2</v>
      </c>
      <c r="M149" s="9">
        <f>0.5*0.2</f>
        <v>0.1</v>
      </c>
      <c r="N149" s="6">
        <v>3.53</v>
      </c>
      <c r="O149" s="6">
        <v>1.02</v>
      </c>
      <c r="P149" s="10">
        <v>5.5999999999999999E-3</v>
      </c>
      <c r="Q149" s="6">
        <v>390</v>
      </c>
      <c r="R149" s="6">
        <f t="shared" si="197"/>
        <v>0.2</v>
      </c>
      <c r="S149" s="6">
        <v>1.42</v>
      </c>
      <c r="T149" s="6">
        <v>4.1500000000000004</v>
      </c>
      <c r="U149" s="6">
        <f t="shared" si="198"/>
        <v>1</v>
      </c>
      <c r="V149" s="7">
        <v>13</v>
      </c>
      <c r="W149" s="6"/>
      <c r="X149" s="9">
        <v>2.5</v>
      </c>
      <c r="Y149" s="6">
        <v>11.3</v>
      </c>
      <c r="Z149" s="6">
        <v>6600</v>
      </c>
      <c r="AA149" s="9">
        <v>0.21000000000000002</v>
      </c>
      <c r="AB149" s="6">
        <v>5000</v>
      </c>
      <c r="AC149" s="6">
        <v>170</v>
      </c>
      <c r="AD149" s="6">
        <v>820</v>
      </c>
      <c r="AE149" s="6">
        <v>616</v>
      </c>
      <c r="AF149" s="7">
        <v>78</v>
      </c>
      <c r="AG149" s="6">
        <v>840</v>
      </c>
      <c r="AH149" s="6">
        <v>200</v>
      </c>
      <c r="AI149" s="6">
        <v>5.0000000000000001E-3</v>
      </c>
      <c r="AJ149" s="6">
        <v>1.7000000000000001E-2</v>
      </c>
      <c r="AK149" s="6">
        <f t="shared" si="169"/>
        <v>2.5000000000000001E-3</v>
      </c>
      <c r="AL149" s="6">
        <v>3.2000000000000001E-2</v>
      </c>
      <c r="AM149" s="6">
        <v>1.2999999999999999E-2</v>
      </c>
      <c r="AN149" s="6">
        <v>1.0999999999999999E-2</v>
      </c>
      <c r="AO149" s="6">
        <v>8.9999999999999993E-3</v>
      </c>
      <c r="AP149" s="6">
        <f t="shared" si="170"/>
        <v>2.5000000000000001E-3</v>
      </c>
      <c r="AQ149" s="6">
        <v>8.9999999999999993E-3</v>
      </c>
      <c r="AR149" s="6">
        <v>4.0000000000000001E-3</v>
      </c>
      <c r="AS149" s="6">
        <f t="shared" si="210"/>
        <v>2.5000000000000001E-3</v>
      </c>
      <c r="AT149" s="6">
        <f t="shared" si="210"/>
        <v>2.5000000000000001E-3</v>
      </c>
      <c r="AU149" s="6">
        <v>1.7999999999999999E-2</v>
      </c>
      <c r="AV149" s="6">
        <v>1.0999999999999999E-2</v>
      </c>
      <c r="AW149" s="6">
        <v>6.0000000000000001E-3</v>
      </c>
      <c r="AX149" s="6">
        <v>8.9999999999999993E-3</v>
      </c>
      <c r="AY149" s="6">
        <v>8.9999999999999993E-3</v>
      </c>
      <c r="AZ149" s="6">
        <f t="shared" si="190"/>
        <v>2.5000000000000001E-3</v>
      </c>
      <c r="BA149" s="6">
        <f t="shared" si="199"/>
        <v>2.5000000000000001E-3</v>
      </c>
      <c r="BB149" s="6"/>
      <c r="BC149" s="6">
        <f t="shared" si="209"/>
        <v>5.0000000000000001E-4</v>
      </c>
      <c r="BD149" s="6">
        <f t="shared" si="184"/>
        <v>5.0000000000000001E-4</v>
      </c>
      <c r="BE149" s="6">
        <f t="shared" si="187"/>
        <v>5.0000000000000001E-4</v>
      </c>
      <c r="BF149" s="6">
        <f t="shared" si="177"/>
        <v>5.0000000000000001E-4</v>
      </c>
      <c r="BG149" s="6">
        <f t="shared" si="188"/>
        <v>5.0000000000000001E-4</v>
      </c>
      <c r="BH149" s="6">
        <f t="shared" si="185"/>
        <v>5.0000000000000001E-4</v>
      </c>
      <c r="BI149" s="6">
        <f t="shared" si="180"/>
        <v>5.0000000000000001E-4</v>
      </c>
      <c r="BJ149" s="6">
        <f t="shared" si="186"/>
        <v>5.0000000000000001E-4</v>
      </c>
      <c r="BK149" s="6">
        <f t="shared" si="200"/>
        <v>5.0000000000000004E-6</v>
      </c>
      <c r="BL149" s="11">
        <f t="shared" si="206"/>
        <v>5.0000000000000001E-4</v>
      </c>
      <c r="BM149" s="11">
        <f t="shared" si="175"/>
        <v>5.0000000000000002E-5</v>
      </c>
      <c r="BN149" s="11">
        <f t="shared" si="172"/>
        <v>5.0000000000000002E-5</v>
      </c>
      <c r="BO149" s="11">
        <f t="shared" si="181"/>
        <v>5.0000000000000002E-5</v>
      </c>
      <c r="BP149" s="11">
        <f t="shared" si="173"/>
        <v>5.0000000000000002E-5</v>
      </c>
      <c r="BQ149" s="6"/>
      <c r="BR149" s="6">
        <f t="shared" si="201"/>
        <v>4.0000000000000002E-4</v>
      </c>
      <c r="BS149" s="6">
        <f t="shared" si="211"/>
        <v>5.0000000000000002E-5</v>
      </c>
      <c r="BT149" s="6">
        <f t="shared" si="211"/>
        <v>5.0000000000000002E-5</v>
      </c>
      <c r="BU149" s="6">
        <f t="shared" si="202"/>
        <v>1E-4</v>
      </c>
      <c r="BV149" s="6">
        <f t="shared" si="212"/>
        <v>5.0000000000000002E-5</v>
      </c>
      <c r="BW149" s="6">
        <f t="shared" si="212"/>
        <v>5.0000000000000002E-5</v>
      </c>
      <c r="BX149" s="6"/>
      <c r="BY149" s="6">
        <f t="shared" si="179"/>
        <v>1.4999999999999999E-4</v>
      </c>
      <c r="CR149" s="14"/>
      <c r="CX149" s="6">
        <f t="shared" si="194"/>
        <v>5.0000000000000002E-5</v>
      </c>
      <c r="CY149" s="6">
        <f t="shared" si="194"/>
        <v>5.0000000000000002E-5</v>
      </c>
      <c r="CZ149" s="6">
        <v>156</v>
      </c>
      <c r="DF149" s="6">
        <f t="shared" si="203"/>
        <v>4.0000000000000002E-4</v>
      </c>
      <c r="DG149" s="6">
        <f t="shared" si="204"/>
        <v>5.0000000000000002E-5</v>
      </c>
      <c r="DH149" s="11"/>
      <c r="DI149" s="11"/>
      <c r="DJ149" s="11"/>
      <c r="DK149" s="11"/>
      <c r="DL149" s="11"/>
      <c r="DM149" s="11"/>
    </row>
    <row r="150" spans="1:117" ht="12.75">
      <c r="A150" s="11">
        <v>147</v>
      </c>
      <c r="B150" s="6" t="s">
        <v>565</v>
      </c>
      <c r="C150" s="6">
        <v>353</v>
      </c>
      <c r="D150" s="6" t="s">
        <v>1345</v>
      </c>
      <c r="E150" s="6" t="s">
        <v>1764</v>
      </c>
      <c r="F150" s="6" t="s">
        <v>566</v>
      </c>
      <c r="G150" s="7">
        <v>8.5</v>
      </c>
      <c r="H150" s="6">
        <v>104</v>
      </c>
      <c r="I150" s="6">
        <f t="shared" si="196"/>
        <v>0.05</v>
      </c>
      <c r="J150" s="6">
        <f t="shared" si="189"/>
        <v>1.5</v>
      </c>
      <c r="K150" s="6">
        <v>9.1999999999999993</v>
      </c>
      <c r="L150" s="6">
        <f t="shared" si="213"/>
        <v>2.5000000000000001E-2</v>
      </c>
      <c r="M150" s="9">
        <f>0.5*0.2</f>
        <v>0.1</v>
      </c>
      <c r="N150" s="6">
        <v>0.56499999999999995</v>
      </c>
      <c r="O150" s="6">
        <v>3.98</v>
      </c>
      <c r="P150" s="10">
        <v>4.7000000000000002E-3</v>
      </c>
      <c r="Q150" s="6">
        <v>160</v>
      </c>
      <c r="R150" s="6">
        <f t="shared" si="197"/>
        <v>0.2</v>
      </c>
      <c r="S150" s="6">
        <f>0.5*0.4</f>
        <v>0.2</v>
      </c>
      <c r="T150" s="6">
        <f>0.5*1</f>
        <v>0.5</v>
      </c>
      <c r="U150" s="6">
        <f t="shared" si="198"/>
        <v>1</v>
      </c>
      <c r="V150" s="9">
        <v>2.5</v>
      </c>
      <c r="W150" s="6"/>
      <c r="X150" s="9">
        <v>0.72</v>
      </c>
      <c r="Y150" s="6">
        <v>0.247</v>
      </c>
      <c r="Z150" s="6">
        <v>1100</v>
      </c>
      <c r="AA150" s="9">
        <v>0.13</v>
      </c>
      <c r="AB150" s="6">
        <v>970</v>
      </c>
      <c r="AC150" s="6">
        <v>140</v>
      </c>
      <c r="AD150" s="6">
        <f>0.5*5</f>
        <v>2.5</v>
      </c>
      <c r="AE150" s="6">
        <v>50.9</v>
      </c>
      <c r="AF150" s="7">
        <v>13</v>
      </c>
      <c r="AG150" s="6">
        <v>290</v>
      </c>
      <c r="AH150" s="6">
        <f>0.5*100</f>
        <v>50</v>
      </c>
      <c r="AI150" s="6">
        <f>0.5*0.005</f>
        <v>2.5000000000000001E-3</v>
      </c>
      <c r="AJ150" s="6">
        <f>0.5*0.005</f>
        <v>2.5000000000000001E-3</v>
      </c>
      <c r="AK150" s="6">
        <f t="shared" si="169"/>
        <v>2.5000000000000001E-3</v>
      </c>
      <c r="AL150" s="6">
        <v>7.0000000000000001E-3</v>
      </c>
      <c r="AM150" s="6">
        <f>0.5*0.005</f>
        <v>2.5000000000000001E-3</v>
      </c>
      <c r="AN150" s="6">
        <f>0.5*0.005</f>
        <v>2.5000000000000001E-3</v>
      </c>
      <c r="AO150" s="6">
        <f>0.5*0.005</f>
        <v>2.5000000000000001E-3</v>
      </c>
      <c r="AP150" s="6">
        <f t="shared" si="170"/>
        <v>2.5000000000000001E-3</v>
      </c>
      <c r="AQ150" s="6">
        <f>0.5*0.005</f>
        <v>2.5000000000000001E-3</v>
      </c>
      <c r="AR150" s="6">
        <f>0.5*0.003</f>
        <v>1.5E-3</v>
      </c>
      <c r="AS150" s="6">
        <f t="shared" si="210"/>
        <v>2.5000000000000001E-3</v>
      </c>
      <c r="AT150" s="6">
        <f t="shared" si="210"/>
        <v>2.5000000000000001E-3</v>
      </c>
      <c r="AU150" s="6">
        <f>0.5*0.005</f>
        <v>2.5000000000000001E-3</v>
      </c>
      <c r="AV150" s="6">
        <f>0.5*0.005</f>
        <v>2.5000000000000001E-3</v>
      </c>
      <c r="AW150" s="6">
        <f>0.5*0.005</f>
        <v>2.5000000000000001E-3</v>
      </c>
      <c r="AX150" s="6">
        <v>6.0000000000000001E-3</v>
      </c>
      <c r="AY150" s="6">
        <f>0.5*0.005</f>
        <v>2.5000000000000001E-3</v>
      </c>
      <c r="AZ150" s="6">
        <f t="shared" si="190"/>
        <v>2.5000000000000001E-3</v>
      </c>
      <c r="BA150" s="6">
        <f t="shared" si="199"/>
        <v>2.5000000000000001E-3</v>
      </c>
      <c r="BB150" s="6"/>
      <c r="BC150" s="6">
        <f t="shared" si="209"/>
        <v>5.0000000000000001E-4</v>
      </c>
      <c r="BD150" s="6">
        <f t="shared" si="184"/>
        <v>5.0000000000000001E-4</v>
      </c>
      <c r="BE150" s="6">
        <f t="shared" si="187"/>
        <v>5.0000000000000001E-4</v>
      </c>
      <c r="BF150" s="6">
        <f t="shared" si="177"/>
        <v>5.0000000000000001E-4</v>
      </c>
      <c r="BG150" s="6">
        <f t="shared" si="188"/>
        <v>5.0000000000000001E-4</v>
      </c>
      <c r="BH150" s="6">
        <f t="shared" si="185"/>
        <v>5.0000000000000001E-4</v>
      </c>
      <c r="BI150" s="6">
        <f t="shared" si="180"/>
        <v>5.0000000000000001E-4</v>
      </c>
      <c r="BJ150" s="6">
        <f t="shared" si="186"/>
        <v>5.0000000000000001E-4</v>
      </c>
      <c r="BK150" s="6">
        <f t="shared" si="200"/>
        <v>5.0000000000000004E-6</v>
      </c>
      <c r="BL150" s="11">
        <f t="shared" si="206"/>
        <v>5.0000000000000001E-4</v>
      </c>
      <c r="BM150" s="11">
        <f t="shared" si="175"/>
        <v>5.0000000000000002E-5</v>
      </c>
      <c r="BN150" s="11">
        <f t="shared" si="172"/>
        <v>5.0000000000000002E-5</v>
      </c>
      <c r="BO150" s="11">
        <f t="shared" si="181"/>
        <v>5.0000000000000002E-5</v>
      </c>
      <c r="BP150" s="11">
        <f t="shared" si="173"/>
        <v>5.0000000000000002E-5</v>
      </c>
      <c r="BQ150" s="6"/>
      <c r="BR150" s="6">
        <f t="shared" si="201"/>
        <v>4.0000000000000002E-4</v>
      </c>
      <c r="BS150" s="6">
        <f t="shared" si="211"/>
        <v>5.0000000000000002E-5</v>
      </c>
      <c r="BT150" s="6">
        <f t="shared" si="211"/>
        <v>5.0000000000000002E-5</v>
      </c>
      <c r="BU150" s="6">
        <f t="shared" si="202"/>
        <v>1E-4</v>
      </c>
      <c r="BV150" s="6">
        <f t="shared" si="212"/>
        <v>5.0000000000000002E-5</v>
      </c>
      <c r="BW150" s="6">
        <f t="shared" si="212"/>
        <v>5.0000000000000002E-5</v>
      </c>
      <c r="BX150" s="6"/>
      <c r="BY150" s="6">
        <f t="shared" si="179"/>
        <v>1.4999999999999999E-4</v>
      </c>
      <c r="CR150" s="14"/>
      <c r="CX150" s="6">
        <f t="shared" ref="CX150:CY169" si="216">0.5*0.0001</f>
        <v>5.0000000000000002E-5</v>
      </c>
      <c r="CY150" s="6">
        <f t="shared" si="216"/>
        <v>5.0000000000000002E-5</v>
      </c>
      <c r="CZ150" s="6">
        <v>109</v>
      </c>
      <c r="DF150" s="6">
        <f t="shared" si="203"/>
        <v>4.0000000000000002E-4</v>
      </c>
      <c r="DG150" s="6">
        <f t="shared" si="204"/>
        <v>5.0000000000000002E-5</v>
      </c>
      <c r="DH150" s="11"/>
      <c r="DI150" s="11"/>
      <c r="DJ150" s="11"/>
      <c r="DK150" s="11"/>
      <c r="DL150" s="11"/>
      <c r="DM150" s="11"/>
    </row>
    <row r="151" spans="1:117" ht="12.75">
      <c r="A151" s="11">
        <v>148</v>
      </c>
      <c r="B151" s="6" t="s">
        <v>563</v>
      </c>
      <c r="C151" s="6">
        <v>354</v>
      </c>
      <c r="D151" s="6" t="s">
        <v>1346</v>
      </c>
      <c r="E151" s="6" t="s">
        <v>1765</v>
      </c>
      <c r="F151" s="6" t="s">
        <v>564</v>
      </c>
      <c r="G151" s="7">
        <v>7.9</v>
      </c>
      <c r="H151" s="6">
        <v>86</v>
      </c>
      <c r="I151" s="6">
        <f t="shared" si="196"/>
        <v>0.05</v>
      </c>
      <c r="J151" s="6">
        <f t="shared" si="189"/>
        <v>1.5</v>
      </c>
      <c r="K151" s="7">
        <v>10</v>
      </c>
      <c r="L151" s="6">
        <f t="shared" si="213"/>
        <v>2.5000000000000001E-2</v>
      </c>
      <c r="M151" s="9">
        <v>0.44</v>
      </c>
      <c r="N151" s="6">
        <v>3.24</v>
      </c>
      <c r="O151" s="6">
        <f>0.5*0.4</f>
        <v>0.2</v>
      </c>
      <c r="P151" s="10">
        <v>0.03</v>
      </c>
      <c r="Q151" s="6">
        <v>170</v>
      </c>
      <c r="R151" s="6">
        <f t="shared" si="197"/>
        <v>0.2</v>
      </c>
      <c r="S151" s="6">
        <v>1.18</v>
      </c>
      <c r="T151" s="6">
        <f>0.5*1</f>
        <v>0.5</v>
      </c>
      <c r="U151" s="6">
        <f t="shared" si="198"/>
        <v>1</v>
      </c>
      <c r="V151" s="9">
        <v>3.3</v>
      </c>
      <c r="W151" s="6"/>
      <c r="X151" s="9">
        <v>1.3</v>
      </c>
      <c r="Y151" s="6">
        <v>63.5</v>
      </c>
      <c r="Z151" s="6">
        <v>990</v>
      </c>
      <c r="AA151" s="9">
        <v>0.93</v>
      </c>
      <c r="AB151" s="6">
        <v>1600</v>
      </c>
      <c r="AC151" s="7">
        <v>74</v>
      </c>
      <c r="AD151" s="6">
        <v>120</v>
      </c>
      <c r="AE151" s="6">
        <v>113</v>
      </c>
      <c r="AF151" s="7">
        <v>34</v>
      </c>
      <c r="AG151" s="6">
        <v>640</v>
      </c>
      <c r="AH151" s="6">
        <v>140</v>
      </c>
      <c r="AI151" s="6">
        <v>1.0999999999999999E-2</v>
      </c>
      <c r="AJ151" s="6">
        <f>0.5*0.005</f>
        <v>2.5000000000000001E-3</v>
      </c>
      <c r="AK151" s="6">
        <f t="shared" si="169"/>
        <v>2.5000000000000001E-3</v>
      </c>
      <c r="AL151" s="6">
        <v>1.4E-2</v>
      </c>
      <c r="AM151" s="6">
        <f>0.5*0.005</f>
        <v>2.5000000000000001E-3</v>
      </c>
      <c r="AN151" s="6">
        <v>6.0000000000000001E-3</v>
      </c>
      <c r="AO151" s="6">
        <f>0.5*0.005</f>
        <v>2.5000000000000001E-3</v>
      </c>
      <c r="AP151" s="6">
        <f t="shared" si="170"/>
        <v>2.5000000000000001E-3</v>
      </c>
      <c r="AQ151" s="6">
        <v>7.0000000000000001E-3</v>
      </c>
      <c r="AR151" s="6">
        <f>0.5*0.003</f>
        <v>1.5E-3</v>
      </c>
      <c r="AS151" s="6">
        <f t="shared" si="210"/>
        <v>2.5000000000000001E-3</v>
      </c>
      <c r="AT151" s="6">
        <f t="shared" si="210"/>
        <v>2.5000000000000001E-3</v>
      </c>
      <c r="AU151" s="6">
        <f>0.5*0.005</f>
        <v>2.5000000000000001E-3</v>
      </c>
      <c r="AV151" s="6">
        <v>6.0000000000000001E-3</v>
      </c>
      <c r="AW151" s="6">
        <f>0.5*0.005</f>
        <v>2.5000000000000001E-3</v>
      </c>
      <c r="AX151" s="6">
        <v>8.9999999999999993E-3</v>
      </c>
      <c r="AY151" s="6">
        <v>7.0000000000000001E-3</v>
      </c>
      <c r="AZ151" s="6">
        <f t="shared" si="190"/>
        <v>2.5000000000000001E-3</v>
      </c>
      <c r="BA151" s="6">
        <f t="shared" si="199"/>
        <v>2.5000000000000001E-3</v>
      </c>
      <c r="BB151" s="6"/>
      <c r="BC151" s="6">
        <f t="shared" si="209"/>
        <v>5.0000000000000001E-4</v>
      </c>
      <c r="BD151" s="6">
        <f t="shared" si="184"/>
        <v>5.0000000000000001E-4</v>
      </c>
      <c r="BE151" s="6">
        <f t="shared" si="187"/>
        <v>5.0000000000000001E-4</v>
      </c>
      <c r="BF151" s="6">
        <f t="shared" si="177"/>
        <v>5.0000000000000001E-4</v>
      </c>
      <c r="BG151" s="6">
        <f t="shared" si="188"/>
        <v>5.0000000000000001E-4</v>
      </c>
      <c r="BH151" s="6">
        <f t="shared" si="185"/>
        <v>5.0000000000000001E-4</v>
      </c>
      <c r="BI151" s="6">
        <f t="shared" si="180"/>
        <v>5.0000000000000001E-4</v>
      </c>
      <c r="BJ151" s="6">
        <f t="shared" si="186"/>
        <v>5.0000000000000001E-4</v>
      </c>
      <c r="BK151" s="6">
        <f t="shared" si="200"/>
        <v>5.0000000000000004E-6</v>
      </c>
      <c r="BL151" s="11">
        <f t="shared" si="206"/>
        <v>5.0000000000000001E-4</v>
      </c>
      <c r="BM151" s="11">
        <f t="shared" si="175"/>
        <v>5.0000000000000002E-5</v>
      </c>
      <c r="BN151" s="11">
        <f t="shared" ref="BN151:BN182" si="217">0.5*0.0001</f>
        <v>5.0000000000000002E-5</v>
      </c>
      <c r="BO151" s="11">
        <f t="shared" si="181"/>
        <v>5.0000000000000002E-5</v>
      </c>
      <c r="BP151" s="11">
        <f t="shared" ref="BP151:BP182" si="218">0.5*0.0001</f>
        <v>5.0000000000000002E-5</v>
      </c>
      <c r="BQ151" s="6"/>
      <c r="BR151" s="6">
        <f t="shared" si="201"/>
        <v>4.0000000000000002E-4</v>
      </c>
      <c r="BS151" s="6">
        <f t="shared" si="211"/>
        <v>5.0000000000000002E-5</v>
      </c>
      <c r="BT151" s="6">
        <f t="shared" si="211"/>
        <v>5.0000000000000002E-5</v>
      </c>
      <c r="BU151" s="6">
        <f t="shared" si="202"/>
        <v>1E-4</v>
      </c>
      <c r="BV151" s="6">
        <f t="shared" si="212"/>
        <v>5.0000000000000002E-5</v>
      </c>
      <c r="BW151" s="6">
        <f t="shared" si="212"/>
        <v>5.0000000000000002E-5</v>
      </c>
      <c r="BX151" s="6"/>
      <c r="BY151" s="6">
        <f t="shared" si="179"/>
        <v>1.4999999999999999E-4</v>
      </c>
      <c r="CR151" s="14"/>
      <c r="CX151" s="6">
        <f t="shared" si="216"/>
        <v>5.0000000000000002E-5</v>
      </c>
      <c r="CY151" s="6">
        <f t="shared" si="216"/>
        <v>5.0000000000000002E-5</v>
      </c>
      <c r="CZ151" s="6">
        <v>148</v>
      </c>
      <c r="DF151" s="6">
        <f t="shared" si="203"/>
        <v>4.0000000000000002E-4</v>
      </c>
      <c r="DG151" s="6">
        <f t="shared" si="204"/>
        <v>5.0000000000000002E-5</v>
      </c>
      <c r="DH151" s="11"/>
      <c r="DI151" s="11"/>
      <c r="DJ151" s="11"/>
      <c r="DK151" s="11"/>
      <c r="DL151" s="11"/>
      <c r="DM151" s="11"/>
    </row>
    <row r="152" spans="1:117" ht="12.75">
      <c r="A152" s="11">
        <v>149</v>
      </c>
      <c r="B152" s="6" t="s">
        <v>797</v>
      </c>
      <c r="C152" s="6">
        <v>355</v>
      </c>
      <c r="D152" s="6" t="s">
        <v>1347</v>
      </c>
      <c r="E152" s="6" t="s">
        <v>1766</v>
      </c>
      <c r="F152" s="6" t="s">
        <v>798</v>
      </c>
      <c r="G152" s="6">
        <v>7.5</v>
      </c>
      <c r="H152" s="7">
        <v>27</v>
      </c>
      <c r="I152" s="6">
        <f t="shared" si="196"/>
        <v>0.05</v>
      </c>
      <c r="J152" s="6">
        <f t="shared" si="189"/>
        <v>1.5</v>
      </c>
      <c r="K152" s="7">
        <v>31</v>
      </c>
      <c r="L152" s="6">
        <f t="shared" si="213"/>
        <v>2.5000000000000001E-2</v>
      </c>
      <c r="M152" s="9">
        <v>0.66</v>
      </c>
      <c r="N152" s="6">
        <v>5.17</v>
      </c>
      <c r="O152" s="6">
        <v>1.51</v>
      </c>
      <c r="P152" s="10">
        <v>2.8999999999999998E-3</v>
      </c>
      <c r="Q152" s="6">
        <v>260</v>
      </c>
      <c r="R152" s="6">
        <f t="shared" si="197"/>
        <v>0.2</v>
      </c>
      <c r="S152" s="6">
        <v>2.16</v>
      </c>
      <c r="T152" s="6">
        <v>2.4300000000000002</v>
      </c>
      <c r="U152" s="6">
        <f t="shared" si="198"/>
        <v>1</v>
      </c>
      <c r="V152" s="7">
        <v>10</v>
      </c>
      <c r="W152" s="6"/>
      <c r="X152" s="9">
        <v>2</v>
      </c>
      <c r="Y152" s="6">
        <v>22.9</v>
      </c>
      <c r="Z152" s="6">
        <v>3400</v>
      </c>
      <c r="AA152" s="9">
        <v>0.6</v>
      </c>
      <c r="AB152" s="6">
        <v>2700</v>
      </c>
      <c r="AC152" s="6">
        <v>760</v>
      </c>
      <c r="AD152" s="6">
        <v>140</v>
      </c>
      <c r="AE152" s="6">
        <v>365</v>
      </c>
      <c r="AF152" s="7">
        <v>56</v>
      </c>
      <c r="AG152" s="6">
        <v>800</v>
      </c>
      <c r="AH152" s="6">
        <v>160</v>
      </c>
      <c r="AI152" s="6">
        <f>0.5*0.005</f>
        <v>2.5000000000000001E-3</v>
      </c>
      <c r="AJ152" s="6">
        <v>8.9999999999999993E-3</v>
      </c>
      <c r="AK152" s="6">
        <f t="shared" si="169"/>
        <v>2.5000000000000001E-3</v>
      </c>
      <c r="AL152" s="6">
        <v>1.7000000000000001E-2</v>
      </c>
      <c r="AM152" s="6">
        <v>7.0000000000000001E-3</v>
      </c>
      <c r="AN152" s="6">
        <v>7.0000000000000001E-3</v>
      </c>
      <c r="AO152" s="6">
        <f>0.5*0.005</f>
        <v>2.5000000000000001E-3</v>
      </c>
      <c r="AP152" s="6">
        <f t="shared" si="170"/>
        <v>2.5000000000000001E-3</v>
      </c>
      <c r="AQ152" s="6">
        <v>8.0000000000000002E-3</v>
      </c>
      <c r="AR152" s="6">
        <f>0.5*0.003</f>
        <v>1.5E-3</v>
      </c>
      <c r="AS152" s="6">
        <f t="shared" si="210"/>
        <v>2.5000000000000001E-3</v>
      </c>
      <c r="AT152" s="6">
        <f t="shared" si="210"/>
        <v>2.5000000000000001E-3</v>
      </c>
      <c r="AU152" s="6">
        <v>8.0000000000000002E-3</v>
      </c>
      <c r="AV152" s="6">
        <v>7.0000000000000001E-3</v>
      </c>
      <c r="AW152" s="6">
        <f>0.5*0.005</f>
        <v>2.5000000000000001E-3</v>
      </c>
      <c r="AX152" s="6">
        <v>0.01</v>
      </c>
      <c r="AY152" s="6">
        <v>8.0000000000000002E-3</v>
      </c>
      <c r="AZ152" s="6">
        <f t="shared" si="190"/>
        <v>2.5000000000000001E-3</v>
      </c>
      <c r="BA152" s="6">
        <f t="shared" si="199"/>
        <v>2.5000000000000001E-3</v>
      </c>
      <c r="BB152" s="6"/>
      <c r="BC152" s="6">
        <f t="shared" si="209"/>
        <v>5.0000000000000001E-4</v>
      </c>
      <c r="BD152" s="6">
        <f t="shared" si="184"/>
        <v>5.0000000000000001E-4</v>
      </c>
      <c r="BE152" s="6">
        <f t="shared" si="187"/>
        <v>5.0000000000000001E-4</v>
      </c>
      <c r="BF152" s="6">
        <f t="shared" si="177"/>
        <v>5.0000000000000001E-4</v>
      </c>
      <c r="BG152" s="6">
        <f t="shared" si="188"/>
        <v>5.0000000000000001E-4</v>
      </c>
      <c r="BH152" s="6">
        <f t="shared" si="185"/>
        <v>5.0000000000000001E-4</v>
      </c>
      <c r="BI152" s="6">
        <f t="shared" si="180"/>
        <v>5.0000000000000001E-4</v>
      </c>
      <c r="BJ152" s="6">
        <f t="shared" si="186"/>
        <v>5.0000000000000001E-4</v>
      </c>
      <c r="BK152" s="6">
        <f t="shared" si="200"/>
        <v>5.0000000000000004E-6</v>
      </c>
      <c r="BL152" s="11">
        <f t="shared" si="206"/>
        <v>5.0000000000000001E-4</v>
      </c>
      <c r="BM152" s="11">
        <f t="shared" ref="BM152:BM183" si="219">0.5*0.0001</f>
        <v>5.0000000000000002E-5</v>
      </c>
      <c r="BN152" s="11">
        <f t="shared" si="217"/>
        <v>5.0000000000000002E-5</v>
      </c>
      <c r="BO152" s="11">
        <f t="shared" si="181"/>
        <v>5.0000000000000002E-5</v>
      </c>
      <c r="BP152" s="11">
        <f t="shared" si="218"/>
        <v>5.0000000000000002E-5</v>
      </c>
      <c r="BQ152" s="6"/>
      <c r="BR152" s="6">
        <f t="shared" si="201"/>
        <v>4.0000000000000002E-4</v>
      </c>
      <c r="BS152" s="6">
        <f t="shared" si="211"/>
        <v>5.0000000000000002E-5</v>
      </c>
      <c r="BT152" s="6">
        <f t="shared" si="211"/>
        <v>5.0000000000000002E-5</v>
      </c>
      <c r="BU152" s="6">
        <f t="shared" si="202"/>
        <v>1E-4</v>
      </c>
      <c r="BV152" s="6">
        <f t="shared" si="212"/>
        <v>5.0000000000000002E-5</v>
      </c>
      <c r="BW152" s="6">
        <f t="shared" si="212"/>
        <v>5.0000000000000002E-5</v>
      </c>
      <c r="BX152" s="6"/>
      <c r="BY152" s="6">
        <f t="shared" si="179"/>
        <v>1.4999999999999999E-4</v>
      </c>
      <c r="BZ152" s="6">
        <v>0.05</v>
      </c>
      <c r="CA152" s="6">
        <f>0.5*0.1</f>
        <v>0.05</v>
      </c>
      <c r="CB152" s="6">
        <f>0.5*1</f>
        <v>0.5</v>
      </c>
      <c r="CC152" s="6">
        <f>0.5*0.00002</f>
        <v>1.0000000000000001E-5</v>
      </c>
      <c r="CD152" s="6">
        <f>0.5*0.00005</f>
        <v>2.5000000000000001E-5</v>
      </c>
      <c r="CE152" s="6">
        <f>0.5*0.00001</f>
        <v>5.0000000000000004E-6</v>
      </c>
      <c r="CF152" s="6">
        <f>0.5*0.0003</f>
        <v>1.4999999999999999E-4</v>
      </c>
      <c r="CG152" s="6">
        <f>0.5*0.001</f>
        <v>5.0000000000000001E-4</v>
      </c>
      <c r="CH152" s="6">
        <f>0.5*0.001</f>
        <v>5.0000000000000001E-4</v>
      </c>
      <c r="CI152" s="6">
        <f>0.5*0.001</f>
        <v>5.0000000000000001E-4</v>
      </c>
      <c r="CJ152" s="6"/>
      <c r="CK152" s="6">
        <f>0.5*0.0006</f>
        <v>2.9999999999999997E-4</v>
      </c>
      <c r="CL152" s="6">
        <f>0.5*0.01</f>
        <v>5.0000000000000001E-3</v>
      </c>
      <c r="CM152" s="6">
        <f>0.5*0.001</f>
        <v>5.0000000000000001E-4</v>
      </c>
      <c r="CN152" s="6">
        <f>0.5*0.001</f>
        <v>5.0000000000000001E-4</v>
      </c>
      <c r="CO152" s="6">
        <f>0.5*0.0001</f>
        <v>5.0000000000000002E-5</v>
      </c>
      <c r="CP152" s="6">
        <f>0.5*0.0001</f>
        <v>5.0000000000000002E-5</v>
      </c>
      <c r="CQ152" s="6">
        <f>0.5*0.0001</f>
        <v>5.0000000000000002E-5</v>
      </c>
      <c r="CR152" s="15">
        <v>13.2</v>
      </c>
      <c r="CS152" s="6">
        <f>0.5*0.0001</f>
        <v>5.0000000000000002E-5</v>
      </c>
      <c r="CT152" s="6">
        <f>0.5*0.0001</f>
        <v>5.0000000000000002E-5</v>
      </c>
      <c r="CU152" s="6">
        <f>0.5*0.0001</f>
        <v>5.0000000000000002E-5</v>
      </c>
      <c r="CV152" s="6">
        <f>0.5*0.0001</f>
        <v>5.0000000000000002E-5</v>
      </c>
      <c r="CW152" s="6">
        <f>0.5*0.0001</f>
        <v>5.0000000000000002E-5</v>
      </c>
      <c r="CX152" s="6">
        <f t="shared" si="216"/>
        <v>5.0000000000000002E-5</v>
      </c>
      <c r="CY152" s="6">
        <f t="shared" si="216"/>
        <v>5.0000000000000002E-5</v>
      </c>
      <c r="CZ152" s="6">
        <v>97</v>
      </c>
      <c r="DA152" s="6">
        <f>0.5*0.001</f>
        <v>5.0000000000000001E-4</v>
      </c>
      <c r="DB152" s="6">
        <f>0.5*0.0001</f>
        <v>5.0000000000000002E-5</v>
      </c>
      <c r="DC152" s="6">
        <f>0.5*0.01</f>
        <v>5.0000000000000001E-3</v>
      </c>
      <c r="DD152" s="6">
        <f>0.5*0.0005</f>
        <v>2.5000000000000001E-4</v>
      </c>
      <c r="DE152" s="6">
        <f>0.5*0.0001</f>
        <v>5.0000000000000002E-5</v>
      </c>
      <c r="DF152" s="6">
        <f t="shared" si="203"/>
        <v>4.0000000000000002E-4</v>
      </c>
      <c r="DG152" s="6">
        <f t="shared" si="204"/>
        <v>5.0000000000000002E-5</v>
      </c>
      <c r="DH152" s="11"/>
      <c r="DI152" s="11"/>
      <c r="DJ152" s="11"/>
      <c r="DK152" s="11"/>
      <c r="DL152" s="11"/>
      <c r="DM152" s="11"/>
    </row>
    <row r="153" spans="1:117" ht="12.75">
      <c r="A153" s="11">
        <v>150</v>
      </c>
      <c r="B153" s="6" t="s">
        <v>561</v>
      </c>
      <c r="C153" s="6">
        <v>356</v>
      </c>
      <c r="D153" s="6" t="s">
        <v>1348</v>
      </c>
      <c r="E153" s="6" t="s">
        <v>1767</v>
      </c>
      <c r="F153" s="6" t="s">
        <v>562</v>
      </c>
      <c r="G153" s="7">
        <v>7.9</v>
      </c>
      <c r="H153" s="6">
        <v>192</v>
      </c>
      <c r="I153" s="6">
        <f t="shared" si="196"/>
        <v>0.05</v>
      </c>
      <c r="J153" s="6">
        <f t="shared" si="189"/>
        <v>1.5</v>
      </c>
      <c r="K153" s="7">
        <v>17</v>
      </c>
      <c r="L153" s="6">
        <f t="shared" si="213"/>
        <v>2.5000000000000001E-2</v>
      </c>
      <c r="M153" s="9">
        <f>0.5*0.2</f>
        <v>0.1</v>
      </c>
      <c r="N153" s="6">
        <v>3.1</v>
      </c>
      <c r="O153" s="6">
        <f>0.5*0.4</f>
        <v>0.2</v>
      </c>
      <c r="P153" s="10">
        <v>5.5999999999999999E-3</v>
      </c>
      <c r="Q153" s="6">
        <v>1000</v>
      </c>
      <c r="R153" s="6">
        <f t="shared" si="197"/>
        <v>0.2</v>
      </c>
      <c r="S153" s="6">
        <v>1.57</v>
      </c>
      <c r="T153" s="6">
        <v>5.37</v>
      </c>
      <c r="U153" s="6">
        <f t="shared" si="198"/>
        <v>1</v>
      </c>
      <c r="V153" s="7">
        <v>35</v>
      </c>
      <c r="W153" s="6"/>
      <c r="X153" s="9">
        <v>3.3</v>
      </c>
      <c r="Y153" s="7">
        <v>16</v>
      </c>
      <c r="Z153" s="6">
        <v>36000</v>
      </c>
      <c r="AA153" s="9">
        <v>1.1000000000000001</v>
      </c>
      <c r="AB153" s="6">
        <v>1900</v>
      </c>
      <c r="AC153" s="6">
        <v>100</v>
      </c>
      <c r="AD153" s="6">
        <v>230</v>
      </c>
      <c r="AE153" s="6">
        <v>1190</v>
      </c>
      <c r="AF153" s="7">
        <v>94</v>
      </c>
      <c r="AG153" s="6">
        <v>960</v>
      </c>
      <c r="AH153" s="6">
        <v>290</v>
      </c>
      <c r="AI153" s="6">
        <v>1.9E-2</v>
      </c>
      <c r="AJ153" s="6">
        <v>1.2E-2</v>
      </c>
      <c r="AK153" s="6">
        <f t="shared" si="169"/>
        <v>2.5000000000000001E-3</v>
      </c>
      <c r="AL153" s="6">
        <v>5.0999999999999997E-2</v>
      </c>
      <c r="AM153" s="8">
        <v>0.03</v>
      </c>
      <c r="AN153" s="6">
        <v>3.3000000000000002E-2</v>
      </c>
      <c r="AO153" s="6">
        <v>3.2000000000000001E-2</v>
      </c>
      <c r="AP153" s="6">
        <v>6.0000000000000001E-3</v>
      </c>
      <c r="AQ153" s="6">
        <v>3.6999999999999998E-2</v>
      </c>
      <c r="AR153" s="6">
        <v>5.0000000000000001E-3</v>
      </c>
      <c r="AS153" s="6">
        <f t="shared" si="210"/>
        <v>2.5000000000000001E-3</v>
      </c>
      <c r="AT153" s="6">
        <f t="shared" si="210"/>
        <v>2.5000000000000001E-3</v>
      </c>
      <c r="AU153" s="6">
        <v>2.7E-2</v>
      </c>
      <c r="AV153" s="6">
        <v>3.9E-2</v>
      </c>
      <c r="AW153" s="8">
        <v>0.02</v>
      </c>
      <c r="AX153" s="6">
        <v>2.8000000000000001E-2</v>
      </c>
      <c r="AY153" s="6">
        <v>3.3000000000000002E-2</v>
      </c>
      <c r="AZ153" s="8">
        <v>0.01</v>
      </c>
      <c r="BA153" s="6">
        <f t="shared" si="199"/>
        <v>2.5000000000000001E-3</v>
      </c>
      <c r="BB153" s="6"/>
      <c r="BC153" s="6">
        <f t="shared" si="209"/>
        <v>5.0000000000000001E-4</v>
      </c>
      <c r="BD153" s="6">
        <f t="shared" si="184"/>
        <v>5.0000000000000001E-4</v>
      </c>
      <c r="BE153" s="6">
        <f t="shared" si="187"/>
        <v>5.0000000000000001E-4</v>
      </c>
      <c r="BF153" s="6">
        <f t="shared" si="177"/>
        <v>5.0000000000000001E-4</v>
      </c>
      <c r="BG153" s="6">
        <f t="shared" si="188"/>
        <v>5.0000000000000001E-4</v>
      </c>
      <c r="BH153" s="6">
        <f t="shared" si="185"/>
        <v>5.0000000000000001E-4</v>
      </c>
      <c r="BI153" s="6">
        <f t="shared" si="180"/>
        <v>5.0000000000000001E-4</v>
      </c>
      <c r="BJ153" s="6">
        <f t="shared" si="186"/>
        <v>5.0000000000000001E-4</v>
      </c>
      <c r="BK153" s="6">
        <f t="shared" si="200"/>
        <v>5.0000000000000004E-6</v>
      </c>
      <c r="BL153" s="11">
        <f t="shared" si="206"/>
        <v>5.0000000000000001E-4</v>
      </c>
      <c r="BM153" s="11">
        <f t="shared" si="219"/>
        <v>5.0000000000000002E-5</v>
      </c>
      <c r="BN153" s="11">
        <f t="shared" si="217"/>
        <v>5.0000000000000002E-5</v>
      </c>
      <c r="BO153" s="11">
        <f t="shared" si="181"/>
        <v>5.0000000000000002E-5</v>
      </c>
      <c r="BP153" s="11">
        <f t="shared" si="218"/>
        <v>5.0000000000000002E-5</v>
      </c>
      <c r="BQ153" s="6"/>
      <c r="BR153" s="6">
        <f t="shared" si="201"/>
        <v>4.0000000000000002E-4</v>
      </c>
      <c r="BS153" s="6">
        <f t="shared" si="211"/>
        <v>5.0000000000000002E-5</v>
      </c>
      <c r="BT153" s="6">
        <f t="shared" si="211"/>
        <v>5.0000000000000002E-5</v>
      </c>
      <c r="BU153" s="6">
        <f t="shared" si="202"/>
        <v>1E-4</v>
      </c>
      <c r="BV153" s="6">
        <f t="shared" si="212"/>
        <v>5.0000000000000002E-5</v>
      </c>
      <c r="BW153" s="6">
        <f t="shared" si="212"/>
        <v>5.0000000000000002E-5</v>
      </c>
      <c r="BX153" s="6"/>
      <c r="BY153" s="6">
        <f t="shared" si="179"/>
        <v>1.4999999999999999E-4</v>
      </c>
      <c r="CR153" s="14"/>
      <c r="CX153" s="6">
        <f t="shared" si="216"/>
        <v>5.0000000000000002E-5</v>
      </c>
      <c r="CY153" s="6">
        <f t="shared" si="216"/>
        <v>5.0000000000000002E-5</v>
      </c>
      <c r="CZ153" s="6">
        <v>508</v>
      </c>
      <c r="DF153" s="6">
        <f t="shared" si="203"/>
        <v>4.0000000000000002E-4</v>
      </c>
      <c r="DG153" s="6">
        <f t="shared" si="204"/>
        <v>5.0000000000000002E-5</v>
      </c>
      <c r="DH153" s="11"/>
      <c r="DI153" s="11"/>
      <c r="DJ153" s="11"/>
      <c r="DK153" s="11"/>
      <c r="DL153" s="11"/>
      <c r="DM153" s="11"/>
    </row>
    <row r="154" spans="1:117" ht="12.75">
      <c r="A154" s="11">
        <v>151</v>
      </c>
      <c r="B154" s="6" t="s">
        <v>559</v>
      </c>
      <c r="C154" s="6">
        <v>357</v>
      </c>
      <c r="D154" s="6" t="s">
        <v>1349</v>
      </c>
      <c r="E154" s="6" t="s">
        <v>1768</v>
      </c>
      <c r="F154" s="6" t="s">
        <v>560</v>
      </c>
      <c r="G154" s="7">
        <v>7.9</v>
      </c>
      <c r="H154" s="6">
        <v>194</v>
      </c>
      <c r="I154" s="6">
        <f t="shared" si="196"/>
        <v>0.05</v>
      </c>
      <c r="J154" s="6">
        <v>6.78</v>
      </c>
      <c r="K154" s="7">
        <v>37</v>
      </c>
      <c r="L154" s="6">
        <v>0.48899999999999999</v>
      </c>
      <c r="M154" s="9">
        <v>2.9</v>
      </c>
      <c r="N154" s="6">
        <v>6.99</v>
      </c>
      <c r="O154" s="6">
        <v>8.7899999999999991</v>
      </c>
      <c r="P154" s="10">
        <v>3.7000000000000002E-3</v>
      </c>
      <c r="Q154" s="6">
        <v>1800</v>
      </c>
      <c r="R154" s="6">
        <f t="shared" si="197"/>
        <v>0.2</v>
      </c>
      <c r="S154" s="6">
        <v>6.94</v>
      </c>
      <c r="T154" s="6">
        <v>12.2</v>
      </c>
      <c r="U154" s="6">
        <f t="shared" si="198"/>
        <v>1</v>
      </c>
      <c r="V154" s="7">
        <v>34</v>
      </c>
      <c r="W154" s="6"/>
      <c r="X154" s="9">
        <v>5.8</v>
      </c>
      <c r="Y154" s="6">
        <v>98.4</v>
      </c>
      <c r="Z154" s="6">
        <v>11000</v>
      </c>
      <c r="AA154" s="9">
        <v>1.2</v>
      </c>
      <c r="AB154" s="6">
        <v>5100</v>
      </c>
      <c r="AC154" s="6">
        <v>260</v>
      </c>
      <c r="AD154" s="6">
        <v>360</v>
      </c>
      <c r="AE154" s="6">
        <v>379</v>
      </c>
      <c r="AF154" s="7">
        <v>54</v>
      </c>
      <c r="AG154" s="6">
        <v>3200</v>
      </c>
      <c r="AH154" s="6">
        <v>530</v>
      </c>
      <c r="AI154" s="6">
        <v>1.2E-2</v>
      </c>
      <c r="AJ154" s="6">
        <f>0.5*0.005</f>
        <v>2.5000000000000001E-3</v>
      </c>
      <c r="AK154" s="6">
        <f t="shared" si="169"/>
        <v>2.5000000000000001E-3</v>
      </c>
      <c r="AL154" s="8">
        <v>0.01</v>
      </c>
      <c r="AM154" s="6">
        <v>5.0000000000000001E-3</v>
      </c>
      <c r="AN154" s="6">
        <f>0.5*0.005</f>
        <v>2.5000000000000001E-3</v>
      </c>
      <c r="AO154" s="6">
        <f>0.5*0.005</f>
        <v>2.5000000000000001E-3</v>
      </c>
      <c r="AP154" s="6">
        <f>0.5*0.005</f>
        <v>2.5000000000000001E-3</v>
      </c>
      <c r="AQ154" s="6">
        <v>6.0000000000000001E-3</v>
      </c>
      <c r="AR154" s="6">
        <v>4.0000000000000001E-3</v>
      </c>
      <c r="AS154" s="6">
        <f t="shared" si="210"/>
        <v>2.5000000000000001E-3</v>
      </c>
      <c r="AT154" s="6">
        <f t="shared" si="210"/>
        <v>2.5000000000000001E-3</v>
      </c>
      <c r="AU154" s="6">
        <f>0.5*0.005</f>
        <v>2.5000000000000001E-3</v>
      </c>
      <c r="AV154" s="6">
        <f>0.5*0.005</f>
        <v>2.5000000000000001E-3</v>
      </c>
      <c r="AW154" s="6">
        <f>0.5*0.005</f>
        <v>2.5000000000000001E-3</v>
      </c>
      <c r="AX154" s="6">
        <v>7.0000000000000001E-3</v>
      </c>
      <c r="AY154" s="6">
        <v>7.0000000000000001E-3</v>
      </c>
      <c r="AZ154" s="6">
        <f>0.5*0.005</f>
        <v>2.5000000000000001E-3</v>
      </c>
      <c r="BA154" s="6">
        <f t="shared" si="199"/>
        <v>2.5000000000000001E-3</v>
      </c>
      <c r="BB154" s="6"/>
      <c r="BC154" s="6">
        <f t="shared" si="209"/>
        <v>5.0000000000000001E-4</v>
      </c>
      <c r="BD154" s="6">
        <f t="shared" si="184"/>
        <v>5.0000000000000001E-4</v>
      </c>
      <c r="BE154" s="6">
        <f t="shared" si="187"/>
        <v>5.0000000000000001E-4</v>
      </c>
      <c r="BF154" s="6">
        <f t="shared" ref="BF154:BF165" si="220">0.5*0.001</f>
        <v>5.0000000000000001E-4</v>
      </c>
      <c r="BG154" s="6">
        <f t="shared" si="188"/>
        <v>5.0000000000000001E-4</v>
      </c>
      <c r="BH154" s="6">
        <f t="shared" si="185"/>
        <v>5.0000000000000001E-4</v>
      </c>
      <c r="BI154" s="6">
        <f t="shared" si="180"/>
        <v>5.0000000000000001E-4</v>
      </c>
      <c r="BJ154" s="6">
        <f t="shared" si="186"/>
        <v>5.0000000000000001E-4</v>
      </c>
      <c r="BK154" s="6">
        <f t="shared" si="200"/>
        <v>5.0000000000000004E-6</v>
      </c>
      <c r="BL154" s="11">
        <f t="shared" si="206"/>
        <v>5.0000000000000001E-4</v>
      </c>
      <c r="BM154" s="11">
        <f t="shared" si="219"/>
        <v>5.0000000000000002E-5</v>
      </c>
      <c r="BN154" s="11">
        <f t="shared" si="217"/>
        <v>5.0000000000000002E-5</v>
      </c>
      <c r="BO154" s="11">
        <f t="shared" si="181"/>
        <v>5.0000000000000002E-5</v>
      </c>
      <c r="BP154" s="11">
        <f t="shared" si="218"/>
        <v>5.0000000000000002E-5</v>
      </c>
      <c r="BQ154" s="6"/>
      <c r="BR154" s="6">
        <f t="shared" si="201"/>
        <v>4.0000000000000002E-4</v>
      </c>
      <c r="BS154" s="6">
        <f t="shared" si="211"/>
        <v>5.0000000000000002E-5</v>
      </c>
      <c r="BT154" s="6">
        <f t="shared" si="211"/>
        <v>5.0000000000000002E-5</v>
      </c>
      <c r="BU154" s="6">
        <f t="shared" si="202"/>
        <v>1E-4</v>
      </c>
      <c r="BV154" s="6">
        <f t="shared" si="212"/>
        <v>5.0000000000000002E-5</v>
      </c>
      <c r="BW154" s="6">
        <f t="shared" si="212"/>
        <v>5.0000000000000002E-5</v>
      </c>
      <c r="BX154" s="6"/>
      <c r="BY154" s="6">
        <f t="shared" si="179"/>
        <v>1.4999999999999999E-4</v>
      </c>
      <c r="CR154" s="14"/>
      <c r="CX154" s="6">
        <f t="shared" si="216"/>
        <v>5.0000000000000002E-5</v>
      </c>
      <c r="CY154" s="6">
        <f t="shared" si="216"/>
        <v>5.0000000000000002E-5</v>
      </c>
      <c r="CZ154" s="6">
        <v>426</v>
      </c>
      <c r="DF154" s="6">
        <f t="shared" si="203"/>
        <v>4.0000000000000002E-4</v>
      </c>
      <c r="DG154" s="6">
        <f t="shared" si="204"/>
        <v>5.0000000000000002E-5</v>
      </c>
      <c r="DH154" s="11"/>
      <c r="DI154" s="11"/>
      <c r="DJ154" s="11"/>
      <c r="DK154" s="11"/>
      <c r="DL154" s="11"/>
      <c r="DM154" s="11"/>
    </row>
    <row r="155" spans="1:117" ht="12.75">
      <c r="A155" s="11">
        <v>152</v>
      </c>
      <c r="B155" s="6" t="s">
        <v>557</v>
      </c>
      <c r="C155" s="6">
        <v>358</v>
      </c>
      <c r="D155" s="6" t="s">
        <v>1350</v>
      </c>
      <c r="E155" s="6" t="s">
        <v>1769</v>
      </c>
      <c r="F155" s="6" t="s">
        <v>558</v>
      </c>
      <c r="G155" s="7">
        <v>9</v>
      </c>
      <c r="H155" s="6">
        <v>139</v>
      </c>
      <c r="I155" s="6">
        <f t="shared" si="196"/>
        <v>0.05</v>
      </c>
      <c r="J155" s="6">
        <f>0.5*3</f>
        <v>1.5</v>
      </c>
      <c r="K155" s="6">
        <v>6.53</v>
      </c>
      <c r="L155" s="6">
        <f>0.5*0.05</f>
        <v>2.5000000000000001E-2</v>
      </c>
      <c r="M155" s="9">
        <v>0.78300000000000003</v>
      </c>
      <c r="N155" s="6">
        <v>1.71</v>
      </c>
      <c r="O155" s="6">
        <v>5.83</v>
      </c>
      <c r="P155" s="10">
        <v>2.7000000000000001E-3</v>
      </c>
      <c r="Q155" s="6">
        <v>262</v>
      </c>
      <c r="R155" s="6">
        <f t="shared" si="197"/>
        <v>0.2</v>
      </c>
      <c r="S155" s="6">
        <v>0.58199999999999996</v>
      </c>
      <c r="T155" s="6">
        <v>35.6</v>
      </c>
      <c r="U155" s="6">
        <f t="shared" si="198"/>
        <v>1</v>
      </c>
      <c r="V155" s="6">
        <v>6.57</v>
      </c>
      <c r="W155" s="6"/>
      <c r="X155" s="6">
        <v>2.0699999999999998</v>
      </c>
      <c r="Y155" s="6">
        <v>14</v>
      </c>
      <c r="Z155" s="6">
        <v>2400</v>
      </c>
      <c r="AA155" s="9">
        <v>1</v>
      </c>
      <c r="AB155" s="6">
        <v>1320</v>
      </c>
      <c r="AC155" s="6">
        <v>35.4</v>
      </c>
      <c r="AD155" s="6">
        <v>183</v>
      </c>
      <c r="AE155" s="6">
        <v>325</v>
      </c>
      <c r="AF155" s="6">
        <v>91.8</v>
      </c>
      <c r="AG155" s="6">
        <v>816</v>
      </c>
      <c r="AH155" s="6">
        <v>168</v>
      </c>
      <c r="AI155" s="6">
        <v>7.0000000000000001E-3</v>
      </c>
      <c r="AJ155" s="6">
        <v>1.9E-2</v>
      </c>
      <c r="AK155" s="6">
        <f t="shared" si="169"/>
        <v>2.5000000000000001E-3</v>
      </c>
      <c r="AL155" s="6">
        <v>7.0999999999999994E-2</v>
      </c>
      <c r="AM155" s="6">
        <v>1.7000000000000001E-2</v>
      </c>
      <c r="AN155" s="8">
        <v>0.02</v>
      </c>
      <c r="AO155" s="6">
        <v>1.4E-2</v>
      </c>
      <c r="AP155" s="6">
        <f>0.5*0.005</f>
        <v>2.5000000000000001E-3</v>
      </c>
      <c r="AQ155" s="6">
        <v>1.2999999999999999E-2</v>
      </c>
      <c r="AR155" s="6">
        <v>6.0000000000000001E-3</v>
      </c>
      <c r="AS155" s="6">
        <v>5.0000000000000001E-3</v>
      </c>
      <c r="AT155" s="6">
        <f>0.5*0.005</f>
        <v>2.5000000000000001E-3</v>
      </c>
      <c r="AU155" s="6">
        <v>3.1E-2</v>
      </c>
      <c r="AV155" s="6">
        <v>1.4999999999999999E-2</v>
      </c>
      <c r="AW155" s="6">
        <v>8.0000000000000002E-3</v>
      </c>
      <c r="AX155" s="6">
        <v>1.2E-2</v>
      </c>
      <c r="AY155" s="6">
        <v>1.2E-2</v>
      </c>
      <c r="AZ155" s="6">
        <f>0.5*0.005</f>
        <v>2.5000000000000001E-3</v>
      </c>
      <c r="BA155" s="6">
        <f t="shared" si="199"/>
        <v>2.5000000000000001E-3</v>
      </c>
      <c r="BB155" s="6"/>
      <c r="BC155" s="6">
        <f t="shared" si="209"/>
        <v>5.0000000000000001E-4</v>
      </c>
      <c r="BD155" s="6">
        <f t="shared" si="184"/>
        <v>5.0000000000000001E-4</v>
      </c>
      <c r="BE155" s="6">
        <f t="shared" si="187"/>
        <v>5.0000000000000001E-4</v>
      </c>
      <c r="BF155" s="6">
        <f t="shared" si="220"/>
        <v>5.0000000000000001E-4</v>
      </c>
      <c r="BG155" s="6">
        <f t="shared" si="188"/>
        <v>5.0000000000000001E-4</v>
      </c>
      <c r="BH155" s="6">
        <f t="shared" si="185"/>
        <v>5.0000000000000001E-4</v>
      </c>
      <c r="BI155" s="6">
        <f t="shared" si="180"/>
        <v>5.0000000000000001E-4</v>
      </c>
      <c r="BJ155" s="6">
        <f t="shared" si="186"/>
        <v>5.0000000000000001E-4</v>
      </c>
      <c r="BK155" s="6">
        <f t="shared" si="200"/>
        <v>5.0000000000000004E-6</v>
      </c>
      <c r="BL155" s="11">
        <f t="shared" si="206"/>
        <v>5.0000000000000001E-4</v>
      </c>
      <c r="BM155" s="11">
        <f t="shared" si="219"/>
        <v>5.0000000000000002E-5</v>
      </c>
      <c r="BN155" s="11">
        <f t="shared" si="217"/>
        <v>5.0000000000000002E-5</v>
      </c>
      <c r="BO155" s="11">
        <f t="shared" si="181"/>
        <v>5.0000000000000002E-5</v>
      </c>
      <c r="BP155" s="11">
        <f t="shared" si="218"/>
        <v>5.0000000000000002E-5</v>
      </c>
      <c r="BQ155" s="6"/>
      <c r="BR155" s="6">
        <f t="shared" si="201"/>
        <v>4.0000000000000002E-4</v>
      </c>
      <c r="BS155" s="6">
        <f t="shared" si="211"/>
        <v>5.0000000000000002E-5</v>
      </c>
      <c r="BT155" s="6">
        <f t="shared" si="211"/>
        <v>5.0000000000000002E-5</v>
      </c>
      <c r="BU155" s="6">
        <f t="shared" si="202"/>
        <v>1E-4</v>
      </c>
      <c r="BV155" s="6">
        <f t="shared" si="212"/>
        <v>5.0000000000000002E-5</v>
      </c>
      <c r="BW155" s="6">
        <f t="shared" si="212"/>
        <v>5.0000000000000002E-5</v>
      </c>
      <c r="BX155" s="6"/>
      <c r="BY155" s="6">
        <f t="shared" ref="BY155:BY186" si="221">0.5*0.0003</f>
        <v>1.4999999999999999E-4</v>
      </c>
      <c r="CR155" s="14"/>
      <c r="CX155" s="6">
        <f t="shared" si="216"/>
        <v>5.0000000000000002E-5</v>
      </c>
      <c r="CY155" s="6">
        <f t="shared" si="216"/>
        <v>5.0000000000000002E-5</v>
      </c>
      <c r="CZ155" s="6">
        <v>309</v>
      </c>
      <c r="DF155" s="6">
        <f t="shared" si="203"/>
        <v>4.0000000000000002E-4</v>
      </c>
      <c r="DG155" s="6">
        <f t="shared" si="204"/>
        <v>5.0000000000000002E-5</v>
      </c>
      <c r="DH155" s="11"/>
      <c r="DI155" s="11"/>
      <c r="DJ155" s="11"/>
      <c r="DK155" s="11"/>
      <c r="DL155" s="11"/>
      <c r="DM155" s="11"/>
    </row>
    <row r="156" spans="1:117" ht="12.75">
      <c r="A156" s="11">
        <v>153</v>
      </c>
      <c r="B156" s="6" t="s">
        <v>555</v>
      </c>
      <c r="C156" s="6">
        <v>359</v>
      </c>
      <c r="D156" s="6" t="s">
        <v>1351</v>
      </c>
      <c r="E156" s="6" t="s">
        <v>1770</v>
      </c>
      <c r="F156" s="6" t="s">
        <v>556</v>
      </c>
      <c r="G156" s="7">
        <v>7.9</v>
      </c>
      <c r="H156" s="6">
        <v>205</v>
      </c>
      <c r="I156" s="6">
        <f t="shared" si="196"/>
        <v>0.05</v>
      </c>
      <c r="J156" s="6">
        <f>0.5*3</f>
        <v>1.5</v>
      </c>
      <c r="K156" s="7">
        <v>94</v>
      </c>
      <c r="L156" s="6">
        <f>0.5*0.05</f>
        <v>2.5000000000000001E-2</v>
      </c>
      <c r="M156" s="9">
        <v>1.3</v>
      </c>
      <c r="N156" s="6">
        <v>11.1</v>
      </c>
      <c r="O156" s="6">
        <v>13.3</v>
      </c>
      <c r="P156" s="8">
        <v>0.17</v>
      </c>
      <c r="Q156" s="6">
        <v>1400</v>
      </c>
      <c r="R156" s="6">
        <f t="shared" si="197"/>
        <v>0.2</v>
      </c>
      <c r="S156" s="6">
        <v>7.75</v>
      </c>
      <c r="T156" s="6">
        <v>30.7</v>
      </c>
      <c r="U156" s="6">
        <f t="shared" si="198"/>
        <v>1</v>
      </c>
      <c r="V156" s="7">
        <v>32</v>
      </c>
      <c r="W156" s="6"/>
      <c r="X156" s="7">
        <v>13</v>
      </c>
      <c r="Y156" s="6">
        <v>96.9</v>
      </c>
      <c r="Z156" s="6">
        <v>11000</v>
      </c>
      <c r="AA156" s="9">
        <v>1.1000000000000001</v>
      </c>
      <c r="AB156" s="6">
        <v>13000</v>
      </c>
      <c r="AC156" s="6">
        <v>350</v>
      </c>
      <c r="AD156" s="6">
        <v>1000</v>
      </c>
      <c r="AE156" s="6">
        <v>782</v>
      </c>
      <c r="AF156" s="6">
        <v>100</v>
      </c>
      <c r="AG156" s="6">
        <v>4500</v>
      </c>
      <c r="AH156" s="6">
        <v>1200</v>
      </c>
      <c r="AI156" s="6">
        <v>2.5999999999999999E-2</v>
      </c>
      <c r="AJ156" s="6">
        <v>0.26600000000000001</v>
      </c>
      <c r="AK156" s="6">
        <v>2.7E-2</v>
      </c>
      <c r="AL156" s="6">
        <v>0.78700000000000003</v>
      </c>
      <c r="AM156" s="6">
        <v>0.30399999999999999</v>
      </c>
      <c r="AN156" s="6">
        <v>0.38200000000000001</v>
      </c>
      <c r="AO156" s="6">
        <v>0.30299999999999999</v>
      </c>
      <c r="AP156" s="6">
        <v>7.0000000000000007E-2</v>
      </c>
      <c r="AQ156" s="6">
        <v>0.311</v>
      </c>
      <c r="AR156" s="6">
        <v>4.5999999999999999E-2</v>
      </c>
      <c r="AS156" s="6">
        <v>2.9000000000000001E-2</v>
      </c>
      <c r="AT156" s="6">
        <v>2.7E-2</v>
      </c>
      <c r="AU156" s="6">
        <v>0.44800000000000001</v>
      </c>
      <c r="AV156" s="6">
        <v>0.39800000000000002</v>
      </c>
      <c r="AW156" s="6">
        <v>0.186</v>
      </c>
      <c r="AX156" s="6">
        <v>0.32700000000000001</v>
      </c>
      <c r="AY156" s="6">
        <v>0.22900000000000001</v>
      </c>
      <c r="AZ156" s="6">
        <v>8.5999999999999993E-2</v>
      </c>
      <c r="BA156" s="6">
        <f t="shared" si="199"/>
        <v>2.5000000000000001E-3</v>
      </c>
      <c r="BB156" s="6"/>
      <c r="BC156" s="6">
        <f t="shared" si="209"/>
        <v>5.0000000000000001E-4</v>
      </c>
      <c r="BD156" s="6">
        <f t="shared" si="184"/>
        <v>5.0000000000000001E-4</v>
      </c>
      <c r="BE156" s="6">
        <f t="shared" si="187"/>
        <v>5.0000000000000001E-4</v>
      </c>
      <c r="BF156" s="6">
        <f t="shared" si="220"/>
        <v>5.0000000000000001E-4</v>
      </c>
      <c r="BG156" s="6">
        <f t="shared" si="188"/>
        <v>5.0000000000000001E-4</v>
      </c>
      <c r="BH156" s="6">
        <f t="shared" si="185"/>
        <v>5.0000000000000001E-4</v>
      </c>
      <c r="BI156" s="6">
        <f t="shared" ref="BI156:BI177" si="222">0.5*0.001</f>
        <v>5.0000000000000001E-4</v>
      </c>
      <c r="BJ156" s="6">
        <f t="shared" si="186"/>
        <v>5.0000000000000001E-4</v>
      </c>
      <c r="BK156" s="6">
        <f t="shared" si="200"/>
        <v>5.0000000000000004E-6</v>
      </c>
      <c r="BL156" s="11">
        <f t="shared" si="206"/>
        <v>5.0000000000000001E-4</v>
      </c>
      <c r="BM156" s="11">
        <f t="shared" si="219"/>
        <v>5.0000000000000002E-5</v>
      </c>
      <c r="BN156" s="11">
        <f t="shared" si="217"/>
        <v>5.0000000000000002E-5</v>
      </c>
      <c r="BO156" s="11">
        <f t="shared" ref="BO156:BO187" si="223">0.5*0.0001</f>
        <v>5.0000000000000002E-5</v>
      </c>
      <c r="BP156" s="11">
        <f t="shared" si="218"/>
        <v>5.0000000000000002E-5</v>
      </c>
      <c r="BQ156" s="6"/>
      <c r="BR156" s="6">
        <f t="shared" si="201"/>
        <v>4.0000000000000002E-4</v>
      </c>
      <c r="BS156" s="6">
        <f t="shared" si="211"/>
        <v>5.0000000000000002E-5</v>
      </c>
      <c r="BT156" s="6">
        <f t="shared" si="211"/>
        <v>5.0000000000000002E-5</v>
      </c>
      <c r="BU156" s="6">
        <f t="shared" si="202"/>
        <v>1E-4</v>
      </c>
      <c r="BV156" s="6">
        <f t="shared" si="212"/>
        <v>5.0000000000000002E-5</v>
      </c>
      <c r="BW156" s="6">
        <f t="shared" si="212"/>
        <v>5.0000000000000002E-5</v>
      </c>
      <c r="BX156" s="6"/>
      <c r="BY156" s="6">
        <f t="shared" si="221"/>
        <v>1.4999999999999999E-4</v>
      </c>
      <c r="CR156" s="14"/>
      <c r="CX156" s="6">
        <f t="shared" si="216"/>
        <v>5.0000000000000002E-5</v>
      </c>
      <c r="CY156" s="6">
        <f t="shared" si="216"/>
        <v>5.0000000000000002E-5</v>
      </c>
      <c r="CZ156" s="6">
        <v>1138</v>
      </c>
      <c r="DF156" s="6">
        <f t="shared" si="203"/>
        <v>4.0000000000000002E-4</v>
      </c>
      <c r="DG156" s="6">
        <f t="shared" si="204"/>
        <v>5.0000000000000002E-5</v>
      </c>
      <c r="DH156" s="11"/>
      <c r="DI156" s="11"/>
      <c r="DJ156" s="11"/>
      <c r="DK156" s="11"/>
      <c r="DL156" s="11"/>
      <c r="DM156" s="11"/>
    </row>
    <row r="157" spans="1:117" ht="12.75">
      <c r="A157" s="11">
        <v>154</v>
      </c>
      <c r="B157" s="6" t="s">
        <v>553</v>
      </c>
      <c r="C157" s="6">
        <v>360</v>
      </c>
      <c r="D157" s="6" t="s">
        <v>1352</v>
      </c>
      <c r="E157" s="6" t="s">
        <v>1771</v>
      </c>
      <c r="F157" s="6" t="s">
        <v>554</v>
      </c>
      <c r="G157" s="7">
        <v>7.7</v>
      </c>
      <c r="H157" s="6">
        <v>220</v>
      </c>
      <c r="I157" s="6">
        <f t="shared" si="196"/>
        <v>0.05</v>
      </c>
      <c r="J157" s="6">
        <f>0.5*3</f>
        <v>1.5</v>
      </c>
      <c r="K157" s="7">
        <v>26</v>
      </c>
      <c r="L157" s="6">
        <v>0.26800000000000002</v>
      </c>
      <c r="M157" s="9">
        <v>3.6</v>
      </c>
      <c r="N157" s="6">
        <v>6.43</v>
      </c>
      <c r="O157" s="6">
        <v>4.96</v>
      </c>
      <c r="P157" s="10">
        <v>1.4E-2</v>
      </c>
      <c r="Q157" s="6">
        <v>1100</v>
      </c>
      <c r="R157" s="6">
        <f t="shared" si="197"/>
        <v>0.2</v>
      </c>
      <c r="S157" s="6">
        <v>6.74</v>
      </c>
      <c r="T157" s="6">
        <v>10.4</v>
      </c>
      <c r="U157" s="6">
        <f t="shared" si="198"/>
        <v>1</v>
      </c>
      <c r="V157" s="7">
        <v>13</v>
      </c>
      <c r="W157" s="6"/>
      <c r="X157" s="9">
        <v>5.0999999999999996</v>
      </c>
      <c r="Y157" s="6">
        <v>59.4</v>
      </c>
      <c r="Z157" s="6">
        <v>7300</v>
      </c>
      <c r="AA157" s="9">
        <v>1.1000000000000001</v>
      </c>
      <c r="AB157" s="6">
        <v>2000</v>
      </c>
      <c r="AC157" s="6">
        <v>110</v>
      </c>
      <c r="AD157" s="6">
        <v>160</v>
      </c>
      <c r="AE157" s="6">
        <v>269</v>
      </c>
      <c r="AF157" s="7">
        <v>68</v>
      </c>
      <c r="AG157" s="6">
        <v>910</v>
      </c>
      <c r="AH157" s="6">
        <v>220</v>
      </c>
      <c r="AI157" s="6">
        <v>6.9000000000000006E-2</v>
      </c>
      <c r="AJ157" s="6">
        <v>0.34599999999999997</v>
      </c>
      <c r="AK157" s="6">
        <v>0.14499999999999999</v>
      </c>
      <c r="AL157" s="9">
        <v>1.4</v>
      </c>
      <c r="AM157" s="6">
        <v>0.54800000000000004</v>
      </c>
      <c r="AN157" s="6">
        <v>0.70399999999999996</v>
      </c>
      <c r="AO157" s="6">
        <v>0.50600000000000001</v>
      </c>
      <c r="AP157" s="6">
        <v>8.5999999999999993E-2</v>
      </c>
      <c r="AQ157" s="6">
        <v>0.13200000000000001</v>
      </c>
      <c r="AR157" s="6">
        <v>3.2000000000000001E-2</v>
      </c>
      <c r="AS157" s="6">
        <v>4.1000000000000002E-2</v>
      </c>
      <c r="AT157" s="6">
        <v>0.113</v>
      </c>
      <c r="AU157" s="6">
        <v>0.72899999999999998</v>
      </c>
      <c r="AV157" s="6">
        <v>0.51600000000000001</v>
      </c>
      <c r="AW157" s="6">
        <v>0.27900000000000003</v>
      </c>
      <c r="AX157" s="6">
        <v>0.59499999999999997</v>
      </c>
      <c r="AY157" s="6">
        <v>0.438</v>
      </c>
      <c r="AZ157" s="6">
        <v>0.13200000000000001</v>
      </c>
      <c r="BA157" s="6">
        <f t="shared" si="199"/>
        <v>2.5000000000000001E-3</v>
      </c>
      <c r="BB157" s="6"/>
      <c r="BC157" s="6">
        <f t="shared" si="209"/>
        <v>5.0000000000000001E-4</v>
      </c>
      <c r="BD157" s="6">
        <v>1.14E-2</v>
      </c>
      <c r="BE157" s="6">
        <f t="shared" si="187"/>
        <v>5.0000000000000001E-4</v>
      </c>
      <c r="BF157" s="6">
        <f t="shared" si="220"/>
        <v>5.0000000000000001E-4</v>
      </c>
      <c r="BG157" s="6">
        <f t="shared" si="188"/>
        <v>5.0000000000000001E-4</v>
      </c>
      <c r="BH157" s="6">
        <f t="shared" ref="BH157:BH188" si="224">0.5*0.001</f>
        <v>5.0000000000000001E-4</v>
      </c>
      <c r="BI157" s="6">
        <f t="shared" si="222"/>
        <v>5.0000000000000001E-4</v>
      </c>
      <c r="BJ157" s="6">
        <v>1.14E-2</v>
      </c>
      <c r="BK157" s="6">
        <f t="shared" si="200"/>
        <v>5.0000000000000004E-6</v>
      </c>
      <c r="BL157" s="11">
        <f t="shared" si="206"/>
        <v>5.0000000000000001E-4</v>
      </c>
      <c r="BM157" s="11">
        <f t="shared" si="219"/>
        <v>5.0000000000000002E-5</v>
      </c>
      <c r="BN157" s="11">
        <f t="shared" si="217"/>
        <v>5.0000000000000002E-5</v>
      </c>
      <c r="BO157" s="11">
        <f t="shared" si="223"/>
        <v>5.0000000000000002E-5</v>
      </c>
      <c r="BP157" s="11">
        <f t="shared" si="218"/>
        <v>5.0000000000000002E-5</v>
      </c>
      <c r="BQ157" s="6"/>
      <c r="BR157" s="6">
        <f t="shared" si="201"/>
        <v>4.0000000000000002E-4</v>
      </c>
      <c r="BS157" s="6">
        <f t="shared" si="211"/>
        <v>5.0000000000000002E-5</v>
      </c>
      <c r="BT157" s="6">
        <f t="shared" si="211"/>
        <v>5.0000000000000002E-5</v>
      </c>
      <c r="BU157" s="6">
        <f t="shared" si="202"/>
        <v>1E-4</v>
      </c>
      <c r="BV157" s="6">
        <f t="shared" si="212"/>
        <v>5.0000000000000002E-5</v>
      </c>
      <c r="BW157" s="6">
        <f t="shared" si="212"/>
        <v>5.0000000000000002E-5</v>
      </c>
      <c r="BX157" s="6"/>
      <c r="BY157" s="6">
        <f t="shared" si="221"/>
        <v>1.4999999999999999E-4</v>
      </c>
      <c r="CR157" s="14"/>
      <c r="CX157" s="6">
        <f t="shared" si="216"/>
        <v>5.0000000000000002E-5</v>
      </c>
      <c r="CY157" s="6">
        <f t="shared" si="216"/>
        <v>5.0000000000000002E-5</v>
      </c>
      <c r="CZ157" s="6">
        <v>52</v>
      </c>
      <c r="DF157" s="6">
        <f t="shared" si="203"/>
        <v>4.0000000000000002E-4</v>
      </c>
      <c r="DG157" s="6">
        <f t="shared" si="204"/>
        <v>5.0000000000000002E-5</v>
      </c>
      <c r="DH157" s="11"/>
      <c r="DI157" s="11"/>
      <c r="DJ157" s="11"/>
      <c r="DK157" s="11"/>
      <c r="DL157" s="11"/>
      <c r="DM157" s="11"/>
    </row>
    <row r="158" spans="1:117" ht="12.75">
      <c r="A158" s="11">
        <v>155</v>
      </c>
      <c r="B158" s="6" t="s">
        <v>551</v>
      </c>
      <c r="C158" s="6">
        <v>361</v>
      </c>
      <c r="D158" s="6" t="s">
        <v>1353</v>
      </c>
      <c r="E158" s="6" t="s">
        <v>1772</v>
      </c>
      <c r="F158" s="6" t="s">
        <v>552</v>
      </c>
      <c r="G158" s="7">
        <v>7.8</v>
      </c>
      <c r="H158" s="6">
        <v>216</v>
      </c>
      <c r="I158" s="6">
        <f t="shared" si="196"/>
        <v>0.05</v>
      </c>
      <c r="J158" s="6">
        <f>0.5*3</f>
        <v>1.5</v>
      </c>
      <c r="K158" s="6">
        <v>19.600000000000001</v>
      </c>
      <c r="L158" s="6">
        <v>0.36299999999999999</v>
      </c>
      <c r="M158" s="9">
        <v>0.79600000000000004</v>
      </c>
      <c r="N158" s="9">
        <v>2.6</v>
      </c>
      <c r="O158" s="7">
        <v>26</v>
      </c>
      <c r="P158" s="10">
        <v>2.2000000000000001E-3</v>
      </c>
      <c r="Q158" s="6">
        <v>108</v>
      </c>
      <c r="R158" s="6">
        <f t="shared" si="197"/>
        <v>0.2</v>
      </c>
      <c r="S158" s="6">
        <v>1.45</v>
      </c>
      <c r="T158" s="6">
        <v>1.64</v>
      </c>
      <c r="U158" s="6">
        <f t="shared" si="198"/>
        <v>1</v>
      </c>
      <c r="V158" s="6">
        <v>4.54</v>
      </c>
      <c r="W158" s="6"/>
      <c r="X158" s="9">
        <v>1.1100000000000001</v>
      </c>
      <c r="Y158" s="6">
        <v>239</v>
      </c>
      <c r="Z158" s="6">
        <v>1720</v>
      </c>
      <c r="AA158" s="9">
        <v>0.7</v>
      </c>
      <c r="AB158" s="6">
        <v>1350</v>
      </c>
      <c r="AC158" s="6">
        <v>138</v>
      </c>
      <c r="AD158" s="6">
        <v>82.2</v>
      </c>
      <c r="AE158" s="6">
        <v>126.1</v>
      </c>
      <c r="AF158" s="6">
        <v>49.4</v>
      </c>
      <c r="AG158" s="6">
        <v>711</v>
      </c>
      <c r="AH158" s="6">
        <v>113</v>
      </c>
      <c r="AI158" s="6">
        <f>0.5*0.005</f>
        <v>2.5000000000000001E-3</v>
      </c>
      <c r="AJ158" s="6">
        <f>0.5*0.005</f>
        <v>2.5000000000000001E-3</v>
      </c>
      <c r="AK158" s="6">
        <f>0.5*0.005</f>
        <v>2.5000000000000001E-3</v>
      </c>
      <c r="AL158" s="6">
        <v>0.01</v>
      </c>
      <c r="AM158" s="6">
        <f>0.5*0.005</f>
        <v>2.5000000000000001E-3</v>
      </c>
      <c r="AN158" s="6">
        <f>0.5*0.005</f>
        <v>2.5000000000000001E-3</v>
      </c>
      <c r="AO158" s="6">
        <f>0.5*0.005</f>
        <v>2.5000000000000001E-3</v>
      </c>
      <c r="AP158" s="6">
        <f>0.5*0.005</f>
        <v>2.5000000000000001E-3</v>
      </c>
      <c r="AQ158" s="6">
        <v>8.0000000000000002E-3</v>
      </c>
      <c r="AR158" s="6">
        <v>6.0000000000000001E-3</v>
      </c>
      <c r="AS158" s="6">
        <v>1.4E-2</v>
      </c>
      <c r="AT158" s="6">
        <f>0.5*0.005</f>
        <v>2.5000000000000001E-3</v>
      </c>
      <c r="AU158" s="6">
        <f>0.5*0.005</f>
        <v>2.5000000000000001E-3</v>
      </c>
      <c r="AV158" s="6">
        <f>0.5*0.005</f>
        <v>2.5000000000000001E-3</v>
      </c>
      <c r="AW158" s="6">
        <f>0.5*0.005</f>
        <v>2.5000000000000001E-3</v>
      </c>
      <c r="AX158" s="6">
        <v>1.4E-2</v>
      </c>
      <c r="AY158" s="6">
        <f>0.5*0.005</f>
        <v>2.5000000000000001E-3</v>
      </c>
      <c r="AZ158" s="6">
        <f>0.5*0.005</f>
        <v>2.5000000000000001E-3</v>
      </c>
      <c r="BA158" s="6">
        <f t="shared" si="199"/>
        <v>2.5000000000000001E-3</v>
      </c>
      <c r="BB158" s="6"/>
      <c r="BC158" s="6">
        <f t="shared" si="209"/>
        <v>5.0000000000000001E-4</v>
      </c>
      <c r="BD158" s="6">
        <v>1.2800000000000001E-2</v>
      </c>
      <c r="BE158" s="6">
        <f t="shared" si="187"/>
        <v>5.0000000000000001E-4</v>
      </c>
      <c r="BF158" s="6">
        <f t="shared" si="220"/>
        <v>5.0000000000000001E-4</v>
      </c>
      <c r="BG158" s="6">
        <f t="shared" si="188"/>
        <v>5.0000000000000001E-4</v>
      </c>
      <c r="BH158" s="6">
        <f t="shared" si="224"/>
        <v>5.0000000000000001E-4</v>
      </c>
      <c r="BI158" s="6">
        <f t="shared" si="222"/>
        <v>5.0000000000000001E-4</v>
      </c>
      <c r="BJ158" s="6">
        <v>1.2800000000000001E-2</v>
      </c>
      <c r="BK158" s="6">
        <f t="shared" si="200"/>
        <v>5.0000000000000004E-6</v>
      </c>
      <c r="BL158" s="11">
        <f t="shared" si="206"/>
        <v>5.0000000000000001E-4</v>
      </c>
      <c r="BM158" s="11">
        <f t="shared" si="219"/>
        <v>5.0000000000000002E-5</v>
      </c>
      <c r="BN158" s="11">
        <f t="shared" si="217"/>
        <v>5.0000000000000002E-5</v>
      </c>
      <c r="BO158" s="11">
        <f t="shared" si="223"/>
        <v>5.0000000000000002E-5</v>
      </c>
      <c r="BP158" s="11">
        <f t="shared" si="218"/>
        <v>5.0000000000000002E-5</v>
      </c>
      <c r="BQ158" s="6"/>
      <c r="BR158" s="6">
        <f t="shared" si="201"/>
        <v>4.0000000000000002E-4</v>
      </c>
      <c r="BS158" s="6">
        <f t="shared" si="211"/>
        <v>5.0000000000000002E-5</v>
      </c>
      <c r="BT158" s="6">
        <f t="shared" si="211"/>
        <v>5.0000000000000002E-5</v>
      </c>
      <c r="BU158" s="6">
        <f t="shared" si="202"/>
        <v>1E-4</v>
      </c>
      <c r="BV158" s="6">
        <f t="shared" si="212"/>
        <v>5.0000000000000002E-5</v>
      </c>
      <c r="BW158" s="6">
        <f t="shared" si="212"/>
        <v>5.0000000000000002E-5</v>
      </c>
      <c r="BX158" s="6"/>
      <c r="BY158" s="6">
        <f t="shared" si="221"/>
        <v>1.4999999999999999E-4</v>
      </c>
      <c r="CR158" s="14"/>
      <c r="CX158" s="6">
        <f t="shared" si="216"/>
        <v>5.0000000000000002E-5</v>
      </c>
      <c r="CY158" s="6">
        <f t="shared" si="216"/>
        <v>5.0000000000000002E-5</v>
      </c>
      <c r="CZ158" s="6">
        <v>78</v>
      </c>
      <c r="DF158" s="6">
        <f t="shared" si="203"/>
        <v>4.0000000000000002E-4</v>
      </c>
      <c r="DG158" s="6">
        <f t="shared" si="204"/>
        <v>5.0000000000000002E-5</v>
      </c>
      <c r="DH158" s="11"/>
      <c r="DI158" s="11"/>
      <c r="DJ158" s="11"/>
      <c r="DK158" s="11"/>
      <c r="DL158" s="11"/>
      <c r="DM158" s="11"/>
    </row>
    <row r="159" spans="1:117" ht="12.75">
      <c r="A159" s="11">
        <v>156</v>
      </c>
      <c r="B159" s="6" t="s">
        <v>549</v>
      </c>
      <c r="C159" s="6">
        <v>362</v>
      </c>
      <c r="D159" s="6" t="s">
        <v>1354</v>
      </c>
      <c r="E159" s="6" t="s">
        <v>1773</v>
      </c>
      <c r="F159" s="6" t="s">
        <v>550</v>
      </c>
      <c r="G159" s="7">
        <v>7.9</v>
      </c>
      <c r="H159" s="6">
        <v>183</v>
      </c>
      <c r="I159" s="6">
        <f t="shared" si="196"/>
        <v>0.05</v>
      </c>
      <c r="J159" s="6">
        <v>0.111</v>
      </c>
      <c r="K159" s="6">
        <v>19.8</v>
      </c>
      <c r="L159" s="6">
        <v>0.184</v>
      </c>
      <c r="M159" s="9">
        <v>1.06</v>
      </c>
      <c r="N159" s="6">
        <v>2.62</v>
      </c>
      <c r="O159" s="6">
        <v>15.6</v>
      </c>
      <c r="P159" s="10">
        <v>1.9E-3</v>
      </c>
      <c r="Q159" s="6">
        <v>64.900000000000006</v>
      </c>
      <c r="R159" s="6">
        <f t="shared" si="197"/>
        <v>0.2</v>
      </c>
      <c r="S159" s="6">
        <v>1.17</v>
      </c>
      <c r="T159" s="6">
        <v>3.14</v>
      </c>
      <c r="U159" s="6">
        <f t="shared" si="198"/>
        <v>1</v>
      </c>
      <c r="V159" s="6">
        <v>1.29</v>
      </c>
      <c r="W159" s="6"/>
      <c r="X159" s="9">
        <v>0.73499999999999999</v>
      </c>
      <c r="Y159" s="6">
        <v>140</v>
      </c>
      <c r="Z159" s="6">
        <v>512</v>
      </c>
      <c r="AA159" s="9">
        <v>0.13</v>
      </c>
      <c r="AB159" s="6">
        <v>731</v>
      </c>
      <c r="AC159" s="6">
        <v>312</v>
      </c>
      <c r="AD159" s="6">
        <v>45.7</v>
      </c>
      <c r="AE159" s="6">
        <v>44.43</v>
      </c>
      <c r="AF159" s="6">
        <v>9.81</v>
      </c>
      <c r="AG159" s="6">
        <v>436</v>
      </c>
      <c r="AH159" s="6">
        <f>0.5*100</f>
        <v>50</v>
      </c>
      <c r="AI159" s="6">
        <v>3.2000000000000001E-2</v>
      </c>
      <c r="AJ159" s="6">
        <v>0.16400000000000001</v>
      </c>
      <c r="AK159" s="6">
        <v>1.2E-2</v>
      </c>
      <c r="AL159" s="6">
        <v>0.17199999999999999</v>
      </c>
      <c r="AM159" s="6">
        <v>7.0999999999999994E-2</v>
      </c>
      <c r="AN159" s="6">
        <v>0.105</v>
      </c>
      <c r="AO159" s="6">
        <v>4.1000000000000002E-2</v>
      </c>
      <c r="AP159" s="6">
        <v>8.9999999999999993E-3</v>
      </c>
      <c r="AQ159" s="6">
        <v>1.7999999999999999E-2</v>
      </c>
      <c r="AR159" s="6">
        <v>8.9999999999999993E-3</v>
      </c>
      <c r="AS159" s="6">
        <v>0.121</v>
      </c>
      <c r="AT159" s="6">
        <v>5.0999999999999997E-2</v>
      </c>
      <c r="AU159" s="6">
        <v>0.104</v>
      </c>
      <c r="AV159" s="6">
        <v>9.0999999999999998E-2</v>
      </c>
      <c r="AW159" s="6">
        <v>3.6999999999999998E-2</v>
      </c>
      <c r="AX159" s="6">
        <v>5.6000000000000001E-2</v>
      </c>
      <c r="AY159" s="6">
        <v>0.02</v>
      </c>
      <c r="AZ159" s="6">
        <f t="shared" ref="AZ159:AZ165" si="225">0.5*0.005</f>
        <v>2.5000000000000001E-3</v>
      </c>
      <c r="BA159" s="6">
        <f t="shared" si="199"/>
        <v>2.5000000000000001E-3</v>
      </c>
      <c r="BB159" s="6"/>
      <c r="BC159" s="6">
        <f t="shared" si="209"/>
        <v>5.0000000000000001E-4</v>
      </c>
      <c r="BD159" s="6">
        <v>1.0999999999999999E-2</v>
      </c>
      <c r="BE159" s="6">
        <f t="shared" si="187"/>
        <v>5.0000000000000001E-4</v>
      </c>
      <c r="BF159" s="6">
        <f t="shared" si="220"/>
        <v>5.0000000000000001E-4</v>
      </c>
      <c r="BG159" s="6">
        <f t="shared" si="188"/>
        <v>5.0000000000000001E-4</v>
      </c>
      <c r="BH159" s="6">
        <f t="shared" si="224"/>
        <v>5.0000000000000001E-4</v>
      </c>
      <c r="BI159" s="6">
        <f t="shared" si="222"/>
        <v>5.0000000000000001E-4</v>
      </c>
      <c r="BJ159" s="6">
        <v>1.0999999999999999E-2</v>
      </c>
      <c r="BK159" s="6">
        <f t="shared" si="200"/>
        <v>5.0000000000000004E-6</v>
      </c>
      <c r="BL159" s="11">
        <f t="shared" si="206"/>
        <v>5.0000000000000001E-4</v>
      </c>
      <c r="BM159" s="11">
        <f t="shared" si="219"/>
        <v>5.0000000000000002E-5</v>
      </c>
      <c r="BN159" s="11">
        <f t="shared" si="217"/>
        <v>5.0000000000000002E-5</v>
      </c>
      <c r="BO159" s="11">
        <f t="shared" si="223"/>
        <v>5.0000000000000002E-5</v>
      </c>
      <c r="BP159" s="11">
        <f t="shared" si="218"/>
        <v>5.0000000000000002E-5</v>
      </c>
      <c r="BQ159" s="6"/>
      <c r="BR159" s="6">
        <f t="shared" si="201"/>
        <v>4.0000000000000002E-4</v>
      </c>
      <c r="BS159" s="6">
        <f t="shared" si="211"/>
        <v>5.0000000000000002E-5</v>
      </c>
      <c r="BT159" s="6">
        <f t="shared" si="211"/>
        <v>5.0000000000000002E-5</v>
      </c>
      <c r="BU159" s="6">
        <f t="shared" si="202"/>
        <v>1E-4</v>
      </c>
      <c r="BV159" s="6">
        <f t="shared" si="212"/>
        <v>5.0000000000000002E-5</v>
      </c>
      <c r="BW159" s="6">
        <f t="shared" si="212"/>
        <v>5.0000000000000002E-5</v>
      </c>
      <c r="BX159" s="6"/>
      <c r="BY159" s="6">
        <f t="shared" si="221"/>
        <v>1.4999999999999999E-4</v>
      </c>
      <c r="CR159" s="14"/>
      <c r="CX159" s="6">
        <f t="shared" si="216"/>
        <v>5.0000000000000002E-5</v>
      </c>
      <c r="CY159" s="6">
        <f t="shared" si="216"/>
        <v>5.0000000000000002E-5</v>
      </c>
      <c r="CZ159" s="6">
        <v>78</v>
      </c>
      <c r="DF159" s="6">
        <f t="shared" si="203"/>
        <v>4.0000000000000002E-4</v>
      </c>
      <c r="DG159" s="6">
        <f t="shared" si="204"/>
        <v>5.0000000000000002E-5</v>
      </c>
      <c r="DH159" s="11"/>
      <c r="DI159" s="11"/>
      <c r="DJ159" s="11"/>
      <c r="DK159" s="11"/>
      <c r="DL159" s="11"/>
      <c r="DM159" s="11"/>
    </row>
    <row r="160" spans="1:117" ht="12.75">
      <c r="A160" s="11">
        <v>157</v>
      </c>
      <c r="B160" s="6" t="s">
        <v>547</v>
      </c>
      <c r="C160" s="6">
        <v>363</v>
      </c>
      <c r="D160" s="6" t="s">
        <v>1355</v>
      </c>
      <c r="E160" s="6" t="s">
        <v>1774</v>
      </c>
      <c r="F160" s="6" t="s">
        <v>548</v>
      </c>
      <c r="G160" s="7">
        <v>8.1999999999999993</v>
      </c>
      <c r="H160" s="6">
        <v>63</v>
      </c>
      <c r="I160" s="6">
        <f t="shared" si="196"/>
        <v>0.05</v>
      </c>
      <c r="J160" s="6">
        <f t="shared" ref="J160:J165" si="226">0.5*3</f>
        <v>1.5</v>
      </c>
      <c r="K160" s="9">
        <v>3</v>
      </c>
      <c r="L160" s="6">
        <f>0.5*0.05</f>
        <v>2.5000000000000001E-2</v>
      </c>
      <c r="M160" s="9">
        <v>0.52</v>
      </c>
      <c r="N160" s="6">
        <v>1.0900000000000001</v>
      </c>
      <c r="O160" s="6">
        <v>8.25</v>
      </c>
      <c r="P160" s="10">
        <v>7.1000000000000004E-3</v>
      </c>
      <c r="Q160" s="6">
        <v>46</v>
      </c>
      <c r="R160" s="6">
        <f t="shared" si="197"/>
        <v>0.2</v>
      </c>
      <c r="S160" s="6">
        <v>1.1499999999999999</v>
      </c>
      <c r="T160" s="6">
        <f>0.5*1</f>
        <v>0.5</v>
      </c>
      <c r="U160" s="6">
        <f t="shared" si="198"/>
        <v>1</v>
      </c>
      <c r="V160" s="9">
        <v>5.6</v>
      </c>
      <c r="W160" s="6"/>
      <c r="X160" s="9">
        <v>0.8</v>
      </c>
      <c r="Y160" s="6">
        <v>52.8</v>
      </c>
      <c r="Z160" s="6">
        <v>1100</v>
      </c>
      <c r="AA160" s="9">
        <v>0.74</v>
      </c>
      <c r="AB160" s="6">
        <v>490</v>
      </c>
      <c r="AC160" s="7">
        <v>40</v>
      </c>
      <c r="AD160" s="7">
        <v>22</v>
      </c>
      <c r="AE160" s="6">
        <v>86.8</v>
      </c>
      <c r="AF160" s="7">
        <v>13</v>
      </c>
      <c r="AG160" s="6">
        <v>240</v>
      </c>
      <c r="AH160" s="6">
        <f>0.5*100</f>
        <v>50</v>
      </c>
      <c r="AI160" s="6">
        <v>0.85699999999999998</v>
      </c>
      <c r="AJ160" s="6">
        <f>0.5*0.005</f>
        <v>2.5000000000000001E-3</v>
      </c>
      <c r="AK160" s="6">
        <f>0.5*0.005</f>
        <v>2.5000000000000001E-3</v>
      </c>
      <c r="AL160" s="6">
        <v>8.0000000000000002E-3</v>
      </c>
      <c r="AM160" s="6">
        <f>0.5*0.005</f>
        <v>2.5000000000000001E-3</v>
      </c>
      <c r="AN160" s="6">
        <f>0.5*0.005</f>
        <v>2.5000000000000001E-3</v>
      </c>
      <c r="AO160" s="6">
        <f>0.5*0.005</f>
        <v>2.5000000000000001E-3</v>
      </c>
      <c r="AP160" s="6">
        <f>0.5*0.005</f>
        <v>2.5000000000000001E-3</v>
      </c>
      <c r="AQ160" s="6">
        <f>0.5*0.005</f>
        <v>2.5000000000000001E-3</v>
      </c>
      <c r="AR160" s="6">
        <f>0.5*0.003</f>
        <v>1.5E-3</v>
      </c>
      <c r="AS160" s="6">
        <v>3.9E-2</v>
      </c>
      <c r="AT160" s="6">
        <f t="shared" ref="AT160:AY160" si="227">0.5*0.005</f>
        <v>2.5000000000000001E-3</v>
      </c>
      <c r="AU160" s="6">
        <f t="shared" si="227"/>
        <v>2.5000000000000001E-3</v>
      </c>
      <c r="AV160" s="6">
        <f t="shared" si="227"/>
        <v>2.5000000000000001E-3</v>
      </c>
      <c r="AW160" s="6">
        <f t="shared" si="227"/>
        <v>2.5000000000000001E-3</v>
      </c>
      <c r="AX160" s="6">
        <f t="shared" si="227"/>
        <v>2.5000000000000001E-3</v>
      </c>
      <c r="AY160" s="6">
        <f t="shared" si="227"/>
        <v>2.5000000000000001E-3</v>
      </c>
      <c r="AZ160" s="6">
        <f t="shared" si="225"/>
        <v>2.5000000000000001E-3</v>
      </c>
      <c r="BA160" s="6">
        <f t="shared" si="199"/>
        <v>2.5000000000000001E-3</v>
      </c>
      <c r="BB160" s="6"/>
      <c r="BC160" s="6">
        <f t="shared" si="209"/>
        <v>5.0000000000000001E-4</v>
      </c>
      <c r="BD160" s="6">
        <v>1.03E-2</v>
      </c>
      <c r="BE160" s="6">
        <f t="shared" si="187"/>
        <v>5.0000000000000001E-4</v>
      </c>
      <c r="BF160" s="6">
        <f t="shared" si="220"/>
        <v>5.0000000000000001E-4</v>
      </c>
      <c r="BG160" s="6">
        <f t="shared" si="188"/>
        <v>5.0000000000000001E-4</v>
      </c>
      <c r="BH160" s="6">
        <f t="shared" si="224"/>
        <v>5.0000000000000001E-4</v>
      </c>
      <c r="BI160" s="6">
        <f t="shared" si="222"/>
        <v>5.0000000000000001E-4</v>
      </c>
      <c r="BJ160" s="6">
        <v>1.03E-2</v>
      </c>
      <c r="BK160" s="6">
        <f t="shared" si="200"/>
        <v>5.0000000000000004E-6</v>
      </c>
      <c r="BL160" s="11">
        <f t="shared" si="206"/>
        <v>5.0000000000000001E-4</v>
      </c>
      <c r="BM160" s="11">
        <f t="shared" si="219"/>
        <v>5.0000000000000002E-5</v>
      </c>
      <c r="BN160" s="11">
        <f t="shared" si="217"/>
        <v>5.0000000000000002E-5</v>
      </c>
      <c r="BO160" s="11">
        <f t="shared" si="223"/>
        <v>5.0000000000000002E-5</v>
      </c>
      <c r="BP160" s="11">
        <f t="shared" si="218"/>
        <v>5.0000000000000002E-5</v>
      </c>
      <c r="BQ160" s="6"/>
      <c r="BR160" s="6">
        <f t="shared" si="201"/>
        <v>4.0000000000000002E-4</v>
      </c>
      <c r="BS160" s="6">
        <f t="shared" si="211"/>
        <v>5.0000000000000002E-5</v>
      </c>
      <c r="BT160" s="6">
        <f t="shared" si="211"/>
        <v>5.0000000000000002E-5</v>
      </c>
      <c r="BU160" s="6">
        <f t="shared" si="202"/>
        <v>1E-4</v>
      </c>
      <c r="BV160" s="6">
        <f t="shared" si="212"/>
        <v>5.0000000000000002E-5</v>
      </c>
      <c r="BW160" s="6">
        <f t="shared" si="212"/>
        <v>5.0000000000000002E-5</v>
      </c>
      <c r="BX160" s="6"/>
      <c r="BY160" s="6">
        <f t="shared" si="221"/>
        <v>1.4999999999999999E-4</v>
      </c>
      <c r="CR160" s="14"/>
      <c r="CX160" s="6">
        <f t="shared" si="216"/>
        <v>5.0000000000000002E-5</v>
      </c>
      <c r="CY160" s="6">
        <f t="shared" si="216"/>
        <v>5.0000000000000002E-5</v>
      </c>
      <c r="CZ160" s="6">
        <v>78</v>
      </c>
      <c r="DF160" s="6">
        <f t="shared" si="203"/>
        <v>4.0000000000000002E-4</v>
      </c>
      <c r="DG160" s="6">
        <f t="shared" si="204"/>
        <v>5.0000000000000002E-5</v>
      </c>
      <c r="DH160" s="11"/>
      <c r="DI160" s="11"/>
      <c r="DJ160" s="11"/>
      <c r="DK160" s="11"/>
      <c r="DL160" s="11"/>
      <c r="DM160" s="11"/>
    </row>
    <row r="161" spans="1:117" ht="12.75">
      <c r="A161" s="11">
        <v>158</v>
      </c>
      <c r="B161" s="6" t="s">
        <v>545</v>
      </c>
      <c r="C161" s="6">
        <v>364</v>
      </c>
      <c r="D161" s="6" t="s">
        <v>1356</v>
      </c>
      <c r="E161" s="6" t="s">
        <v>1775</v>
      </c>
      <c r="F161" s="6" t="s">
        <v>546</v>
      </c>
      <c r="G161" s="7">
        <v>8.5</v>
      </c>
      <c r="H161" s="6">
        <v>99</v>
      </c>
      <c r="I161" s="6">
        <f t="shared" si="196"/>
        <v>0.05</v>
      </c>
      <c r="J161" s="6">
        <f t="shared" si="226"/>
        <v>1.5</v>
      </c>
      <c r="K161" s="7">
        <v>42</v>
      </c>
      <c r="L161" s="6">
        <v>0.20799999999999999</v>
      </c>
      <c r="M161" s="9">
        <v>2</v>
      </c>
      <c r="N161" s="6">
        <v>8.6199999999999992</v>
      </c>
      <c r="O161" s="6">
        <v>12.8</v>
      </c>
      <c r="P161" s="10">
        <v>7.1000000000000004E-3</v>
      </c>
      <c r="Q161" s="6">
        <v>3100</v>
      </c>
      <c r="R161" s="6">
        <f t="shared" si="197"/>
        <v>0.2</v>
      </c>
      <c r="S161" s="6">
        <v>11.6</v>
      </c>
      <c r="T161" s="6">
        <v>6.55</v>
      </c>
      <c r="U161" s="6">
        <f t="shared" si="198"/>
        <v>1</v>
      </c>
      <c r="V161" s="7">
        <v>38</v>
      </c>
      <c r="W161" s="6"/>
      <c r="X161" s="7">
        <v>12</v>
      </c>
      <c r="Y161" s="6">
        <v>43.5</v>
      </c>
      <c r="Z161" s="6">
        <v>11000</v>
      </c>
      <c r="AA161" s="9">
        <v>2.1</v>
      </c>
      <c r="AB161" s="6">
        <v>13000</v>
      </c>
      <c r="AC161" s="6">
        <v>430</v>
      </c>
      <c r="AD161" s="6">
        <v>200</v>
      </c>
      <c r="AE161" s="6">
        <v>2200</v>
      </c>
      <c r="AF161" s="7">
        <v>48</v>
      </c>
      <c r="AG161" s="6">
        <v>3800</v>
      </c>
      <c r="AH161" s="6">
        <v>960</v>
      </c>
      <c r="AI161" s="6">
        <v>1.2999999999999999E-2</v>
      </c>
      <c r="AJ161" s="6">
        <v>4.1000000000000002E-2</v>
      </c>
      <c r="AK161" s="6">
        <f t="shared" ref="AK161:AK166" si="228">0.5*0.005</f>
        <v>2.5000000000000001E-3</v>
      </c>
      <c r="AL161" s="6">
        <v>3.7999999999999999E-2</v>
      </c>
      <c r="AM161" s="6">
        <v>1.9E-2</v>
      </c>
      <c r="AN161" s="6">
        <v>2.4E-2</v>
      </c>
      <c r="AO161" s="8">
        <v>0.01</v>
      </c>
      <c r="AP161" s="6">
        <f t="shared" ref="AP161:AP166" si="229">0.5*0.005</f>
        <v>2.5000000000000001E-3</v>
      </c>
      <c r="AQ161" s="8">
        <v>0.01</v>
      </c>
      <c r="AR161" s="6">
        <v>6.0000000000000001E-3</v>
      </c>
      <c r="AS161" s="6">
        <v>2.9000000000000001E-2</v>
      </c>
      <c r="AT161" s="6">
        <v>7.0000000000000001E-3</v>
      </c>
      <c r="AU161" s="6">
        <v>1.4E-2</v>
      </c>
      <c r="AV161" s="6">
        <v>1.7999999999999999E-2</v>
      </c>
      <c r="AW161" s="6">
        <v>8.9999999999999993E-3</v>
      </c>
      <c r="AX161" s="6">
        <v>1.4999999999999999E-2</v>
      </c>
      <c r="AY161" s="6">
        <v>1.0999999999999999E-2</v>
      </c>
      <c r="AZ161" s="6">
        <f t="shared" si="225"/>
        <v>2.5000000000000001E-3</v>
      </c>
      <c r="BA161" s="6">
        <f t="shared" si="199"/>
        <v>2.5000000000000001E-3</v>
      </c>
      <c r="BB161" s="6"/>
      <c r="BC161" s="6">
        <v>1E-3</v>
      </c>
      <c r="BD161" s="6">
        <f>0.5*0.001</f>
        <v>5.0000000000000001E-4</v>
      </c>
      <c r="BE161" s="6">
        <v>1E-3</v>
      </c>
      <c r="BF161" s="6">
        <f t="shared" si="220"/>
        <v>5.0000000000000001E-4</v>
      </c>
      <c r="BG161" s="6">
        <v>5.0000000000000001E-3</v>
      </c>
      <c r="BH161" s="6">
        <f t="shared" si="224"/>
        <v>5.0000000000000001E-4</v>
      </c>
      <c r="BI161" s="6">
        <f t="shared" si="222"/>
        <v>5.0000000000000001E-4</v>
      </c>
      <c r="BJ161" s="6">
        <v>7.0000000000000001E-3</v>
      </c>
      <c r="BK161" s="6">
        <f t="shared" si="200"/>
        <v>5.0000000000000004E-6</v>
      </c>
      <c r="BL161" s="11">
        <f t="shared" si="206"/>
        <v>5.0000000000000001E-4</v>
      </c>
      <c r="BM161" s="11">
        <f t="shared" si="219"/>
        <v>5.0000000000000002E-5</v>
      </c>
      <c r="BN161" s="11">
        <f t="shared" si="217"/>
        <v>5.0000000000000002E-5</v>
      </c>
      <c r="BO161" s="11">
        <f t="shared" si="223"/>
        <v>5.0000000000000002E-5</v>
      </c>
      <c r="BP161" s="11">
        <f t="shared" si="218"/>
        <v>5.0000000000000002E-5</v>
      </c>
      <c r="BQ161" s="6"/>
      <c r="BR161" s="6">
        <f t="shared" si="201"/>
        <v>4.0000000000000002E-4</v>
      </c>
      <c r="BS161" s="6">
        <f t="shared" si="211"/>
        <v>5.0000000000000002E-5</v>
      </c>
      <c r="BT161" s="6">
        <f t="shared" si="211"/>
        <v>5.0000000000000002E-5</v>
      </c>
      <c r="BU161" s="6">
        <f t="shared" si="202"/>
        <v>1E-4</v>
      </c>
      <c r="BV161" s="6">
        <f t="shared" si="212"/>
        <v>5.0000000000000002E-5</v>
      </c>
      <c r="BW161" s="6">
        <f t="shared" si="212"/>
        <v>5.0000000000000002E-5</v>
      </c>
      <c r="BX161" s="6"/>
      <c r="BY161" s="6">
        <f t="shared" si="221"/>
        <v>1.4999999999999999E-4</v>
      </c>
      <c r="CR161" s="14"/>
      <c r="CX161" s="6">
        <f t="shared" si="216"/>
        <v>5.0000000000000002E-5</v>
      </c>
      <c r="CY161" s="6">
        <f t="shared" si="216"/>
        <v>5.0000000000000002E-5</v>
      </c>
      <c r="CZ161" s="6">
        <v>263</v>
      </c>
      <c r="DF161" s="6">
        <f t="shared" si="203"/>
        <v>4.0000000000000002E-4</v>
      </c>
      <c r="DG161" s="6">
        <f t="shared" si="204"/>
        <v>5.0000000000000002E-5</v>
      </c>
      <c r="DH161" s="11"/>
      <c r="DI161" s="11"/>
      <c r="DJ161" s="11"/>
      <c r="DK161" s="11"/>
      <c r="DL161" s="11"/>
      <c r="DM161" s="11"/>
    </row>
    <row r="162" spans="1:117" ht="12.75">
      <c r="A162" s="11">
        <v>159</v>
      </c>
      <c r="B162" s="6" t="s">
        <v>543</v>
      </c>
      <c r="C162" s="6">
        <v>365</v>
      </c>
      <c r="D162" s="6" t="s">
        <v>1357</v>
      </c>
      <c r="E162" s="6" t="s">
        <v>1776</v>
      </c>
      <c r="F162" s="6" t="s">
        <v>544</v>
      </c>
      <c r="G162" s="7">
        <v>7.9</v>
      </c>
      <c r="H162" s="6">
        <v>310</v>
      </c>
      <c r="I162" s="6">
        <f t="shared" si="196"/>
        <v>0.05</v>
      </c>
      <c r="J162" s="6">
        <f t="shared" si="226"/>
        <v>1.5</v>
      </c>
      <c r="K162" s="7">
        <v>57</v>
      </c>
      <c r="L162" s="6">
        <f>0.5*0.05</f>
        <v>2.5000000000000001E-2</v>
      </c>
      <c r="M162" s="9">
        <v>3.3</v>
      </c>
      <c r="N162" s="6">
        <v>15.6</v>
      </c>
      <c r="O162" s="6">
        <v>22.2</v>
      </c>
      <c r="P162" s="10">
        <v>6.4000000000000001E-2</v>
      </c>
      <c r="Q162" s="6">
        <v>1900</v>
      </c>
      <c r="R162" s="6">
        <f t="shared" si="197"/>
        <v>0.2</v>
      </c>
      <c r="S162" s="6">
        <v>12.1</v>
      </c>
      <c r="T162" s="6">
        <v>11.1</v>
      </c>
      <c r="U162" s="6">
        <f t="shared" si="198"/>
        <v>1</v>
      </c>
      <c r="V162" s="7">
        <v>57</v>
      </c>
      <c r="W162" s="6"/>
      <c r="X162" s="7">
        <v>15</v>
      </c>
      <c r="Y162" s="6">
        <v>106</v>
      </c>
      <c r="Z162" s="6">
        <v>13000</v>
      </c>
      <c r="AA162" s="9">
        <v>4.5</v>
      </c>
      <c r="AB162" s="6">
        <v>13000</v>
      </c>
      <c r="AC162" s="6">
        <v>770</v>
      </c>
      <c r="AD162" s="6">
        <v>1600</v>
      </c>
      <c r="AE162" s="6">
        <v>1910</v>
      </c>
      <c r="AF162" s="6">
        <v>200</v>
      </c>
      <c r="AG162" s="6">
        <v>6500</v>
      </c>
      <c r="AH162" s="6">
        <v>1400</v>
      </c>
      <c r="AI162" s="6">
        <v>8.6999999999999994E-2</v>
      </c>
      <c r="AJ162" s="6">
        <v>2.3E-2</v>
      </c>
      <c r="AK162" s="6">
        <f t="shared" si="228"/>
        <v>2.5000000000000001E-3</v>
      </c>
      <c r="AL162" s="6">
        <v>6.7000000000000004E-2</v>
      </c>
      <c r="AM162" s="6">
        <v>2.7E-2</v>
      </c>
      <c r="AN162" s="6">
        <v>1.7999999999999999E-2</v>
      </c>
      <c r="AO162" s="6">
        <v>1.2999999999999999E-2</v>
      </c>
      <c r="AP162" s="6">
        <f t="shared" si="229"/>
        <v>2.5000000000000001E-3</v>
      </c>
      <c r="AQ162" s="6">
        <v>2.1000000000000001E-2</v>
      </c>
      <c r="AR162" s="6">
        <f>0.5*0.003</f>
        <v>1.5E-3</v>
      </c>
      <c r="AS162" s="6">
        <f t="shared" ref="AS162:AT164" si="230">0.5*0.005</f>
        <v>2.5000000000000001E-3</v>
      </c>
      <c r="AT162" s="6">
        <f t="shared" si="230"/>
        <v>2.5000000000000001E-3</v>
      </c>
      <c r="AU162" s="6">
        <v>3.4000000000000002E-2</v>
      </c>
      <c r="AV162" s="6">
        <v>1.9E-2</v>
      </c>
      <c r="AW162" s="6">
        <f>0.5*0.005</f>
        <v>2.5000000000000001E-3</v>
      </c>
      <c r="AX162" s="6">
        <v>1.7000000000000001E-2</v>
      </c>
      <c r="AY162" s="8">
        <v>0.01</v>
      </c>
      <c r="AZ162" s="6">
        <f t="shared" si="225"/>
        <v>2.5000000000000001E-3</v>
      </c>
      <c r="BA162" s="6">
        <f t="shared" si="199"/>
        <v>2.5000000000000001E-3</v>
      </c>
      <c r="BB162" s="6"/>
      <c r="BC162" s="6">
        <f t="shared" ref="BC162:BC193" si="231">0.5*0.001</f>
        <v>5.0000000000000001E-4</v>
      </c>
      <c r="BD162" s="6">
        <f>0.5*0.001</f>
        <v>5.0000000000000001E-4</v>
      </c>
      <c r="BE162" s="6">
        <f t="shared" ref="BE162:BE179" si="232">0.5*0.001</f>
        <v>5.0000000000000001E-4</v>
      </c>
      <c r="BF162" s="6">
        <f t="shared" si="220"/>
        <v>5.0000000000000001E-4</v>
      </c>
      <c r="BG162" s="6">
        <f t="shared" ref="BG162:BG190" si="233">0.5*0.001</f>
        <v>5.0000000000000001E-4</v>
      </c>
      <c r="BH162" s="6">
        <f t="shared" si="224"/>
        <v>5.0000000000000001E-4</v>
      </c>
      <c r="BI162" s="6">
        <f t="shared" si="222"/>
        <v>5.0000000000000001E-4</v>
      </c>
      <c r="BJ162" s="6">
        <f>0.5*0.001</f>
        <v>5.0000000000000001E-4</v>
      </c>
      <c r="BK162" s="6">
        <f t="shared" si="200"/>
        <v>5.0000000000000004E-6</v>
      </c>
      <c r="BL162" s="11">
        <f t="shared" si="206"/>
        <v>5.0000000000000001E-4</v>
      </c>
      <c r="BM162" s="11">
        <f t="shared" si="219"/>
        <v>5.0000000000000002E-5</v>
      </c>
      <c r="BN162" s="11">
        <f t="shared" si="217"/>
        <v>5.0000000000000002E-5</v>
      </c>
      <c r="BO162" s="11">
        <f t="shared" si="223"/>
        <v>5.0000000000000002E-5</v>
      </c>
      <c r="BP162" s="11">
        <f t="shared" si="218"/>
        <v>5.0000000000000002E-5</v>
      </c>
      <c r="BQ162" s="6"/>
      <c r="BR162" s="6">
        <f t="shared" si="201"/>
        <v>4.0000000000000002E-4</v>
      </c>
      <c r="BS162" s="6">
        <f t="shared" si="211"/>
        <v>5.0000000000000002E-5</v>
      </c>
      <c r="BT162" s="6">
        <f t="shared" si="211"/>
        <v>5.0000000000000002E-5</v>
      </c>
      <c r="BU162" s="6">
        <f t="shared" si="202"/>
        <v>1E-4</v>
      </c>
      <c r="BV162" s="6">
        <f t="shared" si="212"/>
        <v>5.0000000000000002E-5</v>
      </c>
      <c r="BW162" s="6">
        <f t="shared" si="212"/>
        <v>5.0000000000000002E-5</v>
      </c>
      <c r="BX162" s="6"/>
      <c r="BY162" s="6">
        <f t="shared" si="221"/>
        <v>1.4999999999999999E-4</v>
      </c>
      <c r="CR162" s="14"/>
      <c r="CX162" s="6">
        <f t="shared" si="216"/>
        <v>5.0000000000000002E-5</v>
      </c>
      <c r="CY162" s="6">
        <f t="shared" si="216"/>
        <v>5.0000000000000002E-5</v>
      </c>
      <c r="CZ162" s="6">
        <v>4044</v>
      </c>
      <c r="DF162" s="6">
        <f t="shared" si="203"/>
        <v>4.0000000000000002E-4</v>
      </c>
      <c r="DG162" s="6">
        <f t="shared" si="204"/>
        <v>5.0000000000000002E-5</v>
      </c>
      <c r="DH162" s="11"/>
      <c r="DI162" s="11"/>
      <c r="DJ162" s="11"/>
      <c r="DK162" s="11"/>
      <c r="DL162" s="11"/>
      <c r="DM162" s="11"/>
    </row>
    <row r="163" spans="1:117" ht="12.75">
      <c r="A163" s="11">
        <v>160</v>
      </c>
      <c r="B163" s="6" t="s">
        <v>542</v>
      </c>
      <c r="C163" s="6">
        <v>366</v>
      </c>
      <c r="D163" s="6" t="s">
        <v>1358</v>
      </c>
      <c r="E163" s="6" t="s">
        <v>1777</v>
      </c>
      <c r="F163" s="6" t="s">
        <v>972</v>
      </c>
      <c r="G163" s="7">
        <v>8.3000000000000007</v>
      </c>
      <c r="H163" s="6">
        <v>159</v>
      </c>
      <c r="I163" s="6">
        <f t="shared" si="196"/>
        <v>0.05</v>
      </c>
      <c r="J163" s="6">
        <f t="shared" si="226"/>
        <v>1.5</v>
      </c>
      <c r="K163" s="6">
        <v>5.99</v>
      </c>
      <c r="L163" s="6">
        <v>0.13300000000000001</v>
      </c>
      <c r="M163" s="9">
        <v>0.36</v>
      </c>
      <c r="N163" s="6">
        <v>4.05</v>
      </c>
      <c r="O163" s="6">
        <v>6.37</v>
      </c>
      <c r="P163" s="10">
        <v>2.3E-3</v>
      </c>
      <c r="Q163" s="6">
        <v>78.3</v>
      </c>
      <c r="R163" s="6">
        <f t="shared" si="197"/>
        <v>0.2</v>
      </c>
      <c r="S163" s="6">
        <v>1.25</v>
      </c>
      <c r="T163" s="6">
        <v>2.78</v>
      </c>
      <c r="U163" s="6">
        <f t="shared" si="198"/>
        <v>1</v>
      </c>
      <c r="V163" s="6">
        <v>2.52</v>
      </c>
      <c r="W163" s="6"/>
      <c r="X163" s="9">
        <v>1</v>
      </c>
      <c r="Y163" s="6">
        <v>54.8</v>
      </c>
      <c r="Z163" s="6">
        <v>538</v>
      </c>
      <c r="AA163" s="9">
        <v>0.05</v>
      </c>
      <c r="AB163" s="6">
        <v>1270</v>
      </c>
      <c r="AC163" s="6">
        <v>54.6</v>
      </c>
      <c r="AD163" s="6">
        <v>72.900000000000006</v>
      </c>
      <c r="AE163" s="6">
        <v>53.1</v>
      </c>
      <c r="AF163" s="7">
        <v>25</v>
      </c>
      <c r="AG163" s="6">
        <v>545</v>
      </c>
      <c r="AH163" s="6">
        <f>0.5*100</f>
        <v>50</v>
      </c>
      <c r="AI163" s="6">
        <f>0.5*0.005</f>
        <v>2.5000000000000001E-3</v>
      </c>
      <c r="AJ163" s="6">
        <f>0.5*0.005</f>
        <v>2.5000000000000001E-3</v>
      </c>
      <c r="AK163" s="6">
        <f t="shared" si="228"/>
        <v>2.5000000000000001E-3</v>
      </c>
      <c r="AL163" s="6">
        <v>8.0000000000000002E-3</v>
      </c>
      <c r="AM163" s="6">
        <f t="shared" ref="AM163:AO164" si="234">0.5*0.005</f>
        <v>2.5000000000000001E-3</v>
      </c>
      <c r="AN163" s="6">
        <f t="shared" si="234"/>
        <v>2.5000000000000001E-3</v>
      </c>
      <c r="AO163" s="6">
        <f t="shared" si="234"/>
        <v>2.5000000000000001E-3</v>
      </c>
      <c r="AP163" s="6">
        <f t="shared" si="229"/>
        <v>2.5000000000000001E-3</v>
      </c>
      <c r="AQ163" s="6">
        <v>8.0000000000000002E-3</v>
      </c>
      <c r="AR163" s="6">
        <f>0.5*0.003</f>
        <v>1.5E-3</v>
      </c>
      <c r="AS163" s="6">
        <f t="shared" si="230"/>
        <v>2.5000000000000001E-3</v>
      </c>
      <c r="AT163" s="6">
        <f t="shared" si="230"/>
        <v>2.5000000000000001E-3</v>
      </c>
      <c r="AU163" s="6">
        <f>0.5*0.005</f>
        <v>2.5000000000000001E-3</v>
      </c>
      <c r="AV163" s="6">
        <f>0.5*0.005</f>
        <v>2.5000000000000001E-3</v>
      </c>
      <c r="AW163" s="6">
        <f>0.5*0.005</f>
        <v>2.5000000000000001E-3</v>
      </c>
      <c r="AX163" s="6">
        <f>0.5*0.005</f>
        <v>2.5000000000000001E-3</v>
      </c>
      <c r="AY163" s="6">
        <f>0.5*0.005</f>
        <v>2.5000000000000001E-3</v>
      </c>
      <c r="AZ163" s="6">
        <f t="shared" si="225"/>
        <v>2.5000000000000001E-3</v>
      </c>
      <c r="BA163" s="6">
        <f t="shared" si="199"/>
        <v>2.5000000000000001E-3</v>
      </c>
      <c r="BB163" s="6"/>
      <c r="BC163" s="6">
        <f t="shared" si="231"/>
        <v>5.0000000000000001E-4</v>
      </c>
      <c r="BD163" s="6">
        <v>1.3899999999999999E-2</v>
      </c>
      <c r="BE163" s="6">
        <f t="shared" si="232"/>
        <v>5.0000000000000001E-4</v>
      </c>
      <c r="BF163" s="6">
        <f t="shared" si="220"/>
        <v>5.0000000000000001E-4</v>
      </c>
      <c r="BG163" s="6">
        <f t="shared" si="233"/>
        <v>5.0000000000000001E-4</v>
      </c>
      <c r="BH163" s="6">
        <f t="shared" si="224"/>
        <v>5.0000000000000001E-4</v>
      </c>
      <c r="BI163" s="6">
        <f t="shared" si="222"/>
        <v>5.0000000000000001E-4</v>
      </c>
      <c r="BJ163" s="6">
        <v>1.3899999999999999E-2</v>
      </c>
      <c r="BK163" s="6">
        <f t="shared" si="200"/>
        <v>5.0000000000000004E-6</v>
      </c>
      <c r="BL163" s="11">
        <f t="shared" si="206"/>
        <v>5.0000000000000001E-4</v>
      </c>
      <c r="BM163" s="11">
        <f t="shared" si="219"/>
        <v>5.0000000000000002E-5</v>
      </c>
      <c r="BN163" s="11">
        <f t="shared" si="217"/>
        <v>5.0000000000000002E-5</v>
      </c>
      <c r="BO163" s="11">
        <f t="shared" si="223"/>
        <v>5.0000000000000002E-5</v>
      </c>
      <c r="BP163" s="11">
        <f t="shared" si="218"/>
        <v>5.0000000000000002E-5</v>
      </c>
      <c r="BQ163" s="6"/>
      <c r="BR163" s="6">
        <f t="shared" si="201"/>
        <v>4.0000000000000002E-4</v>
      </c>
      <c r="BS163" s="6">
        <f t="shared" si="211"/>
        <v>5.0000000000000002E-5</v>
      </c>
      <c r="BT163" s="6">
        <f t="shared" si="211"/>
        <v>5.0000000000000002E-5</v>
      </c>
      <c r="BU163" s="6">
        <f t="shared" si="202"/>
        <v>1E-4</v>
      </c>
      <c r="BV163" s="6">
        <f t="shared" si="212"/>
        <v>5.0000000000000002E-5</v>
      </c>
      <c r="BW163" s="6">
        <f t="shared" si="212"/>
        <v>5.0000000000000002E-5</v>
      </c>
      <c r="BX163" s="6"/>
      <c r="BY163" s="6">
        <f t="shared" si="221"/>
        <v>1.4999999999999999E-4</v>
      </c>
      <c r="CR163" s="14"/>
      <c r="CX163" s="6">
        <f t="shared" si="216"/>
        <v>5.0000000000000002E-5</v>
      </c>
      <c r="CY163" s="6">
        <f t="shared" si="216"/>
        <v>5.0000000000000002E-5</v>
      </c>
      <c r="CZ163" s="6">
        <v>84</v>
      </c>
      <c r="DF163" s="6">
        <f t="shared" si="203"/>
        <v>4.0000000000000002E-4</v>
      </c>
      <c r="DG163" s="6">
        <f t="shared" si="204"/>
        <v>5.0000000000000002E-5</v>
      </c>
      <c r="DH163" s="11"/>
      <c r="DI163" s="11"/>
      <c r="DJ163" s="11"/>
      <c r="DK163" s="11"/>
      <c r="DL163" s="11"/>
      <c r="DM163" s="11"/>
    </row>
    <row r="164" spans="1:117" ht="12.75">
      <c r="A164" s="11">
        <v>161</v>
      </c>
      <c r="B164" s="6" t="s">
        <v>540</v>
      </c>
      <c r="C164" s="6">
        <v>367</v>
      </c>
      <c r="D164" s="6" t="s">
        <v>1359</v>
      </c>
      <c r="E164" s="6" t="s">
        <v>1778</v>
      </c>
      <c r="F164" s="6" t="s">
        <v>541</v>
      </c>
      <c r="G164" s="7">
        <v>7.9</v>
      </c>
      <c r="H164" s="6">
        <v>108</v>
      </c>
      <c r="I164" s="6">
        <f t="shared" si="196"/>
        <v>0.05</v>
      </c>
      <c r="J164" s="6">
        <f t="shared" si="226"/>
        <v>1.5</v>
      </c>
      <c r="K164" s="6">
        <v>10.7</v>
      </c>
      <c r="L164" s="6">
        <v>0.193</v>
      </c>
      <c r="M164" s="9">
        <v>0.81299999999999994</v>
      </c>
      <c r="N164" s="6">
        <v>1.71</v>
      </c>
      <c r="O164" s="6">
        <v>14.8</v>
      </c>
      <c r="P164" s="6">
        <v>8.3000000000000001E-3</v>
      </c>
      <c r="Q164" s="6">
        <v>73</v>
      </c>
      <c r="R164" s="6">
        <f t="shared" si="197"/>
        <v>0.2</v>
      </c>
      <c r="S164" s="6">
        <v>0.98699999999999999</v>
      </c>
      <c r="T164" s="6">
        <f>0.5*1</f>
        <v>0.5</v>
      </c>
      <c r="U164" s="6">
        <f t="shared" si="198"/>
        <v>1</v>
      </c>
      <c r="V164" s="6">
        <v>5.26</v>
      </c>
      <c r="W164" s="6"/>
      <c r="X164" s="9">
        <v>0.67800000000000005</v>
      </c>
      <c r="Y164" s="6">
        <v>160</v>
      </c>
      <c r="Z164" s="6">
        <v>985</v>
      </c>
      <c r="AA164" s="9">
        <v>0.13</v>
      </c>
      <c r="AB164" s="6">
        <v>1300</v>
      </c>
      <c r="AC164" s="6">
        <v>67.400000000000006</v>
      </c>
      <c r="AD164" s="6">
        <v>84.4</v>
      </c>
      <c r="AE164" s="6">
        <v>71.3</v>
      </c>
      <c r="AF164" s="6">
        <v>27.5</v>
      </c>
      <c r="AG164" s="6">
        <v>738</v>
      </c>
      <c r="AH164" s="6">
        <v>188</v>
      </c>
      <c r="AI164" s="6">
        <f>0.5*0.005</f>
        <v>2.5000000000000001E-3</v>
      </c>
      <c r="AJ164" s="6">
        <f>0.5*0.005</f>
        <v>2.5000000000000001E-3</v>
      </c>
      <c r="AK164" s="6">
        <f t="shared" si="228"/>
        <v>2.5000000000000001E-3</v>
      </c>
      <c r="AL164" s="6">
        <f>0.5*0.005</f>
        <v>2.5000000000000001E-3</v>
      </c>
      <c r="AM164" s="6">
        <f t="shared" si="234"/>
        <v>2.5000000000000001E-3</v>
      </c>
      <c r="AN164" s="6">
        <f t="shared" si="234"/>
        <v>2.5000000000000001E-3</v>
      </c>
      <c r="AO164" s="6">
        <f t="shared" si="234"/>
        <v>2.5000000000000001E-3</v>
      </c>
      <c r="AP164" s="6">
        <f t="shared" si="229"/>
        <v>2.5000000000000001E-3</v>
      </c>
      <c r="AQ164" s="6">
        <f>0.5*0.005</f>
        <v>2.5000000000000001E-3</v>
      </c>
      <c r="AR164" s="6">
        <f>0.5*0.003</f>
        <v>1.5E-3</v>
      </c>
      <c r="AS164" s="6">
        <f t="shared" si="230"/>
        <v>2.5000000000000001E-3</v>
      </c>
      <c r="AT164" s="6">
        <f t="shared" si="230"/>
        <v>2.5000000000000001E-3</v>
      </c>
      <c r="AU164" s="6">
        <f>0.5*0.005</f>
        <v>2.5000000000000001E-3</v>
      </c>
      <c r="AV164" s="6">
        <f>0.5*0.005</f>
        <v>2.5000000000000001E-3</v>
      </c>
      <c r="AW164" s="6">
        <f>0.5*0.005</f>
        <v>2.5000000000000001E-3</v>
      </c>
      <c r="AX164" s="6">
        <f>0.5*0.005</f>
        <v>2.5000000000000001E-3</v>
      </c>
      <c r="AY164" s="6">
        <f>0.5*0.005</f>
        <v>2.5000000000000001E-3</v>
      </c>
      <c r="AZ164" s="6">
        <f t="shared" si="225"/>
        <v>2.5000000000000001E-3</v>
      </c>
      <c r="BA164" s="6">
        <f t="shared" si="199"/>
        <v>2.5000000000000001E-3</v>
      </c>
      <c r="BB164" s="6"/>
      <c r="BC164" s="6">
        <f t="shared" si="231"/>
        <v>5.0000000000000001E-4</v>
      </c>
      <c r="BD164" s="6">
        <f>0.5*0.001</f>
        <v>5.0000000000000001E-4</v>
      </c>
      <c r="BE164" s="6">
        <f t="shared" si="232"/>
        <v>5.0000000000000001E-4</v>
      </c>
      <c r="BF164" s="6">
        <f t="shared" si="220"/>
        <v>5.0000000000000001E-4</v>
      </c>
      <c r="BG164" s="6">
        <f t="shared" si="233"/>
        <v>5.0000000000000001E-4</v>
      </c>
      <c r="BH164" s="6">
        <f t="shared" si="224"/>
        <v>5.0000000000000001E-4</v>
      </c>
      <c r="BI164" s="6">
        <f t="shared" si="222"/>
        <v>5.0000000000000001E-4</v>
      </c>
      <c r="BJ164" s="6">
        <f>0.5*0.001</f>
        <v>5.0000000000000001E-4</v>
      </c>
      <c r="BK164" s="6">
        <f t="shared" si="200"/>
        <v>5.0000000000000004E-6</v>
      </c>
      <c r="BL164" s="11">
        <f t="shared" si="206"/>
        <v>5.0000000000000001E-4</v>
      </c>
      <c r="BM164" s="11">
        <f t="shared" si="219"/>
        <v>5.0000000000000002E-5</v>
      </c>
      <c r="BN164" s="11">
        <f t="shared" si="217"/>
        <v>5.0000000000000002E-5</v>
      </c>
      <c r="BO164" s="11">
        <f t="shared" si="223"/>
        <v>5.0000000000000002E-5</v>
      </c>
      <c r="BP164" s="11">
        <f t="shared" si="218"/>
        <v>5.0000000000000002E-5</v>
      </c>
      <c r="BQ164" s="6"/>
      <c r="BR164" s="6">
        <f t="shared" si="201"/>
        <v>4.0000000000000002E-4</v>
      </c>
      <c r="BS164" s="6">
        <f t="shared" ref="BS164:BT183" si="235">0.5*0.0001</f>
        <v>5.0000000000000002E-5</v>
      </c>
      <c r="BT164" s="6">
        <f t="shared" si="235"/>
        <v>5.0000000000000002E-5</v>
      </c>
      <c r="BU164" s="6">
        <f t="shared" si="202"/>
        <v>1E-4</v>
      </c>
      <c r="BV164" s="6">
        <f t="shared" ref="BV164:BW183" si="236">0.5*0.0001</f>
        <v>5.0000000000000002E-5</v>
      </c>
      <c r="BW164" s="6">
        <f t="shared" si="236"/>
        <v>5.0000000000000002E-5</v>
      </c>
      <c r="BX164" s="6"/>
      <c r="BY164" s="6">
        <f t="shared" si="221"/>
        <v>1.4999999999999999E-4</v>
      </c>
      <c r="CR164" s="14"/>
      <c r="CX164" s="6">
        <f t="shared" si="216"/>
        <v>5.0000000000000002E-5</v>
      </c>
      <c r="CY164" s="6">
        <f t="shared" si="216"/>
        <v>5.0000000000000002E-5</v>
      </c>
      <c r="CZ164" s="6">
        <v>522</v>
      </c>
      <c r="DF164" s="6">
        <f t="shared" si="203"/>
        <v>4.0000000000000002E-4</v>
      </c>
      <c r="DG164" s="6">
        <f t="shared" si="204"/>
        <v>5.0000000000000002E-5</v>
      </c>
      <c r="DH164" s="11"/>
      <c r="DI164" s="11"/>
      <c r="DJ164" s="11"/>
      <c r="DK164" s="11"/>
      <c r="DL164" s="11"/>
      <c r="DM164" s="11"/>
    </row>
    <row r="165" spans="1:117" ht="12.75">
      <c r="A165" s="11">
        <v>162</v>
      </c>
      <c r="B165" s="6" t="s">
        <v>538</v>
      </c>
      <c r="C165" s="6">
        <v>368</v>
      </c>
      <c r="D165" s="6" t="s">
        <v>1360</v>
      </c>
      <c r="E165" s="6" t="s">
        <v>1779</v>
      </c>
      <c r="F165" s="6" t="s">
        <v>539</v>
      </c>
      <c r="G165" s="7">
        <v>8</v>
      </c>
      <c r="H165" s="6">
        <v>24</v>
      </c>
      <c r="I165" s="6">
        <f t="shared" si="196"/>
        <v>0.05</v>
      </c>
      <c r="J165" s="6">
        <f t="shared" si="226"/>
        <v>1.5</v>
      </c>
      <c r="K165" s="7">
        <v>23</v>
      </c>
      <c r="L165" s="6">
        <f>0.5*0.05</f>
        <v>2.5000000000000001E-2</v>
      </c>
      <c r="M165" s="9">
        <v>0.99</v>
      </c>
      <c r="N165" s="6">
        <v>1.84</v>
      </c>
      <c r="O165" s="6">
        <v>2.77</v>
      </c>
      <c r="P165" s="6">
        <f>0.5*0.001</f>
        <v>5.0000000000000001E-4</v>
      </c>
      <c r="Q165" s="6">
        <v>110</v>
      </c>
      <c r="R165" s="6">
        <f t="shared" si="197"/>
        <v>0.2</v>
      </c>
      <c r="S165" s="6">
        <v>1.66</v>
      </c>
      <c r="T165" s="6">
        <v>2.68</v>
      </c>
      <c r="U165" s="6">
        <f t="shared" si="198"/>
        <v>1</v>
      </c>
      <c r="V165" s="9">
        <v>3.8</v>
      </c>
      <c r="W165" s="6"/>
      <c r="X165" s="9">
        <v>2.8</v>
      </c>
      <c r="Y165" s="6">
        <v>14.2</v>
      </c>
      <c r="Z165" s="6">
        <v>640</v>
      </c>
      <c r="AA165" s="9">
        <v>0.61</v>
      </c>
      <c r="AB165" s="6">
        <v>3200</v>
      </c>
      <c r="AC165" s="6">
        <v>190</v>
      </c>
      <c r="AD165" s="6">
        <v>240</v>
      </c>
      <c r="AE165" s="6">
        <v>163</v>
      </c>
      <c r="AF165" s="7">
        <v>78</v>
      </c>
      <c r="AG165" s="6">
        <v>810</v>
      </c>
      <c r="AH165" s="6">
        <v>110</v>
      </c>
      <c r="AI165" s="6">
        <v>7.0000000000000001E-3</v>
      </c>
      <c r="AJ165" s="6">
        <v>0.05</v>
      </c>
      <c r="AK165" s="6">
        <f t="shared" si="228"/>
        <v>2.5000000000000001E-3</v>
      </c>
      <c r="AL165" s="6">
        <v>6.4000000000000001E-2</v>
      </c>
      <c r="AM165" s="6">
        <v>8.9999999999999993E-3</v>
      </c>
      <c r="AN165" s="6">
        <v>1.4E-2</v>
      </c>
      <c r="AO165" s="6">
        <f>0.5*0.005</f>
        <v>2.5000000000000001E-3</v>
      </c>
      <c r="AP165" s="6">
        <f t="shared" si="229"/>
        <v>2.5000000000000001E-3</v>
      </c>
      <c r="AQ165" s="6">
        <f>0.5*0.005</f>
        <v>2.5000000000000001E-3</v>
      </c>
      <c r="AR165" s="6">
        <v>4.0000000000000001E-3</v>
      </c>
      <c r="AS165" s="6">
        <v>3.3000000000000002E-2</v>
      </c>
      <c r="AT165" s="6">
        <v>1.4E-2</v>
      </c>
      <c r="AU165" s="6">
        <v>4.2999999999999997E-2</v>
      </c>
      <c r="AV165" s="6">
        <v>1.4999999999999999E-2</v>
      </c>
      <c r="AW165" s="6">
        <f>0.5*0.005</f>
        <v>2.5000000000000001E-3</v>
      </c>
      <c r="AX165" s="6">
        <v>0.01</v>
      </c>
      <c r="AY165" s="6">
        <f>0.5*0.005</f>
        <v>2.5000000000000001E-3</v>
      </c>
      <c r="AZ165" s="6">
        <f t="shared" si="225"/>
        <v>2.5000000000000001E-3</v>
      </c>
      <c r="BA165" s="6">
        <f t="shared" si="199"/>
        <v>2.5000000000000001E-3</v>
      </c>
      <c r="BB165" s="6"/>
      <c r="BC165" s="6">
        <f t="shared" si="231"/>
        <v>5.0000000000000001E-4</v>
      </c>
      <c r="BD165" s="6">
        <f>0.5*0.001</f>
        <v>5.0000000000000001E-4</v>
      </c>
      <c r="BE165" s="6">
        <f t="shared" si="232"/>
        <v>5.0000000000000001E-4</v>
      </c>
      <c r="BF165" s="6">
        <f t="shared" si="220"/>
        <v>5.0000000000000001E-4</v>
      </c>
      <c r="BG165" s="6">
        <f t="shared" si="233"/>
        <v>5.0000000000000001E-4</v>
      </c>
      <c r="BH165" s="6">
        <f t="shared" si="224"/>
        <v>5.0000000000000001E-4</v>
      </c>
      <c r="BI165" s="6">
        <f t="shared" si="222"/>
        <v>5.0000000000000001E-4</v>
      </c>
      <c r="BJ165" s="6">
        <f>0.5*0.001</f>
        <v>5.0000000000000001E-4</v>
      </c>
      <c r="BK165" s="6">
        <f t="shared" si="200"/>
        <v>5.0000000000000004E-6</v>
      </c>
      <c r="BL165" s="11">
        <f t="shared" si="206"/>
        <v>5.0000000000000001E-4</v>
      </c>
      <c r="BM165" s="11">
        <f t="shared" si="219"/>
        <v>5.0000000000000002E-5</v>
      </c>
      <c r="BN165" s="11">
        <f t="shared" si="217"/>
        <v>5.0000000000000002E-5</v>
      </c>
      <c r="BO165" s="11">
        <f t="shared" si="223"/>
        <v>5.0000000000000002E-5</v>
      </c>
      <c r="BP165" s="11">
        <f t="shared" si="218"/>
        <v>5.0000000000000002E-5</v>
      </c>
      <c r="BQ165" s="6"/>
      <c r="BR165" s="6">
        <f t="shared" si="201"/>
        <v>4.0000000000000002E-4</v>
      </c>
      <c r="BS165" s="6">
        <f t="shared" si="235"/>
        <v>5.0000000000000002E-5</v>
      </c>
      <c r="BT165" s="6">
        <f t="shared" si="235"/>
        <v>5.0000000000000002E-5</v>
      </c>
      <c r="BU165" s="6">
        <f t="shared" si="202"/>
        <v>1E-4</v>
      </c>
      <c r="BV165" s="6">
        <f t="shared" si="236"/>
        <v>5.0000000000000002E-5</v>
      </c>
      <c r="BW165" s="6">
        <f t="shared" si="236"/>
        <v>5.0000000000000002E-5</v>
      </c>
      <c r="BX165" s="6"/>
      <c r="BY165" s="6">
        <f t="shared" si="221"/>
        <v>1.4999999999999999E-4</v>
      </c>
      <c r="CR165" s="14"/>
      <c r="CX165" s="6">
        <f t="shared" si="216"/>
        <v>5.0000000000000002E-5</v>
      </c>
      <c r="CY165" s="6">
        <f t="shared" si="216"/>
        <v>5.0000000000000002E-5</v>
      </c>
      <c r="CZ165" s="6">
        <v>94</v>
      </c>
      <c r="DF165" s="6">
        <f t="shared" si="203"/>
        <v>4.0000000000000002E-4</v>
      </c>
      <c r="DG165" s="6">
        <f t="shared" si="204"/>
        <v>5.0000000000000002E-5</v>
      </c>
      <c r="DH165" s="11"/>
      <c r="DI165" s="11"/>
      <c r="DJ165" s="11"/>
      <c r="DK165" s="11"/>
      <c r="DL165" s="11"/>
      <c r="DM165" s="11"/>
    </row>
    <row r="166" spans="1:117" ht="12.75">
      <c r="A166" s="11">
        <v>163</v>
      </c>
      <c r="B166" s="6" t="s">
        <v>536</v>
      </c>
      <c r="C166" s="6">
        <v>369</v>
      </c>
      <c r="D166" s="6" t="s">
        <v>1361</v>
      </c>
      <c r="E166" s="6" t="s">
        <v>1780</v>
      </c>
      <c r="F166" s="6" t="s">
        <v>537</v>
      </c>
      <c r="G166" s="7">
        <v>6.7</v>
      </c>
      <c r="H166" s="6">
        <v>72</v>
      </c>
      <c r="I166" s="6">
        <f t="shared" si="196"/>
        <v>0.05</v>
      </c>
      <c r="J166" s="6">
        <v>30.5</v>
      </c>
      <c r="K166" s="6">
        <v>203</v>
      </c>
      <c r="L166" s="6">
        <v>1.54</v>
      </c>
      <c r="M166" s="7">
        <v>13.8</v>
      </c>
      <c r="N166" s="6">
        <v>36.299999999999997</v>
      </c>
      <c r="O166" s="6">
        <v>22.3</v>
      </c>
      <c r="P166" s="6">
        <v>5.8599999999999999E-2</v>
      </c>
      <c r="Q166" s="6">
        <v>2430</v>
      </c>
      <c r="R166" s="6">
        <f t="shared" si="197"/>
        <v>0.2</v>
      </c>
      <c r="S166" s="6">
        <v>30.8</v>
      </c>
      <c r="T166" s="6">
        <v>24.3</v>
      </c>
      <c r="U166" s="6">
        <f t="shared" si="198"/>
        <v>1</v>
      </c>
      <c r="V166" s="6">
        <v>31.2</v>
      </c>
      <c r="W166" s="6"/>
      <c r="X166" s="7">
        <v>32</v>
      </c>
      <c r="Y166" s="6">
        <v>162</v>
      </c>
      <c r="Z166" s="6">
        <v>5020</v>
      </c>
      <c r="AA166" s="9">
        <v>5.3</v>
      </c>
      <c r="AB166" s="6">
        <v>24400</v>
      </c>
      <c r="AC166" s="6">
        <v>1500</v>
      </c>
      <c r="AD166" s="6">
        <v>1030</v>
      </c>
      <c r="AE166" s="6">
        <v>953</v>
      </c>
      <c r="AF166" s="6">
        <v>173</v>
      </c>
      <c r="AG166" s="6">
        <v>11600</v>
      </c>
      <c r="AH166" s="6">
        <v>1370</v>
      </c>
      <c r="AI166" s="6">
        <v>2.5999999999999999E-2</v>
      </c>
      <c r="AJ166" s="6">
        <v>5.1999999999999998E-2</v>
      </c>
      <c r="AK166" s="6">
        <f t="shared" si="228"/>
        <v>2.5000000000000001E-3</v>
      </c>
      <c r="AL166" s="6">
        <v>0.216</v>
      </c>
      <c r="AM166" s="6">
        <v>7.5999999999999998E-2</v>
      </c>
      <c r="AN166" s="8">
        <v>0.08</v>
      </c>
      <c r="AO166" s="8">
        <v>0.06</v>
      </c>
      <c r="AP166" s="6">
        <f t="shared" si="229"/>
        <v>2.5000000000000001E-3</v>
      </c>
      <c r="AQ166" s="6">
        <v>6.5000000000000002E-2</v>
      </c>
      <c r="AR166" s="6">
        <v>1.2999999999999999E-2</v>
      </c>
      <c r="AS166" s="6">
        <f>0.5*0.005</f>
        <v>2.5000000000000001E-3</v>
      </c>
      <c r="AT166" s="6">
        <f>0.5*0.005</f>
        <v>2.5000000000000001E-3</v>
      </c>
      <c r="AU166" s="6">
        <v>0.14099999999999999</v>
      </c>
      <c r="AV166" s="6">
        <v>0.111</v>
      </c>
      <c r="AW166" s="6">
        <v>4.3999999999999997E-2</v>
      </c>
      <c r="AX166" s="6">
        <v>7.4999999999999997E-2</v>
      </c>
      <c r="AY166" s="6">
        <v>5.8000000000000003E-2</v>
      </c>
      <c r="AZ166" s="6">
        <v>1.9E-2</v>
      </c>
      <c r="BA166" s="6">
        <f t="shared" si="199"/>
        <v>2.5000000000000001E-3</v>
      </c>
      <c r="BB166" s="6"/>
      <c r="BC166" s="6">
        <f t="shared" si="231"/>
        <v>5.0000000000000001E-4</v>
      </c>
      <c r="BD166" s="6">
        <v>1.5900000000000001E-2</v>
      </c>
      <c r="BE166" s="6">
        <f t="shared" si="232"/>
        <v>5.0000000000000001E-4</v>
      </c>
      <c r="BF166" s="6">
        <v>2.3999999999999998E-3</v>
      </c>
      <c r="BG166" s="6">
        <f t="shared" si="233"/>
        <v>5.0000000000000001E-4</v>
      </c>
      <c r="BH166" s="6">
        <f t="shared" si="224"/>
        <v>5.0000000000000001E-4</v>
      </c>
      <c r="BI166" s="6">
        <f t="shared" si="222"/>
        <v>5.0000000000000001E-4</v>
      </c>
      <c r="BJ166" s="6">
        <v>1.7999999999999999E-2</v>
      </c>
      <c r="BK166" s="6">
        <f t="shared" si="200"/>
        <v>5.0000000000000004E-6</v>
      </c>
      <c r="BL166" s="11">
        <f t="shared" si="206"/>
        <v>5.0000000000000001E-4</v>
      </c>
      <c r="BM166" s="11">
        <f t="shared" si="219"/>
        <v>5.0000000000000002E-5</v>
      </c>
      <c r="BN166" s="11">
        <f t="shared" si="217"/>
        <v>5.0000000000000002E-5</v>
      </c>
      <c r="BO166" s="11">
        <f t="shared" si="223"/>
        <v>5.0000000000000002E-5</v>
      </c>
      <c r="BP166" s="11">
        <f t="shared" si="218"/>
        <v>5.0000000000000002E-5</v>
      </c>
      <c r="BQ166" s="6"/>
      <c r="BR166" s="6">
        <f t="shared" si="201"/>
        <v>4.0000000000000002E-4</v>
      </c>
      <c r="BS166" s="6">
        <f t="shared" si="235"/>
        <v>5.0000000000000002E-5</v>
      </c>
      <c r="BT166" s="6">
        <f t="shared" si="235"/>
        <v>5.0000000000000002E-5</v>
      </c>
      <c r="BU166" s="6">
        <f t="shared" si="202"/>
        <v>1E-4</v>
      </c>
      <c r="BV166" s="6">
        <f t="shared" si="236"/>
        <v>5.0000000000000002E-5</v>
      </c>
      <c r="BW166" s="6">
        <f t="shared" si="236"/>
        <v>5.0000000000000002E-5</v>
      </c>
      <c r="BX166" s="6"/>
      <c r="BY166" s="6">
        <f t="shared" si="221"/>
        <v>1.4999999999999999E-4</v>
      </c>
      <c r="CR166" s="14"/>
      <c r="CX166" s="6">
        <f t="shared" si="216"/>
        <v>5.0000000000000002E-5</v>
      </c>
      <c r="CY166" s="6">
        <f t="shared" si="216"/>
        <v>5.0000000000000002E-5</v>
      </c>
      <c r="CZ166" s="6">
        <v>4002</v>
      </c>
      <c r="DF166" s="6">
        <f t="shared" si="203"/>
        <v>4.0000000000000002E-4</v>
      </c>
      <c r="DG166" s="6">
        <f t="shared" si="204"/>
        <v>5.0000000000000002E-5</v>
      </c>
      <c r="DH166" s="11"/>
      <c r="DI166" s="11"/>
      <c r="DJ166" s="11"/>
      <c r="DK166" s="11"/>
      <c r="DL166" s="11"/>
      <c r="DM166" s="11"/>
    </row>
    <row r="167" spans="1:117" ht="12.75">
      <c r="A167" s="11">
        <v>164</v>
      </c>
      <c r="B167" s="6" t="s">
        <v>534</v>
      </c>
      <c r="C167" s="6">
        <v>370</v>
      </c>
      <c r="D167" s="6" t="s">
        <v>1362</v>
      </c>
      <c r="E167" s="6" t="s">
        <v>1781</v>
      </c>
      <c r="F167" s="6" t="s">
        <v>535</v>
      </c>
      <c r="G167" s="7">
        <v>7</v>
      </c>
      <c r="H167" s="6">
        <v>45.7</v>
      </c>
      <c r="I167" s="6">
        <f t="shared" si="196"/>
        <v>0.05</v>
      </c>
      <c r="J167" s="6">
        <f t="shared" ref="J167:J186" si="237">0.5*3</f>
        <v>1.5</v>
      </c>
      <c r="K167" s="7">
        <v>82</v>
      </c>
      <c r="L167" s="6">
        <f>0.5*0.05</f>
        <v>2.5000000000000001E-2</v>
      </c>
      <c r="M167" s="7">
        <v>10</v>
      </c>
      <c r="N167" s="6">
        <v>31.7</v>
      </c>
      <c r="O167" s="6">
        <v>27.6</v>
      </c>
      <c r="P167" s="10">
        <v>2.4E-2</v>
      </c>
      <c r="Q167" s="6">
        <v>6300</v>
      </c>
      <c r="R167" s="6">
        <f t="shared" si="197"/>
        <v>0.2</v>
      </c>
      <c r="S167" s="6">
        <v>32.200000000000003</v>
      </c>
      <c r="T167" s="6">
        <v>27.6</v>
      </c>
      <c r="U167" s="6">
        <f t="shared" si="198"/>
        <v>1</v>
      </c>
      <c r="V167" s="7">
        <v>14</v>
      </c>
      <c r="W167" s="6"/>
      <c r="X167" s="7">
        <v>37</v>
      </c>
      <c r="Y167" s="6">
        <v>128</v>
      </c>
      <c r="Z167" s="6">
        <v>1800</v>
      </c>
      <c r="AA167" s="9">
        <v>0.5</v>
      </c>
      <c r="AB167" s="6">
        <v>28000</v>
      </c>
      <c r="AC167" s="6">
        <v>690</v>
      </c>
      <c r="AD167" s="6">
        <v>450</v>
      </c>
      <c r="AE167" s="6">
        <v>398</v>
      </c>
      <c r="AF167" s="6">
        <v>320</v>
      </c>
      <c r="AG167" s="6">
        <v>14000</v>
      </c>
      <c r="AH167" s="6">
        <v>1600</v>
      </c>
      <c r="AI167" s="6">
        <v>7.0000000000000001E-3</v>
      </c>
      <c r="AJ167" s="6">
        <v>7.6999999999999999E-2</v>
      </c>
      <c r="AK167" s="6">
        <v>1.2999999999999999E-2</v>
      </c>
      <c r="AL167" s="6">
        <v>0.187</v>
      </c>
      <c r="AM167" s="6">
        <v>7.1999999999999995E-2</v>
      </c>
      <c r="AN167" s="8">
        <v>0.08</v>
      </c>
      <c r="AO167" s="8">
        <v>0.06</v>
      </c>
      <c r="AP167" s="6">
        <v>1.0999999999999999E-2</v>
      </c>
      <c r="AQ167" s="6">
        <v>5.6000000000000001E-2</v>
      </c>
      <c r="AR167" s="6">
        <v>5.0000000000000001E-3</v>
      </c>
      <c r="AS167" s="8">
        <v>0.04</v>
      </c>
      <c r="AT167" s="6">
        <v>2.5000000000000001E-2</v>
      </c>
      <c r="AU167" s="6">
        <v>0.114</v>
      </c>
      <c r="AV167" s="6">
        <v>6.8000000000000005E-2</v>
      </c>
      <c r="AW167" s="6">
        <v>3.5999999999999997E-2</v>
      </c>
      <c r="AX167" s="6">
        <v>4.1000000000000002E-2</v>
      </c>
      <c r="AY167" s="6">
        <v>4.9000000000000002E-2</v>
      </c>
      <c r="AZ167" s="6">
        <v>1.4999999999999999E-2</v>
      </c>
      <c r="BA167" s="6">
        <f t="shared" si="199"/>
        <v>2.5000000000000001E-3</v>
      </c>
      <c r="BB167" s="6"/>
      <c r="BC167" s="6">
        <f t="shared" si="231"/>
        <v>5.0000000000000001E-4</v>
      </c>
      <c r="BD167" s="6">
        <f t="shared" ref="BD167:BD177" si="238">0.5*0.001</f>
        <v>5.0000000000000001E-4</v>
      </c>
      <c r="BE167" s="6">
        <f t="shared" si="232"/>
        <v>5.0000000000000001E-4</v>
      </c>
      <c r="BF167" s="6">
        <f t="shared" ref="BF167:BF198" si="239">0.5*0.001</f>
        <v>5.0000000000000001E-4</v>
      </c>
      <c r="BG167" s="6">
        <f t="shared" si="233"/>
        <v>5.0000000000000001E-4</v>
      </c>
      <c r="BH167" s="6">
        <f t="shared" si="224"/>
        <v>5.0000000000000001E-4</v>
      </c>
      <c r="BI167" s="6">
        <f t="shared" si="222"/>
        <v>5.0000000000000001E-4</v>
      </c>
      <c r="BJ167" s="6">
        <f t="shared" ref="BJ167:BJ177" si="240">0.5*0.001</f>
        <v>5.0000000000000001E-4</v>
      </c>
      <c r="BK167" s="6">
        <f t="shared" si="200"/>
        <v>5.0000000000000004E-6</v>
      </c>
      <c r="BL167" s="11">
        <f t="shared" ref="BL167:BL198" si="241">0.5*0.001</f>
        <v>5.0000000000000001E-4</v>
      </c>
      <c r="BM167" s="11">
        <f t="shared" si="219"/>
        <v>5.0000000000000002E-5</v>
      </c>
      <c r="BN167" s="11">
        <f t="shared" si="217"/>
        <v>5.0000000000000002E-5</v>
      </c>
      <c r="BO167" s="11">
        <f t="shared" si="223"/>
        <v>5.0000000000000002E-5</v>
      </c>
      <c r="BP167" s="11">
        <f t="shared" si="218"/>
        <v>5.0000000000000002E-5</v>
      </c>
      <c r="BQ167" s="6"/>
      <c r="BR167" s="6">
        <f t="shared" si="201"/>
        <v>4.0000000000000002E-4</v>
      </c>
      <c r="BS167" s="6">
        <f t="shared" si="235"/>
        <v>5.0000000000000002E-5</v>
      </c>
      <c r="BT167" s="6">
        <f t="shared" si="235"/>
        <v>5.0000000000000002E-5</v>
      </c>
      <c r="BU167" s="6">
        <f t="shared" si="202"/>
        <v>1E-4</v>
      </c>
      <c r="BV167" s="6">
        <f t="shared" si="236"/>
        <v>5.0000000000000002E-5</v>
      </c>
      <c r="BW167" s="6">
        <f t="shared" si="236"/>
        <v>5.0000000000000002E-5</v>
      </c>
      <c r="BX167" s="6"/>
      <c r="BY167" s="6">
        <f t="shared" si="221"/>
        <v>1.4999999999999999E-4</v>
      </c>
      <c r="CR167" s="14"/>
      <c r="CX167" s="6">
        <f t="shared" si="216"/>
        <v>5.0000000000000002E-5</v>
      </c>
      <c r="CY167" s="6">
        <f t="shared" si="216"/>
        <v>5.0000000000000002E-5</v>
      </c>
      <c r="CZ167" s="6">
        <v>565</v>
      </c>
      <c r="DF167" s="6">
        <f t="shared" si="203"/>
        <v>4.0000000000000002E-4</v>
      </c>
      <c r="DG167" s="6">
        <f t="shared" si="204"/>
        <v>5.0000000000000002E-5</v>
      </c>
      <c r="DH167" s="11"/>
      <c r="DI167" s="11"/>
      <c r="DJ167" s="11"/>
      <c r="DK167" s="11"/>
      <c r="DL167" s="11"/>
      <c r="DM167" s="11"/>
    </row>
    <row r="168" spans="1:117" ht="12.75">
      <c r="A168" s="11">
        <v>165</v>
      </c>
      <c r="B168" s="6" t="s">
        <v>532</v>
      </c>
      <c r="C168" s="6">
        <v>371</v>
      </c>
      <c r="D168" s="6" t="s">
        <v>1363</v>
      </c>
      <c r="E168" s="6" t="s">
        <v>1782</v>
      </c>
      <c r="F168" s="6" t="s">
        <v>533</v>
      </c>
      <c r="G168" s="7">
        <v>6.5</v>
      </c>
      <c r="H168" s="6">
        <v>50</v>
      </c>
      <c r="I168" s="6">
        <f t="shared" si="196"/>
        <v>0.05</v>
      </c>
      <c r="J168" s="6">
        <f t="shared" si="237"/>
        <v>1.5</v>
      </c>
      <c r="K168" s="7">
        <v>42</v>
      </c>
      <c r="L168" s="6">
        <v>0.20599999999999999</v>
      </c>
      <c r="M168" s="9">
        <v>2.8</v>
      </c>
      <c r="N168" s="6">
        <v>7.24</v>
      </c>
      <c r="O168" s="6">
        <v>23.9</v>
      </c>
      <c r="P168" s="10">
        <v>7.1999999999999998E-3</v>
      </c>
      <c r="Q168" s="6">
        <v>2400</v>
      </c>
      <c r="R168" s="6">
        <f t="shared" si="197"/>
        <v>0.2</v>
      </c>
      <c r="S168" s="6">
        <v>6.25</v>
      </c>
      <c r="T168" s="6">
        <v>17.8</v>
      </c>
      <c r="U168" s="6">
        <f t="shared" si="198"/>
        <v>1</v>
      </c>
      <c r="V168" s="7">
        <v>11</v>
      </c>
      <c r="W168" s="6"/>
      <c r="X168" s="7">
        <v>13</v>
      </c>
      <c r="Y168" s="6">
        <v>73.5</v>
      </c>
      <c r="Z168" s="6">
        <v>1700</v>
      </c>
      <c r="AA168" s="9">
        <v>0.71</v>
      </c>
      <c r="AB168" s="6">
        <v>8500</v>
      </c>
      <c r="AC168" s="6">
        <v>200</v>
      </c>
      <c r="AD168" s="6">
        <v>360</v>
      </c>
      <c r="AE168" s="6">
        <v>429</v>
      </c>
      <c r="AF168" s="6">
        <v>580</v>
      </c>
      <c r="AG168" s="6">
        <v>6900</v>
      </c>
      <c r="AH168" s="6">
        <v>1000</v>
      </c>
      <c r="AI168" s="6">
        <v>3.5000000000000003E-2</v>
      </c>
      <c r="AJ168" s="6">
        <v>5.1999999999999998E-2</v>
      </c>
      <c r="AK168" s="6">
        <f>0.5*0.005</f>
        <v>2.5000000000000001E-3</v>
      </c>
      <c r="AL168" s="6">
        <v>5.0999999999999997E-2</v>
      </c>
      <c r="AM168" s="6">
        <v>2.4E-2</v>
      </c>
      <c r="AN168" s="6">
        <v>2.1000000000000001E-2</v>
      </c>
      <c r="AO168" s="6">
        <v>1.7000000000000001E-2</v>
      </c>
      <c r="AP168" s="6">
        <f t="shared" ref="AP168:AP173" si="242">0.5*0.005</f>
        <v>2.5000000000000001E-3</v>
      </c>
      <c r="AQ168" s="6">
        <v>1.7999999999999999E-2</v>
      </c>
      <c r="AR168" s="6">
        <f>0.5*0.003</f>
        <v>1.5E-3</v>
      </c>
      <c r="AS168" s="6">
        <v>3.3000000000000002E-2</v>
      </c>
      <c r="AT168" s="6">
        <v>0.38600000000000001</v>
      </c>
      <c r="AU168" s="6">
        <v>3.4000000000000002E-2</v>
      </c>
      <c r="AV168" s="6">
        <v>2.8000000000000001E-2</v>
      </c>
      <c r="AW168" s="6">
        <v>0.01</v>
      </c>
      <c r="AX168" s="6">
        <v>1.6E-2</v>
      </c>
      <c r="AY168" s="6">
        <v>1.2E-2</v>
      </c>
      <c r="AZ168" s="6">
        <v>8.0000000000000002E-3</v>
      </c>
      <c r="BA168" s="6">
        <f t="shared" si="199"/>
        <v>2.5000000000000001E-3</v>
      </c>
      <c r="BB168" s="6"/>
      <c r="BC168" s="6">
        <f t="shared" si="231"/>
        <v>5.0000000000000001E-4</v>
      </c>
      <c r="BD168" s="6">
        <f t="shared" si="238"/>
        <v>5.0000000000000001E-4</v>
      </c>
      <c r="BE168" s="6">
        <f t="shared" si="232"/>
        <v>5.0000000000000001E-4</v>
      </c>
      <c r="BF168" s="6">
        <f t="shared" si="239"/>
        <v>5.0000000000000001E-4</v>
      </c>
      <c r="BG168" s="6">
        <f t="shared" si="233"/>
        <v>5.0000000000000001E-4</v>
      </c>
      <c r="BH168" s="6">
        <f t="shared" si="224"/>
        <v>5.0000000000000001E-4</v>
      </c>
      <c r="BI168" s="6">
        <f t="shared" si="222"/>
        <v>5.0000000000000001E-4</v>
      </c>
      <c r="BJ168" s="6">
        <f t="shared" si="240"/>
        <v>5.0000000000000001E-4</v>
      </c>
      <c r="BK168" s="6">
        <f t="shared" si="200"/>
        <v>5.0000000000000004E-6</v>
      </c>
      <c r="BL168" s="11">
        <f t="shared" si="241"/>
        <v>5.0000000000000001E-4</v>
      </c>
      <c r="BM168" s="11">
        <f t="shared" si="219"/>
        <v>5.0000000000000002E-5</v>
      </c>
      <c r="BN168" s="11">
        <f t="shared" si="217"/>
        <v>5.0000000000000002E-5</v>
      </c>
      <c r="BO168" s="11">
        <f t="shared" si="223"/>
        <v>5.0000000000000002E-5</v>
      </c>
      <c r="BP168" s="11">
        <f t="shared" si="218"/>
        <v>5.0000000000000002E-5</v>
      </c>
      <c r="BQ168" s="6"/>
      <c r="BR168" s="6">
        <f t="shared" si="201"/>
        <v>4.0000000000000002E-4</v>
      </c>
      <c r="BS168" s="6">
        <f t="shared" si="235"/>
        <v>5.0000000000000002E-5</v>
      </c>
      <c r="BT168" s="6">
        <f t="shared" si="235"/>
        <v>5.0000000000000002E-5</v>
      </c>
      <c r="BU168" s="6">
        <f t="shared" si="202"/>
        <v>1E-4</v>
      </c>
      <c r="BV168" s="6">
        <f t="shared" si="236"/>
        <v>5.0000000000000002E-5</v>
      </c>
      <c r="BW168" s="6">
        <f t="shared" si="236"/>
        <v>5.0000000000000002E-5</v>
      </c>
      <c r="BX168" s="6"/>
      <c r="BY168" s="6">
        <f t="shared" si="221"/>
        <v>1.4999999999999999E-4</v>
      </c>
      <c r="CR168" s="14"/>
      <c r="CX168" s="6">
        <f t="shared" si="216"/>
        <v>5.0000000000000002E-5</v>
      </c>
      <c r="CY168" s="6">
        <f t="shared" si="216"/>
        <v>5.0000000000000002E-5</v>
      </c>
      <c r="CZ168" s="6">
        <v>408.00000000000006</v>
      </c>
      <c r="DF168" s="6">
        <f t="shared" si="203"/>
        <v>4.0000000000000002E-4</v>
      </c>
      <c r="DG168" s="6">
        <f t="shared" si="204"/>
        <v>5.0000000000000002E-5</v>
      </c>
      <c r="DH168" s="11"/>
      <c r="DI168" s="11"/>
      <c r="DJ168" s="11"/>
      <c r="DK168" s="11"/>
      <c r="DL168" s="11"/>
      <c r="DM168" s="11"/>
    </row>
    <row r="169" spans="1:117" ht="12.75">
      <c r="A169" s="11">
        <v>166</v>
      </c>
      <c r="B169" s="6" t="s">
        <v>530</v>
      </c>
      <c r="C169" s="6">
        <v>372</v>
      </c>
      <c r="D169" s="6" t="s">
        <v>1364</v>
      </c>
      <c r="E169" s="6" t="s">
        <v>1783</v>
      </c>
      <c r="F169" s="6" t="s">
        <v>531</v>
      </c>
      <c r="G169" s="7">
        <v>8.5</v>
      </c>
      <c r="H169" s="6">
        <v>91</v>
      </c>
      <c r="I169" s="6">
        <f t="shared" si="196"/>
        <v>0.05</v>
      </c>
      <c r="J169" s="6">
        <f t="shared" si="237"/>
        <v>1.5</v>
      </c>
      <c r="K169" s="7">
        <v>11</v>
      </c>
      <c r="L169" s="6">
        <v>0.104</v>
      </c>
      <c r="M169" s="9">
        <v>1.5</v>
      </c>
      <c r="N169" s="6">
        <v>1.33</v>
      </c>
      <c r="O169" s="9">
        <v>4.9000000000000004</v>
      </c>
      <c r="P169" s="10">
        <v>6.1000000000000004E-3</v>
      </c>
      <c r="Q169" s="6">
        <v>380</v>
      </c>
      <c r="R169" s="6">
        <f t="shared" si="197"/>
        <v>0.2</v>
      </c>
      <c r="S169" s="9">
        <v>2.4</v>
      </c>
      <c r="T169" s="6">
        <v>1.84</v>
      </c>
      <c r="U169" s="6">
        <f t="shared" si="198"/>
        <v>1</v>
      </c>
      <c r="V169" s="9">
        <v>4.5</v>
      </c>
      <c r="W169" s="6"/>
      <c r="X169" s="9">
        <v>1.1000000000000001</v>
      </c>
      <c r="Y169" s="9">
        <v>4</v>
      </c>
      <c r="Z169" s="6">
        <v>1300</v>
      </c>
      <c r="AA169" s="9">
        <v>2.2000000000000002</v>
      </c>
      <c r="AB169" s="6">
        <v>1600</v>
      </c>
      <c r="AC169" s="6">
        <v>200</v>
      </c>
      <c r="AD169" s="7">
        <v>62</v>
      </c>
      <c r="AE169" s="6">
        <v>50.8</v>
      </c>
      <c r="AF169" s="7">
        <v>11</v>
      </c>
      <c r="AG169" s="6">
        <v>600</v>
      </c>
      <c r="AH169" s="6">
        <v>170</v>
      </c>
      <c r="AI169" s="6">
        <f>0.5*0.005</f>
        <v>2.5000000000000001E-3</v>
      </c>
      <c r="AJ169" s="6">
        <f>0.5*0.005</f>
        <v>2.5000000000000001E-3</v>
      </c>
      <c r="AK169" s="6">
        <f>0.5*0.005</f>
        <v>2.5000000000000001E-3</v>
      </c>
      <c r="AL169" s="6">
        <f>0.5*0.005</f>
        <v>2.5000000000000001E-3</v>
      </c>
      <c r="AM169" s="6">
        <f>0.5*0.005</f>
        <v>2.5000000000000001E-3</v>
      </c>
      <c r="AN169" s="6">
        <f>0.5*0.005</f>
        <v>2.5000000000000001E-3</v>
      </c>
      <c r="AO169" s="6">
        <f>0.5*0.005</f>
        <v>2.5000000000000001E-3</v>
      </c>
      <c r="AP169" s="6">
        <f t="shared" si="242"/>
        <v>2.5000000000000001E-3</v>
      </c>
      <c r="AQ169" s="6">
        <f>0.5*0.005</f>
        <v>2.5000000000000001E-3</v>
      </c>
      <c r="AR169" s="6">
        <v>2.5999999999999999E-2</v>
      </c>
      <c r="AS169" s="6">
        <f t="shared" ref="AS169:AZ169" si="243">0.5*0.005</f>
        <v>2.5000000000000001E-3</v>
      </c>
      <c r="AT169" s="6">
        <f t="shared" si="243"/>
        <v>2.5000000000000001E-3</v>
      </c>
      <c r="AU169" s="6">
        <f t="shared" si="243"/>
        <v>2.5000000000000001E-3</v>
      </c>
      <c r="AV169" s="6">
        <f t="shared" si="243"/>
        <v>2.5000000000000001E-3</v>
      </c>
      <c r="AW169" s="6">
        <f t="shared" si="243"/>
        <v>2.5000000000000001E-3</v>
      </c>
      <c r="AX169" s="6">
        <f t="shared" si="243"/>
        <v>2.5000000000000001E-3</v>
      </c>
      <c r="AY169" s="6">
        <f t="shared" si="243"/>
        <v>2.5000000000000001E-3</v>
      </c>
      <c r="AZ169" s="6">
        <f t="shared" si="243"/>
        <v>2.5000000000000001E-3</v>
      </c>
      <c r="BA169" s="6">
        <f t="shared" si="199"/>
        <v>2.5000000000000001E-3</v>
      </c>
      <c r="BB169" s="6"/>
      <c r="BC169" s="6">
        <f t="shared" si="231"/>
        <v>5.0000000000000001E-4</v>
      </c>
      <c r="BD169" s="6">
        <f t="shared" si="238"/>
        <v>5.0000000000000001E-4</v>
      </c>
      <c r="BE169" s="6">
        <f t="shared" si="232"/>
        <v>5.0000000000000001E-4</v>
      </c>
      <c r="BF169" s="6">
        <f t="shared" si="239"/>
        <v>5.0000000000000001E-4</v>
      </c>
      <c r="BG169" s="6">
        <f t="shared" si="233"/>
        <v>5.0000000000000001E-4</v>
      </c>
      <c r="BH169" s="6">
        <f t="shared" si="224"/>
        <v>5.0000000000000001E-4</v>
      </c>
      <c r="BI169" s="6">
        <f t="shared" si="222"/>
        <v>5.0000000000000001E-4</v>
      </c>
      <c r="BJ169" s="6">
        <f t="shared" si="240"/>
        <v>5.0000000000000001E-4</v>
      </c>
      <c r="BK169" s="6">
        <f t="shared" si="200"/>
        <v>5.0000000000000004E-6</v>
      </c>
      <c r="BL169" s="11">
        <f t="shared" si="241"/>
        <v>5.0000000000000001E-4</v>
      </c>
      <c r="BM169" s="11">
        <f t="shared" si="219"/>
        <v>5.0000000000000002E-5</v>
      </c>
      <c r="BN169" s="11">
        <f t="shared" si="217"/>
        <v>5.0000000000000002E-5</v>
      </c>
      <c r="BO169" s="11">
        <f t="shared" si="223"/>
        <v>5.0000000000000002E-5</v>
      </c>
      <c r="BP169" s="11">
        <f t="shared" si="218"/>
        <v>5.0000000000000002E-5</v>
      </c>
      <c r="BQ169" s="6"/>
      <c r="BR169" s="6">
        <f t="shared" si="201"/>
        <v>4.0000000000000002E-4</v>
      </c>
      <c r="BS169" s="6">
        <f t="shared" si="235"/>
        <v>5.0000000000000002E-5</v>
      </c>
      <c r="BT169" s="6">
        <f t="shared" si="235"/>
        <v>5.0000000000000002E-5</v>
      </c>
      <c r="BU169" s="6">
        <f t="shared" si="202"/>
        <v>1E-4</v>
      </c>
      <c r="BV169" s="6">
        <f t="shared" si="236"/>
        <v>5.0000000000000002E-5</v>
      </c>
      <c r="BW169" s="6">
        <f t="shared" si="236"/>
        <v>5.0000000000000002E-5</v>
      </c>
      <c r="BX169" s="6"/>
      <c r="BY169" s="6">
        <f t="shared" si="221"/>
        <v>1.4999999999999999E-4</v>
      </c>
      <c r="CR169" s="14"/>
      <c r="CX169" s="6">
        <f t="shared" si="216"/>
        <v>5.0000000000000002E-5</v>
      </c>
      <c r="CY169" s="6">
        <f t="shared" si="216"/>
        <v>5.0000000000000002E-5</v>
      </c>
      <c r="CZ169" s="6">
        <v>1157</v>
      </c>
      <c r="DF169" s="6">
        <f t="shared" si="203"/>
        <v>4.0000000000000002E-4</v>
      </c>
      <c r="DG169" s="6">
        <f t="shared" si="204"/>
        <v>5.0000000000000002E-5</v>
      </c>
      <c r="DH169" s="11"/>
      <c r="DI169" s="11"/>
      <c r="DJ169" s="11"/>
      <c r="DK169" s="11"/>
      <c r="DL169" s="11"/>
      <c r="DM169" s="11"/>
    </row>
    <row r="170" spans="1:117" ht="12.75">
      <c r="A170" s="11">
        <v>167</v>
      </c>
      <c r="B170" s="6" t="s">
        <v>795</v>
      </c>
      <c r="C170" s="6">
        <v>373</v>
      </c>
      <c r="D170" s="6" t="s">
        <v>1365</v>
      </c>
      <c r="E170" s="6" t="s">
        <v>1784</v>
      </c>
      <c r="F170" s="6" t="s">
        <v>796</v>
      </c>
      <c r="G170" s="6">
        <v>8.1999999999999993</v>
      </c>
      <c r="H170" s="6">
        <v>166</v>
      </c>
      <c r="I170" s="6">
        <f t="shared" si="196"/>
        <v>0.05</v>
      </c>
      <c r="J170" s="6">
        <f t="shared" si="237"/>
        <v>1.5</v>
      </c>
      <c r="K170" s="7">
        <v>23</v>
      </c>
      <c r="L170" s="6">
        <f>0.5*0.05</f>
        <v>2.5000000000000001E-2</v>
      </c>
      <c r="M170" s="9">
        <v>0.86</v>
      </c>
      <c r="N170" s="6">
        <v>4.55</v>
      </c>
      <c r="O170" s="6">
        <v>1.39</v>
      </c>
      <c r="P170" s="10">
        <v>6.8999999999999999E-3</v>
      </c>
      <c r="Q170" s="6">
        <v>600</v>
      </c>
      <c r="R170" s="6">
        <f t="shared" si="197"/>
        <v>0.2</v>
      </c>
      <c r="S170" s="6">
        <v>2.67</v>
      </c>
      <c r="T170" s="6">
        <v>3.71</v>
      </c>
      <c r="U170" s="6">
        <f t="shared" si="198"/>
        <v>1</v>
      </c>
      <c r="V170" s="7">
        <v>12</v>
      </c>
      <c r="W170" s="6"/>
      <c r="X170" s="9">
        <v>4.9000000000000004</v>
      </c>
      <c r="Y170" s="6">
        <v>13.6</v>
      </c>
      <c r="Z170" s="6">
        <v>6500</v>
      </c>
      <c r="AA170" s="9">
        <v>1.3</v>
      </c>
      <c r="AB170" s="6">
        <v>3000</v>
      </c>
      <c r="AC170" s="6">
        <v>140</v>
      </c>
      <c r="AD170" s="6">
        <v>170</v>
      </c>
      <c r="AE170" s="6">
        <v>282</v>
      </c>
      <c r="AF170" s="6">
        <v>120</v>
      </c>
      <c r="AG170" s="6">
        <v>2600</v>
      </c>
      <c r="AH170" s="6">
        <v>650</v>
      </c>
      <c r="AI170" s="6">
        <v>8.9999999999999993E-3</v>
      </c>
      <c r="AJ170" s="6">
        <v>7.0000000000000001E-3</v>
      </c>
      <c r="AK170" s="6">
        <f>0.5*0.005</f>
        <v>2.5000000000000001E-3</v>
      </c>
      <c r="AL170" s="6">
        <v>1.9E-2</v>
      </c>
      <c r="AM170" s="6">
        <v>8.0000000000000002E-3</v>
      </c>
      <c r="AN170" s="6">
        <v>8.0000000000000002E-3</v>
      </c>
      <c r="AO170" s="6">
        <v>6.0000000000000001E-3</v>
      </c>
      <c r="AP170" s="6">
        <f t="shared" si="242"/>
        <v>2.5000000000000001E-3</v>
      </c>
      <c r="AQ170" s="6">
        <v>8.0000000000000002E-3</v>
      </c>
      <c r="AR170" s="6">
        <f>0.5*0.003</f>
        <v>1.5E-3</v>
      </c>
      <c r="AS170" s="6">
        <f>0.5*0.005</f>
        <v>2.5000000000000001E-3</v>
      </c>
      <c r="AT170" s="6">
        <f>0.5*0.005</f>
        <v>2.5000000000000001E-3</v>
      </c>
      <c r="AU170" s="6">
        <v>1.0999999999999999E-2</v>
      </c>
      <c r="AV170" s="6">
        <v>8.0000000000000002E-3</v>
      </c>
      <c r="AW170" s="6">
        <f>0.5*0.005</f>
        <v>2.5000000000000001E-3</v>
      </c>
      <c r="AX170" s="6">
        <v>6.0000000000000001E-3</v>
      </c>
      <c r="AY170" s="6">
        <v>7.0000000000000001E-3</v>
      </c>
      <c r="AZ170" s="6">
        <f>0.5*0.005</f>
        <v>2.5000000000000001E-3</v>
      </c>
      <c r="BA170" s="6">
        <f t="shared" si="199"/>
        <v>2.5000000000000001E-3</v>
      </c>
      <c r="BB170" s="6"/>
      <c r="BC170" s="6">
        <f t="shared" si="231"/>
        <v>5.0000000000000001E-4</v>
      </c>
      <c r="BD170" s="6">
        <f t="shared" si="238"/>
        <v>5.0000000000000001E-4</v>
      </c>
      <c r="BE170" s="6">
        <f t="shared" si="232"/>
        <v>5.0000000000000001E-4</v>
      </c>
      <c r="BF170" s="6">
        <f t="shared" si="239"/>
        <v>5.0000000000000001E-4</v>
      </c>
      <c r="BG170" s="6">
        <f t="shared" si="233"/>
        <v>5.0000000000000001E-4</v>
      </c>
      <c r="BH170" s="6">
        <f t="shared" si="224"/>
        <v>5.0000000000000001E-4</v>
      </c>
      <c r="BI170" s="6">
        <f t="shared" si="222"/>
        <v>5.0000000000000001E-4</v>
      </c>
      <c r="BJ170" s="6">
        <f t="shared" si="240"/>
        <v>5.0000000000000001E-4</v>
      </c>
      <c r="BK170" s="6">
        <f t="shared" si="200"/>
        <v>5.0000000000000004E-6</v>
      </c>
      <c r="BL170" s="11">
        <f t="shared" si="241"/>
        <v>5.0000000000000001E-4</v>
      </c>
      <c r="BM170" s="11">
        <f t="shared" si="219"/>
        <v>5.0000000000000002E-5</v>
      </c>
      <c r="BN170" s="11">
        <f t="shared" si="217"/>
        <v>5.0000000000000002E-5</v>
      </c>
      <c r="BO170" s="11">
        <f t="shared" si="223"/>
        <v>5.0000000000000002E-5</v>
      </c>
      <c r="BP170" s="11">
        <f t="shared" si="218"/>
        <v>5.0000000000000002E-5</v>
      </c>
      <c r="BQ170" s="6"/>
      <c r="BR170" s="6">
        <f t="shared" si="201"/>
        <v>4.0000000000000002E-4</v>
      </c>
      <c r="BS170" s="6">
        <f t="shared" si="235"/>
        <v>5.0000000000000002E-5</v>
      </c>
      <c r="BT170" s="6">
        <f t="shared" si="235"/>
        <v>5.0000000000000002E-5</v>
      </c>
      <c r="BU170" s="6">
        <f t="shared" si="202"/>
        <v>1E-4</v>
      </c>
      <c r="BV170" s="6">
        <f t="shared" si="236"/>
        <v>5.0000000000000002E-5</v>
      </c>
      <c r="BW170" s="6">
        <f t="shared" si="236"/>
        <v>5.0000000000000002E-5</v>
      </c>
      <c r="BX170" s="6"/>
      <c r="BY170" s="6">
        <f t="shared" si="221"/>
        <v>1.4999999999999999E-4</v>
      </c>
      <c r="BZ170" s="6">
        <f>0.5*0.05</f>
        <v>2.5000000000000001E-2</v>
      </c>
      <c r="CA170" s="6">
        <f>0.5*0.1</f>
        <v>0.05</v>
      </c>
      <c r="CB170" s="6">
        <f>0.5*1</f>
        <v>0.5</v>
      </c>
      <c r="CC170" s="6">
        <f>0.5*0.00002</f>
        <v>1.0000000000000001E-5</v>
      </c>
      <c r="CD170" s="6">
        <f>0.5*0.00005</f>
        <v>2.5000000000000001E-5</v>
      </c>
      <c r="CE170" s="6">
        <f>0.5*0.00001</f>
        <v>5.0000000000000004E-6</v>
      </c>
      <c r="CF170" s="6">
        <f>0.5*0.0003</f>
        <v>1.4999999999999999E-4</v>
      </c>
      <c r="CG170" s="6">
        <f>0.5*0.001</f>
        <v>5.0000000000000001E-4</v>
      </c>
      <c r="CH170" s="6">
        <f>0.5*0.001</f>
        <v>5.0000000000000001E-4</v>
      </c>
      <c r="CI170" s="6">
        <f>0.5*0.001</f>
        <v>5.0000000000000001E-4</v>
      </c>
      <c r="CJ170" s="6"/>
      <c r="CK170" s="6">
        <f>0.5*0.0006</f>
        <v>2.9999999999999997E-4</v>
      </c>
      <c r="CL170" s="6">
        <f>0.5*0.01</f>
        <v>5.0000000000000001E-3</v>
      </c>
      <c r="CM170" s="6">
        <f>0.5*0.001</f>
        <v>5.0000000000000001E-4</v>
      </c>
      <c r="CN170" s="6">
        <f>0.5*0.001</f>
        <v>5.0000000000000001E-4</v>
      </c>
      <c r="CO170" s="6">
        <f>0.5*0.0001</f>
        <v>5.0000000000000002E-5</v>
      </c>
      <c r="CP170" s="6">
        <f>0.5*0.0001</f>
        <v>5.0000000000000002E-5</v>
      </c>
      <c r="CQ170" s="6">
        <f>0.5*0.0001</f>
        <v>5.0000000000000002E-5</v>
      </c>
      <c r="CR170" s="15">
        <v>14.4</v>
      </c>
      <c r="CS170" s="6">
        <f>0.5*0.0001</f>
        <v>5.0000000000000002E-5</v>
      </c>
      <c r="CT170" s="6">
        <f>0.5*0.0001</f>
        <v>5.0000000000000002E-5</v>
      </c>
      <c r="CU170" s="6">
        <f>0.5*0.0001</f>
        <v>5.0000000000000002E-5</v>
      </c>
      <c r="CV170" s="6">
        <f>0.5*0.0001</f>
        <v>5.0000000000000002E-5</v>
      </c>
      <c r="CW170" s="6">
        <f>0.5*0.0001</f>
        <v>5.0000000000000002E-5</v>
      </c>
      <c r="CX170" s="6">
        <f t="shared" ref="CX170:CY189" si="244">0.5*0.0001</f>
        <v>5.0000000000000002E-5</v>
      </c>
      <c r="CY170" s="6">
        <f t="shared" si="244"/>
        <v>5.0000000000000002E-5</v>
      </c>
      <c r="CZ170" s="6">
        <v>654</v>
      </c>
      <c r="DA170" s="6">
        <f>0.5*0.001</f>
        <v>5.0000000000000001E-4</v>
      </c>
      <c r="DB170" s="6">
        <f>0.5*0.0001</f>
        <v>5.0000000000000002E-5</v>
      </c>
      <c r="DC170" s="6">
        <f>0.5*0.01</f>
        <v>5.0000000000000001E-3</v>
      </c>
      <c r="DD170" s="6">
        <f>0.5*0.0005</f>
        <v>2.5000000000000001E-4</v>
      </c>
      <c r="DE170" s="6">
        <f>0.5*0.0001</f>
        <v>5.0000000000000002E-5</v>
      </c>
      <c r="DF170" s="6">
        <f t="shared" si="203"/>
        <v>4.0000000000000002E-4</v>
      </c>
      <c r="DG170" s="6">
        <f t="shared" si="204"/>
        <v>5.0000000000000002E-5</v>
      </c>
      <c r="DH170" s="11"/>
      <c r="DI170" s="11"/>
      <c r="DJ170" s="11"/>
      <c r="DK170" s="11"/>
      <c r="DL170" s="11"/>
      <c r="DM170" s="11"/>
    </row>
    <row r="171" spans="1:117" ht="12.75">
      <c r="A171" s="11">
        <v>168</v>
      </c>
      <c r="B171" s="6" t="s">
        <v>528</v>
      </c>
      <c r="C171" s="6">
        <v>374</v>
      </c>
      <c r="D171" s="6" t="s">
        <v>1366</v>
      </c>
      <c r="E171" s="6" t="s">
        <v>1785</v>
      </c>
      <c r="F171" s="6" t="s">
        <v>529</v>
      </c>
      <c r="G171" s="7">
        <v>8.1</v>
      </c>
      <c r="H171" s="6">
        <v>135</v>
      </c>
      <c r="I171" s="6">
        <f t="shared" si="196"/>
        <v>0.05</v>
      </c>
      <c r="J171" s="6">
        <f t="shared" si="237"/>
        <v>1.5</v>
      </c>
      <c r="K171" s="7">
        <v>63</v>
      </c>
      <c r="L171" s="6">
        <f>0.5*0.05</f>
        <v>2.5000000000000001E-2</v>
      </c>
      <c r="M171" s="9">
        <v>0.55000000000000004</v>
      </c>
      <c r="N171" s="6">
        <v>3.65</v>
      </c>
      <c r="O171" s="6">
        <v>7.53</v>
      </c>
      <c r="P171" s="10">
        <v>8.2000000000000007E-3</v>
      </c>
      <c r="Q171" s="6">
        <v>360</v>
      </c>
      <c r="R171" s="6">
        <f t="shared" si="197"/>
        <v>0.2</v>
      </c>
      <c r="S171" s="6">
        <v>2.35</v>
      </c>
      <c r="T171" s="6">
        <v>16.2</v>
      </c>
      <c r="U171" s="6">
        <f t="shared" si="198"/>
        <v>1</v>
      </c>
      <c r="V171" s="7">
        <v>26</v>
      </c>
      <c r="W171" s="6"/>
      <c r="X171" s="9">
        <v>4</v>
      </c>
      <c r="Y171" s="6">
        <v>21.8</v>
      </c>
      <c r="Z171" s="6">
        <v>17000</v>
      </c>
      <c r="AA171" s="9">
        <v>1.6</v>
      </c>
      <c r="AB171" s="6">
        <v>8800</v>
      </c>
      <c r="AC171" s="6">
        <v>620</v>
      </c>
      <c r="AD171" s="6">
        <v>590</v>
      </c>
      <c r="AE171" s="6">
        <v>751</v>
      </c>
      <c r="AF171" s="7">
        <v>37</v>
      </c>
      <c r="AG171" s="6">
        <v>1000</v>
      </c>
      <c r="AH171" s="6">
        <v>200</v>
      </c>
      <c r="AI171" s="6">
        <v>0.02</v>
      </c>
      <c r="AJ171" s="6">
        <v>0.01</v>
      </c>
      <c r="AK171" s="6">
        <f>0.5*0.005</f>
        <v>2.5000000000000001E-3</v>
      </c>
      <c r="AL171" s="6">
        <v>2.5000000000000001E-2</v>
      </c>
      <c r="AM171" s="6">
        <v>6.0000000000000001E-3</v>
      </c>
      <c r="AN171" s="6">
        <v>8.0000000000000002E-3</v>
      </c>
      <c r="AO171" s="6">
        <v>5.0000000000000001E-3</v>
      </c>
      <c r="AP171" s="6">
        <f t="shared" si="242"/>
        <v>2.5000000000000001E-3</v>
      </c>
      <c r="AQ171" s="6">
        <v>8.9999999999999993E-3</v>
      </c>
      <c r="AR171" s="6">
        <f>0.5*0.003</f>
        <v>1.5E-3</v>
      </c>
      <c r="AS171" s="6">
        <f>0.5*0.005</f>
        <v>2.5000000000000001E-3</v>
      </c>
      <c r="AT171" s="6">
        <f>0.5*0.005</f>
        <v>2.5000000000000001E-3</v>
      </c>
      <c r="AU171" s="6">
        <v>1.2999999999999999E-2</v>
      </c>
      <c r="AV171" s="6">
        <v>6.0000000000000001E-3</v>
      </c>
      <c r="AW171" s="6">
        <f>0.5*0.005</f>
        <v>2.5000000000000001E-3</v>
      </c>
      <c r="AX171" s="6">
        <v>7.0000000000000001E-3</v>
      </c>
      <c r="AY171" s="6">
        <v>5.0000000000000001E-3</v>
      </c>
      <c r="AZ171" s="6">
        <f>0.5*0.005</f>
        <v>2.5000000000000001E-3</v>
      </c>
      <c r="BA171" s="6">
        <f t="shared" si="199"/>
        <v>2.5000000000000001E-3</v>
      </c>
      <c r="BB171" s="6"/>
      <c r="BC171" s="6">
        <f t="shared" si="231"/>
        <v>5.0000000000000001E-4</v>
      </c>
      <c r="BD171" s="6">
        <f t="shared" si="238"/>
        <v>5.0000000000000001E-4</v>
      </c>
      <c r="BE171" s="6">
        <f t="shared" si="232"/>
        <v>5.0000000000000001E-4</v>
      </c>
      <c r="BF171" s="6">
        <f t="shared" si="239"/>
        <v>5.0000000000000001E-4</v>
      </c>
      <c r="BG171" s="6">
        <f t="shared" si="233"/>
        <v>5.0000000000000001E-4</v>
      </c>
      <c r="BH171" s="6">
        <f t="shared" si="224"/>
        <v>5.0000000000000001E-4</v>
      </c>
      <c r="BI171" s="6">
        <f t="shared" si="222"/>
        <v>5.0000000000000001E-4</v>
      </c>
      <c r="BJ171" s="6">
        <f t="shared" si="240"/>
        <v>5.0000000000000001E-4</v>
      </c>
      <c r="BK171" s="6">
        <f t="shared" si="200"/>
        <v>5.0000000000000004E-6</v>
      </c>
      <c r="BL171" s="11">
        <f t="shared" si="241"/>
        <v>5.0000000000000001E-4</v>
      </c>
      <c r="BM171" s="11">
        <f t="shared" si="219"/>
        <v>5.0000000000000002E-5</v>
      </c>
      <c r="BN171" s="11">
        <f t="shared" si="217"/>
        <v>5.0000000000000002E-5</v>
      </c>
      <c r="BO171" s="11">
        <f t="shared" si="223"/>
        <v>5.0000000000000002E-5</v>
      </c>
      <c r="BP171" s="11">
        <f t="shared" si="218"/>
        <v>5.0000000000000002E-5</v>
      </c>
      <c r="BQ171" s="6"/>
      <c r="BR171" s="6">
        <f t="shared" si="201"/>
        <v>4.0000000000000002E-4</v>
      </c>
      <c r="BS171" s="6">
        <f t="shared" si="235"/>
        <v>5.0000000000000002E-5</v>
      </c>
      <c r="BT171" s="6">
        <f t="shared" si="235"/>
        <v>5.0000000000000002E-5</v>
      </c>
      <c r="BU171" s="6">
        <f t="shared" si="202"/>
        <v>1E-4</v>
      </c>
      <c r="BV171" s="6">
        <f t="shared" si="236"/>
        <v>5.0000000000000002E-5</v>
      </c>
      <c r="BW171" s="6">
        <f t="shared" si="236"/>
        <v>5.0000000000000002E-5</v>
      </c>
      <c r="BX171" s="6"/>
      <c r="BY171" s="6">
        <f t="shared" si="221"/>
        <v>1.4999999999999999E-4</v>
      </c>
      <c r="CR171" s="14"/>
      <c r="CX171" s="6">
        <f t="shared" si="244"/>
        <v>5.0000000000000002E-5</v>
      </c>
      <c r="CY171" s="6">
        <f t="shared" si="244"/>
        <v>5.0000000000000002E-5</v>
      </c>
      <c r="CZ171" s="6">
        <v>516</v>
      </c>
      <c r="DF171" s="6">
        <f t="shared" si="203"/>
        <v>4.0000000000000002E-4</v>
      </c>
      <c r="DG171" s="6">
        <f t="shared" si="204"/>
        <v>5.0000000000000002E-5</v>
      </c>
      <c r="DH171" s="11"/>
      <c r="DI171" s="11"/>
      <c r="DJ171" s="11"/>
      <c r="DK171" s="11"/>
      <c r="DL171" s="11"/>
      <c r="DM171" s="11"/>
    </row>
    <row r="172" spans="1:117" ht="12.75">
      <c r="A172" s="11">
        <v>169</v>
      </c>
      <c r="B172" s="6" t="s">
        <v>526</v>
      </c>
      <c r="C172" s="6">
        <v>375</v>
      </c>
      <c r="D172" s="6" t="s">
        <v>1367</v>
      </c>
      <c r="E172" s="6" t="s">
        <v>1786</v>
      </c>
      <c r="F172" s="6" t="s">
        <v>527</v>
      </c>
      <c r="G172" s="7">
        <v>8.1999999999999993</v>
      </c>
      <c r="H172" s="6">
        <v>133</v>
      </c>
      <c r="I172" s="6">
        <f t="shared" si="196"/>
        <v>0.05</v>
      </c>
      <c r="J172" s="6">
        <f t="shared" si="237"/>
        <v>1.5</v>
      </c>
      <c r="K172" s="6">
        <v>120</v>
      </c>
      <c r="L172" s="6">
        <f>0.5*0.05</f>
        <v>2.5000000000000001E-2</v>
      </c>
      <c r="M172" s="9">
        <v>2.7</v>
      </c>
      <c r="N172" s="6">
        <v>16.100000000000001</v>
      </c>
      <c r="O172" s="6">
        <v>17.899999999999999</v>
      </c>
      <c r="P172" s="10">
        <v>1.4E-2</v>
      </c>
      <c r="Q172" s="6">
        <v>4900</v>
      </c>
      <c r="R172" s="6">
        <f t="shared" si="197"/>
        <v>0.2</v>
      </c>
      <c r="S172" s="6">
        <v>14.6</v>
      </c>
      <c r="T172" s="6">
        <v>24.9</v>
      </c>
      <c r="U172" s="6">
        <f t="shared" si="198"/>
        <v>1</v>
      </c>
      <c r="V172" s="7">
        <v>71</v>
      </c>
      <c r="W172" s="6"/>
      <c r="X172" s="7">
        <v>20</v>
      </c>
      <c r="Y172" s="6">
        <v>76.599999999999994</v>
      </c>
      <c r="Z172" s="6">
        <v>100000</v>
      </c>
      <c r="AA172" s="9">
        <v>0.4</v>
      </c>
      <c r="AB172" s="6">
        <v>13000</v>
      </c>
      <c r="AC172" s="6">
        <v>1700</v>
      </c>
      <c r="AD172" s="6">
        <v>820</v>
      </c>
      <c r="AE172" s="6">
        <v>630</v>
      </c>
      <c r="AF172" s="6">
        <v>220</v>
      </c>
      <c r="AG172" s="6">
        <v>7300</v>
      </c>
      <c r="AH172" s="6">
        <v>2100</v>
      </c>
      <c r="AI172" s="6">
        <v>1.4E-2</v>
      </c>
      <c r="AJ172" s="6">
        <v>0.13</v>
      </c>
      <c r="AK172" s="6">
        <v>1.4999999999999999E-2</v>
      </c>
      <c r="AL172" s="8">
        <v>0.19</v>
      </c>
      <c r="AM172" s="6">
        <v>4.5999999999999999E-2</v>
      </c>
      <c r="AN172" s="6">
        <v>5.6000000000000001E-2</v>
      </c>
      <c r="AO172" s="6">
        <v>3.5999999999999997E-2</v>
      </c>
      <c r="AP172" s="6">
        <f t="shared" si="242"/>
        <v>2.5000000000000001E-3</v>
      </c>
      <c r="AQ172" s="6">
        <v>3.3000000000000002E-2</v>
      </c>
      <c r="AR172" s="6">
        <v>7.0000000000000001E-3</v>
      </c>
      <c r="AS172" s="6">
        <v>3.5999999999999997E-2</v>
      </c>
      <c r="AT172" s="6">
        <v>2.9000000000000001E-2</v>
      </c>
      <c r="AU172" s="6">
        <v>0.113</v>
      </c>
      <c r="AV172" s="6">
        <v>4.3999999999999997E-2</v>
      </c>
      <c r="AW172" s="6">
        <v>2.3E-2</v>
      </c>
      <c r="AX172" s="6">
        <v>3.1E-2</v>
      </c>
      <c r="AY172" s="8">
        <v>0.03</v>
      </c>
      <c r="AZ172" s="6">
        <v>8.0000000000000002E-3</v>
      </c>
      <c r="BA172" s="6">
        <f t="shared" si="199"/>
        <v>2.5000000000000001E-3</v>
      </c>
      <c r="BB172" s="6"/>
      <c r="BC172" s="6">
        <f t="shared" si="231"/>
        <v>5.0000000000000001E-4</v>
      </c>
      <c r="BD172" s="6">
        <f t="shared" si="238"/>
        <v>5.0000000000000001E-4</v>
      </c>
      <c r="BE172" s="6">
        <f t="shared" si="232"/>
        <v>5.0000000000000001E-4</v>
      </c>
      <c r="BF172" s="6">
        <f t="shared" si="239"/>
        <v>5.0000000000000001E-4</v>
      </c>
      <c r="BG172" s="6">
        <f t="shared" si="233"/>
        <v>5.0000000000000001E-4</v>
      </c>
      <c r="BH172" s="6">
        <f t="shared" si="224"/>
        <v>5.0000000000000001E-4</v>
      </c>
      <c r="BI172" s="6">
        <f t="shared" si="222"/>
        <v>5.0000000000000001E-4</v>
      </c>
      <c r="BJ172" s="6">
        <f t="shared" si="240"/>
        <v>5.0000000000000001E-4</v>
      </c>
      <c r="BK172" s="6">
        <f t="shared" si="200"/>
        <v>5.0000000000000004E-6</v>
      </c>
      <c r="BL172" s="11">
        <f t="shared" si="241"/>
        <v>5.0000000000000001E-4</v>
      </c>
      <c r="BM172" s="11">
        <f t="shared" si="219"/>
        <v>5.0000000000000002E-5</v>
      </c>
      <c r="BN172" s="11">
        <f t="shared" si="217"/>
        <v>5.0000000000000002E-5</v>
      </c>
      <c r="BO172" s="11">
        <f t="shared" si="223"/>
        <v>5.0000000000000002E-5</v>
      </c>
      <c r="BP172" s="11">
        <f t="shared" si="218"/>
        <v>5.0000000000000002E-5</v>
      </c>
      <c r="BQ172" s="6"/>
      <c r="BR172" s="6">
        <f t="shared" si="201"/>
        <v>4.0000000000000002E-4</v>
      </c>
      <c r="BS172" s="6">
        <f t="shared" si="235"/>
        <v>5.0000000000000002E-5</v>
      </c>
      <c r="BT172" s="6">
        <f t="shared" si="235"/>
        <v>5.0000000000000002E-5</v>
      </c>
      <c r="BU172" s="6">
        <f t="shared" si="202"/>
        <v>1E-4</v>
      </c>
      <c r="BV172" s="6">
        <f t="shared" si="236"/>
        <v>5.0000000000000002E-5</v>
      </c>
      <c r="BW172" s="6">
        <f t="shared" si="236"/>
        <v>5.0000000000000002E-5</v>
      </c>
      <c r="BX172" s="6"/>
      <c r="BY172" s="6">
        <f t="shared" si="221"/>
        <v>1.4999999999999999E-4</v>
      </c>
      <c r="CR172" s="14"/>
      <c r="CX172" s="6">
        <f t="shared" si="244"/>
        <v>5.0000000000000002E-5</v>
      </c>
      <c r="CY172" s="6">
        <f t="shared" si="244"/>
        <v>5.0000000000000002E-5</v>
      </c>
      <c r="CZ172" s="6">
        <v>497</v>
      </c>
      <c r="DF172" s="6">
        <f t="shared" si="203"/>
        <v>4.0000000000000002E-4</v>
      </c>
      <c r="DG172" s="6">
        <f t="shared" si="204"/>
        <v>5.0000000000000002E-5</v>
      </c>
      <c r="DH172" s="11"/>
      <c r="DI172" s="11"/>
      <c r="DJ172" s="11"/>
      <c r="DK172" s="11"/>
      <c r="DL172" s="11"/>
      <c r="DM172" s="11"/>
    </row>
    <row r="173" spans="1:117" ht="12.75">
      <c r="A173" s="11">
        <v>170</v>
      </c>
      <c r="B173" s="6" t="s">
        <v>525</v>
      </c>
      <c r="C173" s="6">
        <v>376</v>
      </c>
      <c r="D173" s="6" t="s">
        <v>1368</v>
      </c>
      <c r="E173" s="6" t="s">
        <v>1787</v>
      </c>
      <c r="F173" s="6" t="s">
        <v>973</v>
      </c>
      <c r="G173" s="7">
        <v>8.1999999999999993</v>
      </c>
      <c r="H173" s="6">
        <v>182</v>
      </c>
      <c r="I173" s="6">
        <f t="shared" si="196"/>
        <v>0.05</v>
      </c>
      <c r="J173" s="6">
        <f t="shared" si="237"/>
        <v>1.5</v>
      </c>
      <c r="K173" s="7">
        <v>34</v>
      </c>
      <c r="L173" s="6">
        <v>5.14</v>
      </c>
      <c r="M173" s="9">
        <v>1.6</v>
      </c>
      <c r="N173" s="6">
        <v>7.19</v>
      </c>
      <c r="O173" s="7">
        <v>12</v>
      </c>
      <c r="P173" s="10">
        <v>3.4000000000000002E-2</v>
      </c>
      <c r="Q173" s="6">
        <v>1500</v>
      </c>
      <c r="R173" s="6">
        <f t="shared" si="197"/>
        <v>0.2</v>
      </c>
      <c r="S173" s="6">
        <v>10.6</v>
      </c>
      <c r="T173" s="6">
        <v>25.8</v>
      </c>
      <c r="U173" s="6">
        <f t="shared" si="198"/>
        <v>1</v>
      </c>
      <c r="V173" s="7">
        <v>24</v>
      </c>
      <c r="W173" s="6"/>
      <c r="X173" s="9">
        <v>8.1</v>
      </c>
      <c r="Y173" s="6">
        <v>214</v>
      </c>
      <c r="Z173" s="6">
        <v>13000</v>
      </c>
      <c r="AA173" s="9">
        <v>5</v>
      </c>
      <c r="AB173" s="6">
        <v>5500</v>
      </c>
      <c r="AC173" s="6">
        <v>260</v>
      </c>
      <c r="AD173" s="6">
        <v>360</v>
      </c>
      <c r="AE173" s="6">
        <v>1050</v>
      </c>
      <c r="AF173" s="6">
        <v>180</v>
      </c>
      <c r="AG173" s="6">
        <v>2800</v>
      </c>
      <c r="AH173" s="6">
        <v>600</v>
      </c>
      <c r="AI173" s="6">
        <v>0.03</v>
      </c>
      <c r="AJ173" s="6">
        <v>0.13700000000000001</v>
      </c>
      <c r="AK173" s="6">
        <v>1.4999999999999999E-2</v>
      </c>
      <c r="AL173" s="6">
        <v>0.27800000000000002</v>
      </c>
      <c r="AM173" s="6">
        <v>9.6000000000000002E-2</v>
      </c>
      <c r="AN173" s="6">
        <v>0.08</v>
      </c>
      <c r="AO173" s="6">
        <v>5.2999999999999999E-2</v>
      </c>
      <c r="AP173" s="6">
        <f t="shared" si="242"/>
        <v>2.5000000000000001E-3</v>
      </c>
      <c r="AQ173" s="6">
        <v>4.8000000000000001E-2</v>
      </c>
      <c r="AR173" s="6">
        <v>8.9999999999999993E-3</v>
      </c>
      <c r="AS173" s="6">
        <v>1.7000000000000001E-2</v>
      </c>
      <c r="AT173" s="6">
        <v>1.0999999999999999E-2</v>
      </c>
      <c r="AU173" s="8">
        <v>0.15</v>
      </c>
      <c r="AV173" s="6">
        <v>7.5999999999999998E-2</v>
      </c>
      <c r="AW173" s="6">
        <v>3.6999999999999998E-2</v>
      </c>
      <c r="AX173" s="6">
        <v>5.1999999999999998E-2</v>
      </c>
      <c r="AY173" s="8">
        <v>0.05</v>
      </c>
      <c r="AZ173" s="6">
        <f>0.5*0.005</f>
        <v>2.5000000000000001E-3</v>
      </c>
      <c r="BA173" s="6">
        <f t="shared" si="199"/>
        <v>2.5000000000000001E-3</v>
      </c>
      <c r="BB173" s="6"/>
      <c r="BC173" s="6">
        <f t="shared" si="231"/>
        <v>5.0000000000000001E-4</v>
      </c>
      <c r="BD173" s="6">
        <f t="shared" si="238"/>
        <v>5.0000000000000001E-4</v>
      </c>
      <c r="BE173" s="6">
        <f t="shared" si="232"/>
        <v>5.0000000000000001E-4</v>
      </c>
      <c r="BF173" s="6">
        <f t="shared" si="239"/>
        <v>5.0000000000000001E-4</v>
      </c>
      <c r="BG173" s="6">
        <f t="shared" si="233"/>
        <v>5.0000000000000001E-4</v>
      </c>
      <c r="BH173" s="6">
        <f t="shared" si="224"/>
        <v>5.0000000000000001E-4</v>
      </c>
      <c r="BI173" s="6">
        <f t="shared" si="222"/>
        <v>5.0000000000000001E-4</v>
      </c>
      <c r="BJ173" s="6">
        <f t="shared" si="240"/>
        <v>5.0000000000000001E-4</v>
      </c>
      <c r="BK173" s="6">
        <f t="shared" si="200"/>
        <v>5.0000000000000004E-6</v>
      </c>
      <c r="BL173" s="11">
        <f t="shared" si="241"/>
        <v>5.0000000000000001E-4</v>
      </c>
      <c r="BM173" s="11">
        <f t="shared" si="219"/>
        <v>5.0000000000000002E-5</v>
      </c>
      <c r="BN173" s="11">
        <f t="shared" si="217"/>
        <v>5.0000000000000002E-5</v>
      </c>
      <c r="BO173" s="11">
        <f t="shared" si="223"/>
        <v>5.0000000000000002E-5</v>
      </c>
      <c r="BP173" s="11">
        <f t="shared" si="218"/>
        <v>5.0000000000000002E-5</v>
      </c>
      <c r="BQ173" s="6"/>
      <c r="BR173" s="6">
        <f t="shared" si="201"/>
        <v>4.0000000000000002E-4</v>
      </c>
      <c r="BS173" s="6">
        <f t="shared" si="235"/>
        <v>5.0000000000000002E-5</v>
      </c>
      <c r="BT173" s="6">
        <f t="shared" si="235"/>
        <v>5.0000000000000002E-5</v>
      </c>
      <c r="BU173" s="6">
        <f t="shared" si="202"/>
        <v>1E-4</v>
      </c>
      <c r="BV173" s="6">
        <f t="shared" si="236"/>
        <v>5.0000000000000002E-5</v>
      </c>
      <c r="BW173" s="6">
        <f t="shared" si="236"/>
        <v>5.0000000000000002E-5</v>
      </c>
      <c r="BX173" s="6"/>
      <c r="BY173" s="6">
        <f t="shared" si="221"/>
        <v>1.4999999999999999E-4</v>
      </c>
      <c r="CR173" s="14"/>
      <c r="CX173" s="6">
        <f t="shared" si="244"/>
        <v>5.0000000000000002E-5</v>
      </c>
      <c r="CY173" s="6">
        <f t="shared" si="244"/>
        <v>5.0000000000000002E-5</v>
      </c>
      <c r="CZ173" s="6">
        <v>1445</v>
      </c>
      <c r="DF173" s="6">
        <f t="shared" si="203"/>
        <v>4.0000000000000002E-4</v>
      </c>
      <c r="DG173" s="6">
        <f t="shared" si="204"/>
        <v>5.0000000000000002E-5</v>
      </c>
      <c r="DH173" s="11"/>
      <c r="DI173" s="11"/>
      <c r="DJ173" s="11"/>
      <c r="DK173" s="11"/>
      <c r="DL173" s="11"/>
      <c r="DM173" s="11"/>
    </row>
    <row r="174" spans="1:117" ht="12.75">
      <c r="A174" s="11">
        <v>171</v>
      </c>
      <c r="B174" s="6" t="s">
        <v>523</v>
      </c>
      <c r="C174" s="6">
        <v>377</v>
      </c>
      <c r="D174" s="6" t="s">
        <v>1369</v>
      </c>
      <c r="E174" s="6" t="s">
        <v>1788</v>
      </c>
      <c r="F174" s="6" t="s">
        <v>524</v>
      </c>
      <c r="G174" s="7">
        <v>8</v>
      </c>
      <c r="H174" s="6">
        <v>440</v>
      </c>
      <c r="I174" s="6">
        <f t="shared" si="196"/>
        <v>0.05</v>
      </c>
      <c r="J174" s="6">
        <f t="shared" si="237"/>
        <v>1.5</v>
      </c>
      <c r="K174" s="7">
        <v>16</v>
      </c>
      <c r="L174" s="6">
        <v>0.17399999999999999</v>
      </c>
      <c r="M174" s="9">
        <v>1.3</v>
      </c>
      <c r="N174" s="6">
        <v>1.2</v>
      </c>
      <c r="O174" s="6">
        <v>3.13</v>
      </c>
      <c r="P174" s="6">
        <f>0.5*0.001</f>
        <v>5.0000000000000001E-4</v>
      </c>
      <c r="Q174" s="6">
        <v>520</v>
      </c>
      <c r="R174" s="6">
        <f t="shared" si="197"/>
        <v>0.2</v>
      </c>
      <c r="S174" s="6">
        <v>0.92400000000000004</v>
      </c>
      <c r="T174" s="6">
        <v>5.2</v>
      </c>
      <c r="U174" s="6">
        <f t="shared" si="198"/>
        <v>1</v>
      </c>
      <c r="V174" s="9">
        <v>6.8</v>
      </c>
      <c r="W174" s="6"/>
      <c r="X174" s="9">
        <v>4.2</v>
      </c>
      <c r="Y174" s="6">
        <v>11.2</v>
      </c>
      <c r="Z174" s="6">
        <v>3700</v>
      </c>
      <c r="AA174" s="9">
        <v>3.9</v>
      </c>
      <c r="AB174" s="6">
        <v>2600</v>
      </c>
      <c r="AC174" s="6">
        <v>150</v>
      </c>
      <c r="AD174" s="6">
        <v>190</v>
      </c>
      <c r="AE174" s="6">
        <v>232</v>
      </c>
      <c r="AF174" s="6">
        <v>120</v>
      </c>
      <c r="AG174" s="6">
        <v>1300</v>
      </c>
      <c r="AH174" s="6">
        <v>360</v>
      </c>
      <c r="AI174" s="6">
        <v>8.0000000000000002E-3</v>
      </c>
      <c r="AJ174" s="6">
        <v>9.0999999999999998E-2</v>
      </c>
      <c r="AK174" s="6">
        <v>2.5999999999999999E-2</v>
      </c>
      <c r="AL174" s="6">
        <v>0.218</v>
      </c>
      <c r="AM174" s="6">
        <v>5.8999999999999997E-2</v>
      </c>
      <c r="AN174" s="6">
        <v>8.1000000000000003E-2</v>
      </c>
      <c r="AO174" s="6">
        <v>5.7000000000000002E-2</v>
      </c>
      <c r="AP174" s="6">
        <v>0.01</v>
      </c>
      <c r="AQ174" s="8">
        <v>0.06</v>
      </c>
      <c r="AR174" s="6">
        <v>7.0000000000000001E-3</v>
      </c>
      <c r="AS174" s="6">
        <v>2.3E-2</v>
      </c>
      <c r="AT174" s="6">
        <v>2.1999999999999999E-2</v>
      </c>
      <c r="AU174" s="6">
        <v>0.127</v>
      </c>
      <c r="AV174" s="6">
        <v>5.8999999999999997E-2</v>
      </c>
      <c r="AW174" s="6">
        <v>3.1E-2</v>
      </c>
      <c r="AX174" s="6">
        <v>3.6999999999999998E-2</v>
      </c>
      <c r="AY174" s="8">
        <v>5.2999999999999999E-2</v>
      </c>
      <c r="AZ174" s="6">
        <v>1.4E-2</v>
      </c>
      <c r="BA174" s="6">
        <f t="shared" si="199"/>
        <v>2.5000000000000001E-3</v>
      </c>
      <c r="BB174" s="6"/>
      <c r="BC174" s="6">
        <f t="shared" si="231"/>
        <v>5.0000000000000001E-4</v>
      </c>
      <c r="BD174" s="6">
        <f t="shared" si="238"/>
        <v>5.0000000000000001E-4</v>
      </c>
      <c r="BE174" s="6">
        <f t="shared" si="232"/>
        <v>5.0000000000000001E-4</v>
      </c>
      <c r="BF174" s="6">
        <f t="shared" si="239"/>
        <v>5.0000000000000001E-4</v>
      </c>
      <c r="BG174" s="6">
        <f t="shared" si="233"/>
        <v>5.0000000000000001E-4</v>
      </c>
      <c r="BH174" s="6">
        <f t="shared" si="224"/>
        <v>5.0000000000000001E-4</v>
      </c>
      <c r="BI174" s="6">
        <f t="shared" si="222"/>
        <v>5.0000000000000001E-4</v>
      </c>
      <c r="BJ174" s="6">
        <f t="shared" si="240"/>
        <v>5.0000000000000001E-4</v>
      </c>
      <c r="BK174" s="6">
        <f t="shared" si="200"/>
        <v>5.0000000000000004E-6</v>
      </c>
      <c r="BL174" s="11">
        <f t="shared" si="241"/>
        <v>5.0000000000000001E-4</v>
      </c>
      <c r="BM174" s="11">
        <f t="shared" si="219"/>
        <v>5.0000000000000002E-5</v>
      </c>
      <c r="BN174" s="11">
        <f t="shared" si="217"/>
        <v>5.0000000000000002E-5</v>
      </c>
      <c r="BO174" s="11">
        <f t="shared" si="223"/>
        <v>5.0000000000000002E-5</v>
      </c>
      <c r="BP174" s="11">
        <f t="shared" si="218"/>
        <v>5.0000000000000002E-5</v>
      </c>
      <c r="BQ174" s="6"/>
      <c r="BR174" s="6">
        <f t="shared" si="201"/>
        <v>4.0000000000000002E-4</v>
      </c>
      <c r="BS174" s="6">
        <f t="shared" si="235"/>
        <v>5.0000000000000002E-5</v>
      </c>
      <c r="BT174" s="6">
        <f t="shared" si="235"/>
        <v>5.0000000000000002E-5</v>
      </c>
      <c r="BU174" s="6">
        <f t="shared" si="202"/>
        <v>1E-4</v>
      </c>
      <c r="BV174" s="6">
        <f t="shared" si="236"/>
        <v>5.0000000000000002E-5</v>
      </c>
      <c r="BW174" s="6">
        <f t="shared" si="236"/>
        <v>5.0000000000000002E-5</v>
      </c>
      <c r="BX174" s="6"/>
      <c r="BY174" s="6">
        <f t="shared" si="221"/>
        <v>1.4999999999999999E-4</v>
      </c>
      <c r="CR174" s="14"/>
      <c r="CX174" s="6">
        <f t="shared" si="244"/>
        <v>5.0000000000000002E-5</v>
      </c>
      <c r="CY174" s="6">
        <f t="shared" si="244"/>
        <v>5.0000000000000002E-5</v>
      </c>
      <c r="CZ174" s="6">
        <v>111</v>
      </c>
      <c r="DF174" s="6">
        <f t="shared" si="203"/>
        <v>4.0000000000000002E-4</v>
      </c>
      <c r="DG174" s="6">
        <f t="shared" si="204"/>
        <v>5.0000000000000002E-5</v>
      </c>
      <c r="DH174" s="11"/>
      <c r="DI174" s="11"/>
      <c r="DJ174" s="11"/>
      <c r="DK174" s="11"/>
      <c r="DL174" s="11"/>
      <c r="DM174" s="11"/>
    </row>
    <row r="175" spans="1:117" ht="12.75">
      <c r="A175" s="11">
        <v>172</v>
      </c>
      <c r="B175" s="6" t="s">
        <v>521</v>
      </c>
      <c r="C175" s="6">
        <v>378</v>
      </c>
      <c r="D175" s="6" t="s">
        <v>1370</v>
      </c>
      <c r="E175" s="6" t="s">
        <v>1789</v>
      </c>
      <c r="F175" s="6" t="s">
        <v>522</v>
      </c>
      <c r="G175" s="7">
        <v>7.5</v>
      </c>
      <c r="H175" s="6">
        <v>204</v>
      </c>
      <c r="I175" s="6">
        <f t="shared" si="196"/>
        <v>0.05</v>
      </c>
      <c r="J175" s="6">
        <f t="shared" si="237"/>
        <v>1.5</v>
      </c>
      <c r="K175" s="7">
        <v>56</v>
      </c>
      <c r="L175" s="6">
        <v>0.29499999999999998</v>
      </c>
      <c r="M175" s="9">
        <v>0.95</v>
      </c>
      <c r="N175" s="6">
        <v>9.2899999999999991</v>
      </c>
      <c r="O175" s="6">
        <v>11.3</v>
      </c>
      <c r="P175" s="10">
        <v>4.3999999999999997E-2</v>
      </c>
      <c r="Q175" s="6">
        <v>1100</v>
      </c>
      <c r="R175" s="6">
        <f t="shared" si="197"/>
        <v>0.2</v>
      </c>
      <c r="S175" s="6">
        <v>6.41</v>
      </c>
      <c r="T175" s="6">
        <v>13.7</v>
      </c>
      <c r="U175" s="6">
        <f t="shared" si="198"/>
        <v>1</v>
      </c>
      <c r="V175" s="7">
        <v>28</v>
      </c>
      <c r="W175" s="6"/>
      <c r="X175" s="7">
        <v>11</v>
      </c>
      <c r="Y175" s="6">
        <v>56.6</v>
      </c>
      <c r="Z175" s="6">
        <v>11000</v>
      </c>
      <c r="AA175" s="9">
        <v>3.9</v>
      </c>
      <c r="AB175" s="6">
        <v>11000</v>
      </c>
      <c r="AC175" s="6">
        <v>290</v>
      </c>
      <c r="AD175" s="6">
        <v>650</v>
      </c>
      <c r="AE175" s="6">
        <v>3970</v>
      </c>
      <c r="AF175" s="6">
        <v>120</v>
      </c>
      <c r="AG175" s="6">
        <v>3700</v>
      </c>
      <c r="AH175" s="6">
        <v>610</v>
      </c>
      <c r="AI175" s="6">
        <v>0.106</v>
      </c>
      <c r="AJ175" s="6">
        <v>4.2999999999999997E-2</v>
      </c>
      <c r="AK175" s="6">
        <f>0.5*0.005</f>
        <v>2.5000000000000001E-3</v>
      </c>
      <c r="AL175" s="6">
        <v>9.1999999999999998E-2</v>
      </c>
      <c r="AM175" s="6">
        <v>6.3E-2</v>
      </c>
      <c r="AN175" s="6">
        <v>2.9000000000000001E-2</v>
      </c>
      <c r="AO175" s="6">
        <v>2.1000000000000001E-2</v>
      </c>
      <c r="AP175" s="6">
        <f>0.5*0.005</f>
        <v>2.5000000000000001E-3</v>
      </c>
      <c r="AQ175" s="6">
        <v>2.7E-2</v>
      </c>
      <c r="AR175" s="6">
        <f>0.5*0.003</f>
        <v>1.5E-3</v>
      </c>
      <c r="AS175" s="6">
        <v>1.2999999999999999E-2</v>
      </c>
      <c r="AT175" s="6">
        <f>0.5*0.005</f>
        <v>2.5000000000000001E-3</v>
      </c>
      <c r="AU175" s="6">
        <v>5.7000000000000002E-2</v>
      </c>
      <c r="AV175" s="6">
        <v>5.0999999999999997E-2</v>
      </c>
      <c r="AW175" s="6">
        <v>1.4999999999999999E-2</v>
      </c>
      <c r="AX175" s="6">
        <v>2.9000000000000001E-2</v>
      </c>
      <c r="AY175" s="8">
        <v>1.4E-2</v>
      </c>
      <c r="AZ175" s="6">
        <f>0.5*0.005</f>
        <v>2.5000000000000001E-3</v>
      </c>
      <c r="BA175" s="6">
        <f t="shared" si="199"/>
        <v>2.5000000000000001E-3</v>
      </c>
      <c r="BB175" s="6"/>
      <c r="BC175" s="6">
        <f t="shared" si="231"/>
        <v>5.0000000000000001E-4</v>
      </c>
      <c r="BD175" s="6">
        <f t="shared" si="238"/>
        <v>5.0000000000000001E-4</v>
      </c>
      <c r="BE175" s="6">
        <f t="shared" si="232"/>
        <v>5.0000000000000001E-4</v>
      </c>
      <c r="BF175" s="6">
        <f t="shared" si="239"/>
        <v>5.0000000000000001E-4</v>
      </c>
      <c r="BG175" s="6">
        <f t="shared" si="233"/>
        <v>5.0000000000000001E-4</v>
      </c>
      <c r="BH175" s="6">
        <f t="shared" si="224"/>
        <v>5.0000000000000001E-4</v>
      </c>
      <c r="BI175" s="6">
        <f t="shared" si="222"/>
        <v>5.0000000000000001E-4</v>
      </c>
      <c r="BJ175" s="6">
        <f t="shared" si="240"/>
        <v>5.0000000000000001E-4</v>
      </c>
      <c r="BK175" s="6">
        <f t="shared" si="200"/>
        <v>5.0000000000000004E-6</v>
      </c>
      <c r="BL175" s="11">
        <f t="shared" si="241"/>
        <v>5.0000000000000001E-4</v>
      </c>
      <c r="BM175" s="11">
        <f t="shared" si="219"/>
        <v>5.0000000000000002E-5</v>
      </c>
      <c r="BN175" s="11">
        <f t="shared" si="217"/>
        <v>5.0000000000000002E-5</v>
      </c>
      <c r="BO175" s="11">
        <f t="shared" si="223"/>
        <v>5.0000000000000002E-5</v>
      </c>
      <c r="BP175" s="11">
        <f t="shared" si="218"/>
        <v>5.0000000000000002E-5</v>
      </c>
      <c r="BQ175" s="6"/>
      <c r="BR175" s="6">
        <f t="shared" si="201"/>
        <v>4.0000000000000002E-4</v>
      </c>
      <c r="BS175" s="6">
        <f t="shared" si="235"/>
        <v>5.0000000000000002E-5</v>
      </c>
      <c r="BT175" s="6">
        <f t="shared" si="235"/>
        <v>5.0000000000000002E-5</v>
      </c>
      <c r="BU175" s="6">
        <f t="shared" si="202"/>
        <v>1E-4</v>
      </c>
      <c r="BV175" s="6">
        <f t="shared" si="236"/>
        <v>5.0000000000000002E-5</v>
      </c>
      <c r="BW175" s="6">
        <f t="shared" si="236"/>
        <v>5.0000000000000002E-5</v>
      </c>
      <c r="BX175" s="6"/>
      <c r="BY175" s="6">
        <f t="shared" si="221"/>
        <v>1.4999999999999999E-4</v>
      </c>
      <c r="CR175" s="14"/>
      <c r="CX175" s="6">
        <f t="shared" si="244"/>
        <v>5.0000000000000002E-5</v>
      </c>
      <c r="CY175" s="6">
        <f t="shared" si="244"/>
        <v>5.0000000000000002E-5</v>
      </c>
      <c r="CZ175" s="6">
        <v>3025</v>
      </c>
      <c r="DF175" s="6">
        <f t="shared" si="203"/>
        <v>4.0000000000000002E-4</v>
      </c>
      <c r="DG175" s="6">
        <f t="shared" si="204"/>
        <v>5.0000000000000002E-5</v>
      </c>
      <c r="DH175" s="11"/>
      <c r="DI175" s="11"/>
      <c r="DJ175" s="11"/>
      <c r="DK175" s="11"/>
      <c r="DL175" s="11"/>
      <c r="DM175" s="11"/>
    </row>
    <row r="176" spans="1:117" ht="12.75">
      <c r="A176" s="11">
        <v>173</v>
      </c>
      <c r="B176" s="6" t="s">
        <v>519</v>
      </c>
      <c r="C176" s="6">
        <v>379</v>
      </c>
      <c r="D176" s="6" t="s">
        <v>1371</v>
      </c>
      <c r="E176" s="6" t="s">
        <v>1790</v>
      </c>
      <c r="F176" s="6" t="s">
        <v>520</v>
      </c>
      <c r="G176" s="7">
        <v>8.3000000000000007</v>
      </c>
      <c r="H176" s="6">
        <v>114</v>
      </c>
      <c r="I176" s="6">
        <f t="shared" si="196"/>
        <v>0.05</v>
      </c>
      <c r="J176" s="6">
        <f t="shared" si="237"/>
        <v>1.5</v>
      </c>
      <c r="K176" s="6">
        <v>6.4</v>
      </c>
      <c r="L176" s="6">
        <f>0.5*0.05</f>
        <v>2.5000000000000001E-2</v>
      </c>
      <c r="M176" s="9">
        <f>0.5*0.2</f>
        <v>0.1</v>
      </c>
      <c r="N176" s="6">
        <v>1.32</v>
      </c>
      <c r="O176" s="6">
        <f>0.5*0.4</f>
        <v>0.2</v>
      </c>
      <c r="P176" s="10">
        <v>2E-3</v>
      </c>
      <c r="Q176" s="6">
        <v>110</v>
      </c>
      <c r="R176" s="6">
        <f t="shared" si="197"/>
        <v>0.2</v>
      </c>
      <c r="S176" s="6">
        <f>0.5*0.4</f>
        <v>0.2</v>
      </c>
      <c r="T176" s="6">
        <v>35.4</v>
      </c>
      <c r="U176" s="6">
        <f t="shared" si="198"/>
        <v>1</v>
      </c>
      <c r="V176" s="9">
        <v>3.2</v>
      </c>
      <c r="W176" s="6"/>
      <c r="X176" s="9">
        <v>1.4</v>
      </c>
      <c r="Y176" s="6">
        <v>2.35</v>
      </c>
      <c r="Z176" s="6">
        <v>1200</v>
      </c>
      <c r="AA176" s="9">
        <v>0.7</v>
      </c>
      <c r="AB176" s="6">
        <v>1300</v>
      </c>
      <c r="AC176" s="7">
        <v>24</v>
      </c>
      <c r="AD176" s="7">
        <v>72</v>
      </c>
      <c r="AE176" s="6">
        <v>361</v>
      </c>
      <c r="AF176" s="7">
        <v>67</v>
      </c>
      <c r="AG176" s="6">
        <v>620</v>
      </c>
      <c r="AH176" s="6">
        <v>130</v>
      </c>
      <c r="AI176" s="6">
        <v>7.0000000000000001E-3</v>
      </c>
      <c r="AJ176" s="6">
        <v>8.9999999999999993E-3</v>
      </c>
      <c r="AK176" s="6">
        <f>0.5*0.005</f>
        <v>2.5000000000000001E-3</v>
      </c>
      <c r="AL176" s="6">
        <v>2.8000000000000001E-2</v>
      </c>
      <c r="AM176" s="6">
        <v>8.0000000000000002E-3</v>
      </c>
      <c r="AN176" s="8">
        <v>0.01</v>
      </c>
      <c r="AO176" s="6">
        <v>8.0000000000000002E-3</v>
      </c>
      <c r="AP176" s="6">
        <f>0.5*0.005</f>
        <v>2.5000000000000001E-3</v>
      </c>
      <c r="AQ176" s="6">
        <v>1.0999999999999999E-2</v>
      </c>
      <c r="AR176" s="6">
        <f>0.5*0.003</f>
        <v>1.5E-3</v>
      </c>
      <c r="AS176" s="6">
        <f>0.5*0.005</f>
        <v>2.5000000000000001E-3</v>
      </c>
      <c r="AT176" s="6">
        <f>0.5*0.005</f>
        <v>2.5000000000000001E-3</v>
      </c>
      <c r="AU176" s="6">
        <v>1.4999999999999999E-2</v>
      </c>
      <c r="AV176" s="6">
        <v>1.0999999999999999E-2</v>
      </c>
      <c r="AW176" s="6">
        <v>5.0000000000000001E-3</v>
      </c>
      <c r="AX176" s="6">
        <v>8.0000000000000002E-3</v>
      </c>
      <c r="AY176" s="8">
        <v>0.01</v>
      </c>
      <c r="AZ176" s="6">
        <f>0.5*0.005</f>
        <v>2.5000000000000001E-3</v>
      </c>
      <c r="BA176" s="6">
        <f t="shared" si="199"/>
        <v>2.5000000000000001E-3</v>
      </c>
      <c r="BB176" s="6"/>
      <c r="BC176" s="6">
        <f t="shared" si="231"/>
        <v>5.0000000000000001E-4</v>
      </c>
      <c r="BD176" s="6">
        <f t="shared" si="238"/>
        <v>5.0000000000000001E-4</v>
      </c>
      <c r="BE176" s="6">
        <f t="shared" si="232"/>
        <v>5.0000000000000001E-4</v>
      </c>
      <c r="BF176" s="6">
        <f t="shared" si="239"/>
        <v>5.0000000000000001E-4</v>
      </c>
      <c r="BG176" s="6">
        <f t="shared" si="233"/>
        <v>5.0000000000000001E-4</v>
      </c>
      <c r="BH176" s="6">
        <f t="shared" si="224"/>
        <v>5.0000000000000001E-4</v>
      </c>
      <c r="BI176" s="6">
        <f t="shared" si="222"/>
        <v>5.0000000000000001E-4</v>
      </c>
      <c r="BJ176" s="6">
        <f t="shared" si="240"/>
        <v>5.0000000000000001E-4</v>
      </c>
      <c r="BK176" s="6">
        <f t="shared" si="200"/>
        <v>5.0000000000000004E-6</v>
      </c>
      <c r="BL176" s="11">
        <f t="shared" si="241"/>
        <v>5.0000000000000001E-4</v>
      </c>
      <c r="BM176" s="11">
        <f t="shared" si="219"/>
        <v>5.0000000000000002E-5</v>
      </c>
      <c r="BN176" s="11">
        <f t="shared" si="217"/>
        <v>5.0000000000000002E-5</v>
      </c>
      <c r="BO176" s="11">
        <f t="shared" si="223"/>
        <v>5.0000000000000002E-5</v>
      </c>
      <c r="BP176" s="11">
        <f t="shared" si="218"/>
        <v>5.0000000000000002E-5</v>
      </c>
      <c r="BQ176" s="6"/>
      <c r="BR176" s="6">
        <f t="shared" si="201"/>
        <v>4.0000000000000002E-4</v>
      </c>
      <c r="BS176" s="6">
        <f t="shared" si="235"/>
        <v>5.0000000000000002E-5</v>
      </c>
      <c r="BT176" s="6">
        <f t="shared" si="235"/>
        <v>5.0000000000000002E-5</v>
      </c>
      <c r="BU176" s="6">
        <f t="shared" si="202"/>
        <v>1E-4</v>
      </c>
      <c r="BV176" s="6">
        <f t="shared" si="236"/>
        <v>5.0000000000000002E-5</v>
      </c>
      <c r="BW176" s="6">
        <f t="shared" si="236"/>
        <v>5.0000000000000002E-5</v>
      </c>
      <c r="BX176" s="6"/>
      <c r="BY176" s="6">
        <f t="shared" si="221"/>
        <v>1.4999999999999999E-4</v>
      </c>
      <c r="CR176" s="14"/>
      <c r="CX176" s="6">
        <f t="shared" si="244"/>
        <v>5.0000000000000002E-5</v>
      </c>
      <c r="CY176" s="6">
        <f t="shared" si="244"/>
        <v>5.0000000000000002E-5</v>
      </c>
      <c r="CZ176" s="6">
        <v>180</v>
      </c>
      <c r="DF176" s="6">
        <f t="shared" si="203"/>
        <v>4.0000000000000002E-4</v>
      </c>
      <c r="DG176" s="6">
        <f t="shared" si="204"/>
        <v>5.0000000000000002E-5</v>
      </c>
      <c r="DH176" s="11"/>
      <c r="DI176" s="11"/>
      <c r="DJ176" s="11"/>
      <c r="DK176" s="11"/>
      <c r="DL176" s="11"/>
      <c r="DM176" s="11"/>
    </row>
    <row r="177" spans="1:117" ht="12.75">
      <c r="A177" s="11">
        <v>174</v>
      </c>
      <c r="B177" s="6" t="s">
        <v>518</v>
      </c>
      <c r="C177" s="6">
        <v>380</v>
      </c>
      <c r="D177" s="6" t="s">
        <v>1372</v>
      </c>
      <c r="E177" s="6" t="s">
        <v>1791</v>
      </c>
      <c r="F177" s="6" t="s">
        <v>974</v>
      </c>
      <c r="G177" s="7">
        <v>8.1999999999999993</v>
      </c>
      <c r="H177" s="6">
        <v>116</v>
      </c>
      <c r="I177" s="6">
        <f t="shared" si="196"/>
        <v>0.05</v>
      </c>
      <c r="J177" s="6">
        <f t="shared" si="237"/>
        <v>1.5</v>
      </c>
      <c r="K177" s="7">
        <v>28</v>
      </c>
      <c r="L177" s="6">
        <f>0.5*0.05</f>
        <v>2.5000000000000001E-2</v>
      </c>
      <c r="M177" s="9">
        <v>1.23</v>
      </c>
      <c r="N177" s="6">
        <v>8.69</v>
      </c>
      <c r="O177" s="6">
        <v>13.1</v>
      </c>
      <c r="P177" s="10">
        <v>5.3999999999999999E-2</v>
      </c>
      <c r="Q177" s="6">
        <v>870</v>
      </c>
      <c r="R177" s="6">
        <f t="shared" si="197"/>
        <v>0.2</v>
      </c>
      <c r="S177" s="6">
        <v>5.63</v>
      </c>
      <c r="T177" s="6">
        <v>10.199999999999999</v>
      </c>
      <c r="U177" s="6">
        <f t="shared" si="198"/>
        <v>1</v>
      </c>
      <c r="V177" s="6">
        <v>17.8</v>
      </c>
      <c r="W177" s="6"/>
      <c r="X177" s="9">
        <v>5.72</v>
      </c>
      <c r="Y177" s="6">
        <v>52.6</v>
      </c>
      <c r="Z177" s="6">
        <v>7430</v>
      </c>
      <c r="AA177" s="9">
        <v>4.7</v>
      </c>
      <c r="AB177" s="6">
        <v>4610</v>
      </c>
      <c r="AC177" s="6">
        <v>183</v>
      </c>
      <c r="AD177" s="6">
        <v>324</v>
      </c>
      <c r="AE177" s="6">
        <v>380</v>
      </c>
      <c r="AF177" s="6">
        <v>165</v>
      </c>
      <c r="AG177" s="6">
        <v>1710</v>
      </c>
      <c r="AH177" s="6">
        <v>416</v>
      </c>
      <c r="AI177" s="6">
        <v>1.7000000000000001E-2</v>
      </c>
      <c r="AJ177" s="6">
        <v>8.5999999999999993E-2</v>
      </c>
      <c r="AK177" s="6">
        <v>1.7000000000000001E-2</v>
      </c>
      <c r="AL177" s="6">
        <v>0.16700000000000001</v>
      </c>
      <c r="AM177" s="6">
        <v>0.05</v>
      </c>
      <c r="AN177" s="6">
        <v>6.8000000000000005E-2</v>
      </c>
      <c r="AO177" s="8">
        <v>0.05</v>
      </c>
      <c r="AP177" s="6">
        <v>8.9999999999999993E-3</v>
      </c>
      <c r="AQ177" s="6">
        <v>5.2999999999999999E-2</v>
      </c>
      <c r="AR177" s="6">
        <v>5.0000000000000001E-3</v>
      </c>
      <c r="AS177" s="6">
        <v>1.2999999999999999E-2</v>
      </c>
      <c r="AT177" s="6">
        <v>1.2E-2</v>
      </c>
      <c r="AU177" s="6">
        <v>7.5999999999999998E-2</v>
      </c>
      <c r="AV177" s="6">
        <v>0.06</v>
      </c>
      <c r="AW177" s="6">
        <v>3.2000000000000001E-2</v>
      </c>
      <c r="AX177" s="6">
        <v>4.4999999999999998E-2</v>
      </c>
      <c r="AY177" s="8">
        <v>3.9E-2</v>
      </c>
      <c r="AZ177" s="6">
        <v>1.4999999999999999E-2</v>
      </c>
      <c r="BA177" s="6">
        <f t="shared" si="199"/>
        <v>2.5000000000000001E-3</v>
      </c>
      <c r="BB177" s="6"/>
      <c r="BC177" s="6">
        <f t="shared" si="231"/>
        <v>5.0000000000000001E-4</v>
      </c>
      <c r="BD177" s="6">
        <f t="shared" si="238"/>
        <v>5.0000000000000001E-4</v>
      </c>
      <c r="BE177" s="6">
        <f t="shared" si="232"/>
        <v>5.0000000000000001E-4</v>
      </c>
      <c r="BF177" s="6">
        <f t="shared" si="239"/>
        <v>5.0000000000000001E-4</v>
      </c>
      <c r="BG177" s="6">
        <f t="shared" si="233"/>
        <v>5.0000000000000001E-4</v>
      </c>
      <c r="BH177" s="6">
        <f t="shared" si="224"/>
        <v>5.0000000000000001E-4</v>
      </c>
      <c r="BI177" s="6">
        <f t="shared" si="222"/>
        <v>5.0000000000000001E-4</v>
      </c>
      <c r="BJ177" s="6">
        <f t="shared" si="240"/>
        <v>5.0000000000000001E-4</v>
      </c>
      <c r="BK177" s="6">
        <f t="shared" si="200"/>
        <v>5.0000000000000004E-6</v>
      </c>
      <c r="BL177" s="11">
        <f t="shared" si="241"/>
        <v>5.0000000000000001E-4</v>
      </c>
      <c r="BM177" s="11">
        <f t="shared" si="219"/>
        <v>5.0000000000000002E-5</v>
      </c>
      <c r="BN177" s="11">
        <f t="shared" si="217"/>
        <v>5.0000000000000002E-5</v>
      </c>
      <c r="BO177" s="11">
        <f t="shared" si="223"/>
        <v>5.0000000000000002E-5</v>
      </c>
      <c r="BP177" s="11">
        <f t="shared" si="218"/>
        <v>5.0000000000000002E-5</v>
      </c>
      <c r="BQ177" s="6"/>
      <c r="BR177" s="6">
        <f t="shared" si="201"/>
        <v>4.0000000000000002E-4</v>
      </c>
      <c r="BS177" s="6">
        <f t="shared" si="235"/>
        <v>5.0000000000000002E-5</v>
      </c>
      <c r="BT177" s="6">
        <f t="shared" si="235"/>
        <v>5.0000000000000002E-5</v>
      </c>
      <c r="BU177" s="6">
        <f t="shared" si="202"/>
        <v>1E-4</v>
      </c>
      <c r="BV177" s="6">
        <f t="shared" si="236"/>
        <v>5.0000000000000002E-5</v>
      </c>
      <c r="BW177" s="6">
        <f t="shared" si="236"/>
        <v>5.0000000000000002E-5</v>
      </c>
      <c r="BX177" s="6"/>
      <c r="BY177" s="6">
        <f t="shared" si="221"/>
        <v>1.4999999999999999E-4</v>
      </c>
      <c r="CR177" s="14"/>
      <c r="CX177" s="6">
        <f t="shared" si="244"/>
        <v>5.0000000000000002E-5</v>
      </c>
      <c r="CY177" s="6">
        <f t="shared" si="244"/>
        <v>5.0000000000000002E-5</v>
      </c>
      <c r="CZ177" s="6">
        <v>368</v>
      </c>
      <c r="DF177" s="6">
        <f t="shared" si="203"/>
        <v>4.0000000000000002E-4</v>
      </c>
      <c r="DG177" s="6">
        <f t="shared" si="204"/>
        <v>5.0000000000000002E-5</v>
      </c>
      <c r="DH177" s="11"/>
      <c r="DI177" s="11"/>
      <c r="DJ177" s="11"/>
      <c r="DK177" s="11"/>
      <c r="DL177" s="11"/>
      <c r="DM177" s="11"/>
    </row>
    <row r="178" spans="1:117" ht="12.75">
      <c r="A178" s="11">
        <v>175</v>
      </c>
      <c r="B178" s="6" t="s">
        <v>516</v>
      </c>
      <c r="C178" s="6">
        <v>381</v>
      </c>
      <c r="D178" s="6" t="s">
        <v>1373</v>
      </c>
      <c r="E178" s="6" t="s">
        <v>1792</v>
      </c>
      <c r="F178" s="6" t="s">
        <v>517</v>
      </c>
      <c r="G178" s="7">
        <v>7.9</v>
      </c>
      <c r="H178" s="6">
        <v>228</v>
      </c>
      <c r="I178" s="6">
        <f t="shared" si="196"/>
        <v>0.05</v>
      </c>
      <c r="J178" s="6">
        <f t="shared" si="237"/>
        <v>1.5</v>
      </c>
      <c r="K178" s="7">
        <v>56</v>
      </c>
      <c r="L178" s="6">
        <v>0.54700000000000004</v>
      </c>
      <c r="M178" s="9">
        <v>2.1</v>
      </c>
      <c r="N178" s="6">
        <v>17.600000000000001</v>
      </c>
      <c r="O178" s="6">
        <v>18.899999999999999</v>
      </c>
      <c r="P178" s="10">
        <v>2.8000000000000001E-2</v>
      </c>
      <c r="Q178" s="6">
        <v>1300</v>
      </c>
      <c r="R178" s="6">
        <f t="shared" si="197"/>
        <v>0.2</v>
      </c>
      <c r="S178" s="6">
        <v>7.66</v>
      </c>
      <c r="T178" s="6">
        <v>20.2</v>
      </c>
      <c r="U178" s="6">
        <f t="shared" si="198"/>
        <v>1</v>
      </c>
      <c r="V178" s="7">
        <v>12</v>
      </c>
      <c r="W178" s="6"/>
      <c r="X178" s="7">
        <v>12</v>
      </c>
      <c r="Y178" s="6">
        <v>211</v>
      </c>
      <c r="Z178" s="6">
        <v>4100</v>
      </c>
      <c r="AA178" s="9">
        <v>1</v>
      </c>
      <c r="AB178" s="6">
        <v>10000</v>
      </c>
      <c r="AC178" s="6">
        <v>330</v>
      </c>
      <c r="AD178" s="6">
        <v>350</v>
      </c>
      <c r="AE178" s="6">
        <v>1200</v>
      </c>
      <c r="AF178" s="7">
        <v>92</v>
      </c>
      <c r="AG178" s="6">
        <v>3400</v>
      </c>
      <c r="AH178" s="6">
        <v>350</v>
      </c>
      <c r="AI178" s="6">
        <v>1.7999999999999999E-2</v>
      </c>
      <c r="AJ178" s="6">
        <v>0.115</v>
      </c>
      <c r="AK178" s="6">
        <v>4.2000000000000003E-2</v>
      </c>
      <c r="AL178" s="6">
        <v>0.30299999999999999</v>
      </c>
      <c r="AM178" s="6">
        <v>9.6000000000000002E-2</v>
      </c>
      <c r="AN178" s="6">
        <v>0.112</v>
      </c>
      <c r="AO178" s="6">
        <v>6.9000000000000006E-2</v>
      </c>
      <c r="AP178" s="6">
        <v>1.2E-2</v>
      </c>
      <c r="AQ178" s="6">
        <v>6.2E-2</v>
      </c>
      <c r="AR178" s="6">
        <v>0.01</v>
      </c>
      <c r="AS178" s="6">
        <v>4.5999999999999999E-2</v>
      </c>
      <c r="AT178" s="6">
        <v>3.1E-2</v>
      </c>
      <c r="AU178" s="8">
        <v>0.17</v>
      </c>
      <c r="AV178" s="6">
        <v>0.10100000000000001</v>
      </c>
      <c r="AW178" s="6">
        <v>4.4999999999999998E-2</v>
      </c>
      <c r="AX178" s="6">
        <v>7.0000000000000007E-2</v>
      </c>
      <c r="AY178" s="8">
        <v>4.7E-2</v>
      </c>
      <c r="AZ178" s="6">
        <v>1.7999999999999999E-2</v>
      </c>
      <c r="BA178" s="6">
        <f t="shared" si="199"/>
        <v>2.5000000000000001E-3</v>
      </c>
      <c r="BB178" s="6"/>
      <c r="BC178" s="6">
        <f t="shared" si="231"/>
        <v>5.0000000000000001E-4</v>
      </c>
      <c r="BD178" s="6">
        <v>1.23E-2</v>
      </c>
      <c r="BE178" s="6">
        <f t="shared" si="232"/>
        <v>5.0000000000000001E-4</v>
      </c>
      <c r="BF178" s="6">
        <f t="shared" si="239"/>
        <v>5.0000000000000001E-4</v>
      </c>
      <c r="BG178" s="6">
        <f t="shared" si="233"/>
        <v>5.0000000000000001E-4</v>
      </c>
      <c r="BH178" s="6">
        <f t="shared" si="224"/>
        <v>5.0000000000000001E-4</v>
      </c>
      <c r="BI178" s="6">
        <v>1.1000000000000001E-3</v>
      </c>
      <c r="BJ178" s="6">
        <v>1.34E-2</v>
      </c>
      <c r="BK178" s="6">
        <f t="shared" si="200"/>
        <v>5.0000000000000004E-6</v>
      </c>
      <c r="BL178" s="11">
        <f t="shared" si="241"/>
        <v>5.0000000000000001E-4</v>
      </c>
      <c r="BM178" s="11">
        <f t="shared" si="219"/>
        <v>5.0000000000000002E-5</v>
      </c>
      <c r="BN178" s="11">
        <f t="shared" si="217"/>
        <v>5.0000000000000002E-5</v>
      </c>
      <c r="BO178" s="11">
        <f t="shared" si="223"/>
        <v>5.0000000000000002E-5</v>
      </c>
      <c r="BP178" s="11">
        <f t="shared" si="218"/>
        <v>5.0000000000000002E-5</v>
      </c>
      <c r="BQ178" s="6"/>
      <c r="BR178" s="6">
        <f t="shared" si="201"/>
        <v>4.0000000000000002E-4</v>
      </c>
      <c r="BS178" s="6">
        <f t="shared" si="235"/>
        <v>5.0000000000000002E-5</v>
      </c>
      <c r="BT178" s="6">
        <f t="shared" si="235"/>
        <v>5.0000000000000002E-5</v>
      </c>
      <c r="BU178" s="6">
        <f t="shared" si="202"/>
        <v>1E-4</v>
      </c>
      <c r="BV178" s="6">
        <f t="shared" si="236"/>
        <v>5.0000000000000002E-5</v>
      </c>
      <c r="BW178" s="6">
        <f t="shared" si="236"/>
        <v>5.0000000000000002E-5</v>
      </c>
      <c r="BX178" s="6"/>
      <c r="BY178" s="6">
        <f t="shared" si="221"/>
        <v>1.4999999999999999E-4</v>
      </c>
      <c r="CR178" s="14"/>
      <c r="CX178" s="6">
        <f t="shared" si="244"/>
        <v>5.0000000000000002E-5</v>
      </c>
      <c r="CY178" s="6">
        <f t="shared" si="244"/>
        <v>5.0000000000000002E-5</v>
      </c>
      <c r="CZ178" s="6">
        <v>1109</v>
      </c>
      <c r="DF178" s="6">
        <f t="shared" si="203"/>
        <v>4.0000000000000002E-4</v>
      </c>
      <c r="DG178" s="6">
        <f t="shared" si="204"/>
        <v>5.0000000000000002E-5</v>
      </c>
      <c r="DH178" s="11"/>
      <c r="DI178" s="11"/>
      <c r="DJ178" s="11"/>
      <c r="DK178" s="11"/>
      <c r="DL178" s="11"/>
      <c r="DM178" s="11"/>
    </row>
    <row r="179" spans="1:117" ht="12.75">
      <c r="A179" s="11">
        <v>176</v>
      </c>
      <c r="B179" s="6" t="s">
        <v>514</v>
      </c>
      <c r="C179" s="6">
        <v>382</v>
      </c>
      <c r="D179" s="6" t="s">
        <v>1374</v>
      </c>
      <c r="E179" s="6" t="s">
        <v>1793</v>
      </c>
      <c r="F179" s="6" t="s">
        <v>515</v>
      </c>
      <c r="G179" s="7">
        <v>8.1</v>
      </c>
      <c r="H179" s="6">
        <v>54</v>
      </c>
      <c r="I179" s="6">
        <f t="shared" si="196"/>
        <v>0.05</v>
      </c>
      <c r="J179" s="6">
        <f t="shared" si="237"/>
        <v>1.5</v>
      </c>
      <c r="K179" s="7">
        <v>26</v>
      </c>
      <c r="L179" s="6">
        <f>0.5*0.05</f>
        <v>2.5000000000000001E-2</v>
      </c>
      <c r="M179" s="9">
        <v>0.56000000000000005</v>
      </c>
      <c r="N179" s="6">
        <v>2.36</v>
      </c>
      <c r="O179" s="6">
        <v>3.37</v>
      </c>
      <c r="P179" s="10">
        <v>6.3E-3</v>
      </c>
      <c r="Q179" s="6">
        <v>460</v>
      </c>
      <c r="R179" s="6">
        <f t="shared" si="197"/>
        <v>0.2</v>
      </c>
      <c r="S179" s="6">
        <v>1.93</v>
      </c>
      <c r="T179" s="6">
        <v>5.77</v>
      </c>
      <c r="U179" s="6">
        <f t="shared" si="198"/>
        <v>1</v>
      </c>
      <c r="V179" s="7">
        <v>17</v>
      </c>
      <c r="W179" s="6"/>
      <c r="X179" s="9">
        <v>1.5</v>
      </c>
      <c r="Y179" s="6">
        <v>32.700000000000003</v>
      </c>
      <c r="Z179" s="6">
        <v>8700</v>
      </c>
      <c r="AA179" s="9">
        <v>0.71</v>
      </c>
      <c r="AB179" s="6">
        <v>2400</v>
      </c>
      <c r="AC179" s="6">
        <v>160</v>
      </c>
      <c r="AD179" s="6">
        <v>260</v>
      </c>
      <c r="AE179" s="6">
        <v>630</v>
      </c>
      <c r="AF179" s="7">
        <v>67</v>
      </c>
      <c r="AG179" s="6">
        <v>970</v>
      </c>
      <c r="AH179" s="6">
        <v>240</v>
      </c>
      <c r="AI179" s="6">
        <v>1.9E-2</v>
      </c>
      <c r="AJ179" s="6">
        <v>0.156</v>
      </c>
      <c r="AK179" s="6">
        <v>3.1E-2</v>
      </c>
      <c r="AL179" s="6">
        <v>0.36899999999999999</v>
      </c>
      <c r="AM179" s="6">
        <v>0.113</v>
      </c>
      <c r="AN179" s="6">
        <v>0.13900000000000001</v>
      </c>
      <c r="AO179" s="6">
        <v>0.109</v>
      </c>
      <c r="AP179" s="6">
        <v>0.02</v>
      </c>
      <c r="AQ179" s="8">
        <v>0.11</v>
      </c>
      <c r="AR179" s="6">
        <f>0.5*0.003</f>
        <v>1.5E-3</v>
      </c>
      <c r="AS179" s="8">
        <v>0.04</v>
      </c>
      <c r="AT179" s="6">
        <v>3.4000000000000002E-2</v>
      </c>
      <c r="AU179" s="6">
        <v>0.214</v>
      </c>
      <c r="AV179" s="6">
        <v>0.126</v>
      </c>
      <c r="AW179" s="6">
        <v>6.6000000000000003E-2</v>
      </c>
      <c r="AX179" s="6">
        <v>7.6999999999999999E-2</v>
      </c>
      <c r="AY179" s="8">
        <v>0.09</v>
      </c>
      <c r="AZ179" s="6">
        <v>2.5999999999999999E-2</v>
      </c>
      <c r="BA179" s="6">
        <f t="shared" si="199"/>
        <v>2.5000000000000001E-3</v>
      </c>
      <c r="BB179" s="6"/>
      <c r="BC179" s="6">
        <f t="shared" si="231"/>
        <v>5.0000000000000001E-4</v>
      </c>
      <c r="BD179" s="6">
        <f>0.5*0.001</f>
        <v>5.0000000000000001E-4</v>
      </c>
      <c r="BE179" s="6">
        <f t="shared" si="232"/>
        <v>5.0000000000000001E-4</v>
      </c>
      <c r="BF179" s="6">
        <f t="shared" si="239"/>
        <v>5.0000000000000001E-4</v>
      </c>
      <c r="BG179" s="6">
        <f t="shared" si="233"/>
        <v>5.0000000000000001E-4</v>
      </c>
      <c r="BH179" s="6">
        <f t="shared" si="224"/>
        <v>5.0000000000000001E-4</v>
      </c>
      <c r="BI179" s="6">
        <f>0.5*0.001</f>
        <v>5.0000000000000001E-4</v>
      </c>
      <c r="BJ179" s="6">
        <f>0.5*0.001</f>
        <v>5.0000000000000001E-4</v>
      </c>
      <c r="BK179" s="6">
        <f t="shared" si="200"/>
        <v>5.0000000000000004E-6</v>
      </c>
      <c r="BL179" s="11">
        <f t="shared" si="241"/>
        <v>5.0000000000000001E-4</v>
      </c>
      <c r="BM179" s="11">
        <f t="shared" si="219"/>
        <v>5.0000000000000002E-5</v>
      </c>
      <c r="BN179" s="11">
        <f t="shared" si="217"/>
        <v>5.0000000000000002E-5</v>
      </c>
      <c r="BO179" s="11">
        <f t="shared" si="223"/>
        <v>5.0000000000000002E-5</v>
      </c>
      <c r="BP179" s="11">
        <f t="shared" si="218"/>
        <v>5.0000000000000002E-5</v>
      </c>
      <c r="BQ179" s="6"/>
      <c r="BR179" s="6">
        <f t="shared" si="201"/>
        <v>4.0000000000000002E-4</v>
      </c>
      <c r="BS179" s="6">
        <f t="shared" si="235"/>
        <v>5.0000000000000002E-5</v>
      </c>
      <c r="BT179" s="6">
        <f t="shared" si="235"/>
        <v>5.0000000000000002E-5</v>
      </c>
      <c r="BU179" s="6">
        <f t="shared" si="202"/>
        <v>1E-4</v>
      </c>
      <c r="BV179" s="6">
        <f t="shared" si="236"/>
        <v>5.0000000000000002E-5</v>
      </c>
      <c r="BW179" s="6">
        <f t="shared" si="236"/>
        <v>5.0000000000000002E-5</v>
      </c>
      <c r="BX179" s="6"/>
      <c r="BY179" s="6">
        <f t="shared" si="221"/>
        <v>1.4999999999999999E-4</v>
      </c>
      <c r="CR179" s="14"/>
      <c r="CX179" s="6">
        <f t="shared" si="244"/>
        <v>5.0000000000000002E-5</v>
      </c>
      <c r="CY179" s="6">
        <f t="shared" si="244"/>
        <v>5.0000000000000002E-5</v>
      </c>
      <c r="CZ179" s="6">
        <v>881</v>
      </c>
      <c r="DF179" s="6">
        <f t="shared" si="203"/>
        <v>4.0000000000000002E-4</v>
      </c>
      <c r="DG179" s="6">
        <f t="shared" si="204"/>
        <v>5.0000000000000002E-5</v>
      </c>
      <c r="DH179" s="11"/>
      <c r="DI179" s="11"/>
      <c r="DJ179" s="11"/>
      <c r="DK179" s="11"/>
      <c r="DL179" s="11"/>
      <c r="DM179" s="11"/>
    </row>
    <row r="180" spans="1:117" ht="12.75">
      <c r="A180" s="11">
        <v>177</v>
      </c>
      <c r="B180" s="6" t="s">
        <v>513</v>
      </c>
      <c r="C180" s="6">
        <v>383</v>
      </c>
      <c r="D180" s="6" t="s">
        <v>1375</v>
      </c>
      <c r="E180" s="6" t="s">
        <v>1794</v>
      </c>
      <c r="F180" s="6" t="s">
        <v>975</v>
      </c>
      <c r="G180" s="7">
        <v>7.2</v>
      </c>
      <c r="H180" s="6">
        <v>200</v>
      </c>
      <c r="I180" s="6">
        <f t="shared" si="196"/>
        <v>0.05</v>
      </c>
      <c r="J180" s="6">
        <f t="shared" si="237"/>
        <v>1.5</v>
      </c>
      <c r="K180" s="6">
        <v>58.7</v>
      </c>
      <c r="L180" s="6">
        <v>0.157</v>
      </c>
      <c r="M180" s="9">
        <v>0.23100000000000001</v>
      </c>
      <c r="N180" s="6">
        <v>5.05</v>
      </c>
      <c r="O180" s="6">
        <v>14.5</v>
      </c>
      <c r="P180" s="10">
        <v>3.1E-2</v>
      </c>
      <c r="Q180" s="6">
        <v>322</v>
      </c>
      <c r="R180" s="6">
        <f t="shared" si="197"/>
        <v>0.2</v>
      </c>
      <c r="S180" s="6">
        <v>3.05</v>
      </c>
      <c r="T180" s="6">
        <v>7.44</v>
      </c>
      <c r="U180" s="6">
        <f t="shared" si="198"/>
        <v>1</v>
      </c>
      <c r="V180" s="6">
        <v>10.5</v>
      </c>
      <c r="W180" s="6"/>
      <c r="X180" s="9">
        <v>4.7699999999999996</v>
      </c>
      <c r="Y180" s="6">
        <v>93.2</v>
      </c>
      <c r="Z180" s="6">
        <v>1350</v>
      </c>
      <c r="AA180" s="9">
        <v>1.2</v>
      </c>
      <c r="AB180" s="6">
        <v>9100</v>
      </c>
      <c r="AC180" s="6">
        <v>194</v>
      </c>
      <c r="AD180" s="6">
        <v>869</v>
      </c>
      <c r="AE180" s="6">
        <v>2450</v>
      </c>
      <c r="AF180" s="6">
        <v>80.3</v>
      </c>
      <c r="AG180" s="6">
        <v>1840</v>
      </c>
      <c r="AH180" s="6">
        <v>228</v>
      </c>
      <c r="AI180" s="6">
        <f>0.5*0.005</f>
        <v>2.5000000000000001E-3</v>
      </c>
      <c r="AJ180" s="6">
        <v>0.156</v>
      </c>
      <c r="AK180" s="6">
        <v>2.8000000000000001E-2</v>
      </c>
      <c r="AL180" s="6">
        <v>0.442</v>
      </c>
      <c r="AM180" s="6">
        <v>0.16400000000000001</v>
      </c>
      <c r="AN180" s="6">
        <v>0.19600000000000001</v>
      </c>
      <c r="AO180" s="6">
        <v>0.14099999999999999</v>
      </c>
      <c r="AP180" s="6">
        <v>0.03</v>
      </c>
      <c r="AQ180" s="6">
        <v>0.126</v>
      </c>
      <c r="AR180" s="6">
        <v>1.7999999999999999E-2</v>
      </c>
      <c r="AS180" s="6">
        <v>3.3000000000000002E-2</v>
      </c>
      <c r="AT180" s="6">
        <v>3.3000000000000002E-2</v>
      </c>
      <c r="AU180" s="6">
        <v>0.26300000000000001</v>
      </c>
      <c r="AV180" s="6">
        <v>0.17799999999999999</v>
      </c>
      <c r="AW180" s="6">
        <v>8.5000000000000006E-2</v>
      </c>
      <c r="AX180" s="6">
        <v>0.11700000000000001</v>
      </c>
      <c r="AY180" s="8">
        <v>0.114</v>
      </c>
      <c r="AZ180" s="6">
        <v>3.3000000000000002E-2</v>
      </c>
      <c r="BA180" s="6">
        <f t="shared" si="199"/>
        <v>2.5000000000000001E-3</v>
      </c>
      <c r="BB180" s="6"/>
      <c r="BC180" s="6">
        <f t="shared" si="231"/>
        <v>5.0000000000000001E-4</v>
      </c>
      <c r="BD180" s="6">
        <v>3.5499999999999997E-2</v>
      </c>
      <c r="BE180" s="6">
        <v>6.7999999999999996E-3</v>
      </c>
      <c r="BF180" s="6">
        <f t="shared" si="239"/>
        <v>5.0000000000000001E-4</v>
      </c>
      <c r="BG180" s="6">
        <f t="shared" si="233"/>
        <v>5.0000000000000001E-4</v>
      </c>
      <c r="BH180" s="6">
        <f t="shared" si="224"/>
        <v>5.0000000000000001E-4</v>
      </c>
      <c r="BI180" s="6">
        <v>2.2000000000000001E-3</v>
      </c>
      <c r="BJ180" s="6">
        <v>4.4499999999999998E-2</v>
      </c>
      <c r="BK180" s="6">
        <f t="shared" si="200"/>
        <v>5.0000000000000004E-6</v>
      </c>
      <c r="BL180" s="11">
        <f t="shared" si="241"/>
        <v>5.0000000000000001E-4</v>
      </c>
      <c r="BM180" s="11">
        <f t="shared" si="219"/>
        <v>5.0000000000000002E-5</v>
      </c>
      <c r="BN180" s="11">
        <f t="shared" si="217"/>
        <v>5.0000000000000002E-5</v>
      </c>
      <c r="BO180" s="11">
        <f t="shared" si="223"/>
        <v>5.0000000000000002E-5</v>
      </c>
      <c r="BP180" s="11">
        <f t="shared" si="218"/>
        <v>5.0000000000000002E-5</v>
      </c>
      <c r="BQ180" s="6"/>
      <c r="BR180" s="6">
        <f t="shared" si="201"/>
        <v>4.0000000000000002E-4</v>
      </c>
      <c r="BS180" s="6">
        <f t="shared" si="235"/>
        <v>5.0000000000000002E-5</v>
      </c>
      <c r="BT180" s="6">
        <f t="shared" si="235"/>
        <v>5.0000000000000002E-5</v>
      </c>
      <c r="BU180" s="6">
        <f t="shared" si="202"/>
        <v>1E-4</v>
      </c>
      <c r="BV180" s="6">
        <f t="shared" si="236"/>
        <v>5.0000000000000002E-5</v>
      </c>
      <c r="BW180" s="6">
        <f t="shared" si="236"/>
        <v>5.0000000000000002E-5</v>
      </c>
      <c r="BX180" s="6"/>
      <c r="BY180" s="6">
        <f t="shared" si="221"/>
        <v>1.4999999999999999E-4</v>
      </c>
      <c r="CR180" s="14"/>
      <c r="CX180" s="6">
        <f t="shared" si="244"/>
        <v>5.0000000000000002E-5</v>
      </c>
      <c r="CY180" s="6">
        <f t="shared" si="244"/>
        <v>5.0000000000000002E-5</v>
      </c>
      <c r="CZ180" s="6">
        <v>878</v>
      </c>
      <c r="DF180" s="6">
        <f t="shared" si="203"/>
        <v>4.0000000000000002E-4</v>
      </c>
      <c r="DG180" s="6">
        <f t="shared" si="204"/>
        <v>5.0000000000000002E-5</v>
      </c>
      <c r="DH180" s="11"/>
      <c r="DI180" s="11"/>
      <c r="DJ180" s="11"/>
      <c r="DK180" s="11"/>
      <c r="DL180" s="11"/>
      <c r="DM180" s="11"/>
    </row>
    <row r="181" spans="1:117" ht="12.75">
      <c r="A181" s="11">
        <v>178</v>
      </c>
      <c r="B181" s="6" t="s">
        <v>512</v>
      </c>
      <c r="C181" s="6">
        <v>384</v>
      </c>
      <c r="D181" s="6" t="s">
        <v>1376</v>
      </c>
      <c r="E181" s="6" t="s">
        <v>1795</v>
      </c>
      <c r="F181" s="6" t="s">
        <v>976</v>
      </c>
      <c r="G181" s="7">
        <v>7.7</v>
      </c>
      <c r="H181" s="6">
        <v>241</v>
      </c>
      <c r="I181" s="6">
        <f t="shared" si="196"/>
        <v>0.05</v>
      </c>
      <c r="J181" s="6">
        <f t="shared" si="237"/>
        <v>1.5</v>
      </c>
      <c r="K181" s="7">
        <v>15</v>
      </c>
      <c r="L181" s="6">
        <v>1.48</v>
      </c>
      <c r="M181" s="9">
        <f>0.5*0.2</f>
        <v>0.1</v>
      </c>
      <c r="N181" s="6">
        <v>2.5299999999999998</v>
      </c>
      <c r="O181" s="6">
        <v>15.6</v>
      </c>
      <c r="P181" s="10">
        <v>1.9E-3</v>
      </c>
      <c r="Q181" s="6">
        <v>160</v>
      </c>
      <c r="R181" s="6">
        <f t="shared" si="197"/>
        <v>0.2</v>
      </c>
      <c r="S181" s="6">
        <v>1.46</v>
      </c>
      <c r="T181" s="6">
        <v>11.9</v>
      </c>
      <c r="U181" s="6">
        <f t="shared" si="198"/>
        <v>1</v>
      </c>
      <c r="V181" s="9">
        <v>3.4</v>
      </c>
      <c r="W181" s="6"/>
      <c r="X181" s="9">
        <v>1.7</v>
      </c>
      <c r="Y181" s="6">
        <v>30.8</v>
      </c>
      <c r="Z181" s="6">
        <v>890</v>
      </c>
      <c r="AA181" s="9">
        <v>0.98000000000000009</v>
      </c>
      <c r="AB181" s="6">
        <v>1900</v>
      </c>
      <c r="AC181" s="7">
        <v>82</v>
      </c>
      <c r="AD181" s="6">
        <v>120</v>
      </c>
      <c r="AE181" s="6">
        <v>320</v>
      </c>
      <c r="AF181" s="7">
        <v>75</v>
      </c>
      <c r="AG181" s="6">
        <v>700</v>
      </c>
      <c r="AH181" s="6">
        <v>140</v>
      </c>
      <c r="AI181" s="6">
        <v>1.0999999999999999E-2</v>
      </c>
      <c r="AJ181" s="6">
        <v>0.189</v>
      </c>
      <c r="AK181" s="6">
        <v>2.8000000000000001E-2</v>
      </c>
      <c r="AL181" s="6">
        <v>0.48899999999999999</v>
      </c>
      <c r="AM181" s="6">
        <v>0.16800000000000001</v>
      </c>
      <c r="AN181" s="6">
        <v>0.21099999999999999</v>
      </c>
      <c r="AO181" s="6">
        <v>0.22600000000000001</v>
      </c>
      <c r="AP181" s="6">
        <v>0.04</v>
      </c>
      <c r="AQ181" s="6">
        <v>0.223</v>
      </c>
      <c r="AR181" s="6">
        <v>1.2E-2</v>
      </c>
      <c r="AS181" s="6">
        <v>3.2000000000000001E-2</v>
      </c>
      <c r="AT181" s="6">
        <v>3.1E-2</v>
      </c>
      <c r="AU181" s="8">
        <v>0.22</v>
      </c>
      <c r="AV181" s="6">
        <v>0.253</v>
      </c>
      <c r="AW181" s="6">
        <v>0.109</v>
      </c>
      <c r="AX181" s="6">
        <v>0.14699999999999999</v>
      </c>
      <c r="AY181" s="8">
        <v>0.20699999999999999</v>
      </c>
      <c r="AZ181" s="6">
        <v>6.4000000000000001E-2</v>
      </c>
      <c r="BA181" s="6">
        <f t="shared" si="199"/>
        <v>2.5000000000000001E-3</v>
      </c>
      <c r="BB181" s="6"/>
      <c r="BC181" s="6">
        <f t="shared" si="231"/>
        <v>5.0000000000000001E-4</v>
      </c>
      <c r="BD181" s="6">
        <f t="shared" ref="BD181:BE185" si="245">0.5*0.001</f>
        <v>5.0000000000000001E-4</v>
      </c>
      <c r="BE181" s="6">
        <f t="shared" si="245"/>
        <v>5.0000000000000001E-4</v>
      </c>
      <c r="BF181" s="6">
        <f t="shared" si="239"/>
        <v>5.0000000000000001E-4</v>
      </c>
      <c r="BG181" s="6">
        <f t="shared" si="233"/>
        <v>5.0000000000000001E-4</v>
      </c>
      <c r="BH181" s="6">
        <f t="shared" si="224"/>
        <v>5.0000000000000001E-4</v>
      </c>
      <c r="BI181" s="6">
        <f t="shared" ref="BI181:BJ185" si="246">0.5*0.001</f>
        <v>5.0000000000000001E-4</v>
      </c>
      <c r="BJ181" s="6">
        <f t="shared" si="246"/>
        <v>5.0000000000000001E-4</v>
      </c>
      <c r="BK181" s="6">
        <f t="shared" si="200"/>
        <v>5.0000000000000004E-6</v>
      </c>
      <c r="BL181" s="11">
        <f t="shared" si="241"/>
        <v>5.0000000000000001E-4</v>
      </c>
      <c r="BM181" s="11">
        <f t="shared" si="219"/>
        <v>5.0000000000000002E-5</v>
      </c>
      <c r="BN181" s="11">
        <f t="shared" si="217"/>
        <v>5.0000000000000002E-5</v>
      </c>
      <c r="BO181" s="11">
        <f t="shared" si="223"/>
        <v>5.0000000000000002E-5</v>
      </c>
      <c r="BP181" s="11">
        <f t="shared" si="218"/>
        <v>5.0000000000000002E-5</v>
      </c>
      <c r="BQ181" s="6"/>
      <c r="BR181" s="6">
        <f t="shared" si="201"/>
        <v>4.0000000000000002E-4</v>
      </c>
      <c r="BS181" s="6">
        <f t="shared" si="235"/>
        <v>5.0000000000000002E-5</v>
      </c>
      <c r="BT181" s="6">
        <f t="shared" si="235"/>
        <v>5.0000000000000002E-5</v>
      </c>
      <c r="BU181" s="6">
        <f t="shared" si="202"/>
        <v>1E-4</v>
      </c>
      <c r="BV181" s="6">
        <f t="shared" si="236"/>
        <v>5.0000000000000002E-5</v>
      </c>
      <c r="BW181" s="6">
        <f t="shared" si="236"/>
        <v>5.0000000000000002E-5</v>
      </c>
      <c r="BX181" s="6"/>
      <c r="BY181" s="6">
        <f t="shared" si="221"/>
        <v>1.4999999999999999E-4</v>
      </c>
      <c r="CR181" s="14"/>
      <c r="CX181" s="6">
        <f t="shared" si="244"/>
        <v>5.0000000000000002E-5</v>
      </c>
      <c r="CY181" s="6">
        <f t="shared" si="244"/>
        <v>5.0000000000000002E-5</v>
      </c>
      <c r="CZ181" s="6">
        <v>152</v>
      </c>
      <c r="DF181" s="6">
        <f t="shared" si="203"/>
        <v>4.0000000000000002E-4</v>
      </c>
      <c r="DG181" s="6">
        <f t="shared" si="204"/>
        <v>5.0000000000000002E-5</v>
      </c>
      <c r="DH181" s="11"/>
      <c r="DI181" s="11"/>
      <c r="DJ181" s="11"/>
      <c r="DK181" s="11"/>
      <c r="DL181" s="11"/>
      <c r="DM181" s="11"/>
    </row>
    <row r="182" spans="1:117" ht="12.75">
      <c r="A182" s="11">
        <v>179</v>
      </c>
      <c r="B182" s="6" t="s">
        <v>510</v>
      </c>
      <c r="C182" s="6">
        <v>385</v>
      </c>
      <c r="D182" s="6" t="s">
        <v>1377</v>
      </c>
      <c r="E182" s="6" t="s">
        <v>1796</v>
      </c>
      <c r="F182" s="6" t="s">
        <v>511</v>
      </c>
      <c r="G182" s="7">
        <v>8.8000000000000007</v>
      </c>
      <c r="H182" s="12">
        <v>140.5</v>
      </c>
      <c r="I182" s="6">
        <f t="shared" si="196"/>
        <v>0.05</v>
      </c>
      <c r="J182" s="6">
        <f t="shared" si="237"/>
        <v>1.5</v>
      </c>
      <c r="K182" s="7">
        <v>13</v>
      </c>
      <c r="L182" s="6">
        <v>0.11700000000000001</v>
      </c>
      <c r="M182" s="9">
        <v>1.8</v>
      </c>
      <c r="N182" s="6">
        <v>3.2</v>
      </c>
      <c r="O182" s="6">
        <v>2.1800000000000002</v>
      </c>
      <c r="P182" s="10">
        <v>6.8999999999999999E-3</v>
      </c>
      <c r="Q182" s="6">
        <v>230</v>
      </c>
      <c r="R182" s="6">
        <f t="shared" si="197"/>
        <v>0.2</v>
      </c>
      <c r="S182" s="6">
        <v>1.85</v>
      </c>
      <c r="T182" s="6">
        <f>0.5*1</f>
        <v>0.5</v>
      </c>
      <c r="U182" s="6">
        <f t="shared" si="198"/>
        <v>1</v>
      </c>
      <c r="V182" s="9">
        <v>6.6</v>
      </c>
      <c r="W182" s="6"/>
      <c r="X182" s="9">
        <v>1.8</v>
      </c>
      <c r="Y182" s="6">
        <v>17.8</v>
      </c>
      <c r="Z182" s="6">
        <v>2200</v>
      </c>
      <c r="AA182" s="9">
        <v>1.6</v>
      </c>
      <c r="AB182" s="6">
        <v>1400</v>
      </c>
      <c r="AC182" s="7">
        <v>98</v>
      </c>
      <c r="AD182" s="6">
        <v>140</v>
      </c>
      <c r="AE182" s="6">
        <v>183</v>
      </c>
      <c r="AF182" s="7">
        <v>75</v>
      </c>
      <c r="AG182" s="6">
        <v>900</v>
      </c>
      <c r="AH182" s="6">
        <v>280</v>
      </c>
      <c r="AI182" s="6">
        <v>6.0000000000000001E-3</v>
      </c>
      <c r="AJ182" s="6">
        <v>0.01</v>
      </c>
      <c r="AK182" s="6">
        <f>0.5*0.005</f>
        <v>2.5000000000000001E-3</v>
      </c>
      <c r="AL182" s="6">
        <v>4.7E-2</v>
      </c>
      <c r="AM182" s="6">
        <v>1.4999999999999999E-2</v>
      </c>
      <c r="AN182" s="6">
        <v>1.6E-2</v>
      </c>
      <c r="AO182" s="6">
        <v>1.4E-2</v>
      </c>
      <c r="AP182" s="6">
        <f>0.5*0.005</f>
        <v>2.5000000000000001E-3</v>
      </c>
      <c r="AQ182" s="6">
        <v>2.9000000000000001E-2</v>
      </c>
      <c r="AR182" s="6">
        <f>0.5*0.003</f>
        <v>1.5E-3</v>
      </c>
      <c r="AS182" s="6">
        <f>0.5*0.005</f>
        <v>2.5000000000000001E-3</v>
      </c>
      <c r="AT182" s="6">
        <f>0.5*0.005</f>
        <v>2.5000000000000001E-3</v>
      </c>
      <c r="AU182" s="6">
        <v>2.1000000000000001E-2</v>
      </c>
      <c r="AV182" s="6">
        <v>1.9E-2</v>
      </c>
      <c r="AW182" s="6">
        <v>8.0000000000000002E-3</v>
      </c>
      <c r="AX182" s="6">
        <v>1.4E-2</v>
      </c>
      <c r="AY182" s="8">
        <v>0.02</v>
      </c>
      <c r="AZ182" s="6">
        <v>1.2999999999999999E-2</v>
      </c>
      <c r="BA182" s="6">
        <f t="shared" si="199"/>
        <v>2.5000000000000001E-3</v>
      </c>
      <c r="BB182" s="6"/>
      <c r="BC182" s="6">
        <f t="shared" si="231"/>
        <v>5.0000000000000001E-4</v>
      </c>
      <c r="BD182" s="6">
        <f t="shared" si="245"/>
        <v>5.0000000000000001E-4</v>
      </c>
      <c r="BE182" s="6">
        <f t="shared" si="245"/>
        <v>5.0000000000000001E-4</v>
      </c>
      <c r="BF182" s="6">
        <f t="shared" si="239"/>
        <v>5.0000000000000001E-4</v>
      </c>
      <c r="BG182" s="6">
        <f t="shared" si="233"/>
        <v>5.0000000000000001E-4</v>
      </c>
      <c r="BH182" s="6">
        <f t="shared" si="224"/>
        <v>5.0000000000000001E-4</v>
      </c>
      <c r="BI182" s="6">
        <f t="shared" si="246"/>
        <v>5.0000000000000001E-4</v>
      </c>
      <c r="BJ182" s="6">
        <f t="shared" si="246"/>
        <v>5.0000000000000001E-4</v>
      </c>
      <c r="BK182" s="6">
        <f t="shared" si="200"/>
        <v>5.0000000000000004E-6</v>
      </c>
      <c r="BL182" s="11">
        <f t="shared" si="241"/>
        <v>5.0000000000000001E-4</v>
      </c>
      <c r="BM182" s="11">
        <f t="shared" si="219"/>
        <v>5.0000000000000002E-5</v>
      </c>
      <c r="BN182" s="11">
        <f t="shared" si="217"/>
        <v>5.0000000000000002E-5</v>
      </c>
      <c r="BO182" s="11">
        <f t="shared" si="223"/>
        <v>5.0000000000000002E-5</v>
      </c>
      <c r="BP182" s="11">
        <f t="shared" si="218"/>
        <v>5.0000000000000002E-5</v>
      </c>
      <c r="BQ182" s="6"/>
      <c r="BR182" s="6">
        <f t="shared" si="201"/>
        <v>4.0000000000000002E-4</v>
      </c>
      <c r="BS182" s="6">
        <f t="shared" si="235"/>
        <v>5.0000000000000002E-5</v>
      </c>
      <c r="BT182" s="6">
        <f t="shared" si="235"/>
        <v>5.0000000000000002E-5</v>
      </c>
      <c r="BU182" s="6">
        <f t="shared" si="202"/>
        <v>1E-4</v>
      </c>
      <c r="BV182" s="6">
        <f t="shared" si="236"/>
        <v>5.0000000000000002E-5</v>
      </c>
      <c r="BW182" s="6">
        <f t="shared" si="236"/>
        <v>5.0000000000000002E-5</v>
      </c>
      <c r="BX182" s="6"/>
      <c r="BY182" s="6">
        <f t="shared" si="221"/>
        <v>1.4999999999999999E-4</v>
      </c>
      <c r="CR182" s="14"/>
      <c r="CX182" s="6">
        <f t="shared" si="244"/>
        <v>5.0000000000000002E-5</v>
      </c>
      <c r="CY182" s="6">
        <f t="shared" si="244"/>
        <v>5.0000000000000002E-5</v>
      </c>
      <c r="CZ182" s="6">
        <v>291</v>
      </c>
      <c r="DF182" s="6">
        <f t="shared" si="203"/>
        <v>4.0000000000000002E-4</v>
      </c>
      <c r="DG182" s="6">
        <f t="shared" si="204"/>
        <v>5.0000000000000002E-5</v>
      </c>
      <c r="DH182" s="11"/>
      <c r="DI182" s="11"/>
      <c r="DJ182" s="11"/>
      <c r="DK182" s="11"/>
      <c r="DL182" s="11"/>
      <c r="DM182" s="11"/>
    </row>
    <row r="183" spans="1:117" ht="12.75">
      <c r="A183" s="11">
        <v>180</v>
      </c>
      <c r="B183" s="6" t="s">
        <v>508</v>
      </c>
      <c r="C183" s="6">
        <v>386</v>
      </c>
      <c r="D183" s="6" t="s">
        <v>1378</v>
      </c>
      <c r="E183" s="6" t="s">
        <v>1797</v>
      </c>
      <c r="F183" s="6" t="s">
        <v>509</v>
      </c>
      <c r="G183" s="7">
        <v>8.1</v>
      </c>
      <c r="H183" s="6">
        <v>107</v>
      </c>
      <c r="I183" s="6">
        <f t="shared" si="196"/>
        <v>0.05</v>
      </c>
      <c r="J183" s="6">
        <f t="shared" si="237"/>
        <v>1.5</v>
      </c>
      <c r="K183" s="6">
        <v>22.9</v>
      </c>
      <c r="L183" s="6">
        <f>0.5*0.05</f>
        <v>2.5000000000000001E-2</v>
      </c>
      <c r="M183" s="9">
        <v>0.82899999999999996</v>
      </c>
      <c r="N183" s="6">
        <v>4.33</v>
      </c>
      <c r="O183" s="6">
        <v>0.96899999999999997</v>
      </c>
      <c r="P183" s="10">
        <v>3.2000000000000002E-3</v>
      </c>
      <c r="Q183" s="6">
        <v>1220</v>
      </c>
      <c r="R183" s="6">
        <f t="shared" si="197"/>
        <v>0.2</v>
      </c>
      <c r="S183" s="6">
        <v>4.4400000000000004</v>
      </c>
      <c r="T183" s="6">
        <v>3.29</v>
      </c>
      <c r="U183" s="6">
        <f t="shared" si="198"/>
        <v>1</v>
      </c>
      <c r="V183" s="6">
        <v>13.9</v>
      </c>
      <c r="W183" s="6"/>
      <c r="X183" s="9">
        <v>4.9400000000000004</v>
      </c>
      <c r="Y183" s="6">
        <v>19.600000000000001</v>
      </c>
      <c r="Z183" s="6">
        <v>4250</v>
      </c>
      <c r="AA183" s="9">
        <v>0.4</v>
      </c>
      <c r="AB183" s="6">
        <v>5550</v>
      </c>
      <c r="AC183" s="6">
        <v>353</v>
      </c>
      <c r="AD183" s="6">
        <v>161</v>
      </c>
      <c r="AE183" s="6">
        <v>188</v>
      </c>
      <c r="AF183" s="6">
        <v>54.8</v>
      </c>
      <c r="AG183" s="6">
        <v>2050</v>
      </c>
      <c r="AH183" s="6">
        <v>405</v>
      </c>
      <c r="AI183" s="6">
        <f>0.5*0.005</f>
        <v>2.5000000000000001E-3</v>
      </c>
      <c r="AJ183" s="6">
        <f>0.5*0.005</f>
        <v>2.5000000000000001E-3</v>
      </c>
      <c r="AK183" s="6">
        <f>0.5*0.005</f>
        <v>2.5000000000000001E-3</v>
      </c>
      <c r="AL183" s="6">
        <f>0.5*0.005</f>
        <v>2.5000000000000001E-3</v>
      </c>
      <c r="AM183" s="6">
        <f>0.5*0.005</f>
        <v>2.5000000000000001E-3</v>
      </c>
      <c r="AN183" s="6">
        <f>0.5*0.005</f>
        <v>2.5000000000000001E-3</v>
      </c>
      <c r="AO183" s="6">
        <f>0.5*0.005</f>
        <v>2.5000000000000001E-3</v>
      </c>
      <c r="AP183" s="6">
        <f>0.5*0.005</f>
        <v>2.5000000000000001E-3</v>
      </c>
      <c r="AQ183" s="6">
        <f>0.5*0.005</f>
        <v>2.5000000000000001E-3</v>
      </c>
      <c r="AR183" s="6">
        <f>0.5*0.003</f>
        <v>1.5E-3</v>
      </c>
      <c r="AS183" s="6">
        <f>0.5*0.005</f>
        <v>2.5000000000000001E-3</v>
      </c>
      <c r="AT183" s="6">
        <f>0.5*0.005</f>
        <v>2.5000000000000001E-3</v>
      </c>
      <c r="AU183" s="6">
        <f t="shared" ref="AU183:AZ183" si="247">0.5*0.005</f>
        <v>2.5000000000000001E-3</v>
      </c>
      <c r="AV183" s="6">
        <f t="shared" si="247"/>
        <v>2.5000000000000001E-3</v>
      </c>
      <c r="AW183" s="6">
        <f t="shared" si="247"/>
        <v>2.5000000000000001E-3</v>
      </c>
      <c r="AX183" s="6">
        <f t="shared" si="247"/>
        <v>2.5000000000000001E-3</v>
      </c>
      <c r="AY183" s="6">
        <f t="shared" si="247"/>
        <v>2.5000000000000001E-3</v>
      </c>
      <c r="AZ183" s="6">
        <f t="shared" si="247"/>
        <v>2.5000000000000001E-3</v>
      </c>
      <c r="BA183" s="6">
        <f t="shared" si="199"/>
        <v>2.5000000000000001E-3</v>
      </c>
      <c r="BB183" s="6"/>
      <c r="BC183" s="6">
        <f t="shared" si="231"/>
        <v>5.0000000000000001E-4</v>
      </c>
      <c r="BD183" s="6">
        <f t="shared" si="245"/>
        <v>5.0000000000000001E-4</v>
      </c>
      <c r="BE183" s="6">
        <f t="shared" si="245"/>
        <v>5.0000000000000001E-4</v>
      </c>
      <c r="BF183" s="6">
        <f t="shared" si="239"/>
        <v>5.0000000000000001E-4</v>
      </c>
      <c r="BG183" s="6">
        <f t="shared" si="233"/>
        <v>5.0000000000000001E-4</v>
      </c>
      <c r="BH183" s="6">
        <f t="shared" si="224"/>
        <v>5.0000000000000001E-4</v>
      </c>
      <c r="BI183" s="6">
        <f t="shared" si="246"/>
        <v>5.0000000000000001E-4</v>
      </c>
      <c r="BJ183" s="6">
        <f t="shared" si="246"/>
        <v>5.0000000000000001E-4</v>
      </c>
      <c r="BK183" s="6">
        <f t="shared" si="200"/>
        <v>5.0000000000000004E-6</v>
      </c>
      <c r="BL183" s="11">
        <f t="shared" si="241"/>
        <v>5.0000000000000001E-4</v>
      </c>
      <c r="BM183" s="11">
        <f t="shared" si="219"/>
        <v>5.0000000000000002E-5</v>
      </c>
      <c r="BN183" s="11">
        <f t="shared" ref="BN183:BN218" si="248">0.5*0.0001</f>
        <v>5.0000000000000002E-5</v>
      </c>
      <c r="BO183" s="11">
        <f t="shared" si="223"/>
        <v>5.0000000000000002E-5</v>
      </c>
      <c r="BP183" s="11">
        <f t="shared" ref="BP183:BP218" si="249">0.5*0.0001</f>
        <v>5.0000000000000002E-5</v>
      </c>
      <c r="BQ183" s="6"/>
      <c r="BR183" s="6">
        <f t="shared" si="201"/>
        <v>4.0000000000000002E-4</v>
      </c>
      <c r="BS183" s="6">
        <f t="shared" si="235"/>
        <v>5.0000000000000002E-5</v>
      </c>
      <c r="BT183" s="6">
        <f t="shared" si="235"/>
        <v>5.0000000000000002E-5</v>
      </c>
      <c r="BU183" s="6">
        <f t="shared" si="202"/>
        <v>1E-4</v>
      </c>
      <c r="BV183" s="6">
        <f t="shared" si="236"/>
        <v>5.0000000000000002E-5</v>
      </c>
      <c r="BW183" s="6">
        <f t="shared" si="236"/>
        <v>5.0000000000000002E-5</v>
      </c>
      <c r="BX183" s="6"/>
      <c r="BY183" s="6">
        <f t="shared" si="221"/>
        <v>1.4999999999999999E-4</v>
      </c>
      <c r="CR183" s="14"/>
      <c r="CX183" s="6">
        <f t="shared" si="244"/>
        <v>5.0000000000000002E-5</v>
      </c>
      <c r="CY183" s="6">
        <f t="shared" si="244"/>
        <v>5.0000000000000002E-5</v>
      </c>
      <c r="CZ183" s="6">
        <v>132</v>
      </c>
      <c r="DF183" s="6">
        <f t="shared" si="203"/>
        <v>4.0000000000000002E-4</v>
      </c>
      <c r="DG183" s="6">
        <f t="shared" si="204"/>
        <v>5.0000000000000002E-5</v>
      </c>
      <c r="DH183" s="11"/>
      <c r="DI183" s="11"/>
      <c r="DJ183" s="11"/>
      <c r="DK183" s="11"/>
      <c r="DL183" s="11"/>
      <c r="DM183" s="11"/>
    </row>
    <row r="184" spans="1:117" ht="12.75">
      <c r="A184" s="11">
        <v>181</v>
      </c>
      <c r="B184" s="6" t="s">
        <v>506</v>
      </c>
      <c r="C184" s="6">
        <v>387</v>
      </c>
      <c r="D184" s="6" t="s">
        <v>1379</v>
      </c>
      <c r="E184" s="6" t="s">
        <v>1798</v>
      </c>
      <c r="F184" s="6" t="s">
        <v>507</v>
      </c>
      <c r="G184" s="7">
        <v>8.1999999999999993</v>
      </c>
      <c r="H184" s="6">
        <v>155</v>
      </c>
      <c r="I184" s="6">
        <f t="shared" si="196"/>
        <v>0.05</v>
      </c>
      <c r="J184" s="6">
        <f t="shared" si="237"/>
        <v>1.5</v>
      </c>
      <c r="K184" s="7">
        <v>42</v>
      </c>
      <c r="L184" s="6">
        <f>0.5*0.05</f>
        <v>2.5000000000000001E-2</v>
      </c>
      <c r="M184" s="9">
        <f>0.5*0.2</f>
        <v>0.1</v>
      </c>
      <c r="N184" s="9">
        <v>4.4000000000000004</v>
      </c>
      <c r="O184" s="6">
        <v>0.755</v>
      </c>
      <c r="P184" s="10">
        <v>2.7E-2</v>
      </c>
      <c r="Q184" s="6">
        <v>610</v>
      </c>
      <c r="R184" s="6">
        <f t="shared" si="197"/>
        <v>0.2</v>
      </c>
      <c r="S184" s="6">
        <v>2.16</v>
      </c>
      <c r="T184" s="6">
        <v>12.8</v>
      </c>
      <c r="U184" s="6">
        <f t="shared" si="198"/>
        <v>1</v>
      </c>
      <c r="V184" s="7">
        <v>17</v>
      </c>
      <c r="W184" s="6"/>
      <c r="X184" s="9">
        <v>4.7</v>
      </c>
      <c r="Y184" s="6">
        <v>34.9</v>
      </c>
      <c r="Z184" s="6">
        <v>12000</v>
      </c>
      <c r="AA184" s="9">
        <v>0.35</v>
      </c>
      <c r="AB184" s="6">
        <v>5400</v>
      </c>
      <c r="AC184" s="6">
        <v>180</v>
      </c>
      <c r="AD184" s="6">
        <v>630</v>
      </c>
      <c r="AE184" s="6">
        <v>802</v>
      </c>
      <c r="AF184" s="6">
        <v>110</v>
      </c>
      <c r="AG184" s="6">
        <v>1800</v>
      </c>
      <c r="AH184" s="6">
        <v>410</v>
      </c>
      <c r="AI184" s="6">
        <v>1.9E-2</v>
      </c>
      <c r="AJ184" s="6">
        <v>8.1000000000000003E-2</v>
      </c>
      <c r="AK184" s="6">
        <v>8.0000000000000002E-3</v>
      </c>
      <c r="AL184" s="8">
        <v>0.26</v>
      </c>
      <c r="AM184" s="6">
        <v>9.5000000000000001E-2</v>
      </c>
      <c r="AN184" s="6">
        <v>0.113</v>
      </c>
      <c r="AO184" s="6">
        <v>9.5000000000000001E-2</v>
      </c>
      <c r="AP184" s="6">
        <v>1.7999999999999999E-2</v>
      </c>
      <c r="AQ184" s="6">
        <v>0.113</v>
      </c>
      <c r="AR184" s="6">
        <v>1.0999999999999999E-2</v>
      </c>
      <c r="AS184" s="6">
        <v>7.0000000000000001E-3</v>
      </c>
      <c r="AT184" s="6">
        <v>1.7000000000000001E-2</v>
      </c>
      <c r="AU184" s="6">
        <v>0.182</v>
      </c>
      <c r="AV184" s="6">
        <v>0.13</v>
      </c>
      <c r="AW184" s="8">
        <v>0.06</v>
      </c>
      <c r="AX184" s="6">
        <v>8.8999999999999996E-2</v>
      </c>
      <c r="AY184" s="6">
        <v>0.107</v>
      </c>
      <c r="AZ184" s="6">
        <v>2.5000000000000001E-2</v>
      </c>
      <c r="BA184" s="6">
        <f t="shared" si="199"/>
        <v>2.5000000000000001E-3</v>
      </c>
      <c r="BB184" s="6"/>
      <c r="BC184" s="6">
        <f t="shared" si="231"/>
        <v>5.0000000000000001E-4</v>
      </c>
      <c r="BD184" s="6">
        <f t="shared" si="245"/>
        <v>5.0000000000000001E-4</v>
      </c>
      <c r="BE184" s="6">
        <f t="shared" si="245"/>
        <v>5.0000000000000001E-4</v>
      </c>
      <c r="BF184" s="6">
        <f t="shared" si="239"/>
        <v>5.0000000000000001E-4</v>
      </c>
      <c r="BG184" s="6">
        <f t="shared" si="233"/>
        <v>5.0000000000000001E-4</v>
      </c>
      <c r="BH184" s="6">
        <f t="shared" si="224"/>
        <v>5.0000000000000001E-4</v>
      </c>
      <c r="BI184" s="6">
        <f t="shared" si="246"/>
        <v>5.0000000000000001E-4</v>
      </c>
      <c r="BJ184" s="6">
        <f t="shared" si="246"/>
        <v>5.0000000000000001E-4</v>
      </c>
      <c r="BK184" s="6">
        <f t="shared" si="200"/>
        <v>5.0000000000000004E-6</v>
      </c>
      <c r="BL184" s="11">
        <f t="shared" si="241"/>
        <v>5.0000000000000001E-4</v>
      </c>
      <c r="BM184" s="11">
        <f t="shared" ref="BM184:BM218" si="250">0.5*0.0001</f>
        <v>5.0000000000000002E-5</v>
      </c>
      <c r="BN184" s="11">
        <f t="shared" si="248"/>
        <v>5.0000000000000002E-5</v>
      </c>
      <c r="BO184" s="11">
        <f t="shared" si="223"/>
        <v>5.0000000000000002E-5</v>
      </c>
      <c r="BP184" s="11">
        <f t="shared" si="249"/>
        <v>5.0000000000000002E-5</v>
      </c>
      <c r="BQ184" s="6"/>
      <c r="BR184" s="6">
        <f t="shared" si="201"/>
        <v>4.0000000000000002E-4</v>
      </c>
      <c r="BS184" s="6">
        <f t="shared" ref="BS184:BT203" si="251">0.5*0.0001</f>
        <v>5.0000000000000002E-5</v>
      </c>
      <c r="BT184" s="6">
        <f t="shared" si="251"/>
        <v>5.0000000000000002E-5</v>
      </c>
      <c r="BU184" s="6">
        <f t="shared" si="202"/>
        <v>1E-4</v>
      </c>
      <c r="BV184" s="6">
        <f t="shared" ref="BV184:BW203" si="252">0.5*0.0001</f>
        <v>5.0000000000000002E-5</v>
      </c>
      <c r="BW184" s="6">
        <f t="shared" si="252"/>
        <v>5.0000000000000002E-5</v>
      </c>
      <c r="BX184" s="6"/>
      <c r="BY184" s="6">
        <f t="shared" si="221"/>
        <v>1.4999999999999999E-4</v>
      </c>
      <c r="CR184" s="14"/>
      <c r="CX184" s="6">
        <f t="shared" si="244"/>
        <v>5.0000000000000002E-5</v>
      </c>
      <c r="CY184" s="6">
        <f t="shared" si="244"/>
        <v>5.0000000000000002E-5</v>
      </c>
      <c r="CZ184" s="6">
        <v>1191</v>
      </c>
      <c r="DF184" s="6">
        <f t="shared" si="203"/>
        <v>4.0000000000000002E-4</v>
      </c>
      <c r="DG184" s="6">
        <f t="shared" si="204"/>
        <v>5.0000000000000002E-5</v>
      </c>
      <c r="DH184" s="11"/>
      <c r="DI184" s="11"/>
      <c r="DJ184" s="11"/>
      <c r="DK184" s="11"/>
      <c r="DL184" s="11"/>
      <c r="DM184" s="11"/>
    </row>
    <row r="185" spans="1:117" ht="12.75">
      <c r="A185" s="11">
        <v>182</v>
      </c>
      <c r="B185" s="6" t="s">
        <v>504</v>
      </c>
      <c r="C185" s="6">
        <v>388</v>
      </c>
      <c r="D185" s="6" t="s">
        <v>1380</v>
      </c>
      <c r="E185" s="6" t="s">
        <v>1799</v>
      </c>
      <c r="F185" s="6" t="s">
        <v>505</v>
      </c>
      <c r="G185" s="7">
        <v>7.6</v>
      </c>
      <c r="H185" s="6">
        <v>109</v>
      </c>
      <c r="I185" s="6">
        <f t="shared" si="196"/>
        <v>0.05</v>
      </c>
      <c r="J185" s="6">
        <f t="shared" si="237"/>
        <v>1.5</v>
      </c>
      <c r="K185" s="9">
        <v>3.9</v>
      </c>
      <c r="L185" s="6">
        <f>0.5*0.05</f>
        <v>2.5000000000000001E-2</v>
      </c>
      <c r="M185" s="9">
        <v>0.4</v>
      </c>
      <c r="N185" s="6">
        <v>1.23</v>
      </c>
      <c r="O185" s="9">
        <v>1.1000000000000001</v>
      </c>
      <c r="P185" s="10">
        <v>2.2000000000000001E-3</v>
      </c>
      <c r="Q185" s="6">
        <v>130</v>
      </c>
      <c r="R185" s="6">
        <f t="shared" si="197"/>
        <v>0.2</v>
      </c>
      <c r="S185" s="6">
        <v>1.74</v>
      </c>
      <c r="T185" s="6">
        <f>0.5*1</f>
        <v>0.5</v>
      </c>
      <c r="U185" s="6">
        <f t="shared" si="198"/>
        <v>1</v>
      </c>
      <c r="V185" s="9">
        <v>4.8</v>
      </c>
      <c r="W185" s="6"/>
      <c r="X185" s="6">
        <f>0.5*0.5</f>
        <v>0.25</v>
      </c>
      <c r="Y185" s="6">
        <v>6.59</v>
      </c>
      <c r="Z185" s="6">
        <v>4400</v>
      </c>
      <c r="AA185" s="9">
        <v>0.4</v>
      </c>
      <c r="AB185" s="6">
        <v>1400</v>
      </c>
      <c r="AC185" s="7">
        <v>43</v>
      </c>
      <c r="AD185" s="6">
        <v>170</v>
      </c>
      <c r="AE185" s="6">
        <v>306</v>
      </c>
      <c r="AF185" s="7">
        <v>48</v>
      </c>
      <c r="AG185" s="6">
        <v>490</v>
      </c>
      <c r="AH185" s="6">
        <v>110</v>
      </c>
      <c r="AI185" s="6">
        <v>4.1000000000000002E-2</v>
      </c>
      <c r="AJ185" s="6">
        <v>7.2999999999999995E-2</v>
      </c>
      <c r="AK185" s="8">
        <v>0.01</v>
      </c>
      <c r="AL185" s="6">
        <v>0.13600000000000001</v>
      </c>
      <c r="AM185" s="6">
        <v>2.1000000000000001E-2</v>
      </c>
      <c r="AN185" s="6">
        <v>2.5000000000000001E-2</v>
      </c>
      <c r="AO185" s="6">
        <v>1.2999999999999999E-2</v>
      </c>
      <c r="AP185" s="6">
        <f>0.5*0.005</f>
        <v>2.5000000000000001E-3</v>
      </c>
      <c r="AQ185" s="6">
        <v>1.4E-2</v>
      </c>
      <c r="AR185" s="6">
        <f>0.5*0.003</f>
        <v>1.5E-3</v>
      </c>
      <c r="AS185" s="6">
        <v>8.9999999999999993E-3</v>
      </c>
      <c r="AT185" s="6">
        <v>1.0999999999999999E-2</v>
      </c>
      <c r="AU185" s="6">
        <v>5.2999999999999999E-2</v>
      </c>
      <c r="AV185" s="6">
        <v>3.1E-2</v>
      </c>
      <c r="AW185" s="6">
        <v>8.0000000000000002E-3</v>
      </c>
      <c r="AX185" s="6">
        <v>1.7999999999999999E-2</v>
      </c>
      <c r="AY185" s="6">
        <v>1.0999999999999999E-2</v>
      </c>
      <c r="AZ185" s="6">
        <v>7.0000000000000001E-3</v>
      </c>
      <c r="BA185" s="6">
        <f t="shared" si="199"/>
        <v>2.5000000000000001E-3</v>
      </c>
      <c r="BB185" s="6"/>
      <c r="BC185" s="6">
        <f t="shared" si="231"/>
        <v>5.0000000000000001E-4</v>
      </c>
      <c r="BD185" s="6">
        <f t="shared" si="245"/>
        <v>5.0000000000000001E-4</v>
      </c>
      <c r="BE185" s="6">
        <f t="shared" si="245"/>
        <v>5.0000000000000001E-4</v>
      </c>
      <c r="BF185" s="6">
        <f t="shared" si="239"/>
        <v>5.0000000000000001E-4</v>
      </c>
      <c r="BG185" s="6">
        <f t="shared" si="233"/>
        <v>5.0000000000000001E-4</v>
      </c>
      <c r="BH185" s="6">
        <f t="shared" si="224"/>
        <v>5.0000000000000001E-4</v>
      </c>
      <c r="BI185" s="6">
        <f t="shared" si="246"/>
        <v>5.0000000000000001E-4</v>
      </c>
      <c r="BJ185" s="6">
        <f t="shared" si="246"/>
        <v>5.0000000000000001E-4</v>
      </c>
      <c r="BK185" s="6">
        <f t="shared" si="200"/>
        <v>5.0000000000000004E-6</v>
      </c>
      <c r="BL185" s="11">
        <f t="shared" si="241"/>
        <v>5.0000000000000001E-4</v>
      </c>
      <c r="BM185" s="11">
        <f t="shared" si="250"/>
        <v>5.0000000000000002E-5</v>
      </c>
      <c r="BN185" s="11">
        <f t="shared" si="248"/>
        <v>5.0000000000000002E-5</v>
      </c>
      <c r="BO185" s="11">
        <f t="shared" si="223"/>
        <v>5.0000000000000002E-5</v>
      </c>
      <c r="BP185" s="11">
        <f t="shared" si="249"/>
        <v>5.0000000000000002E-5</v>
      </c>
      <c r="BQ185" s="6"/>
      <c r="BR185" s="6">
        <f t="shared" si="201"/>
        <v>4.0000000000000002E-4</v>
      </c>
      <c r="BS185" s="6">
        <f t="shared" si="251"/>
        <v>5.0000000000000002E-5</v>
      </c>
      <c r="BT185" s="6">
        <f t="shared" si="251"/>
        <v>5.0000000000000002E-5</v>
      </c>
      <c r="BU185" s="6">
        <f t="shared" si="202"/>
        <v>1E-4</v>
      </c>
      <c r="BV185" s="6">
        <f t="shared" si="252"/>
        <v>5.0000000000000002E-5</v>
      </c>
      <c r="BW185" s="6">
        <f t="shared" si="252"/>
        <v>5.0000000000000002E-5</v>
      </c>
      <c r="BX185" s="6"/>
      <c r="BY185" s="6">
        <f t="shared" si="221"/>
        <v>1.4999999999999999E-4</v>
      </c>
      <c r="CR185" s="14"/>
      <c r="CX185" s="6">
        <f t="shared" si="244"/>
        <v>5.0000000000000002E-5</v>
      </c>
      <c r="CY185" s="6">
        <f t="shared" si="244"/>
        <v>5.0000000000000002E-5</v>
      </c>
      <c r="CZ185" s="6">
        <v>333.00000000000006</v>
      </c>
      <c r="DF185" s="6">
        <f t="shared" si="203"/>
        <v>4.0000000000000002E-4</v>
      </c>
      <c r="DG185" s="6">
        <f t="shared" si="204"/>
        <v>5.0000000000000002E-5</v>
      </c>
      <c r="DH185" s="11"/>
      <c r="DI185" s="11"/>
      <c r="DJ185" s="11"/>
      <c r="DK185" s="11"/>
      <c r="DL185" s="11"/>
      <c r="DM185" s="11"/>
    </row>
    <row r="186" spans="1:117" ht="12.75">
      <c r="A186" s="11">
        <v>183</v>
      </c>
      <c r="B186" s="6" t="s">
        <v>502</v>
      </c>
      <c r="C186" s="6">
        <v>389</v>
      </c>
      <c r="D186" s="6" t="s">
        <v>1381</v>
      </c>
      <c r="E186" s="6" t="s">
        <v>1800</v>
      </c>
      <c r="F186" s="6" t="s">
        <v>503</v>
      </c>
      <c r="G186" s="7">
        <v>7.6</v>
      </c>
      <c r="H186" s="6">
        <v>124</v>
      </c>
      <c r="I186" s="6">
        <f t="shared" si="196"/>
        <v>0.05</v>
      </c>
      <c r="J186" s="6">
        <f t="shared" si="237"/>
        <v>1.5</v>
      </c>
      <c r="K186" s="7">
        <v>44</v>
      </c>
      <c r="L186" s="6">
        <f>0.5*0.05</f>
        <v>2.5000000000000001E-2</v>
      </c>
      <c r="M186" s="9">
        <v>8.6</v>
      </c>
      <c r="N186" s="9">
        <v>5</v>
      </c>
      <c r="O186" s="6">
        <v>9.74</v>
      </c>
      <c r="P186" s="10">
        <v>7.4999999999999997E-3</v>
      </c>
      <c r="Q186" s="6">
        <v>384</v>
      </c>
      <c r="R186" s="6">
        <f t="shared" si="197"/>
        <v>0.2</v>
      </c>
      <c r="S186" s="6">
        <v>13.1</v>
      </c>
      <c r="T186" s="6">
        <v>5.8</v>
      </c>
      <c r="U186" s="6">
        <f t="shared" si="198"/>
        <v>1</v>
      </c>
      <c r="V186" s="6">
        <v>6.01</v>
      </c>
      <c r="W186" s="6"/>
      <c r="X186" s="9">
        <v>7.29</v>
      </c>
      <c r="Y186" s="6">
        <v>115</v>
      </c>
      <c r="Z186" s="6">
        <v>648</v>
      </c>
      <c r="AA186" s="9">
        <v>0.37</v>
      </c>
      <c r="AB186" s="6">
        <v>20100</v>
      </c>
      <c r="AC186" s="6">
        <v>234</v>
      </c>
      <c r="AD186" s="6">
        <v>478</v>
      </c>
      <c r="AE186" s="6">
        <v>446</v>
      </c>
      <c r="AF186" s="6">
        <v>60.2</v>
      </c>
      <c r="AG186" s="6">
        <v>2360</v>
      </c>
      <c r="AH186" s="6">
        <v>330</v>
      </c>
      <c r="AI186" s="6">
        <v>3.4000000000000002E-2</v>
      </c>
      <c r="AJ186" s="6">
        <v>0.02</v>
      </c>
      <c r="AK186" s="6">
        <f>0.5*0.005</f>
        <v>2.5000000000000001E-3</v>
      </c>
      <c r="AL186" s="6">
        <v>6.6000000000000003E-2</v>
      </c>
      <c r="AM186" s="6">
        <v>6.8000000000000005E-2</v>
      </c>
      <c r="AN186" s="6">
        <v>3.2000000000000001E-2</v>
      </c>
      <c r="AO186" s="6">
        <v>2.7E-2</v>
      </c>
      <c r="AP186" s="6">
        <f>0.5*0.005</f>
        <v>2.5000000000000001E-3</v>
      </c>
      <c r="AQ186" s="6">
        <v>3.7999999999999999E-2</v>
      </c>
      <c r="AR186" s="6">
        <v>0.01</v>
      </c>
      <c r="AS186" s="6">
        <v>7.0000000000000001E-3</v>
      </c>
      <c r="AT186" s="6">
        <f>0.5*0.005</f>
        <v>2.5000000000000001E-3</v>
      </c>
      <c r="AU186" s="6">
        <v>4.3999999999999997E-2</v>
      </c>
      <c r="AV186" s="6">
        <v>5.8999999999999997E-2</v>
      </c>
      <c r="AW186" s="6">
        <v>2.4E-2</v>
      </c>
      <c r="AX186" s="6">
        <v>3.1E-2</v>
      </c>
      <c r="AY186" s="6">
        <v>3.3000000000000002E-2</v>
      </c>
      <c r="AZ186" s="6">
        <v>8.9999999999999993E-3</v>
      </c>
      <c r="BA186" s="6">
        <f t="shared" si="199"/>
        <v>2.5000000000000001E-3</v>
      </c>
      <c r="BB186" s="6"/>
      <c r="BC186" s="6">
        <f t="shared" si="231"/>
        <v>5.0000000000000001E-4</v>
      </c>
      <c r="BD186" s="6">
        <v>1.2699999999999999E-2</v>
      </c>
      <c r="BE186" s="6">
        <f t="shared" ref="BE186:BE218" si="253">0.5*0.001</f>
        <v>5.0000000000000001E-4</v>
      </c>
      <c r="BF186" s="6">
        <f t="shared" si="239"/>
        <v>5.0000000000000001E-4</v>
      </c>
      <c r="BG186" s="6">
        <f t="shared" si="233"/>
        <v>5.0000000000000001E-4</v>
      </c>
      <c r="BH186" s="6">
        <f t="shared" si="224"/>
        <v>5.0000000000000001E-4</v>
      </c>
      <c r="BI186" s="6">
        <f t="shared" ref="BI186:BI209" si="254">0.5*0.001</f>
        <v>5.0000000000000001E-4</v>
      </c>
      <c r="BJ186" s="6">
        <v>1.2699999999999999E-2</v>
      </c>
      <c r="BK186" s="6">
        <f t="shared" si="200"/>
        <v>5.0000000000000004E-6</v>
      </c>
      <c r="BL186" s="11">
        <f t="shared" si="241"/>
        <v>5.0000000000000001E-4</v>
      </c>
      <c r="BM186" s="11">
        <f t="shared" si="250"/>
        <v>5.0000000000000002E-5</v>
      </c>
      <c r="BN186" s="11">
        <f t="shared" si="248"/>
        <v>5.0000000000000002E-5</v>
      </c>
      <c r="BO186" s="11">
        <f t="shared" si="223"/>
        <v>5.0000000000000002E-5</v>
      </c>
      <c r="BP186" s="11">
        <f t="shared" si="249"/>
        <v>5.0000000000000002E-5</v>
      </c>
      <c r="BQ186" s="6"/>
      <c r="BR186" s="6">
        <f t="shared" si="201"/>
        <v>4.0000000000000002E-4</v>
      </c>
      <c r="BS186" s="6">
        <f t="shared" si="251"/>
        <v>5.0000000000000002E-5</v>
      </c>
      <c r="BT186" s="6">
        <f t="shared" si="251"/>
        <v>5.0000000000000002E-5</v>
      </c>
      <c r="BU186" s="6">
        <f t="shared" si="202"/>
        <v>1E-4</v>
      </c>
      <c r="BV186" s="6">
        <f t="shared" si="252"/>
        <v>5.0000000000000002E-5</v>
      </c>
      <c r="BW186" s="6">
        <f t="shared" si="252"/>
        <v>5.0000000000000002E-5</v>
      </c>
      <c r="BX186" s="6"/>
      <c r="BY186" s="6">
        <f t="shared" si="221"/>
        <v>1.4999999999999999E-4</v>
      </c>
      <c r="CR186" s="14"/>
      <c r="CX186" s="6">
        <f t="shared" si="244"/>
        <v>5.0000000000000002E-5</v>
      </c>
      <c r="CY186" s="6">
        <f t="shared" si="244"/>
        <v>5.0000000000000002E-5</v>
      </c>
      <c r="CZ186" s="6">
        <v>397</v>
      </c>
      <c r="DF186" s="6">
        <f t="shared" si="203"/>
        <v>4.0000000000000002E-4</v>
      </c>
      <c r="DG186" s="6">
        <f t="shared" si="204"/>
        <v>5.0000000000000002E-5</v>
      </c>
      <c r="DH186" s="11"/>
      <c r="DI186" s="11"/>
      <c r="DJ186" s="11"/>
      <c r="DK186" s="11"/>
      <c r="DL186" s="11"/>
      <c r="DM186" s="11"/>
    </row>
    <row r="187" spans="1:117" ht="12.75">
      <c r="A187" s="11">
        <v>184</v>
      </c>
      <c r="B187" s="6" t="s">
        <v>500</v>
      </c>
      <c r="C187" s="6">
        <v>390</v>
      </c>
      <c r="D187" s="6" t="s">
        <v>1382</v>
      </c>
      <c r="E187" s="6" t="s">
        <v>1801</v>
      </c>
      <c r="F187" s="6" t="s">
        <v>501</v>
      </c>
      <c r="G187" s="7">
        <v>6.4</v>
      </c>
      <c r="H187" s="6">
        <v>118</v>
      </c>
      <c r="I187" s="6">
        <f t="shared" si="196"/>
        <v>0.05</v>
      </c>
      <c r="J187" s="6">
        <v>19.3</v>
      </c>
      <c r="K187" s="6">
        <v>49.1</v>
      </c>
      <c r="L187" s="6">
        <v>0.70799999999999996</v>
      </c>
      <c r="M187" s="9">
        <v>6.89</v>
      </c>
      <c r="N187" s="6">
        <v>52.3</v>
      </c>
      <c r="O187" s="6">
        <v>6.25</v>
      </c>
      <c r="P187" s="10">
        <v>9.9000000000000008E-3</v>
      </c>
      <c r="Q187" s="6">
        <v>1350</v>
      </c>
      <c r="R187" s="6">
        <f t="shared" si="197"/>
        <v>0.2</v>
      </c>
      <c r="S187" s="7">
        <v>14</v>
      </c>
      <c r="T187" s="6">
        <v>8.92</v>
      </c>
      <c r="U187" s="6">
        <f t="shared" si="198"/>
        <v>1</v>
      </c>
      <c r="V187" s="6">
        <v>8.48</v>
      </c>
      <c r="W187" s="6"/>
      <c r="X187" s="7">
        <v>14</v>
      </c>
      <c r="Y187" s="6">
        <v>51.1</v>
      </c>
      <c r="Z187" s="6">
        <v>1450</v>
      </c>
      <c r="AA187" s="9">
        <v>1.1000000000000001</v>
      </c>
      <c r="AB187" s="6">
        <v>9970</v>
      </c>
      <c r="AC187" s="6">
        <v>450</v>
      </c>
      <c r="AD187" s="6">
        <v>441</v>
      </c>
      <c r="AE187" s="6">
        <v>260</v>
      </c>
      <c r="AF187" s="6">
        <v>280</v>
      </c>
      <c r="AG187" s="6">
        <v>4220</v>
      </c>
      <c r="AH187" s="6">
        <v>628</v>
      </c>
      <c r="AI187" s="6">
        <v>1.7000000000000001E-2</v>
      </c>
      <c r="AJ187" s="6">
        <v>4.5999999999999999E-2</v>
      </c>
      <c r="AK187" s="6">
        <v>0.01</v>
      </c>
      <c r="AL187" s="6">
        <v>0.16300000000000001</v>
      </c>
      <c r="AM187" s="6">
        <v>5.5E-2</v>
      </c>
      <c r="AN187" s="6">
        <v>7.3999999999999996E-2</v>
      </c>
      <c r="AO187" s="6">
        <v>5.8000000000000003E-2</v>
      </c>
      <c r="AP187" s="6">
        <v>1.0999999999999999E-2</v>
      </c>
      <c r="AQ187" s="6">
        <v>5.8000000000000003E-2</v>
      </c>
      <c r="AR187" s="8">
        <v>0.01</v>
      </c>
      <c r="AS187" s="6">
        <v>1.0999999999999999E-2</v>
      </c>
      <c r="AT187" s="6">
        <f>0.5*0.005</f>
        <v>2.5000000000000001E-3</v>
      </c>
      <c r="AU187" s="6">
        <v>9.9000000000000005E-2</v>
      </c>
      <c r="AV187" s="6">
        <v>6.6000000000000003E-2</v>
      </c>
      <c r="AW187" s="6">
        <v>3.3000000000000002E-2</v>
      </c>
      <c r="AX187" s="6">
        <v>4.3999999999999997E-2</v>
      </c>
      <c r="AY187" s="6">
        <v>5.3999999999999999E-2</v>
      </c>
      <c r="AZ187" s="6">
        <v>1.6E-2</v>
      </c>
      <c r="BA187" s="6">
        <f t="shared" si="199"/>
        <v>2.5000000000000001E-3</v>
      </c>
      <c r="BB187" s="6"/>
      <c r="BC187" s="6">
        <f t="shared" si="231"/>
        <v>5.0000000000000001E-4</v>
      </c>
      <c r="BD187" s="6">
        <v>1.12E-2</v>
      </c>
      <c r="BE187" s="6">
        <f t="shared" si="253"/>
        <v>5.0000000000000001E-4</v>
      </c>
      <c r="BF187" s="6">
        <f t="shared" si="239"/>
        <v>5.0000000000000001E-4</v>
      </c>
      <c r="BG187" s="6">
        <f t="shared" si="233"/>
        <v>5.0000000000000001E-4</v>
      </c>
      <c r="BH187" s="6">
        <f t="shared" si="224"/>
        <v>5.0000000000000001E-4</v>
      </c>
      <c r="BI187" s="6">
        <f t="shared" si="254"/>
        <v>5.0000000000000001E-4</v>
      </c>
      <c r="BJ187" s="6">
        <v>1.12E-2</v>
      </c>
      <c r="BK187" s="6">
        <f t="shared" si="200"/>
        <v>5.0000000000000004E-6</v>
      </c>
      <c r="BL187" s="11">
        <f t="shared" si="241"/>
        <v>5.0000000000000001E-4</v>
      </c>
      <c r="BM187" s="11">
        <f t="shared" si="250"/>
        <v>5.0000000000000002E-5</v>
      </c>
      <c r="BN187" s="11">
        <f t="shared" si="248"/>
        <v>5.0000000000000002E-5</v>
      </c>
      <c r="BO187" s="11">
        <f t="shared" si="223"/>
        <v>5.0000000000000002E-5</v>
      </c>
      <c r="BP187" s="11">
        <f t="shared" si="249"/>
        <v>5.0000000000000002E-5</v>
      </c>
      <c r="BQ187" s="6"/>
      <c r="BR187" s="6">
        <f t="shared" si="201"/>
        <v>4.0000000000000002E-4</v>
      </c>
      <c r="BS187" s="6">
        <f t="shared" si="251"/>
        <v>5.0000000000000002E-5</v>
      </c>
      <c r="BT187" s="6">
        <f t="shared" si="251"/>
        <v>5.0000000000000002E-5</v>
      </c>
      <c r="BU187" s="6">
        <f t="shared" si="202"/>
        <v>1E-4</v>
      </c>
      <c r="BV187" s="6">
        <f t="shared" si="252"/>
        <v>5.0000000000000002E-5</v>
      </c>
      <c r="BW187" s="6">
        <f t="shared" si="252"/>
        <v>5.0000000000000002E-5</v>
      </c>
      <c r="BX187" s="6"/>
      <c r="BY187" s="6">
        <f t="shared" ref="BY187:BY209" si="255">0.5*0.0003</f>
        <v>1.4999999999999999E-4</v>
      </c>
      <c r="CR187" s="14"/>
      <c r="CX187" s="6">
        <f t="shared" si="244"/>
        <v>5.0000000000000002E-5</v>
      </c>
      <c r="CY187" s="6">
        <f t="shared" si="244"/>
        <v>5.0000000000000002E-5</v>
      </c>
      <c r="CZ187" s="6">
        <v>208</v>
      </c>
      <c r="DF187" s="6">
        <f t="shared" si="203"/>
        <v>4.0000000000000002E-4</v>
      </c>
      <c r="DG187" s="6">
        <f t="shared" si="204"/>
        <v>5.0000000000000002E-5</v>
      </c>
      <c r="DH187" s="11"/>
      <c r="DI187" s="11"/>
      <c r="DJ187" s="11"/>
      <c r="DK187" s="11"/>
      <c r="DL187" s="11"/>
      <c r="DM187" s="11"/>
    </row>
    <row r="188" spans="1:117" ht="12.75">
      <c r="A188" s="11">
        <v>185</v>
      </c>
      <c r="B188" s="6" t="s">
        <v>498</v>
      </c>
      <c r="C188" s="6">
        <v>391</v>
      </c>
      <c r="D188" s="6" t="s">
        <v>1383</v>
      </c>
      <c r="E188" s="6" t="s">
        <v>1802</v>
      </c>
      <c r="F188" s="6" t="s">
        <v>499</v>
      </c>
      <c r="G188" s="7">
        <v>7</v>
      </c>
      <c r="H188" s="6">
        <v>156</v>
      </c>
      <c r="I188" s="6">
        <f t="shared" si="196"/>
        <v>0.05</v>
      </c>
      <c r="J188" s="6">
        <f>0.5*3</f>
        <v>1.5</v>
      </c>
      <c r="K188" s="7">
        <v>16</v>
      </c>
      <c r="L188" s="6">
        <v>0.23200000000000001</v>
      </c>
      <c r="M188" s="9">
        <v>4.0999999999999996</v>
      </c>
      <c r="N188" s="6">
        <v>3.99</v>
      </c>
      <c r="O188" s="6">
        <v>28.2</v>
      </c>
      <c r="P188" s="10">
        <v>8.8000000000000005E-3</v>
      </c>
      <c r="Q188" s="6">
        <v>280</v>
      </c>
      <c r="R188" s="6">
        <f t="shared" si="197"/>
        <v>0.2</v>
      </c>
      <c r="S188" s="6">
        <v>2.02</v>
      </c>
      <c r="T188" s="6">
        <v>54.3</v>
      </c>
      <c r="U188" s="6">
        <f t="shared" si="198"/>
        <v>1</v>
      </c>
      <c r="V188" s="9">
        <v>2.4</v>
      </c>
      <c r="W188" s="6"/>
      <c r="X188" s="9">
        <v>1.3</v>
      </c>
      <c r="Y188" s="6">
        <v>64.7</v>
      </c>
      <c r="Z188" s="6">
        <v>1200</v>
      </c>
      <c r="AA188" s="9">
        <v>1.1000000000000001</v>
      </c>
      <c r="AB188" s="6">
        <v>1900</v>
      </c>
      <c r="AC188" s="7">
        <v>55</v>
      </c>
      <c r="AD188" s="6">
        <v>130</v>
      </c>
      <c r="AE188" s="6">
        <v>124</v>
      </c>
      <c r="AF188" s="7">
        <v>22</v>
      </c>
      <c r="AG188" s="6">
        <v>560</v>
      </c>
      <c r="AH188" s="6">
        <v>190</v>
      </c>
      <c r="AI188" s="6">
        <f>0.5*0.005</f>
        <v>2.5000000000000001E-3</v>
      </c>
      <c r="AJ188" s="6">
        <v>1.2E-2</v>
      </c>
      <c r="AK188" s="6">
        <f>0.5*0.005</f>
        <v>2.5000000000000001E-3</v>
      </c>
      <c r="AL188" s="6">
        <v>5.5E-2</v>
      </c>
      <c r="AM188" s="6">
        <v>5.0999999999999997E-2</v>
      </c>
      <c r="AN188" s="8">
        <v>7.0000000000000007E-2</v>
      </c>
      <c r="AO188" s="6">
        <v>9.0999999999999998E-2</v>
      </c>
      <c r="AP188" s="6">
        <v>2.1999999999999999E-2</v>
      </c>
      <c r="AQ188" s="6">
        <v>8.4000000000000005E-2</v>
      </c>
      <c r="AR188" s="6">
        <f>0.5*0.003</f>
        <v>1.5E-3</v>
      </c>
      <c r="AS188" s="6">
        <f>0.5*0.005</f>
        <v>2.5000000000000001E-3</v>
      </c>
      <c r="AT188" s="6">
        <v>1.2E-2</v>
      </c>
      <c r="AU188" s="6">
        <v>2.5000000000000001E-2</v>
      </c>
      <c r="AV188" s="6">
        <v>0.10199999999999999</v>
      </c>
      <c r="AW188" s="6">
        <v>4.9000000000000002E-2</v>
      </c>
      <c r="AX188" s="6">
        <v>7.0999999999999994E-2</v>
      </c>
      <c r="AY188" s="6">
        <v>8.5000000000000006E-2</v>
      </c>
      <c r="AZ188" s="6">
        <v>2.8000000000000001E-2</v>
      </c>
      <c r="BA188" s="6">
        <f t="shared" si="199"/>
        <v>2.5000000000000001E-3</v>
      </c>
      <c r="BB188" s="6"/>
      <c r="BC188" s="6">
        <f t="shared" si="231"/>
        <v>5.0000000000000001E-4</v>
      </c>
      <c r="BD188" s="6">
        <v>9.7000000000000003E-3</v>
      </c>
      <c r="BE188" s="6">
        <f t="shared" si="253"/>
        <v>5.0000000000000001E-4</v>
      </c>
      <c r="BF188" s="6">
        <f t="shared" si="239"/>
        <v>5.0000000000000001E-4</v>
      </c>
      <c r="BG188" s="6">
        <f t="shared" si="233"/>
        <v>5.0000000000000001E-4</v>
      </c>
      <c r="BH188" s="6">
        <f t="shared" si="224"/>
        <v>5.0000000000000001E-4</v>
      </c>
      <c r="BI188" s="6">
        <f t="shared" si="254"/>
        <v>5.0000000000000001E-4</v>
      </c>
      <c r="BJ188" s="6">
        <v>9.7000000000000003E-3</v>
      </c>
      <c r="BK188" s="6">
        <f t="shared" si="200"/>
        <v>5.0000000000000004E-6</v>
      </c>
      <c r="BL188" s="11">
        <f t="shared" si="241"/>
        <v>5.0000000000000001E-4</v>
      </c>
      <c r="BM188" s="11">
        <f t="shared" si="250"/>
        <v>5.0000000000000002E-5</v>
      </c>
      <c r="BN188" s="11">
        <f t="shared" si="248"/>
        <v>5.0000000000000002E-5</v>
      </c>
      <c r="BO188" s="11">
        <f t="shared" ref="BO188:BO218" si="256">0.5*0.0001</f>
        <v>5.0000000000000002E-5</v>
      </c>
      <c r="BP188" s="11">
        <f t="shared" si="249"/>
        <v>5.0000000000000002E-5</v>
      </c>
      <c r="BQ188" s="6"/>
      <c r="BR188" s="6">
        <f t="shared" si="201"/>
        <v>4.0000000000000002E-4</v>
      </c>
      <c r="BS188" s="6">
        <f t="shared" si="251"/>
        <v>5.0000000000000002E-5</v>
      </c>
      <c r="BT188" s="6">
        <f t="shared" si="251"/>
        <v>5.0000000000000002E-5</v>
      </c>
      <c r="BU188" s="6">
        <f t="shared" si="202"/>
        <v>1E-4</v>
      </c>
      <c r="BV188" s="6">
        <f t="shared" si="252"/>
        <v>5.0000000000000002E-5</v>
      </c>
      <c r="BW188" s="6">
        <f t="shared" si="252"/>
        <v>5.0000000000000002E-5</v>
      </c>
      <c r="BX188" s="6"/>
      <c r="BY188" s="6">
        <f t="shared" si="255"/>
        <v>1.4999999999999999E-4</v>
      </c>
      <c r="CR188" s="14"/>
      <c r="CX188" s="6">
        <f t="shared" si="244"/>
        <v>5.0000000000000002E-5</v>
      </c>
      <c r="CY188" s="6">
        <f t="shared" si="244"/>
        <v>5.0000000000000002E-5</v>
      </c>
      <c r="CZ188" s="6">
        <v>1050</v>
      </c>
      <c r="DF188" s="6">
        <f t="shared" si="203"/>
        <v>4.0000000000000002E-4</v>
      </c>
      <c r="DG188" s="6">
        <f t="shared" si="204"/>
        <v>5.0000000000000002E-5</v>
      </c>
      <c r="DH188" s="11"/>
      <c r="DI188" s="11"/>
      <c r="DJ188" s="11"/>
      <c r="DK188" s="11"/>
      <c r="DL188" s="11"/>
      <c r="DM188" s="11"/>
    </row>
    <row r="189" spans="1:117" ht="12.75">
      <c r="A189" s="11">
        <v>186</v>
      </c>
      <c r="B189" s="6" t="s">
        <v>496</v>
      </c>
      <c r="C189" s="6">
        <v>392</v>
      </c>
      <c r="D189" s="6" t="s">
        <v>1384</v>
      </c>
      <c r="E189" s="6" t="s">
        <v>1803</v>
      </c>
      <c r="F189" s="6" t="s">
        <v>497</v>
      </c>
      <c r="G189" s="7">
        <v>8.8000000000000007</v>
      </c>
      <c r="H189" s="12">
        <v>102.3</v>
      </c>
      <c r="I189" s="6">
        <f t="shared" si="196"/>
        <v>0.05</v>
      </c>
      <c r="J189" s="6">
        <f>0.5*3</f>
        <v>1.5</v>
      </c>
      <c r="K189" s="7">
        <v>12</v>
      </c>
      <c r="L189" s="6">
        <f>0.5*0.05</f>
        <v>2.5000000000000001E-2</v>
      </c>
      <c r="M189" s="9">
        <v>1.9</v>
      </c>
      <c r="N189" s="6">
        <v>1.58</v>
      </c>
      <c r="O189" s="9">
        <v>7.2</v>
      </c>
      <c r="P189" s="6">
        <f>0.5*0.001</f>
        <v>5.0000000000000001E-4</v>
      </c>
      <c r="Q189" s="6">
        <v>73</v>
      </c>
      <c r="R189" s="6">
        <f t="shared" si="197"/>
        <v>0.2</v>
      </c>
      <c r="S189" s="6">
        <v>1.26</v>
      </c>
      <c r="T189" s="9">
        <v>4.5999999999999996</v>
      </c>
      <c r="U189" s="6">
        <f t="shared" si="198"/>
        <v>1</v>
      </c>
      <c r="V189" s="9">
        <v>2.8</v>
      </c>
      <c r="W189" s="6"/>
      <c r="X189" s="9">
        <v>0.77</v>
      </c>
      <c r="Y189" s="6">
        <v>11.2</v>
      </c>
      <c r="Z189" s="6">
        <v>730</v>
      </c>
      <c r="AA189" s="9">
        <v>0.80999999999999994</v>
      </c>
      <c r="AB189" s="6">
        <v>1100</v>
      </c>
      <c r="AC189" s="7">
        <v>78</v>
      </c>
      <c r="AD189" s="7">
        <v>68</v>
      </c>
      <c r="AE189" s="6">
        <v>73.900000000000006</v>
      </c>
      <c r="AF189" s="7">
        <v>19</v>
      </c>
      <c r="AG189" s="6">
        <v>360</v>
      </c>
      <c r="AH189" s="6">
        <v>150</v>
      </c>
      <c r="AI189" s="6">
        <v>6.0000000000000001E-3</v>
      </c>
      <c r="AJ189" s="6">
        <v>1.2999999999999999E-2</v>
      </c>
      <c r="AK189" s="6">
        <f>0.5*0.005</f>
        <v>2.5000000000000001E-3</v>
      </c>
      <c r="AL189" s="6">
        <v>1.2999999999999999E-2</v>
      </c>
      <c r="AM189" s="6">
        <f>0.5*0.005</f>
        <v>2.5000000000000001E-3</v>
      </c>
      <c r="AN189" s="6">
        <f>0.5*0.005</f>
        <v>2.5000000000000001E-3</v>
      </c>
      <c r="AO189" s="6">
        <f>0.5*0.005</f>
        <v>2.5000000000000001E-3</v>
      </c>
      <c r="AP189" s="6">
        <f>0.5*0.005</f>
        <v>2.5000000000000001E-3</v>
      </c>
      <c r="AQ189" s="6">
        <v>5.0000000000000001E-3</v>
      </c>
      <c r="AR189" s="6">
        <f>0.5*0.003</f>
        <v>1.5E-3</v>
      </c>
      <c r="AS189" s="6">
        <v>1.2999999999999999E-2</v>
      </c>
      <c r="AT189" s="6">
        <v>5.0000000000000001E-3</v>
      </c>
      <c r="AU189" s="6">
        <v>8.9999999999999993E-3</v>
      </c>
      <c r="AV189" s="6">
        <v>5.0000000000000001E-3</v>
      </c>
      <c r="AW189" s="6">
        <f>0.5*0.005</f>
        <v>2.5000000000000001E-3</v>
      </c>
      <c r="AX189" s="6">
        <v>5.0000000000000001E-3</v>
      </c>
      <c r="AY189" s="6">
        <f>0.5*0.005</f>
        <v>2.5000000000000001E-3</v>
      </c>
      <c r="AZ189" s="6">
        <f>0.5*0.005</f>
        <v>2.5000000000000001E-3</v>
      </c>
      <c r="BA189" s="6">
        <f t="shared" si="199"/>
        <v>2.5000000000000001E-3</v>
      </c>
      <c r="BB189" s="6"/>
      <c r="BC189" s="6">
        <f t="shared" si="231"/>
        <v>5.0000000000000001E-4</v>
      </c>
      <c r="BD189" s="6">
        <f>0.5*0.001</f>
        <v>5.0000000000000001E-4</v>
      </c>
      <c r="BE189" s="6">
        <f t="shared" si="253"/>
        <v>5.0000000000000001E-4</v>
      </c>
      <c r="BF189" s="6">
        <f t="shared" si="239"/>
        <v>5.0000000000000001E-4</v>
      </c>
      <c r="BG189" s="6">
        <f t="shared" si="233"/>
        <v>5.0000000000000001E-4</v>
      </c>
      <c r="BH189" s="6">
        <f t="shared" ref="BH189:BH218" si="257">0.5*0.001</f>
        <v>5.0000000000000001E-4</v>
      </c>
      <c r="BI189" s="6">
        <f t="shared" si="254"/>
        <v>5.0000000000000001E-4</v>
      </c>
      <c r="BJ189" s="6">
        <f>0.5*0.001</f>
        <v>5.0000000000000001E-4</v>
      </c>
      <c r="BK189" s="6">
        <f t="shared" si="200"/>
        <v>5.0000000000000004E-6</v>
      </c>
      <c r="BL189" s="11">
        <f t="shared" si="241"/>
        <v>5.0000000000000001E-4</v>
      </c>
      <c r="BM189" s="11">
        <f t="shared" si="250"/>
        <v>5.0000000000000002E-5</v>
      </c>
      <c r="BN189" s="11">
        <f t="shared" si="248"/>
        <v>5.0000000000000002E-5</v>
      </c>
      <c r="BO189" s="11">
        <f t="shared" si="256"/>
        <v>5.0000000000000002E-5</v>
      </c>
      <c r="BP189" s="11">
        <f t="shared" si="249"/>
        <v>5.0000000000000002E-5</v>
      </c>
      <c r="BQ189" s="6"/>
      <c r="BR189" s="6">
        <f t="shared" si="201"/>
        <v>4.0000000000000002E-4</v>
      </c>
      <c r="BS189" s="6">
        <f t="shared" si="251"/>
        <v>5.0000000000000002E-5</v>
      </c>
      <c r="BT189" s="6">
        <f t="shared" si="251"/>
        <v>5.0000000000000002E-5</v>
      </c>
      <c r="BU189" s="6">
        <f t="shared" si="202"/>
        <v>1E-4</v>
      </c>
      <c r="BV189" s="6">
        <f t="shared" si="252"/>
        <v>5.0000000000000002E-5</v>
      </c>
      <c r="BW189" s="6">
        <f t="shared" si="252"/>
        <v>5.0000000000000002E-5</v>
      </c>
      <c r="BX189" s="6"/>
      <c r="BY189" s="6">
        <f t="shared" si="255"/>
        <v>1.4999999999999999E-4</v>
      </c>
      <c r="CR189" s="14"/>
      <c r="CX189" s="6">
        <f t="shared" si="244"/>
        <v>5.0000000000000002E-5</v>
      </c>
      <c r="CY189" s="6">
        <f t="shared" si="244"/>
        <v>5.0000000000000002E-5</v>
      </c>
      <c r="CZ189" s="6">
        <v>415</v>
      </c>
      <c r="DF189" s="6">
        <f t="shared" si="203"/>
        <v>4.0000000000000002E-4</v>
      </c>
      <c r="DG189" s="6">
        <f t="shared" si="204"/>
        <v>5.0000000000000002E-5</v>
      </c>
      <c r="DH189" s="11"/>
      <c r="DI189" s="11"/>
      <c r="DJ189" s="11"/>
      <c r="DK189" s="11"/>
      <c r="DL189" s="11"/>
      <c r="DM189" s="11"/>
    </row>
    <row r="190" spans="1:117" ht="12.75">
      <c r="A190" s="11">
        <v>187</v>
      </c>
      <c r="B190" s="6" t="s">
        <v>494</v>
      </c>
      <c r="C190" s="6">
        <v>393</v>
      </c>
      <c r="D190" s="6" t="s">
        <v>1385</v>
      </c>
      <c r="E190" s="6" t="s">
        <v>1804</v>
      </c>
      <c r="F190" s="6" t="s">
        <v>495</v>
      </c>
      <c r="G190" s="7">
        <v>7.6</v>
      </c>
      <c r="H190" s="6">
        <v>858</v>
      </c>
      <c r="I190" s="6">
        <f t="shared" si="196"/>
        <v>0.05</v>
      </c>
      <c r="J190" s="6">
        <v>11.2</v>
      </c>
      <c r="K190" s="6">
        <v>460</v>
      </c>
      <c r="L190" s="6">
        <v>0.40899999999999997</v>
      </c>
      <c r="M190" s="9">
        <v>6.9</v>
      </c>
      <c r="N190" s="6">
        <v>21.9</v>
      </c>
      <c r="O190" s="6">
        <v>181</v>
      </c>
      <c r="P190" s="8">
        <v>0.16</v>
      </c>
      <c r="Q190" s="6">
        <v>2300</v>
      </c>
      <c r="R190" s="6">
        <f t="shared" si="197"/>
        <v>0.2</v>
      </c>
      <c r="S190" s="6">
        <v>23.3</v>
      </c>
      <c r="T190" s="6">
        <v>77.400000000000006</v>
      </c>
      <c r="U190" s="6">
        <f t="shared" si="198"/>
        <v>1</v>
      </c>
      <c r="V190" s="7">
        <v>72</v>
      </c>
      <c r="W190" s="6"/>
      <c r="X190" s="7">
        <v>31</v>
      </c>
      <c r="Y190" s="6">
        <v>284</v>
      </c>
      <c r="Z190" s="6">
        <v>17000</v>
      </c>
      <c r="AA190" s="9">
        <v>4.4000000000000004</v>
      </c>
      <c r="AB190" s="6">
        <v>54000</v>
      </c>
      <c r="AC190" s="6">
        <v>1400</v>
      </c>
      <c r="AD190" s="6">
        <v>3800</v>
      </c>
      <c r="AE190" s="6">
        <v>3870</v>
      </c>
      <c r="AF190" s="6">
        <v>160</v>
      </c>
      <c r="AG190" s="6">
        <v>9400</v>
      </c>
      <c r="AH190" s="6">
        <v>1400</v>
      </c>
      <c r="AI190" s="6">
        <v>6.7000000000000004E-2</v>
      </c>
      <c r="AJ190" s="6">
        <v>0.185</v>
      </c>
      <c r="AK190" s="6">
        <v>1.4999999999999999E-2</v>
      </c>
      <c r="AL190" s="6">
        <v>0.216</v>
      </c>
      <c r="AM190" s="6">
        <v>0.107</v>
      </c>
      <c r="AN190" s="6">
        <v>6.5000000000000002E-2</v>
      </c>
      <c r="AO190" s="8">
        <v>0.04</v>
      </c>
      <c r="AP190" s="6">
        <f>0.5*0.005</f>
        <v>2.5000000000000001E-3</v>
      </c>
      <c r="AQ190" s="8">
        <v>0.06</v>
      </c>
      <c r="AR190" s="6">
        <v>1.4E-2</v>
      </c>
      <c r="AS190" s="6">
        <v>6.6000000000000003E-2</v>
      </c>
      <c r="AT190" s="6">
        <v>4.4999999999999998E-2</v>
      </c>
      <c r="AU190" s="6">
        <v>0.124</v>
      </c>
      <c r="AV190" s="8">
        <v>0.08</v>
      </c>
      <c r="AW190" s="6">
        <v>3.3000000000000002E-2</v>
      </c>
      <c r="AX190" s="6">
        <v>6.5000000000000002E-2</v>
      </c>
      <c r="AY190" s="6">
        <v>4.2000000000000003E-2</v>
      </c>
      <c r="AZ190" s="6">
        <f>0.5*0.005</f>
        <v>2.5000000000000001E-3</v>
      </c>
      <c r="BA190" s="6">
        <f t="shared" si="199"/>
        <v>2.5000000000000001E-3</v>
      </c>
      <c r="BB190" s="6"/>
      <c r="BC190" s="6">
        <f t="shared" si="231"/>
        <v>5.0000000000000001E-4</v>
      </c>
      <c r="BD190" s="6">
        <f>0.5*0.001</f>
        <v>5.0000000000000001E-4</v>
      </c>
      <c r="BE190" s="6">
        <f t="shared" si="253"/>
        <v>5.0000000000000001E-4</v>
      </c>
      <c r="BF190" s="6">
        <f t="shared" si="239"/>
        <v>5.0000000000000001E-4</v>
      </c>
      <c r="BG190" s="6">
        <f t="shared" si="233"/>
        <v>5.0000000000000001E-4</v>
      </c>
      <c r="BH190" s="6">
        <f t="shared" si="257"/>
        <v>5.0000000000000001E-4</v>
      </c>
      <c r="BI190" s="6">
        <f t="shared" si="254"/>
        <v>5.0000000000000001E-4</v>
      </c>
      <c r="BJ190" s="6">
        <f>0.5*0.001</f>
        <v>5.0000000000000001E-4</v>
      </c>
      <c r="BK190" s="6">
        <f t="shared" si="200"/>
        <v>5.0000000000000004E-6</v>
      </c>
      <c r="BL190" s="11">
        <f t="shared" si="241"/>
        <v>5.0000000000000001E-4</v>
      </c>
      <c r="BM190" s="11">
        <f t="shared" si="250"/>
        <v>5.0000000000000002E-5</v>
      </c>
      <c r="BN190" s="11">
        <f t="shared" si="248"/>
        <v>5.0000000000000002E-5</v>
      </c>
      <c r="BO190" s="11">
        <f t="shared" si="256"/>
        <v>5.0000000000000002E-5</v>
      </c>
      <c r="BP190" s="11">
        <f t="shared" si="249"/>
        <v>5.0000000000000002E-5</v>
      </c>
      <c r="BQ190" s="6"/>
      <c r="BR190" s="6">
        <f t="shared" si="201"/>
        <v>4.0000000000000002E-4</v>
      </c>
      <c r="BS190" s="6">
        <f t="shared" si="251"/>
        <v>5.0000000000000002E-5</v>
      </c>
      <c r="BT190" s="6">
        <f t="shared" si="251"/>
        <v>5.0000000000000002E-5</v>
      </c>
      <c r="BU190" s="6">
        <f t="shared" si="202"/>
        <v>1E-4</v>
      </c>
      <c r="BV190" s="6">
        <f t="shared" si="252"/>
        <v>5.0000000000000002E-5</v>
      </c>
      <c r="BW190" s="6">
        <f t="shared" si="252"/>
        <v>5.0000000000000002E-5</v>
      </c>
      <c r="BX190" s="6"/>
      <c r="BY190" s="6">
        <f t="shared" si="255"/>
        <v>1.4999999999999999E-4</v>
      </c>
      <c r="CR190" s="14"/>
      <c r="CX190" s="6">
        <f t="shared" ref="CX190:CY209" si="258">0.5*0.0001</f>
        <v>5.0000000000000002E-5</v>
      </c>
      <c r="CY190" s="6">
        <f t="shared" si="258"/>
        <v>5.0000000000000002E-5</v>
      </c>
      <c r="CZ190" s="6">
        <v>3975</v>
      </c>
      <c r="DF190" s="6">
        <f t="shared" si="203"/>
        <v>4.0000000000000002E-4</v>
      </c>
      <c r="DG190" s="6">
        <f t="shared" si="204"/>
        <v>5.0000000000000002E-5</v>
      </c>
      <c r="DH190" s="11"/>
      <c r="DI190" s="11"/>
      <c r="DJ190" s="11"/>
      <c r="DK190" s="11"/>
      <c r="DL190" s="11"/>
      <c r="DM190" s="11"/>
    </row>
    <row r="191" spans="1:117" ht="12.75">
      <c r="A191" s="11">
        <v>188</v>
      </c>
      <c r="B191" s="6" t="s">
        <v>492</v>
      </c>
      <c r="C191" s="6">
        <v>394</v>
      </c>
      <c r="D191" s="6" t="s">
        <v>1386</v>
      </c>
      <c r="E191" s="6" t="s">
        <v>1805</v>
      </c>
      <c r="F191" s="6" t="s">
        <v>493</v>
      </c>
      <c r="G191" s="7">
        <v>8.4</v>
      </c>
      <c r="H191" s="6">
        <v>132</v>
      </c>
      <c r="I191" s="6">
        <f t="shared" si="196"/>
        <v>0.05</v>
      </c>
      <c r="J191" s="6">
        <f t="shared" ref="J191:J209" si="259">0.5*3</f>
        <v>1.5</v>
      </c>
      <c r="K191" s="9">
        <v>7.4</v>
      </c>
      <c r="L191" s="6">
        <v>0.17</v>
      </c>
      <c r="M191" s="9">
        <v>1.5</v>
      </c>
      <c r="N191" s="6">
        <v>9.23</v>
      </c>
      <c r="O191" s="6">
        <v>2.93</v>
      </c>
      <c r="P191" s="10">
        <v>2.4E-2</v>
      </c>
      <c r="Q191" s="6">
        <v>100</v>
      </c>
      <c r="R191" s="6">
        <f t="shared" si="197"/>
        <v>0.2</v>
      </c>
      <c r="S191" s="6">
        <v>3.76</v>
      </c>
      <c r="T191" s="9">
        <v>6.5</v>
      </c>
      <c r="U191" s="6">
        <f t="shared" si="198"/>
        <v>1</v>
      </c>
      <c r="V191" s="9">
        <v>1.7</v>
      </c>
      <c r="W191" s="6"/>
      <c r="X191" s="9">
        <v>4.0999999999999996</v>
      </c>
      <c r="Y191" s="6">
        <v>67.7</v>
      </c>
      <c r="Z191" s="6">
        <v>680</v>
      </c>
      <c r="AA191" s="9">
        <v>0.15</v>
      </c>
      <c r="AB191" s="6">
        <v>4800</v>
      </c>
      <c r="AC191" s="7">
        <v>66</v>
      </c>
      <c r="AD191" s="6">
        <v>120</v>
      </c>
      <c r="AE191" s="6">
        <v>90.8</v>
      </c>
      <c r="AF191" s="7">
        <v>24</v>
      </c>
      <c r="AG191" s="6">
        <v>840</v>
      </c>
      <c r="AH191" s="6">
        <v>100</v>
      </c>
      <c r="AI191" s="6">
        <v>2.1000000000000001E-2</v>
      </c>
      <c r="AJ191" s="8">
        <v>0.41</v>
      </c>
      <c r="AK191" s="6">
        <v>7.4999999999999997E-2</v>
      </c>
      <c r="AL191" s="6">
        <v>0.92400000000000004</v>
      </c>
      <c r="AM191" s="6">
        <v>0.313</v>
      </c>
      <c r="AN191" s="6">
        <v>0.34799999999999998</v>
      </c>
      <c r="AO191" s="8">
        <v>0.26</v>
      </c>
      <c r="AP191" s="6">
        <v>3.5999999999999997E-2</v>
      </c>
      <c r="AQ191" s="8">
        <v>0.2</v>
      </c>
      <c r="AR191" s="6">
        <v>2.5999999999999999E-2</v>
      </c>
      <c r="AS191" s="6">
        <v>4.5999999999999999E-2</v>
      </c>
      <c r="AT191" s="8">
        <v>0.05</v>
      </c>
      <c r="AU191" s="6">
        <v>0.55600000000000005</v>
      </c>
      <c r="AV191" s="8">
        <v>0.24299999999999999</v>
      </c>
      <c r="AW191" s="6">
        <v>0.124</v>
      </c>
      <c r="AX191" s="8">
        <v>0.155</v>
      </c>
      <c r="AY191" s="6">
        <v>0.16700000000000001</v>
      </c>
      <c r="AZ191" s="8">
        <v>0.05</v>
      </c>
      <c r="BA191" s="6">
        <f t="shared" si="199"/>
        <v>2.5000000000000001E-3</v>
      </c>
      <c r="BB191" s="6"/>
      <c r="BC191" s="6">
        <f t="shared" si="231"/>
        <v>5.0000000000000001E-4</v>
      </c>
      <c r="BD191" s="6">
        <v>1.5299999999999999E-2</v>
      </c>
      <c r="BE191" s="6">
        <f t="shared" si="253"/>
        <v>5.0000000000000001E-4</v>
      </c>
      <c r="BF191" s="6">
        <f t="shared" si="239"/>
        <v>5.0000000000000001E-4</v>
      </c>
      <c r="BG191" s="6">
        <v>9.1999999999999998E-3</v>
      </c>
      <c r="BH191" s="6">
        <f t="shared" si="257"/>
        <v>5.0000000000000001E-4</v>
      </c>
      <c r="BI191" s="6">
        <f t="shared" si="254"/>
        <v>5.0000000000000001E-4</v>
      </c>
      <c r="BJ191" s="6">
        <v>2.4500000000000001E-2</v>
      </c>
      <c r="BK191" s="6">
        <f t="shared" si="200"/>
        <v>5.0000000000000004E-6</v>
      </c>
      <c r="BL191" s="11">
        <f t="shared" si="241"/>
        <v>5.0000000000000001E-4</v>
      </c>
      <c r="BM191" s="11">
        <f t="shared" si="250"/>
        <v>5.0000000000000002E-5</v>
      </c>
      <c r="BN191" s="11">
        <f t="shared" si="248"/>
        <v>5.0000000000000002E-5</v>
      </c>
      <c r="BO191" s="11">
        <f t="shared" si="256"/>
        <v>5.0000000000000002E-5</v>
      </c>
      <c r="BP191" s="11">
        <f t="shared" si="249"/>
        <v>5.0000000000000002E-5</v>
      </c>
      <c r="BQ191" s="6"/>
      <c r="BR191" s="6">
        <f t="shared" si="201"/>
        <v>4.0000000000000002E-4</v>
      </c>
      <c r="BS191" s="6">
        <f t="shared" si="251"/>
        <v>5.0000000000000002E-5</v>
      </c>
      <c r="BT191" s="6">
        <f t="shared" si="251"/>
        <v>5.0000000000000002E-5</v>
      </c>
      <c r="BU191" s="6">
        <f t="shared" si="202"/>
        <v>1E-4</v>
      </c>
      <c r="BV191" s="6">
        <f t="shared" si="252"/>
        <v>5.0000000000000002E-5</v>
      </c>
      <c r="BW191" s="6">
        <f t="shared" si="252"/>
        <v>5.0000000000000002E-5</v>
      </c>
      <c r="BX191" s="6"/>
      <c r="BY191" s="6">
        <f t="shared" si="255"/>
        <v>1.4999999999999999E-4</v>
      </c>
      <c r="CR191" s="14"/>
      <c r="CX191" s="6">
        <f t="shared" si="258"/>
        <v>5.0000000000000002E-5</v>
      </c>
      <c r="CY191" s="6">
        <f t="shared" si="258"/>
        <v>5.0000000000000002E-5</v>
      </c>
      <c r="CZ191" s="6">
        <v>460</v>
      </c>
      <c r="DF191" s="6">
        <f t="shared" si="203"/>
        <v>4.0000000000000002E-4</v>
      </c>
      <c r="DG191" s="6">
        <f t="shared" si="204"/>
        <v>5.0000000000000002E-5</v>
      </c>
      <c r="DH191" s="11"/>
      <c r="DI191" s="11"/>
      <c r="DJ191" s="11"/>
      <c r="DK191" s="11"/>
      <c r="DL191" s="11"/>
      <c r="DM191" s="11"/>
    </row>
    <row r="192" spans="1:117" ht="12.75">
      <c r="A192" s="11">
        <v>189</v>
      </c>
      <c r="B192" s="6" t="s">
        <v>490</v>
      </c>
      <c r="C192" s="6">
        <v>395</v>
      </c>
      <c r="D192" s="6" t="s">
        <v>1387</v>
      </c>
      <c r="E192" s="6" t="s">
        <v>1806</v>
      </c>
      <c r="F192" s="6" t="s">
        <v>491</v>
      </c>
      <c r="G192" s="7">
        <v>8.4</v>
      </c>
      <c r="H192" s="7">
        <v>60</v>
      </c>
      <c r="I192" s="6">
        <f t="shared" si="196"/>
        <v>0.05</v>
      </c>
      <c r="J192" s="6">
        <f t="shared" si="259"/>
        <v>1.5</v>
      </c>
      <c r="K192" s="7">
        <v>17</v>
      </c>
      <c r="L192" s="6">
        <f>0.5*0.05</f>
        <v>2.5000000000000001E-2</v>
      </c>
      <c r="M192" s="9">
        <v>1.2</v>
      </c>
      <c r="N192" s="6">
        <v>1.57</v>
      </c>
      <c r="O192" s="6">
        <v>4.67</v>
      </c>
      <c r="P192" s="10">
        <v>4.5999999999999999E-3</v>
      </c>
      <c r="Q192" s="6">
        <v>400</v>
      </c>
      <c r="R192" s="6">
        <f t="shared" si="197"/>
        <v>0.2</v>
      </c>
      <c r="S192" s="6">
        <v>2.88</v>
      </c>
      <c r="T192" s="6">
        <f>0.5*1</f>
        <v>0.5</v>
      </c>
      <c r="U192" s="6">
        <f t="shared" si="198"/>
        <v>1</v>
      </c>
      <c r="V192" s="9">
        <v>4.7</v>
      </c>
      <c r="W192" s="6"/>
      <c r="X192" s="9">
        <v>1.6</v>
      </c>
      <c r="Y192" s="7">
        <v>17</v>
      </c>
      <c r="Z192" s="6">
        <v>1100</v>
      </c>
      <c r="AA192" s="9">
        <v>0.6</v>
      </c>
      <c r="AB192" s="6">
        <v>2200</v>
      </c>
      <c r="AC192" s="6">
        <v>270</v>
      </c>
      <c r="AD192" s="6">
        <f>0.5*5</f>
        <v>2.5</v>
      </c>
      <c r="AE192" s="6">
        <v>72.7</v>
      </c>
      <c r="AF192" s="7">
        <v>17</v>
      </c>
      <c r="AG192" s="6">
        <v>610</v>
      </c>
      <c r="AH192" s="6">
        <v>160</v>
      </c>
      <c r="AI192" s="6">
        <v>1.7999999999999999E-2</v>
      </c>
      <c r="AJ192" s="6">
        <v>0.187</v>
      </c>
      <c r="AK192" s="8">
        <v>0.02</v>
      </c>
      <c r="AL192" s="6">
        <v>0.24399999999999999</v>
      </c>
      <c r="AM192" s="6">
        <v>7.0999999999999994E-2</v>
      </c>
      <c r="AN192" s="6">
        <v>8.4000000000000005E-2</v>
      </c>
      <c r="AO192" s="6">
        <v>6.7000000000000004E-2</v>
      </c>
      <c r="AP192" s="6">
        <v>0.01</v>
      </c>
      <c r="AQ192" s="6">
        <v>6.2E-2</v>
      </c>
      <c r="AR192" s="6">
        <f>0.5*0.003</f>
        <v>1.5E-3</v>
      </c>
      <c r="AS192" s="6">
        <v>7.9000000000000001E-2</v>
      </c>
      <c r="AT192" s="6">
        <v>5.3999999999999999E-2</v>
      </c>
      <c r="AU192" s="6">
        <v>0.11600000000000001</v>
      </c>
      <c r="AV192" s="8">
        <v>0.08</v>
      </c>
      <c r="AW192" s="6">
        <v>3.9E-2</v>
      </c>
      <c r="AX192" s="8">
        <v>0.05</v>
      </c>
      <c r="AY192" s="6">
        <v>5.8999999999999997E-2</v>
      </c>
      <c r="AZ192" s="6">
        <v>2.1999999999999999E-2</v>
      </c>
      <c r="BA192" s="6">
        <f t="shared" si="199"/>
        <v>2.5000000000000001E-3</v>
      </c>
      <c r="BB192" s="6"/>
      <c r="BC192" s="6">
        <f t="shared" si="231"/>
        <v>5.0000000000000001E-4</v>
      </c>
      <c r="BD192" s="6">
        <f t="shared" ref="BD192:BD208" si="260">0.5*0.001</f>
        <v>5.0000000000000001E-4</v>
      </c>
      <c r="BE192" s="6">
        <f t="shared" si="253"/>
        <v>5.0000000000000001E-4</v>
      </c>
      <c r="BF192" s="6">
        <f t="shared" si="239"/>
        <v>5.0000000000000001E-4</v>
      </c>
      <c r="BG192" s="6">
        <f t="shared" ref="BG192:BG218" si="261">0.5*0.001</f>
        <v>5.0000000000000001E-4</v>
      </c>
      <c r="BH192" s="6">
        <f t="shared" si="257"/>
        <v>5.0000000000000001E-4</v>
      </c>
      <c r="BI192" s="6">
        <f t="shared" si="254"/>
        <v>5.0000000000000001E-4</v>
      </c>
      <c r="BJ192" s="6">
        <f t="shared" ref="BJ192:BJ208" si="262">0.5*0.001</f>
        <v>5.0000000000000001E-4</v>
      </c>
      <c r="BK192" s="6">
        <f t="shared" si="200"/>
        <v>5.0000000000000004E-6</v>
      </c>
      <c r="BL192" s="11">
        <f t="shared" si="241"/>
        <v>5.0000000000000001E-4</v>
      </c>
      <c r="BM192" s="11">
        <f t="shared" si="250"/>
        <v>5.0000000000000002E-5</v>
      </c>
      <c r="BN192" s="11">
        <f t="shared" si="248"/>
        <v>5.0000000000000002E-5</v>
      </c>
      <c r="BO192" s="11">
        <f t="shared" si="256"/>
        <v>5.0000000000000002E-5</v>
      </c>
      <c r="BP192" s="11">
        <f t="shared" si="249"/>
        <v>5.0000000000000002E-5</v>
      </c>
      <c r="BQ192" s="6"/>
      <c r="BR192" s="6">
        <f t="shared" si="201"/>
        <v>4.0000000000000002E-4</v>
      </c>
      <c r="BS192" s="6">
        <f t="shared" si="251"/>
        <v>5.0000000000000002E-5</v>
      </c>
      <c r="BT192" s="6">
        <f t="shared" si="251"/>
        <v>5.0000000000000002E-5</v>
      </c>
      <c r="BU192" s="6">
        <f t="shared" si="202"/>
        <v>1E-4</v>
      </c>
      <c r="BV192" s="6">
        <f t="shared" si="252"/>
        <v>5.0000000000000002E-5</v>
      </c>
      <c r="BW192" s="6">
        <f t="shared" si="252"/>
        <v>5.0000000000000002E-5</v>
      </c>
      <c r="BX192" s="6"/>
      <c r="BY192" s="6">
        <f t="shared" si="255"/>
        <v>1.4999999999999999E-4</v>
      </c>
      <c r="CR192" s="14"/>
      <c r="CX192" s="6">
        <f t="shared" si="258"/>
        <v>5.0000000000000002E-5</v>
      </c>
      <c r="CY192" s="6">
        <f t="shared" si="258"/>
        <v>5.0000000000000002E-5</v>
      </c>
      <c r="CZ192" s="6">
        <v>210</v>
      </c>
      <c r="DF192" s="6">
        <f t="shared" si="203"/>
        <v>4.0000000000000002E-4</v>
      </c>
      <c r="DG192" s="6">
        <f t="shared" si="204"/>
        <v>5.0000000000000002E-5</v>
      </c>
      <c r="DH192" s="11"/>
      <c r="DI192" s="11"/>
      <c r="DJ192" s="11"/>
      <c r="DK192" s="11"/>
      <c r="DL192" s="11"/>
      <c r="DM192" s="11"/>
    </row>
    <row r="193" spans="1:117" ht="12.75">
      <c r="A193" s="11">
        <v>190</v>
      </c>
      <c r="B193" s="6" t="s">
        <v>488</v>
      </c>
      <c r="C193" s="6">
        <v>396</v>
      </c>
      <c r="D193" s="6" t="s">
        <v>1388</v>
      </c>
      <c r="E193" s="6" t="s">
        <v>1807</v>
      </c>
      <c r="F193" s="6" t="s">
        <v>489</v>
      </c>
      <c r="G193" s="7">
        <v>8.4</v>
      </c>
      <c r="H193" s="7">
        <v>34</v>
      </c>
      <c r="I193" s="6">
        <f t="shared" si="196"/>
        <v>0.05</v>
      </c>
      <c r="J193" s="6">
        <f t="shared" si="259"/>
        <v>1.5</v>
      </c>
      <c r="K193" s="7">
        <v>28</v>
      </c>
      <c r="L193" s="6">
        <f>0.5*0.05</f>
        <v>2.5000000000000001E-2</v>
      </c>
      <c r="M193" s="9">
        <v>2</v>
      </c>
      <c r="N193" s="6">
        <v>6.42</v>
      </c>
      <c r="O193" s="6">
        <v>6.19</v>
      </c>
      <c r="P193" s="10">
        <v>2.3E-3</v>
      </c>
      <c r="Q193" s="6">
        <v>2900</v>
      </c>
      <c r="R193" s="6">
        <f t="shared" si="197"/>
        <v>0.2</v>
      </c>
      <c r="S193" s="6">
        <v>7.31</v>
      </c>
      <c r="T193" s="6">
        <f>0.5*1</f>
        <v>0.5</v>
      </c>
      <c r="U193" s="6">
        <f t="shared" si="198"/>
        <v>1</v>
      </c>
      <c r="V193" s="7">
        <v>30</v>
      </c>
      <c r="W193" s="6"/>
      <c r="X193" s="9">
        <v>6.9</v>
      </c>
      <c r="Y193" s="6">
        <v>23.5</v>
      </c>
      <c r="Z193" s="6">
        <v>12000</v>
      </c>
      <c r="AA193" s="9">
        <v>2.6</v>
      </c>
      <c r="AB193" s="6">
        <v>5400</v>
      </c>
      <c r="AC193" s="6">
        <v>620</v>
      </c>
      <c r="AD193" s="6">
        <v>170</v>
      </c>
      <c r="AE193" s="6">
        <v>343</v>
      </c>
      <c r="AF193" s="7">
        <v>72</v>
      </c>
      <c r="AG193" s="6">
        <v>2700</v>
      </c>
      <c r="AH193" s="6">
        <v>670</v>
      </c>
      <c r="AI193" s="6">
        <f>0.5*0.005</f>
        <v>2.5000000000000001E-3</v>
      </c>
      <c r="AJ193" s="6">
        <v>5.8999999999999997E-2</v>
      </c>
      <c r="AK193" s="6">
        <v>5.0000000000000001E-3</v>
      </c>
      <c r="AL193" s="6">
        <v>8.5999999999999993E-2</v>
      </c>
      <c r="AM193" s="6">
        <v>2.3E-2</v>
      </c>
      <c r="AN193" s="6">
        <v>2.9000000000000001E-2</v>
      </c>
      <c r="AO193" s="6">
        <v>1.4999999999999999E-2</v>
      </c>
      <c r="AP193" s="6">
        <f>0.5*0.005</f>
        <v>2.5000000000000001E-3</v>
      </c>
      <c r="AQ193" s="6">
        <v>1.4E-2</v>
      </c>
      <c r="AR193" s="6">
        <v>5.0000000000000001E-3</v>
      </c>
      <c r="AS193" s="6">
        <v>3.9E-2</v>
      </c>
      <c r="AT193" s="6">
        <v>2.1999999999999999E-2</v>
      </c>
      <c r="AU193" s="6">
        <v>5.6000000000000001E-2</v>
      </c>
      <c r="AV193" s="6">
        <v>2.9000000000000001E-2</v>
      </c>
      <c r="AW193" s="6">
        <v>1.2E-2</v>
      </c>
      <c r="AX193" s="8">
        <v>1.6E-2</v>
      </c>
      <c r="AY193" s="6">
        <v>1.6E-2</v>
      </c>
      <c r="AZ193" s="6">
        <f>0.5*0.005</f>
        <v>2.5000000000000001E-3</v>
      </c>
      <c r="BA193" s="6">
        <f t="shared" si="199"/>
        <v>2.5000000000000001E-3</v>
      </c>
      <c r="BB193" s="6"/>
      <c r="BC193" s="6">
        <f t="shared" si="231"/>
        <v>5.0000000000000001E-4</v>
      </c>
      <c r="BD193" s="6">
        <f t="shared" si="260"/>
        <v>5.0000000000000001E-4</v>
      </c>
      <c r="BE193" s="6">
        <f t="shared" si="253"/>
        <v>5.0000000000000001E-4</v>
      </c>
      <c r="BF193" s="6">
        <f t="shared" si="239"/>
        <v>5.0000000000000001E-4</v>
      </c>
      <c r="BG193" s="6">
        <f t="shared" si="261"/>
        <v>5.0000000000000001E-4</v>
      </c>
      <c r="BH193" s="6">
        <f t="shared" si="257"/>
        <v>5.0000000000000001E-4</v>
      </c>
      <c r="BI193" s="6">
        <f t="shared" si="254"/>
        <v>5.0000000000000001E-4</v>
      </c>
      <c r="BJ193" s="6">
        <f t="shared" si="262"/>
        <v>5.0000000000000001E-4</v>
      </c>
      <c r="BK193" s="6">
        <f t="shared" si="200"/>
        <v>5.0000000000000004E-6</v>
      </c>
      <c r="BL193" s="11">
        <f t="shared" si="241"/>
        <v>5.0000000000000001E-4</v>
      </c>
      <c r="BM193" s="11">
        <f t="shared" si="250"/>
        <v>5.0000000000000002E-5</v>
      </c>
      <c r="BN193" s="11">
        <f t="shared" si="248"/>
        <v>5.0000000000000002E-5</v>
      </c>
      <c r="BO193" s="11">
        <f t="shared" si="256"/>
        <v>5.0000000000000002E-5</v>
      </c>
      <c r="BP193" s="11">
        <f t="shared" si="249"/>
        <v>5.0000000000000002E-5</v>
      </c>
      <c r="BQ193" s="6"/>
      <c r="BR193" s="6">
        <f t="shared" si="201"/>
        <v>4.0000000000000002E-4</v>
      </c>
      <c r="BS193" s="6">
        <f t="shared" si="251"/>
        <v>5.0000000000000002E-5</v>
      </c>
      <c r="BT193" s="6">
        <f t="shared" si="251"/>
        <v>5.0000000000000002E-5</v>
      </c>
      <c r="BU193" s="6">
        <f t="shared" si="202"/>
        <v>1E-4</v>
      </c>
      <c r="BV193" s="6">
        <f t="shared" si="252"/>
        <v>5.0000000000000002E-5</v>
      </c>
      <c r="BW193" s="6">
        <f t="shared" si="252"/>
        <v>5.0000000000000002E-5</v>
      </c>
      <c r="BX193" s="6"/>
      <c r="BY193" s="6">
        <f t="shared" si="255"/>
        <v>1.4999999999999999E-4</v>
      </c>
      <c r="CR193" s="14"/>
      <c r="CX193" s="6">
        <f t="shared" si="258"/>
        <v>5.0000000000000002E-5</v>
      </c>
      <c r="CY193" s="6">
        <f t="shared" si="258"/>
        <v>5.0000000000000002E-5</v>
      </c>
      <c r="CZ193" s="6">
        <v>83</v>
      </c>
      <c r="DF193" s="6">
        <f t="shared" si="203"/>
        <v>4.0000000000000002E-4</v>
      </c>
      <c r="DG193" s="6">
        <f t="shared" si="204"/>
        <v>5.0000000000000002E-5</v>
      </c>
      <c r="DH193" s="11"/>
      <c r="DI193" s="11"/>
      <c r="DJ193" s="11"/>
      <c r="DK193" s="11"/>
      <c r="DL193" s="11"/>
      <c r="DM193" s="11"/>
    </row>
    <row r="194" spans="1:117" ht="12.75">
      <c r="A194" s="11">
        <v>191</v>
      </c>
      <c r="B194" s="6" t="s">
        <v>486</v>
      </c>
      <c r="C194" s="6">
        <v>397</v>
      </c>
      <c r="D194" s="6" t="s">
        <v>1389</v>
      </c>
      <c r="E194" s="6" t="s">
        <v>1808</v>
      </c>
      <c r="F194" s="6" t="s">
        <v>487</v>
      </c>
      <c r="G194" s="7">
        <v>8.5</v>
      </c>
      <c r="H194" s="7">
        <v>62</v>
      </c>
      <c r="I194" s="6">
        <f t="shared" si="196"/>
        <v>0.05</v>
      </c>
      <c r="J194" s="6">
        <f t="shared" si="259"/>
        <v>1.5</v>
      </c>
      <c r="K194" s="7">
        <v>14.1</v>
      </c>
      <c r="L194" s="8">
        <v>5.2600000000000001E-2</v>
      </c>
      <c r="M194" s="9">
        <v>0.98599999999999999</v>
      </c>
      <c r="N194" s="6">
        <v>3.33</v>
      </c>
      <c r="O194" s="6">
        <v>2.44</v>
      </c>
      <c r="P194" s="10">
        <v>3.3999999999999998E-3</v>
      </c>
      <c r="Q194" s="6">
        <v>716</v>
      </c>
      <c r="R194" s="6">
        <f t="shared" si="197"/>
        <v>0.2</v>
      </c>
      <c r="S194" s="6">
        <v>2.76</v>
      </c>
      <c r="T194" s="6">
        <v>2.98</v>
      </c>
      <c r="U194" s="6">
        <f t="shared" si="198"/>
        <v>1</v>
      </c>
      <c r="V194" s="6">
        <v>8.26</v>
      </c>
      <c r="W194" s="6"/>
      <c r="X194" s="9">
        <v>3.71</v>
      </c>
      <c r="Y194" s="6">
        <v>14.6</v>
      </c>
      <c r="Z194" s="6">
        <v>2540</v>
      </c>
      <c r="AA194" s="9">
        <v>2.1</v>
      </c>
      <c r="AB194" s="6">
        <v>2610</v>
      </c>
      <c r="AC194" s="6">
        <v>167</v>
      </c>
      <c r="AD194" s="6">
        <v>82.1</v>
      </c>
      <c r="AE194" s="6">
        <v>122</v>
      </c>
      <c r="AF194" s="6">
        <v>66.599999999999994</v>
      </c>
      <c r="AG194" s="6">
        <v>1690</v>
      </c>
      <c r="AH194" s="6">
        <v>362</v>
      </c>
      <c r="AI194" s="6">
        <v>8.9999999999999993E-3</v>
      </c>
      <c r="AJ194" s="6">
        <v>7.5999999999999998E-2</v>
      </c>
      <c r="AK194" s="6">
        <v>1.2999999999999999E-2</v>
      </c>
      <c r="AL194" s="6">
        <v>0.20399999999999999</v>
      </c>
      <c r="AM194" s="6">
        <v>6.3E-2</v>
      </c>
      <c r="AN194" s="6">
        <v>7.8E-2</v>
      </c>
      <c r="AO194" s="6">
        <v>5.0999999999999997E-2</v>
      </c>
      <c r="AP194" s="6">
        <v>0.01</v>
      </c>
      <c r="AQ194" s="6">
        <v>3.9E-2</v>
      </c>
      <c r="AR194" s="6">
        <v>6.0000000000000001E-3</v>
      </c>
      <c r="AS194" s="6">
        <v>1.4999999999999999E-2</v>
      </c>
      <c r="AT194" s="6">
        <v>1.0999999999999999E-2</v>
      </c>
      <c r="AU194" s="6">
        <v>9.9000000000000005E-2</v>
      </c>
      <c r="AV194" s="6">
        <v>5.7000000000000002E-2</v>
      </c>
      <c r="AW194" s="8">
        <v>0.03</v>
      </c>
      <c r="AX194" s="8">
        <v>3.4000000000000002E-2</v>
      </c>
      <c r="AY194" s="6">
        <v>4.3999999999999997E-2</v>
      </c>
      <c r="AZ194" s="6">
        <v>1.2E-2</v>
      </c>
      <c r="BA194" s="6">
        <f t="shared" si="199"/>
        <v>2.5000000000000001E-3</v>
      </c>
      <c r="BB194" s="6"/>
      <c r="BC194" s="6">
        <f t="shared" ref="BC194:BC218" si="263">0.5*0.001</f>
        <v>5.0000000000000001E-4</v>
      </c>
      <c r="BD194" s="6">
        <f t="shared" si="260"/>
        <v>5.0000000000000001E-4</v>
      </c>
      <c r="BE194" s="6">
        <f t="shared" si="253"/>
        <v>5.0000000000000001E-4</v>
      </c>
      <c r="BF194" s="6">
        <f t="shared" si="239"/>
        <v>5.0000000000000001E-4</v>
      </c>
      <c r="BG194" s="6">
        <f t="shared" si="261"/>
        <v>5.0000000000000001E-4</v>
      </c>
      <c r="BH194" s="6">
        <f t="shared" si="257"/>
        <v>5.0000000000000001E-4</v>
      </c>
      <c r="BI194" s="6">
        <f t="shared" si="254"/>
        <v>5.0000000000000001E-4</v>
      </c>
      <c r="BJ194" s="6">
        <f t="shared" si="262"/>
        <v>5.0000000000000001E-4</v>
      </c>
      <c r="BK194" s="6">
        <f t="shared" si="200"/>
        <v>5.0000000000000004E-6</v>
      </c>
      <c r="BL194" s="11">
        <f t="shared" si="241"/>
        <v>5.0000000000000001E-4</v>
      </c>
      <c r="BM194" s="11">
        <f t="shared" si="250"/>
        <v>5.0000000000000002E-5</v>
      </c>
      <c r="BN194" s="11">
        <f t="shared" si="248"/>
        <v>5.0000000000000002E-5</v>
      </c>
      <c r="BO194" s="11">
        <f t="shared" si="256"/>
        <v>5.0000000000000002E-5</v>
      </c>
      <c r="BP194" s="11">
        <f t="shared" si="249"/>
        <v>5.0000000000000002E-5</v>
      </c>
      <c r="BQ194" s="6"/>
      <c r="BR194" s="6">
        <f t="shared" si="201"/>
        <v>4.0000000000000002E-4</v>
      </c>
      <c r="BS194" s="6">
        <f t="shared" si="251"/>
        <v>5.0000000000000002E-5</v>
      </c>
      <c r="BT194" s="6">
        <f t="shared" si="251"/>
        <v>5.0000000000000002E-5</v>
      </c>
      <c r="BU194" s="6">
        <f t="shared" si="202"/>
        <v>1E-4</v>
      </c>
      <c r="BV194" s="6">
        <f t="shared" si="252"/>
        <v>5.0000000000000002E-5</v>
      </c>
      <c r="BW194" s="6">
        <f t="shared" si="252"/>
        <v>5.0000000000000002E-5</v>
      </c>
      <c r="BX194" s="6"/>
      <c r="BY194" s="6">
        <f t="shared" si="255"/>
        <v>1.4999999999999999E-4</v>
      </c>
      <c r="CR194" s="14"/>
      <c r="CX194" s="6">
        <f t="shared" si="258"/>
        <v>5.0000000000000002E-5</v>
      </c>
      <c r="CY194" s="6">
        <f t="shared" si="258"/>
        <v>5.0000000000000002E-5</v>
      </c>
      <c r="CZ194" s="6">
        <v>65</v>
      </c>
      <c r="DF194" s="6">
        <f t="shared" si="203"/>
        <v>4.0000000000000002E-4</v>
      </c>
      <c r="DG194" s="6">
        <f t="shared" si="204"/>
        <v>5.0000000000000002E-5</v>
      </c>
      <c r="DH194" s="11"/>
      <c r="DI194" s="11"/>
      <c r="DJ194" s="11"/>
      <c r="DK194" s="11"/>
      <c r="DL194" s="11"/>
      <c r="DM194" s="11"/>
    </row>
    <row r="195" spans="1:117" ht="12.75">
      <c r="A195" s="11">
        <v>192</v>
      </c>
      <c r="B195" s="6" t="s">
        <v>484</v>
      </c>
      <c r="C195" s="6">
        <v>398</v>
      </c>
      <c r="D195" s="6" t="s">
        <v>1390</v>
      </c>
      <c r="E195" s="6" t="s">
        <v>1809</v>
      </c>
      <c r="F195" s="6" t="s">
        <v>485</v>
      </c>
      <c r="G195" s="7">
        <v>8.1999999999999993</v>
      </c>
      <c r="H195" s="7">
        <v>30</v>
      </c>
      <c r="I195" s="6">
        <f t="shared" si="196"/>
        <v>0.05</v>
      </c>
      <c r="J195" s="6">
        <f t="shared" si="259"/>
        <v>1.5</v>
      </c>
      <c r="K195" s="6">
        <v>15.6</v>
      </c>
      <c r="L195" s="6">
        <v>0.246</v>
      </c>
      <c r="M195" s="9">
        <f>0.5*0.2</f>
        <v>0.1</v>
      </c>
      <c r="N195" s="6">
        <v>1.81</v>
      </c>
      <c r="O195" s="6">
        <v>1.98</v>
      </c>
      <c r="P195" s="10">
        <v>1.1000000000000001E-3</v>
      </c>
      <c r="Q195" s="6">
        <v>145</v>
      </c>
      <c r="R195" s="6">
        <f t="shared" si="197"/>
        <v>0.2</v>
      </c>
      <c r="S195" s="6">
        <v>0.86499999999999999</v>
      </c>
      <c r="T195" s="6">
        <f>0.5*1</f>
        <v>0.5</v>
      </c>
      <c r="U195" s="6">
        <f t="shared" si="198"/>
        <v>1</v>
      </c>
      <c r="V195" s="6">
        <v>5.56</v>
      </c>
      <c r="W195" s="6"/>
      <c r="X195" s="9">
        <v>1.28</v>
      </c>
      <c r="Y195" s="6">
        <v>22.6</v>
      </c>
      <c r="Z195" s="6">
        <v>1470</v>
      </c>
      <c r="AA195" s="9">
        <v>2.5</v>
      </c>
      <c r="AB195" s="6">
        <v>1260</v>
      </c>
      <c r="AC195" s="6">
        <v>157</v>
      </c>
      <c r="AD195" s="7">
        <v>79</v>
      </c>
      <c r="AE195" s="6">
        <v>162</v>
      </c>
      <c r="AF195" s="6">
        <v>76.599999999999994</v>
      </c>
      <c r="AG195" s="6">
        <v>838</v>
      </c>
      <c r="AH195" s="6">
        <v>186</v>
      </c>
      <c r="AI195" s="6">
        <f t="shared" ref="AI195:AQ198" si="264">0.5*0.005</f>
        <v>2.5000000000000001E-3</v>
      </c>
      <c r="AJ195" s="6">
        <f t="shared" si="264"/>
        <v>2.5000000000000001E-3</v>
      </c>
      <c r="AK195" s="6">
        <f t="shared" si="264"/>
        <v>2.5000000000000001E-3</v>
      </c>
      <c r="AL195" s="6">
        <f t="shared" si="264"/>
        <v>2.5000000000000001E-3</v>
      </c>
      <c r="AM195" s="6">
        <f t="shared" si="264"/>
        <v>2.5000000000000001E-3</v>
      </c>
      <c r="AN195" s="6">
        <f t="shared" si="264"/>
        <v>2.5000000000000001E-3</v>
      </c>
      <c r="AO195" s="6">
        <f t="shared" si="264"/>
        <v>2.5000000000000001E-3</v>
      </c>
      <c r="AP195" s="6">
        <f t="shared" si="264"/>
        <v>2.5000000000000001E-3</v>
      </c>
      <c r="AQ195" s="6">
        <f t="shared" si="264"/>
        <v>2.5000000000000001E-3</v>
      </c>
      <c r="AR195" s="6">
        <f>0.5*0.003</f>
        <v>1.5E-3</v>
      </c>
      <c r="AS195" s="6">
        <f t="shared" ref="AS195:AZ198" si="265">0.5*0.005</f>
        <v>2.5000000000000001E-3</v>
      </c>
      <c r="AT195" s="6">
        <f t="shared" si="265"/>
        <v>2.5000000000000001E-3</v>
      </c>
      <c r="AU195" s="6">
        <f t="shared" si="265"/>
        <v>2.5000000000000001E-3</v>
      </c>
      <c r="AV195" s="6">
        <f t="shared" si="265"/>
        <v>2.5000000000000001E-3</v>
      </c>
      <c r="AW195" s="8">
        <f t="shared" si="265"/>
        <v>2.5000000000000001E-3</v>
      </c>
      <c r="AX195" s="8">
        <f t="shared" si="265"/>
        <v>2.5000000000000001E-3</v>
      </c>
      <c r="AY195" s="6">
        <f t="shared" si="265"/>
        <v>2.5000000000000001E-3</v>
      </c>
      <c r="AZ195" s="6">
        <f t="shared" si="265"/>
        <v>2.5000000000000001E-3</v>
      </c>
      <c r="BA195" s="6">
        <f t="shared" si="199"/>
        <v>2.5000000000000001E-3</v>
      </c>
      <c r="BB195" s="6"/>
      <c r="BC195" s="6">
        <f t="shared" si="263"/>
        <v>5.0000000000000001E-4</v>
      </c>
      <c r="BD195" s="6">
        <f t="shared" si="260"/>
        <v>5.0000000000000001E-4</v>
      </c>
      <c r="BE195" s="6">
        <f t="shared" si="253"/>
        <v>5.0000000000000001E-4</v>
      </c>
      <c r="BF195" s="6">
        <f t="shared" si="239"/>
        <v>5.0000000000000001E-4</v>
      </c>
      <c r="BG195" s="6">
        <f t="shared" si="261"/>
        <v>5.0000000000000001E-4</v>
      </c>
      <c r="BH195" s="6">
        <f t="shared" si="257"/>
        <v>5.0000000000000001E-4</v>
      </c>
      <c r="BI195" s="6">
        <f t="shared" si="254"/>
        <v>5.0000000000000001E-4</v>
      </c>
      <c r="BJ195" s="6">
        <f t="shared" si="262"/>
        <v>5.0000000000000001E-4</v>
      </c>
      <c r="BK195" s="6">
        <f t="shared" si="200"/>
        <v>5.0000000000000004E-6</v>
      </c>
      <c r="BL195" s="11">
        <f t="shared" si="241"/>
        <v>5.0000000000000001E-4</v>
      </c>
      <c r="BM195" s="11">
        <f t="shared" si="250"/>
        <v>5.0000000000000002E-5</v>
      </c>
      <c r="BN195" s="11">
        <f t="shared" si="248"/>
        <v>5.0000000000000002E-5</v>
      </c>
      <c r="BO195" s="11">
        <f t="shared" si="256"/>
        <v>5.0000000000000002E-5</v>
      </c>
      <c r="BP195" s="11">
        <f t="shared" si="249"/>
        <v>5.0000000000000002E-5</v>
      </c>
      <c r="BQ195" s="6"/>
      <c r="BR195" s="6">
        <f t="shared" si="201"/>
        <v>4.0000000000000002E-4</v>
      </c>
      <c r="BS195" s="6">
        <f t="shared" si="251"/>
        <v>5.0000000000000002E-5</v>
      </c>
      <c r="BT195" s="6">
        <f t="shared" si="251"/>
        <v>5.0000000000000002E-5</v>
      </c>
      <c r="BU195" s="6">
        <f t="shared" si="202"/>
        <v>1E-4</v>
      </c>
      <c r="BV195" s="6">
        <f t="shared" si="252"/>
        <v>5.0000000000000002E-5</v>
      </c>
      <c r="BW195" s="6">
        <f t="shared" si="252"/>
        <v>5.0000000000000002E-5</v>
      </c>
      <c r="BX195" s="6"/>
      <c r="BY195" s="6">
        <f t="shared" si="255"/>
        <v>1.4999999999999999E-4</v>
      </c>
      <c r="CR195" s="14"/>
      <c r="CX195" s="6">
        <f t="shared" si="258"/>
        <v>5.0000000000000002E-5</v>
      </c>
      <c r="CY195" s="6">
        <f t="shared" si="258"/>
        <v>5.0000000000000002E-5</v>
      </c>
      <c r="CZ195" s="6">
        <v>54</v>
      </c>
      <c r="DF195" s="6">
        <f t="shared" si="203"/>
        <v>4.0000000000000002E-4</v>
      </c>
      <c r="DG195" s="6">
        <f t="shared" si="204"/>
        <v>5.0000000000000002E-5</v>
      </c>
      <c r="DH195" s="11"/>
      <c r="DI195" s="11"/>
      <c r="DJ195" s="11"/>
      <c r="DK195" s="11"/>
      <c r="DL195" s="11"/>
      <c r="DM195" s="11"/>
    </row>
    <row r="196" spans="1:117" ht="12.75">
      <c r="A196" s="11">
        <v>193</v>
      </c>
      <c r="B196" s="6" t="s">
        <v>482</v>
      </c>
      <c r="C196" s="6">
        <v>399</v>
      </c>
      <c r="D196" s="6" t="s">
        <v>1391</v>
      </c>
      <c r="E196" s="6" t="s">
        <v>1810</v>
      </c>
      <c r="F196" s="6" t="s">
        <v>483</v>
      </c>
      <c r="G196" s="7">
        <v>8.1999999999999993</v>
      </c>
      <c r="H196" s="7">
        <v>30</v>
      </c>
      <c r="I196" s="6">
        <f t="shared" ref="I196:I218" si="266">0.5*0.1</f>
        <v>0.05</v>
      </c>
      <c r="J196" s="6">
        <f t="shared" si="259"/>
        <v>1.5</v>
      </c>
      <c r="K196" s="7">
        <v>12</v>
      </c>
      <c r="L196" s="6">
        <f>0.5*0.05</f>
        <v>2.5000000000000001E-2</v>
      </c>
      <c r="M196" s="9">
        <v>0.45</v>
      </c>
      <c r="N196" s="6">
        <v>1.59</v>
      </c>
      <c r="O196" s="6">
        <v>2.0299999999999998</v>
      </c>
      <c r="P196" s="6">
        <f>0.5*0.001</f>
        <v>5.0000000000000001E-4</v>
      </c>
      <c r="Q196" s="6">
        <v>67</v>
      </c>
      <c r="R196" s="6">
        <f t="shared" ref="R196:R218" si="267">0.5*0.4</f>
        <v>0.2</v>
      </c>
      <c r="S196" s="6">
        <v>1.1499999999999999</v>
      </c>
      <c r="T196" s="6">
        <f>0.5*1</f>
        <v>0.5</v>
      </c>
      <c r="U196" s="6">
        <f t="shared" ref="U196:U218" si="268">0.5*2</f>
        <v>1</v>
      </c>
      <c r="V196" s="9">
        <v>2.2000000000000002</v>
      </c>
      <c r="W196" s="6"/>
      <c r="X196" s="9">
        <v>0.74</v>
      </c>
      <c r="Y196" s="6">
        <v>4.1399999999999997</v>
      </c>
      <c r="Z196" s="6">
        <v>300</v>
      </c>
      <c r="AA196" s="9">
        <v>4.2</v>
      </c>
      <c r="AB196" s="6">
        <v>1200</v>
      </c>
      <c r="AC196" s="6">
        <v>150</v>
      </c>
      <c r="AD196" s="7">
        <v>93</v>
      </c>
      <c r="AE196" s="6">
        <v>37.200000000000003</v>
      </c>
      <c r="AF196" s="7">
        <v>49</v>
      </c>
      <c r="AG196" s="6">
        <v>650</v>
      </c>
      <c r="AH196" s="6">
        <v>110</v>
      </c>
      <c r="AI196" s="6">
        <f t="shared" si="264"/>
        <v>2.5000000000000001E-3</v>
      </c>
      <c r="AJ196" s="6">
        <f t="shared" si="264"/>
        <v>2.5000000000000001E-3</v>
      </c>
      <c r="AK196" s="6">
        <f t="shared" si="264"/>
        <v>2.5000000000000001E-3</v>
      </c>
      <c r="AL196" s="6">
        <f t="shared" si="264"/>
        <v>2.5000000000000001E-3</v>
      </c>
      <c r="AM196" s="6">
        <f t="shared" si="264"/>
        <v>2.5000000000000001E-3</v>
      </c>
      <c r="AN196" s="6">
        <f t="shared" si="264"/>
        <v>2.5000000000000001E-3</v>
      </c>
      <c r="AO196" s="6">
        <f t="shared" si="264"/>
        <v>2.5000000000000001E-3</v>
      </c>
      <c r="AP196" s="6">
        <f t="shared" si="264"/>
        <v>2.5000000000000001E-3</v>
      </c>
      <c r="AQ196" s="6">
        <f t="shared" si="264"/>
        <v>2.5000000000000001E-3</v>
      </c>
      <c r="AR196" s="6">
        <f>0.5*0.003</f>
        <v>1.5E-3</v>
      </c>
      <c r="AS196" s="6">
        <f t="shared" si="265"/>
        <v>2.5000000000000001E-3</v>
      </c>
      <c r="AT196" s="6">
        <f t="shared" si="265"/>
        <v>2.5000000000000001E-3</v>
      </c>
      <c r="AU196" s="6">
        <f t="shared" si="265"/>
        <v>2.5000000000000001E-3</v>
      </c>
      <c r="AV196" s="6">
        <f t="shared" si="265"/>
        <v>2.5000000000000001E-3</v>
      </c>
      <c r="AW196" s="8">
        <f t="shared" si="265"/>
        <v>2.5000000000000001E-3</v>
      </c>
      <c r="AX196" s="8">
        <f t="shared" si="265"/>
        <v>2.5000000000000001E-3</v>
      </c>
      <c r="AY196" s="6">
        <f t="shared" si="265"/>
        <v>2.5000000000000001E-3</v>
      </c>
      <c r="AZ196" s="6">
        <f t="shared" si="265"/>
        <v>2.5000000000000001E-3</v>
      </c>
      <c r="BA196" s="6">
        <f t="shared" ref="BA196:BA218" si="269">0.5*0.005</f>
        <v>2.5000000000000001E-3</v>
      </c>
      <c r="BB196" s="6"/>
      <c r="BC196" s="6">
        <f t="shared" si="263"/>
        <v>5.0000000000000001E-4</v>
      </c>
      <c r="BD196" s="6">
        <f t="shared" si="260"/>
        <v>5.0000000000000001E-4</v>
      </c>
      <c r="BE196" s="6">
        <f t="shared" si="253"/>
        <v>5.0000000000000001E-4</v>
      </c>
      <c r="BF196" s="6">
        <f t="shared" si="239"/>
        <v>5.0000000000000001E-4</v>
      </c>
      <c r="BG196" s="6">
        <f t="shared" si="261"/>
        <v>5.0000000000000001E-4</v>
      </c>
      <c r="BH196" s="6">
        <f t="shared" si="257"/>
        <v>5.0000000000000001E-4</v>
      </c>
      <c r="BI196" s="6">
        <f t="shared" si="254"/>
        <v>5.0000000000000001E-4</v>
      </c>
      <c r="BJ196" s="6">
        <f t="shared" si="262"/>
        <v>5.0000000000000001E-4</v>
      </c>
      <c r="BK196" s="6">
        <f t="shared" ref="BK196:BK218" si="270">0.5*0.00001</f>
        <v>5.0000000000000004E-6</v>
      </c>
      <c r="BL196" s="11">
        <f t="shared" si="241"/>
        <v>5.0000000000000001E-4</v>
      </c>
      <c r="BM196" s="11">
        <f t="shared" si="250"/>
        <v>5.0000000000000002E-5</v>
      </c>
      <c r="BN196" s="11">
        <f t="shared" si="248"/>
        <v>5.0000000000000002E-5</v>
      </c>
      <c r="BO196" s="11">
        <f t="shared" si="256"/>
        <v>5.0000000000000002E-5</v>
      </c>
      <c r="BP196" s="11">
        <f t="shared" si="249"/>
        <v>5.0000000000000002E-5</v>
      </c>
      <c r="BQ196" s="6"/>
      <c r="BR196" s="6">
        <f t="shared" ref="BR196:BR218" si="271">0.5*0.0008</f>
        <v>4.0000000000000002E-4</v>
      </c>
      <c r="BS196" s="6">
        <f t="shared" si="251"/>
        <v>5.0000000000000002E-5</v>
      </c>
      <c r="BT196" s="6">
        <f t="shared" si="251"/>
        <v>5.0000000000000002E-5</v>
      </c>
      <c r="BU196" s="6">
        <f t="shared" ref="BU196:BU209" si="272">0.5*0.0002</f>
        <v>1E-4</v>
      </c>
      <c r="BV196" s="6">
        <f t="shared" si="252"/>
        <v>5.0000000000000002E-5</v>
      </c>
      <c r="BW196" s="6">
        <f t="shared" si="252"/>
        <v>5.0000000000000002E-5</v>
      </c>
      <c r="BX196" s="6"/>
      <c r="BY196" s="6">
        <f t="shared" si="255"/>
        <v>1.4999999999999999E-4</v>
      </c>
      <c r="CR196" s="14"/>
      <c r="CX196" s="6">
        <f t="shared" si="258"/>
        <v>5.0000000000000002E-5</v>
      </c>
      <c r="CY196" s="6">
        <f t="shared" si="258"/>
        <v>5.0000000000000002E-5</v>
      </c>
      <c r="CZ196" s="6">
        <v>50</v>
      </c>
      <c r="DF196" s="6">
        <f t="shared" ref="DF196:DF218" si="273">0.5*0.0008</f>
        <v>4.0000000000000002E-4</v>
      </c>
      <c r="DG196" s="6">
        <f t="shared" ref="DG196:DG209" si="274">0.5*0.0001</f>
        <v>5.0000000000000002E-5</v>
      </c>
      <c r="DH196" s="11"/>
      <c r="DI196" s="11"/>
      <c r="DJ196" s="11"/>
      <c r="DK196" s="11"/>
      <c r="DL196" s="11"/>
      <c r="DM196" s="11"/>
    </row>
    <row r="197" spans="1:117" ht="12.75">
      <c r="A197" s="11">
        <v>194</v>
      </c>
      <c r="B197" s="6" t="s">
        <v>480</v>
      </c>
      <c r="C197" s="6">
        <v>400</v>
      </c>
      <c r="D197" s="6" t="s">
        <v>1392</v>
      </c>
      <c r="E197" s="6" t="s">
        <v>1811</v>
      </c>
      <c r="F197" s="6" t="s">
        <v>481</v>
      </c>
      <c r="G197" s="7">
        <v>8.4</v>
      </c>
      <c r="H197" s="7">
        <v>21</v>
      </c>
      <c r="I197" s="6">
        <f t="shared" si="266"/>
        <v>0.05</v>
      </c>
      <c r="J197" s="6">
        <f t="shared" si="259"/>
        <v>1.5</v>
      </c>
      <c r="K197" s="7">
        <v>12</v>
      </c>
      <c r="L197" s="6">
        <f>0.5*0.05</f>
        <v>2.5000000000000001E-2</v>
      </c>
      <c r="M197" s="9">
        <f>0.5*0.2</f>
        <v>0.1</v>
      </c>
      <c r="N197" s="6">
        <v>1.47</v>
      </c>
      <c r="O197" s="6">
        <v>5.44</v>
      </c>
      <c r="P197" s="6">
        <f>0.5*0.001</f>
        <v>5.0000000000000001E-4</v>
      </c>
      <c r="Q197" s="6">
        <v>93</v>
      </c>
      <c r="R197" s="6">
        <f t="shared" si="267"/>
        <v>0.2</v>
      </c>
      <c r="S197" s="6">
        <v>1.1399999999999999</v>
      </c>
      <c r="T197" s="6">
        <f>0.5*1</f>
        <v>0.5</v>
      </c>
      <c r="U197" s="6">
        <f t="shared" si="268"/>
        <v>1</v>
      </c>
      <c r="V197" s="9">
        <v>3</v>
      </c>
      <c r="W197" s="6"/>
      <c r="X197" s="9">
        <v>0.61</v>
      </c>
      <c r="Y197" s="6">
        <v>7.87</v>
      </c>
      <c r="Z197" s="6">
        <v>490</v>
      </c>
      <c r="AA197" s="9">
        <v>2.4</v>
      </c>
      <c r="AB197" s="6">
        <v>1200</v>
      </c>
      <c r="AC197" s="6">
        <v>160</v>
      </c>
      <c r="AD197" s="7">
        <v>80</v>
      </c>
      <c r="AE197" s="6">
        <v>62.2</v>
      </c>
      <c r="AF197" s="7">
        <v>41</v>
      </c>
      <c r="AG197" s="6">
        <v>640</v>
      </c>
      <c r="AH197" s="6">
        <v>130</v>
      </c>
      <c r="AI197" s="6">
        <f t="shared" si="264"/>
        <v>2.5000000000000001E-3</v>
      </c>
      <c r="AJ197" s="6">
        <f t="shared" si="264"/>
        <v>2.5000000000000001E-3</v>
      </c>
      <c r="AK197" s="6">
        <f t="shared" si="264"/>
        <v>2.5000000000000001E-3</v>
      </c>
      <c r="AL197" s="6">
        <f t="shared" si="264"/>
        <v>2.5000000000000001E-3</v>
      </c>
      <c r="AM197" s="6">
        <f t="shared" si="264"/>
        <v>2.5000000000000001E-3</v>
      </c>
      <c r="AN197" s="6">
        <f t="shared" si="264"/>
        <v>2.5000000000000001E-3</v>
      </c>
      <c r="AO197" s="6">
        <f t="shared" si="264"/>
        <v>2.5000000000000001E-3</v>
      </c>
      <c r="AP197" s="6">
        <f t="shared" si="264"/>
        <v>2.5000000000000001E-3</v>
      </c>
      <c r="AQ197" s="6">
        <f t="shared" si="264"/>
        <v>2.5000000000000001E-3</v>
      </c>
      <c r="AR197" s="6">
        <f>0.5*0.003</f>
        <v>1.5E-3</v>
      </c>
      <c r="AS197" s="6">
        <f t="shared" si="265"/>
        <v>2.5000000000000001E-3</v>
      </c>
      <c r="AT197" s="6">
        <f t="shared" si="265"/>
        <v>2.5000000000000001E-3</v>
      </c>
      <c r="AU197" s="6">
        <f t="shared" si="265"/>
        <v>2.5000000000000001E-3</v>
      </c>
      <c r="AV197" s="6">
        <f t="shared" si="265"/>
        <v>2.5000000000000001E-3</v>
      </c>
      <c r="AW197" s="8">
        <f t="shared" si="265"/>
        <v>2.5000000000000001E-3</v>
      </c>
      <c r="AX197" s="8">
        <f t="shared" si="265"/>
        <v>2.5000000000000001E-3</v>
      </c>
      <c r="AY197" s="6">
        <f t="shared" si="265"/>
        <v>2.5000000000000001E-3</v>
      </c>
      <c r="AZ197" s="6">
        <f t="shared" si="265"/>
        <v>2.5000000000000001E-3</v>
      </c>
      <c r="BA197" s="6">
        <f t="shared" si="269"/>
        <v>2.5000000000000001E-3</v>
      </c>
      <c r="BB197" s="6"/>
      <c r="BC197" s="6">
        <f t="shared" si="263"/>
        <v>5.0000000000000001E-4</v>
      </c>
      <c r="BD197" s="6">
        <f t="shared" si="260"/>
        <v>5.0000000000000001E-4</v>
      </c>
      <c r="BE197" s="6">
        <f t="shared" si="253"/>
        <v>5.0000000000000001E-4</v>
      </c>
      <c r="BF197" s="6">
        <f t="shared" si="239"/>
        <v>5.0000000000000001E-4</v>
      </c>
      <c r="BG197" s="6">
        <f t="shared" si="261"/>
        <v>5.0000000000000001E-4</v>
      </c>
      <c r="BH197" s="6">
        <f t="shared" si="257"/>
        <v>5.0000000000000001E-4</v>
      </c>
      <c r="BI197" s="6">
        <f t="shared" si="254"/>
        <v>5.0000000000000001E-4</v>
      </c>
      <c r="BJ197" s="6">
        <f t="shared" si="262"/>
        <v>5.0000000000000001E-4</v>
      </c>
      <c r="BK197" s="6">
        <f t="shared" si="270"/>
        <v>5.0000000000000004E-6</v>
      </c>
      <c r="BL197" s="11">
        <f t="shared" si="241"/>
        <v>5.0000000000000001E-4</v>
      </c>
      <c r="BM197" s="11">
        <f t="shared" si="250"/>
        <v>5.0000000000000002E-5</v>
      </c>
      <c r="BN197" s="11">
        <f t="shared" si="248"/>
        <v>5.0000000000000002E-5</v>
      </c>
      <c r="BO197" s="11">
        <f t="shared" si="256"/>
        <v>5.0000000000000002E-5</v>
      </c>
      <c r="BP197" s="11">
        <f t="shared" si="249"/>
        <v>5.0000000000000002E-5</v>
      </c>
      <c r="BQ197" s="6"/>
      <c r="BR197" s="6">
        <f t="shared" si="271"/>
        <v>4.0000000000000002E-4</v>
      </c>
      <c r="BS197" s="6">
        <f t="shared" si="251"/>
        <v>5.0000000000000002E-5</v>
      </c>
      <c r="BT197" s="6">
        <f t="shared" si="251"/>
        <v>5.0000000000000002E-5</v>
      </c>
      <c r="BU197" s="6">
        <f t="shared" si="272"/>
        <v>1E-4</v>
      </c>
      <c r="BV197" s="6">
        <f t="shared" si="252"/>
        <v>5.0000000000000002E-5</v>
      </c>
      <c r="BW197" s="6">
        <f t="shared" si="252"/>
        <v>5.0000000000000002E-5</v>
      </c>
      <c r="BX197" s="6"/>
      <c r="BY197" s="6">
        <f t="shared" si="255"/>
        <v>1.4999999999999999E-4</v>
      </c>
      <c r="CR197" s="14"/>
      <c r="CX197" s="6">
        <f t="shared" si="258"/>
        <v>5.0000000000000002E-5</v>
      </c>
      <c r="CY197" s="6">
        <f t="shared" si="258"/>
        <v>5.0000000000000002E-5</v>
      </c>
      <c r="CZ197" s="6">
        <v>77</v>
      </c>
      <c r="DF197" s="6">
        <f t="shared" si="273"/>
        <v>4.0000000000000002E-4</v>
      </c>
      <c r="DG197" s="6">
        <f t="shared" si="274"/>
        <v>5.0000000000000002E-5</v>
      </c>
      <c r="DH197" s="11"/>
      <c r="DI197" s="11"/>
      <c r="DJ197" s="11"/>
      <c r="DK197" s="11"/>
      <c r="DL197" s="11"/>
      <c r="DM197" s="11"/>
    </row>
    <row r="198" spans="1:117" ht="12.75">
      <c r="A198" s="11">
        <v>195</v>
      </c>
      <c r="B198" s="6" t="s">
        <v>478</v>
      </c>
      <c r="C198" s="6">
        <v>401</v>
      </c>
      <c r="D198" s="6" t="s">
        <v>1393</v>
      </c>
      <c r="E198" s="6" t="s">
        <v>1812</v>
      </c>
      <c r="F198" s="6" t="s">
        <v>479</v>
      </c>
      <c r="G198" s="7">
        <v>8.3000000000000007</v>
      </c>
      <c r="H198" s="7">
        <v>24</v>
      </c>
      <c r="I198" s="6">
        <f t="shared" si="266"/>
        <v>0.05</v>
      </c>
      <c r="J198" s="6">
        <f t="shared" si="259"/>
        <v>1.5</v>
      </c>
      <c r="K198" s="7">
        <v>12</v>
      </c>
      <c r="L198" s="6">
        <f>0.5*0.05</f>
        <v>2.5000000000000001E-2</v>
      </c>
      <c r="M198" s="9">
        <f>0.5*0.2</f>
        <v>0.1</v>
      </c>
      <c r="N198" s="6">
        <v>1.88</v>
      </c>
      <c r="O198" s="6">
        <v>4.6100000000000003</v>
      </c>
      <c r="P198" s="6">
        <f>0.5*0.001</f>
        <v>5.0000000000000001E-4</v>
      </c>
      <c r="Q198" s="6">
        <v>88</v>
      </c>
      <c r="R198" s="6">
        <f t="shared" si="267"/>
        <v>0.2</v>
      </c>
      <c r="S198" s="6">
        <v>1.47</v>
      </c>
      <c r="T198" s="6">
        <f>0.5*1</f>
        <v>0.5</v>
      </c>
      <c r="U198" s="6">
        <f t="shared" si="268"/>
        <v>1</v>
      </c>
      <c r="V198" s="9">
        <v>2.7</v>
      </c>
      <c r="W198" s="6"/>
      <c r="X198" s="9">
        <v>1</v>
      </c>
      <c r="Y198" s="6">
        <v>9.35</v>
      </c>
      <c r="Z198" s="6">
        <v>400</v>
      </c>
      <c r="AA198" s="9">
        <v>1.5</v>
      </c>
      <c r="AB198" s="6">
        <v>1300</v>
      </c>
      <c r="AC198" s="6">
        <v>160</v>
      </c>
      <c r="AD198" s="7">
        <v>83</v>
      </c>
      <c r="AE198" s="6">
        <v>43.7</v>
      </c>
      <c r="AF198" s="7">
        <v>75</v>
      </c>
      <c r="AG198" s="6">
        <v>770</v>
      </c>
      <c r="AH198" s="6">
        <v>140</v>
      </c>
      <c r="AI198" s="6">
        <f t="shared" si="264"/>
        <v>2.5000000000000001E-3</v>
      </c>
      <c r="AJ198" s="6">
        <f t="shared" si="264"/>
        <v>2.5000000000000001E-3</v>
      </c>
      <c r="AK198" s="6">
        <f t="shared" si="264"/>
        <v>2.5000000000000001E-3</v>
      </c>
      <c r="AL198" s="6">
        <f t="shared" si="264"/>
        <v>2.5000000000000001E-3</v>
      </c>
      <c r="AM198" s="6">
        <f t="shared" si="264"/>
        <v>2.5000000000000001E-3</v>
      </c>
      <c r="AN198" s="6">
        <f t="shared" si="264"/>
        <v>2.5000000000000001E-3</v>
      </c>
      <c r="AO198" s="6">
        <f t="shared" si="264"/>
        <v>2.5000000000000001E-3</v>
      </c>
      <c r="AP198" s="6">
        <f t="shared" si="264"/>
        <v>2.5000000000000001E-3</v>
      </c>
      <c r="AQ198" s="6">
        <f t="shared" si="264"/>
        <v>2.5000000000000001E-3</v>
      </c>
      <c r="AR198" s="6">
        <f>0.5*0.003</f>
        <v>1.5E-3</v>
      </c>
      <c r="AS198" s="6">
        <f t="shared" si="265"/>
        <v>2.5000000000000001E-3</v>
      </c>
      <c r="AT198" s="6">
        <f t="shared" si="265"/>
        <v>2.5000000000000001E-3</v>
      </c>
      <c r="AU198" s="6">
        <f t="shared" si="265"/>
        <v>2.5000000000000001E-3</v>
      </c>
      <c r="AV198" s="6">
        <f t="shared" si="265"/>
        <v>2.5000000000000001E-3</v>
      </c>
      <c r="AW198" s="8">
        <f t="shared" si="265"/>
        <v>2.5000000000000001E-3</v>
      </c>
      <c r="AX198" s="8">
        <f t="shared" si="265"/>
        <v>2.5000000000000001E-3</v>
      </c>
      <c r="AY198" s="6">
        <f t="shared" si="265"/>
        <v>2.5000000000000001E-3</v>
      </c>
      <c r="AZ198" s="6">
        <f t="shared" si="265"/>
        <v>2.5000000000000001E-3</v>
      </c>
      <c r="BA198" s="6">
        <f t="shared" si="269"/>
        <v>2.5000000000000001E-3</v>
      </c>
      <c r="BB198" s="6"/>
      <c r="BC198" s="6">
        <f t="shared" si="263"/>
        <v>5.0000000000000001E-4</v>
      </c>
      <c r="BD198" s="6">
        <f t="shared" si="260"/>
        <v>5.0000000000000001E-4</v>
      </c>
      <c r="BE198" s="6">
        <f t="shared" si="253"/>
        <v>5.0000000000000001E-4</v>
      </c>
      <c r="BF198" s="6">
        <f t="shared" si="239"/>
        <v>5.0000000000000001E-4</v>
      </c>
      <c r="BG198" s="6">
        <f t="shared" si="261"/>
        <v>5.0000000000000001E-4</v>
      </c>
      <c r="BH198" s="6">
        <f t="shared" si="257"/>
        <v>5.0000000000000001E-4</v>
      </c>
      <c r="BI198" s="6">
        <f t="shared" si="254"/>
        <v>5.0000000000000001E-4</v>
      </c>
      <c r="BJ198" s="6">
        <f t="shared" si="262"/>
        <v>5.0000000000000001E-4</v>
      </c>
      <c r="BK198" s="6">
        <f t="shared" si="270"/>
        <v>5.0000000000000004E-6</v>
      </c>
      <c r="BL198" s="11">
        <f t="shared" si="241"/>
        <v>5.0000000000000001E-4</v>
      </c>
      <c r="BM198" s="11">
        <f t="shared" si="250"/>
        <v>5.0000000000000002E-5</v>
      </c>
      <c r="BN198" s="11">
        <f t="shared" si="248"/>
        <v>5.0000000000000002E-5</v>
      </c>
      <c r="BO198" s="11">
        <f t="shared" si="256"/>
        <v>5.0000000000000002E-5</v>
      </c>
      <c r="BP198" s="11">
        <f t="shared" si="249"/>
        <v>5.0000000000000002E-5</v>
      </c>
      <c r="BQ198" s="6"/>
      <c r="BR198" s="6">
        <f t="shared" si="271"/>
        <v>4.0000000000000002E-4</v>
      </c>
      <c r="BS198" s="6">
        <f t="shared" si="251"/>
        <v>5.0000000000000002E-5</v>
      </c>
      <c r="BT198" s="6">
        <f t="shared" si="251"/>
        <v>5.0000000000000002E-5</v>
      </c>
      <c r="BU198" s="6">
        <f t="shared" si="272"/>
        <v>1E-4</v>
      </c>
      <c r="BV198" s="6">
        <f t="shared" si="252"/>
        <v>5.0000000000000002E-5</v>
      </c>
      <c r="BW198" s="6">
        <f t="shared" si="252"/>
        <v>5.0000000000000002E-5</v>
      </c>
      <c r="BX198" s="6"/>
      <c r="BY198" s="6">
        <f t="shared" si="255"/>
        <v>1.4999999999999999E-4</v>
      </c>
      <c r="CR198" s="14"/>
      <c r="CX198" s="6">
        <f t="shared" si="258"/>
        <v>5.0000000000000002E-5</v>
      </c>
      <c r="CY198" s="6">
        <f t="shared" si="258"/>
        <v>5.0000000000000002E-5</v>
      </c>
      <c r="CZ198" s="6">
        <v>41</v>
      </c>
      <c r="DF198" s="6">
        <f t="shared" si="273"/>
        <v>4.0000000000000002E-4</v>
      </c>
      <c r="DG198" s="6">
        <f t="shared" si="274"/>
        <v>5.0000000000000002E-5</v>
      </c>
      <c r="DH198" s="11"/>
      <c r="DI198" s="11"/>
      <c r="DJ198" s="11"/>
      <c r="DK198" s="11"/>
      <c r="DL198" s="11"/>
      <c r="DM198" s="11"/>
    </row>
    <row r="199" spans="1:117" ht="12.75">
      <c r="A199" s="11">
        <v>196</v>
      </c>
      <c r="B199" s="6" t="s">
        <v>476</v>
      </c>
      <c r="C199" s="6">
        <v>402</v>
      </c>
      <c r="D199" s="6" t="s">
        <v>1394</v>
      </c>
      <c r="E199" s="6" t="s">
        <v>1813</v>
      </c>
      <c r="F199" s="6" t="s">
        <v>477</v>
      </c>
      <c r="G199" s="7">
        <v>8</v>
      </c>
      <c r="H199" s="6">
        <v>127</v>
      </c>
      <c r="I199" s="6">
        <f t="shared" si="266"/>
        <v>0.05</v>
      </c>
      <c r="J199" s="6">
        <f t="shared" si="259"/>
        <v>1.5</v>
      </c>
      <c r="K199" s="7">
        <v>15.8</v>
      </c>
      <c r="L199" s="6">
        <v>5.16</v>
      </c>
      <c r="M199" s="9">
        <v>0.82199999999999995</v>
      </c>
      <c r="N199" s="6">
        <v>3.16</v>
      </c>
      <c r="O199" s="7">
        <v>23</v>
      </c>
      <c r="P199" s="6">
        <v>6.1999999999999998E-3</v>
      </c>
      <c r="Q199" s="6">
        <v>226</v>
      </c>
      <c r="R199" s="6">
        <f t="shared" si="267"/>
        <v>0.2</v>
      </c>
      <c r="S199" s="9">
        <v>1.5</v>
      </c>
      <c r="T199" s="6">
        <v>5.53</v>
      </c>
      <c r="U199" s="6">
        <f t="shared" si="268"/>
        <v>1</v>
      </c>
      <c r="V199" s="6">
        <v>4.1399999999999997</v>
      </c>
      <c r="W199" s="6"/>
      <c r="X199" s="9">
        <v>3.88</v>
      </c>
      <c r="Y199" s="6">
        <v>17.600000000000001</v>
      </c>
      <c r="Z199" s="6">
        <v>749</v>
      </c>
      <c r="AA199" s="9">
        <v>3</v>
      </c>
      <c r="AB199" s="6">
        <v>3000</v>
      </c>
      <c r="AC199" s="6">
        <v>102</v>
      </c>
      <c r="AD199" s="6">
        <v>122</v>
      </c>
      <c r="AE199" s="6">
        <v>159</v>
      </c>
      <c r="AF199" s="6">
        <v>62.7</v>
      </c>
      <c r="AG199" s="6">
        <v>1680</v>
      </c>
      <c r="AH199" s="6">
        <v>208</v>
      </c>
      <c r="AI199" s="6">
        <v>5.0000000000000001E-3</v>
      </c>
      <c r="AJ199" s="6">
        <f>0.5*0.005</f>
        <v>2.5000000000000001E-3</v>
      </c>
      <c r="AK199" s="6">
        <f>0.5*0.005</f>
        <v>2.5000000000000001E-3</v>
      </c>
      <c r="AL199" s="6">
        <v>5.0000000000000001E-3</v>
      </c>
      <c r="AM199" s="6">
        <f t="shared" ref="AM199:AQ201" si="275">0.5*0.005</f>
        <v>2.5000000000000001E-3</v>
      </c>
      <c r="AN199" s="6">
        <f t="shared" si="275"/>
        <v>2.5000000000000001E-3</v>
      </c>
      <c r="AO199" s="6">
        <f t="shared" si="275"/>
        <v>2.5000000000000001E-3</v>
      </c>
      <c r="AP199" s="6">
        <f t="shared" si="275"/>
        <v>2.5000000000000001E-3</v>
      </c>
      <c r="AQ199" s="6">
        <f t="shared" si="275"/>
        <v>2.5000000000000001E-3</v>
      </c>
      <c r="AR199" s="6">
        <v>5.0000000000000001E-3</v>
      </c>
      <c r="AS199" s="6">
        <f>0.5*0.005</f>
        <v>2.5000000000000001E-3</v>
      </c>
      <c r="AT199" s="6">
        <f>0.5*0.005</f>
        <v>2.5000000000000001E-3</v>
      </c>
      <c r="AU199" s="6">
        <f>0.5*0.005</f>
        <v>2.5000000000000001E-3</v>
      </c>
      <c r="AV199" s="6">
        <f>0.5*0.005</f>
        <v>2.5000000000000001E-3</v>
      </c>
      <c r="AW199" s="8">
        <f>0.5*0.005</f>
        <v>2.5000000000000001E-3</v>
      </c>
      <c r="AX199" s="8">
        <v>6.0000000000000001E-3</v>
      </c>
      <c r="AY199" s="6">
        <f>0.5*0.005</f>
        <v>2.5000000000000001E-3</v>
      </c>
      <c r="AZ199" s="6">
        <f>0.5*0.005</f>
        <v>2.5000000000000001E-3</v>
      </c>
      <c r="BA199" s="6">
        <f t="shared" si="269"/>
        <v>2.5000000000000001E-3</v>
      </c>
      <c r="BB199" s="6"/>
      <c r="BC199" s="6">
        <f t="shared" si="263"/>
        <v>5.0000000000000001E-4</v>
      </c>
      <c r="BD199" s="6">
        <f t="shared" si="260"/>
        <v>5.0000000000000001E-4</v>
      </c>
      <c r="BE199" s="6">
        <f t="shared" si="253"/>
        <v>5.0000000000000001E-4</v>
      </c>
      <c r="BF199" s="6">
        <f t="shared" ref="BF199:BF218" si="276">0.5*0.001</f>
        <v>5.0000000000000001E-4</v>
      </c>
      <c r="BG199" s="6">
        <f t="shared" si="261"/>
        <v>5.0000000000000001E-4</v>
      </c>
      <c r="BH199" s="6">
        <f t="shared" si="257"/>
        <v>5.0000000000000001E-4</v>
      </c>
      <c r="BI199" s="6">
        <f t="shared" si="254"/>
        <v>5.0000000000000001E-4</v>
      </c>
      <c r="BJ199" s="6">
        <f t="shared" si="262"/>
        <v>5.0000000000000001E-4</v>
      </c>
      <c r="BK199" s="6">
        <f t="shared" si="270"/>
        <v>5.0000000000000004E-6</v>
      </c>
      <c r="BL199" s="11">
        <f t="shared" ref="BL199:BL218" si="277">0.5*0.001</f>
        <v>5.0000000000000001E-4</v>
      </c>
      <c r="BM199" s="11">
        <f t="shared" si="250"/>
        <v>5.0000000000000002E-5</v>
      </c>
      <c r="BN199" s="11">
        <f t="shared" si="248"/>
        <v>5.0000000000000002E-5</v>
      </c>
      <c r="BO199" s="11">
        <f t="shared" si="256"/>
        <v>5.0000000000000002E-5</v>
      </c>
      <c r="BP199" s="11">
        <f t="shared" si="249"/>
        <v>5.0000000000000002E-5</v>
      </c>
      <c r="BQ199" s="6"/>
      <c r="BR199" s="6">
        <f t="shared" si="271"/>
        <v>4.0000000000000002E-4</v>
      </c>
      <c r="BS199" s="6">
        <f t="shared" si="251"/>
        <v>5.0000000000000002E-5</v>
      </c>
      <c r="BT199" s="6">
        <f t="shared" si="251"/>
        <v>5.0000000000000002E-5</v>
      </c>
      <c r="BU199" s="6">
        <f t="shared" si="272"/>
        <v>1E-4</v>
      </c>
      <c r="BV199" s="6">
        <f t="shared" si="252"/>
        <v>5.0000000000000002E-5</v>
      </c>
      <c r="BW199" s="6">
        <f t="shared" si="252"/>
        <v>5.0000000000000002E-5</v>
      </c>
      <c r="BX199" s="6"/>
      <c r="BY199" s="6">
        <f t="shared" si="255"/>
        <v>1.4999999999999999E-4</v>
      </c>
      <c r="CR199" s="14"/>
      <c r="CX199" s="6">
        <f t="shared" si="258"/>
        <v>5.0000000000000002E-5</v>
      </c>
      <c r="CY199" s="6">
        <f t="shared" si="258"/>
        <v>5.0000000000000002E-5</v>
      </c>
      <c r="CZ199" s="6">
        <v>245</v>
      </c>
      <c r="DF199" s="6">
        <f t="shared" si="273"/>
        <v>4.0000000000000002E-4</v>
      </c>
      <c r="DG199" s="6">
        <f t="shared" si="274"/>
        <v>5.0000000000000002E-5</v>
      </c>
      <c r="DH199" s="11"/>
      <c r="DI199" s="11"/>
      <c r="DJ199" s="11"/>
      <c r="DK199" s="11"/>
      <c r="DL199" s="11"/>
      <c r="DM199" s="11"/>
    </row>
    <row r="200" spans="1:117" ht="12.75">
      <c r="A200" s="11">
        <v>197</v>
      </c>
      <c r="B200" s="6" t="s">
        <v>474</v>
      </c>
      <c r="C200" s="6">
        <v>403</v>
      </c>
      <c r="D200" s="6" t="s">
        <v>1395</v>
      </c>
      <c r="E200" s="6" t="s">
        <v>1814</v>
      </c>
      <c r="F200" s="6" t="s">
        <v>475</v>
      </c>
      <c r="G200" s="7">
        <v>8.1</v>
      </c>
      <c r="H200" s="6">
        <v>34.6</v>
      </c>
      <c r="I200" s="6">
        <f t="shared" si="266"/>
        <v>0.05</v>
      </c>
      <c r="J200" s="6">
        <f t="shared" si="259"/>
        <v>1.5</v>
      </c>
      <c r="K200" s="7">
        <v>99</v>
      </c>
      <c r="L200" s="6">
        <v>0.91900000000000004</v>
      </c>
      <c r="M200" s="9">
        <f>0.5*0.2</f>
        <v>0.1</v>
      </c>
      <c r="N200" s="6">
        <v>1.91</v>
      </c>
      <c r="O200" s="6">
        <v>23.4</v>
      </c>
      <c r="P200" s="6">
        <v>2.7000000000000001E-3</v>
      </c>
      <c r="Q200" s="6">
        <v>2300</v>
      </c>
      <c r="R200" s="6">
        <f t="shared" si="267"/>
        <v>0.2</v>
      </c>
      <c r="S200" s="6">
        <v>2.2599999999999998</v>
      </c>
      <c r="T200" s="6">
        <v>3.19</v>
      </c>
      <c r="U200" s="6">
        <f t="shared" si="268"/>
        <v>1</v>
      </c>
      <c r="V200" s="6">
        <v>260</v>
      </c>
      <c r="W200" s="6"/>
      <c r="X200" s="9">
        <v>1.8</v>
      </c>
      <c r="Y200" s="6">
        <v>34.799999999999997</v>
      </c>
      <c r="Z200" s="6">
        <v>190000</v>
      </c>
      <c r="AA200" s="9">
        <v>0.22999999999999998</v>
      </c>
      <c r="AB200" s="6">
        <v>6400</v>
      </c>
      <c r="AC200" s="6">
        <v>810</v>
      </c>
      <c r="AD200" s="6">
        <v>320</v>
      </c>
      <c r="AE200" s="6">
        <v>330</v>
      </c>
      <c r="AF200" s="9">
        <v>2.5</v>
      </c>
      <c r="AG200" s="6">
        <v>560</v>
      </c>
      <c r="AH200" s="6">
        <v>190</v>
      </c>
      <c r="AI200" s="6">
        <f>0.5*0.005</f>
        <v>2.5000000000000001E-3</v>
      </c>
      <c r="AJ200" s="6">
        <v>0.01</v>
      </c>
      <c r="AK200" s="6">
        <f>0.5*0.005</f>
        <v>2.5000000000000001E-3</v>
      </c>
      <c r="AL200" s="6">
        <f>0.5*0.005</f>
        <v>2.5000000000000001E-3</v>
      </c>
      <c r="AM200" s="6">
        <f t="shared" si="275"/>
        <v>2.5000000000000001E-3</v>
      </c>
      <c r="AN200" s="6">
        <f t="shared" si="275"/>
        <v>2.5000000000000001E-3</v>
      </c>
      <c r="AO200" s="6">
        <f t="shared" si="275"/>
        <v>2.5000000000000001E-3</v>
      </c>
      <c r="AP200" s="6">
        <f t="shared" si="275"/>
        <v>2.5000000000000001E-3</v>
      </c>
      <c r="AQ200" s="6">
        <f t="shared" si="275"/>
        <v>2.5000000000000001E-3</v>
      </c>
      <c r="AR200" s="6">
        <f>0.5*0.003</f>
        <v>1.5E-3</v>
      </c>
      <c r="AS200" s="6">
        <v>1.9E-2</v>
      </c>
      <c r="AT200" s="6">
        <v>8.0000000000000002E-3</v>
      </c>
      <c r="AU200" s="6">
        <f t="shared" ref="AU200:AX201" si="278">0.5*0.005</f>
        <v>2.5000000000000001E-3</v>
      </c>
      <c r="AV200" s="6">
        <f t="shared" si="278"/>
        <v>2.5000000000000001E-3</v>
      </c>
      <c r="AW200" s="8">
        <f t="shared" si="278"/>
        <v>2.5000000000000001E-3</v>
      </c>
      <c r="AX200" s="8">
        <f t="shared" si="278"/>
        <v>2.5000000000000001E-3</v>
      </c>
      <c r="AY200" s="6">
        <v>5.0000000000000001E-3</v>
      </c>
      <c r="AZ200" s="6">
        <f>0.5*0.005</f>
        <v>2.5000000000000001E-3</v>
      </c>
      <c r="BA200" s="6">
        <f t="shared" si="269"/>
        <v>2.5000000000000001E-3</v>
      </c>
      <c r="BB200" s="6"/>
      <c r="BC200" s="6">
        <f t="shared" si="263"/>
        <v>5.0000000000000001E-4</v>
      </c>
      <c r="BD200" s="6">
        <f t="shared" si="260"/>
        <v>5.0000000000000001E-4</v>
      </c>
      <c r="BE200" s="6">
        <f t="shared" si="253"/>
        <v>5.0000000000000001E-4</v>
      </c>
      <c r="BF200" s="6">
        <f t="shared" si="276"/>
        <v>5.0000000000000001E-4</v>
      </c>
      <c r="BG200" s="6">
        <f t="shared" si="261"/>
        <v>5.0000000000000001E-4</v>
      </c>
      <c r="BH200" s="6">
        <f t="shared" si="257"/>
        <v>5.0000000000000001E-4</v>
      </c>
      <c r="BI200" s="6">
        <f t="shared" si="254"/>
        <v>5.0000000000000001E-4</v>
      </c>
      <c r="BJ200" s="6">
        <f t="shared" si="262"/>
        <v>5.0000000000000001E-4</v>
      </c>
      <c r="BK200" s="6">
        <f t="shared" si="270"/>
        <v>5.0000000000000004E-6</v>
      </c>
      <c r="BL200" s="11">
        <f t="shared" si="277"/>
        <v>5.0000000000000001E-4</v>
      </c>
      <c r="BM200" s="11">
        <f t="shared" si="250"/>
        <v>5.0000000000000002E-5</v>
      </c>
      <c r="BN200" s="11">
        <f t="shared" si="248"/>
        <v>5.0000000000000002E-5</v>
      </c>
      <c r="BO200" s="11">
        <f t="shared" si="256"/>
        <v>5.0000000000000002E-5</v>
      </c>
      <c r="BP200" s="11">
        <f t="shared" si="249"/>
        <v>5.0000000000000002E-5</v>
      </c>
      <c r="BQ200" s="6"/>
      <c r="BR200" s="6">
        <f t="shared" si="271"/>
        <v>4.0000000000000002E-4</v>
      </c>
      <c r="BS200" s="6">
        <f t="shared" si="251"/>
        <v>5.0000000000000002E-5</v>
      </c>
      <c r="BT200" s="6">
        <f t="shared" si="251"/>
        <v>5.0000000000000002E-5</v>
      </c>
      <c r="BU200" s="6">
        <f t="shared" si="272"/>
        <v>1E-4</v>
      </c>
      <c r="BV200" s="6">
        <f t="shared" si="252"/>
        <v>5.0000000000000002E-5</v>
      </c>
      <c r="BW200" s="6">
        <f t="shared" si="252"/>
        <v>5.0000000000000002E-5</v>
      </c>
      <c r="BX200" s="6"/>
      <c r="BY200" s="6">
        <f t="shared" si="255"/>
        <v>1.4999999999999999E-4</v>
      </c>
      <c r="CR200" s="14"/>
      <c r="CX200" s="6">
        <f t="shared" si="258"/>
        <v>5.0000000000000002E-5</v>
      </c>
      <c r="CY200" s="6">
        <f t="shared" si="258"/>
        <v>5.0000000000000002E-5</v>
      </c>
      <c r="CZ200" s="6">
        <v>102.00000000000001</v>
      </c>
      <c r="DF200" s="6">
        <f t="shared" si="273"/>
        <v>4.0000000000000002E-4</v>
      </c>
      <c r="DG200" s="6">
        <f t="shared" si="274"/>
        <v>5.0000000000000002E-5</v>
      </c>
      <c r="DH200" s="11"/>
      <c r="DI200" s="11"/>
      <c r="DJ200" s="11"/>
      <c r="DK200" s="11"/>
      <c r="DL200" s="11"/>
      <c r="DM200" s="11"/>
    </row>
    <row r="201" spans="1:117" ht="12.75">
      <c r="A201" s="11">
        <v>198</v>
      </c>
      <c r="B201" s="6" t="s">
        <v>472</v>
      </c>
      <c r="C201" s="6">
        <v>404</v>
      </c>
      <c r="D201" s="6" t="s">
        <v>1396</v>
      </c>
      <c r="E201" s="6" t="s">
        <v>1815</v>
      </c>
      <c r="F201" s="6" t="s">
        <v>473</v>
      </c>
      <c r="G201" s="7">
        <v>7.7</v>
      </c>
      <c r="H201" s="6">
        <v>42.5</v>
      </c>
      <c r="I201" s="6">
        <f t="shared" si="266"/>
        <v>0.05</v>
      </c>
      <c r="J201" s="6">
        <f t="shared" si="259"/>
        <v>1.5</v>
      </c>
      <c r="K201" s="7">
        <v>29</v>
      </c>
      <c r="L201" s="6">
        <v>8.2000000000000003E-2</v>
      </c>
      <c r="M201" s="9">
        <v>0.63</v>
      </c>
      <c r="N201" s="6">
        <v>3.22</v>
      </c>
      <c r="O201" s="6">
        <v>0.63700000000000001</v>
      </c>
      <c r="P201" s="6">
        <f>0.5*0.001</f>
        <v>5.0000000000000001E-4</v>
      </c>
      <c r="Q201" s="6">
        <v>160</v>
      </c>
      <c r="R201" s="6">
        <f t="shared" si="267"/>
        <v>0.2</v>
      </c>
      <c r="S201" s="6">
        <v>1.82</v>
      </c>
      <c r="T201" s="9">
        <v>2.1</v>
      </c>
      <c r="U201" s="6">
        <f t="shared" si="268"/>
        <v>1</v>
      </c>
      <c r="V201" s="9">
        <v>4.5</v>
      </c>
      <c r="W201" s="6"/>
      <c r="X201" s="9">
        <v>2.1</v>
      </c>
      <c r="Y201" s="6">
        <v>17.7</v>
      </c>
      <c r="Z201" s="6">
        <v>600</v>
      </c>
      <c r="AA201" s="9">
        <v>0.80999999999999994</v>
      </c>
      <c r="AB201" s="6">
        <v>3200</v>
      </c>
      <c r="AC201" s="6">
        <v>670</v>
      </c>
      <c r="AD201" s="6">
        <v>140</v>
      </c>
      <c r="AE201" s="6">
        <v>72.400000000000006</v>
      </c>
      <c r="AF201" s="6">
        <v>240</v>
      </c>
      <c r="AG201" s="6">
        <v>970</v>
      </c>
      <c r="AH201" s="6">
        <v>160</v>
      </c>
      <c r="AI201" s="6">
        <f>0.5*0.005</f>
        <v>2.5000000000000001E-3</v>
      </c>
      <c r="AJ201" s="6">
        <v>2.5999999999999999E-2</v>
      </c>
      <c r="AK201" s="6">
        <f>0.5*0.005</f>
        <v>2.5000000000000001E-3</v>
      </c>
      <c r="AL201" s="6">
        <v>5.0000000000000001E-3</v>
      </c>
      <c r="AM201" s="6">
        <f t="shared" si="275"/>
        <v>2.5000000000000001E-3</v>
      </c>
      <c r="AN201" s="6">
        <f t="shared" si="275"/>
        <v>2.5000000000000001E-3</v>
      </c>
      <c r="AO201" s="6">
        <f t="shared" si="275"/>
        <v>2.5000000000000001E-3</v>
      </c>
      <c r="AP201" s="6">
        <f t="shared" si="275"/>
        <v>2.5000000000000001E-3</v>
      </c>
      <c r="AQ201" s="6">
        <f t="shared" si="275"/>
        <v>2.5000000000000001E-3</v>
      </c>
      <c r="AR201" s="6">
        <f>0.5*0.003</f>
        <v>1.5E-3</v>
      </c>
      <c r="AS201" s="6">
        <v>3.5000000000000003E-2</v>
      </c>
      <c r="AT201" s="6">
        <v>4.9000000000000002E-2</v>
      </c>
      <c r="AU201" s="6">
        <f t="shared" si="278"/>
        <v>2.5000000000000001E-3</v>
      </c>
      <c r="AV201" s="6">
        <f t="shared" si="278"/>
        <v>2.5000000000000001E-3</v>
      </c>
      <c r="AW201" s="8">
        <f t="shared" si="278"/>
        <v>2.5000000000000001E-3</v>
      </c>
      <c r="AX201" s="8">
        <f t="shared" si="278"/>
        <v>2.5000000000000001E-3</v>
      </c>
      <c r="AY201" s="6">
        <f>0.5*0.005</f>
        <v>2.5000000000000001E-3</v>
      </c>
      <c r="AZ201" s="6">
        <f>0.5*0.005</f>
        <v>2.5000000000000001E-3</v>
      </c>
      <c r="BA201" s="6">
        <f t="shared" si="269"/>
        <v>2.5000000000000001E-3</v>
      </c>
      <c r="BB201" s="6"/>
      <c r="BC201" s="6">
        <f t="shared" si="263"/>
        <v>5.0000000000000001E-4</v>
      </c>
      <c r="BD201" s="6">
        <f t="shared" si="260"/>
        <v>5.0000000000000001E-4</v>
      </c>
      <c r="BE201" s="6">
        <f t="shared" si="253"/>
        <v>5.0000000000000001E-4</v>
      </c>
      <c r="BF201" s="6">
        <f t="shared" si="276"/>
        <v>5.0000000000000001E-4</v>
      </c>
      <c r="BG201" s="6">
        <f t="shared" si="261"/>
        <v>5.0000000000000001E-4</v>
      </c>
      <c r="BH201" s="6">
        <f t="shared" si="257"/>
        <v>5.0000000000000001E-4</v>
      </c>
      <c r="BI201" s="6">
        <f t="shared" si="254"/>
        <v>5.0000000000000001E-4</v>
      </c>
      <c r="BJ201" s="6">
        <f t="shared" si="262"/>
        <v>5.0000000000000001E-4</v>
      </c>
      <c r="BK201" s="6">
        <f t="shared" si="270"/>
        <v>5.0000000000000004E-6</v>
      </c>
      <c r="BL201" s="11">
        <f t="shared" si="277"/>
        <v>5.0000000000000001E-4</v>
      </c>
      <c r="BM201" s="11">
        <f t="shared" si="250"/>
        <v>5.0000000000000002E-5</v>
      </c>
      <c r="BN201" s="11">
        <f t="shared" si="248"/>
        <v>5.0000000000000002E-5</v>
      </c>
      <c r="BO201" s="11">
        <f t="shared" si="256"/>
        <v>5.0000000000000002E-5</v>
      </c>
      <c r="BP201" s="11">
        <f t="shared" si="249"/>
        <v>5.0000000000000002E-5</v>
      </c>
      <c r="BQ201" s="6"/>
      <c r="BR201" s="6">
        <f t="shared" si="271"/>
        <v>4.0000000000000002E-4</v>
      </c>
      <c r="BS201" s="6">
        <f t="shared" si="251"/>
        <v>5.0000000000000002E-5</v>
      </c>
      <c r="BT201" s="6">
        <f t="shared" si="251"/>
        <v>5.0000000000000002E-5</v>
      </c>
      <c r="BU201" s="6">
        <f t="shared" si="272"/>
        <v>1E-4</v>
      </c>
      <c r="BV201" s="6">
        <f t="shared" si="252"/>
        <v>5.0000000000000002E-5</v>
      </c>
      <c r="BW201" s="6">
        <f t="shared" si="252"/>
        <v>5.0000000000000002E-5</v>
      </c>
      <c r="BX201" s="6"/>
      <c r="BY201" s="6">
        <f t="shared" si="255"/>
        <v>1.4999999999999999E-4</v>
      </c>
      <c r="CR201" s="14"/>
      <c r="CX201" s="6">
        <f t="shared" si="258"/>
        <v>5.0000000000000002E-5</v>
      </c>
      <c r="CY201" s="6">
        <f t="shared" si="258"/>
        <v>5.0000000000000002E-5</v>
      </c>
      <c r="CZ201" s="6">
        <v>86</v>
      </c>
      <c r="DF201" s="6">
        <f t="shared" si="273"/>
        <v>4.0000000000000002E-4</v>
      </c>
      <c r="DG201" s="6">
        <f t="shared" si="274"/>
        <v>5.0000000000000002E-5</v>
      </c>
      <c r="DH201" s="11"/>
      <c r="DI201" s="11"/>
      <c r="DJ201" s="11"/>
      <c r="DK201" s="11"/>
      <c r="DL201" s="11"/>
      <c r="DM201" s="11"/>
    </row>
    <row r="202" spans="1:117" ht="12.75">
      <c r="A202" s="11">
        <v>199</v>
      </c>
      <c r="B202" s="6" t="s">
        <v>470</v>
      </c>
      <c r="C202" s="6">
        <v>405</v>
      </c>
      <c r="D202" s="6" t="s">
        <v>1397</v>
      </c>
      <c r="E202" s="6" t="s">
        <v>1816</v>
      </c>
      <c r="F202" s="6" t="s">
        <v>471</v>
      </c>
      <c r="G202" s="7">
        <v>7.6</v>
      </c>
      <c r="H202" s="7">
        <v>60</v>
      </c>
      <c r="I202" s="6">
        <f t="shared" si="266"/>
        <v>0.05</v>
      </c>
      <c r="J202" s="6">
        <f t="shared" si="259"/>
        <v>1.5</v>
      </c>
      <c r="K202" s="7">
        <v>24</v>
      </c>
      <c r="L202" s="6">
        <f>0.5*0.05</f>
        <v>2.5000000000000001E-2</v>
      </c>
      <c r="M202" s="9">
        <f>0.5*0.2</f>
        <v>0.1</v>
      </c>
      <c r="N202" s="6">
        <v>6.97</v>
      </c>
      <c r="O202" s="6">
        <v>2.16</v>
      </c>
      <c r="P202" s="6">
        <v>2.8999999999999998E-3</v>
      </c>
      <c r="Q202" s="6">
        <v>180</v>
      </c>
      <c r="R202" s="6">
        <f t="shared" si="267"/>
        <v>0.2</v>
      </c>
      <c r="S202" s="6">
        <v>2.16</v>
      </c>
      <c r="T202" s="6">
        <f>0.5*1</f>
        <v>0.5</v>
      </c>
      <c r="U202" s="6">
        <f t="shared" si="268"/>
        <v>1</v>
      </c>
      <c r="V202" s="9">
        <v>3.8</v>
      </c>
      <c r="W202" s="6"/>
      <c r="X202" s="9">
        <v>2</v>
      </c>
      <c r="Y202" s="6">
        <v>30.4</v>
      </c>
      <c r="Z202" s="6">
        <v>1400</v>
      </c>
      <c r="AA202" s="9">
        <v>3.7</v>
      </c>
      <c r="AB202" s="6">
        <v>3600</v>
      </c>
      <c r="AC202" s="6">
        <v>280</v>
      </c>
      <c r="AD202" s="6">
        <v>240</v>
      </c>
      <c r="AE202" s="6">
        <v>199</v>
      </c>
      <c r="AF202" s="7">
        <v>39</v>
      </c>
      <c r="AG202" s="6">
        <v>920</v>
      </c>
      <c r="AH202" s="6">
        <v>170</v>
      </c>
      <c r="AI202" s="6">
        <v>1.4E-2</v>
      </c>
      <c r="AJ202" s="6">
        <v>0.219</v>
      </c>
      <c r="AK202" s="6">
        <v>1.9E-2</v>
      </c>
      <c r="AL202" s="6">
        <v>0.23100000000000001</v>
      </c>
      <c r="AM202" s="6">
        <v>2.8000000000000001E-2</v>
      </c>
      <c r="AN202" s="6">
        <v>4.8000000000000001E-2</v>
      </c>
      <c r="AO202" s="6">
        <v>2.3E-2</v>
      </c>
      <c r="AP202" s="6">
        <f>0.5*0.005</f>
        <v>2.5000000000000001E-3</v>
      </c>
      <c r="AQ202" s="6">
        <v>2.3E-2</v>
      </c>
      <c r="AR202" s="6">
        <v>7.0000000000000001E-3</v>
      </c>
      <c r="AS202" s="6">
        <v>2.8000000000000001E-2</v>
      </c>
      <c r="AT202" s="6">
        <v>1.6E-2</v>
      </c>
      <c r="AU202" s="6">
        <v>0.13600000000000001</v>
      </c>
      <c r="AV202" s="6">
        <v>4.4999999999999998E-2</v>
      </c>
      <c r="AW202" s="8">
        <v>1.6E-2</v>
      </c>
      <c r="AX202" s="8">
        <v>2.9000000000000001E-2</v>
      </c>
      <c r="AY202" s="6">
        <v>2.3E-2</v>
      </c>
      <c r="AZ202" s="6">
        <v>5.0000000000000001E-3</v>
      </c>
      <c r="BA202" s="6">
        <f t="shared" si="269"/>
        <v>2.5000000000000001E-3</v>
      </c>
      <c r="BB202" s="6"/>
      <c r="BC202" s="6">
        <f t="shared" si="263"/>
        <v>5.0000000000000001E-4</v>
      </c>
      <c r="BD202" s="6">
        <f t="shared" si="260"/>
        <v>5.0000000000000001E-4</v>
      </c>
      <c r="BE202" s="6">
        <f t="shared" si="253"/>
        <v>5.0000000000000001E-4</v>
      </c>
      <c r="BF202" s="6">
        <f t="shared" si="276"/>
        <v>5.0000000000000001E-4</v>
      </c>
      <c r="BG202" s="6">
        <f t="shared" si="261"/>
        <v>5.0000000000000001E-4</v>
      </c>
      <c r="BH202" s="6">
        <f t="shared" si="257"/>
        <v>5.0000000000000001E-4</v>
      </c>
      <c r="BI202" s="6">
        <f t="shared" si="254"/>
        <v>5.0000000000000001E-4</v>
      </c>
      <c r="BJ202" s="6">
        <f t="shared" si="262"/>
        <v>5.0000000000000001E-4</v>
      </c>
      <c r="BK202" s="6">
        <f t="shared" si="270"/>
        <v>5.0000000000000004E-6</v>
      </c>
      <c r="BL202" s="11">
        <f t="shared" si="277"/>
        <v>5.0000000000000001E-4</v>
      </c>
      <c r="BM202" s="11">
        <f t="shared" si="250"/>
        <v>5.0000000000000002E-5</v>
      </c>
      <c r="BN202" s="11">
        <f t="shared" si="248"/>
        <v>5.0000000000000002E-5</v>
      </c>
      <c r="BO202" s="11">
        <f t="shared" si="256"/>
        <v>5.0000000000000002E-5</v>
      </c>
      <c r="BP202" s="11">
        <f t="shared" si="249"/>
        <v>5.0000000000000002E-5</v>
      </c>
      <c r="BQ202" s="6"/>
      <c r="BR202" s="6">
        <f t="shared" si="271"/>
        <v>4.0000000000000002E-4</v>
      </c>
      <c r="BS202" s="6">
        <f t="shared" si="251"/>
        <v>5.0000000000000002E-5</v>
      </c>
      <c r="BT202" s="6">
        <f t="shared" si="251"/>
        <v>5.0000000000000002E-5</v>
      </c>
      <c r="BU202" s="6">
        <f t="shared" si="272"/>
        <v>1E-4</v>
      </c>
      <c r="BV202" s="6">
        <f t="shared" si="252"/>
        <v>5.0000000000000002E-5</v>
      </c>
      <c r="BW202" s="6">
        <f t="shared" si="252"/>
        <v>5.0000000000000002E-5</v>
      </c>
      <c r="BX202" s="6"/>
      <c r="BY202" s="6">
        <f t="shared" si="255"/>
        <v>1.4999999999999999E-4</v>
      </c>
      <c r="CR202" s="14"/>
      <c r="CX202" s="6">
        <f t="shared" si="258"/>
        <v>5.0000000000000002E-5</v>
      </c>
      <c r="CY202" s="6">
        <f t="shared" si="258"/>
        <v>5.0000000000000002E-5</v>
      </c>
      <c r="CZ202" s="6">
        <v>225</v>
      </c>
      <c r="DF202" s="6">
        <f t="shared" si="273"/>
        <v>4.0000000000000002E-4</v>
      </c>
      <c r="DG202" s="6">
        <f t="shared" si="274"/>
        <v>5.0000000000000002E-5</v>
      </c>
      <c r="DH202" s="11"/>
      <c r="DI202" s="11"/>
      <c r="DJ202" s="11"/>
      <c r="DK202" s="11"/>
      <c r="DL202" s="11"/>
      <c r="DM202" s="11"/>
    </row>
    <row r="203" spans="1:117" ht="12.75">
      <c r="A203" s="11">
        <v>200</v>
      </c>
      <c r="B203" s="6" t="s">
        <v>468</v>
      </c>
      <c r="C203" s="6">
        <v>406</v>
      </c>
      <c r="D203" s="6" t="s">
        <v>1398</v>
      </c>
      <c r="E203" s="6" t="s">
        <v>1817</v>
      </c>
      <c r="F203" s="6" t="s">
        <v>469</v>
      </c>
      <c r="G203" s="7">
        <v>7.9</v>
      </c>
      <c r="H203" s="7">
        <v>76.3</v>
      </c>
      <c r="I203" s="6">
        <f t="shared" si="266"/>
        <v>0.05</v>
      </c>
      <c r="J203" s="6">
        <f t="shared" si="259"/>
        <v>1.5</v>
      </c>
      <c r="K203" s="7">
        <v>46</v>
      </c>
      <c r="L203" s="6">
        <f>0.5*0.05</f>
        <v>2.5000000000000001E-2</v>
      </c>
      <c r="M203" s="9">
        <v>1.6</v>
      </c>
      <c r="N203" s="6">
        <v>4.99</v>
      </c>
      <c r="O203" s="6">
        <v>5.64</v>
      </c>
      <c r="P203" s="6">
        <v>1.1000000000000001E-3</v>
      </c>
      <c r="Q203" s="6">
        <v>420</v>
      </c>
      <c r="R203" s="6">
        <f t="shared" si="267"/>
        <v>0.2</v>
      </c>
      <c r="S203" s="6">
        <v>4.6399999999999997</v>
      </c>
      <c r="T203" s="6">
        <v>4.74</v>
      </c>
      <c r="U203" s="6">
        <f t="shared" si="268"/>
        <v>1</v>
      </c>
      <c r="V203" s="9">
        <v>7.6</v>
      </c>
      <c r="W203" s="6"/>
      <c r="X203" s="9">
        <v>4.0999999999999996</v>
      </c>
      <c r="Y203" s="6">
        <v>30.6</v>
      </c>
      <c r="Z203" s="6">
        <v>2400</v>
      </c>
      <c r="AA203" s="9">
        <v>6.4</v>
      </c>
      <c r="AB203" s="6">
        <v>5000</v>
      </c>
      <c r="AC203" s="6">
        <v>240</v>
      </c>
      <c r="AD203" s="6">
        <v>460</v>
      </c>
      <c r="AE203" s="6">
        <v>1270</v>
      </c>
      <c r="AF203" s="7">
        <v>80</v>
      </c>
      <c r="AG203" s="6">
        <v>2200</v>
      </c>
      <c r="AH203" s="6">
        <v>400</v>
      </c>
      <c r="AI203" s="6">
        <v>2.7E-2</v>
      </c>
      <c r="AJ203" s="6">
        <v>0.108</v>
      </c>
      <c r="AK203" s="6">
        <v>8.9999999999999993E-3</v>
      </c>
      <c r="AL203" s="6">
        <v>0.14799999999999999</v>
      </c>
      <c r="AM203" s="8">
        <v>0.03</v>
      </c>
      <c r="AN203" s="6">
        <v>3.6999999999999998E-2</v>
      </c>
      <c r="AO203" s="6">
        <v>1.9E-2</v>
      </c>
      <c r="AP203" s="6">
        <f>0.5*0.005</f>
        <v>2.5000000000000001E-3</v>
      </c>
      <c r="AQ203" s="6">
        <v>2.5000000000000001E-2</v>
      </c>
      <c r="AR203" s="6">
        <f>0.5*0.003</f>
        <v>1.5E-3</v>
      </c>
      <c r="AS203" s="6">
        <v>2.1999999999999999E-2</v>
      </c>
      <c r="AT203" s="6">
        <v>1.4E-2</v>
      </c>
      <c r="AU203" s="6">
        <v>9.7000000000000003E-2</v>
      </c>
      <c r="AV203" s="6">
        <v>3.9E-2</v>
      </c>
      <c r="AW203" s="8">
        <v>1.4E-2</v>
      </c>
      <c r="AX203" s="8">
        <v>2.7E-2</v>
      </c>
      <c r="AY203" s="6">
        <v>2.1000000000000001E-2</v>
      </c>
      <c r="AZ203" s="6">
        <v>6.0000000000000001E-3</v>
      </c>
      <c r="BA203" s="6">
        <f t="shared" si="269"/>
        <v>2.5000000000000001E-3</v>
      </c>
      <c r="BB203" s="6"/>
      <c r="BC203" s="6">
        <f t="shared" si="263"/>
        <v>5.0000000000000001E-4</v>
      </c>
      <c r="BD203" s="6">
        <f t="shared" si="260"/>
        <v>5.0000000000000001E-4</v>
      </c>
      <c r="BE203" s="6">
        <f t="shared" si="253"/>
        <v>5.0000000000000001E-4</v>
      </c>
      <c r="BF203" s="6">
        <f t="shared" si="276"/>
        <v>5.0000000000000001E-4</v>
      </c>
      <c r="BG203" s="6">
        <f t="shared" si="261"/>
        <v>5.0000000000000001E-4</v>
      </c>
      <c r="BH203" s="6">
        <f t="shared" si="257"/>
        <v>5.0000000000000001E-4</v>
      </c>
      <c r="BI203" s="6">
        <f t="shared" si="254"/>
        <v>5.0000000000000001E-4</v>
      </c>
      <c r="BJ203" s="6">
        <f t="shared" si="262"/>
        <v>5.0000000000000001E-4</v>
      </c>
      <c r="BK203" s="6">
        <f t="shared" si="270"/>
        <v>5.0000000000000004E-6</v>
      </c>
      <c r="BL203" s="11">
        <f t="shared" si="277"/>
        <v>5.0000000000000001E-4</v>
      </c>
      <c r="BM203" s="11">
        <f t="shared" si="250"/>
        <v>5.0000000000000002E-5</v>
      </c>
      <c r="BN203" s="11">
        <f t="shared" si="248"/>
        <v>5.0000000000000002E-5</v>
      </c>
      <c r="BO203" s="11">
        <f t="shared" si="256"/>
        <v>5.0000000000000002E-5</v>
      </c>
      <c r="BP203" s="11">
        <f t="shared" si="249"/>
        <v>5.0000000000000002E-5</v>
      </c>
      <c r="BQ203" s="6"/>
      <c r="BR203" s="6">
        <f t="shared" si="271"/>
        <v>4.0000000000000002E-4</v>
      </c>
      <c r="BS203" s="6">
        <f t="shared" si="251"/>
        <v>5.0000000000000002E-5</v>
      </c>
      <c r="BT203" s="6">
        <f t="shared" si="251"/>
        <v>5.0000000000000002E-5</v>
      </c>
      <c r="BU203" s="6">
        <f t="shared" si="272"/>
        <v>1E-4</v>
      </c>
      <c r="BV203" s="6">
        <f t="shared" si="252"/>
        <v>5.0000000000000002E-5</v>
      </c>
      <c r="BW203" s="6">
        <f t="shared" si="252"/>
        <v>5.0000000000000002E-5</v>
      </c>
      <c r="BX203" s="6"/>
      <c r="BY203" s="6">
        <f t="shared" si="255"/>
        <v>1.4999999999999999E-4</v>
      </c>
      <c r="CR203" s="14"/>
      <c r="CX203" s="6">
        <f t="shared" si="258"/>
        <v>5.0000000000000002E-5</v>
      </c>
      <c r="CY203" s="6">
        <f t="shared" si="258"/>
        <v>5.0000000000000002E-5</v>
      </c>
      <c r="CZ203" s="6">
        <v>649</v>
      </c>
      <c r="DF203" s="6">
        <f t="shared" si="273"/>
        <v>4.0000000000000002E-4</v>
      </c>
      <c r="DG203" s="6">
        <f t="shared" si="274"/>
        <v>5.0000000000000002E-5</v>
      </c>
      <c r="DH203" s="11"/>
      <c r="DI203" s="11"/>
      <c r="DJ203" s="11"/>
      <c r="DK203" s="11"/>
      <c r="DL203" s="11"/>
      <c r="DM203" s="11"/>
    </row>
    <row r="204" spans="1:117" ht="12.75">
      <c r="A204" s="11">
        <v>201</v>
      </c>
      <c r="B204" s="6" t="s">
        <v>466</v>
      </c>
      <c r="C204" s="6">
        <v>407</v>
      </c>
      <c r="D204" s="6" t="s">
        <v>1399</v>
      </c>
      <c r="E204" s="6" t="s">
        <v>1818</v>
      </c>
      <c r="F204" s="6" t="s">
        <v>467</v>
      </c>
      <c r="G204" s="7">
        <v>7.5</v>
      </c>
      <c r="H204" s="7">
        <v>28</v>
      </c>
      <c r="I204" s="6">
        <f t="shared" si="266"/>
        <v>0.05</v>
      </c>
      <c r="J204" s="6">
        <f t="shared" si="259"/>
        <v>1.5</v>
      </c>
      <c r="K204" s="7">
        <v>15</v>
      </c>
      <c r="L204" s="6">
        <f>0.5*0.05</f>
        <v>2.5000000000000001E-2</v>
      </c>
      <c r="M204" s="9">
        <f>0.5*0.2</f>
        <v>0.1</v>
      </c>
      <c r="N204" s="6">
        <v>1.93</v>
      </c>
      <c r="O204" s="6">
        <f>0.5*0.4</f>
        <v>0.2</v>
      </c>
      <c r="P204" s="6">
        <v>4.7999999999999996E-3</v>
      </c>
      <c r="Q204" s="6">
        <v>160</v>
      </c>
      <c r="R204" s="6">
        <f t="shared" si="267"/>
        <v>0.2</v>
      </c>
      <c r="S204" s="6">
        <v>2.62</v>
      </c>
      <c r="T204" s="6">
        <v>1.37</v>
      </c>
      <c r="U204" s="6">
        <f t="shared" si="268"/>
        <v>1</v>
      </c>
      <c r="V204" s="9">
        <v>3.8</v>
      </c>
      <c r="W204" s="6"/>
      <c r="X204" s="9">
        <v>1.1000000000000001</v>
      </c>
      <c r="Y204" s="6">
        <v>3.11</v>
      </c>
      <c r="Z204" s="6">
        <v>640</v>
      </c>
      <c r="AA204" s="9">
        <v>1.2</v>
      </c>
      <c r="AB204" s="6">
        <v>2000</v>
      </c>
      <c r="AC204" s="7">
        <v>48</v>
      </c>
      <c r="AD204" s="6">
        <v>180</v>
      </c>
      <c r="AE204" s="6">
        <v>136</v>
      </c>
      <c r="AF204" s="6">
        <v>140</v>
      </c>
      <c r="AG204" s="6">
        <v>940</v>
      </c>
      <c r="AH204" s="6">
        <v>200</v>
      </c>
      <c r="AI204" s="6">
        <v>5.0000000000000001E-3</v>
      </c>
      <c r="AJ204" s="6">
        <v>4.2000000000000003E-2</v>
      </c>
      <c r="AK204" s="6">
        <f>0.5*0.005</f>
        <v>2.5000000000000001E-3</v>
      </c>
      <c r="AL204" s="6">
        <v>3.6999999999999998E-2</v>
      </c>
      <c r="AM204" s="6">
        <v>5.0000000000000001E-3</v>
      </c>
      <c r="AN204" s="6">
        <v>6.0000000000000001E-3</v>
      </c>
      <c r="AO204" s="6">
        <f>0.5*0.005</f>
        <v>2.5000000000000001E-3</v>
      </c>
      <c r="AP204" s="6">
        <f>0.5*0.005</f>
        <v>2.5000000000000001E-3</v>
      </c>
      <c r="AQ204" s="6">
        <v>5.0000000000000001E-3</v>
      </c>
      <c r="AR204" s="6">
        <f>0.5*0.003</f>
        <v>1.5E-3</v>
      </c>
      <c r="AS204" s="6">
        <v>1.2E-2</v>
      </c>
      <c r="AT204" s="6">
        <v>7.0000000000000001E-3</v>
      </c>
      <c r="AU204" s="6">
        <v>1.7999999999999999E-2</v>
      </c>
      <c r="AV204" s="6">
        <v>7.0000000000000001E-3</v>
      </c>
      <c r="AW204" s="8">
        <f>0.5*0.005</f>
        <v>2.5000000000000001E-3</v>
      </c>
      <c r="AX204" s="8">
        <v>5.0000000000000001E-3</v>
      </c>
      <c r="AY204" s="6">
        <f>0.5*0.005</f>
        <v>2.5000000000000001E-3</v>
      </c>
      <c r="AZ204" s="6">
        <f>0.5*0.005</f>
        <v>2.5000000000000001E-3</v>
      </c>
      <c r="BA204" s="6">
        <f t="shared" si="269"/>
        <v>2.5000000000000001E-3</v>
      </c>
      <c r="BB204" s="6"/>
      <c r="BC204" s="6">
        <f t="shared" si="263"/>
        <v>5.0000000000000001E-4</v>
      </c>
      <c r="BD204" s="6">
        <f t="shared" si="260"/>
        <v>5.0000000000000001E-4</v>
      </c>
      <c r="BE204" s="6">
        <f t="shared" si="253"/>
        <v>5.0000000000000001E-4</v>
      </c>
      <c r="BF204" s="6">
        <f t="shared" si="276"/>
        <v>5.0000000000000001E-4</v>
      </c>
      <c r="BG204" s="6">
        <f t="shared" si="261"/>
        <v>5.0000000000000001E-4</v>
      </c>
      <c r="BH204" s="6">
        <f t="shared" si="257"/>
        <v>5.0000000000000001E-4</v>
      </c>
      <c r="BI204" s="6">
        <f t="shared" si="254"/>
        <v>5.0000000000000001E-4</v>
      </c>
      <c r="BJ204" s="6">
        <f t="shared" si="262"/>
        <v>5.0000000000000001E-4</v>
      </c>
      <c r="BK204" s="6">
        <f t="shared" si="270"/>
        <v>5.0000000000000004E-6</v>
      </c>
      <c r="BL204" s="11">
        <f t="shared" si="277"/>
        <v>5.0000000000000001E-4</v>
      </c>
      <c r="BM204" s="11">
        <f t="shared" si="250"/>
        <v>5.0000000000000002E-5</v>
      </c>
      <c r="BN204" s="11">
        <f t="shared" si="248"/>
        <v>5.0000000000000002E-5</v>
      </c>
      <c r="BO204" s="11">
        <f t="shared" si="256"/>
        <v>5.0000000000000002E-5</v>
      </c>
      <c r="BP204" s="11">
        <f t="shared" si="249"/>
        <v>5.0000000000000002E-5</v>
      </c>
      <c r="BQ204" s="6"/>
      <c r="BR204" s="6">
        <f t="shared" si="271"/>
        <v>4.0000000000000002E-4</v>
      </c>
      <c r="BS204" s="6">
        <f t="shared" ref="BS204:BT209" si="279">0.5*0.0001</f>
        <v>5.0000000000000002E-5</v>
      </c>
      <c r="BT204" s="6">
        <f t="shared" si="279"/>
        <v>5.0000000000000002E-5</v>
      </c>
      <c r="BU204" s="6">
        <f t="shared" si="272"/>
        <v>1E-4</v>
      </c>
      <c r="BV204" s="6">
        <f t="shared" ref="BV204:BW218" si="280">0.5*0.0001</f>
        <v>5.0000000000000002E-5</v>
      </c>
      <c r="BW204" s="6">
        <f t="shared" si="280"/>
        <v>5.0000000000000002E-5</v>
      </c>
      <c r="BX204" s="6"/>
      <c r="BY204" s="6">
        <f t="shared" si="255"/>
        <v>1.4999999999999999E-4</v>
      </c>
      <c r="CR204" s="14"/>
      <c r="CX204" s="6">
        <f t="shared" si="258"/>
        <v>5.0000000000000002E-5</v>
      </c>
      <c r="CY204" s="6">
        <f t="shared" si="258"/>
        <v>5.0000000000000002E-5</v>
      </c>
      <c r="CZ204" s="6">
        <v>264</v>
      </c>
      <c r="DF204" s="6">
        <f t="shared" si="273"/>
        <v>4.0000000000000002E-4</v>
      </c>
      <c r="DG204" s="6">
        <f t="shared" si="274"/>
        <v>5.0000000000000002E-5</v>
      </c>
      <c r="DH204" s="11"/>
      <c r="DI204" s="11"/>
      <c r="DJ204" s="11"/>
      <c r="DK204" s="11"/>
      <c r="DL204" s="11"/>
      <c r="DM204" s="11"/>
    </row>
    <row r="205" spans="1:117" ht="12.75">
      <c r="A205" s="11">
        <v>202</v>
      </c>
      <c r="B205" s="6" t="s">
        <v>793</v>
      </c>
      <c r="C205" s="6">
        <v>408</v>
      </c>
      <c r="D205" s="6" t="s">
        <v>1400</v>
      </c>
      <c r="E205" s="6" t="s">
        <v>1819</v>
      </c>
      <c r="F205" s="6" t="s">
        <v>794</v>
      </c>
      <c r="G205" s="6">
        <v>8.1999999999999993</v>
      </c>
      <c r="H205" s="7">
        <v>87</v>
      </c>
      <c r="I205" s="6">
        <f t="shared" si="266"/>
        <v>0.05</v>
      </c>
      <c r="J205" s="6">
        <f t="shared" si="259"/>
        <v>1.5</v>
      </c>
      <c r="K205" s="7">
        <v>14</v>
      </c>
      <c r="L205" s="6">
        <f>0.5*0.05</f>
        <v>2.5000000000000001E-2</v>
      </c>
      <c r="M205" s="9">
        <v>0.41</v>
      </c>
      <c r="N205" s="6">
        <v>2.27</v>
      </c>
      <c r="O205" s="6">
        <f>0.5*0.4</f>
        <v>0.2</v>
      </c>
      <c r="P205" s="10">
        <v>8.8000000000000005E-3</v>
      </c>
      <c r="Q205" s="6">
        <v>360</v>
      </c>
      <c r="R205" s="6">
        <f t="shared" si="267"/>
        <v>0.2</v>
      </c>
      <c r="S205" s="6">
        <v>2.15</v>
      </c>
      <c r="T205" s="6">
        <f>0.5*1</f>
        <v>0.5</v>
      </c>
      <c r="U205" s="6">
        <f t="shared" si="268"/>
        <v>1</v>
      </c>
      <c r="V205" s="9">
        <v>5.4</v>
      </c>
      <c r="W205" s="6"/>
      <c r="X205" s="9">
        <v>2.2000000000000002</v>
      </c>
      <c r="Y205" s="7">
        <v>20</v>
      </c>
      <c r="Z205" s="6">
        <v>2700</v>
      </c>
      <c r="AA205" s="9">
        <v>0.6</v>
      </c>
      <c r="AB205" s="6">
        <v>2400</v>
      </c>
      <c r="AC205" s="6">
        <v>100</v>
      </c>
      <c r="AD205" s="6">
        <v>160</v>
      </c>
      <c r="AE205" s="6">
        <v>116</v>
      </c>
      <c r="AF205" s="7">
        <v>78</v>
      </c>
      <c r="AG205" s="6">
        <v>840</v>
      </c>
      <c r="AH205" s="6">
        <v>230</v>
      </c>
      <c r="AI205" s="6">
        <v>5.0000000000000001E-3</v>
      </c>
      <c r="AJ205" s="6">
        <v>4.2000000000000003E-2</v>
      </c>
      <c r="AK205" s="6">
        <v>8.0000000000000002E-3</v>
      </c>
      <c r="AL205" s="6">
        <v>0.159</v>
      </c>
      <c r="AM205" s="8">
        <v>7.0000000000000007E-2</v>
      </c>
      <c r="AN205" s="6">
        <v>8.5999999999999993E-2</v>
      </c>
      <c r="AO205" s="6">
        <v>8.5000000000000006E-2</v>
      </c>
      <c r="AP205" s="8">
        <v>0.02</v>
      </c>
      <c r="AQ205" s="6">
        <v>9.6000000000000002E-2</v>
      </c>
      <c r="AR205" s="6">
        <v>8.9999999999999993E-3</v>
      </c>
      <c r="AS205" s="6">
        <f>0.5*0.005</f>
        <v>2.5000000000000001E-3</v>
      </c>
      <c r="AT205" s="6">
        <v>1.0999999999999999E-2</v>
      </c>
      <c r="AU205" s="6">
        <v>9.5000000000000001E-2</v>
      </c>
      <c r="AV205" s="6">
        <v>8.8999999999999996E-2</v>
      </c>
      <c r="AW205" s="6">
        <v>4.4999999999999998E-2</v>
      </c>
      <c r="AX205" s="6">
        <v>6.6000000000000003E-2</v>
      </c>
      <c r="AY205" s="6">
        <v>9.2999999999999999E-2</v>
      </c>
      <c r="AZ205" s="6">
        <v>2.5999999999999999E-2</v>
      </c>
      <c r="BA205" s="6">
        <f t="shared" si="269"/>
        <v>2.5000000000000001E-3</v>
      </c>
      <c r="BB205" s="6"/>
      <c r="BC205" s="6">
        <f t="shared" si="263"/>
        <v>5.0000000000000001E-4</v>
      </c>
      <c r="BD205" s="6">
        <f t="shared" si="260"/>
        <v>5.0000000000000001E-4</v>
      </c>
      <c r="BE205" s="6">
        <f t="shared" si="253"/>
        <v>5.0000000000000001E-4</v>
      </c>
      <c r="BF205" s="6">
        <f t="shared" si="276"/>
        <v>5.0000000000000001E-4</v>
      </c>
      <c r="BG205" s="6">
        <f t="shared" si="261"/>
        <v>5.0000000000000001E-4</v>
      </c>
      <c r="BH205" s="6">
        <f t="shared" si="257"/>
        <v>5.0000000000000001E-4</v>
      </c>
      <c r="BI205" s="6">
        <f t="shared" si="254"/>
        <v>5.0000000000000001E-4</v>
      </c>
      <c r="BJ205" s="6">
        <f t="shared" si="262"/>
        <v>5.0000000000000001E-4</v>
      </c>
      <c r="BK205" s="6">
        <f t="shared" si="270"/>
        <v>5.0000000000000004E-6</v>
      </c>
      <c r="BL205" s="11">
        <f t="shared" si="277"/>
        <v>5.0000000000000001E-4</v>
      </c>
      <c r="BM205" s="11">
        <f t="shared" si="250"/>
        <v>5.0000000000000002E-5</v>
      </c>
      <c r="BN205" s="11">
        <f t="shared" si="248"/>
        <v>5.0000000000000002E-5</v>
      </c>
      <c r="BO205" s="11">
        <f t="shared" si="256"/>
        <v>5.0000000000000002E-5</v>
      </c>
      <c r="BP205" s="11">
        <f t="shared" si="249"/>
        <v>5.0000000000000002E-5</v>
      </c>
      <c r="BQ205" s="6"/>
      <c r="BR205" s="6">
        <f t="shared" si="271"/>
        <v>4.0000000000000002E-4</v>
      </c>
      <c r="BS205" s="6">
        <f t="shared" si="279"/>
        <v>5.0000000000000002E-5</v>
      </c>
      <c r="BT205" s="6">
        <f t="shared" si="279"/>
        <v>5.0000000000000002E-5</v>
      </c>
      <c r="BU205" s="6">
        <f t="shared" si="272"/>
        <v>1E-4</v>
      </c>
      <c r="BV205" s="6">
        <f t="shared" si="280"/>
        <v>5.0000000000000002E-5</v>
      </c>
      <c r="BW205" s="6">
        <f t="shared" si="280"/>
        <v>5.0000000000000002E-5</v>
      </c>
      <c r="BX205" s="6"/>
      <c r="BY205" s="6">
        <f t="shared" si="255"/>
        <v>1.4999999999999999E-4</v>
      </c>
      <c r="BZ205" s="6">
        <f>0.5*0.05</f>
        <v>2.5000000000000001E-2</v>
      </c>
      <c r="CA205" s="6">
        <f>0.5*0.1</f>
        <v>0.05</v>
      </c>
      <c r="CB205" s="6">
        <v>1.67</v>
      </c>
      <c r="CC205" s="6">
        <f>0.5*0.00002</f>
        <v>1.0000000000000001E-5</v>
      </c>
      <c r="CD205" s="6">
        <f>0.5*0.00005</f>
        <v>2.5000000000000001E-5</v>
      </c>
      <c r="CE205" s="6">
        <f>0.5*0.00001</f>
        <v>5.0000000000000004E-6</v>
      </c>
      <c r="CF205" s="6">
        <f>0.5*0.0003</f>
        <v>1.4999999999999999E-4</v>
      </c>
      <c r="CG205" s="6">
        <f>0.5*0.001</f>
        <v>5.0000000000000001E-4</v>
      </c>
      <c r="CH205" s="6">
        <f>0.5*0.001</f>
        <v>5.0000000000000001E-4</v>
      </c>
      <c r="CI205" s="6">
        <f>0.5*0.001</f>
        <v>5.0000000000000001E-4</v>
      </c>
      <c r="CJ205" s="6"/>
      <c r="CK205" s="6">
        <f>0.5*0.0006</f>
        <v>2.9999999999999997E-4</v>
      </c>
      <c r="CL205" s="6">
        <f>0.5*0.01</f>
        <v>5.0000000000000001E-3</v>
      </c>
      <c r="CM205" s="6">
        <f>0.5*0.001</f>
        <v>5.0000000000000001E-4</v>
      </c>
      <c r="CN205" s="6">
        <f>0.5*0.001</f>
        <v>5.0000000000000001E-4</v>
      </c>
      <c r="CO205" s="6">
        <f>0.5*0.0001</f>
        <v>5.0000000000000002E-5</v>
      </c>
      <c r="CP205" s="6">
        <f>0.5*0.0001</f>
        <v>5.0000000000000002E-5</v>
      </c>
      <c r="CQ205" s="6">
        <f>0.5*0.0001</f>
        <v>5.0000000000000002E-5</v>
      </c>
      <c r="CR205" s="15">
        <v>12.9</v>
      </c>
      <c r="CS205" s="6">
        <f>0.5*0.0001</f>
        <v>5.0000000000000002E-5</v>
      </c>
      <c r="CT205" s="6">
        <f>0.5*0.0001</f>
        <v>5.0000000000000002E-5</v>
      </c>
      <c r="CU205" s="6">
        <f>0.5*0.0001</f>
        <v>5.0000000000000002E-5</v>
      </c>
      <c r="CV205" s="6">
        <f>0.5*0.0001</f>
        <v>5.0000000000000002E-5</v>
      </c>
      <c r="CW205" s="6">
        <f>0.5*0.0001</f>
        <v>5.0000000000000002E-5</v>
      </c>
      <c r="CX205" s="6">
        <f t="shared" si="258"/>
        <v>5.0000000000000002E-5</v>
      </c>
      <c r="CY205" s="6">
        <f t="shared" si="258"/>
        <v>5.0000000000000002E-5</v>
      </c>
      <c r="CZ205" s="6">
        <v>183</v>
      </c>
      <c r="DA205" s="6">
        <f>0.5*0.001</f>
        <v>5.0000000000000001E-4</v>
      </c>
      <c r="DB205" s="6">
        <f>0.5*0.0001</f>
        <v>5.0000000000000002E-5</v>
      </c>
      <c r="DC205" s="6">
        <f>0.5*0.01</f>
        <v>5.0000000000000001E-3</v>
      </c>
      <c r="DD205" s="6">
        <f>0.5*0.0005</f>
        <v>2.5000000000000001E-4</v>
      </c>
      <c r="DE205" s="6">
        <f>0.5*0.0001</f>
        <v>5.0000000000000002E-5</v>
      </c>
      <c r="DF205" s="6">
        <f t="shared" si="273"/>
        <v>4.0000000000000002E-4</v>
      </c>
      <c r="DG205" s="6">
        <f t="shared" si="274"/>
        <v>5.0000000000000002E-5</v>
      </c>
      <c r="DH205" s="11"/>
      <c r="DI205" s="11"/>
      <c r="DJ205" s="11"/>
      <c r="DK205" s="11"/>
      <c r="DL205" s="11"/>
      <c r="DM205" s="11"/>
    </row>
    <row r="206" spans="1:117" ht="12.75">
      <c r="A206" s="11">
        <v>203</v>
      </c>
      <c r="B206" s="6" t="s">
        <v>465</v>
      </c>
      <c r="C206" s="6">
        <v>409</v>
      </c>
      <c r="D206" s="6" t="s">
        <v>1401</v>
      </c>
      <c r="E206" s="6" t="s">
        <v>1820</v>
      </c>
      <c r="F206" s="6" t="s">
        <v>977</v>
      </c>
      <c r="G206" s="7">
        <v>7.5</v>
      </c>
      <c r="H206" s="7">
        <v>29.4</v>
      </c>
      <c r="I206" s="6">
        <f t="shared" si="266"/>
        <v>0.05</v>
      </c>
      <c r="J206" s="6">
        <f t="shared" si="259"/>
        <v>1.5</v>
      </c>
      <c r="K206" s="7">
        <v>11</v>
      </c>
      <c r="L206" s="6">
        <f>0.5*0.05</f>
        <v>2.5000000000000001E-2</v>
      </c>
      <c r="M206" s="9">
        <v>0.37</v>
      </c>
      <c r="N206" s="6">
        <v>1.91</v>
      </c>
      <c r="O206" s="6">
        <v>1.61</v>
      </c>
      <c r="P206" s="10">
        <v>3.0000000000000001E-3</v>
      </c>
      <c r="Q206" s="6">
        <v>190</v>
      </c>
      <c r="R206" s="6">
        <f t="shared" si="267"/>
        <v>0.2</v>
      </c>
      <c r="S206" s="6">
        <v>1.31</v>
      </c>
      <c r="T206" s="6">
        <f>0.5*1</f>
        <v>0.5</v>
      </c>
      <c r="U206" s="6">
        <f t="shared" si="268"/>
        <v>1</v>
      </c>
      <c r="V206" s="9">
        <v>4.2</v>
      </c>
      <c r="W206" s="6"/>
      <c r="X206" s="9">
        <v>1.5</v>
      </c>
      <c r="Y206" s="6">
        <v>16</v>
      </c>
      <c r="Z206" s="6">
        <v>730</v>
      </c>
      <c r="AA206" s="9">
        <v>0.43</v>
      </c>
      <c r="AB206" s="6">
        <v>1500</v>
      </c>
      <c r="AC206" s="6">
        <v>130</v>
      </c>
      <c r="AD206" s="6">
        <v>100</v>
      </c>
      <c r="AE206" s="6">
        <v>85.1</v>
      </c>
      <c r="AF206" s="7">
        <v>80</v>
      </c>
      <c r="AG206" s="6">
        <v>850</v>
      </c>
      <c r="AH206" s="6">
        <v>200</v>
      </c>
      <c r="AI206" s="6">
        <v>8.9999999999999993E-3</v>
      </c>
      <c r="AJ206" s="6">
        <v>8.5000000000000006E-2</v>
      </c>
      <c r="AK206" s="6">
        <v>5.0000000000000001E-3</v>
      </c>
      <c r="AL206" s="6">
        <v>5.3999999999999999E-2</v>
      </c>
      <c r="AM206" s="6">
        <v>1.2E-2</v>
      </c>
      <c r="AN206" s="6">
        <v>1.4E-2</v>
      </c>
      <c r="AO206" s="6">
        <v>8.9999999999999993E-3</v>
      </c>
      <c r="AP206" s="6">
        <f>0.5*0.005</f>
        <v>2.5000000000000001E-3</v>
      </c>
      <c r="AQ206" s="6">
        <v>1.2E-2</v>
      </c>
      <c r="AR206" s="6">
        <v>6.0000000000000001E-3</v>
      </c>
      <c r="AS206" s="6">
        <v>6.2E-2</v>
      </c>
      <c r="AT206" s="6">
        <v>3.4000000000000002E-2</v>
      </c>
      <c r="AU206" s="6">
        <v>2.4E-2</v>
      </c>
      <c r="AV206" s="6">
        <v>2.7E-2</v>
      </c>
      <c r="AW206" s="8">
        <v>6.0000000000000001E-3</v>
      </c>
      <c r="AX206" s="8">
        <v>0.01</v>
      </c>
      <c r="AY206" s="6">
        <v>1.2999999999999999E-2</v>
      </c>
      <c r="AZ206" s="6">
        <v>6.0000000000000001E-3</v>
      </c>
      <c r="BA206" s="6">
        <f t="shared" si="269"/>
        <v>2.5000000000000001E-3</v>
      </c>
      <c r="BB206" s="6"/>
      <c r="BC206" s="6">
        <f t="shared" si="263"/>
        <v>5.0000000000000001E-4</v>
      </c>
      <c r="BD206" s="6">
        <f t="shared" si="260"/>
        <v>5.0000000000000001E-4</v>
      </c>
      <c r="BE206" s="6">
        <f t="shared" si="253"/>
        <v>5.0000000000000001E-4</v>
      </c>
      <c r="BF206" s="6">
        <f t="shared" si="276"/>
        <v>5.0000000000000001E-4</v>
      </c>
      <c r="BG206" s="6">
        <f t="shared" si="261"/>
        <v>5.0000000000000001E-4</v>
      </c>
      <c r="BH206" s="6">
        <f t="shared" si="257"/>
        <v>5.0000000000000001E-4</v>
      </c>
      <c r="BI206" s="6">
        <f t="shared" si="254"/>
        <v>5.0000000000000001E-4</v>
      </c>
      <c r="BJ206" s="6">
        <f t="shared" si="262"/>
        <v>5.0000000000000001E-4</v>
      </c>
      <c r="BK206" s="6">
        <f t="shared" si="270"/>
        <v>5.0000000000000004E-6</v>
      </c>
      <c r="BL206" s="11">
        <f t="shared" si="277"/>
        <v>5.0000000000000001E-4</v>
      </c>
      <c r="BM206" s="11">
        <f t="shared" si="250"/>
        <v>5.0000000000000002E-5</v>
      </c>
      <c r="BN206" s="11">
        <f t="shared" si="248"/>
        <v>5.0000000000000002E-5</v>
      </c>
      <c r="BO206" s="11">
        <f t="shared" si="256"/>
        <v>5.0000000000000002E-5</v>
      </c>
      <c r="BP206" s="11">
        <f t="shared" si="249"/>
        <v>5.0000000000000002E-5</v>
      </c>
      <c r="BQ206" s="6"/>
      <c r="BR206" s="6">
        <f t="shared" si="271"/>
        <v>4.0000000000000002E-4</v>
      </c>
      <c r="BS206" s="6">
        <f t="shared" si="279"/>
        <v>5.0000000000000002E-5</v>
      </c>
      <c r="BT206" s="6">
        <f t="shared" si="279"/>
        <v>5.0000000000000002E-5</v>
      </c>
      <c r="BU206" s="6">
        <f t="shared" si="272"/>
        <v>1E-4</v>
      </c>
      <c r="BV206" s="6">
        <f t="shared" si="280"/>
        <v>5.0000000000000002E-5</v>
      </c>
      <c r="BW206" s="6">
        <f t="shared" si="280"/>
        <v>5.0000000000000002E-5</v>
      </c>
      <c r="BX206" s="6"/>
      <c r="BY206" s="6">
        <f t="shared" si="255"/>
        <v>1.4999999999999999E-4</v>
      </c>
      <c r="CR206" s="14"/>
      <c r="CX206" s="6">
        <f t="shared" si="258"/>
        <v>5.0000000000000002E-5</v>
      </c>
      <c r="CY206" s="6">
        <f t="shared" si="258"/>
        <v>5.0000000000000002E-5</v>
      </c>
      <c r="CZ206" s="6">
        <v>118</v>
      </c>
      <c r="DF206" s="6">
        <f t="shared" si="273"/>
        <v>4.0000000000000002E-4</v>
      </c>
      <c r="DG206" s="6">
        <f t="shared" si="274"/>
        <v>5.0000000000000002E-5</v>
      </c>
      <c r="DH206" s="11"/>
      <c r="DI206" s="11"/>
      <c r="DJ206" s="11"/>
      <c r="DK206" s="11"/>
      <c r="DL206" s="11"/>
      <c r="DM206" s="11"/>
    </row>
    <row r="207" spans="1:117" ht="12.75">
      <c r="A207" s="11">
        <v>204</v>
      </c>
      <c r="B207" s="6" t="s">
        <v>792</v>
      </c>
      <c r="C207" s="6">
        <v>410</v>
      </c>
      <c r="D207" s="6" t="s">
        <v>1402</v>
      </c>
      <c r="E207" s="6" t="s">
        <v>1821</v>
      </c>
      <c r="F207" s="6" t="s">
        <v>957</v>
      </c>
      <c r="G207" s="6">
        <v>7.2</v>
      </c>
      <c r="H207" s="6">
        <v>55.2</v>
      </c>
      <c r="I207" s="6">
        <f t="shared" si="266"/>
        <v>0.05</v>
      </c>
      <c r="J207" s="6">
        <f t="shared" si="259"/>
        <v>1.5</v>
      </c>
      <c r="K207" s="7">
        <v>26</v>
      </c>
      <c r="L207" s="6">
        <v>3.44</v>
      </c>
      <c r="M207" s="9">
        <v>0.91</v>
      </c>
      <c r="N207" s="6">
        <v>4.58</v>
      </c>
      <c r="O207" s="6">
        <v>55.8</v>
      </c>
      <c r="P207" s="10">
        <v>1.0999999999999999E-2</v>
      </c>
      <c r="Q207" s="6">
        <v>380</v>
      </c>
      <c r="R207" s="6">
        <f t="shared" si="267"/>
        <v>0.2</v>
      </c>
      <c r="S207" s="6">
        <v>2.93</v>
      </c>
      <c r="T207" s="6">
        <v>4.42</v>
      </c>
      <c r="U207" s="6">
        <f t="shared" si="268"/>
        <v>1</v>
      </c>
      <c r="V207" s="9">
        <v>5.9</v>
      </c>
      <c r="W207" s="6"/>
      <c r="X207" s="9">
        <v>3</v>
      </c>
      <c r="Y207" s="6">
        <v>23.4</v>
      </c>
      <c r="Z207" s="6">
        <v>1600</v>
      </c>
      <c r="AA207" s="9">
        <v>3.5</v>
      </c>
      <c r="AB207" s="6">
        <v>4400</v>
      </c>
      <c r="AC207" s="6">
        <v>420</v>
      </c>
      <c r="AD207" s="6">
        <v>340</v>
      </c>
      <c r="AE207" s="6">
        <v>381</v>
      </c>
      <c r="AF207" s="7">
        <v>99</v>
      </c>
      <c r="AG207" s="6">
        <v>1500</v>
      </c>
      <c r="AH207" s="6">
        <v>260</v>
      </c>
      <c r="AI207" s="6">
        <v>1.2E-2</v>
      </c>
      <c r="AJ207" s="6">
        <v>1.7000000000000001E-2</v>
      </c>
      <c r="AK207" s="6">
        <f>0.5*0.005</f>
        <v>2.5000000000000001E-3</v>
      </c>
      <c r="AL207" s="6">
        <v>0.04</v>
      </c>
      <c r="AM207" s="6">
        <v>2.5000000000000001E-2</v>
      </c>
      <c r="AN207" s="6">
        <v>1.7000000000000001E-2</v>
      </c>
      <c r="AO207" s="6">
        <v>1.2999999999999999E-2</v>
      </c>
      <c r="AP207" s="6">
        <f>0.5*0.005</f>
        <v>2.5000000000000001E-3</v>
      </c>
      <c r="AQ207" s="6">
        <v>1.4E-2</v>
      </c>
      <c r="AR207" s="6">
        <v>7.0000000000000001E-3</v>
      </c>
      <c r="AS207" s="6">
        <f t="shared" ref="AS207:AT209" si="281">0.5*0.005</f>
        <v>2.5000000000000001E-3</v>
      </c>
      <c r="AT207" s="6">
        <f t="shared" si="281"/>
        <v>2.5000000000000001E-3</v>
      </c>
      <c r="AU207" s="6">
        <v>2.4E-2</v>
      </c>
      <c r="AV207" s="6">
        <v>1.7999999999999999E-2</v>
      </c>
      <c r="AW207" s="6">
        <v>8.9999999999999993E-3</v>
      </c>
      <c r="AX207" s="6">
        <v>1.7000000000000001E-2</v>
      </c>
      <c r="AY207" s="6">
        <v>1.4E-2</v>
      </c>
      <c r="AZ207" s="6">
        <f>0.5*0.005</f>
        <v>2.5000000000000001E-3</v>
      </c>
      <c r="BA207" s="6">
        <f t="shared" si="269"/>
        <v>2.5000000000000001E-3</v>
      </c>
      <c r="BB207" s="6"/>
      <c r="BC207" s="6">
        <f t="shared" si="263"/>
        <v>5.0000000000000001E-4</v>
      </c>
      <c r="BD207" s="6">
        <f t="shared" si="260"/>
        <v>5.0000000000000001E-4</v>
      </c>
      <c r="BE207" s="6">
        <f t="shared" si="253"/>
        <v>5.0000000000000001E-4</v>
      </c>
      <c r="BF207" s="6">
        <f t="shared" si="276"/>
        <v>5.0000000000000001E-4</v>
      </c>
      <c r="BG207" s="6">
        <f t="shared" si="261"/>
        <v>5.0000000000000001E-4</v>
      </c>
      <c r="BH207" s="6">
        <f t="shared" si="257"/>
        <v>5.0000000000000001E-4</v>
      </c>
      <c r="BI207" s="6">
        <f t="shared" si="254"/>
        <v>5.0000000000000001E-4</v>
      </c>
      <c r="BJ207" s="6">
        <f t="shared" si="262"/>
        <v>5.0000000000000001E-4</v>
      </c>
      <c r="BK207" s="6">
        <f t="shared" si="270"/>
        <v>5.0000000000000004E-6</v>
      </c>
      <c r="BL207" s="11">
        <f t="shared" si="277"/>
        <v>5.0000000000000001E-4</v>
      </c>
      <c r="BM207" s="11">
        <f t="shared" si="250"/>
        <v>5.0000000000000002E-5</v>
      </c>
      <c r="BN207" s="11">
        <f t="shared" si="248"/>
        <v>5.0000000000000002E-5</v>
      </c>
      <c r="BO207" s="11">
        <f t="shared" si="256"/>
        <v>5.0000000000000002E-5</v>
      </c>
      <c r="BP207" s="11">
        <f t="shared" si="249"/>
        <v>5.0000000000000002E-5</v>
      </c>
      <c r="BQ207" s="6"/>
      <c r="BR207" s="6">
        <f t="shared" si="271"/>
        <v>4.0000000000000002E-4</v>
      </c>
      <c r="BS207" s="6">
        <f t="shared" si="279"/>
        <v>5.0000000000000002E-5</v>
      </c>
      <c r="BT207" s="6">
        <f t="shared" si="279"/>
        <v>5.0000000000000002E-5</v>
      </c>
      <c r="BU207" s="6">
        <f t="shared" si="272"/>
        <v>1E-4</v>
      </c>
      <c r="BV207" s="6">
        <f t="shared" si="280"/>
        <v>5.0000000000000002E-5</v>
      </c>
      <c r="BW207" s="6">
        <f t="shared" si="280"/>
        <v>5.0000000000000002E-5</v>
      </c>
      <c r="BX207" s="6"/>
      <c r="BY207" s="6">
        <f t="shared" si="255"/>
        <v>1.4999999999999999E-4</v>
      </c>
      <c r="BZ207" s="6">
        <f>0.5*0.05</f>
        <v>2.5000000000000001E-2</v>
      </c>
      <c r="CA207" s="6">
        <f>0.5*0.1</f>
        <v>0.05</v>
      </c>
      <c r="CB207" s="6">
        <f>0.5*1</f>
        <v>0.5</v>
      </c>
      <c r="CC207" s="6">
        <f>0.5*0.00002</f>
        <v>1.0000000000000001E-5</v>
      </c>
      <c r="CD207" s="6">
        <f>0.5*0.00005</f>
        <v>2.5000000000000001E-5</v>
      </c>
      <c r="CE207" s="6">
        <f>0.5*0.00001</f>
        <v>5.0000000000000004E-6</v>
      </c>
      <c r="CF207" s="6">
        <f>0.5*0.0003</f>
        <v>1.4999999999999999E-4</v>
      </c>
      <c r="CG207" s="6">
        <f t="shared" ref="CG207:CI208" si="282">0.5*0.001</f>
        <v>5.0000000000000001E-4</v>
      </c>
      <c r="CH207" s="6">
        <f t="shared" si="282"/>
        <v>5.0000000000000001E-4</v>
      </c>
      <c r="CI207" s="6">
        <f t="shared" si="282"/>
        <v>5.0000000000000001E-4</v>
      </c>
      <c r="CJ207" s="6"/>
      <c r="CK207" s="6">
        <f>0.5*0.0006</f>
        <v>2.9999999999999997E-4</v>
      </c>
      <c r="CL207" s="6">
        <f>0.5*0.01</f>
        <v>5.0000000000000001E-3</v>
      </c>
      <c r="CM207" s="6">
        <f>0.5*0.001</f>
        <v>5.0000000000000001E-4</v>
      </c>
      <c r="CN207" s="6">
        <f>0.5*0.001</f>
        <v>5.0000000000000001E-4</v>
      </c>
      <c r="CO207" s="6">
        <f t="shared" ref="CO207:CQ208" si="283">0.5*0.0001</f>
        <v>5.0000000000000002E-5</v>
      </c>
      <c r="CP207" s="6">
        <f t="shared" si="283"/>
        <v>5.0000000000000002E-5</v>
      </c>
      <c r="CQ207" s="6">
        <f t="shared" si="283"/>
        <v>5.0000000000000002E-5</v>
      </c>
      <c r="CR207" s="15">
        <v>14.2</v>
      </c>
      <c r="CS207" s="6">
        <f t="shared" ref="CS207:CW208" si="284">0.5*0.0001</f>
        <v>5.0000000000000002E-5</v>
      </c>
      <c r="CT207" s="6">
        <f t="shared" si="284"/>
        <v>5.0000000000000002E-5</v>
      </c>
      <c r="CU207" s="6">
        <f t="shared" si="284"/>
        <v>5.0000000000000002E-5</v>
      </c>
      <c r="CV207" s="6">
        <f t="shared" si="284"/>
        <v>5.0000000000000002E-5</v>
      </c>
      <c r="CW207" s="6">
        <f t="shared" si="284"/>
        <v>5.0000000000000002E-5</v>
      </c>
      <c r="CX207" s="6">
        <f t="shared" si="258"/>
        <v>5.0000000000000002E-5</v>
      </c>
      <c r="CY207" s="6">
        <f t="shared" si="258"/>
        <v>5.0000000000000002E-5</v>
      </c>
      <c r="CZ207" s="6">
        <v>785</v>
      </c>
      <c r="DA207" s="6">
        <f>0.5*0.001</f>
        <v>5.0000000000000001E-4</v>
      </c>
      <c r="DB207" s="6">
        <f>0.5*0.0001</f>
        <v>5.0000000000000002E-5</v>
      </c>
      <c r="DC207" s="6">
        <f>0.5*0.01</f>
        <v>5.0000000000000001E-3</v>
      </c>
      <c r="DD207" s="6">
        <f>0.5*0.0005</f>
        <v>2.5000000000000001E-4</v>
      </c>
      <c r="DE207" s="6">
        <f>0.5*0.0001</f>
        <v>5.0000000000000002E-5</v>
      </c>
      <c r="DF207" s="6">
        <f t="shared" si="273"/>
        <v>4.0000000000000002E-4</v>
      </c>
      <c r="DG207" s="6">
        <f t="shared" si="274"/>
        <v>5.0000000000000002E-5</v>
      </c>
      <c r="DH207" s="11"/>
      <c r="DI207" s="11"/>
      <c r="DJ207" s="11"/>
      <c r="DK207" s="11"/>
      <c r="DL207" s="11"/>
      <c r="DM207" s="11"/>
    </row>
    <row r="208" spans="1:117" ht="12.75">
      <c r="A208" s="11">
        <v>205</v>
      </c>
      <c r="B208" s="6" t="s">
        <v>791</v>
      </c>
      <c r="C208" s="6">
        <v>411</v>
      </c>
      <c r="D208" s="6" t="s">
        <v>1403</v>
      </c>
      <c r="E208" s="6" t="s">
        <v>1822</v>
      </c>
      <c r="F208" s="6" t="s">
        <v>958</v>
      </c>
      <c r="G208" s="6">
        <v>7.4</v>
      </c>
      <c r="H208" s="6">
        <v>43.4</v>
      </c>
      <c r="I208" s="6">
        <f t="shared" si="266"/>
        <v>0.05</v>
      </c>
      <c r="J208" s="6">
        <f t="shared" si="259"/>
        <v>1.5</v>
      </c>
      <c r="K208" s="7">
        <v>23</v>
      </c>
      <c r="L208" s="6">
        <v>0.29699999999999999</v>
      </c>
      <c r="M208" s="9">
        <v>0.8</v>
      </c>
      <c r="N208" s="6">
        <v>6.01</v>
      </c>
      <c r="O208" s="6">
        <v>4.55</v>
      </c>
      <c r="P208" s="10">
        <v>1.4999999999999999E-2</v>
      </c>
      <c r="Q208" s="6">
        <v>440</v>
      </c>
      <c r="R208" s="6">
        <f t="shared" si="267"/>
        <v>0.2</v>
      </c>
      <c r="S208" s="6">
        <v>3.91</v>
      </c>
      <c r="T208" s="6">
        <v>7.18</v>
      </c>
      <c r="U208" s="6">
        <f t="shared" si="268"/>
        <v>1</v>
      </c>
      <c r="V208" s="9">
        <v>5.2</v>
      </c>
      <c r="W208" s="6"/>
      <c r="X208" s="9">
        <v>4.3</v>
      </c>
      <c r="Y208" s="6">
        <v>10.3</v>
      </c>
      <c r="Z208" s="6">
        <v>1000</v>
      </c>
      <c r="AA208" s="9">
        <v>4.8</v>
      </c>
      <c r="AB208" s="6">
        <v>4100</v>
      </c>
      <c r="AC208" s="6">
        <v>210</v>
      </c>
      <c r="AD208" s="6">
        <v>220</v>
      </c>
      <c r="AE208" s="6">
        <v>167</v>
      </c>
      <c r="AF208" s="6">
        <v>130</v>
      </c>
      <c r="AG208" s="6">
        <v>2100</v>
      </c>
      <c r="AH208" s="6">
        <v>370</v>
      </c>
      <c r="AI208" s="6">
        <v>7.0000000000000001E-3</v>
      </c>
      <c r="AJ208" s="6">
        <v>2.5000000000000001E-2</v>
      </c>
      <c r="AK208" s="6">
        <f>0.5*0.005</f>
        <v>2.5000000000000001E-3</v>
      </c>
      <c r="AL208" s="6">
        <v>5.0999999999999997E-2</v>
      </c>
      <c r="AM208" s="6">
        <v>3.1E-2</v>
      </c>
      <c r="AN208" s="6">
        <v>2.8000000000000001E-2</v>
      </c>
      <c r="AO208" s="6">
        <v>2.7E-2</v>
      </c>
      <c r="AP208" s="6">
        <v>6.0000000000000001E-3</v>
      </c>
      <c r="AQ208" s="6">
        <v>3.1E-2</v>
      </c>
      <c r="AR208" s="6">
        <v>4.0000000000000001E-3</v>
      </c>
      <c r="AS208" s="6">
        <f t="shared" si="281"/>
        <v>2.5000000000000001E-3</v>
      </c>
      <c r="AT208" s="6">
        <f t="shared" si="281"/>
        <v>2.5000000000000001E-3</v>
      </c>
      <c r="AU208" s="6">
        <v>3.3000000000000002E-2</v>
      </c>
      <c r="AV208" s="6">
        <v>3.3000000000000002E-2</v>
      </c>
      <c r="AW208" s="6">
        <v>1.7000000000000001E-2</v>
      </c>
      <c r="AX208" s="6">
        <v>2.5000000000000001E-2</v>
      </c>
      <c r="AY208" s="6">
        <v>2.3E-2</v>
      </c>
      <c r="AZ208" s="6">
        <v>7.0000000000000001E-3</v>
      </c>
      <c r="BA208" s="6">
        <f t="shared" si="269"/>
        <v>2.5000000000000001E-3</v>
      </c>
      <c r="BB208" s="6"/>
      <c r="BC208" s="6">
        <f t="shared" si="263"/>
        <v>5.0000000000000001E-4</v>
      </c>
      <c r="BD208" s="6">
        <f t="shared" si="260"/>
        <v>5.0000000000000001E-4</v>
      </c>
      <c r="BE208" s="6">
        <f t="shared" si="253"/>
        <v>5.0000000000000001E-4</v>
      </c>
      <c r="BF208" s="6">
        <f t="shared" si="276"/>
        <v>5.0000000000000001E-4</v>
      </c>
      <c r="BG208" s="6">
        <f t="shared" si="261"/>
        <v>5.0000000000000001E-4</v>
      </c>
      <c r="BH208" s="6">
        <f t="shared" si="257"/>
        <v>5.0000000000000001E-4</v>
      </c>
      <c r="BI208" s="6">
        <f t="shared" si="254"/>
        <v>5.0000000000000001E-4</v>
      </c>
      <c r="BJ208" s="6">
        <f t="shared" si="262"/>
        <v>5.0000000000000001E-4</v>
      </c>
      <c r="BK208" s="6">
        <f t="shared" si="270"/>
        <v>5.0000000000000004E-6</v>
      </c>
      <c r="BL208" s="11">
        <f t="shared" si="277"/>
        <v>5.0000000000000001E-4</v>
      </c>
      <c r="BM208" s="11">
        <f t="shared" si="250"/>
        <v>5.0000000000000002E-5</v>
      </c>
      <c r="BN208" s="11">
        <f t="shared" si="248"/>
        <v>5.0000000000000002E-5</v>
      </c>
      <c r="BO208" s="11">
        <f t="shared" si="256"/>
        <v>5.0000000000000002E-5</v>
      </c>
      <c r="BP208" s="11">
        <f t="shared" si="249"/>
        <v>5.0000000000000002E-5</v>
      </c>
      <c r="BQ208" s="6"/>
      <c r="BR208" s="6">
        <f t="shared" si="271"/>
        <v>4.0000000000000002E-4</v>
      </c>
      <c r="BS208" s="6">
        <f t="shared" si="279"/>
        <v>5.0000000000000002E-5</v>
      </c>
      <c r="BT208" s="6">
        <f t="shared" si="279"/>
        <v>5.0000000000000002E-5</v>
      </c>
      <c r="BU208" s="6">
        <f t="shared" si="272"/>
        <v>1E-4</v>
      </c>
      <c r="BV208" s="6">
        <f t="shared" si="280"/>
        <v>5.0000000000000002E-5</v>
      </c>
      <c r="BW208" s="6">
        <f t="shared" si="280"/>
        <v>5.0000000000000002E-5</v>
      </c>
      <c r="BX208" s="6"/>
      <c r="BY208" s="6">
        <f t="shared" si="255"/>
        <v>1.4999999999999999E-4</v>
      </c>
      <c r="BZ208" s="6">
        <f>0.5*0.05</f>
        <v>2.5000000000000001E-2</v>
      </c>
      <c r="CA208" s="6">
        <v>0.15</v>
      </c>
      <c r="CB208" s="6">
        <v>1.1100000000000001</v>
      </c>
      <c r="CC208" s="6">
        <f>0.5*0.00002</f>
        <v>1.0000000000000001E-5</v>
      </c>
      <c r="CD208" s="6">
        <f>0.5*0.00005</f>
        <v>2.5000000000000001E-5</v>
      </c>
      <c r="CE208" s="6">
        <f>0.5*0.00001</f>
        <v>5.0000000000000004E-6</v>
      </c>
      <c r="CF208" s="6">
        <f>0.5*0.0003</f>
        <v>1.4999999999999999E-4</v>
      </c>
      <c r="CG208" s="6">
        <f t="shared" si="282"/>
        <v>5.0000000000000001E-4</v>
      </c>
      <c r="CH208" s="6">
        <f t="shared" si="282"/>
        <v>5.0000000000000001E-4</v>
      </c>
      <c r="CI208" s="6">
        <f t="shared" si="282"/>
        <v>5.0000000000000001E-4</v>
      </c>
      <c r="CJ208" s="6"/>
      <c r="CK208" s="6">
        <f>0.5*0.0006</f>
        <v>2.9999999999999997E-4</v>
      </c>
      <c r="CL208" s="6">
        <f>0.5*0.01</f>
        <v>5.0000000000000001E-3</v>
      </c>
      <c r="CM208" s="6">
        <f>0.5*0.001</f>
        <v>5.0000000000000001E-4</v>
      </c>
      <c r="CN208" s="6">
        <f>0.5*0.001</f>
        <v>5.0000000000000001E-4</v>
      </c>
      <c r="CO208" s="6">
        <f t="shared" si="283"/>
        <v>5.0000000000000002E-5</v>
      </c>
      <c r="CP208" s="6">
        <f t="shared" si="283"/>
        <v>5.0000000000000002E-5</v>
      </c>
      <c r="CQ208" s="6">
        <f t="shared" si="283"/>
        <v>5.0000000000000002E-5</v>
      </c>
      <c r="CR208" s="15">
        <v>36.799999999999997</v>
      </c>
      <c r="CS208" s="6">
        <f t="shared" si="284"/>
        <v>5.0000000000000002E-5</v>
      </c>
      <c r="CT208" s="6">
        <f t="shared" si="284"/>
        <v>5.0000000000000002E-5</v>
      </c>
      <c r="CU208" s="6">
        <f t="shared" si="284"/>
        <v>5.0000000000000002E-5</v>
      </c>
      <c r="CV208" s="6">
        <f t="shared" si="284"/>
        <v>5.0000000000000002E-5</v>
      </c>
      <c r="CW208" s="6">
        <f t="shared" si="284"/>
        <v>5.0000000000000002E-5</v>
      </c>
      <c r="CX208" s="6">
        <f t="shared" si="258"/>
        <v>5.0000000000000002E-5</v>
      </c>
      <c r="CY208" s="6">
        <f t="shared" si="258"/>
        <v>5.0000000000000002E-5</v>
      </c>
      <c r="CZ208" s="6">
        <v>345.00000000000006</v>
      </c>
      <c r="DA208" s="6">
        <f>0.5*0.001</f>
        <v>5.0000000000000001E-4</v>
      </c>
      <c r="DB208" s="6">
        <f>0.5*0.0001</f>
        <v>5.0000000000000002E-5</v>
      </c>
      <c r="DC208" s="6">
        <f>0.5*0.01</f>
        <v>5.0000000000000001E-3</v>
      </c>
      <c r="DD208" s="6">
        <f>0.5*0.0005</f>
        <v>2.5000000000000001E-4</v>
      </c>
      <c r="DE208" s="6">
        <f>0.5*0.0001</f>
        <v>5.0000000000000002E-5</v>
      </c>
      <c r="DF208" s="6">
        <f t="shared" si="273"/>
        <v>4.0000000000000002E-4</v>
      </c>
      <c r="DG208" s="6">
        <f t="shared" si="274"/>
        <v>5.0000000000000002E-5</v>
      </c>
      <c r="DH208" s="11"/>
      <c r="DI208" s="11"/>
      <c r="DJ208" s="11"/>
      <c r="DK208" s="11"/>
      <c r="DL208" s="11"/>
      <c r="DM208" s="11"/>
    </row>
    <row r="209" spans="1:117" ht="12.75">
      <c r="A209" s="11">
        <v>206</v>
      </c>
      <c r="B209" s="6" t="s">
        <v>463</v>
      </c>
      <c r="C209" s="6">
        <v>412</v>
      </c>
      <c r="D209" s="6" t="s">
        <v>1404</v>
      </c>
      <c r="E209" s="6" t="s">
        <v>1823</v>
      </c>
      <c r="F209" s="6" t="s">
        <v>464</v>
      </c>
      <c r="G209" s="7">
        <v>7</v>
      </c>
      <c r="H209" s="7">
        <v>71</v>
      </c>
      <c r="I209" s="6">
        <f t="shared" si="266"/>
        <v>0.05</v>
      </c>
      <c r="J209" s="6">
        <f t="shared" si="259"/>
        <v>1.5</v>
      </c>
      <c r="K209" s="6">
        <v>151</v>
      </c>
      <c r="L209" s="6">
        <v>0.872</v>
      </c>
      <c r="M209" s="9">
        <v>6.97</v>
      </c>
      <c r="N209" s="6">
        <v>46.4</v>
      </c>
      <c r="O209" s="6">
        <v>34.4</v>
      </c>
      <c r="P209" s="8">
        <v>0.13</v>
      </c>
      <c r="Q209" s="6">
        <v>2100</v>
      </c>
      <c r="R209" s="6">
        <f t="shared" si="267"/>
        <v>0.2</v>
      </c>
      <c r="S209" s="7">
        <v>21</v>
      </c>
      <c r="T209" s="6">
        <v>19.3</v>
      </c>
      <c r="U209" s="6">
        <f t="shared" si="268"/>
        <v>1</v>
      </c>
      <c r="V209" s="6">
        <v>14.2</v>
      </c>
      <c r="W209" s="6"/>
      <c r="X209" s="6">
        <v>23.6</v>
      </c>
      <c r="Y209" s="6">
        <v>170</v>
      </c>
      <c r="Z209" s="6">
        <v>2160</v>
      </c>
      <c r="AA209" s="9">
        <v>3.1</v>
      </c>
      <c r="AB209" s="6">
        <v>15900</v>
      </c>
      <c r="AC209" s="6">
        <v>817</v>
      </c>
      <c r="AD209" s="6">
        <v>1280</v>
      </c>
      <c r="AE209" s="6">
        <v>1720</v>
      </c>
      <c r="AF209" s="6">
        <v>326</v>
      </c>
      <c r="AG209" s="6">
        <v>8000</v>
      </c>
      <c r="AH209" s="6">
        <v>1360</v>
      </c>
      <c r="AI209" s="6">
        <v>9.7000000000000003E-2</v>
      </c>
      <c r="AJ209" s="6">
        <v>6.7000000000000004E-2</v>
      </c>
      <c r="AK209" s="6">
        <f>0.5*0.005</f>
        <v>2.5000000000000001E-3</v>
      </c>
      <c r="AL209" s="6">
        <v>0.222</v>
      </c>
      <c r="AM209" s="6">
        <v>0.20699999999999999</v>
      </c>
      <c r="AN209" s="6">
        <v>0.122</v>
      </c>
      <c r="AO209" s="6">
        <v>8.4000000000000005E-2</v>
      </c>
      <c r="AP209" s="6">
        <v>2.1000000000000001E-2</v>
      </c>
      <c r="AQ209" s="6">
        <v>0.107</v>
      </c>
      <c r="AR209" s="6">
        <v>3.4000000000000002E-2</v>
      </c>
      <c r="AS209" s="6">
        <f t="shared" si="281"/>
        <v>2.5000000000000001E-3</v>
      </c>
      <c r="AT209" s="6">
        <f t="shared" si="281"/>
        <v>2.5000000000000001E-3</v>
      </c>
      <c r="AU209" s="6">
        <v>0.13400000000000001</v>
      </c>
      <c r="AV209" s="6">
        <v>0.161</v>
      </c>
      <c r="AW209" s="8">
        <v>0.06</v>
      </c>
      <c r="AX209" s="8">
        <v>8.1000000000000003E-2</v>
      </c>
      <c r="AY209" s="6">
        <v>0.10299999999999999</v>
      </c>
      <c r="AZ209" s="6">
        <v>3.4000000000000002E-2</v>
      </c>
      <c r="BA209" s="6">
        <f t="shared" si="269"/>
        <v>2.5000000000000001E-3</v>
      </c>
      <c r="BB209" s="6"/>
      <c r="BC209" s="6">
        <f t="shared" si="263"/>
        <v>5.0000000000000001E-4</v>
      </c>
      <c r="BD209" s="6">
        <v>2.7400000000000001E-2</v>
      </c>
      <c r="BE209" s="6">
        <f t="shared" si="253"/>
        <v>5.0000000000000001E-4</v>
      </c>
      <c r="BF209" s="6">
        <f t="shared" si="276"/>
        <v>5.0000000000000001E-4</v>
      </c>
      <c r="BG209" s="6">
        <f t="shared" si="261"/>
        <v>5.0000000000000001E-4</v>
      </c>
      <c r="BH209" s="6">
        <f t="shared" si="257"/>
        <v>5.0000000000000001E-4</v>
      </c>
      <c r="BI209" s="6">
        <f t="shared" si="254"/>
        <v>5.0000000000000001E-4</v>
      </c>
      <c r="BJ209" s="6">
        <v>2.7400000000000001E-2</v>
      </c>
      <c r="BK209" s="6">
        <f t="shared" si="270"/>
        <v>5.0000000000000004E-6</v>
      </c>
      <c r="BL209" s="11">
        <f t="shared" si="277"/>
        <v>5.0000000000000001E-4</v>
      </c>
      <c r="BM209" s="11">
        <f t="shared" si="250"/>
        <v>5.0000000000000002E-5</v>
      </c>
      <c r="BN209" s="11">
        <f t="shared" si="248"/>
        <v>5.0000000000000002E-5</v>
      </c>
      <c r="BO209" s="11">
        <f t="shared" si="256"/>
        <v>5.0000000000000002E-5</v>
      </c>
      <c r="BP209" s="11">
        <f t="shared" si="249"/>
        <v>5.0000000000000002E-5</v>
      </c>
      <c r="BQ209" s="6"/>
      <c r="BR209" s="6">
        <f t="shared" si="271"/>
        <v>4.0000000000000002E-4</v>
      </c>
      <c r="BS209" s="6">
        <f t="shared" si="279"/>
        <v>5.0000000000000002E-5</v>
      </c>
      <c r="BT209" s="6">
        <f t="shared" si="279"/>
        <v>5.0000000000000002E-5</v>
      </c>
      <c r="BU209" s="6">
        <f t="shared" si="272"/>
        <v>1E-4</v>
      </c>
      <c r="BV209" s="6">
        <f t="shared" si="280"/>
        <v>5.0000000000000002E-5</v>
      </c>
      <c r="BW209" s="6">
        <f t="shared" si="280"/>
        <v>5.0000000000000002E-5</v>
      </c>
      <c r="BX209" s="6"/>
      <c r="BY209" s="6">
        <f t="shared" si="255"/>
        <v>1.4999999999999999E-4</v>
      </c>
      <c r="CR209" s="14"/>
      <c r="CX209" s="6">
        <f t="shared" si="258"/>
        <v>5.0000000000000002E-5</v>
      </c>
      <c r="CY209" s="6">
        <f t="shared" si="258"/>
        <v>5.0000000000000002E-5</v>
      </c>
      <c r="CZ209" s="6">
        <v>2097</v>
      </c>
      <c r="DF209" s="6">
        <f t="shared" si="273"/>
        <v>4.0000000000000002E-4</v>
      </c>
      <c r="DG209" s="6">
        <f t="shared" si="274"/>
        <v>5.0000000000000002E-5</v>
      </c>
      <c r="DH209" s="11"/>
      <c r="DI209" s="11"/>
      <c r="DJ209" s="11"/>
      <c r="DK209" s="11"/>
      <c r="DL209" s="11"/>
      <c r="DM209" s="11"/>
    </row>
    <row r="210" spans="1:117" ht="12.75">
      <c r="A210" s="11">
        <v>207</v>
      </c>
      <c r="B210" s="6" t="s">
        <v>461</v>
      </c>
      <c r="C210" s="6">
        <v>413</v>
      </c>
      <c r="D210" s="6" t="s">
        <v>1405</v>
      </c>
      <c r="E210" s="6" t="s">
        <v>1824</v>
      </c>
      <c r="F210" s="6" t="s">
        <v>462</v>
      </c>
      <c r="G210" s="7">
        <v>7.2</v>
      </c>
      <c r="H210" s="7">
        <v>68</v>
      </c>
      <c r="I210" s="6">
        <f t="shared" si="266"/>
        <v>0.05</v>
      </c>
      <c r="J210" s="6">
        <v>21.5</v>
      </c>
      <c r="K210" s="6">
        <v>114</v>
      </c>
      <c r="L210" s="9">
        <v>2.5</v>
      </c>
      <c r="M210" s="9">
        <v>4.7300000000000004</v>
      </c>
      <c r="N210" s="6">
        <v>30.9</v>
      </c>
      <c r="O210" s="6">
        <v>81.2</v>
      </c>
      <c r="P210" s="6">
        <v>0.23200000000000001</v>
      </c>
      <c r="Q210" s="6">
        <v>1180</v>
      </c>
      <c r="R210" s="6">
        <f t="shared" si="267"/>
        <v>0.2</v>
      </c>
      <c r="S210" s="6">
        <v>16.100000000000001</v>
      </c>
      <c r="T210" s="6">
        <v>44.2</v>
      </c>
      <c r="U210" s="6">
        <f t="shared" si="268"/>
        <v>1</v>
      </c>
      <c r="V210" s="6">
        <v>11.4</v>
      </c>
      <c r="W210" s="6"/>
      <c r="X210" s="6">
        <v>16.100000000000001</v>
      </c>
      <c r="Y210" s="6">
        <v>254</v>
      </c>
      <c r="Z210" s="6">
        <v>1920</v>
      </c>
      <c r="AA210" s="9">
        <v>0.42000000000000004</v>
      </c>
      <c r="AB210" s="6">
        <v>17900</v>
      </c>
      <c r="AC210" s="6">
        <v>426</v>
      </c>
      <c r="AD210" s="6">
        <v>894</v>
      </c>
      <c r="AE210" s="6">
        <v>1200</v>
      </c>
      <c r="AF210" s="6">
        <v>235</v>
      </c>
      <c r="AG210" s="6">
        <v>4450</v>
      </c>
      <c r="AH210" s="6">
        <v>618</v>
      </c>
      <c r="AI210" s="6">
        <v>2.4E-2</v>
      </c>
      <c r="AJ210" s="6">
        <v>2.7E-2</v>
      </c>
      <c r="AK210" s="6">
        <f>0.5*0.005</f>
        <v>2.5000000000000001E-3</v>
      </c>
      <c r="AL210" s="8">
        <v>0.11</v>
      </c>
      <c r="AM210" s="6">
        <v>4.1000000000000002E-2</v>
      </c>
      <c r="AN210" s="6">
        <v>5.2999999999999999E-2</v>
      </c>
      <c r="AO210" s="6">
        <v>4.7E-2</v>
      </c>
      <c r="AP210" s="6">
        <v>8.0000000000000002E-3</v>
      </c>
      <c r="AQ210" s="6">
        <v>5.8000000000000003E-2</v>
      </c>
      <c r="AR210" s="6">
        <v>1.2E-2</v>
      </c>
      <c r="AS210" s="6">
        <f>0.5*0.005</f>
        <v>2.5000000000000001E-3</v>
      </c>
      <c r="AT210" s="6">
        <v>8.9999999999999993E-3</v>
      </c>
      <c r="AU210" s="6">
        <v>6.8000000000000005E-2</v>
      </c>
      <c r="AV210" s="6">
        <v>7.9000000000000001E-2</v>
      </c>
      <c r="AW210" s="8">
        <v>3.4000000000000002E-2</v>
      </c>
      <c r="AX210" s="8">
        <v>5.3999999999999999E-2</v>
      </c>
      <c r="AY210" s="6">
        <v>6.2E-2</v>
      </c>
      <c r="AZ210" s="6">
        <v>1.4E-2</v>
      </c>
      <c r="BA210" s="6">
        <f t="shared" si="269"/>
        <v>2.5000000000000001E-3</v>
      </c>
      <c r="BB210" s="6"/>
      <c r="BC210" s="6">
        <f t="shared" si="263"/>
        <v>5.0000000000000001E-4</v>
      </c>
      <c r="BD210" s="6">
        <v>1.44E-2</v>
      </c>
      <c r="BE210" s="6">
        <f t="shared" si="253"/>
        <v>5.0000000000000001E-4</v>
      </c>
      <c r="BF210" s="6">
        <f t="shared" si="276"/>
        <v>5.0000000000000001E-4</v>
      </c>
      <c r="BG210" s="6">
        <f t="shared" si="261"/>
        <v>5.0000000000000001E-4</v>
      </c>
      <c r="BH210" s="6">
        <f t="shared" si="257"/>
        <v>5.0000000000000001E-4</v>
      </c>
      <c r="BI210" s="6">
        <v>5.0000000000000001E-4</v>
      </c>
      <c r="BJ210" s="6">
        <v>1.49E-2</v>
      </c>
      <c r="BK210" s="6">
        <f t="shared" si="270"/>
        <v>5.0000000000000004E-6</v>
      </c>
      <c r="BL210" s="11">
        <f t="shared" si="277"/>
        <v>5.0000000000000001E-4</v>
      </c>
      <c r="BM210" s="11">
        <f t="shared" si="250"/>
        <v>5.0000000000000002E-5</v>
      </c>
      <c r="BN210" s="11">
        <f t="shared" si="248"/>
        <v>5.0000000000000002E-5</v>
      </c>
      <c r="BO210" s="11">
        <f t="shared" si="256"/>
        <v>5.0000000000000002E-5</v>
      </c>
      <c r="BP210" s="11">
        <f t="shared" si="249"/>
        <v>5.0000000000000002E-5</v>
      </c>
      <c r="BQ210" s="6"/>
      <c r="BR210" s="6">
        <f t="shared" si="271"/>
        <v>4.0000000000000002E-4</v>
      </c>
      <c r="BS210" s="6">
        <f t="shared" ref="BS210:BS218" si="285">0.5*0.0001</f>
        <v>5.0000000000000002E-5</v>
      </c>
      <c r="BT210" s="6">
        <f>0.5*0.001</f>
        <v>5.0000000000000001E-4</v>
      </c>
      <c r="BU210" s="6">
        <f>0.5*0.001</f>
        <v>5.0000000000000001E-4</v>
      </c>
      <c r="BV210" s="6">
        <f t="shared" si="280"/>
        <v>5.0000000000000002E-5</v>
      </c>
      <c r="BW210" s="6">
        <f t="shared" si="280"/>
        <v>5.0000000000000002E-5</v>
      </c>
      <c r="BX210" s="6"/>
      <c r="BY210" s="6">
        <v>4.0000000000000002E-4</v>
      </c>
      <c r="CR210" s="14"/>
      <c r="CX210" s="6">
        <f>0.5*0.001</f>
        <v>5.0000000000000001E-4</v>
      </c>
      <c r="CY210" s="6">
        <f>0.5*0.001</f>
        <v>5.0000000000000001E-4</v>
      </c>
      <c r="CZ210" s="6">
        <v>442.00000000000006</v>
      </c>
      <c r="DF210" s="6">
        <f t="shared" si="273"/>
        <v>4.0000000000000002E-4</v>
      </c>
      <c r="DG210" s="6">
        <f>0.5*0.001</f>
        <v>5.0000000000000001E-4</v>
      </c>
      <c r="DH210" s="11"/>
      <c r="DI210" s="11"/>
      <c r="DJ210" s="11"/>
      <c r="DK210" s="11"/>
      <c r="DL210" s="11"/>
      <c r="DM210" s="11"/>
    </row>
    <row r="211" spans="1:117" ht="12.75">
      <c r="A211" s="11">
        <v>208</v>
      </c>
      <c r="B211" s="6" t="s">
        <v>460</v>
      </c>
      <c r="C211" s="6">
        <v>414</v>
      </c>
      <c r="D211" s="6" t="s">
        <v>1406</v>
      </c>
      <c r="E211" s="6" t="s">
        <v>1825</v>
      </c>
      <c r="F211" s="6" t="s">
        <v>978</v>
      </c>
      <c r="G211" s="7">
        <v>8.1</v>
      </c>
      <c r="H211" s="7">
        <v>87.1</v>
      </c>
      <c r="I211" s="6">
        <f t="shared" si="266"/>
        <v>0.05</v>
      </c>
      <c r="J211" s="6">
        <f t="shared" ref="J211:J218" si="286">0.5*3</f>
        <v>1.5</v>
      </c>
      <c r="K211" s="7">
        <v>29</v>
      </c>
      <c r="L211" s="6">
        <f>0.5*0.05</f>
        <v>2.5000000000000001E-2</v>
      </c>
      <c r="M211" s="9">
        <v>3</v>
      </c>
      <c r="N211" s="6">
        <v>0.93</v>
      </c>
      <c r="O211" s="6">
        <v>0.872</v>
      </c>
      <c r="P211" s="6">
        <f>0.5*0.001</f>
        <v>5.0000000000000001E-4</v>
      </c>
      <c r="Q211" s="6">
        <v>86</v>
      </c>
      <c r="R211" s="6">
        <f t="shared" si="267"/>
        <v>0.2</v>
      </c>
      <c r="S211" s="6">
        <v>0.71599999999999997</v>
      </c>
      <c r="T211" s="6">
        <v>3.87</v>
      </c>
      <c r="U211" s="6">
        <f t="shared" si="268"/>
        <v>1</v>
      </c>
      <c r="V211" s="9">
        <v>3.1</v>
      </c>
      <c r="W211" s="6"/>
      <c r="X211" s="9">
        <v>0.76</v>
      </c>
      <c r="Y211" s="6">
        <v>16.899999999999999</v>
      </c>
      <c r="Z211" s="6">
        <v>540</v>
      </c>
      <c r="AA211" s="9">
        <v>3.3</v>
      </c>
      <c r="AB211" s="6">
        <v>2500</v>
      </c>
      <c r="AC211" s="6">
        <v>120</v>
      </c>
      <c r="AD211" s="6">
        <v>280</v>
      </c>
      <c r="AE211" s="6">
        <v>49.4</v>
      </c>
      <c r="AF211" s="7">
        <v>16</v>
      </c>
      <c r="AG211" s="6">
        <v>420</v>
      </c>
      <c r="AH211" s="6">
        <v>130</v>
      </c>
      <c r="AI211" s="6">
        <f>0.5*0.005</f>
        <v>2.5000000000000001E-3</v>
      </c>
      <c r="AJ211" s="6">
        <f>0.5*0.005</f>
        <v>2.5000000000000001E-3</v>
      </c>
      <c r="AK211" s="6">
        <f>0.5*0.005</f>
        <v>2.5000000000000001E-3</v>
      </c>
      <c r="AL211" s="6">
        <v>5.0000000000000001E-3</v>
      </c>
      <c r="AM211" s="6">
        <f>0.5*0.005</f>
        <v>2.5000000000000001E-3</v>
      </c>
      <c r="AN211" s="6">
        <f>0.5*0.005</f>
        <v>2.5000000000000001E-3</v>
      </c>
      <c r="AO211" s="6">
        <f>0.5*0.005</f>
        <v>2.5000000000000001E-3</v>
      </c>
      <c r="AP211" s="6">
        <f>0.5*0.005</f>
        <v>2.5000000000000001E-3</v>
      </c>
      <c r="AQ211" s="6">
        <v>5.0000000000000001E-3</v>
      </c>
      <c r="AR211" s="6">
        <v>3.0000000000000001E-3</v>
      </c>
      <c r="AS211" s="6">
        <f>0.5*0.005</f>
        <v>2.5000000000000001E-3</v>
      </c>
      <c r="AT211" s="6">
        <f t="shared" ref="AT211:AZ211" si="287">0.5*0.005</f>
        <v>2.5000000000000001E-3</v>
      </c>
      <c r="AU211" s="6">
        <f t="shared" si="287"/>
        <v>2.5000000000000001E-3</v>
      </c>
      <c r="AV211" s="6">
        <f t="shared" si="287"/>
        <v>2.5000000000000001E-3</v>
      </c>
      <c r="AW211" s="8">
        <f t="shared" si="287"/>
        <v>2.5000000000000001E-3</v>
      </c>
      <c r="AX211" s="8">
        <f t="shared" si="287"/>
        <v>2.5000000000000001E-3</v>
      </c>
      <c r="AY211" s="6">
        <f t="shared" si="287"/>
        <v>2.5000000000000001E-3</v>
      </c>
      <c r="AZ211" s="6">
        <f t="shared" si="287"/>
        <v>2.5000000000000001E-3</v>
      </c>
      <c r="BA211" s="6">
        <f t="shared" si="269"/>
        <v>2.5000000000000001E-3</v>
      </c>
      <c r="BB211" s="6"/>
      <c r="BC211" s="6">
        <f t="shared" si="263"/>
        <v>5.0000000000000001E-4</v>
      </c>
      <c r="BD211" s="6">
        <f>0.5*0.001</f>
        <v>5.0000000000000001E-4</v>
      </c>
      <c r="BE211" s="6">
        <f t="shared" si="253"/>
        <v>5.0000000000000001E-4</v>
      </c>
      <c r="BF211" s="6">
        <f t="shared" si="276"/>
        <v>5.0000000000000001E-4</v>
      </c>
      <c r="BG211" s="6">
        <f t="shared" si="261"/>
        <v>5.0000000000000001E-4</v>
      </c>
      <c r="BH211" s="6">
        <f t="shared" si="257"/>
        <v>5.0000000000000001E-4</v>
      </c>
      <c r="BI211" s="6">
        <f t="shared" ref="BI211:BJ214" si="288">0.5*0.001</f>
        <v>5.0000000000000001E-4</v>
      </c>
      <c r="BJ211" s="6">
        <f t="shared" si="288"/>
        <v>5.0000000000000001E-4</v>
      </c>
      <c r="BK211" s="6">
        <f t="shared" si="270"/>
        <v>5.0000000000000004E-6</v>
      </c>
      <c r="BL211" s="11">
        <f t="shared" si="277"/>
        <v>5.0000000000000001E-4</v>
      </c>
      <c r="BM211" s="11">
        <f t="shared" si="250"/>
        <v>5.0000000000000002E-5</v>
      </c>
      <c r="BN211" s="11">
        <f t="shared" si="248"/>
        <v>5.0000000000000002E-5</v>
      </c>
      <c r="BO211" s="11">
        <f t="shared" si="256"/>
        <v>5.0000000000000002E-5</v>
      </c>
      <c r="BP211" s="11">
        <f t="shared" si="249"/>
        <v>5.0000000000000002E-5</v>
      </c>
      <c r="BQ211" s="6"/>
      <c r="BR211" s="6">
        <f t="shared" si="271"/>
        <v>4.0000000000000002E-4</v>
      </c>
      <c r="BS211" s="6">
        <f t="shared" si="285"/>
        <v>5.0000000000000002E-5</v>
      </c>
      <c r="BT211" s="6">
        <f t="shared" ref="BT211:BT218" si="289">0.5*0.0001</f>
        <v>5.0000000000000002E-5</v>
      </c>
      <c r="BU211" s="6">
        <f t="shared" ref="BU211:BU218" si="290">0.5*0.0002</f>
        <v>1E-4</v>
      </c>
      <c r="BV211" s="6">
        <f t="shared" si="280"/>
        <v>5.0000000000000002E-5</v>
      </c>
      <c r="BW211" s="6">
        <f t="shared" si="280"/>
        <v>5.0000000000000002E-5</v>
      </c>
      <c r="BX211" s="6"/>
      <c r="BY211" s="6">
        <f t="shared" ref="BY211:BY218" si="291">0.5*0.0003</f>
        <v>1.4999999999999999E-4</v>
      </c>
      <c r="CR211" s="14"/>
      <c r="CX211" s="6">
        <f t="shared" ref="CX211:CY218" si="292">0.5*0.0001</f>
        <v>5.0000000000000002E-5</v>
      </c>
      <c r="CY211" s="6">
        <f t="shared" si="292"/>
        <v>5.0000000000000002E-5</v>
      </c>
      <c r="CZ211" s="6">
        <v>124</v>
      </c>
      <c r="DF211" s="6">
        <f t="shared" si="273"/>
        <v>4.0000000000000002E-4</v>
      </c>
      <c r="DG211" s="6">
        <f t="shared" ref="DG211:DG218" si="293">0.5*0.0001</f>
        <v>5.0000000000000002E-5</v>
      </c>
      <c r="DH211" s="11"/>
      <c r="DI211" s="11"/>
      <c r="DJ211" s="11"/>
      <c r="DK211" s="11"/>
      <c r="DL211" s="11"/>
      <c r="DM211" s="11"/>
    </row>
    <row r="212" spans="1:117" ht="12.75">
      <c r="A212" s="11">
        <v>209</v>
      </c>
      <c r="B212" s="6" t="s">
        <v>458</v>
      </c>
      <c r="C212" s="6">
        <v>415</v>
      </c>
      <c r="D212" s="6" t="s">
        <v>1407</v>
      </c>
      <c r="E212" s="6" t="s">
        <v>1826</v>
      </c>
      <c r="F212" s="6" t="s">
        <v>459</v>
      </c>
      <c r="G212" s="7">
        <v>8.3000000000000007</v>
      </c>
      <c r="H212" s="6">
        <v>170</v>
      </c>
      <c r="I212" s="6">
        <f t="shared" si="266"/>
        <v>0.05</v>
      </c>
      <c r="J212" s="6">
        <f t="shared" si="286"/>
        <v>1.5</v>
      </c>
      <c r="K212" s="9">
        <v>7.5</v>
      </c>
      <c r="L212" s="6">
        <v>0.33700000000000002</v>
      </c>
      <c r="M212" s="9">
        <f>0.5*0.2</f>
        <v>0.1</v>
      </c>
      <c r="N212" s="6">
        <v>2.89</v>
      </c>
      <c r="O212" s="9">
        <v>4.2</v>
      </c>
      <c r="P212" s="10">
        <v>2.4E-2</v>
      </c>
      <c r="Q212" s="6">
        <v>110</v>
      </c>
      <c r="R212" s="6">
        <f t="shared" si="267"/>
        <v>0.2</v>
      </c>
      <c r="S212" s="9">
        <v>2.6</v>
      </c>
      <c r="T212" s="6">
        <f>0.5*1</f>
        <v>0.5</v>
      </c>
      <c r="U212" s="6">
        <f t="shared" si="268"/>
        <v>1</v>
      </c>
      <c r="V212" s="9">
        <v>3.7</v>
      </c>
      <c r="W212" s="6"/>
      <c r="X212" s="9">
        <v>0.98</v>
      </c>
      <c r="Y212" s="6">
        <v>173</v>
      </c>
      <c r="Z212" s="6">
        <v>1300</v>
      </c>
      <c r="AA212" s="9">
        <v>2</v>
      </c>
      <c r="AB212" s="6">
        <v>4200</v>
      </c>
      <c r="AC212" s="7">
        <v>22</v>
      </c>
      <c r="AD212" s="6">
        <v>270</v>
      </c>
      <c r="AE212" s="6">
        <v>1520</v>
      </c>
      <c r="AF212" s="7">
        <v>13</v>
      </c>
      <c r="AG212" s="6">
        <v>430</v>
      </c>
      <c r="AH212" s="6">
        <f>0.5*100</f>
        <v>50</v>
      </c>
      <c r="AI212" s="6">
        <v>2.3E-2</v>
      </c>
      <c r="AJ212" s="6">
        <v>2.9000000000000001E-2</v>
      </c>
      <c r="AK212" s="6">
        <v>1.2999999999999999E-2</v>
      </c>
      <c r="AL212" s="6">
        <v>9.2999999999999999E-2</v>
      </c>
      <c r="AM212" s="6">
        <v>1.9E-2</v>
      </c>
      <c r="AN212" s="6">
        <v>0.03</v>
      </c>
      <c r="AO212" s="6">
        <v>1.2E-2</v>
      </c>
      <c r="AP212" s="6">
        <f>0.5*0.005</f>
        <v>2.5000000000000001E-3</v>
      </c>
      <c r="AQ212" s="6">
        <v>1.6E-2</v>
      </c>
      <c r="AR212" s="6">
        <v>5.1999999999999998E-2</v>
      </c>
      <c r="AS212" s="6">
        <f>0.5*0.005</f>
        <v>2.5000000000000001E-3</v>
      </c>
      <c r="AT212" s="6">
        <v>7.0000000000000001E-3</v>
      </c>
      <c r="AU212" s="6">
        <v>4.7E-2</v>
      </c>
      <c r="AV212" s="6">
        <v>1.7999999999999999E-2</v>
      </c>
      <c r="AW212" s="8">
        <v>8.0000000000000002E-3</v>
      </c>
      <c r="AX212" s="8">
        <v>0.02</v>
      </c>
      <c r="AY212" s="6">
        <v>8.0000000000000002E-3</v>
      </c>
      <c r="AZ212" s="6">
        <f>0.5*0.005</f>
        <v>2.5000000000000001E-3</v>
      </c>
      <c r="BA212" s="6">
        <f t="shared" si="269"/>
        <v>2.5000000000000001E-3</v>
      </c>
      <c r="BB212" s="6"/>
      <c r="BC212" s="6">
        <f t="shared" si="263"/>
        <v>5.0000000000000001E-4</v>
      </c>
      <c r="BD212" s="6">
        <f>0.5*0.001</f>
        <v>5.0000000000000001E-4</v>
      </c>
      <c r="BE212" s="6">
        <f t="shared" si="253"/>
        <v>5.0000000000000001E-4</v>
      </c>
      <c r="BF212" s="6">
        <f t="shared" si="276"/>
        <v>5.0000000000000001E-4</v>
      </c>
      <c r="BG212" s="6">
        <f t="shared" si="261"/>
        <v>5.0000000000000001E-4</v>
      </c>
      <c r="BH212" s="6">
        <f t="shared" si="257"/>
        <v>5.0000000000000001E-4</v>
      </c>
      <c r="BI212" s="6">
        <f t="shared" si="288"/>
        <v>5.0000000000000001E-4</v>
      </c>
      <c r="BJ212" s="6">
        <f t="shared" si="288"/>
        <v>5.0000000000000001E-4</v>
      </c>
      <c r="BK212" s="6">
        <f t="shared" si="270"/>
        <v>5.0000000000000004E-6</v>
      </c>
      <c r="BL212" s="11">
        <f t="shared" si="277"/>
        <v>5.0000000000000001E-4</v>
      </c>
      <c r="BM212" s="11">
        <f t="shared" si="250"/>
        <v>5.0000000000000002E-5</v>
      </c>
      <c r="BN212" s="11">
        <f t="shared" si="248"/>
        <v>5.0000000000000002E-5</v>
      </c>
      <c r="BO212" s="11">
        <f t="shared" si="256"/>
        <v>5.0000000000000002E-5</v>
      </c>
      <c r="BP212" s="11">
        <f t="shared" si="249"/>
        <v>5.0000000000000002E-5</v>
      </c>
      <c r="BQ212" s="6"/>
      <c r="BR212" s="6">
        <f t="shared" si="271"/>
        <v>4.0000000000000002E-4</v>
      </c>
      <c r="BS212" s="6">
        <f t="shared" si="285"/>
        <v>5.0000000000000002E-5</v>
      </c>
      <c r="BT212" s="6">
        <f t="shared" si="289"/>
        <v>5.0000000000000002E-5</v>
      </c>
      <c r="BU212" s="6">
        <f t="shared" si="290"/>
        <v>1E-4</v>
      </c>
      <c r="BV212" s="6">
        <f t="shared" si="280"/>
        <v>5.0000000000000002E-5</v>
      </c>
      <c r="BW212" s="6">
        <f t="shared" si="280"/>
        <v>5.0000000000000002E-5</v>
      </c>
      <c r="BX212" s="6"/>
      <c r="BY212" s="6">
        <f t="shared" si="291"/>
        <v>1.4999999999999999E-4</v>
      </c>
      <c r="CR212" s="14"/>
      <c r="CX212" s="6">
        <f t="shared" si="292"/>
        <v>5.0000000000000002E-5</v>
      </c>
      <c r="CY212" s="6">
        <f t="shared" si="292"/>
        <v>5.0000000000000002E-5</v>
      </c>
      <c r="CZ212" s="6">
        <v>954</v>
      </c>
      <c r="DF212" s="6">
        <f t="shared" si="273"/>
        <v>4.0000000000000002E-4</v>
      </c>
      <c r="DG212" s="6">
        <f t="shared" si="293"/>
        <v>5.0000000000000002E-5</v>
      </c>
      <c r="DH212" s="11"/>
      <c r="DI212" s="11"/>
      <c r="DJ212" s="11"/>
      <c r="DK212" s="11"/>
      <c r="DL212" s="11"/>
      <c r="DM212" s="11"/>
    </row>
    <row r="213" spans="1:117" ht="12.75">
      <c r="A213" s="11">
        <v>210</v>
      </c>
      <c r="B213" s="6" t="s">
        <v>456</v>
      </c>
      <c r="C213" s="6">
        <v>416</v>
      </c>
      <c r="D213" s="6" t="s">
        <v>1408</v>
      </c>
      <c r="E213" s="6" t="s">
        <v>1827</v>
      </c>
      <c r="F213" s="6" t="s">
        <v>457</v>
      </c>
      <c r="G213" s="7">
        <v>8.1999999999999993</v>
      </c>
      <c r="H213" s="6">
        <v>87</v>
      </c>
      <c r="I213" s="6">
        <f t="shared" si="266"/>
        <v>0.05</v>
      </c>
      <c r="J213" s="6">
        <f t="shared" si="286"/>
        <v>1.5</v>
      </c>
      <c r="K213" s="6">
        <v>9.57</v>
      </c>
      <c r="L213" s="6">
        <v>6.3E-2</v>
      </c>
      <c r="M213" s="9">
        <v>0.82399999999999995</v>
      </c>
      <c r="N213" s="6">
        <v>17.5</v>
      </c>
      <c r="O213" s="6">
        <v>0.90400000000000003</v>
      </c>
      <c r="P213" s="10">
        <v>2.5999999999999999E-2</v>
      </c>
      <c r="Q213" s="6">
        <v>78.5</v>
      </c>
      <c r="R213" s="6">
        <f t="shared" si="267"/>
        <v>0.2</v>
      </c>
      <c r="S213" s="6">
        <v>0.83699999999999997</v>
      </c>
      <c r="T213" s="6">
        <f>0.5*1</f>
        <v>0.5</v>
      </c>
      <c r="U213" s="6">
        <f t="shared" si="268"/>
        <v>1</v>
      </c>
      <c r="V213" s="6">
        <v>3.54</v>
      </c>
      <c r="W213" s="6"/>
      <c r="X213" s="6">
        <f>0.5*0.5</f>
        <v>0.25</v>
      </c>
      <c r="Y213" s="6">
        <v>21.9</v>
      </c>
      <c r="Z213" s="6">
        <v>365</v>
      </c>
      <c r="AA213" s="9">
        <v>0.45</v>
      </c>
      <c r="AB213" s="6">
        <v>743</v>
      </c>
      <c r="AC213" s="6">
        <v>96.4</v>
      </c>
      <c r="AD213" s="6">
        <v>81.7</v>
      </c>
      <c r="AE213" s="6">
        <v>99.88</v>
      </c>
      <c r="AF213" s="6">
        <v>12.6</v>
      </c>
      <c r="AG213" s="6">
        <v>385</v>
      </c>
      <c r="AH213" s="6">
        <f>0.5*100</f>
        <v>50</v>
      </c>
      <c r="AI213" s="6">
        <v>6.0000000000000001E-3</v>
      </c>
      <c r="AJ213" s="6">
        <v>1.4999999999999999E-2</v>
      </c>
      <c r="AK213" s="6">
        <f>0.5*0.005</f>
        <v>2.5000000000000001E-3</v>
      </c>
      <c r="AL213" s="6">
        <v>5.1999999999999998E-2</v>
      </c>
      <c r="AM213" s="6">
        <v>2.1999999999999999E-2</v>
      </c>
      <c r="AN213" s="6">
        <v>2.4E-2</v>
      </c>
      <c r="AO213" s="6">
        <v>1.7000000000000001E-2</v>
      </c>
      <c r="AP213" s="6">
        <f>0.5*0.005</f>
        <v>2.5000000000000001E-3</v>
      </c>
      <c r="AQ213" s="6">
        <v>1.7999999999999999E-2</v>
      </c>
      <c r="AR213" s="6">
        <v>6.0000000000000001E-3</v>
      </c>
      <c r="AS213" s="6">
        <f>0.5*0.005</f>
        <v>2.5000000000000001E-3</v>
      </c>
      <c r="AT213" s="6">
        <f>0.5*0.005</f>
        <v>2.5000000000000001E-3</v>
      </c>
      <c r="AU213" s="6">
        <v>3.1E-2</v>
      </c>
      <c r="AV213" s="8">
        <v>0.02</v>
      </c>
      <c r="AW213" s="8">
        <v>0.01</v>
      </c>
      <c r="AX213" s="8">
        <v>1.4999999999999999E-2</v>
      </c>
      <c r="AY213" s="6">
        <v>1.0999999999999999E-2</v>
      </c>
      <c r="AZ213" s="6">
        <v>6.0000000000000001E-3</v>
      </c>
      <c r="BA213" s="6">
        <f t="shared" si="269"/>
        <v>2.5000000000000001E-3</v>
      </c>
      <c r="BB213" s="6"/>
      <c r="BC213" s="6">
        <f t="shared" si="263"/>
        <v>5.0000000000000001E-4</v>
      </c>
      <c r="BD213" s="6">
        <f>0.5*0.001</f>
        <v>5.0000000000000001E-4</v>
      </c>
      <c r="BE213" s="6">
        <f t="shared" si="253"/>
        <v>5.0000000000000001E-4</v>
      </c>
      <c r="BF213" s="6">
        <f t="shared" si="276"/>
        <v>5.0000000000000001E-4</v>
      </c>
      <c r="BG213" s="6">
        <f t="shared" si="261"/>
        <v>5.0000000000000001E-4</v>
      </c>
      <c r="BH213" s="6">
        <f t="shared" si="257"/>
        <v>5.0000000000000001E-4</v>
      </c>
      <c r="BI213" s="6">
        <f t="shared" si="288"/>
        <v>5.0000000000000001E-4</v>
      </c>
      <c r="BJ213" s="6">
        <f t="shared" si="288"/>
        <v>5.0000000000000001E-4</v>
      </c>
      <c r="BK213" s="6">
        <f t="shared" si="270"/>
        <v>5.0000000000000004E-6</v>
      </c>
      <c r="BL213" s="11">
        <f t="shared" si="277"/>
        <v>5.0000000000000001E-4</v>
      </c>
      <c r="BM213" s="11">
        <f t="shared" si="250"/>
        <v>5.0000000000000002E-5</v>
      </c>
      <c r="BN213" s="11">
        <f t="shared" si="248"/>
        <v>5.0000000000000002E-5</v>
      </c>
      <c r="BO213" s="11">
        <f t="shared" si="256"/>
        <v>5.0000000000000002E-5</v>
      </c>
      <c r="BP213" s="11">
        <f t="shared" si="249"/>
        <v>5.0000000000000002E-5</v>
      </c>
      <c r="BQ213" s="6"/>
      <c r="BR213" s="6">
        <f t="shared" si="271"/>
        <v>4.0000000000000002E-4</v>
      </c>
      <c r="BS213" s="6">
        <f t="shared" si="285"/>
        <v>5.0000000000000002E-5</v>
      </c>
      <c r="BT213" s="6">
        <f t="shared" si="289"/>
        <v>5.0000000000000002E-5</v>
      </c>
      <c r="BU213" s="6">
        <f t="shared" si="290"/>
        <v>1E-4</v>
      </c>
      <c r="BV213" s="6">
        <f t="shared" si="280"/>
        <v>5.0000000000000002E-5</v>
      </c>
      <c r="BW213" s="6">
        <f t="shared" si="280"/>
        <v>5.0000000000000002E-5</v>
      </c>
      <c r="BX213" s="6"/>
      <c r="BY213" s="6">
        <f t="shared" si="291"/>
        <v>1.4999999999999999E-4</v>
      </c>
      <c r="CR213" s="14"/>
      <c r="CX213" s="6">
        <f t="shared" si="292"/>
        <v>5.0000000000000002E-5</v>
      </c>
      <c r="CY213" s="6">
        <f t="shared" si="292"/>
        <v>5.0000000000000002E-5</v>
      </c>
      <c r="CZ213" s="6">
        <v>68</v>
      </c>
      <c r="DF213" s="6">
        <f t="shared" si="273"/>
        <v>4.0000000000000002E-4</v>
      </c>
      <c r="DG213" s="6">
        <f t="shared" si="293"/>
        <v>5.0000000000000002E-5</v>
      </c>
      <c r="DH213" s="11"/>
      <c r="DI213" s="11"/>
      <c r="DJ213" s="11"/>
      <c r="DK213" s="11"/>
      <c r="DL213" s="11"/>
      <c r="DM213" s="11"/>
    </row>
    <row r="214" spans="1:117" ht="12.75">
      <c r="A214" s="11">
        <v>211</v>
      </c>
      <c r="B214" s="6" t="s">
        <v>454</v>
      </c>
      <c r="C214" s="6">
        <v>417</v>
      </c>
      <c r="D214" s="6" t="s">
        <v>1409</v>
      </c>
      <c r="E214" s="6" t="s">
        <v>1828</v>
      </c>
      <c r="F214" s="6" t="s">
        <v>455</v>
      </c>
      <c r="G214" s="7">
        <v>8.1999999999999993</v>
      </c>
      <c r="H214" s="6">
        <v>291</v>
      </c>
      <c r="I214" s="6">
        <f t="shared" si="266"/>
        <v>0.05</v>
      </c>
      <c r="J214" s="6">
        <f t="shared" si="286"/>
        <v>1.5</v>
      </c>
      <c r="K214" s="7">
        <v>50</v>
      </c>
      <c r="L214" s="6">
        <v>0.13800000000000001</v>
      </c>
      <c r="M214" s="9">
        <v>1.3</v>
      </c>
      <c r="N214" s="6">
        <v>6.44</v>
      </c>
      <c r="O214" s="6">
        <v>18.899999999999999</v>
      </c>
      <c r="P214" s="10">
        <v>6.6000000000000003E-2</v>
      </c>
      <c r="Q214" s="6">
        <v>840</v>
      </c>
      <c r="R214" s="6">
        <f t="shared" si="267"/>
        <v>0.2</v>
      </c>
      <c r="S214" s="6">
        <v>4.6100000000000003</v>
      </c>
      <c r="T214" s="6">
        <v>11.8</v>
      </c>
      <c r="U214" s="6">
        <f t="shared" si="268"/>
        <v>1</v>
      </c>
      <c r="V214" s="7">
        <v>40</v>
      </c>
      <c r="W214" s="6"/>
      <c r="X214" s="9">
        <v>5.3</v>
      </c>
      <c r="Y214" s="6">
        <v>59.5</v>
      </c>
      <c r="Z214" s="6">
        <v>15000</v>
      </c>
      <c r="AA214" s="9">
        <v>6.4</v>
      </c>
      <c r="AB214" s="6">
        <v>5800</v>
      </c>
      <c r="AC214" s="6">
        <v>240</v>
      </c>
      <c r="AD214" s="6">
        <v>440</v>
      </c>
      <c r="AE214" s="6">
        <v>2910</v>
      </c>
      <c r="AF214" s="7">
        <v>80</v>
      </c>
      <c r="AG214" s="6">
        <v>2500</v>
      </c>
      <c r="AH214" s="6">
        <v>610</v>
      </c>
      <c r="AI214" s="6">
        <v>3.7999999999999999E-2</v>
      </c>
      <c r="AJ214" s="6">
        <v>5.1999999999999998E-2</v>
      </c>
      <c r="AK214" s="6">
        <f>0.5*0.005</f>
        <v>2.5000000000000001E-3</v>
      </c>
      <c r="AL214" s="6">
        <v>0.155</v>
      </c>
      <c r="AM214" s="6">
        <v>4.7E-2</v>
      </c>
      <c r="AN214" s="6">
        <v>5.6000000000000001E-2</v>
      </c>
      <c r="AO214" s="8">
        <v>0.05</v>
      </c>
      <c r="AP214" s="6">
        <v>1.2999999999999999E-2</v>
      </c>
      <c r="AQ214" s="6">
        <v>8.2000000000000003E-2</v>
      </c>
      <c r="AR214" s="6">
        <v>1.7000000000000001E-2</v>
      </c>
      <c r="AS214" s="6">
        <v>2.9000000000000001E-2</v>
      </c>
      <c r="AT214" s="6">
        <v>1.9E-2</v>
      </c>
      <c r="AU214" s="6">
        <v>8.4000000000000005E-2</v>
      </c>
      <c r="AV214" s="6">
        <v>9.1999999999999998E-2</v>
      </c>
      <c r="AW214" s="8">
        <v>3.5000000000000003E-2</v>
      </c>
      <c r="AX214" s="8">
        <v>0.08</v>
      </c>
      <c r="AY214" s="6">
        <v>5.7000000000000002E-2</v>
      </c>
      <c r="AZ214" s="6">
        <v>1.2E-2</v>
      </c>
      <c r="BA214" s="6">
        <f t="shared" si="269"/>
        <v>2.5000000000000001E-3</v>
      </c>
      <c r="BB214" s="6"/>
      <c r="BC214" s="6">
        <f t="shared" si="263"/>
        <v>5.0000000000000001E-4</v>
      </c>
      <c r="BD214" s="6">
        <f>0.5*0.001</f>
        <v>5.0000000000000001E-4</v>
      </c>
      <c r="BE214" s="6">
        <f t="shared" si="253"/>
        <v>5.0000000000000001E-4</v>
      </c>
      <c r="BF214" s="6">
        <f t="shared" si="276"/>
        <v>5.0000000000000001E-4</v>
      </c>
      <c r="BG214" s="6">
        <f t="shared" si="261"/>
        <v>5.0000000000000001E-4</v>
      </c>
      <c r="BH214" s="6">
        <f t="shared" si="257"/>
        <v>5.0000000000000001E-4</v>
      </c>
      <c r="BI214" s="6">
        <f t="shared" si="288"/>
        <v>5.0000000000000001E-4</v>
      </c>
      <c r="BJ214" s="6">
        <f t="shared" si="288"/>
        <v>5.0000000000000001E-4</v>
      </c>
      <c r="BK214" s="6">
        <f t="shared" si="270"/>
        <v>5.0000000000000004E-6</v>
      </c>
      <c r="BL214" s="11">
        <f t="shared" si="277"/>
        <v>5.0000000000000001E-4</v>
      </c>
      <c r="BM214" s="11">
        <f t="shared" si="250"/>
        <v>5.0000000000000002E-5</v>
      </c>
      <c r="BN214" s="11">
        <f t="shared" si="248"/>
        <v>5.0000000000000002E-5</v>
      </c>
      <c r="BO214" s="11">
        <f t="shared" si="256"/>
        <v>5.0000000000000002E-5</v>
      </c>
      <c r="BP214" s="11">
        <f t="shared" si="249"/>
        <v>5.0000000000000002E-5</v>
      </c>
      <c r="BQ214" s="6"/>
      <c r="BR214" s="6">
        <f t="shared" si="271"/>
        <v>4.0000000000000002E-4</v>
      </c>
      <c r="BS214" s="6">
        <f t="shared" si="285"/>
        <v>5.0000000000000002E-5</v>
      </c>
      <c r="BT214" s="6">
        <f t="shared" si="289"/>
        <v>5.0000000000000002E-5</v>
      </c>
      <c r="BU214" s="6">
        <f t="shared" si="290"/>
        <v>1E-4</v>
      </c>
      <c r="BV214" s="6">
        <f t="shared" si="280"/>
        <v>5.0000000000000002E-5</v>
      </c>
      <c r="BW214" s="6">
        <f t="shared" si="280"/>
        <v>5.0000000000000002E-5</v>
      </c>
      <c r="BX214" s="6"/>
      <c r="BY214" s="6">
        <f t="shared" si="291"/>
        <v>1.4999999999999999E-4</v>
      </c>
      <c r="CR214" s="14"/>
      <c r="CX214" s="6">
        <f t="shared" si="292"/>
        <v>5.0000000000000002E-5</v>
      </c>
      <c r="CY214" s="6">
        <f t="shared" si="292"/>
        <v>5.0000000000000002E-5</v>
      </c>
      <c r="CZ214" s="6">
        <v>3610.9999999999995</v>
      </c>
      <c r="DF214" s="6">
        <f t="shared" si="273"/>
        <v>4.0000000000000002E-4</v>
      </c>
      <c r="DG214" s="6">
        <f t="shared" si="293"/>
        <v>5.0000000000000002E-5</v>
      </c>
      <c r="DH214" s="11"/>
      <c r="DI214" s="11"/>
      <c r="DJ214" s="11"/>
      <c r="DK214" s="11"/>
      <c r="DL214" s="11"/>
      <c r="DM214" s="11"/>
    </row>
    <row r="215" spans="1:117" ht="12.75">
      <c r="A215" s="11">
        <v>212</v>
      </c>
      <c r="B215" s="6" t="s">
        <v>790</v>
      </c>
      <c r="C215" s="6">
        <v>418</v>
      </c>
      <c r="D215" s="6" t="s">
        <v>1410</v>
      </c>
      <c r="E215" s="6" t="s">
        <v>1829</v>
      </c>
      <c r="F215" s="6" t="s">
        <v>959</v>
      </c>
      <c r="G215" s="7">
        <v>7</v>
      </c>
      <c r="H215" s="7">
        <v>76</v>
      </c>
      <c r="I215" s="6">
        <f t="shared" si="266"/>
        <v>0.05</v>
      </c>
      <c r="J215" s="6">
        <f t="shared" si="286"/>
        <v>1.5</v>
      </c>
      <c r="K215" s="6">
        <v>102</v>
      </c>
      <c r="L215" s="6">
        <v>0.68300000000000005</v>
      </c>
      <c r="M215" s="9">
        <v>4.4800000000000004</v>
      </c>
      <c r="N215" s="6">
        <v>132</v>
      </c>
      <c r="O215" s="7">
        <v>16</v>
      </c>
      <c r="P215" s="10">
        <v>8.48E-2</v>
      </c>
      <c r="Q215" s="6">
        <v>1220</v>
      </c>
      <c r="R215" s="6">
        <f t="shared" si="267"/>
        <v>0.2</v>
      </c>
      <c r="S215" s="6">
        <v>12.8</v>
      </c>
      <c r="T215" s="6">
        <v>13.4</v>
      </c>
      <c r="U215" s="6">
        <f t="shared" si="268"/>
        <v>1</v>
      </c>
      <c r="V215" s="7">
        <v>18</v>
      </c>
      <c r="W215" s="6"/>
      <c r="X215" s="6">
        <v>10.4</v>
      </c>
      <c r="Y215" s="6">
        <v>196</v>
      </c>
      <c r="Z215" s="6">
        <v>2680</v>
      </c>
      <c r="AA215" s="9">
        <v>2.2000000000000002</v>
      </c>
      <c r="AB215" s="6">
        <v>10300</v>
      </c>
      <c r="AC215" s="6">
        <v>320</v>
      </c>
      <c r="AD215" s="6">
        <v>522</v>
      </c>
      <c r="AE215" s="6">
        <v>1390</v>
      </c>
      <c r="AF215" s="6">
        <v>124</v>
      </c>
      <c r="AG215" s="6">
        <v>3720</v>
      </c>
      <c r="AH215" s="6">
        <v>603</v>
      </c>
      <c r="AI215" s="6">
        <v>0.33100000000000002</v>
      </c>
      <c r="AJ215" s="6">
        <v>0.60699999999999998</v>
      </c>
      <c r="AK215" s="6">
        <v>0.28399999999999997</v>
      </c>
      <c r="AL215" s="6">
        <v>1.62</v>
      </c>
      <c r="AM215" s="6">
        <v>0.56299999999999994</v>
      </c>
      <c r="AN215" s="6">
        <v>0.72299999999999998</v>
      </c>
      <c r="AO215" s="6">
        <v>0.40899999999999997</v>
      </c>
      <c r="AP215" s="6">
        <v>5.3999999999999999E-2</v>
      </c>
      <c r="AQ215" s="6">
        <v>0.34899999999999998</v>
      </c>
      <c r="AR215" s="6">
        <v>3.5000000000000003E-2</v>
      </c>
      <c r="AS215" s="6">
        <v>0.128</v>
      </c>
      <c r="AT215" s="6">
        <v>0.13400000000000001</v>
      </c>
      <c r="AU215" s="6">
        <v>0.90100000000000002</v>
      </c>
      <c r="AV215" s="6">
        <v>0.499</v>
      </c>
      <c r="AW215" s="6">
        <v>0.26600000000000001</v>
      </c>
      <c r="AX215" s="6">
        <v>0.41299999999999998</v>
      </c>
      <c r="AY215" s="6">
        <v>0.36299999999999999</v>
      </c>
      <c r="AZ215" s="6">
        <v>5.7000000000000002E-2</v>
      </c>
      <c r="BA215" s="6">
        <f t="shared" si="269"/>
        <v>2.5000000000000001E-3</v>
      </c>
      <c r="BB215" s="6"/>
      <c r="BC215" s="6">
        <f t="shared" si="263"/>
        <v>5.0000000000000001E-4</v>
      </c>
      <c r="BD215" s="6">
        <v>1.2200000000000001E-2</v>
      </c>
      <c r="BE215" s="6">
        <f t="shared" si="253"/>
        <v>5.0000000000000001E-4</v>
      </c>
      <c r="BF215" s="6">
        <f t="shared" si="276"/>
        <v>5.0000000000000001E-4</v>
      </c>
      <c r="BG215" s="6">
        <f t="shared" si="261"/>
        <v>5.0000000000000001E-4</v>
      </c>
      <c r="BH215" s="6">
        <f t="shared" si="257"/>
        <v>5.0000000000000001E-4</v>
      </c>
      <c r="BI215" s="6">
        <f>0.5*0.001</f>
        <v>5.0000000000000001E-4</v>
      </c>
      <c r="BJ215" s="6">
        <v>1.2200000000000001E-2</v>
      </c>
      <c r="BK215" s="6">
        <f t="shared" si="270"/>
        <v>5.0000000000000004E-6</v>
      </c>
      <c r="BL215" s="11">
        <f t="shared" si="277"/>
        <v>5.0000000000000001E-4</v>
      </c>
      <c r="BM215" s="11">
        <f t="shared" si="250"/>
        <v>5.0000000000000002E-5</v>
      </c>
      <c r="BN215" s="11">
        <f t="shared" si="248"/>
        <v>5.0000000000000002E-5</v>
      </c>
      <c r="BO215" s="11">
        <f t="shared" si="256"/>
        <v>5.0000000000000002E-5</v>
      </c>
      <c r="BP215" s="11">
        <f t="shared" si="249"/>
        <v>5.0000000000000002E-5</v>
      </c>
      <c r="BQ215" s="6"/>
      <c r="BR215" s="6">
        <f t="shared" si="271"/>
        <v>4.0000000000000002E-4</v>
      </c>
      <c r="BS215" s="6">
        <f t="shared" si="285"/>
        <v>5.0000000000000002E-5</v>
      </c>
      <c r="BT215" s="6">
        <f t="shared" si="289"/>
        <v>5.0000000000000002E-5</v>
      </c>
      <c r="BU215" s="6">
        <f t="shared" si="290"/>
        <v>1E-4</v>
      </c>
      <c r="BV215" s="6">
        <f t="shared" si="280"/>
        <v>5.0000000000000002E-5</v>
      </c>
      <c r="BW215" s="6">
        <f t="shared" si="280"/>
        <v>5.0000000000000002E-5</v>
      </c>
      <c r="BX215" s="6"/>
      <c r="BY215" s="6">
        <f t="shared" si="291"/>
        <v>1.4999999999999999E-4</v>
      </c>
      <c r="BZ215" s="6">
        <f>0.5*0.05</f>
        <v>2.5000000000000001E-2</v>
      </c>
      <c r="CA215" s="6">
        <v>0.27</v>
      </c>
      <c r="CB215" s="6">
        <f>0.5*1</f>
        <v>0.5</v>
      </c>
      <c r="CC215" s="6">
        <f>0.5*0.00002</f>
        <v>1.0000000000000001E-5</v>
      </c>
      <c r="CD215" s="6">
        <f>0.5*0.00005</f>
        <v>2.5000000000000001E-5</v>
      </c>
      <c r="CE215" s="6">
        <f>0.5*0.00001</f>
        <v>5.0000000000000004E-6</v>
      </c>
      <c r="CF215" s="6">
        <f>0.5*0.0003</f>
        <v>1.4999999999999999E-4</v>
      </c>
      <c r="CG215" s="6">
        <f t="shared" ref="CG215:CI218" si="294">0.5*0.001</f>
        <v>5.0000000000000001E-4</v>
      </c>
      <c r="CH215" s="6">
        <f t="shared" si="294"/>
        <v>5.0000000000000001E-4</v>
      </c>
      <c r="CI215" s="6">
        <f t="shared" si="294"/>
        <v>5.0000000000000001E-4</v>
      </c>
      <c r="CJ215" s="6"/>
      <c r="CK215" s="6">
        <f>0.5*0.0006</f>
        <v>2.9999999999999997E-4</v>
      </c>
      <c r="CL215" s="6">
        <f>0.5*0.01</f>
        <v>5.0000000000000001E-3</v>
      </c>
      <c r="CM215" s="6">
        <f t="shared" ref="CM215:CN218" si="295">0.5*0.001</f>
        <v>5.0000000000000001E-4</v>
      </c>
      <c r="CN215" s="6">
        <f t="shared" si="295"/>
        <v>5.0000000000000001E-4</v>
      </c>
      <c r="CO215" s="6">
        <f>0.5*0.0001</f>
        <v>5.0000000000000002E-5</v>
      </c>
      <c r="CP215" s="6">
        <f>0.5*0.0001</f>
        <v>5.0000000000000002E-5</v>
      </c>
      <c r="CQ215" s="6">
        <f>0.5*0.0001</f>
        <v>5.0000000000000002E-5</v>
      </c>
      <c r="CR215" s="15">
        <v>425</v>
      </c>
      <c r="CS215" s="6">
        <f t="shared" ref="CS215:CW218" si="296">0.5*0.0001</f>
        <v>5.0000000000000002E-5</v>
      </c>
      <c r="CT215" s="6">
        <f t="shared" si="296"/>
        <v>5.0000000000000002E-5</v>
      </c>
      <c r="CU215" s="6">
        <f t="shared" si="296"/>
        <v>5.0000000000000002E-5</v>
      </c>
      <c r="CV215" s="6">
        <f t="shared" si="296"/>
        <v>5.0000000000000002E-5</v>
      </c>
      <c r="CW215" s="6">
        <f t="shared" si="296"/>
        <v>5.0000000000000002E-5</v>
      </c>
      <c r="CX215" s="6">
        <f t="shared" si="292"/>
        <v>5.0000000000000002E-5</v>
      </c>
      <c r="CY215" s="6">
        <f t="shared" si="292"/>
        <v>5.0000000000000002E-5</v>
      </c>
      <c r="CZ215" s="6">
        <v>1115</v>
      </c>
      <c r="DA215" s="6">
        <f>0.5*0.001</f>
        <v>5.0000000000000001E-4</v>
      </c>
      <c r="DB215" s="6">
        <f>0.5*0.0001</f>
        <v>5.0000000000000002E-5</v>
      </c>
      <c r="DC215" s="6">
        <f>0.5*0.01</f>
        <v>5.0000000000000001E-3</v>
      </c>
      <c r="DD215" s="6">
        <f>0.5*0.0005</f>
        <v>2.5000000000000001E-4</v>
      </c>
      <c r="DE215" s="6">
        <f>0.5*0.0001</f>
        <v>5.0000000000000002E-5</v>
      </c>
      <c r="DF215" s="6">
        <f t="shared" si="273"/>
        <v>4.0000000000000002E-4</v>
      </c>
      <c r="DG215" s="6">
        <f t="shared" si="293"/>
        <v>5.0000000000000002E-5</v>
      </c>
      <c r="DH215" s="11"/>
      <c r="DI215" s="11"/>
      <c r="DJ215" s="11"/>
      <c r="DK215" s="11"/>
      <c r="DL215" s="11"/>
      <c r="DM215" s="11"/>
    </row>
    <row r="216" spans="1:117" ht="12.75">
      <c r="A216" s="11">
        <v>213</v>
      </c>
      <c r="B216" s="6" t="s">
        <v>788</v>
      </c>
      <c r="C216" s="6">
        <v>419</v>
      </c>
      <c r="D216" s="6" t="s">
        <v>1411</v>
      </c>
      <c r="E216" s="6" t="s">
        <v>1830</v>
      </c>
      <c r="F216" s="6" t="s">
        <v>789</v>
      </c>
      <c r="G216" s="7">
        <v>8.1999999999999993</v>
      </c>
      <c r="H216" s="7">
        <v>33</v>
      </c>
      <c r="I216" s="6">
        <f t="shared" si="266"/>
        <v>0.05</v>
      </c>
      <c r="J216" s="6">
        <f t="shared" si="286"/>
        <v>1.5</v>
      </c>
      <c r="K216" s="9">
        <v>7</v>
      </c>
      <c r="L216" s="6">
        <f>0.5*0.05</f>
        <v>2.5000000000000001E-2</v>
      </c>
      <c r="M216" s="9">
        <v>0.33</v>
      </c>
      <c r="N216" s="6">
        <v>2.92</v>
      </c>
      <c r="O216" s="6">
        <f>0.5*0.4</f>
        <v>0.2</v>
      </c>
      <c r="P216" s="10">
        <v>1.5E-3</v>
      </c>
      <c r="Q216" s="6">
        <v>93</v>
      </c>
      <c r="R216" s="6">
        <f t="shared" si="267"/>
        <v>0.2</v>
      </c>
      <c r="S216" s="9">
        <v>1.1000000000000001</v>
      </c>
      <c r="T216" s="6">
        <f>0.5*1</f>
        <v>0.5</v>
      </c>
      <c r="U216" s="6">
        <f t="shared" si="268"/>
        <v>1</v>
      </c>
      <c r="V216" s="6">
        <f>0.5*0.3</f>
        <v>0.15</v>
      </c>
      <c r="W216" s="6"/>
      <c r="X216" s="9">
        <v>1</v>
      </c>
      <c r="Y216" s="6">
        <v>9.56</v>
      </c>
      <c r="Z216" s="6">
        <v>410</v>
      </c>
      <c r="AA216" s="9">
        <v>1.3</v>
      </c>
      <c r="AB216" s="6">
        <v>1200</v>
      </c>
      <c r="AC216" s="7">
        <v>60</v>
      </c>
      <c r="AD216" s="7">
        <v>48</v>
      </c>
      <c r="AE216" s="6">
        <v>49.2</v>
      </c>
      <c r="AF216" s="7">
        <v>42</v>
      </c>
      <c r="AG216" s="6">
        <v>570</v>
      </c>
      <c r="AH216" s="6">
        <v>140</v>
      </c>
      <c r="AI216" s="6">
        <f>0.5*0.005</f>
        <v>2.5000000000000001E-3</v>
      </c>
      <c r="AJ216" s="6">
        <v>1.4999999999999999E-2</v>
      </c>
      <c r="AK216" s="6">
        <f>0.5*0.005</f>
        <v>2.5000000000000001E-3</v>
      </c>
      <c r="AL216" s="6">
        <v>7.0000000000000001E-3</v>
      </c>
      <c r="AM216" s="6">
        <f>0.5*0.005</f>
        <v>2.5000000000000001E-3</v>
      </c>
      <c r="AN216" s="6">
        <f>0.5*0.005</f>
        <v>2.5000000000000001E-3</v>
      </c>
      <c r="AO216" s="6">
        <f>0.5*0.005</f>
        <v>2.5000000000000001E-3</v>
      </c>
      <c r="AP216" s="6">
        <f>0.5*0.005</f>
        <v>2.5000000000000001E-3</v>
      </c>
      <c r="AQ216" s="6">
        <v>6.0000000000000001E-3</v>
      </c>
      <c r="AR216" s="6">
        <f>0.5*0.003</f>
        <v>1.5E-3</v>
      </c>
      <c r="AS216" s="6">
        <v>1.2999999999999999E-2</v>
      </c>
      <c r="AT216" s="6">
        <v>5.0000000000000001E-3</v>
      </c>
      <c r="AU216" s="6">
        <f t="shared" ref="AU216:AZ216" si="297">0.5*0.005</f>
        <v>2.5000000000000001E-3</v>
      </c>
      <c r="AV216" s="6">
        <f t="shared" si="297"/>
        <v>2.5000000000000001E-3</v>
      </c>
      <c r="AW216" s="6">
        <f t="shared" si="297"/>
        <v>2.5000000000000001E-3</v>
      </c>
      <c r="AX216" s="6">
        <f t="shared" si="297"/>
        <v>2.5000000000000001E-3</v>
      </c>
      <c r="AY216" s="6">
        <f t="shared" si="297"/>
        <v>2.5000000000000001E-3</v>
      </c>
      <c r="AZ216" s="6">
        <f t="shared" si="297"/>
        <v>2.5000000000000001E-3</v>
      </c>
      <c r="BA216" s="6">
        <f t="shared" si="269"/>
        <v>2.5000000000000001E-3</v>
      </c>
      <c r="BB216" s="6"/>
      <c r="BC216" s="6">
        <f t="shared" si="263"/>
        <v>5.0000000000000001E-4</v>
      </c>
      <c r="BD216" s="6">
        <f>0.5*0.001</f>
        <v>5.0000000000000001E-4</v>
      </c>
      <c r="BE216" s="6">
        <f t="shared" si="253"/>
        <v>5.0000000000000001E-4</v>
      </c>
      <c r="BF216" s="6">
        <f t="shared" si="276"/>
        <v>5.0000000000000001E-4</v>
      </c>
      <c r="BG216" s="6">
        <f t="shared" si="261"/>
        <v>5.0000000000000001E-4</v>
      </c>
      <c r="BH216" s="6">
        <f t="shared" si="257"/>
        <v>5.0000000000000001E-4</v>
      </c>
      <c r="BI216" s="6">
        <f>0.5*0.001</f>
        <v>5.0000000000000001E-4</v>
      </c>
      <c r="BJ216" s="6">
        <f>0.5*0.001</f>
        <v>5.0000000000000001E-4</v>
      </c>
      <c r="BK216" s="6">
        <f t="shared" si="270"/>
        <v>5.0000000000000004E-6</v>
      </c>
      <c r="BL216" s="11">
        <f t="shared" si="277"/>
        <v>5.0000000000000001E-4</v>
      </c>
      <c r="BM216" s="11">
        <f t="shared" si="250"/>
        <v>5.0000000000000002E-5</v>
      </c>
      <c r="BN216" s="11">
        <f t="shared" si="248"/>
        <v>5.0000000000000002E-5</v>
      </c>
      <c r="BO216" s="11">
        <f t="shared" si="256"/>
        <v>5.0000000000000002E-5</v>
      </c>
      <c r="BP216" s="11">
        <f t="shared" si="249"/>
        <v>5.0000000000000002E-5</v>
      </c>
      <c r="BQ216" s="6"/>
      <c r="BR216" s="6">
        <f t="shared" si="271"/>
        <v>4.0000000000000002E-4</v>
      </c>
      <c r="BS216" s="6">
        <f t="shared" si="285"/>
        <v>5.0000000000000002E-5</v>
      </c>
      <c r="BT216" s="6">
        <f t="shared" si="289"/>
        <v>5.0000000000000002E-5</v>
      </c>
      <c r="BU216" s="6">
        <f t="shared" si="290"/>
        <v>1E-4</v>
      </c>
      <c r="BV216" s="6">
        <f t="shared" si="280"/>
        <v>5.0000000000000002E-5</v>
      </c>
      <c r="BW216" s="6">
        <f t="shared" si="280"/>
        <v>5.0000000000000002E-5</v>
      </c>
      <c r="BX216" s="6"/>
      <c r="BY216" s="6">
        <f t="shared" si="291"/>
        <v>1.4999999999999999E-4</v>
      </c>
      <c r="BZ216" s="6">
        <f>0.5*0.05</f>
        <v>2.5000000000000001E-2</v>
      </c>
      <c r="CA216" s="6">
        <v>0.21</v>
      </c>
      <c r="CB216" s="6">
        <f>0.5*1</f>
        <v>0.5</v>
      </c>
      <c r="CC216" s="6">
        <f>0.5*0.00002</f>
        <v>1.0000000000000001E-5</v>
      </c>
      <c r="CD216" s="6">
        <f>0.5*0.00005</f>
        <v>2.5000000000000001E-5</v>
      </c>
      <c r="CE216" s="6">
        <f>0.5*0.00001</f>
        <v>5.0000000000000004E-6</v>
      </c>
      <c r="CF216" s="6">
        <f>0.5*0.0003</f>
        <v>1.4999999999999999E-4</v>
      </c>
      <c r="CG216" s="6">
        <f t="shared" si="294"/>
        <v>5.0000000000000001E-4</v>
      </c>
      <c r="CH216" s="6">
        <f t="shared" si="294"/>
        <v>5.0000000000000001E-4</v>
      </c>
      <c r="CI216" s="6">
        <f t="shared" si="294"/>
        <v>5.0000000000000001E-4</v>
      </c>
      <c r="CJ216" s="6"/>
      <c r="CK216" s="6">
        <f>0.5*0.0006</f>
        <v>2.9999999999999997E-4</v>
      </c>
      <c r="CL216" s="6">
        <f>0.5*0.01</f>
        <v>5.0000000000000001E-3</v>
      </c>
      <c r="CM216" s="6">
        <f t="shared" si="295"/>
        <v>5.0000000000000001E-4</v>
      </c>
      <c r="CN216" s="6">
        <f t="shared" si="295"/>
        <v>5.0000000000000001E-4</v>
      </c>
      <c r="CO216" s="6">
        <f t="shared" ref="CO216:CP218" si="298">0.5*0.0001</f>
        <v>5.0000000000000002E-5</v>
      </c>
      <c r="CP216" s="6">
        <f t="shared" si="298"/>
        <v>5.0000000000000002E-5</v>
      </c>
      <c r="CQ216" s="6">
        <v>1.5E-3</v>
      </c>
      <c r="CR216" s="15">
        <v>21.5</v>
      </c>
      <c r="CS216" s="6">
        <f t="shared" si="296"/>
        <v>5.0000000000000002E-5</v>
      </c>
      <c r="CT216" s="6">
        <f t="shared" si="296"/>
        <v>5.0000000000000002E-5</v>
      </c>
      <c r="CU216" s="6">
        <f t="shared" si="296"/>
        <v>5.0000000000000002E-5</v>
      </c>
      <c r="CV216" s="6">
        <f t="shared" si="296"/>
        <v>5.0000000000000002E-5</v>
      </c>
      <c r="CW216" s="6">
        <f t="shared" si="296"/>
        <v>5.0000000000000002E-5</v>
      </c>
      <c r="CX216" s="6">
        <f t="shared" si="292"/>
        <v>5.0000000000000002E-5</v>
      </c>
      <c r="CY216" s="6">
        <f t="shared" si="292"/>
        <v>5.0000000000000002E-5</v>
      </c>
      <c r="CZ216" s="6">
        <v>55</v>
      </c>
      <c r="DA216" s="6">
        <f>0.5*0.001</f>
        <v>5.0000000000000001E-4</v>
      </c>
      <c r="DB216" s="6">
        <f>0.5*0.0001</f>
        <v>5.0000000000000002E-5</v>
      </c>
      <c r="DC216" s="6">
        <f>0.5*0.01</f>
        <v>5.0000000000000001E-3</v>
      </c>
      <c r="DD216" s="6">
        <f>0.5*0.0005</f>
        <v>2.5000000000000001E-4</v>
      </c>
      <c r="DE216" s="6">
        <f>0.5*0.0001</f>
        <v>5.0000000000000002E-5</v>
      </c>
      <c r="DF216" s="6">
        <f t="shared" si="273"/>
        <v>4.0000000000000002E-4</v>
      </c>
      <c r="DG216" s="6">
        <f t="shared" si="293"/>
        <v>5.0000000000000002E-5</v>
      </c>
      <c r="DH216" s="11"/>
      <c r="DI216" s="11"/>
      <c r="DJ216" s="11"/>
      <c r="DK216" s="11"/>
      <c r="DL216" s="11"/>
      <c r="DM216" s="11"/>
    </row>
    <row r="217" spans="1:117" ht="12.75">
      <c r="A217" s="11">
        <v>214</v>
      </c>
      <c r="B217" s="6" t="s">
        <v>786</v>
      </c>
      <c r="C217" s="6">
        <v>420</v>
      </c>
      <c r="D217" s="6" t="s">
        <v>1412</v>
      </c>
      <c r="E217" s="6" t="s">
        <v>1831</v>
      </c>
      <c r="F217" s="6" t="s">
        <v>787</v>
      </c>
      <c r="G217" s="7">
        <v>8</v>
      </c>
      <c r="H217" s="12">
        <v>150.4</v>
      </c>
      <c r="I217" s="6">
        <f t="shared" si="266"/>
        <v>0.05</v>
      </c>
      <c r="J217" s="6">
        <f t="shared" si="286"/>
        <v>1.5</v>
      </c>
      <c r="K217" s="7">
        <v>71</v>
      </c>
      <c r="L217" s="6">
        <v>0.42799999999999999</v>
      </c>
      <c r="M217" s="9">
        <f>0.5*0.2</f>
        <v>0.1</v>
      </c>
      <c r="N217" s="6">
        <v>9.57</v>
      </c>
      <c r="O217" s="6">
        <v>23.3</v>
      </c>
      <c r="P217" s="10">
        <v>5.8000000000000003E-2</v>
      </c>
      <c r="Q217" s="6">
        <v>710</v>
      </c>
      <c r="R217" s="6">
        <f t="shared" si="267"/>
        <v>0.2</v>
      </c>
      <c r="S217" s="6">
        <v>5.27</v>
      </c>
      <c r="T217" s="6">
        <v>17.100000000000001</v>
      </c>
      <c r="U217" s="6">
        <f t="shared" si="268"/>
        <v>1</v>
      </c>
      <c r="V217" s="7">
        <v>19</v>
      </c>
      <c r="W217" s="6"/>
      <c r="X217" s="9">
        <v>5.7</v>
      </c>
      <c r="Y217" s="6">
        <v>70.2</v>
      </c>
      <c r="Z217" s="6">
        <v>4900</v>
      </c>
      <c r="AA217" s="9">
        <v>9.8000000000000007</v>
      </c>
      <c r="AB217" s="6">
        <v>10000</v>
      </c>
      <c r="AC217" s="6">
        <v>590</v>
      </c>
      <c r="AD217" s="6">
        <v>940</v>
      </c>
      <c r="AE217" s="6">
        <v>1100</v>
      </c>
      <c r="AF217" s="6">
        <v>120</v>
      </c>
      <c r="AG217" s="6">
        <v>2300</v>
      </c>
      <c r="AH217" s="6">
        <v>460</v>
      </c>
      <c r="AI217" s="6">
        <v>0.03</v>
      </c>
      <c r="AJ217" s="6">
        <v>5.1999999999999998E-2</v>
      </c>
      <c r="AK217" s="6">
        <f>0.5*0.005</f>
        <v>2.5000000000000001E-3</v>
      </c>
      <c r="AL217" s="6">
        <v>0.13400000000000001</v>
      </c>
      <c r="AM217" s="8">
        <v>0.05</v>
      </c>
      <c r="AN217" s="6">
        <v>4.9000000000000002E-2</v>
      </c>
      <c r="AO217" s="6">
        <v>3.5999999999999997E-2</v>
      </c>
      <c r="AP217" s="6">
        <f>0.5*0.005</f>
        <v>2.5000000000000001E-3</v>
      </c>
      <c r="AQ217" s="6">
        <v>4.5999999999999999E-2</v>
      </c>
      <c r="AR217" s="6">
        <v>0.01</v>
      </c>
      <c r="AS217" s="6">
        <v>8.0000000000000002E-3</v>
      </c>
      <c r="AT217" s="6">
        <v>8.0000000000000002E-3</v>
      </c>
      <c r="AU217" s="6">
        <v>7.4999999999999997E-2</v>
      </c>
      <c r="AV217" s="6">
        <v>6.8000000000000005E-2</v>
      </c>
      <c r="AW217" s="6">
        <v>2.9000000000000001E-2</v>
      </c>
      <c r="AX217" s="6">
        <v>5.2999999999999999E-2</v>
      </c>
      <c r="AY217" s="6">
        <v>3.9E-2</v>
      </c>
      <c r="AZ217" s="6">
        <v>8.9999999999999993E-3</v>
      </c>
      <c r="BA217" s="6">
        <f t="shared" si="269"/>
        <v>2.5000000000000001E-3</v>
      </c>
      <c r="BB217" s="6"/>
      <c r="BC217" s="6">
        <f t="shared" si="263"/>
        <v>5.0000000000000001E-4</v>
      </c>
      <c r="BD217" s="6">
        <f>0.5*0.001</f>
        <v>5.0000000000000001E-4</v>
      </c>
      <c r="BE217" s="6">
        <f t="shared" si="253"/>
        <v>5.0000000000000001E-4</v>
      </c>
      <c r="BF217" s="6">
        <f t="shared" si="276"/>
        <v>5.0000000000000001E-4</v>
      </c>
      <c r="BG217" s="6">
        <f t="shared" si="261"/>
        <v>5.0000000000000001E-4</v>
      </c>
      <c r="BH217" s="6">
        <f t="shared" si="257"/>
        <v>5.0000000000000001E-4</v>
      </c>
      <c r="BI217" s="6">
        <f>0.5*0.001</f>
        <v>5.0000000000000001E-4</v>
      </c>
      <c r="BJ217" s="6">
        <f>0.5*0.001</f>
        <v>5.0000000000000001E-4</v>
      </c>
      <c r="BK217" s="6">
        <f t="shared" si="270"/>
        <v>5.0000000000000004E-6</v>
      </c>
      <c r="BL217" s="11">
        <f t="shared" si="277"/>
        <v>5.0000000000000001E-4</v>
      </c>
      <c r="BM217" s="11">
        <f t="shared" si="250"/>
        <v>5.0000000000000002E-5</v>
      </c>
      <c r="BN217" s="11">
        <f t="shared" si="248"/>
        <v>5.0000000000000002E-5</v>
      </c>
      <c r="BO217" s="11">
        <f t="shared" si="256"/>
        <v>5.0000000000000002E-5</v>
      </c>
      <c r="BP217" s="11">
        <f t="shared" si="249"/>
        <v>5.0000000000000002E-5</v>
      </c>
      <c r="BQ217" s="6"/>
      <c r="BR217" s="6">
        <f t="shared" si="271"/>
        <v>4.0000000000000002E-4</v>
      </c>
      <c r="BS217" s="6">
        <f t="shared" si="285"/>
        <v>5.0000000000000002E-5</v>
      </c>
      <c r="BT217" s="6">
        <f t="shared" si="289"/>
        <v>5.0000000000000002E-5</v>
      </c>
      <c r="BU217" s="6">
        <f t="shared" si="290"/>
        <v>1E-4</v>
      </c>
      <c r="BV217" s="6">
        <f t="shared" si="280"/>
        <v>5.0000000000000002E-5</v>
      </c>
      <c r="BW217" s="6">
        <f t="shared" si="280"/>
        <v>5.0000000000000002E-5</v>
      </c>
      <c r="BX217" s="6"/>
      <c r="BY217" s="6">
        <f t="shared" si="291"/>
        <v>1.4999999999999999E-4</v>
      </c>
      <c r="BZ217" s="6">
        <f>0.5*0.05</f>
        <v>2.5000000000000001E-2</v>
      </c>
      <c r="CA217" s="6">
        <f>0.5*0.1</f>
        <v>0.05</v>
      </c>
      <c r="CB217" s="6">
        <f>0.5*1</f>
        <v>0.5</v>
      </c>
      <c r="CC217" s="6">
        <f>0.5*0.00002</f>
        <v>1.0000000000000001E-5</v>
      </c>
      <c r="CD217" s="6">
        <f>0.5*0.00005</f>
        <v>2.5000000000000001E-5</v>
      </c>
      <c r="CE217" s="6">
        <f>0.5*0.00001</f>
        <v>5.0000000000000004E-6</v>
      </c>
      <c r="CF217" s="6">
        <f>0.5*0.0003</f>
        <v>1.4999999999999999E-4</v>
      </c>
      <c r="CG217" s="6">
        <f t="shared" si="294"/>
        <v>5.0000000000000001E-4</v>
      </c>
      <c r="CH217" s="6">
        <f t="shared" si="294"/>
        <v>5.0000000000000001E-4</v>
      </c>
      <c r="CI217" s="6">
        <f t="shared" si="294"/>
        <v>5.0000000000000001E-4</v>
      </c>
      <c r="CJ217" s="6"/>
      <c r="CK217" s="6">
        <f>0.5*0.0006</f>
        <v>2.9999999999999997E-4</v>
      </c>
      <c r="CL217" s="6">
        <f>0.5*0.01</f>
        <v>5.0000000000000001E-3</v>
      </c>
      <c r="CM217" s="6">
        <f t="shared" si="295"/>
        <v>5.0000000000000001E-4</v>
      </c>
      <c r="CN217" s="6">
        <f t="shared" si="295"/>
        <v>5.0000000000000001E-4</v>
      </c>
      <c r="CO217" s="6">
        <f t="shared" si="298"/>
        <v>5.0000000000000002E-5</v>
      </c>
      <c r="CP217" s="6">
        <f t="shared" si="298"/>
        <v>5.0000000000000002E-5</v>
      </c>
      <c r="CQ217" s="6">
        <f>0.5*0.0001</f>
        <v>5.0000000000000002E-5</v>
      </c>
      <c r="CR217" s="15">
        <v>676</v>
      </c>
      <c r="CS217" s="6">
        <f t="shared" si="296"/>
        <v>5.0000000000000002E-5</v>
      </c>
      <c r="CT217" s="6">
        <f t="shared" si="296"/>
        <v>5.0000000000000002E-5</v>
      </c>
      <c r="CU217" s="6">
        <f t="shared" si="296"/>
        <v>5.0000000000000002E-5</v>
      </c>
      <c r="CV217" s="6">
        <f t="shared" si="296"/>
        <v>5.0000000000000002E-5</v>
      </c>
      <c r="CW217" s="6">
        <f t="shared" si="296"/>
        <v>5.0000000000000002E-5</v>
      </c>
      <c r="CX217" s="6">
        <f t="shared" si="292"/>
        <v>5.0000000000000002E-5</v>
      </c>
      <c r="CY217" s="6">
        <f t="shared" si="292"/>
        <v>5.0000000000000002E-5</v>
      </c>
      <c r="CZ217" s="6">
        <v>593</v>
      </c>
      <c r="DA217" s="6">
        <f>0.5*0.001</f>
        <v>5.0000000000000001E-4</v>
      </c>
      <c r="DB217" s="6">
        <f>0.5*0.0001</f>
        <v>5.0000000000000002E-5</v>
      </c>
      <c r="DC217" s="6">
        <f>0.5*0.01</f>
        <v>5.0000000000000001E-3</v>
      </c>
      <c r="DD217" s="6">
        <f>0.5*0.0005</f>
        <v>2.5000000000000001E-4</v>
      </c>
      <c r="DE217" s="6">
        <f>0.5*0.0001</f>
        <v>5.0000000000000002E-5</v>
      </c>
      <c r="DF217" s="6">
        <f t="shared" si="273"/>
        <v>4.0000000000000002E-4</v>
      </c>
      <c r="DG217" s="6">
        <f t="shared" si="293"/>
        <v>5.0000000000000002E-5</v>
      </c>
      <c r="DH217" s="11"/>
      <c r="DI217" s="11"/>
      <c r="DJ217" s="11"/>
      <c r="DK217" s="11"/>
      <c r="DL217" s="11"/>
      <c r="DM217" s="11"/>
    </row>
    <row r="218" spans="1:117" ht="12.75">
      <c r="A218" s="11">
        <v>215</v>
      </c>
      <c r="B218" s="6" t="s">
        <v>785</v>
      </c>
      <c r="C218" s="6">
        <v>421</v>
      </c>
      <c r="D218" s="6" t="s">
        <v>1413</v>
      </c>
      <c r="E218" s="6" t="s">
        <v>1832</v>
      </c>
      <c r="F218" s="6" t="s">
        <v>961</v>
      </c>
      <c r="G218" s="6">
        <v>7.7</v>
      </c>
      <c r="H218" s="7">
        <v>85</v>
      </c>
      <c r="I218" s="6">
        <f t="shared" si="266"/>
        <v>0.05</v>
      </c>
      <c r="J218" s="6">
        <f t="shared" si="286"/>
        <v>1.5</v>
      </c>
      <c r="K218" s="9">
        <v>5.6</v>
      </c>
      <c r="L218" s="6">
        <f>0.5*0.05</f>
        <v>2.5000000000000001E-2</v>
      </c>
      <c r="M218" s="9">
        <v>0.59</v>
      </c>
      <c r="N218" s="6">
        <v>0.90500000000000003</v>
      </c>
      <c r="O218" s="6">
        <f>0.5*0.4</f>
        <v>0.2</v>
      </c>
      <c r="P218" s="10">
        <v>2E-3</v>
      </c>
      <c r="Q218" s="6">
        <v>290</v>
      </c>
      <c r="R218" s="6">
        <f t="shared" si="267"/>
        <v>0.2</v>
      </c>
      <c r="S218" s="6">
        <v>1.03</v>
      </c>
      <c r="T218" s="6">
        <f>0.5*1</f>
        <v>0.5</v>
      </c>
      <c r="U218" s="6">
        <f t="shared" si="268"/>
        <v>1</v>
      </c>
      <c r="V218" s="9">
        <v>3.6</v>
      </c>
      <c r="W218" s="6"/>
      <c r="X218" s="9">
        <v>1.9</v>
      </c>
      <c r="Y218" s="6">
        <v>6.25</v>
      </c>
      <c r="Z218" s="6">
        <v>440</v>
      </c>
      <c r="AA218" s="9">
        <v>0.71</v>
      </c>
      <c r="AB218" s="6">
        <v>1600</v>
      </c>
      <c r="AC218" s="7">
        <v>37</v>
      </c>
      <c r="AD218" s="7">
        <v>72</v>
      </c>
      <c r="AE218" s="6">
        <v>141</v>
      </c>
      <c r="AF218" s="7">
        <v>47</v>
      </c>
      <c r="AG218" s="6">
        <v>790</v>
      </c>
      <c r="AH218" s="6">
        <f>0.5*100</f>
        <v>50</v>
      </c>
      <c r="AI218" s="6">
        <f>0.5*0.005</f>
        <v>2.5000000000000001E-3</v>
      </c>
      <c r="AJ218" s="6">
        <f>0.5*0.005</f>
        <v>2.5000000000000001E-3</v>
      </c>
      <c r="AK218" s="6">
        <f>0.5*0.005</f>
        <v>2.5000000000000001E-3</v>
      </c>
      <c r="AL218" s="6">
        <v>8.0000000000000002E-3</v>
      </c>
      <c r="AM218" s="6">
        <f>0.5*0.005</f>
        <v>2.5000000000000001E-3</v>
      </c>
      <c r="AN218" s="6">
        <f>0.5*0.005</f>
        <v>2.5000000000000001E-3</v>
      </c>
      <c r="AO218" s="6">
        <f>0.5*0.005</f>
        <v>2.5000000000000001E-3</v>
      </c>
      <c r="AP218" s="6">
        <f>0.5*0.005</f>
        <v>2.5000000000000001E-3</v>
      </c>
      <c r="AQ218" s="6">
        <v>7.0000000000000001E-3</v>
      </c>
      <c r="AR218" s="6">
        <f>0.5*0.003</f>
        <v>1.5E-3</v>
      </c>
      <c r="AS218" s="6">
        <f>0.5*0.005</f>
        <v>2.5000000000000001E-3</v>
      </c>
      <c r="AT218" s="6">
        <f>0.5*0.005</f>
        <v>2.5000000000000001E-3</v>
      </c>
      <c r="AU218" s="6">
        <f>0.5*0.005</f>
        <v>2.5000000000000001E-3</v>
      </c>
      <c r="AV218" s="6">
        <v>6.0000000000000001E-3</v>
      </c>
      <c r="AW218" s="6">
        <f>0.5*0.005</f>
        <v>2.5000000000000001E-3</v>
      </c>
      <c r="AX218" s="6">
        <v>6.0000000000000001E-3</v>
      </c>
      <c r="AY218" s="6">
        <v>7.0000000000000001E-3</v>
      </c>
      <c r="AZ218" s="6">
        <f>0.5*0.005</f>
        <v>2.5000000000000001E-3</v>
      </c>
      <c r="BA218" s="6">
        <f t="shared" si="269"/>
        <v>2.5000000000000001E-3</v>
      </c>
      <c r="BB218" s="6"/>
      <c r="BC218" s="6">
        <f t="shared" si="263"/>
        <v>5.0000000000000001E-4</v>
      </c>
      <c r="BD218" s="6">
        <f>0.5*0.001</f>
        <v>5.0000000000000001E-4</v>
      </c>
      <c r="BE218" s="6">
        <f t="shared" si="253"/>
        <v>5.0000000000000001E-4</v>
      </c>
      <c r="BF218" s="6">
        <f t="shared" si="276"/>
        <v>5.0000000000000001E-4</v>
      </c>
      <c r="BG218" s="6">
        <f t="shared" si="261"/>
        <v>5.0000000000000001E-4</v>
      </c>
      <c r="BH218" s="6">
        <f t="shared" si="257"/>
        <v>5.0000000000000001E-4</v>
      </c>
      <c r="BI218" s="6">
        <f>0.5*0.001</f>
        <v>5.0000000000000001E-4</v>
      </c>
      <c r="BJ218" s="6">
        <f>0.5*0.001</f>
        <v>5.0000000000000001E-4</v>
      </c>
      <c r="BK218" s="6">
        <f t="shared" si="270"/>
        <v>5.0000000000000004E-6</v>
      </c>
      <c r="BL218" s="11">
        <f t="shared" si="277"/>
        <v>5.0000000000000001E-4</v>
      </c>
      <c r="BM218" s="11">
        <f t="shared" si="250"/>
        <v>5.0000000000000002E-5</v>
      </c>
      <c r="BN218" s="11">
        <f t="shared" si="248"/>
        <v>5.0000000000000002E-5</v>
      </c>
      <c r="BO218" s="11">
        <f t="shared" si="256"/>
        <v>5.0000000000000002E-5</v>
      </c>
      <c r="BP218" s="11">
        <f t="shared" si="249"/>
        <v>5.0000000000000002E-5</v>
      </c>
      <c r="BQ218" s="6"/>
      <c r="BR218" s="6">
        <f t="shared" si="271"/>
        <v>4.0000000000000002E-4</v>
      </c>
      <c r="BS218" s="6">
        <f t="shared" si="285"/>
        <v>5.0000000000000002E-5</v>
      </c>
      <c r="BT218" s="6">
        <f t="shared" si="289"/>
        <v>5.0000000000000002E-5</v>
      </c>
      <c r="BU218" s="6">
        <f t="shared" si="290"/>
        <v>1E-4</v>
      </c>
      <c r="BV218" s="6">
        <f t="shared" si="280"/>
        <v>5.0000000000000002E-5</v>
      </c>
      <c r="BW218" s="6">
        <f t="shared" si="280"/>
        <v>5.0000000000000002E-5</v>
      </c>
      <c r="BX218" s="6"/>
      <c r="BY218" s="6">
        <f t="shared" si="291"/>
        <v>1.4999999999999999E-4</v>
      </c>
      <c r="BZ218" s="6">
        <f>0.5*0.05</f>
        <v>2.5000000000000001E-2</v>
      </c>
      <c r="CA218" s="6">
        <f>0.5*0.1</f>
        <v>0.05</v>
      </c>
      <c r="CB218" s="6">
        <f>0.5*1</f>
        <v>0.5</v>
      </c>
      <c r="CC218" s="6">
        <f>0.5*0.00002</f>
        <v>1.0000000000000001E-5</v>
      </c>
      <c r="CD218" s="6">
        <f>0.5*0.00005</f>
        <v>2.5000000000000001E-5</v>
      </c>
      <c r="CE218" s="6">
        <f>0.5*0.00001</f>
        <v>5.0000000000000004E-6</v>
      </c>
      <c r="CF218" s="6">
        <f>0.5*0.0003</f>
        <v>1.4999999999999999E-4</v>
      </c>
      <c r="CG218" s="6">
        <f t="shared" si="294"/>
        <v>5.0000000000000001E-4</v>
      </c>
      <c r="CH218" s="6">
        <f t="shared" si="294"/>
        <v>5.0000000000000001E-4</v>
      </c>
      <c r="CI218" s="6">
        <f t="shared" si="294"/>
        <v>5.0000000000000001E-4</v>
      </c>
      <c r="CJ218" s="6"/>
      <c r="CK218" s="6">
        <f>0.5*0.0006</f>
        <v>2.9999999999999997E-4</v>
      </c>
      <c r="CL218" s="6">
        <f>0.5*0.01</f>
        <v>5.0000000000000001E-3</v>
      </c>
      <c r="CM218" s="6">
        <f t="shared" si="295"/>
        <v>5.0000000000000001E-4</v>
      </c>
      <c r="CN218" s="6">
        <f t="shared" si="295"/>
        <v>5.0000000000000001E-4</v>
      </c>
      <c r="CO218" s="6">
        <f t="shared" si="298"/>
        <v>5.0000000000000002E-5</v>
      </c>
      <c r="CP218" s="6">
        <f t="shared" si="298"/>
        <v>5.0000000000000002E-5</v>
      </c>
      <c r="CQ218" s="6">
        <f>0.5*0.0001</f>
        <v>5.0000000000000002E-5</v>
      </c>
      <c r="CR218" s="15">
        <v>13.7</v>
      </c>
      <c r="CS218" s="6">
        <f t="shared" si="296"/>
        <v>5.0000000000000002E-5</v>
      </c>
      <c r="CT218" s="6">
        <f t="shared" si="296"/>
        <v>5.0000000000000002E-5</v>
      </c>
      <c r="CU218" s="6">
        <f t="shared" si="296"/>
        <v>5.0000000000000002E-5</v>
      </c>
      <c r="CV218" s="6">
        <f t="shared" si="296"/>
        <v>5.0000000000000002E-5</v>
      </c>
      <c r="CW218" s="6">
        <f t="shared" si="296"/>
        <v>5.0000000000000002E-5</v>
      </c>
      <c r="CX218" s="6">
        <f t="shared" si="292"/>
        <v>5.0000000000000002E-5</v>
      </c>
      <c r="CY218" s="6">
        <f t="shared" si="292"/>
        <v>5.0000000000000002E-5</v>
      </c>
      <c r="CZ218" s="6">
        <v>203</v>
      </c>
      <c r="DA218" s="6">
        <f>0.5*0.001</f>
        <v>5.0000000000000001E-4</v>
      </c>
      <c r="DB218" s="6">
        <f>0.5*0.0001</f>
        <v>5.0000000000000002E-5</v>
      </c>
      <c r="DC218" s="6">
        <f>0.5*0.01</f>
        <v>5.0000000000000001E-3</v>
      </c>
      <c r="DD218" s="6">
        <f>0.5*0.0005</f>
        <v>2.5000000000000001E-4</v>
      </c>
      <c r="DE218" s="6">
        <f>0.5*0.0001</f>
        <v>5.0000000000000002E-5</v>
      </c>
      <c r="DF218" s="6">
        <f t="shared" si="273"/>
        <v>4.0000000000000002E-4</v>
      </c>
      <c r="DG218" s="6">
        <f t="shared" si="293"/>
        <v>5.0000000000000002E-5</v>
      </c>
      <c r="DH218" s="11"/>
      <c r="DI218" s="11"/>
      <c r="DJ218" s="11"/>
      <c r="DK218" s="11"/>
      <c r="DL218" s="11"/>
      <c r="DM218" s="11"/>
    </row>
    <row r="220" spans="1:117">
      <c r="AI220" s="11">
        <f>AI4*1000</f>
        <v>2.5</v>
      </c>
      <c r="AJ220" s="11">
        <f t="shared" ref="AJ220:CU221" si="299">AJ4*1000</f>
        <v>166</v>
      </c>
      <c r="AK220" s="11">
        <f t="shared" si="299"/>
        <v>69</v>
      </c>
      <c r="AL220" s="11">
        <f t="shared" si="299"/>
        <v>515</v>
      </c>
      <c r="AM220" s="11">
        <f t="shared" si="299"/>
        <v>179</v>
      </c>
      <c r="AN220" s="11">
        <f t="shared" si="299"/>
        <v>212</v>
      </c>
      <c r="AO220" s="11">
        <f t="shared" si="299"/>
        <v>111</v>
      </c>
      <c r="AP220" s="11">
        <f t="shared" si="299"/>
        <v>27</v>
      </c>
      <c r="AQ220" s="11">
        <f t="shared" si="299"/>
        <v>86</v>
      </c>
      <c r="AR220" s="11">
        <f t="shared" si="299"/>
        <v>29</v>
      </c>
      <c r="AS220" s="11">
        <f t="shared" si="299"/>
        <v>24</v>
      </c>
      <c r="AT220" s="11">
        <f t="shared" si="299"/>
        <v>28</v>
      </c>
      <c r="AU220" s="11">
        <f t="shared" si="299"/>
        <v>278</v>
      </c>
      <c r="AV220" s="11">
        <f t="shared" si="299"/>
        <v>141</v>
      </c>
      <c r="AW220" s="11">
        <f t="shared" si="299"/>
        <v>71</v>
      </c>
      <c r="AX220" s="11">
        <f t="shared" si="299"/>
        <v>90</v>
      </c>
      <c r="AY220" s="11">
        <f t="shared" si="299"/>
        <v>71</v>
      </c>
      <c r="AZ220" s="11">
        <f t="shared" si="299"/>
        <v>26</v>
      </c>
      <c r="BA220" s="11">
        <f t="shared" si="299"/>
        <v>2.5</v>
      </c>
      <c r="BB220" s="11">
        <f t="shared" si="299"/>
        <v>0</v>
      </c>
      <c r="BC220" s="11">
        <f t="shared" si="299"/>
        <v>0.5</v>
      </c>
      <c r="BD220" s="11">
        <f t="shared" si="299"/>
        <v>16</v>
      </c>
      <c r="BE220" s="11">
        <f t="shared" si="299"/>
        <v>0.5</v>
      </c>
      <c r="BF220" s="11">
        <f t="shared" si="299"/>
        <v>0.5</v>
      </c>
      <c r="BG220" s="11">
        <f t="shared" si="299"/>
        <v>0.5</v>
      </c>
      <c r="BH220" s="11">
        <f t="shared" si="299"/>
        <v>0.5</v>
      </c>
      <c r="BI220" s="11">
        <f t="shared" si="299"/>
        <v>0.5</v>
      </c>
      <c r="BJ220" s="11">
        <f t="shared" si="299"/>
        <v>16</v>
      </c>
      <c r="BK220" s="11">
        <f t="shared" si="299"/>
        <v>5.0000000000000001E-3</v>
      </c>
      <c r="BL220" s="11">
        <f t="shared" si="299"/>
        <v>0.5</v>
      </c>
      <c r="BM220" s="11">
        <f t="shared" si="299"/>
        <v>0.05</v>
      </c>
      <c r="BN220" s="11">
        <f t="shared" si="299"/>
        <v>0.05</v>
      </c>
      <c r="BO220" s="11">
        <f t="shared" si="299"/>
        <v>0.05</v>
      </c>
      <c r="BP220" s="11">
        <f t="shared" si="299"/>
        <v>0.05</v>
      </c>
      <c r="BQ220" s="11">
        <f t="shared" si="299"/>
        <v>0</v>
      </c>
      <c r="BR220" s="11">
        <f t="shared" si="299"/>
        <v>0.4</v>
      </c>
      <c r="BS220" s="11">
        <f t="shared" si="299"/>
        <v>0.05</v>
      </c>
      <c r="BT220" s="11">
        <f t="shared" si="299"/>
        <v>0.05</v>
      </c>
      <c r="BU220" s="11">
        <f t="shared" si="299"/>
        <v>0.1</v>
      </c>
      <c r="BV220" s="11">
        <f t="shared" si="299"/>
        <v>0.05</v>
      </c>
      <c r="BW220" s="11">
        <f t="shared" si="299"/>
        <v>0.05</v>
      </c>
      <c r="BX220" s="11">
        <f t="shared" si="299"/>
        <v>0</v>
      </c>
      <c r="BY220" s="11">
        <f t="shared" si="299"/>
        <v>0.15</v>
      </c>
      <c r="BZ220" s="11">
        <f t="shared" si="299"/>
        <v>25</v>
      </c>
      <c r="CA220" s="11">
        <f t="shared" si="299"/>
        <v>50</v>
      </c>
      <c r="CB220" s="11">
        <f t="shared" si="299"/>
        <v>500</v>
      </c>
      <c r="CC220" s="11">
        <f t="shared" si="299"/>
        <v>0.01</v>
      </c>
      <c r="CD220" s="11">
        <f t="shared" si="299"/>
        <v>2.5000000000000001E-2</v>
      </c>
      <c r="CE220" s="11">
        <f t="shared" si="299"/>
        <v>5.0000000000000001E-3</v>
      </c>
      <c r="CF220" s="11">
        <f t="shared" si="299"/>
        <v>0.15</v>
      </c>
      <c r="CG220" s="11">
        <f t="shared" si="299"/>
        <v>0.5</v>
      </c>
      <c r="CH220" s="11">
        <f t="shared" si="299"/>
        <v>0.5</v>
      </c>
      <c r="CI220" s="11">
        <f t="shared" si="299"/>
        <v>0.5</v>
      </c>
      <c r="CJ220" s="11">
        <f t="shared" si="299"/>
        <v>0</v>
      </c>
      <c r="CK220" s="11">
        <f t="shared" si="299"/>
        <v>0.3</v>
      </c>
      <c r="CL220" s="11">
        <f t="shared" si="299"/>
        <v>5</v>
      </c>
      <c r="CM220" s="11">
        <f t="shared" si="299"/>
        <v>0.5</v>
      </c>
      <c r="CN220" s="11">
        <f t="shared" si="299"/>
        <v>0.5</v>
      </c>
      <c r="CO220" s="11">
        <f t="shared" si="299"/>
        <v>0.05</v>
      </c>
      <c r="CP220" s="11">
        <f t="shared" si="299"/>
        <v>0.05</v>
      </c>
      <c r="CQ220" s="11">
        <f t="shared" si="299"/>
        <v>0.05</v>
      </c>
      <c r="CR220" s="11">
        <f>CR4/1000</f>
        <v>0.14399999999999999</v>
      </c>
      <c r="CS220" s="11">
        <f t="shared" si="299"/>
        <v>0.05</v>
      </c>
      <c r="CT220" s="11">
        <f t="shared" si="299"/>
        <v>0.05</v>
      </c>
      <c r="CU220" s="11">
        <f t="shared" si="299"/>
        <v>0.05</v>
      </c>
      <c r="CV220" s="11">
        <f t="shared" ref="CV220:DE224" si="300">CV4*1000</f>
        <v>0.05</v>
      </c>
      <c r="CW220" s="11">
        <f t="shared" si="300"/>
        <v>0.05</v>
      </c>
      <c r="CX220" s="11">
        <f t="shared" si="300"/>
        <v>0.05</v>
      </c>
      <c r="CY220" s="11">
        <f t="shared" si="300"/>
        <v>0.05</v>
      </c>
      <c r="DA220" s="11">
        <f t="shared" si="300"/>
        <v>0.5</v>
      </c>
      <c r="DB220" s="11">
        <f t="shared" si="300"/>
        <v>0.05</v>
      </c>
      <c r="DC220" s="11">
        <f t="shared" si="300"/>
        <v>5</v>
      </c>
      <c r="DD220" s="11">
        <f t="shared" si="300"/>
        <v>0.25</v>
      </c>
      <c r="DE220" s="11">
        <f t="shared" si="300"/>
        <v>0.05</v>
      </c>
      <c r="DI220" s="11"/>
      <c r="DJ220" s="11"/>
      <c r="DK220" s="11"/>
      <c r="DL220" s="11"/>
      <c r="DM220" s="11"/>
    </row>
    <row r="221" spans="1:117">
      <c r="AI221" s="11">
        <f t="shared" ref="AI221:AX284" si="301">AI5*1000</f>
        <v>2.5</v>
      </c>
      <c r="AJ221" s="11">
        <f t="shared" si="301"/>
        <v>2.5</v>
      </c>
      <c r="AK221" s="11">
        <f t="shared" si="301"/>
        <v>2.5</v>
      </c>
      <c r="AL221" s="11">
        <f t="shared" si="301"/>
        <v>8</v>
      </c>
      <c r="AM221" s="11">
        <f t="shared" si="301"/>
        <v>2.5</v>
      </c>
      <c r="AN221" s="11">
        <f t="shared" si="301"/>
        <v>2.5</v>
      </c>
      <c r="AO221" s="11">
        <f t="shared" si="301"/>
        <v>2.5</v>
      </c>
      <c r="AP221" s="11">
        <f t="shared" si="301"/>
        <v>2.5</v>
      </c>
      <c r="AQ221" s="11">
        <f t="shared" si="301"/>
        <v>5</v>
      </c>
      <c r="AR221" s="11">
        <f t="shared" si="301"/>
        <v>1.5</v>
      </c>
      <c r="AS221" s="11">
        <f t="shared" si="301"/>
        <v>2.5</v>
      </c>
      <c r="AT221" s="11">
        <f t="shared" si="301"/>
        <v>2.5</v>
      </c>
      <c r="AU221" s="11">
        <f t="shared" si="301"/>
        <v>2.5</v>
      </c>
      <c r="AV221" s="11">
        <f t="shared" si="301"/>
        <v>2.5</v>
      </c>
      <c r="AW221" s="11">
        <f t="shared" si="301"/>
        <v>2.5</v>
      </c>
      <c r="AX221" s="11">
        <f t="shared" si="301"/>
        <v>7</v>
      </c>
      <c r="AY221" s="11">
        <f t="shared" si="299"/>
        <v>2.5</v>
      </c>
      <c r="AZ221" s="11">
        <f t="shared" si="299"/>
        <v>2.5</v>
      </c>
      <c r="BA221" s="11">
        <f t="shared" si="299"/>
        <v>2.5</v>
      </c>
      <c r="BB221" s="11">
        <f t="shared" si="299"/>
        <v>0</v>
      </c>
      <c r="BC221" s="11">
        <f t="shared" si="299"/>
        <v>0.5</v>
      </c>
      <c r="BD221" s="11">
        <f t="shared" si="299"/>
        <v>0.5</v>
      </c>
      <c r="BE221" s="11">
        <f t="shared" si="299"/>
        <v>0.5</v>
      </c>
      <c r="BF221" s="11">
        <f t="shared" si="299"/>
        <v>0.5</v>
      </c>
      <c r="BG221" s="11">
        <f t="shared" si="299"/>
        <v>0.5</v>
      </c>
      <c r="BH221" s="11">
        <f t="shared" si="299"/>
        <v>0.5</v>
      </c>
      <c r="BI221" s="11">
        <f t="shared" si="299"/>
        <v>0.5</v>
      </c>
      <c r="BJ221" s="11">
        <f t="shared" si="299"/>
        <v>0.5</v>
      </c>
      <c r="BK221" s="11">
        <f t="shared" si="299"/>
        <v>5.0000000000000001E-3</v>
      </c>
      <c r="BL221" s="11">
        <f t="shared" si="299"/>
        <v>8</v>
      </c>
      <c r="BM221" s="11">
        <f t="shared" si="299"/>
        <v>0.05</v>
      </c>
      <c r="BN221" s="11">
        <f t="shared" si="299"/>
        <v>0.05</v>
      </c>
      <c r="BO221" s="11">
        <f t="shared" si="299"/>
        <v>0.05</v>
      </c>
      <c r="BP221" s="11">
        <f t="shared" si="299"/>
        <v>0.05</v>
      </c>
      <c r="BQ221" s="11">
        <f t="shared" si="299"/>
        <v>0</v>
      </c>
      <c r="BR221" s="11">
        <f t="shared" si="299"/>
        <v>0.4</v>
      </c>
      <c r="BS221" s="11">
        <f t="shared" si="299"/>
        <v>0.05</v>
      </c>
      <c r="BT221" s="11">
        <f t="shared" si="299"/>
        <v>0.05</v>
      </c>
      <c r="BU221" s="11">
        <f t="shared" si="299"/>
        <v>0.1</v>
      </c>
      <c r="BV221" s="11">
        <f t="shared" si="299"/>
        <v>0.05</v>
      </c>
      <c r="BW221" s="11">
        <f t="shared" si="299"/>
        <v>0.05</v>
      </c>
      <c r="BX221" s="11">
        <f t="shared" si="299"/>
        <v>0</v>
      </c>
      <c r="BY221" s="11">
        <f t="shared" si="299"/>
        <v>0.15</v>
      </c>
      <c r="BZ221" s="11">
        <f t="shared" si="299"/>
        <v>25</v>
      </c>
      <c r="CA221" s="11">
        <f t="shared" si="299"/>
        <v>50</v>
      </c>
      <c r="CB221" s="11">
        <f t="shared" si="299"/>
        <v>500</v>
      </c>
      <c r="CC221" s="11">
        <f t="shared" si="299"/>
        <v>0.01</v>
      </c>
      <c r="CD221" s="11">
        <f t="shared" si="299"/>
        <v>2.5000000000000001E-2</v>
      </c>
      <c r="CE221" s="11">
        <f t="shared" si="299"/>
        <v>5.0000000000000001E-3</v>
      </c>
      <c r="CF221" s="11">
        <f t="shared" si="299"/>
        <v>0.15</v>
      </c>
      <c r="CG221" s="11">
        <f t="shared" si="299"/>
        <v>0.5</v>
      </c>
      <c r="CH221" s="11">
        <f t="shared" si="299"/>
        <v>0.5</v>
      </c>
      <c r="CI221" s="11">
        <f t="shared" si="299"/>
        <v>0.5</v>
      </c>
      <c r="CJ221" s="11">
        <f t="shared" si="299"/>
        <v>0</v>
      </c>
      <c r="CK221" s="11">
        <f t="shared" si="299"/>
        <v>0.3</v>
      </c>
      <c r="CL221" s="11">
        <f t="shared" si="299"/>
        <v>5</v>
      </c>
      <c r="CM221" s="11">
        <f t="shared" si="299"/>
        <v>0.5</v>
      </c>
      <c r="CN221" s="11">
        <f t="shared" si="299"/>
        <v>0.5</v>
      </c>
      <c r="CO221" s="11">
        <f t="shared" si="299"/>
        <v>0.05</v>
      </c>
      <c r="CP221" s="11">
        <f t="shared" si="299"/>
        <v>0.05</v>
      </c>
      <c r="CQ221" s="11">
        <f t="shared" si="299"/>
        <v>0.05</v>
      </c>
      <c r="CR221" s="11">
        <f t="shared" ref="CR221:CR284" si="302">CR5/1000</f>
        <v>1.405E-2</v>
      </c>
      <c r="CS221" s="11">
        <f t="shared" si="299"/>
        <v>0.05</v>
      </c>
      <c r="CT221" s="11">
        <f t="shared" si="299"/>
        <v>0.05</v>
      </c>
      <c r="CU221" s="11">
        <f t="shared" si="299"/>
        <v>0.05</v>
      </c>
      <c r="CV221" s="11">
        <f t="shared" si="300"/>
        <v>0.05</v>
      </c>
      <c r="CW221" s="11">
        <f t="shared" si="300"/>
        <v>0.05</v>
      </c>
      <c r="CX221" s="11">
        <f t="shared" si="300"/>
        <v>0.05</v>
      </c>
      <c r="CY221" s="11">
        <f t="shared" si="300"/>
        <v>0.05</v>
      </c>
      <c r="DA221" s="11">
        <f t="shared" ref="DA221:DE221" si="303">DA5*1000</f>
        <v>0.5</v>
      </c>
      <c r="DB221" s="11">
        <f t="shared" si="303"/>
        <v>0.05</v>
      </c>
      <c r="DC221" s="11">
        <f t="shared" si="303"/>
        <v>5</v>
      </c>
      <c r="DD221" s="11">
        <f t="shared" si="303"/>
        <v>0.25</v>
      </c>
      <c r="DE221" s="11">
        <f t="shared" si="303"/>
        <v>0.05</v>
      </c>
      <c r="DI221" s="11"/>
      <c r="DJ221" s="11"/>
      <c r="DK221" s="11"/>
      <c r="DL221" s="11"/>
      <c r="DM221" s="11"/>
    </row>
    <row r="222" spans="1:117">
      <c r="AI222" s="11">
        <f t="shared" si="301"/>
        <v>27</v>
      </c>
      <c r="AJ222" s="11">
        <f t="shared" ref="AJ222:CU225" si="304">AJ6*1000</f>
        <v>10</v>
      </c>
      <c r="AK222" s="11">
        <f t="shared" si="304"/>
        <v>2.5</v>
      </c>
      <c r="AL222" s="11">
        <f t="shared" si="304"/>
        <v>26</v>
      </c>
      <c r="AM222" s="11">
        <f t="shared" si="304"/>
        <v>9</v>
      </c>
      <c r="AN222" s="11">
        <f t="shared" si="304"/>
        <v>10</v>
      </c>
      <c r="AO222" s="11">
        <f t="shared" si="304"/>
        <v>6</v>
      </c>
      <c r="AP222" s="11">
        <f t="shared" si="304"/>
        <v>2.5</v>
      </c>
      <c r="AQ222" s="11">
        <f t="shared" si="304"/>
        <v>7</v>
      </c>
      <c r="AR222" s="11">
        <f t="shared" si="304"/>
        <v>1.5</v>
      </c>
      <c r="AS222" s="11">
        <f t="shared" si="304"/>
        <v>2.5</v>
      </c>
      <c r="AT222" s="11">
        <f t="shared" si="304"/>
        <v>2.5</v>
      </c>
      <c r="AU222" s="11">
        <f t="shared" si="304"/>
        <v>15</v>
      </c>
      <c r="AV222" s="11">
        <f t="shared" si="304"/>
        <v>10</v>
      </c>
      <c r="AW222" s="11">
        <f t="shared" si="304"/>
        <v>2.5</v>
      </c>
      <c r="AX222" s="11">
        <f t="shared" si="304"/>
        <v>11</v>
      </c>
      <c r="AY222" s="11">
        <f t="shared" si="304"/>
        <v>6</v>
      </c>
      <c r="AZ222" s="11">
        <f t="shared" si="304"/>
        <v>2.5</v>
      </c>
      <c r="BA222" s="11">
        <f t="shared" si="304"/>
        <v>2.5</v>
      </c>
      <c r="BB222" s="11">
        <f t="shared" si="304"/>
        <v>0</v>
      </c>
      <c r="BC222" s="11">
        <f t="shared" si="304"/>
        <v>0.5</v>
      </c>
      <c r="BD222" s="11">
        <f t="shared" si="304"/>
        <v>0.5</v>
      </c>
      <c r="BE222" s="11">
        <f t="shared" si="304"/>
        <v>0.5</v>
      </c>
      <c r="BF222" s="11">
        <f t="shared" si="304"/>
        <v>0.5</v>
      </c>
      <c r="BG222" s="11">
        <f t="shared" si="304"/>
        <v>0.5</v>
      </c>
      <c r="BH222" s="11">
        <f t="shared" si="304"/>
        <v>0.5</v>
      </c>
      <c r="BI222" s="11">
        <f t="shared" si="304"/>
        <v>0.5</v>
      </c>
      <c r="BJ222" s="11">
        <f t="shared" si="304"/>
        <v>0.5</v>
      </c>
      <c r="BK222" s="11">
        <f t="shared" si="304"/>
        <v>5.0000000000000001E-3</v>
      </c>
      <c r="BL222" s="11">
        <f t="shared" si="304"/>
        <v>0.5</v>
      </c>
      <c r="BM222" s="11">
        <f t="shared" si="304"/>
        <v>0.05</v>
      </c>
      <c r="BN222" s="11">
        <f t="shared" si="304"/>
        <v>0.05</v>
      </c>
      <c r="BO222" s="11">
        <f t="shared" si="304"/>
        <v>0.05</v>
      </c>
      <c r="BP222" s="11">
        <f t="shared" si="304"/>
        <v>0.05</v>
      </c>
      <c r="BQ222" s="11">
        <f t="shared" si="304"/>
        <v>0</v>
      </c>
      <c r="BR222" s="11">
        <f t="shared" si="304"/>
        <v>0.4</v>
      </c>
      <c r="BS222" s="11">
        <f t="shared" si="304"/>
        <v>0.05</v>
      </c>
      <c r="BT222" s="11">
        <f t="shared" si="304"/>
        <v>0.05</v>
      </c>
      <c r="BU222" s="11">
        <f t="shared" si="304"/>
        <v>0.1</v>
      </c>
      <c r="BV222" s="11">
        <f t="shared" si="304"/>
        <v>0.05</v>
      </c>
      <c r="BW222" s="11">
        <f t="shared" si="304"/>
        <v>0.05</v>
      </c>
      <c r="BX222" s="11">
        <f t="shared" si="304"/>
        <v>0</v>
      </c>
      <c r="BY222" s="11">
        <f t="shared" si="304"/>
        <v>0.15</v>
      </c>
      <c r="BZ222" s="11">
        <f t="shared" si="304"/>
        <v>25</v>
      </c>
      <c r="CA222" s="11">
        <f t="shared" si="304"/>
        <v>50</v>
      </c>
      <c r="CB222" s="11">
        <f t="shared" si="304"/>
        <v>500</v>
      </c>
      <c r="CC222" s="11">
        <f t="shared" si="304"/>
        <v>0.01</v>
      </c>
      <c r="CD222" s="11">
        <f t="shared" si="304"/>
        <v>2.5000000000000001E-2</v>
      </c>
      <c r="CE222" s="11">
        <f t="shared" si="304"/>
        <v>5.0000000000000001E-3</v>
      </c>
      <c r="CF222" s="11">
        <f t="shared" si="304"/>
        <v>0.15</v>
      </c>
      <c r="CG222" s="11">
        <f t="shared" si="304"/>
        <v>0.5</v>
      </c>
      <c r="CH222" s="11">
        <f t="shared" si="304"/>
        <v>0.5</v>
      </c>
      <c r="CI222" s="11">
        <f t="shared" si="304"/>
        <v>0.5</v>
      </c>
      <c r="CJ222" s="11">
        <f t="shared" si="304"/>
        <v>0</v>
      </c>
      <c r="CK222" s="11">
        <f t="shared" si="304"/>
        <v>0.3</v>
      </c>
      <c r="CL222" s="11">
        <f t="shared" si="304"/>
        <v>5</v>
      </c>
      <c r="CM222" s="11">
        <f t="shared" si="304"/>
        <v>0.5</v>
      </c>
      <c r="CN222" s="11">
        <f t="shared" si="304"/>
        <v>0.5</v>
      </c>
      <c r="CO222" s="11">
        <f t="shared" si="304"/>
        <v>0.05</v>
      </c>
      <c r="CP222" s="11">
        <f t="shared" si="304"/>
        <v>0.05</v>
      </c>
      <c r="CQ222" s="11">
        <f t="shared" si="304"/>
        <v>0.05</v>
      </c>
      <c r="CR222" s="11">
        <f t="shared" si="302"/>
        <v>0.20499999999999999</v>
      </c>
      <c r="CS222" s="11">
        <f t="shared" si="304"/>
        <v>0.05</v>
      </c>
      <c r="CT222" s="11">
        <f t="shared" si="304"/>
        <v>0.05</v>
      </c>
      <c r="CU222" s="11">
        <f t="shared" si="304"/>
        <v>0.05</v>
      </c>
      <c r="CV222" s="11">
        <f t="shared" si="300"/>
        <v>0.05</v>
      </c>
      <c r="CW222" s="11">
        <f t="shared" si="300"/>
        <v>0.05</v>
      </c>
      <c r="CX222" s="11">
        <f t="shared" si="300"/>
        <v>0.05</v>
      </c>
      <c r="CY222" s="11">
        <f t="shared" si="300"/>
        <v>0.05</v>
      </c>
      <c r="DA222" s="11">
        <f t="shared" ref="DA222:DE222" si="305">DA6*1000</f>
        <v>0.5</v>
      </c>
      <c r="DB222" s="11">
        <f t="shared" si="305"/>
        <v>0.05</v>
      </c>
      <c r="DC222" s="11">
        <f t="shared" si="305"/>
        <v>5</v>
      </c>
      <c r="DD222" s="11">
        <f t="shared" si="305"/>
        <v>0.25</v>
      </c>
      <c r="DE222" s="11">
        <f t="shared" si="305"/>
        <v>0.05</v>
      </c>
      <c r="DI222" s="11"/>
      <c r="DJ222" s="11"/>
      <c r="DK222" s="11"/>
      <c r="DL222" s="11"/>
      <c r="DM222" s="11"/>
    </row>
    <row r="223" spans="1:117">
      <c r="AI223" s="11">
        <f t="shared" si="301"/>
        <v>2.5</v>
      </c>
      <c r="AJ223" s="11">
        <f t="shared" si="304"/>
        <v>2.5</v>
      </c>
      <c r="AK223" s="11">
        <f t="shared" si="304"/>
        <v>2.5</v>
      </c>
      <c r="AL223" s="11">
        <f t="shared" si="304"/>
        <v>5</v>
      </c>
      <c r="AM223" s="11">
        <f t="shared" si="304"/>
        <v>2.5</v>
      </c>
      <c r="AN223" s="11">
        <f t="shared" si="304"/>
        <v>2.5</v>
      </c>
      <c r="AO223" s="11">
        <f t="shared" si="304"/>
        <v>2.5</v>
      </c>
      <c r="AP223" s="11">
        <f t="shared" si="304"/>
        <v>2.5</v>
      </c>
      <c r="AQ223" s="11">
        <f t="shared" si="304"/>
        <v>5</v>
      </c>
      <c r="AR223" s="11">
        <f t="shared" si="304"/>
        <v>1.5</v>
      </c>
      <c r="AS223" s="11">
        <f t="shared" si="304"/>
        <v>2.5</v>
      </c>
      <c r="AT223" s="11">
        <f t="shared" si="304"/>
        <v>2.5</v>
      </c>
      <c r="AU223" s="11">
        <f t="shared" si="304"/>
        <v>2.5</v>
      </c>
      <c r="AV223" s="11">
        <f t="shared" si="304"/>
        <v>2.5</v>
      </c>
      <c r="AW223" s="11">
        <f t="shared" si="304"/>
        <v>2.5</v>
      </c>
      <c r="AX223" s="11">
        <f t="shared" si="304"/>
        <v>6</v>
      </c>
      <c r="AY223" s="11">
        <f t="shared" si="304"/>
        <v>6</v>
      </c>
      <c r="AZ223" s="11">
        <f t="shared" si="304"/>
        <v>2.5</v>
      </c>
      <c r="BA223" s="11">
        <f t="shared" si="304"/>
        <v>2.5</v>
      </c>
      <c r="BB223" s="11">
        <f t="shared" si="304"/>
        <v>0</v>
      </c>
      <c r="BC223" s="11">
        <f t="shared" si="304"/>
        <v>0.5</v>
      </c>
      <c r="BD223" s="11">
        <f t="shared" si="304"/>
        <v>0.5</v>
      </c>
      <c r="BE223" s="11">
        <f t="shared" si="304"/>
        <v>0.5</v>
      </c>
      <c r="BF223" s="11">
        <f t="shared" si="304"/>
        <v>0.5</v>
      </c>
      <c r="BG223" s="11">
        <f t="shared" si="304"/>
        <v>0.5</v>
      </c>
      <c r="BH223" s="11">
        <f t="shared" si="304"/>
        <v>0.5</v>
      </c>
      <c r="BI223" s="11">
        <f t="shared" si="304"/>
        <v>0.5</v>
      </c>
      <c r="BJ223" s="11">
        <f t="shared" si="304"/>
        <v>0.5</v>
      </c>
      <c r="BK223" s="11">
        <f t="shared" si="304"/>
        <v>5.0000000000000001E-3</v>
      </c>
      <c r="BL223" s="11">
        <f t="shared" si="304"/>
        <v>0.5</v>
      </c>
      <c r="BM223" s="11">
        <f t="shared" si="304"/>
        <v>0.05</v>
      </c>
      <c r="BN223" s="11">
        <f t="shared" si="304"/>
        <v>0.05</v>
      </c>
      <c r="BO223" s="11">
        <f t="shared" si="304"/>
        <v>0.05</v>
      </c>
      <c r="BP223" s="11">
        <f t="shared" si="304"/>
        <v>0.05</v>
      </c>
      <c r="BQ223" s="11">
        <f t="shared" si="304"/>
        <v>0</v>
      </c>
      <c r="BR223" s="11">
        <f t="shared" si="304"/>
        <v>0.4</v>
      </c>
      <c r="BS223" s="11">
        <f t="shared" si="304"/>
        <v>0.05</v>
      </c>
      <c r="BT223" s="11">
        <f t="shared" si="304"/>
        <v>0.05</v>
      </c>
      <c r="BU223" s="11">
        <f t="shared" si="304"/>
        <v>0.1</v>
      </c>
      <c r="BV223" s="11">
        <f t="shared" si="304"/>
        <v>0.05</v>
      </c>
      <c r="BW223" s="11">
        <f t="shared" si="304"/>
        <v>0.05</v>
      </c>
      <c r="BX223" s="11">
        <f t="shared" si="304"/>
        <v>0</v>
      </c>
      <c r="BY223" s="11">
        <f t="shared" si="304"/>
        <v>0.15</v>
      </c>
      <c r="BZ223" s="11">
        <f t="shared" si="304"/>
        <v>60</v>
      </c>
      <c r="CA223" s="11">
        <f t="shared" si="304"/>
        <v>50</v>
      </c>
      <c r="CB223" s="11">
        <f t="shared" si="304"/>
        <v>1640</v>
      </c>
      <c r="CC223" s="11">
        <f t="shared" si="304"/>
        <v>0.01</v>
      </c>
      <c r="CD223" s="11">
        <f t="shared" si="304"/>
        <v>2.5000000000000001E-2</v>
      </c>
      <c r="CE223" s="11">
        <f t="shared" si="304"/>
        <v>5.0000000000000001E-3</v>
      </c>
      <c r="CF223" s="11">
        <f t="shared" si="304"/>
        <v>0.15</v>
      </c>
      <c r="CG223" s="11">
        <f t="shared" si="304"/>
        <v>0.5</v>
      </c>
      <c r="CH223" s="11">
        <f t="shared" si="304"/>
        <v>0.5</v>
      </c>
      <c r="CI223" s="11">
        <f t="shared" si="304"/>
        <v>0.5</v>
      </c>
      <c r="CJ223" s="11">
        <f t="shared" si="304"/>
        <v>0</v>
      </c>
      <c r="CK223" s="11">
        <f t="shared" si="304"/>
        <v>0.3</v>
      </c>
      <c r="CL223" s="11">
        <f t="shared" si="304"/>
        <v>5</v>
      </c>
      <c r="CM223" s="11">
        <f t="shared" si="304"/>
        <v>0.5</v>
      </c>
      <c r="CN223" s="11">
        <f t="shared" si="304"/>
        <v>0.5</v>
      </c>
      <c r="CO223" s="11">
        <f t="shared" si="304"/>
        <v>0.05</v>
      </c>
      <c r="CP223" s="11">
        <f t="shared" si="304"/>
        <v>0.05</v>
      </c>
      <c r="CQ223" s="11">
        <f t="shared" si="304"/>
        <v>0.05</v>
      </c>
      <c r="CR223" s="11">
        <f t="shared" si="302"/>
        <v>2.4649999999999998E-2</v>
      </c>
      <c r="CS223" s="11">
        <f t="shared" si="304"/>
        <v>0.05</v>
      </c>
      <c r="CT223" s="11">
        <f t="shared" si="304"/>
        <v>0.05</v>
      </c>
      <c r="CU223" s="11">
        <f t="shared" si="304"/>
        <v>0.05</v>
      </c>
      <c r="CV223" s="11">
        <f t="shared" si="300"/>
        <v>0.05</v>
      </c>
      <c r="CW223" s="11">
        <f t="shared" si="300"/>
        <v>0.05</v>
      </c>
      <c r="CX223" s="11">
        <f t="shared" si="300"/>
        <v>0.05</v>
      </c>
      <c r="CY223" s="11">
        <f t="shared" si="300"/>
        <v>0.05</v>
      </c>
      <c r="DA223" s="11">
        <f t="shared" ref="DA223:DE223" si="306">DA7*1000</f>
        <v>0.5</v>
      </c>
      <c r="DB223" s="11">
        <f t="shared" si="306"/>
        <v>0.05</v>
      </c>
      <c r="DC223" s="11">
        <f t="shared" si="306"/>
        <v>5</v>
      </c>
      <c r="DD223" s="11">
        <f t="shared" si="306"/>
        <v>0.25</v>
      </c>
      <c r="DE223" s="11">
        <f t="shared" si="306"/>
        <v>0.05</v>
      </c>
      <c r="DI223" s="11"/>
      <c r="DJ223" s="11"/>
      <c r="DK223" s="11"/>
      <c r="DL223" s="11"/>
      <c r="DM223" s="11"/>
    </row>
    <row r="224" spans="1:117">
      <c r="AI224" s="11">
        <f t="shared" si="301"/>
        <v>13</v>
      </c>
      <c r="AJ224" s="11">
        <f t="shared" si="304"/>
        <v>9</v>
      </c>
      <c r="AK224" s="11">
        <f t="shared" si="304"/>
        <v>2.5</v>
      </c>
      <c r="AL224" s="11">
        <f t="shared" si="304"/>
        <v>30</v>
      </c>
      <c r="AM224" s="11">
        <f t="shared" si="304"/>
        <v>14</v>
      </c>
      <c r="AN224" s="11">
        <f t="shared" si="304"/>
        <v>16</v>
      </c>
      <c r="AO224" s="11">
        <f t="shared" si="304"/>
        <v>14</v>
      </c>
      <c r="AP224" s="11">
        <f t="shared" si="304"/>
        <v>2.5</v>
      </c>
      <c r="AQ224" s="11">
        <f t="shared" si="304"/>
        <v>16</v>
      </c>
      <c r="AR224" s="11">
        <f t="shared" si="304"/>
        <v>1.5</v>
      </c>
      <c r="AS224" s="11">
        <f t="shared" si="304"/>
        <v>7</v>
      </c>
      <c r="AT224" s="11">
        <f t="shared" si="304"/>
        <v>2.5</v>
      </c>
      <c r="AU224" s="11">
        <f t="shared" si="304"/>
        <v>17</v>
      </c>
      <c r="AV224" s="11">
        <f t="shared" si="304"/>
        <v>21</v>
      </c>
      <c r="AW224" s="11">
        <f t="shared" si="304"/>
        <v>8</v>
      </c>
      <c r="AX224" s="11">
        <f t="shared" si="304"/>
        <v>10</v>
      </c>
      <c r="AY224" s="11">
        <f t="shared" si="304"/>
        <v>16</v>
      </c>
      <c r="AZ224" s="11">
        <f t="shared" si="304"/>
        <v>5</v>
      </c>
      <c r="BA224" s="11">
        <f t="shared" si="304"/>
        <v>2.5</v>
      </c>
      <c r="BB224" s="11">
        <f t="shared" si="304"/>
        <v>0</v>
      </c>
      <c r="BC224" s="11">
        <f t="shared" si="304"/>
        <v>0.5</v>
      </c>
      <c r="BD224" s="11">
        <f t="shared" si="304"/>
        <v>0.5</v>
      </c>
      <c r="BE224" s="11">
        <f t="shared" si="304"/>
        <v>0.5</v>
      </c>
      <c r="BF224" s="11">
        <f t="shared" si="304"/>
        <v>0.5</v>
      </c>
      <c r="BG224" s="11">
        <f t="shared" si="304"/>
        <v>1.5</v>
      </c>
      <c r="BH224" s="11">
        <f t="shared" si="304"/>
        <v>0.5</v>
      </c>
      <c r="BI224" s="11">
        <f t="shared" si="304"/>
        <v>0.5</v>
      </c>
      <c r="BJ224" s="11">
        <f t="shared" si="304"/>
        <v>1.5</v>
      </c>
      <c r="BK224" s="11">
        <f t="shared" si="304"/>
        <v>5.0000000000000001E-3</v>
      </c>
      <c r="BL224" s="11">
        <f t="shared" si="304"/>
        <v>0.5</v>
      </c>
      <c r="BM224" s="11">
        <f t="shared" si="304"/>
        <v>0.05</v>
      </c>
      <c r="BN224" s="11">
        <f t="shared" si="304"/>
        <v>0.05</v>
      </c>
      <c r="BO224" s="11">
        <f t="shared" si="304"/>
        <v>0.05</v>
      </c>
      <c r="BP224" s="11">
        <f t="shared" si="304"/>
        <v>0.05</v>
      </c>
      <c r="BQ224" s="11">
        <f t="shared" si="304"/>
        <v>0</v>
      </c>
      <c r="BR224" s="11">
        <f t="shared" si="304"/>
        <v>0.4</v>
      </c>
      <c r="BS224" s="11">
        <f t="shared" si="304"/>
        <v>0.05</v>
      </c>
      <c r="BT224" s="11">
        <f t="shared" si="304"/>
        <v>0.05</v>
      </c>
      <c r="BU224" s="11">
        <f t="shared" si="304"/>
        <v>0.1</v>
      </c>
      <c r="BV224" s="11">
        <f t="shared" si="304"/>
        <v>0.05</v>
      </c>
      <c r="BW224" s="11">
        <f t="shared" si="304"/>
        <v>0.05</v>
      </c>
      <c r="BX224" s="11">
        <f t="shared" si="304"/>
        <v>0</v>
      </c>
      <c r="BY224" s="11">
        <f t="shared" si="304"/>
        <v>0.15</v>
      </c>
      <c r="BZ224" s="11">
        <f t="shared" si="304"/>
        <v>25</v>
      </c>
      <c r="CA224" s="11">
        <f t="shared" si="304"/>
        <v>50</v>
      </c>
      <c r="CB224" s="11">
        <f t="shared" si="304"/>
        <v>500</v>
      </c>
      <c r="CC224" s="11">
        <f t="shared" si="304"/>
        <v>0.01</v>
      </c>
      <c r="CD224" s="11">
        <f t="shared" si="304"/>
        <v>2.5000000000000001E-2</v>
      </c>
      <c r="CE224" s="11">
        <f t="shared" si="304"/>
        <v>5.0000000000000001E-3</v>
      </c>
      <c r="CF224" s="11">
        <f t="shared" si="304"/>
        <v>0.15</v>
      </c>
      <c r="CG224" s="11">
        <f t="shared" si="304"/>
        <v>0.5</v>
      </c>
      <c r="CH224" s="11">
        <f t="shared" si="304"/>
        <v>0.5</v>
      </c>
      <c r="CI224" s="11">
        <f t="shared" si="304"/>
        <v>0.5</v>
      </c>
      <c r="CJ224" s="11">
        <f t="shared" si="304"/>
        <v>0</v>
      </c>
      <c r="CK224" s="11">
        <f t="shared" si="304"/>
        <v>0.3</v>
      </c>
      <c r="CL224" s="11">
        <f t="shared" si="304"/>
        <v>5</v>
      </c>
      <c r="CM224" s="11">
        <f t="shared" si="304"/>
        <v>0.5</v>
      </c>
      <c r="CN224" s="11">
        <f t="shared" si="304"/>
        <v>0.5</v>
      </c>
      <c r="CO224" s="11">
        <f t="shared" si="304"/>
        <v>0.05</v>
      </c>
      <c r="CP224" s="11">
        <f t="shared" si="304"/>
        <v>0.05</v>
      </c>
      <c r="CQ224" s="11">
        <f t="shared" si="304"/>
        <v>0.05</v>
      </c>
      <c r="CR224" s="11">
        <f t="shared" si="302"/>
        <v>1.055E-2</v>
      </c>
      <c r="CS224" s="11">
        <f t="shared" si="304"/>
        <v>0.05</v>
      </c>
      <c r="CT224" s="11">
        <f t="shared" si="304"/>
        <v>0.05</v>
      </c>
      <c r="CU224" s="11">
        <f t="shared" si="304"/>
        <v>0.05</v>
      </c>
      <c r="CV224" s="11">
        <f t="shared" si="300"/>
        <v>0.05</v>
      </c>
      <c r="CW224" s="11">
        <f t="shared" si="300"/>
        <v>0.05</v>
      </c>
      <c r="CX224" s="11">
        <f t="shared" si="300"/>
        <v>0.05</v>
      </c>
      <c r="CY224" s="11">
        <f t="shared" si="300"/>
        <v>0.05</v>
      </c>
      <c r="DA224" s="11">
        <f t="shared" ref="DA224:DE224" si="307">DA8*1000</f>
        <v>0.5</v>
      </c>
      <c r="DB224" s="11">
        <f t="shared" si="307"/>
        <v>0.05</v>
      </c>
      <c r="DC224" s="11">
        <f t="shared" si="307"/>
        <v>5</v>
      </c>
      <c r="DD224" s="11">
        <f t="shared" si="307"/>
        <v>0.25</v>
      </c>
      <c r="DE224" s="11">
        <f t="shared" si="307"/>
        <v>0.05</v>
      </c>
      <c r="DI224" s="11"/>
      <c r="DJ224" s="11"/>
      <c r="DK224" s="11"/>
      <c r="DL224" s="11"/>
      <c r="DM224" s="11"/>
    </row>
    <row r="225" spans="35:117">
      <c r="AI225" s="11">
        <f t="shared" si="301"/>
        <v>11</v>
      </c>
      <c r="AJ225" s="11">
        <f t="shared" si="304"/>
        <v>8</v>
      </c>
      <c r="AK225" s="11">
        <f t="shared" si="304"/>
        <v>2.5</v>
      </c>
      <c r="AL225" s="11">
        <f t="shared" si="304"/>
        <v>22</v>
      </c>
      <c r="AM225" s="11">
        <f t="shared" si="304"/>
        <v>10</v>
      </c>
      <c r="AN225" s="11">
        <f t="shared" si="304"/>
        <v>10</v>
      </c>
      <c r="AO225" s="11">
        <f t="shared" si="304"/>
        <v>7</v>
      </c>
      <c r="AP225" s="11">
        <f t="shared" si="304"/>
        <v>2.5</v>
      </c>
      <c r="AQ225" s="11">
        <f t="shared" si="304"/>
        <v>9</v>
      </c>
      <c r="AR225" s="11">
        <f t="shared" si="304"/>
        <v>1.5</v>
      </c>
      <c r="AS225" s="11">
        <f t="shared" si="304"/>
        <v>2.5</v>
      </c>
      <c r="AT225" s="11">
        <f t="shared" si="304"/>
        <v>2.5</v>
      </c>
      <c r="AU225" s="11">
        <f t="shared" si="304"/>
        <v>12</v>
      </c>
      <c r="AV225" s="11">
        <f t="shared" si="304"/>
        <v>11</v>
      </c>
      <c r="AW225" s="11">
        <f t="shared" si="304"/>
        <v>2.5</v>
      </c>
      <c r="AX225" s="11">
        <f t="shared" si="304"/>
        <v>6</v>
      </c>
      <c r="AY225" s="11">
        <f t="shared" si="304"/>
        <v>10</v>
      </c>
      <c r="AZ225" s="11">
        <f t="shared" si="304"/>
        <v>2.5</v>
      </c>
      <c r="BA225" s="11">
        <f t="shared" si="304"/>
        <v>2.5</v>
      </c>
      <c r="BB225" s="11">
        <f t="shared" si="304"/>
        <v>0</v>
      </c>
      <c r="BC225" s="11">
        <f t="shared" si="304"/>
        <v>0.5</v>
      </c>
      <c r="BD225" s="11">
        <f t="shared" si="304"/>
        <v>0.5</v>
      </c>
      <c r="BE225" s="11">
        <f t="shared" si="304"/>
        <v>0.5</v>
      </c>
      <c r="BF225" s="11">
        <f t="shared" si="304"/>
        <v>0.5</v>
      </c>
      <c r="BG225" s="11">
        <f t="shared" si="304"/>
        <v>0.5</v>
      </c>
      <c r="BH225" s="11">
        <f t="shared" si="304"/>
        <v>0.5</v>
      </c>
      <c r="BI225" s="11">
        <f t="shared" si="304"/>
        <v>0.5</v>
      </c>
      <c r="BJ225" s="11">
        <f t="shared" si="304"/>
        <v>0.5</v>
      </c>
      <c r="BK225" s="11">
        <f t="shared" si="304"/>
        <v>5.0000000000000001E-3</v>
      </c>
      <c r="BL225" s="11">
        <f t="shared" si="304"/>
        <v>0.5</v>
      </c>
      <c r="BM225" s="11">
        <f t="shared" si="304"/>
        <v>0.05</v>
      </c>
      <c r="BN225" s="11">
        <f t="shared" si="304"/>
        <v>0.05</v>
      </c>
      <c r="BO225" s="11">
        <f t="shared" si="304"/>
        <v>0.05</v>
      </c>
      <c r="BP225" s="11">
        <f t="shared" si="304"/>
        <v>0.05</v>
      </c>
      <c r="BQ225" s="11">
        <f t="shared" si="304"/>
        <v>0</v>
      </c>
      <c r="BR225" s="11">
        <f t="shared" si="304"/>
        <v>0.4</v>
      </c>
      <c r="BS225" s="11">
        <f t="shared" si="304"/>
        <v>0.05</v>
      </c>
      <c r="BT225" s="11">
        <f t="shared" si="304"/>
        <v>0.05</v>
      </c>
      <c r="BU225" s="11">
        <f t="shared" si="304"/>
        <v>0.1</v>
      </c>
      <c r="BV225" s="11">
        <f t="shared" si="304"/>
        <v>0.05</v>
      </c>
      <c r="BW225" s="11">
        <f t="shared" si="304"/>
        <v>0.05</v>
      </c>
      <c r="BX225" s="11">
        <f t="shared" si="304"/>
        <v>0</v>
      </c>
      <c r="BY225" s="11">
        <f t="shared" si="304"/>
        <v>0.15</v>
      </c>
      <c r="BZ225" s="11">
        <f t="shared" si="304"/>
        <v>25</v>
      </c>
      <c r="CA225" s="11">
        <f t="shared" si="304"/>
        <v>50</v>
      </c>
      <c r="CB225" s="11">
        <f t="shared" si="304"/>
        <v>1960</v>
      </c>
      <c r="CC225" s="11">
        <f t="shared" si="304"/>
        <v>0.01</v>
      </c>
      <c r="CD225" s="11">
        <f t="shared" si="304"/>
        <v>2.5000000000000001E-2</v>
      </c>
      <c r="CE225" s="11">
        <f t="shared" si="304"/>
        <v>5.0000000000000001E-3</v>
      </c>
      <c r="CF225" s="11">
        <f t="shared" si="304"/>
        <v>0.15</v>
      </c>
      <c r="CG225" s="11">
        <f t="shared" si="304"/>
        <v>0.5</v>
      </c>
      <c r="CH225" s="11">
        <f t="shared" si="304"/>
        <v>0.5</v>
      </c>
      <c r="CI225" s="11">
        <f t="shared" si="304"/>
        <v>0.5</v>
      </c>
      <c r="CJ225" s="11">
        <f t="shared" si="304"/>
        <v>0</v>
      </c>
      <c r="CK225" s="11">
        <f t="shared" si="304"/>
        <v>0.3</v>
      </c>
      <c r="CL225" s="11">
        <f t="shared" si="304"/>
        <v>5</v>
      </c>
      <c r="CM225" s="11">
        <f t="shared" si="304"/>
        <v>0.5</v>
      </c>
      <c r="CN225" s="11">
        <f t="shared" si="304"/>
        <v>0.5</v>
      </c>
      <c r="CO225" s="11">
        <f t="shared" si="304"/>
        <v>0.05</v>
      </c>
      <c r="CP225" s="11">
        <f t="shared" si="304"/>
        <v>0.05</v>
      </c>
      <c r="CQ225" s="11">
        <f t="shared" si="304"/>
        <v>0.05</v>
      </c>
      <c r="CR225" s="11">
        <f t="shared" si="302"/>
        <v>1.15E-2</v>
      </c>
      <c r="CS225" s="11">
        <f t="shared" si="304"/>
        <v>0.05</v>
      </c>
      <c r="CT225" s="11">
        <f t="shared" si="304"/>
        <v>0.05</v>
      </c>
      <c r="CU225" s="11">
        <f t="shared" ref="CU225:CY228" si="308">CU9*1000</f>
        <v>0.05</v>
      </c>
      <c r="CV225" s="11">
        <f t="shared" si="308"/>
        <v>0.05</v>
      </c>
      <c r="CW225" s="11">
        <f t="shared" si="308"/>
        <v>0.05</v>
      </c>
      <c r="CX225" s="11">
        <f t="shared" si="308"/>
        <v>0.05</v>
      </c>
      <c r="CY225" s="11">
        <f t="shared" si="308"/>
        <v>0.05</v>
      </c>
      <c r="DA225" s="11">
        <f t="shared" ref="DA225:DE225" si="309">DA9*1000</f>
        <v>0.5</v>
      </c>
      <c r="DB225" s="11">
        <f t="shared" si="309"/>
        <v>0.05</v>
      </c>
      <c r="DC225" s="11">
        <f t="shared" si="309"/>
        <v>5</v>
      </c>
      <c r="DD225" s="11">
        <f t="shared" si="309"/>
        <v>0.25</v>
      </c>
      <c r="DE225" s="11">
        <f t="shared" si="309"/>
        <v>0.05</v>
      </c>
      <c r="DI225" s="11"/>
      <c r="DJ225" s="11"/>
      <c r="DK225" s="11"/>
      <c r="DL225" s="11"/>
      <c r="DM225" s="11"/>
    </row>
    <row r="226" spans="35:117">
      <c r="AI226" s="11">
        <f t="shared" si="301"/>
        <v>11</v>
      </c>
      <c r="AJ226" s="11">
        <f t="shared" ref="AJ226:CU229" si="310">AJ10*1000</f>
        <v>22</v>
      </c>
      <c r="AK226" s="11">
        <f t="shared" si="310"/>
        <v>2.5</v>
      </c>
      <c r="AL226" s="11">
        <f t="shared" si="310"/>
        <v>19</v>
      </c>
      <c r="AM226" s="11">
        <f t="shared" si="310"/>
        <v>6</v>
      </c>
      <c r="AN226" s="11">
        <f t="shared" si="310"/>
        <v>2.5</v>
      </c>
      <c r="AO226" s="11">
        <f t="shared" si="310"/>
        <v>2.5</v>
      </c>
      <c r="AP226" s="11">
        <f t="shared" si="310"/>
        <v>2.5</v>
      </c>
      <c r="AQ226" s="11">
        <f t="shared" si="310"/>
        <v>2.5</v>
      </c>
      <c r="AR226" s="11">
        <f t="shared" si="310"/>
        <v>1.5</v>
      </c>
      <c r="AS226" s="11">
        <f t="shared" si="310"/>
        <v>28</v>
      </c>
      <c r="AT226" s="11">
        <f t="shared" si="310"/>
        <v>15</v>
      </c>
      <c r="AU226" s="11">
        <f t="shared" si="310"/>
        <v>9</v>
      </c>
      <c r="AV226" s="11">
        <f t="shared" si="310"/>
        <v>2.5</v>
      </c>
      <c r="AW226" s="11">
        <f t="shared" si="310"/>
        <v>2.5</v>
      </c>
      <c r="AX226" s="11">
        <f t="shared" si="310"/>
        <v>2.5</v>
      </c>
      <c r="AY226" s="11">
        <f t="shared" si="310"/>
        <v>2.5</v>
      </c>
      <c r="AZ226" s="11">
        <f t="shared" si="310"/>
        <v>2.5</v>
      </c>
      <c r="BA226" s="11">
        <f t="shared" si="310"/>
        <v>2.5</v>
      </c>
      <c r="BB226" s="11">
        <f t="shared" si="310"/>
        <v>0</v>
      </c>
      <c r="BC226" s="11">
        <f t="shared" si="310"/>
        <v>0.5</v>
      </c>
      <c r="BD226" s="11">
        <f t="shared" si="310"/>
        <v>0.5</v>
      </c>
      <c r="BE226" s="11">
        <f t="shared" si="310"/>
        <v>0.5</v>
      </c>
      <c r="BF226" s="11">
        <f t="shared" si="310"/>
        <v>0.5</v>
      </c>
      <c r="BG226" s="11">
        <f t="shared" si="310"/>
        <v>0.5</v>
      </c>
      <c r="BH226" s="11">
        <f t="shared" si="310"/>
        <v>0.5</v>
      </c>
      <c r="BI226" s="11">
        <f t="shared" si="310"/>
        <v>0.5</v>
      </c>
      <c r="BJ226" s="11">
        <f t="shared" si="310"/>
        <v>0.5</v>
      </c>
      <c r="BK226" s="11">
        <f t="shared" si="310"/>
        <v>5.0000000000000001E-3</v>
      </c>
      <c r="BL226" s="11">
        <f t="shared" si="310"/>
        <v>0.5</v>
      </c>
      <c r="BM226" s="11">
        <f t="shared" si="310"/>
        <v>0.05</v>
      </c>
      <c r="BN226" s="11">
        <f t="shared" si="310"/>
        <v>0.05</v>
      </c>
      <c r="BO226" s="11">
        <f t="shared" si="310"/>
        <v>0.05</v>
      </c>
      <c r="BP226" s="11">
        <f t="shared" si="310"/>
        <v>0.05</v>
      </c>
      <c r="BQ226" s="11">
        <f t="shared" si="310"/>
        <v>0</v>
      </c>
      <c r="BR226" s="11">
        <f t="shared" si="310"/>
        <v>0.4</v>
      </c>
      <c r="BS226" s="11">
        <f t="shared" si="310"/>
        <v>0.05</v>
      </c>
      <c r="BT226" s="11">
        <f t="shared" si="310"/>
        <v>0.05</v>
      </c>
      <c r="BU226" s="11">
        <f t="shared" si="310"/>
        <v>0.1</v>
      </c>
      <c r="BV226" s="11">
        <f t="shared" si="310"/>
        <v>0.05</v>
      </c>
      <c r="BW226" s="11">
        <f t="shared" si="310"/>
        <v>0.05</v>
      </c>
      <c r="BX226" s="11">
        <f t="shared" si="310"/>
        <v>0</v>
      </c>
      <c r="BY226" s="11">
        <f t="shared" si="310"/>
        <v>0.15</v>
      </c>
      <c r="BZ226" s="11">
        <f t="shared" si="310"/>
        <v>25</v>
      </c>
      <c r="CA226" s="11">
        <f t="shared" si="310"/>
        <v>50</v>
      </c>
      <c r="CB226" s="11">
        <f t="shared" si="310"/>
        <v>500</v>
      </c>
      <c r="CC226" s="11">
        <f t="shared" si="310"/>
        <v>0.01</v>
      </c>
      <c r="CD226" s="11">
        <f t="shared" si="310"/>
        <v>2.5000000000000001E-2</v>
      </c>
      <c r="CE226" s="11">
        <f t="shared" si="310"/>
        <v>5.0000000000000001E-3</v>
      </c>
      <c r="CF226" s="11">
        <f t="shared" si="310"/>
        <v>0.15</v>
      </c>
      <c r="CG226" s="11">
        <f t="shared" si="310"/>
        <v>0.5</v>
      </c>
      <c r="CH226" s="11">
        <f t="shared" si="310"/>
        <v>0.5</v>
      </c>
      <c r="CI226" s="11">
        <f t="shared" si="310"/>
        <v>0.5</v>
      </c>
      <c r="CJ226" s="11">
        <f t="shared" si="310"/>
        <v>0</v>
      </c>
      <c r="CK226" s="11">
        <f t="shared" si="310"/>
        <v>0.3</v>
      </c>
      <c r="CL226" s="11">
        <f t="shared" si="310"/>
        <v>5</v>
      </c>
      <c r="CM226" s="11">
        <f t="shared" si="310"/>
        <v>0.5</v>
      </c>
      <c r="CN226" s="11">
        <f t="shared" si="310"/>
        <v>0.5</v>
      </c>
      <c r="CO226" s="11">
        <f t="shared" si="310"/>
        <v>0.05</v>
      </c>
      <c r="CP226" s="11">
        <f t="shared" si="310"/>
        <v>0.05</v>
      </c>
      <c r="CQ226" s="11">
        <f t="shared" si="310"/>
        <v>0.05</v>
      </c>
      <c r="CR226" s="11">
        <f t="shared" si="302"/>
        <v>4.1200000000000004E-3</v>
      </c>
      <c r="CS226" s="11">
        <f t="shared" si="310"/>
        <v>0.05</v>
      </c>
      <c r="CT226" s="11">
        <f t="shared" si="310"/>
        <v>0.05</v>
      </c>
      <c r="CU226" s="11">
        <f t="shared" si="310"/>
        <v>0.05</v>
      </c>
      <c r="CV226" s="11">
        <f t="shared" si="308"/>
        <v>0.05</v>
      </c>
      <c r="CW226" s="11">
        <f t="shared" si="308"/>
        <v>0.05</v>
      </c>
      <c r="CX226" s="11">
        <f t="shared" si="308"/>
        <v>0.05</v>
      </c>
      <c r="CY226" s="11">
        <f t="shared" si="308"/>
        <v>0.05</v>
      </c>
      <c r="DA226" s="11">
        <f t="shared" ref="DA226:DE226" si="311">DA10*1000</f>
        <v>0.5</v>
      </c>
      <c r="DB226" s="11">
        <f t="shared" si="311"/>
        <v>0.05</v>
      </c>
      <c r="DC226" s="11">
        <f t="shared" si="311"/>
        <v>5</v>
      </c>
      <c r="DD226" s="11">
        <f t="shared" si="311"/>
        <v>0.25</v>
      </c>
      <c r="DE226" s="11">
        <f t="shared" si="311"/>
        <v>0.05</v>
      </c>
      <c r="DI226" s="11"/>
      <c r="DJ226" s="11"/>
      <c r="DK226" s="11"/>
      <c r="DL226" s="11"/>
      <c r="DM226" s="11"/>
    </row>
    <row r="227" spans="35:117">
      <c r="AI227" s="11">
        <f t="shared" si="301"/>
        <v>15</v>
      </c>
      <c r="AJ227" s="11">
        <f t="shared" si="310"/>
        <v>2.5</v>
      </c>
      <c r="AK227" s="11">
        <f t="shared" si="310"/>
        <v>2.5</v>
      </c>
      <c r="AL227" s="11">
        <f t="shared" si="310"/>
        <v>6</v>
      </c>
      <c r="AM227" s="11">
        <f t="shared" si="310"/>
        <v>2.5</v>
      </c>
      <c r="AN227" s="11">
        <f t="shared" si="310"/>
        <v>2.5</v>
      </c>
      <c r="AO227" s="11">
        <f t="shared" si="310"/>
        <v>2.5</v>
      </c>
      <c r="AP227" s="11">
        <f t="shared" si="310"/>
        <v>2.5</v>
      </c>
      <c r="AQ227" s="11">
        <f t="shared" si="310"/>
        <v>6</v>
      </c>
      <c r="AR227" s="11">
        <f t="shared" si="310"/>
        <v>1.5</v>
      </c>
      <c r="AS227" s="11">
        <f t="shared" si="310"/>
        <v>2.5</v>
      </c>
      <c r="AT227" s="11">
        <f t="shared" si="310"/>
        <v>2.5</v>
      </c>
      <c r="AU227" s="11">
        <f t="shared" si="310"/>
        <v>2.5</v>
      </c>
      <c r="AV227" s="11">
        <f t="shared" si="310"/>
        <v>2.5</v>
      </c>
      <c r="AW227" s="11">
        <f t="shared" si="310"/>
        <v>2.5</v>
      </c>
      <c r="AX227" s="11">
        <f t="shared" si="310"/>
        <v>2.5</v>
      </c>
      <c r="AY227" s="11">
        <f t="shared" si="310"/>
        <v>6</v>
      </c>
      <c r="AZ227" s="11">
        <f t="shared" si="310"/>
        <v>2.5</v>
      </c>
      <c r="BA227" s="11">
        <f t="shared" si="310"/>
        <v>2.5</v>
      </c>
      <c r="BB227" s="11">
        <f t="shared" si="310"/>
        <v>0</v>
      </c>
      <c r="BC227" s="11">
        <f t="shared" si="310"/>
        <v>0.5</v>
      </c>
      <c r="BD227" s="11">
        <f t="shared" si="310"/>
        <v>0.5</v>
      </c>
      <c r="BE227" s="11">
        <f t="shared" si="310"/>
        <v>0.5</v>
      </c>
      <c r="BF227" s="11">
        <f t="shared" si="310"/>
        <v>0.5</v>
      </c>
      <c r="BG227" s="11">
        <f t="shared" si="310"/>
        <v>0.5</v>
      </c>
      <c r="BH227" s="11">
        <f t="shared" si="310"/>
        <v>0.5</v>
      </c>
      <c r="BI227" s="11">
        <f t="shared" si="310"/>
        <v>0.5</v>
      </c>
      <c r="BJ227" s="11">
        <f t="shared" si="310"/>
        <v>0.5</v>
      </c>
      <c r="BK227" s="11">
        <f t="shared" si="310"/>
        <v>5.0000000000000001E-3</v>
      </c>
      <c r="BL227" s="11">
        <f t="shared" si="310"/>
        <v>0.5</v>
      </c>
      <c r="BM227" s="11">
        <f t="shared" si="310"/>
        <v>0.05</v>
      </c>
      <c r="BN227" s="11">
        <f t="shared" si="310"/>
        <v>0.05</v>
      </c>
      <c r="BO227" s="11">
        <f t="shared" si="310"/>
        <v>0.05</v>
      </c>
      <c r="BP227" s="11">
        <f t="shared" si="310"/>
        <v>0.05</v>
      </c>
      <c r="BQ227" s="11">
        <f t="shared" si="310"/>
        <v>0</v>
      </c>
      <c r="BR227" s="11">
        <f t="shared" si="310"/>
        <v>0.4</v>
      </c>
      <c r="BS227" s="11">
        <f t="shared" si="310"/>
        <v>0.05</v>
      </c>
      <c r="BT227" s="11">
        <f t="shared" si="310"/>
        <v>0.05</v>
      </c>
      <c r="BU227" s="11">
        <f t="shared" si="310"/>
        <v>0.1</v>
      </c>
      <c r="BV227" s="11">
        <f t="shared" si="310"/>
        <v>0.05</v>
      </c>
      <c r="BW227" s="11">
        <f t="shared" si="310"/>
        <v>0.05</v>
      </c>
      <c r="BX227" s="11">
        <f t="shared" si="310"/>
        <v>0</v>
      </c>
      <c r="BY227" s="11">
        <f t="shared" si="310"/>
        <v>0.15</v>
      </c>
      <c r="BZ227" s="11">
        <f t="shared" si="310"/>
        <v>25</v>
      </c>
      <c r="CA227" s="11">
        <f t="shared" si="310"/>
        <v>250</v>
      </c>
      <c r="CB227" s="11">
        <f t="shared" si="310"/>
        <v>1180</v>
      </c>
      <c r="CC227" s="11">
        <f t="shared" si="310"/>
        <v>0.01</v>
      </c>
      <c r="CD227" s="11">
        <f t="shared" si="310"/>
        <v>2.5000000000000001E-2</v>
      </c>
      <c r="CE227" s="11">
        <f t="shared" si="310"/>
        <v>5.0000000000000001E-3</v>
      </c>
      <c r="CF227" s="11">
        <f t="shared" si="310"/>
        <v>0.15</v>
      </c>
      <c r="CG227" s="11">
        <f t="shared" si="310"/>
        <v>0.5</v>
      </c>
      <c r="CH227" s="11">
        <f t="shared" si="310"/>
        <v>0.5</v>
      </c>
      <c r="CI227" s="11">
        <f t="shared" si="310"/>
        <v>0.5</v>
      </c>
      <c r="CJ227" s="11">
        <f t="shared" si="310"/>
        <v>0</v>
      </c>
      <c r="CK227" s="11">
        <f t="shared" si="310"/>
        <v>0.3</v>
      </c>
      <c r="CL227" s="11">
        <f t="shared" si="310"/>
        <v>5</v>
      </c>
      <c r="CM227" s="11">
        <f t="shared" si="310"/>
        <v>0.5</v>
      </c>
      <c r="CN227" s="11">
        <f t="shared" si="310"/>
        <v>0.5</v>
      </c>
      <c r="CO227" s="11">
        <f t="shared" si="310"/>
        <v>0.05</v>
      </c>
      <c r="CP227" s="11">
        <f t="shared" si="310"/>
        <v>0.05</v>
      </c>
      <c r="CQ227" s="11">
        <f t="shared" si="310"/>
        <v>0.05</v>
      </c>
      <c r="CR227" s="11">
        <f t="shared" si="302"/>
        <v>3.4299999999999997E-2</v>
      </c>
      <c r="CS227" s="11">
        <f t="shared" si="310"/>
        <v>0.05</v>
      </c>
      <c r="CT227" s="11">
        <f t="shared" si="310"/>
        <v>0.05</v>
      </c>
      <c r="CU227" s="11">
        <f t="shared" si="310"/>
        <v>0.05</v>
      </c>
      <c r="CV227" s="11">
        <f t="shared" si="308"/>
        <v>0.05</v>
      </c>
      <c r="CW227" s="11">
        <f t="shared" si="308"/>
        <v>0.05</v>
      </c>
      <c r="CX227" s="11">
        <f t="shared" si="308"/>
        <v>0.05</v>
      </c>
      <c r="CY227" s="11">
        <f t="shared" si="308"/>
        <v>0.05</v>
      </c>
      <c r="DA227" s="11">
        <f t="shared" ref="DA227:DE227" si="312">DA11*1000</f>
        <v>0.5</v>
      </c>
      <c r="DB227" s="11">
        <f t="shared" si="312"/>
        <v>0.05</v>
      </c>
      <c r="DC227" s="11">
        <f t="shared" si="312"/>
        <v>5</v>
      </c>
      <c r="DD227" s="11">
        <f t="shared" si="312"/>
        <v>0.25</v>
      </c>
      <c r="DE227" s="11">
        <f t="shared" si="312"/>
        <v>0.05</v>
      </c>
      <c r="DI227" s="11"/>
      <c r="DJ227" s="11"/>
      <c r="DK227" s="11"/>
      <c r="DL227" s="11"/>
      <c r="DM227" s="11"/>
    </row>
    <row r="228" spans="35:117">
      <c r="AI228" s="11">
        <f t="shared" si="301"/>
        <v>27</v>
      </c>
      <c r="AJ228" s="11">
        <f t="shared" si="310"/>
        <v>57</v>
      </c>
      <c r="AK228" s="11">
        <f t="shared" si="310"/>
        <v>6</v>
      </c>
      <c r="AL228" s="11">
        <f t="shared" si="310"/>
        <v>154</v>
      </c>
      <c r="AM228" s="11">
        <f t="shared" si="310"/>
        <v>90</v>
      </c>
      <c r="AN228" s="11">
        <f t="shared" si="310"/>
        <v>62</v>
      </c>
      <c r="AO228" s="11">
        <f t="shared" si="310"/>
        <v>53</v>
      </c>
      <c r="AP228" s="11">
        <f t="shared" si="310"/>
        <v>7</v>
      </c>
      <c r="AQ228" s="11">
        <f t="shared" si="310"/>
        <v>64</v>
      </c>
      <c r="AR228" s="11">
        <f t="shared" si="310"/>
        <v>13</v>
      </c>
      <c r="AS228" s="11">
        <f t="shared" si="310"/>
        <v>17</v>
      </c>
      <c r="AT228" s="11">
        <f t="shared" si="310"/>
        <v>12</v>
      </c>
      <c r="AU228" s="11">
        <f t="shared" si="310"/>
        <v>87</v>
      </c>
      <c r="AV228" s="11">
        <f t="shared" si="310"/>
        <v>83</v>
      </c>
      <c r="AW228" s="11">
        <f t="shared" si="310"/>
        <v>38</v>
      </c>
      <c r="AX228" s="11">
        <f t="shared" si="310"/>
        <v>56</v>
      </c>
      <c r="AY228" s="11">
        <f t="shared" si="310"/>
        <v>55</v>
      </c>
      <c r="AZ228" s="11">
        <f t="shared" si="310"/>
        <v>14</v>
      </c>
      <c r="BA228" s="11">
        <f t="shared" si="310"/>
        <v>2.5</v>
      </c>
      <c r="BB228" s="11">
        <f t="shared" si="310"/>
        <v>0</v>
      </c>
      <c r="BC228" s="11">
        <f t="shared" si="310"/>
        <v>0.5</v>
      </c>
      <c r="BD228" s="11">
        <f t="shared" si="310"/>
        <v>0.5</v>
      </c>
      <c r="BE228" s="11">
        <f t="shared" si="310"/>
        <v>0.5</v>
      </c>
      <c r="BF228" s="11">
        <f t="shared" si="310"/>
        <v>0.5</v>
      </c>
      <c r="BG228" s="11">
        <f t="shared" si="310"/>
        <v>0.5</v>
      </c>
      <c r="BH228" s="11">
        <f t="shared" si="310"/>
        <v>0.5</v>
      </c>
      <c r="BI228" s="11">
        <f t="shared" si="310"/>
        <v>0.5</v>
      </c>
      <c r="BJ228" s="11">
        <f t="shared" si="310"/>
        <v>0.5</v>
      </c>
      <c r="BK228" s="11">
        <f t="shared" si="310"/>
        <v>5.0000000000000001E-3</v>
      </c>
      <c r="BL228" s="11">
        <f t="shared" si="310"/>
        <v>0.5</v>
      </c>
      <c r="BM228" s="11">
        <f t="shared" si="310"/>
        <v>0.05</v>
      </c>
      <c r="BN228" s="11">
        <f t="shared" si="310"/>
        <v>0.05</v>
      </c>
      <c r="BO228" s="11">
        <f t="shared" si="310"/>
        <v>0.05</v>
      </c>
      <c r="BP228" s="11">
        <f t="shared" si="310"/>
        <v>0.05</v>
      </c>
      <c r="BQ228" s="11">
        <f t="shared" si="310"/>
        <v>0</v>
      </c>
      <c r="BR228" s="11">
        <f t="shared" si="310"/>
        <v>0.4</v>
      </c>
      <c r="BS228" s="11">
        <f t="shared" si="310"/>
        <v>0.05</v>
      </c>
      <c r="BT228" s="11">
        <f t="shared" si="310"/>
        <v>0.05</v>
      </c>
      <c r="BU228" s="11">
        <f t="shared" si="310"/>
        <v>0.1</v>
      </c>
      <c r="BV228" s="11">
        <f t="shared" si="310"/>
        <v>0.05</v>
      </c>
      <c r="BW228" s="11">
        <f t="shared" si="310"/>
        <v>0.05</v>
      </c>
      <c r="BX228" s="11">
        <f t="shared" si="310"/>
        <v>0</v>
      </c>
      <c r="BY228" s="11">
        <f t="shared" si="310"/>
        <v>0.15</v>
      </c>
      <c r="BZ228" s="11">
        <f t="shared" si="310"/>
        <v>25</v>
      </c>
      <c r="CA228" s="11">
        <f t="shared" si="310"/>
        <v>50</v>
      </c>
      <c r="CB228" s="11">
        <f t="shared" si="310"/>
        <v>1380</v>
      </c>
      <c r="CC228" s="11">
        <f t="shared" si="310"/>
        <v>0.01</v>
      </c>
      <c r="CD228" s="11">
        <f t="shared" si="310"/>
        <v>2.5000000000000001E-2</v>
      </c>
      <c r="CE228" s="11">
        <f t="shared" si="310"/>
        <v>5.0000000000000001E-3</v>
      </c>
      <c r="CF228" s="11">
        <f t="shared" si="310"/>
        <v>0.15</v>
      </c>
      <c r="CG228" s="11">
        <f t="shared" si="310"/>
        <v>0.5</v>
      </c>
      <c r="CH228" s="11">
        <f t="shared" si="310"/>
        <v>0.5</v>
      </c>
      <c r="CI228" s="11">
        <f t="shared" si="310"/>
        <v>0.5</v>
      </c>
      <c r="CJ228" s="11">
        <f t="shared" si="310"/>
        <v>0</v>
      </c>
      <c r="CK228" s="11">
        <f t="shared" si="310"/>
        <v>0.3</v>
      </c>
      <c r="CL228" s="11">
        <f t="shared" si="310"/>
        <v>5</v>
      </c>
      <c r="CM228" s="11">
        <f t="shared" si="310"/>
        <v>0.5</v>
      </c>
      <c r="CN228" s="11">
        <f t="shared" si="310"/>
        <v>0.5</v>
      </c>
      <c r="CO228" s="11">
        <f t="shared" si="310"/>
        <v>0.05</v>
      </c>
      <c r="CP228" s="11">
        <f t="shared" si="310"/>
        <v>0.05</v>
      </c>
      <c r="CQ228" s="11">
        <f t="shared" si="310"/>
        <v>0.05</v>
      </c>
      <c r="CR228" s="11">
        <f t="shared" si="302"/>
        <v>0.32</v>
      </c>
      <c r="CS228" s="11">
        <f t="shared" si="310"/>
        <v>0.05</v>
      </c>
      <c r="CT228" s="11">
        <f t="shared" si="310"/>
        <v>0.05</v>
      </c>
      <c r="CU228" s="11">
        <f t="shared" si="310"/>
        <v>0.05</v>
      </c>
      <c r="CV228" s="11">
        <f t="shared" si="308"/>
        <v>0.05</v>
      </c>
      <c r="CW228" s="11">
        <f t="shared" si="308"/>
        <v>0.05</v>
      </c>
      <c r="CX228" s="11">
        <f t="shared" si="308"/>
        <v>0.05</v>
      </c>
      <c r="CY228" s="11">
        <f t="shared" si="308"/>
        <v>0.05</v>
      </c>
      <c r="DA228" s="11">
        <f t="shared" ref="DA228:DE228" si="313">DA12*1000</f>
        <v>0.5</v>
      </c>
      <c r="DB228" s="11">
        <f t="shared" si="313"/>
        <v>0.05</v>
      </c>
      <c r="DC228" s="11">
        <f t="shared" si="313"/>
        <v>5</v>
      </c>
      <c r="DD228" s="11">
        <f t="shared" si="313"/>
        <v>0.25</v>
      </c>
      <c r="DE228" s="11">
        <f t="shared" si="313"/>
        <v>0.05</v>
      </c>
      <c r="DI228" s="11"/>
      <c r="DJ228" s="11"/>
      <c r="DK228" s="11"/>
      <c r="DL228" s="11"/>
      <c r="DM228" s="11"/>
    </row>
    <row r="229" spans="35:117">
      <c r="AI229" s="11">
        <f t="shared" si="301"/>
        <v>43</v>
      </c>
      <c r="AJ229" s="11">
        <f t="shared" si="310"/>
        <v>501</v>
      </c>
      <c r="AK229" s="11">
        <f t="shared" si="310"/>
        <v>44</v>
      </c>
      <c r="AL229" s="11">
        <f t="shared" si="310"/>
        <v>2660</v>
      </c>
      <c r="AM229" s="11">
        <f t="shared" si="310"/>
        <v>1310</v>
      </c>
      <c r="AN229" s="11">
        <f t="shared" si="310"/>
        <v>1110</v>
      </c>
      <c r="AO229" s="11">
        <f t="shared" si="310"/>
        <v>1080</v>
      </c>
      <c r="AP229" s="11">
        <f t="shared" si="310"/>
        <v>60</v>
      </c>
      <c r="AQ229" s="11">
        <f t="shared" si="310"/>
        <v>994</v>
      </c>
      <c r="AR229" s="11">
        <f t="shared" si="310"/>
        <v>186</v>
      </c>
      <c r="AS229" s="11">
        <f t="shared" si="310"/>
        <v>20</v>
      </c>
      <c r="AT229" s="11">
        <f t="shared" si="310"/>
        <v>43</v>
      </c>
      <c r="AU229" s="11">
        <f t="shared" si="310"/>
        <v>2056</v>
      </c>
      <c r="AV229" s="11">
        <f t="shared" si="310"/>
        <v>1310</v>
      </c>
      <c r="AW229" s="11">
        <f t="shared" si="310"/>
        <v>765</v>
      </c>
      <c r="AX229" s="11">
        <f t="shared" si="310"/>
        <v>1040</v>
      </c>
      <c r="AY229" s="11">
        <f t="shared" si="310"/>
        <v>906</v>
      </c>
      <c r="AZ229" s="11">
        <f t="shared" si="310"/>
        <v>205</v>
      </c>
      <c r="BA229" s="11">
        <f t="shared" si="310"/>
        <v>2.5</v>
      </c>
      <c r="BB229" s="11">
        <f t="shared" si="310"/>
        <v>0</v>
      </c>
      <c r="BC229" s="11">
        <f t="shared" si="310"/>
        <v>0.5</v>
      </c>
      <c r="BD229" s="11">
        <f t="shared" si="310"/>
        <v>0.5</v>
      </c>
      <c r="BE229" s="11">
        <f t="shared" si="310"/>
        <v>0.5</v>
      </c>
      <c r="BF229" s="11">
        <f t="shared" si="310"/>
        <v>0.5</v>
      </c>
      <c r="BG229" s="11">
        <f t="shared" si="310"/>
        <v>0.5</v>
      </c>
      <c r="BH229" s="11">
        <f t="shared" si="310"/>
        <v>0.5</v>
      </c>
      <c r="BI229" s="11">
        <f t="shared" si="310"/>
        <v>0.5</v>
      </c>
      <c r="BJ229" s="11">
        <f t="shared" si="310"/>
        <v>0.5</v>
      </c>
      <c r="BK229" s="11">
        <f t="shared" si="310"/>
        <v>5.0000000000000001E-3</v>
      </c>
      <c r="BL229" s="11">
        <f t="shared" si="310"/>
        <v>0.5</v>
      </c>
      <c r="BM229" s="11">
        <f t="shared" si="310"/>
        <v>0.05</v>
      </c>
      <c r="BN229" s="11">
        <f t="shared" si="310"/>
        <v>0.05</v>
      </c>
      <c r="BO229" s="11">
        <f t="shared" si="310"/>
        <v>0.05</v>
      </c>
      <c r="BP229" s="11">
        <f t="shared" si="310"/>
        <v>0.05</v>
      </c>
      <c r="BQ229" s="11">
        <f t="shared" si="310"/>
        <v>0</v>
      </c>
      <c r="BR229" s="11">
        <f t="shared" si="310"/>
        <v>0.4</v>
      </c>
      <c r="BS229" s="11">
        <f t="shared" si="310"/>
        <v>0.05</v>
      </c>
      <c r="BT229" s="11">
        <f t="shared" si="310"/>
        <v>0.05</v>
      </c>
      <c r="BU229" s="11">
        <f t="shared" si="310"/>
        <v>0.1</v>
      </c>
      <c r="BV229" s="11">
        <f t="shared" si="310"/>
        <v>0.05</v>
      </c>
      <c r="BW229" s="11">
        <f t="shared" si="310"/>
        <v>0.05</v>
      </c>
      <c r="BX229" s="11">
        <f t="shared" si="310"/>
        <v>0</v>
      </c>
      <c r="BY229" s="11">
        <f t="shared" si="310"/>
        <v>0.15</v>
      </c>
      <c r="BZ229" s="11">
        <f t="shared" si="310"/>
        <v>25</v>
      </c>
      <c r="CA229" s="11">
        <f t="shared" si="310"/>
        <v>50</v>
      </c>
      <c r="CB229" s="11">
        <f t="shared" si="310"/>
        <v>1040</v>
      </c>
      <c r="CC229" s="11">
        <f t="shared" si="310"/>
        <v>0.01</v>
      </c>
      <c r="CD229" s="11">
        <f t="shared" si="310"/>
        <v>2.5000000000000001E-2</v>
      </c>
      <c r="CE229" s="11">
        <f t="shared" si="310"/>
        <v>5.0000000000000001E-3</v>
      </c>
      <c r="CF229" s="11">
        <f t="shared" si="310"/>
        <v>0.15</v>
      </c>
      <c r="CG229" s="11">
        <f t="shared" si="310"/>
        <v>0.5</v>
      </c>
      <c r="CH229" s="11">
        <f t="shared" si="310"/>
        <v>0.5</v>
      </c>
      <c r="CI229" s="11">
        <f t="shared" si="310"/>
        <v>0.5</v>
      </c>
      <c r="CJ229" s="11">
        <f t="shared" si="310"/>
        <v>0</v>
      </c>
      <c r="CK229" s="11">
        <f t="shared" si="310"/>
        <v>0.3</v>
      </c>
      <c r="CL229" s="11">
        <f t="shared" si="310"/>
        <v>5</v>
      </c>
      <c r="CM229" s="11">
        <f t="shared" si="310"/>
        <v>0.5</v>
      </c>
      <c r="CN229" s="11">
        <f t="shared" si="310"/>
        <v>0.5</v>
      </c>
      <c r="CO229" s="11">
        <f t="shared" si="310"/>
        <v>0.05</v>
      </c>
      <c r="CP229" s="11">
        <f t="shared" si="310"/>
        <v>0.05</v>
      </c>
      <c r="CQ229" s="11">
        <f t="shared" si="310"/>
        <v>0.05</v>
      </c>
      <c r="CR229" s="11">
        <f t="shared" si="302"/>
        <v>9.2099999999999987E-2</v>
      </c>
      <c r="CS229" s="11">
        <f t="shared" si="310"/>
        <v>0.05</v>
      </c>
      <c r="CT229" s="11">
        <f t="shared" si="310"/>
        <v>0.05</v>
      </c>
      <c r="CU229" s="11">
        <f t="shared" ref="CU229:CY232" si="314">CU13*1000</f>
        <v>0.05</v>
      </c>
      <c r="CV229" s="11">
        <f t="shared" si="314"/>
        <v>0.05</v>
      </c>
      <c r="CW229" s="11">
        <f t="shared" si="314"/>
        <v>0.05</v>
      </c>
      <c r="CX229" s="11">
        <f t="shared" si="314"/>
        <v>0.05</v>
      </c>
      <c r="CY229" s="11">
        <f t="shared" si="314"/>
        <v>0.05</v>
      </c>
      <c r="DA229" s="11">
        <f t="shared" ref="DA229:DE229" si="315">DA13*1000</f>
        <v>0.5</v>
      </c>
      <c r="DB229" s="11">
        <f t="shared" si="315"/>
        <v>0.05</v>
      </c>
      <c r="DC229" s="11">
        <f t="shared" si="315"/>
        <v>5</v>
      </c>
      <c r="DD229" s="11">
        <f t="shared" si="315"/>
        <v>0.25</v>
      </c>
      <c r="DE229" s="11">
        <f t="shared" si="315"/>
        <v>0.05</v>
      </c>
      <c r="DI229" s="11"/>
      <c r="DJ229" s="11"/>
      <c r="DK229" s="11"/>
      <c r="DL229" s="11"/>
      <c r="DM229" s="11"/>
    </row>
    <row r="230" spans="35:117">
      <c r="AI230" s="11">
        <f t="shared" si="301"/>
        <v>20</v>
      </c>
      <c r="AJ230" s="11">
        <f t="shared" ref="AJ230:CU233" si="316">AJ14*1000</f>
        <v>17</v>
      </c>
      <c r="AK230" s="11">
        <f t="shared" si="316"/>
        <v>2.5</v>
      </c>
      <c r="AL230" s="11">
        <f t="shared" si="316"/>
        <v>10</v>
      </c>
      <c r="AM230" s="11">
        <f t="shared" si="316"/>
        <v>2.5</v>
      </c>
      <c r="AN230" s="11">
        <f t="shared" si="316"/>
        <v>2.5</v>
      </c>
      <c r="AO230" s="11">
        <f t="shared" si="316"/>
        <v>2.5</v>
      </c>
      <c r="AP230" s="11">
        <f t="shared" si="316"/>
        <v>2.5</v>
      </c>
      <c r="AQ230" s="11">
        <f t="shared" si="316"/>
        <v>2.5</v>
      </c>
      <c r="AR230" s="11">
        <f t="shared" si="316"/>
        <v>1.5</v>
      </c>
      <c r="AS230" s="11">
        <f t="shared" si="316"/>
        <v>27</v>
      </c>
      <c r="AT230" s="11">
        <f t="shared" si="316"/>
        <v>12</v>
      </c>
      <c r="AU230" s="11">
        <f t="shared" si="316"/>
        <v>7</v>
      </c>
      <c r="AV230" s="11">
        <f t="shared" si="316"/>
        <v>2.5</v>
      </c>
      <c r="AW230" s="11">
        <f t="shared" si="316"/>
        <v>2.5</v>
      </c>
      <c r="AX230" s="11">
        <f t="shared" si="316"/>
        <v>2.5</v>
      </c>
      <c r="AY230" s="11">
        <f t="shared" si="316"/>
        <v>2.5</v>
      </c>
      <c r="AZ230" s="11">
        <f t="shared" si="316"/>
        <v>2.5</v>
      </c>
      <c r="BA230" s="11">
        <f t="shared" si="316"/>
        <v>2.5</v>
      </c>
      <c r="BB230" s="11">
        <f t="shared" si="316"/>
        <v>0</v>
      </c>
      <c r="BC230" s="11">
        <f t="shared" si="316"/>
        <v>0.5</v>
      </c>
      <c r="BD230" s="11">
        <f t="shared" si="316"/>
        <v>0.5</v>
      </c>
      <c r="BE230" s="11">
        <f t="shared" si="316"/>
        <v>0.5</v>
      </c>
      <c r="BF230" s="11">
        <f t="shared" si="316"/>
        <v>0.5</v>
      </c>
      <c r="BG230" s="11">
        <f t="shared" si="316"/>
        <v>0.5</v>
      </c>
      <c r="BH230" s="11">
        <f t="shared" si="316"/>
        <v>0.5</v>
      </c>
      <c r="BI230" s="11">
        <f t="shared" si="316"/>
        <v>0.5</v>
      </c>
      <c r="BJ230" s="11">
        <f t="shared" si="316"/>
        <v>0.5</v>
      </c>
      <c r="BK230" s="11">
        <f t="shared" si="316"/>
        <v>5.0000000000000001E-3</v>
      </c>
      <c r="BL230" s="11">
        <f t="shared" si="316"/>
        <v>0.5</v>
      </c>
      <c r="BM230" s="11">
        <f t="shared" si="316"/>
        <v>0.05</v>
      </c>
      <c r="BN230" s="11">
        <f t="shared" si="316"/>
        <v>0.05</v>
      </c>
      <c r="BO230" s="11">
        <f t="shared" si="316"/>
        <v>0.05</v>
      </c>
      <c r="BP230" s="11">
        <f t="shared" si="316"/>
        <v>0.05</v>
      </c>
      <c r="BQ230" s="11">
        <f t="shared" si="316"/>
        <v>0</v>
      </c>
      <c r="BR230" s="11">
        <f t="shared" si="316"/>
        <v>0.4</v>
      </c>
      <c r="BS230" s="11">
        <f t="shared" si="316"/>
        <v>0.05</v>
      </c>
      <c r="BT230" s="11">
        <f t="shared" si="316"/>
        <v>0.05</v>
      </c>
      <c r="BU230" s="11">
        <f t="shared" si="316"/>
        <v>0.1</v>
      </c>
      <c r="BV230" s="11">
        <f t="shared" si="316"/>
        <v>0.05</v>
      </c>
      <c r="BW230" s="11">
        <f t="shared" si="316"/>
        <v>0.05</v>
      </c>
      <c r="BX230" s="11">
        <f t="shared" si="316"/>
        <v>0</v>
      </c>
      <c r="BY230" s="11">
        <f t="shared" si="316"/>
        <v>0.15</v>
      </c>
      <c r="BZ230" s="11">
        <f t="shared" si="316"/>
        <v>25</v>
      </c>
      <c r="CA230" s="11">
        <f t="shared" si="316"/>
        <v>50</v>
      </c>
      <c r="CB230" s="11">
        <f t="shared" si="316"/>
        <v>500</v>
      </c>
      <c r="CC230" s="11">
        <f t="shared" si="316"/>
        <v>0.01</v>
      </c>
      <c r="CD230" s="11">
        <f t="shared" si="316"/>
        <v>2.5000000000000001E-2</v>
      </c>
      <c r="CE230" s="11">
        <f t="shared" si="316"/>
        <v>5.0000000000000001E-3</v>
      </c>
      <c r="CF230" s="11">
        <f t="shared" si="316"/>
        <v>0.15</v>
      </c>
      <c r="CG230" s="11">
        <f t="shared" si="316"/>
        <v>0.5</v>
      </c>
      <c r="CH230" s="11">
        <f t="shared" si="316"/>
        <v>0.5</v>
      </c>
      <c r="CI230" s="11">
        <f t="shared" si="316"/>
        <v>0.5</v>
      </c>
      <c r="CJ230" s="11">
        <f t="shared" si="316"/>
        <v>0</v>
      </c>
      <c r="CK230" s="11">
        <f t="shared" si="316"/>
        <v>0.3</v>
      </c>
      <c r="CL230" s="11">
        <f t="shared" si="316"/>
        <v>5</v>
      </c>
      <c r="CM230" s="11">
        <f t="shared" si="316"/>
        <v>0.5</v>
      </c>
      <c r="CN230" s="11">
        <f t="shared" si="316"/>
        <v>0.5</v>
      </c>
      <c r="CO230" s="11">
        <f t="shared" si="316"/>
        <v>0.05</v>
      </c>
      <c r="CP230" s="11">
        <f t="shared" si="316"/>
        <v>0.05</v>
      </c>
      <c r="CQ230" s="11">
        <f t="shared" si="316"/>
        <v>0.05</v>
      </c>
      <c r="CR230" s="11">
        <f t="shared" si="302"/>
        <v>4.1449999999999994E-3</v>
      </c>
      <c r="CS230" s="11">
        <f t="shared" si="316"/>
        <v>0.05</v>
      </c>
      <c r="CT230" s="11">
        <f t="shared" si="316"/>
        <v>0.05</v>
      </c>
      <c r="CU230" s="11">
        <f t="shared" si="316"/>
        <v>0.05</v>
      </c>
      <c r="CV230" s="11">
        <f t="shared" si="314"/>
        <v>0.05</v>
      </c>
      <c r="CW230" s="11">
        <f t="shared" si="314"/>
        <v>0.05</v>
      </c>
      <c r="CX230" s="11">
        <f t="shared" si="314"/>
        <v>0.05</v>
      </c>
      <c r="CY230" s="11">
        <f t="shared" si="314"/>
        <v>0.05</v>
      </c>
      <c r="DA230" s="11">
        <f t="shared" ref="DA230:DE230" si="317">DA14*1000</f>
        <v>0.5</v>
      </c>
      <c r="DB230" s="11">
        <f t="shared" si="317"/>
        <v>0.05</v>
      </c>
      <c r="DC230" s="11">
        <f t="shared" si="317"/>
        <v>5</v>
      </c>
      <c r="DD230" s="11">
        <f t="shared" si="317"/>
        <v>0.25</v>
      </c>
      <c r="DE230" s="11">
        <f t="shared" si="317"/>
        <v>0.05</v>
      </c>
      <c r="DI230" s="11"/>
      <c r="DJ230" s="11"/>
      <c r="DK230" s="11"/>
      <c r="DL230" s="11"/>
      <c r="DM230" s="11"/>
    </row>
    <row r="231" spans="35:117">
      <c r="AI231" s="11">
        <f t="shared" si="301"/>
        <v>25</v>
      </c>
      <c r="AJ231" s="11">
        <f t="shared" si="316"/>
        <v>48</v>
      </c>
      <c r="AK231" s="11">
        <f t="shared" si="316"/>
        <v>10</v>
      </c>
      <c r="AL231" s="11">
        <f t="shared" si="316"/>
        <v>122</v>
      </c>
      <c r="AM231" s="11">
        <f t="shared" si="316"/>
        <v>58</v>
      </c>
      <c r="AN231" s="11">
        <f t="shared" si="316"/>
        <v>40</v>
      </c>
      <c r="AO231" s="11">
        <f t="shared" si="316"/>
        <v>23</v>
      </c>
      <c r="AP231" s="11">
        <f t="shared" si="316"/>
        <v>2.5</v>
      </c>
      <c r="AQ231" s="11">
        <f t="shared" si="316"/>
        <v>18</v>
      </c>
      <c r="AR231" s="11">
        <f t="shared" si="316"/>
        <v>5</v>
      </c>
      <c r="AS231" s="11">
        <f t="shared" si="316"/>
        <v>2.5</v>
      </c>
      <c r="AT231" s="11">
        <f t="shared" si="316"/>
        <v>2.5</v>
      </c>
      <c r="AU231" s="11">
        <f t="shared" si="316"/>
        <v>68</v>
      </c>
      <c r="AV231" s="11">
        <f t="shared" si="316"/>
        <v>27</v>
      </c>
      <c r="AW231" s="11">
        <f t="shared" si="316"/>
        <v>14</v>
      </c>
      <c r="AX231" s="11">
        <f t="shared" si="316"/>
        <v>21</v>
      </c>
      <c r="AY231" s="11">
        <f t="shared" si="316"/>
        <v>16</v>
      </c>
      <c r="AZ231" s="11">
        <f t="shared" si="316"/>
        <v>2.5</v>
      </c>
      <c r="BA231" s="11">
        <f t="shared" si="316"/>
        <v>2.5</v>
      </c>
      <c r="BB231" s="11">
        <f t="shared" si="316"/>
        <v>0</v>
      </c>
      <c r="BC231" s="11">
        <f t="shared" si="316"/>
        <v>0.5</v>
      </c>
      <c r="BD231" s="11">
        <f t="shared" si="316"/>
        <v>0.5</v>
      </c>
      <c r="BE231" s="11">
        <f t="shared" si="316"/>
        <v>0.5</v>
      </c>
      <c r="BF231" s="11">
        <f t="shared" si="316"/>
        <v>0.5</v>
      </c>
      <c r="BG231" s="11">
        <f t="shared" si="316"/>
        <v>0.5</v>
      </c>
      <c r="BH231" s="11">
        <f t="shared" si="316"/>
        <v>0.5</v>
      </c>
      <c r="BI231" s="11">
        <f t="shared" si="316"/>
        <v>0.5</v>
      </c>
      <c r="BJ231" s="11">
        <f t="shared" si="316"/>
        <v>0.5</v>
      </c>
      <c r="BK231" s="11">
        <f t="shared" si="316"/>
        <v>5.0000000000000001E-3</v>
      </c>
      <c r="BL231" s="11">
        <f t="shared" si="316"/>
        <v>0.5</v>
      </c>
      <c r="BM231" s="11">
        <f t="shared" si="316"/>
        <v>0.05</v>
      </c>
      <c r="BN231" s="11">
        <f t="shared" si="316"/>
        <v>0.05</v>
      </c>
      <c r="BO231" s="11">
        <f t="shared" si="316"/>
        <v>0.05</v>
      </c>
      <c r="BP231" s="11">
        <f t="shared" si="316"/>
        <v>0.05</v>
      </c>
      <c r="BQ231" s="11">
        <f t="shared" si="316"/>
        <v>0</v>
      </c>
      <c r="BR231" s="11">
        <f t="shared" si="316"/>
        <v>0.4</v>
      </c>
      <c r="BS231" s="11">
        <f t="shared" si="316"/>
        <v>0.05</v>
      </c>
      <c r="BT231" s="11">
        <f t="shared" si="316"/>
        <v>0.05</v>
      </c>
      <c r="BU231" s="11">
        <f t="shared" si="316"/>
        <v>0.1</v>
      </c>
      <c r="BV231" s="11">
        <f t="shared" si="316"/>
        <v>0.05</v>
      </c>
      <c r="BW231" s="11">
        <f t="shared" si="316"/>
        <v>0.05</v>
      </c>
      <c r="BX231" s="11">
        <f t="shared" si="316"/>
        <v>0</v>
      </c>
      <c r="BY231" s="11">
        <f t="shared" si="316"/>
        <v>0.15</v>
      </c>
      <c r="BZ231" s="11">
        <f t="shared" si="316"/>
        <v>110</v>
      </c>
      <c r="CA231" s="11">
        <f t="shared" si="316"/>
        <v>180</v>
      </c>
      <c r="CB231" s="11">
        <f t="shared" si="316"/>
        <v>500</v>
      </c>
      <c r="CC231" s="11">
        <f t="shared" si="316"/>
        <v>0.01</v>
      </c>
      <c r="CD231" s="11">
        <f t="shared" si="316"/>
        <v>2.5000000000000001E-2</v>
      </c>
      <c r="CE231" s="11">
        <f t="shared" si="316"/>
        <v>5.0000000000000001E-3</v>
      </c>
      <c r="CF231" s="11">
        <f t="shared" si="316"/>
        <v>0.15</v>
      </c>
      <c r="CG231" s="11">
        <f t="shared" si="316"/>
        <v>0.5</v>
      </c>
      <c r="CH231" s="11">
        <f t="shared" si="316"/>
        <v>0.5</v>
      </c>
      <c r="CI231" s="11">
        <f t="shared" si="316"/>
        <v>0.5</v>
      </c>
      <c r="CJ231" s="11">
        <f t="shared" si="316"/>
        <v>0</v>
      </c>
      <c r="CK231" s="11">
        <f t="shared" si="316"/>
        <v>0.3</v>
      </c>
      <c r="CL231" s="11">
        <f t="shared" si="316"/>
        <v>5</v>
      </c>
      <c r="CM231" s="11">
        <f t="shared" si="316"/>
        <v>0.5</v>
      </c>
      <c r="CN231" s="11">
        <f t="shared" si="316"/>
        <v>0.5</v>
      </c>
      <c r="CO231" s="11">
        <f t="shared" si="316"/>
        <v>0.05</v>
      </c>
      <c r="CP231" s="11">
        <f t="shared" si="316"/>
        <v>0.05</v>
      </c>
      <c r="CQ231" s="11">
        <f t="shared" si="316"/>
        <v>0.05</v>
      </c>
      <c r="CR231" s="11">
        <f t="shared" si="302"/>
        <v>5.4399999999999997E-2</v>
      </c>
      <c r="CS231" s="11">
        <f t="shared" si="316"/>
        <v>0.05</v>
      </c>
      <c r="CT231" s="11">
        <f t="shared" si="316"/>
        <v>0.05</v>
      </c>
      <c r="CU231" s="11">
        <f t="shared" si="316"/>
        <v>0.05</v>
      </c>
      <c r="CV231" s="11">
        <f t="shared" si="314"/>
        <v>0.05</v>
      </c>
      <c r="CW231" s="11">
        <f t="shared" si="314"/>
        <v>0.05</v>
      </c>
      <c r="CX231" s="11">
        <f t="shared" si="314"/>
        <v>0.05</v>
      </c>
      <c r="CY231" s="11">
        <f t="shared" si="314"/>
        <v>0.05</v>
      </c>
      <c r="DA231" s="11">
        <f t="shared" ref="DA231:DE231" si="318">DA15*1000</f>
        <v>0.5</v>
      </c>
      <c r="DB231" s="11">
        <f t="shared" si="318"/>
        <v>0.05</v>
      </c>
      <c r="DC231" s="11">
        <f t="shared" si="318"/>
        <v>5</v>
      </c>
      <c r="DD231" s="11">
        <f t="shared" si="318"/>
        <v>0.25</v>
      </c>
      <c r="DE231" s="11">
        <f t="shared" si="318"/>
        <v>0.05</v>
      </c>
      <c r="DI231" s="11"/>
      <c r="DJ231" s="11"/>
      <c r="DK231" s="11"/>
      <c r="DL231" s="11"/>
      <c r="DM231" s="11"/>
    </row>
    <row r="232" spans="35:117">
      <c r="AI232" s="11">
        <f t="shared" si="301"/>
        <v>5</v>
      </c>
      <c r="AJ232" s="11">
        <f t="shared" si="316"/>
        <v>44</v>
      </c>
      <c r="AK232" s="11">
        <f t="shared" si="316"/>
        <v>2.5</v>
      </c>
      <c r="AL232" s="11">
        <f t="shared" si="316"/>
        <v>101</v>
      </c>
      <c r="AM232" s="11">
        <f t="shared" si="316"/>
        <v>50</v>
      </c>
      <c r="AN232" s="11">
        <f t="shared" si="316"/>
        <v>54</v>
      </c>
      <c r="AO232" s="11">
        <f t="shared" si="316"/>
        <v>51</v>
      </c>
      <c r="AP232" s="11">
        <f t="shared" si="316"/>
        <v>7</v>
      </c>
      <c r="AQ232" s="11">
        <f t="shared" si="316"/>
        <v>97</v>
      </c>
      <c r="AR232" s="11">
        <f t="shared" si="316"/>
        <v>6</v>
      </c>
      <c r="AS232" s="11">
        <f t="shared" si="316"/>
        <v>20</v>
      </c>
      <c r="AT232" s="11">
        <f t="shared" si="316"/>
        <v>9</v>
      </c>
      <c r="AU232" s="11">
        <f t="shared" si="316"/>
        <v>61</v>
      </c>
      <c r="AV232" s="11">
        <f t="shared" si="316"/>
        <v>61</v>
      </c>
      <c r="AW232" s="11">
        <f t="shared" si="316"/>
        <v>30</v>
      </c>
      <c r="AX232" s="11">
        <f t="shared" si="316"/>
        <v>45</v>
      </c>
      <c r="AY232" s="11">
        <f t="shared" si="316"/>
        <v>53</v>
      </c>
      <c r="AZ232" s="11">
        <f t="shared" si="316"/>
        <v>30</v>
      </c>
      <c r="BA232" s="11">
        <f t="shared" si="316"/>
        <v>2.5</v>
      </c>
      <c r="BB232" s="11">
        <f t="shared" si="316"/>
        <v>0</v>
      </c>
      <c r="BC232" s="11">
        <f t="shared" si="316"/>
        <v>0.5</v>
      </c>
      <c r="BD232" s="11">
        <f t="shared" si="316"/>
        <v>0.5</v>
      </c>
      <c r="BE232" s="11">
        <f t="shared" si="316"/>
        <v>0.5</v>
      </c>
      <c r="BF232" s="11">
        <f t="shared" si="316"/>
        <v>0.5</v>
      </c>
      <c r="BG232" s="11">
        <f t="shared" si="316"/>
        <v>0.5</v>
      </c>
      <c r="BH232" s="11">
        <f t="shared" si="316"/>
        <v>0.5</v>
      </c>
      <c r="BI232" s="11">
        <f t="shared" si="316"/>
        <v>0.5</v>
      </c>
      <c r="BJ232" s="11">
        <f t="shared" si="316"/>
        <v>0.5</v>
      </c>
      <c r="BK232" s="11">
        <f t="shared" si="316"/>
        <v>5.0000000000000001E-3</v>
      </c>
      <c r="BL232" s="11">
        <f t="shared" si="316"/>
        <v>0.5</v>
      </c>
      <c r="BM232" s="11">
        <f t="shared" si="316"/>
        <v>0.05</v>
      </c>
      <c r="BN232" s="11">
        <f t="shared" si="316"/>
        <v>0.05</v>
      </c>
      <c r="BO232" s="11">
        <f t="shared" si="316"/>
        <v>0.05</v>
      </c>
      <c r="BP232" s="11">
        <f t="shared" si="316"/>
        <v>0.05</v>
      </c>
      <c r="BQ232" s="11">
        <f t="shared" si="316"/>
        <v>0</v>
      </c>
      <c r="BR232" s="11">
        <f t="shared" si="316"/>
        <v>0.4</v>
      </c>
      <c r="BS232" s="11">
        <f t="shared" si="316"/>
        <v>0.05</v>
      </c>
      <c r="BT232" s="11">
        <f t="shared" si="316"/>
        <v>0.05</v>
      </c>
      <c r="BU232" s="11">
        <f t="shared" si="316"/>
        <v>0.1</v>
      </c>
      <c r="BV232" s="11">
        <f t="shared" si="316"/>
        <v>0.05</v>
      </c>
      <c r="BW232" s="11">
        <f t="shared" si="316"/>
        <v>0.05</v>
      </c>
      <c r="BX232" s="11">
        <f t="shared" si="316"/>
        <v>0</v>
      </c>
      <c r="BY232" s="11">
        <f t="shared" si="316"/>
        <v>0.15</v>
      </c>
      <c r="BZ232" s="11">
        <f t="shared" si="316"/>
        <v>170</v>
      </c>
      <c r="CA232" s="11">
        <f t="shared" si="316"/>
        <v>370</v>
      </c>
      <c r="CB232" s="11">
        <f t="shared" si="316"/>
        <v>500</v>
      </c>
      <c r="CC232" s="11">
        <f t="shared" si="316"/>
        <v>0.01</v>
      </c>
      <c r="CD232" s="11">
        <f t="shared" si="316"/>
        <v>2.5000000000000001E-2</v>
      </c>
      <c r="CE232" s="11">
        <f t="shared" si="316"/>
        <v>5.0000000000000001E-3</v>
      </c>
      <c r="CF232" s="11">
        <f t="shared" si="316"/>
        <v>0.15</v>
      </c>
      <c r="CG232" s="11">
        <f t="shared" si="316"/>
        <v>0.5</v>
      </c>
      <c r="CH232" s="11">
        <f t="shared" si="316"/>
        <v>0.5</v>
      </c>
      <c r="CI232" s="11">
        <f t="shared" si="316"/>
        <v>0.5</v>
      </c>
      <c r="CJ232" s="11">
        <f t="shared" si="316"/>
        <v>0</v>
      </c>
      <c r="CK232" s="11">
        <f t="shared" si="316"/>
        <v>0.3</v>
      </c>
      <c r="CL232" s="11">
        <f t="shared" si="316"/>
        <v>5</v>
      </c>
      <c r="CM232" s="11">
        <f t="shared" si="316"/>
        <v>0.5</v>
      </c>
      <c r="CN232" s="11">
        <f t="shared" si="316"/>
        <v>0.5</v>
      </c>
      <c r="CO232" s="11">
        <f t="shared" si="316"/>
        <v>0.05</v>
      </c>
      <c r="CP232" s="11">
        <f t="shared" si="316"/>
        <v>0.05</v>
      </c>
      <c r="CQ232" s="11">
        <f t="shared" si="316"/>
        <v>0.4</v>
      </c>
      <c r="CR232" s="11">
        <f t="shared" si="302"/>
        <v>1.4500000000000001E-2</v>
      </c>
      <c r="CS232" s="11">
        <f t="shared" si="316"/>
        <v>0.05</v>
      </c>
      <c r="CT232" s="11">
        <f t="shared" si="316"/>
        <v>0.05</v>
      </c>
      <c r="CU232" s="11">
        <f t="shared" si="316"/>
        <v>0.05</v>
      </c>
      <c r="CV232" s="11">
        <f t="shared" si="314"/>
        <v>0.05</v>
      </c>
      <c r="CW232" s="11">
        <f t="shared" si="314"/>
        <v>0.05</v>
      </c>
      <c r="CX232" s="11">
        <f t="shared" si="314"/>
        <v>0.05</v>
      </c>
      <c r="CY232" s="11">
        <f t="shared" si="314"/>
        <v>0.05</v>
      </c>
      <c r="DA232" s="11">
        <f t="shared" ref="DA232:DE232" si="319">DA16*1000</f>
        <v>0.5</v>
      </c>
      <c r="DB232" s="11">
        <f t="shared" si="319"/>
        <v>0.05</v>
      </c>
      <c r="DC232" s="11">
        <f t="shared" si="319"/>
        <v>5</v>
      </c>
      <c r="DD232" s="11">
        <f t="shared" si="319"/>
        <v>0.25</v>
      </c>
      <c r="DE232" s="11">
        <f t="shared" si="319"/>
        <v>0.05</v>
      </c>
      <c r="DI232" s="11"/>
      <c r="DJ232" s="11"/>
      <c r="DK232" s="11"/>
      <c r="DL232" s="11"/>
      <c r="DM232" s="11"/>
    </row>
    <row r="233" spans="35:117">
      <c r="AI233" s="11">
        <f t="shared" si="301"/>
        <v>9</v>
      </c>
      <c r="AJ233" s="11">
        <f t="shared" si="316"/>
        <v>5</v>
      </c>
      <c r="AK233" s="11">
        <f t="shared" si="316"/>
        <v>2.5</v>
      </c>
      <c r="AL233" s="11">
        <f t="shared" si="316"/>
        <v>10</v>
      </c>
      <c r="AM233" s="11">
        <f t="shared" si="316"/>
        <v>2.5</v>
      </c>
      <c r="AN233" s="11">
        <f t="shared" si="316"/>
        <v>2.5</v>
      </c>
      <c r="AO233" s="11">
        <f t="shared" si="316"/>
        <v>2.5</v>
      </c>
      <c r="AP233" s="11">
        <f t="shared" si="316"/>
        <v>2.5</v>
      </c>
      <c r="AQ233" s="11">
        <f t="shared" si="316"/>
        <v>2.5</v>
      </c>
      <c r="AR233" s="11">
        <f t="shared" si="316"/>
        <v>1.5</v>
      </c>
      <c r="AS233" s="11">
        <f t="shared" si="316"/>
        <v>26</v>
      </c>
      <c r="AT233" s="11">
        <f t="shared" si="316"/>
        <v>8</v>
      </c>
      <c r="AU233" s="11">
        <f t="shared" si="316"/>
        <v>2.5</v>
      </c>
      <c r="AV233" s="11">
        <f t="shared" si="316"/>
        <v>2.5</v>
      </c>
      <c r="AW233" s="11">
        <f t="shared" si="316"/>
        <v>2.5</v>
      </c>
      <c r="AX233" s="11">
        <f t="shared" si="316"/>
        <v>8</v>
      </c>
      <c r="AY233" s="11">
        <f t="shared" si="316"/>
        <v>2.5</v>
      </c>
      <c r="AZ233" s="11">
        <f t="shared" si="316"/>
        <v>2.5</v>
      </c>
      <c r="BA233" s="11">
        <f t="shared" si="316"/>
        <v>2.5</v>
      </c>
      <c r="BB233" s="11">
        <f t="shared" si="316"/>
        <v>0</v>
      </c>
      <c r="BC233" s="11">
        <f t="shared" si="316"/>
        <v>0.5</v>
      </c>
      <c r="BD233" s="11">
        <f t="shared" si="316"/>
        <v>0.5</v>
      </c>
      <c r="BE233" s="11">
        <f t="shared" si="316"/>
        <v>0.5</v>
      </c>
      <c r="BF233" s="11">
        <f t="shared" si="316"/>
        <v>0.5</v>
      </c>
      <c r="BG233" s="11">
        <f t="shared" si="316"/>
        <v>0.5</v>
      </c>
      <c r="BH233" s="11">
        <f t="shared" si="316"/>
        <v>0.5</v>
      </c>
      <c r="BI233" s="11">
        <f t="shared" si="316"/>
        <v>0.5</v>
      </c>
      <c r="BJ233" s="11">
        <f t="shared" si="316"/>
        <v>0.5</v>
      </c>
      <c r="BK233" s="11">
        <f t="shared" si="316"/>
        <v>5.0000000000000001E-3</v>
      </c>
      <c r="BL233" s="11">
        <f t="shared" si="316"/>
        <v>0.5</v>
      </c>
      <c r="BM233" s="11">
        <f t="shared" si="316"/>
        <v>0.05</v>
      </c>
      <c r="BN233" s="11">
        <f t="shared" si="316"/>
        <v>0.05</v>
      </c>
      <c r="BO233" s="11">
        <f t="shared" si="316"/>
        <v>0.05</v>
      </c>
      <c r="BP233" s="11">
        <f t="shared" si="316"/>
        <v>0.05</v>
      </c>
      <c r="BQ233" s="11">
        <f t="shared" si="316"/>
        <v>0</v>
      </c>
      <c r="BR233" s="11">
        <f t="shared" si="316"/>
        <v>0.4</v>
      </c>
      <c r="BS233" s="11">
        <f t="shared" si="316"/>
        <v>0.05</v>
      </c>
      <c r="BT233" s="11">
        <f t="shared" si="316"/>
        <v>0.05</v>
      </c>
      <c r="BU233" s="11">
        <f t="shared" si="316"/>
        <v>0.1</v>
      </c>
      <c r="BV233" s="11">
        <f t="shared" si="316"/>
        <v>0.05</v>
      </c>
      <c r="BW233" s="11">
        <f t="shared" si="316"/>
        <v>0.05</v>
      </c>
      <c r="BX233" s="11">
        <f t="shared" si="316"/>
        <v>0</v>
      </c>
      <c r="BY233" s="11">
        <f t="shared" si="316"/>
        <v>0.15</v>
      </c>
      <c r="BZ233" s="11">
        <f t="shared" si="316"/>
        <v>25</v>
      </c>
      <c r="CA233" s="11">
        <f t="shared" si="316"/>
        <v>50</v>
      </c>
      <c r="CB233" s="11">
        <f t="shared" si="316"/>
        <v>5100</v>
      </c>
      <c r="CC233" s="11">
        <f t="shared" si="316"/>
        <v>0.01</v>
      </c>
      <c r="CD233" s="11">
        <f t="shared" si="316"/>
        <v>2.5000000000000001E-2</v>
      </c>
      <c r="CE233" s="11">
        <f t="shared" si="316"/>
        <v>5.0000000000000001E-3</v>
      </c>
      <c r="CF233" s="11">
        <f t="shared" si="316"/>
        <v>0.15</v>
      </c>
      <c r="CG233" s="11">
        <f t="shared" si="316"/>
        <v>0.5</v>
      </c>
      <c r="CH233" s="11">
        <f t="shared" si="316"/>
        <v>0.5</v>
      </c>
      <c r="CI233" s="11">
        <f t="shared" si="316"/>
        <v>0.5</v>
      </c>
      <c r="CJ233" s="11">
        <f t="shared" si="316"/>
        <v>0</v>
      </c>
      <c r="CK233" s="11">
        <f t="shared" si="316"/>
        <v>0.3</v>
      </c>
      <c r="CL233" s="11">
        <f t="shared" si="316"/>
        <v>5</v>
      </c>
      <c r="CM233" s="11">
        <f t="shared" si="316"/>
        <v>0.5</v>
      </c>
      <c r="CN233" s="11">
        <f t="shared" si="316"/>
        <v>0.5</v>
      </c>
      <c r="CO233" s="11">
        <f t="shared" si="316"/>
        <v>0.05</v>
      </c>
      <c r="CP233" s="11">
        <f t="shared" si="316"/>
        <v>0.05</v>
      </c>
      <c r="CQ233" s="11">
        <f t="shared" si="316"/>
        <v>0.05</v>
      </c>
      <c r="CR233" s="11">
        <f t="shared" si="302"/>
        <v>1.3550000000000001E-2</v>
      </c>
      <c r="CS233" s="11">
        <f t="shared" si="316"/>
        <v>0.05</v>
      </c>
      <c r="CT233" s="11">
        <f t="shared" si="316"/>
        <v>0.05</v>
      </c>
      <c r="CU233" s="11">
        <f t="shared" ref="CU233:CY236" si="320">CU17*1000</f>
        <v>0.05</v>
      </c>
      <c r="CV233" s="11">
        <f t="shared" si="320"/>
        <v>0.05</v>
      </c>
      <c r="CW233" s="11">
        <f t="shared" si="320"/>
        <v>0.05</v>
      </c>
      <c r="CX233" s="11">
        <f t="shared" si="320"/>
        <v>0.05</v>
      </c>
      <c r="CY233" s="11">
        <f t="shared" si="320"/>
        <v>0.05</v>
      </c>
      <c r="DA233" s="11">
        <f t="shared" ref="DA233:DE233" si="321">DA17*1000</f>
        <v>0.5</v>
      </c>
      <c r="DB233" s="11">
        <f t="shared" si="321"/>
        <v>0.05</v>
      </c>
      <c r="DC233" s="11">
        <f t="shared" si="321"/>
        <v>5</v>
      </c>
      <c r="DD233" s="11">
        <f t="shared" si="321"/>
        <v>0.25</v>
      </c>
      <c r="DE233" s="11">
        <f t="shared" si="321"/>
        <v>0.05</v>
      </c>
      <c r="DI233" s="11"/>
      <c r="DJ233" s="11"/>
      <c r="DK233" s="11"/>
      <c r="DL233" s="11"/>
      <c r="DM233" s="11"/>
    </row>
    <row r="234" spans="35:117">
      <c r="AI234" s="11">
        <f t="shared" si="301"/>
        <v>27</v>
      </c>
      <c r="AJ234" s="11">
        <f t="shared" ref="AJ234:CU237" si="322">AJ18*1000</f>
        <v>29</v>
      </c>
      <c r="AK234" s="11">
        <f t="shared" si="322"/>
        <v>2.5</v>
      </c>
      <c r="AL234" s="11">
        <f t="shared" si="322"/>
        <v>82</v>
      </c>
      <c r="AM234" s="11">
        <f t="shared" si="322"/>
        <v>33</v>
      </c>
      <c r="AN234" s="11">
        <f t="shared" si="322"/>
        <v>26</v>
      </c>
      <c r="AO234" s="11">
        <f t="shared" si="322"/>
        <v>15</v>
      </c>
      <c r="AP234" s="11">
        <f t="shared" si="322"/>
        <v>2.5</v>
      </c>
      <c r="AQ234" s="11">
        <f t="shared" si="322"/>
        <v>17</v>
      </c>
      <c r="AR234" s="11">
        <f t="shared" si="322"/>
        <v>8</v>
      </c>
      <c r="AS234" s="11">
        <f t="shared" si="322"/>
        <v>2.5</v>
      </c>
      <c r="AT234" s="11">
        <f t="shared" si="322"/>
        <v>2.5</v>
      </c>
      <c r="AU234" s="11">
        <f t="shared" si="322"/>
        <v>50</v>
      </c>
      <c r="AV234" s="11">
        <f t="shared" si="322"/>
        <v>27</v>
      </c>
      <c r="AW234" s="11">
        <f t="shared" si="322"/>
        <v>12</v>
      </c>
      <c r="AX234" s="11">
        <f t="shared" si="322"/>
        <v>22</v>
      </c>
      <c r="AY234" s="11">
        <f t="shared" si="322"/>
        <v>13</v>
      </c>
      <c r="AZ234" s="11">
        <f t="shared" si="322"/>
        <v>2.5</v>
      </c>
      <c r="BA234" s="11">
        <f t="shared" si="322"/>
        <v>2.5</v>
      </c>
      <c r="BB234" s="11">
        <f t="shared" si="322"/>
        <v>0</v>
      </c>
      <c r="BC234" s="11">
        <f t="shared" si="322"/>
        <v>0.5</v>
      </c>
      <c r="BD234" s="11">
        <f t="shared" si="322"/>
        <v>0.5</v>
      </c>
      <c r="BE234" s="11">
        <f t="shared" si="322"/>
        <v>0.5</v>
      </c>
      <c r="BF234" s="11">
        <f t="shared" si="322"/>
        <v>0.5</v>
      </c>
      <c r="BG234" s="11">
        <f t="shared" si="322"/>
        <v>0.5</v>
      </c>
      <c r="BH234" s="11">
        <f t="shared" si="322"/>
        <v>0.5</v>
      </c>
      <c r="BI234" s="11">
        <f t="shared" si="322"/>
        <v>0.5</v>
      </c>
      <c r="BJ234" s="11">
        <f t="shared" si="322"/>
        <v>0.5</v>
      </c>
      <c r="BK234" s="11">
        <f t="shared" si="322"/>
        <v>5.0000000000000001E-3</v>
      </c>
      <c r="BL234" s="11">
        <f t="shared" si="322"/>
        <v>0.5</v>
      </c>
      <c r="BM234" s="11">
        <f t="shared" si="322"/>
        <v>0.05</v>
      </c>
      <c r="BN234" s="11">
        <f t="shared" si="322"/>
        <v>0.05</v>
      </c>
      <c r="BO234" s="11">
        <f t="shared" si="322"/>
        <v>0.05</v>
      </c>
      <c r="BP234" s="11">
        <f t="shared" si="322"/>
        <v>0.05</v>
      </c>
      <c r="BQ234" s="11">
        <f t="shared" si="322"/>
        <v>0</v>
      </c>
      <c r="BR234" s="11">
        <f t="shared" si="322"/>
        <v>0.4</v>
      </c>
      <c r="BS234" s="11">
        <f t="shared" si="322"/>
        <v>0.05</v>
      </c>
      <c r="BT234" s="11">
        <f t="shared" si="322"/>
        <v>0.05</v>
      </c>
      <c r="BU234" s="11">
        <f t="shared" si="322"/>
        <v>0.1</v>
      </c>
      <c r="BV234" s="11">
        <f t="shared" si="322"/>
        <v>0.05</v>
      </c>
      <c r="BW234" s="11">
        <f t="shared" si="322"/>
        <v>0.05</v>
      </c>
      <c r="BX234" s="11">
        <f t="shared" si="322"/>
        <v>0</v>
      </c>
      <c r="BY234" s="11">
        <f t="shared" si="322"/>
        <v>0.15</v>
      </c>
      <c r="BZ234" s="11">
        <f t="shared" si="322"/>
        <v>25</v>
      </c>
      <c r="CA234" s="11">
        <f t="shared" si="322"/>
        <v>150</v>
      </c>
      <c r="CB234" s="11">
        <f t="shared" si="322"/>
        <v>500</v>
      </c>
      <c r="CC234" s="11">
        <f t="shared" si="322"/>
        <v>0.01</v>
      </c>
      <c r="CD234" s="11">
        <f t="shared" si="322"/>
        <v>2.5000000000000001E-2</v>
      </c>
      <c r="CE234" s="11">
        <f t="shared" si="322"/>
        <v>5.0000000000000001E-3</v>
      </c>
      <c r="CF234" s="11">
        <f t="shared" si="322"/>
        <v>0.15</v>
      </c>
      <c r="CG234" s="11">
        <f t="shared" si="322"/>
        <v>0.5</v>
      </c>
      <c r="CH234" s="11">
        <f t="shared" si="322"/>
        <v>0.5</v>
      </c>
      <c r="CI234" s="11">
        <f t="shared" si="322"/>
        <v>0.5</v>
      </c>
      <c r="CJ234" s="11">
        <f t="shared" si="322"/>
        <v>0</v>
      </c>
      <c r="CK234" s="11">
        <f t="shared" si="322"/>
        <v>0.3</v>
      </c>
      <c r="CL234" s="11">
        <f t="shared" si="322"/>
        <v>5</v>
      </c>
      <c r="CM234" s="11">
        <f t="shared" si="322"/>
        <v>0.5</v>
      </c>
      <c r="CN234" s="11">
        <f t="shared" si="322"/>
        <v>0.5</v>
      </c>
      <c r="CO234" s="11">
        <f t="shared" si="322"/>
        <v>0.05</v>
      </c>
      <c r="CP234" s="11">
        <f t="shared" si="322"/>
        <v>0.05</v>
      </c>
      <c r="CQ234" s="11">
        <f t="shared" si="322"/>
        <v>0.2</v>
      </c>
      <c r="CR234" s="11">
        <f t="shared" si="302"/>
        <v>0.26900000000000002</v>
      </c>
      <c r="CS234" s="11">
        <f t="shared" si="322"/>
        <v>0.05</v>
      </c>
      <c r="CT234" s="11">
        <f t="shared" si="322"/>
        <v>0.05</v>
      </c>
      <c r="CU234" s="11">
        <f t="shared" si="322"/>
        <v>0.05</v>
      </c>
      <c r="CV234" s="11">
        <f t="shared" si="320"/>
        <v>0.05</v>
      </c>
      <c r="CW234" s="11">
        <f t="shared" si="320"/>
        <v>0.05</v>
      </c>
      <c r="CX234" s="11">
        <f t="shared" si="320"/>
        <v>0.05</v>
      </c>
      <c r="CY234" s="11">
        <f t="shared" si="320"/>
        <v>0.05</v>
      </c>
      <c r="DA234" s="11">
        <f t="shared" ref="DA234:DE234" si="323">DA18*1000</f>
        <v>0.5</v>
      </c>
      <c r="DB234" s="11">
        <f t="shared" si="323"/>
        <v>0.05</v>
      </c>
      <c r="DC234" s="11">
        <f t="shared" si="323"/>
        <v>5</v>
      </c>
      <c r="DD234" s="11">
        <f t="shared" si="323"/>
        <v>0.25</v>
      </c>
      <c r="DE234" s="11">
        <f t="shared" si="323"/>
        <v>0.05</v>
      </c>
      <c r="DI234" s="11"/>
      <c r="DJ234" s="11"/>
      <c r="DK234" s="11"/>
      <c r="DL234" s="11"/>
      <c r="DM234" s="11"/>
    </row>
    <row r="235" spans="35:117">
      <c r="AI235" s="11">
        <f t="shared" si="301"/>
        <v>50</v>
      </c>
      <c r="AJ235" s="11">
        <f t="shared" si="322"/>
        <v>50</v>
      </c>
      <c r="AK235" s="11">
        <f t="shared" si="322"/>
        <v>2.5</v>
      </c>
      <c r="AL235" s="11">
        <f t="shared" si="322"/>
        <v>119</v>
      </c>
      <c r="AM235" s="11">
        <f t="shared" si="322"/>
        <v>89</v>
      </c>
      <c r="AN235" s="11">
        <f t="shared" si="322"/>
        <v>40</v>
      </c>
      <c r="AO235" s="11">
        <f t="shared" si="322"/>
        <v>19</v>
      </c>
      <c r="AP235" s="11">
        <f t="shared" si="322"/>
        <v>2.5</v>
      </c>
      <c r="AQ235" s="11">
        <f t="shared" si="322"/>
        <v>25</v>
      </c>
      <c r="AR235" s="11">
        <f t="shared" si="322"/>
        <v>1.5</v>
      </c>
      <c r="AS235" s="11">
        <f t="shared" si="322"/>
        <v>16</v>
      </c>
      <c r="AT235" s="11">
        <f t="shared" si="322"/>
        <v>13</v>
      </c>
      <c r="AU235" s="11">
        <f t="shared" si="322"/>
        <v>75</v>
      </c>
      <c r="AV235" s="11">
        <f t="shared" si="322"/>
        <v>43</v>
      </c>
      <c r="AW235" s="11">
        <f t="shared" si="322"/>
        <v>17</v>
      </c>
      <c r="AX235" s="11">
        <f t="shared" si="322"/>
        <v>30</v>
      </c>
      <c r="AY235" s="11">
        <f t="shared" si="322"/>
        <v>26</v>
      </c>
      <c r="AZ235" s="11">
        <f t="shared" si="322"/>
        <v>2.5</v>
      </c>
      <c r="BA235" s="11">
        <f t="shared" si="322"/>
        <v>2.5</v>
      </c>
      <c r="BB235" s="11">
        <f t="shared" si="322"/>
        <v>0</v>
      </c>
      <c r="BC235" s="11">
        <f t="shared" si="322"/>
        <v>0.5</v>
      </c>
      <c r="BD235" s="11">
        <f t="shared" si="322"/>
        <v>0.5</v>
      </c>
      <c r="BE235" s="11">
        <f t="shared" si="322"/>
        <v>0.5</v>
      </c>
      <c r="BF235" s="11">
        <f t="shared" si="322"/>
        <v>0.5</v>
      </c>
      <c r="BG235" s="11">
        <f t="shared" si="322"/>
        <v>0.5</v>
      </c>
      <c r="BH235" s="11">
        <f t="shared" si="322"/>
        <v>0.5</v>
      </c>
      <c r="BI235" s="11">
        <f t="shared" si="322"/>
        <v>0.5</v>
      </c>
      <c r="BJ235" s="11">
        <f t="shared" si="322"/>
        <v>0.5</v>
      </c>
      <c r="BK235" s="11">
        <f t="shared" si="322"/>
        <v>5.0000000000000001E-3</v>
      </c>
      <c r="BL235" s="11">
        <f t="shared" si="322"/>
        <v>0.5</v>
      </c>
      <c r="BM235" s="11">
        <f t="shared" si="322"/>
        <v>0.05</v>
      </c>
      <c r="BN235" s="11">
        <f t="shared" si="322"/>
        <v>0.05</v>
      </c>
      <c r="BO235" s="11">
        <f t="shared" si="322"/>
        <v>0.05</v>
      </c>
      <c r="BP235" s="11">
        <f t="shared" si="322"/>
        <v>0.05</v>
      </c>
      <c r="BQ235" s="11">
        <f t="shared" si="322"/>
        <v>0</v>
      </c>
      <c r="BR235" s="11">
        <f t="shared" si="322"/>
        <v>0.4</v>
      </c>
      <c r="BS235" s="11">
        <f t="shared" si="322"/>
        <v>0.05</v>
      </c>
      <c r="BT235" s="11">
        <f t="shared" si="322"/>
        <v>0.05</v>
      </c>
      <c r="BU235" s="11">
        <f t="shared" si="322"/>
        <v>0.1</v>
      </c>
      <c r="BV235" s="11">
        <f t="shared" si="322"/>
        <v>0.05</v>
      </c>
      <c r="BW235" s="11">
        <f t="shared" si="322"/>
        <v>0.05</v>
      </c>
      <c r="BX235" s="11">
        <f t="shared" si="322"/>
        <v>0</v>
      </c>
      <c r="BY235" s="11">
        <f t="shared" si="322"/>
        <v>0.15</v>
      </c>
      <c r="BZ235" s="11">
        <f t="shared" si="322"/>
        <v>25</v>
      </c>
      <c r="CA235" s="11">
        <f t="shared" si="322"/>
        <v>260</v>
      </c>
      <c r="CB235" s="11">
        <f t="shared" si="322"/>
        <v>500</v>
      </c>
      <c r="CC235" s="11">
        <f t="shared" si="322"/>
        <v>0.01</v>
      </c>
      <c r="CD235" s="11">
        <f t="shared" si="322"/>
        <v>2.5000000000000001E-2</v>
      </c>
      <c r="CE235" s="11">
        <f t="shared" si="322"/>
        <v>5.0000000000000001E-3</v>
      </c>
      <c r="CF235" s="11">
        <f t="shared" si="322"/>
        <v>0.15</v>
      </c>
      <c r="CG235" s="11">
        <f t="shared" si="322"/>
        <v>0.5</v>
      </c>
      <c r="CH235" s="11">
        <f t="shared" si="322"/>
        <v>0.5</v>
      </c>
      <c r="CI235" s="11">
        <f t="shared" si="322"/>
        <v>0.5</v>
      </c>
      <c r="CJ235" s="11">
        <f t="shared" si="322"/>
        <v>0</v>
      </c>
      <c r="CK235" s="11">
        <f t="shared" si="322"/>
        <v>0.3</v>
      </c>
      <c r="CL235" s="11">
        <f t="shared" si="322"/>
        <v>5</v>
      </c>
      <c r="CM235" s="11">
        <f t="shared" si="322"/>
        <v>0.5</v>
      </c>
      <c r="CN235" s="11">
        <f t="shared" si="322"/>
        <v>0.5</v>
      </c>
      <c r="CO235" s="11">
        <f t="shared" si="322"/>
        <v>0.05</v>
      </c>
      <c r="CP235" s="11">
        <f t="shared" si="322"/>
        <v>0.05</v>
      </c>
      <c r="CQ235" s="11">
        <f t="shared" si="322"/>
        <v>0.05</v>
      </c>
      <c r="CR235" s="11">
        <f t="shared" si="302"/>
        <v>2.4300000000000002</v>
      </c>
      <c r="CS235" s="11">
        <f t="shared" si="322"/>
        <v>0.05</v>
      </c>
      <c r="CT235" s="11">
        <f t="shared" si="322"/>
        <v>0.05</v>
      </c>
      <c r="CU235" s="11">
        <f t="shared" si="322"/>
        <v>0.05</v>
      </c>
      <c r="CV235" s="11">
        <f t="shared" si="320"/>
        <v>0.05</v>
      </c>
      <c r="CW235" s="11">
        <f t="shared" si="320"/>
        <v>0.05</v>
      </c>
      <c r="CX235" s="11">
        <f t="shared" si="320"/>
        <v>0.05</v>
      </c>
      <c r="CY235" s="11">
        <f t="shared" si="320"/>
        <v>0.05</v>
      </c>
      <c r="DA235" s="11">
        <f t="shared" ref="DA235:DE235" si="324">DA19*1000</f>
        <v>0.5</v>
      </c>
      <c r="DB235" s="11">
        <f t="shared" si="324"/>
        <v>0.05</v>
      </c>
      <c r="DC235" s="11">
        <f t="shared" si="324"/>
        <v>5</v>
      </c>
      <c r="DD235" s="11">
        <f t="shared" si="324"/>
        <v>0.25</v>
      </c>
      <c r="DE235" s="11">
        <f t="shared" si="324"/>
        <v>0.05</v>
      </c>
      <c r="DI235" s="11"/>
      <c r="DJ235" s="11"/>
      <c r="DK235" s="11"/>
      <c r="DL235" s="11"/>
      <c r="DM235" s="11"/>
    </row>
    <row r="236" spans="35:117">
      <c r="AI236" s="11">
        <f t="shared" si="301"/>
        <v>2.5</v>
      </c>
      <c r="AJ236" s="11">
        <f t="shared" si="322"/>
        <v>27</v>
      </c>
      <c r="AK236" s="11">
        <f t="shared" si="322"/>
        <v>2.5</v>
      </c>
      <c r="AL236" s="11">
        <f t="shared" si="322"/>
        <v>45</v>
      </c>
      <c r="AM236" s="11">
        <f t="shared" si="322"/>
        <v>16</v>
      </c>
      <c r="AN236" s="11">
        <f t="shared" si="322"/>
        <v>19</v>
      </c>
      <c r="AO236" s="11">
        <f t="shared" si="322"/>
        <v>13</v>
      </c>
      <c r="AP236" s="11">
        <f t="shared" si="322"/>
        <v>2.5</v>
      </c>
      <c r="AQ236" s="11">
        <f t="shared" si="322"/>
        <v>14</v>
      </c>
      <c r="AR236" s="11">
        <f t="shared" si="322"/>
        <v>1.5</v>
      </c>
      <c r="AS236" s="11">
        <f t="shared" si="322"/>
        <v>9</v>
      </c>
      <c r="AT236" s="11">
        <f t="shared" si="322"/>
        <v>2.5</v>
      </c>
      <c r="AU236" s="11">
        <f t="shared" si="322"/>
        <v>26</v>
      </c>
      <c r="AV236" s="11">
        <f t="shared" si="322"/>
        <v>19</v>
      </c>
      <c r="AW236" s="11">
        <f t="shared" si="322"/>
        <v>7</v>
      </c>
      <c r="AX236" s="11">
        <f t="shared" si="322"/>
        <v>20</v>
      </c>
      <c r="AY236" s="11">
        <f t="shared" si="322"/>
        <v>9</v>
      </c>
      <c r="AZ236" s="11">
        <f t="shared" si="322"/>
        <v>2.5</v>
      </c>
      <c r="BA236" s="11">
        <f t="shared" si="322"/>
        <v>2.5</v>
      </c>
      <c r="BB236" s="11">
        <f t="shared" si="322"/>
        <v>0</v>
      </c>
      <c r="BC236" s="11">
        <f t="shared" si="322"/>
        <v>0.5</v>
      </c>
      <c r="BD236" s="11">
        <f t="shared" si="322"/>
        <v>0.5</v>
      </c>
      <c r="BE236" s="11">
        <f t="shared" si="322"/>
        <v>0.5</v>
      </c>
      <c r="BF236" s="11">
        <f t="shared" si="322"/>
        <v>0.5</v>
      </c>
      <c r="BG236" s="11">
        <f t="shared" si="322"/>
        <v>0.5</v>
      </c>
      <c r="BH236" s="11">
        <f t="shared" si="322"/>
        <v>0.5</v>
      </c>
      <c r="BI236" s="11">
        <f t="shared" si="322"/>
        <v>0.5</v>
      </c>
      <c r="BJ236" s="11">
        <f t="shared" si="322"/>
        <v>0.5</v>
      </c>
      <c r="BK236" s="11">
        <f t="shared" si="322"/>
        <v>5.0000000000000001E-3</v>
      </c>
      <c r="BL236" s="11">
        <f t="shared" si="322"/>
        <v>0.5</v>
      </c>
      <c r="BM236" s="11">
        <f t="shared" si="322"/>
        <v>0.05</v>
      </c>
      <c r="BN236" s="11">
        <f t="shared" si="322"/>
        <v>0.05</v>
      </c>
      <c r="BO236" s="11">
        <f t="shared" si="322"/>
        <v>0.05</v>
      </c>
      <c r="BP236" s="11">
        <f t="shared" si="322"/>
        <v>0.05</v>
      </c>
      <c r="BQ236" s="11">
        <f t="shared" si="322"/>
        <v>0</v>
      </c>
      <c r="BR236" s="11">
        <f t="shared" si="322"/>
        <v>0.4</v>
      </c>
      <c r="BS236" s="11">
        <f t="shared" si="322"/>
        <v>0.05</v>
      </c>
      <c r="BT236" s="11">
        <f t="shared" si="322"/>
        <v>0.05</v>
      </c>
      <c r="BU236" s="11">
        <f t="shared" si="322"/>
        <v>0.1</v>
      </c>
      <c r="BV236" s="11">
        <f t="shared" si="322"/>
        <v>0.05</v>
      </c>
      <c r="BW236" s="11">
        <f t="shared" si="322"/>
        <v>0.05</v>
      </c>
      <c r="BX236" s="11">
        <f t="shared" si="322"/>
        <v>0</v>
      </c>
      <c r="BY236" s="11">
        <f t="shared" si="322"/>
        <v>0.15</v>
      </c>
      <c r="BZ236" s="11">
        <f t="shared" si="322"/>
        <v>25</v>
      </c>
      <c r="CA236" s="11">
        <f t="shared" si="322"/>
        <v>50</v>
      </c>
      <c r="CB236" s="11">
        <f t="shared" si="322"/>
        <v>2180</v>
      </c>
      <c r="CC236" s="11">
        <f t="shared" si="322"/>
        <v>0.01</v>
      </c>
      <c r="CD236" s="11">
        <f t="shared" si="322"/>
        <v>2.5000000000000001E-2</v>
      </c>
      <c r="CE236" s="11">
        <f t="shared" si="322"/>
        <v>5.0000000000000001E-3</v>
      </c>
      <c r="CF236" s="11">
        <f t="shared" si="322"/>
        <v>0.15</v>
      </c>
      <c r="CG236" s="11">
        <f t="shared" si="322"/>
        <v>0.5</v>
      </c>
      <c r="CH236" s="11">
        <f t="shared" si="322"/>
        <v>0.5</v>
      </c>
      <c r="CI236" s="11">
        <f t="shared" si="322"/>
        <v>0.5</v>
      </c>
      <c r="CJ236" s="11">
        <f t="shared" si="322"/>
        <v>0</v>
      </c>
      <c r="CK236" s="11">
        <f t="shared" si="322"/>
        <v>0.3</v>
      </c>
      <c r="CL236" s="11">
        <f t="shared" si="322"/>
        <v>5</v>
      </c>
      <c r="CM236" s="11">
        <f t="shared" si="322"/>
        <v>0.5</v>
      </c>
      <c r="CN236" s="11">
        <f t="shared" si="322"/>
        <v>0.5</v>
      </c>
      <c r="CO236" s="11">
        <f t="shared" si="322"/>
        <v>0.05</v>
      </c>
      <c r="CP236" s="11">
        <f t="shared" si="322"/>
        <v>0.05</v>
      </c>
      <c r="CQ236" s="11">
        <f t="shared" si="322"/>
        <v>0.05</v>
      </c>
      <c r="CR236" s="11">
        <f t="shared" si="302"/>
        <v>0.114</v>
      </c>
      <c r="CS236" s="11">
        <f t="shared" si="322"/>
        <v>0.05</v>
      </c>
      <c r="CT236" s="11">
        <f t="shared" si="322"/>
        <v>0.05</v>
      </c>
      <c r="CU236" s="11">
        <f t="shared" si="322"/>
        <v>0.05</v>
      </c>
      <c r="CV236" s="11">
        <f t="shared" si="320"/>
        <v>0.05</v>
      </c>
      <c r="CW236" s="11">
        <f t="shared" si="320"/>
        <v>0.05</v>
      </c>
      <c r="CX236" s="11">
        <f t="shared" si="320"/>
        <v>0.05</v>
      </c>
      <c r="CY236" s="11">
        <f t="shared" si="320"/>
        <v>0.05</v>
      </c>
      <c r="DA236" s="11">
        <f t="shared" ref="DA236:DE236" si="325">DA20*1000</f>
        <v>0.5</v>
      </c>
      <c r="DB236" s="11">
        <f t="shared" si="325"/>
        <v>0.05</v>
      </c>
      <c r="DC236" s="11">
        <f t="shared" si="325"/>
        <v>5</v>
      </c>
      <c r="DD236" s="11">
        <f t="shared" si="325"/>
        <v>0.25</v>
      </c>
      <c r="DE236" s="11">
        <f t="shared" si="325"/>
        <v>0.05</v>
      </c>
      <c r="DI236" s="11"/>
      <c r="DJ236" s="11"/>
      <c r="DK236" s="11"/>
      <c r="DL236" s="11"/>
      <c r="DM236" s="11"/>
    </row>
    <row r="237" spans="35:117">
      <c r="AI237" s="11">
        <f t="shared" si="301"/>
        <v>2.5</v>
      </c>
      <c r="AJ237" s="11">
        <f t="shared" si="322"/>
        <v>11</v>
      </c>
      <c r="AK237" s="11">
        <f t="shared" si="322"/>
        <v>2.5</v>
      </c>
      <c r="AL237" s="11">
        <f t="shared" si="322"/>
        <v>10</v>
      </c>
      <c r="AM237" s="11">
        <f t="shared" si="322"/>
        <v>17</v>
      </c>
      <c r="AN237" s="11">
        <f t="shared" si="322"/>
        <v>5</v>
      </c>
      <c r="AO237" s="11">
        <f t="shared" si="322"/>
        <v>5</v>
      </c>
      <c r="AP237" s="11">
        <f t="shared" si="322"/>
        <v>2.5</v>
      </c>
      <c r="AQ237" s="11">
        <f t="shared" si="322"/>
        <v>7</v>
      </c>
      <c r="AR237" s="11">
        <f t="shared" si="322"/>
        <v>1.5</v>
      </c>
      <c r="AS237" s="11">
        <f t="shared" si="322"/>
        <v>6</v>
      </c>
      <c r="AT237" s="11">
        <f t="shared" si="322"/>
        <v>2.5</v>
      </c>
      <c r="AU237" s="11">
        <f t="shared" si="322"/>
        <v>6</v>
      </c>
      <c r="AV237" s="11">
        <f t="shared" si="322"/>
        <v>7</v>
      </c>
      <c r="AW237" s="11">
        <f t="shared" si="322"/>
        <v>2.5</v>
      </c>
      <c r="AX237" s="11">
        <f t="shared" si="322"/>
        <v>5</v>
      </c>
      <c r="AY237" s="11">
        <f t="shared" si="322"/>
        <v>7</v>
      </c>
      <c r="AZ237" s="11">
        <f t="shared" si="322"/>
        <v>2.5</v>
      </c>
      <c r="BA237" s="11">
        <f t="shared" si="322"/>
        <v>2.5</v>
      </c>
      <c r="BB237" s="11">
        <f t="shared" si="322"/>
        <v>0</v>
      </c>
      <c r="BC237" s="11">
        <f t="shared" si="322"/>
        <v>0.5</v>
      </c>
      <c r="BD237" s="11">
        <f t="shared" si="322"/>
        <v>0.5</v>
      </c>
      <c r="BE237" s="11">
        <f t="shared" si="322"/>
        <v>0.5</v>
      </c>
      <c r="BF237" s="11">
        <f t="shared" si="322"/>
        <v>0.5</v>
      </c>
      <c r="BG237" s="11">
        <f t="shared" si="322"/>
        <v>0.5</v>
      </c>
      <c r="BH237" s="11">
        <f t="shared" si="322"/>
        <v>0.5</v>
      </c>
      <c r="BI237" s="11">
        <f t="shared" si="322"/>
        <v>0.5</v>
      </c>
      <c r="BJ237" s="11">
        <f t="shared" si="322"/>
        <v>0.5</v>
      </c>
      <c r="BK237" s="11">
        <f t="shared" si="322"/>
        <v>5.0000000000000001E-3</v>
      </c>
      <c r="BL237" s="11">
        <f t="shared" si="322"/>
        <v>0.5</v>
      </c>
      <c r="BM237" s="11">
        <f t="shared" si="322"/>
        <v>0.05</v>
      </c>
      <c r="BN237" s="11">
        <f t="shared" si="322"/>
        <v>0.05</v>
      </c>
      <c r="BO237" s="11">
        <f t="shared" si="322"/>
        <v>0.05</v>
      </c>
      <c r="BP237" s="11">
        <f t="shared" si="322"/>
        <v>0.05</v>
      </c>
      <c r="BQ237" s="11">
        <f t="shared" si="322"/>
        <v>0</v>
      </c>
      <c r="BR237" s="11">
        <f t="shared" si="322"/>
        <v>0.4</v>
      </c>
      <c r="BS237" s="11">
        <f t="shared" si="322"/>
        <v>0.05</v>
      </c>
      <c r="BT237" s="11">
        <f t="shared" si="322"/>
        <v>0.05</v>
      </c>
      <c r="BU237" s="11">
        <f t="shared" si="322"/>
        <v>0.1</v>
      </c>
      <c r="BV237" s="11">
        <f t="shared" si="322"/>
        <v>0.05</v>
      </c>
      <c r="BW237" s="11">
        <f t="shared" si="322"/>
        <v>0.05</v>
      </c>
      <c r="BX237" s="11">
        <f t="shared" si="322"/>
        <v>0</v>
      </c>
      <c r="BY237" s="11">
        <f t="shared" si="322"/>
        <v>0.15</v>
      </c>
      <c r="BZ237" s="11">
        <f t="shared" si="322"/>
        <v>25</v>
      </c>
      <c r="CA237" s="11">
        <f t="shared" si="322"/>
        <v>50</v>
      </c>
      <c r="CB237" s="11">
        <f t="shared" si="322"/>
        <v>500</v>
      </c>
      <c r="CC237" s="11">
        <f t="shared" si="322"/>
        <v>0.01</v>
      </c>
      <c r="CD237" s="11">
        <f t="shared" si="322"/>
        <v>2.5000000000000001E-2</v>
      </c>
      <c r="CE237" s="11">
        <f t="shared" si="322"/>
        <v>5.0000000000000001E-3</v>
      </c>
      <c r="CF237" s="11">
        <f t="shared" si="322"/>
        <v>0.15</v>
      </c>
      <c r="CG237" s="11">
        <f t="shared" si="322"/>
        <v>0.5</v>
      </c>
      <c r="CH237" s="11">
        <f t="shared" si="322"/>
        <v>0.5</v>
      </c>
      <c r="CI237" s="11">
        <f t="shared" si="322"/>
        <v>0.5</v>
      </c>
      <c r="CJ237" s="11">
        <f t="shared" si="322"/>
        <v>0</v>
      </c>
      <c r="CK237" s="11">
        <f t="shared" si="322"/>
        <v>0.3</v>
      </c>
      <c r="CL237" s="11">
        <f t="shared" si="322"/>
        <v>5</v>
      </c>
      <c r="CM237" s="11">
        <f t="shared" si="322"/>
        <v>0.5</v>
      </c>
      <c r="CN237" s="11">
        <f t="shared" si="322"/>
        <v>0.5</v>
      </c>
      <c r="CO237" s="11">
        <f t="shared" si="322"/>
        <v>0.05</v>
      </c>
      <c r="CP237" s="11">
        <f t="shared" si="322"/>
        <v>0.05</v>
      </c>
      <c r="CQ237" s="11">
        <f t="shared" si="322"/>
        <v>0.05</v>
      </c>
      <c r="CR237" s="11">
        <f t="shared" si="302"/>
        <v>1.4150000000000001E-2</v>
      </c>
      <c r="CS237" s="11">
        <f t="shared" si="322"/>
        <v>0.05</v>
      </c>
      <c r="CT237" s="11">
        <f t="shared" si="322"/>
        <v>0.05</v>
      </c>
      <c r="CU237" s="11">
        <f t="shared" ref="CU237:CY240" si="326">CU21*1000</f>
        <v>0.05</v>
      </c>
      <c r="CV237" s="11">
        <f t="shared" si="326"/>
        <v>0.05</v>
      </c>
      <c r="CW237" s="11">
        <f t="shared" si="326"/>
        <v>0.05</v>
      </c>
      <c r="CX237" s="11">
        <f t="shared" si="326"/>
        <v>0.05</v>
      </c>
      <c r="CY237" s="11">
        <f t="shared" si="326"/>
        <v>0.05</v>
      </c>
      <c r="DA237" s="11">
        <f t="shared" ref="DA237:DE237" si="327">DA21*1000</f>
        <v>0.5</v>
      </c>
      <c r="DB237" s="11">
        <f t="shared" si="327"/>
        <v>0.05</v>
      </c>
      <c r="DC237" s="11">
        <f t="shared" si="327"/>
        <v>5</v>
      </c>
      <c r="DD237" s="11">
        <f t="shared" si="327"/>
        <v>0.25</v>
      </c>
      <c r="DE237" s="11">
        <f t="shared" si="327"/>
        <v>0.05</v>
      </c>
      <c r="DI237" s="11"/>
      <c r="DJ237" s="11"/>
      <c r="DK237" s="11"/>
      <c r="DL237" s="11"/>
      <c r="DM237" s="11"/>
    </row>
    <row r="238" spans="35:117">
      <c r="AI238" s="11">
        <f t="shared" si="301"/>
        <v>2.5</v>
      </c>
      <c r="AJ238" s="11">
        <f t="shared" ref="AJ238:CU241" si="328">AJ22*1000</f>
        <v>2.5</v>
      </c>
      <c r="AK238" s="11">
        <f t="shared" si="328"/>
        <v>2.5</v>
      </c>
      <c r="AL238" s="11">
        <f t="shared" si="328"/>
        <v>8</v>
      </c>
      <c r="AM238" s="11">
        <f t="shared" si="328"/>
        <v>2.5</v>
      </c>
      <c r="AN238" s="11">
        <f t="shared" si="328"/>
        <v>2.5</v>
      </c>
      <c r="AO238" s="11">
        <f t="shared" si="328"/>
        <v>2.5</v>
      </c>
      <c r="AP238" s="11">
        <f t="shared" si="328"/>
        <v>2.5</v>
      </c>
      <c r="AQ238" s="11">
        <f t="shared" si="328"/>
        <v>2.5</v>
      </c>
      <c r="AR238" s="11">
        <f t="shared" si="328"/>
        <v>1.5</v>
      </c>
      <c r="AS238" s="11">
        <f t="shared" si="328"/>
        <v>2.5</v>
      </c>
      <c r="AT238" s="11">
        <f t="shared" si="328"/>
        <v>2.5</v>
      </c>
      <c r="AU238" s="11">
        <f t="shared" si="328"/>
        <v>5</v>
      </c>
      <c r="AV238" s="11">
        <f t="shared" si="328"/>
        <v>2.5</v>
      </c>
      <c r="AW238" s="11">
        <f t="shared" si="328"/>
        <v>2.5</v>
      </c>
      <c r="AX238" s="11">
        <f t="shared" si="328"/>
        <v>2.5</v>
      </c>
      <c r="AY238" s="11">
        <f t="shared" si="328"/>
        <v>2.5</v>
      </c>
      <c r="AZ238" s="11">
        <f t="shared" si="328"/>
        <v>2.5</v>
      </c>
      <c r="BA238" s="11">
        <f t="shared" si="328"/>
        <v>2.5</v>
      </c>
      <c r="BB238" s="11">
        <f t="shared" si="328"/>
        <v>0</v>
      </c>
      <c r="BC238" s="11">
        <f t="shared" si="328"/>
        <v>0.5</v>
      </c>
      <c r="BD238" s="11">
        <f t="shared" si="328"/>
        <v>0.5</v>
      </c>
      <c r="BE238" s="11">
        <f t="shared" si="328"/>
        <v>0.5</v>
      </c>
      <c r="BF238" s="11">
        <f t="shared" si="328"/>
        <v>0.5</v>
      </c>
      <c r="BG238" s="11">
        <f t="shared" si="328"/>
        <v>0.5</v>
      </c>
      <c r="BH238" s="11">
        <f t="shared" si="328"/>
        <v>0.5</v>
      </c>
      <c r="BI238" s="11">
        <f t="shared" si="328"/>
        <v>0.5</v>
      </c>
      <c r="BJ238" s="11">
        <f t="shared" si="328"/>
        <v>0.5</v>
      </c>
      <c r="BK238" s="11">
        <f t="shared" si="328"/>
        <v>5.0000000000000001E-3</v>
      </c>
      <c r="BL238" s="11">
        <f t="shared" si="328"/>
        <v>0.5</v>
      </c>
      <c r="BM238" s="11">
        <f t="shared" si="328"/>
        <v>0.05</v>
      </c>
      <c r="BN238" s="11">
        <f t="shared" si="328"/>
        <v>0.05</v>
      </c>
      <c r="BO238" s="11">
        <f t="shared" si="328"/>
        <v>0.05</v>
      </c>
      <c r="BP238" s="11">
        <f t="shared" si="328"/>
        <v>0.05</v>
      </c>
      <c r="BQ238" s="11">
        <f t="shared" si="328"/>
        <v>0</v>
      </c>
      <c r="BR238" s="11">
        <f t="shared" si="328"/>
        <v>0.4</v>
      </c>
      <c r="BS238" s="11">
        <f t="shared" si="328"/>
        <v>0.05</v>
      </c>
      <c r="BT238" s="11">
        <f t="shared" si="328"/>
        <v>0.05</v>
      </c>
      <c r="BU238" s="11">
        <f t="shared" si="328"/>
        <v>0.1</v>
      </c>
      <c r="BV238" s="11">
        <f t="shared" si="328"/>
        <v>0.05</v>
      </c>
      <c r="BW238" s="11">
        <f t="shared" si="328"/>
        <v>0.05</v>
      </c>
      <c r="BX238" s="11">
        <f t="shared" si="328"/>
        <v>0</v>
      </c>
      <c r="BY238" s="11">
        <f t="shared" si="328"/>
        <v>0.15</v>
      </c>
      <c r="BZ238" s="11">
        <f t="shared" si="328"/>
        <v>25</v>
      </c>
      <c r="CA238" s="11">
        <f t="shared" si="328"/>
        <v>50</v>
      </c>
      <c r="CB238" s="11">
        <f t="shared" si="328"/>
        <v>500</v>
      </c>
      <c r="CC238" s="11">
        <f t="shared" si="328"/>
        <v>0.01</v>
      </c>
      <c r="CD238" s="11">
        <f t="shared" si="328"/>
        <v>2.5000000000000001E-2</v>
      </c>
      <c r="CE238" s="11">
        <f t="shared" si="328"/>
        <v>0.01</v>
      </c>
      <c r="CF238" s="11">
        <f t="shared" si="328"/>
        <v>0.15</v>
      </c>
      <c r="CG238" s="11">
        <f t="shared" si="328"/>
        <v>0.5</v>
      </c>
      <c r="CH238" s="11">
        <f t="shared" si="328"/>
        <v>0.5</v>
      </c>
      <c r="CI238" s="11">
        <f t="shared" si="328"/>
        <v>0.5</v>
      </c>
      <c r="CJ238" s="11">
        <f t="shared" si="328"/>
        <v>0</v>
      </c>
      <c r="CK238" s="11">
        <f t="shared" si="328"/>
        <v>0.3</v>
      </c>
      <c r="CL238" s="11">
        <f t="shared" si="328"/>
        <v>5</v>
      </c>
      <c r="CM238" s="11">
        <f t="shared" si="328"/>
        <v>0.5</v>
      </c>
      <c r="CN238" s="11">
        <f t="shared" si="328"/>
        <v>0.5</v>
      </c>
      <c r="CO238" s="11">
        <f t="shared" si="328"/>
        <v>0.05</v>
      </c>
      <c r="CP238" s="11">
        <f t="shared" si="328"/>
        <v>0.05</v>
      </c>
      <c r="CQ238" s="11">
        <f t="shared" si="328"/>
        <v>0.05</v>
      </c>
      <c r="CR238" s="11">
        <f t="shared" si="302"/>
        <v>1.52E-2</v>
      </c>
      <c r="CS238" s="11">
        <f t="shared" si="328"/>
        <v>0.05</v>
      </c>
      <c r="CT238" s="11">
        <f t="shared" si="328"/>
        <v>0.05</v>
      </c>
      <c r="CU238" s="11">
        <f t="shared" si="328"/>
        <v>0.05</v>
      </c>
      <c r="CV238" s="11">
        <f t="shared" si="326"/>
        <v>0.05</v>
      </c>
      <c r="CW238" s="11">
        <f t="shared" si="326"/>
        <v>0.05</v>
      </c>
      <c r="CX238" s="11">
        <f t="shared" si="326"/>
        <v>0.05</v>
      </c>
      <c r="CY238" s="11">
        <f t="shared" si="326"/>
        <v>0.05</v>
      </c>
      <c r="DA238" s="11">
        <f t="shared" ref="DA238:DE238" si="329">DA22*1000</f>
        <v>0.5</v>
      </c>
      <c r="DB238" s="11">
        <f t="shared" si="329"/>
        <v>0.05</v>
      </c>
      <c r="DC238" s="11">
        <f t="shared" si="329"/>
        <v>5</v>
      </c>
      <c r="DD238" s="11">
        <f t="shared" si="329"/>
        <v>0.25</v>
      </c>
      <c r="DE238" s="11">
        <f t="shared" si="329"/>
        <v>0.05</v>
      </c>
      <c r="DI238" s="11"/>
      <c r="DJ238" s="11"/>
      <c r="DK238" s="11"/>
      <c r="DL238" s="11"/>
      <c r="DM238" s="11"/>
    </row>
    <row r="239" spans="35:117">
      <c r="AI239" s="11">
        <f t="shared" si="301"/>
        <v>16</v>
      </c>
      <c r="AJ239" s="11">
        <f t="shared" si="328"/>
        <v>41</v>
      </c>
      <c r="AK239" s="11">
        <f t="shared" si="328"/>
        <v>8</v>
      </c>
      <c r="AL239" s="11">
        <f t="shared" si="328"/>
        <v>146</v>
      </c>
      <c r="AM239" s="11">
        <f t="shared" si="328"/>
        <v>97</v>
      </c>
      <c r="AN239" s="11">
        <f t="shared" si="328"/>
        <v>43</v>
      </c>
      <c r="AO239" s="11">
        <f t="shared" si="328"/>
        <v>26</v>
      </c>
      <c r="AP239" s="11">
        <f t="shared" si="328"/>
        <v>2.5</v>
      </c>
      <c r="AQ239" s="11">
        <f t="shared" si="328"/>
        <v>34</v>
      </c>
      <c r="AR239" s="11">
        <f t="shared" si="328"/>
        <v>10</v>
      </c>
      <c r="AS239" s="11">
        <f t="shared" si="328"/>
        <v>2.5</v>
      </c>
      <c r="AT239" s="11">
        <f t="shared" si="328"/>
        <v>2.5</v>
      </c>
      <c r="AU239" s="11">
        <f t="shared" si="328"/>
        <v>84</v>
      </c>
      <c r="AV239" s="11">
        <f t="shared" si="328"/>
        <v>47</v>
      </c>
      <c r="AW239" s="11">
        <f t="shared" si="328"/>
        <v>20</v>
      </c>
      <c r="AX239" s="11">
        <f t="shared" si="328"/>
        <v>40</v>
      </c>
      <c r="AY239" s="11">
        <f t="shared" si="328"/>
        <v>16</v>
      </c>
      <c r="AZ239" s="11">
        <f t="shared" si="328"/>
        <v>8</v>
      </c>
      <c r="BA239" s="11">
        <f t="shared" si="328"/>
        <v>2.5</v>
      </c>
      <c r="BB239" s="11">
        <f t="shared" si="328"/>
        <v>0</v>
      </c>
      <c r="BC239" s="11">
        <f t="shared" si="328"/>
        <v>0.5</v>
      </c>
      <c r="BD239" s="11">
        <f t="shared" si="328"/>
        <v>0.5</v>
      </c>
      <c r="BE239" s="11">
        <f t="shared" si="328"/>
        <v>0.5</v>
      </c>
      <c r="BF239" s="11">
        <f t="shared" si="328"/>
        <v>0.5</v>
      </c>
      <c r="BG239" s="11">
        <f t="shared" si="328"/>
        <v>0.5</v>
      </c>
      <c r="BH239" s="11">
        <f t="shared" si="328"/>
        <v>0.5</v>
      </c>
      <c r="BI239" s="11">
        <f t="shared" si="328"/>
        <v>0.5</v>
      </c>
      <c r="BJ239" s="11">
        <f t="shared" si="328"/>
        <v>0.5</v>
      </c>
      <c r="BK239" s="11">
        <f t="shared" si="328"/>
        <v>5.0000000000000001E-3</v>
      </c>
      <c r="BL239" s="11">
        <f t="shared" si="328"/>
        <v>0.5</v>
      </c>
      <c r="BM239" s="11">
        <f t="shared" si="328"/>
        <v>0.4</v>
      </c>
      <c r="BN239" s="11">
        <f t="shared" si="328"/>
        <v>0.05</v>
      </c>
      <c r="BO239" s="11">
        <f t="shared" si="328"/>
        <v>1.8</v>
      </c>
      <c r="BP239" s="11">
        <f t="shared" si="328"/>
        <v>0.05</v>
      </c>
      <c r="BQ239" s="11">
        <f t="shared" si="328"/>
        <v>0</v>
      </c>
      <c r="BR239" s="11">
        <f t="shared" si="328"/>
        <v>0.4</v>
      </c>
      <c r="BS239" s="11">
        <f t="shared" si="328"/>
        <v>0.05</v>
      </c>
      <c r="BT239" s="11">
        <f t="shared" si="328"/>
        <v>0.05</v>
      </c>
      <c r="BU239" s="11">
        <f t="shared" si="328"/>
        <v>0.1</v>
      </c>
      <c r="BV239" s="11">
        <f t="shared" si="328"/>
        <v>0.05</v>
      </c>
      <c r="BW239" s="11">
        <f t="shared" si="328"/>
        <v>0.05</v>
      </c>
      <c r="BX239" s="11">
        <f t="shared" si="328"/>
        <v>0</v>
      </c>
      <c r="BY239" s="11">
        <f t="shared" si="328"/>
        <v>0.15</v>
      </c>
      <c r="BZ239" s="11">
        <f t="shared" si="328"/>
        <v>110</v>
      </c>
      <c r="CA239" s="11">
        <f t="shared" si="328"/>
        <v>50</v>
      </c>
      <c r="CB239" s="11">
        <f t="shared" si="328"/>
        <v>500</v>
      </c>
      <c r="CC239" s="11">
        <f t="shared" si="328"/>
        <v>0.01</v>
      </c>
      <c r="CD239" s="11">
        <f t="shared" si="328"/>
        <v>2.5000000000000001E-2</v>
      </c>
      <c r="CE239" s="11">
        <f t="shared" si="328"/>
        <v>5.0000000000000001E-3</v>
      </c>
      <c r="CF239" s="11">
        <f t="shared" si="328"/>
        <v>0.15</v>
      </c>
      <c r="CG239" s="11">
        <f t="shared" si="328"/>
        <v>0.5</v>
      </c>
      <c r="CH239" s="11">
        <f t="shared" si="328"/>
        <v>0.5</v>
      </c>
      <c r="CI239" s="11">
        <f t="shared" si="328"/>
        <v>0.5</v>
      </c>
      <c r="CJ239" s="11">
        <f t="shared" si="328"/>
        <v>0</v>
      </c>
      <c r="CK239" s="11">
        <f t="shared" si="328"/>
        <v>0.3</v>
      </c>
      <c r="CL239" s="11">
        <f t="shared" si="328"/>
        <v>5</v>
      </c>
      <c r="CM239" s="11">
        <f t="shared" si="328"/>
        <v>0.5</v>
      </c>
      <c r="CN239" s="11">
        <f t="shared" si="328"/>
        <v>0.5</v>
      </c>
      <c r="CO239" s="11">
        <f t="shared" si="328"/>
        <v>0.05</v>
      </c>
      <c r="CP239" s="11">
        <f t="shared" si="328"/>
        <v>0.05</v>
      </c>
      <c r="CQ239" s="11">
        <f t="shared" si="328"/>
        <v>0.05</v>
      </c>
      <c r="CR239" s="11">
        <f t="shared" si="302"/>
        <v>0.32400000000000001</v>
      </c>
      <c r="CS239" s="11">
        <f t="shared" si="328"/>
        <v>0.05</v>
      </c>
      <c r="CT239" s="11">
        <f t="shared" si="328"/>
        <v>0.05</v>
      </c>
      <c r="CU239" s="11">
        <f t="shared" si="328"/>
        <v>0.05</v>
      </c>
      <c r="CV239" s="11">
        <f t="shared" si="326"/>
        <v>0.05</v>
      </c>
      <c r="CW239" s="11">
        <f t="shared" si="326"/>
        <v>0.05</v>
      </c>
      <c r="CX239" s="11">
        <f t="shared" si="326"/>
        <v>0.05</v>
      </c>
      <c r="CY239" s="11">
        <f t="shared" si="326"/>
        <v>0.05</v>
      </c>
      <c r="DA239" s="11">
        <f t="shared" ref="DA239:DE239" si="330">DA23*1000</f>
        <v>0.5</v>
      </c>
      <c r="DB239" s="11">
        <f t="shared" si="330"/>
        <v>0.05</v>
      </c>
      <c r="DC239" s="11">
        <f t="shared" si="330"/>
        <v>5</v>
      </c>
      <c r="DD239" s="11">
        <f t="shared" si="330"/>
        <v>0.25</v>
      </c>
      <c r="DE239" s="11">
        <f t="shared" si="330"/>
        <v>0.05</v>
      </c>
      <c r="DI239" s="11"/>
      <c r="DJ239" s="11"/>
      <c r="DK239" s="11"/>
      <c r="DL239" s="11"/>
      <c r="DM239" s="11"/>
    </row>
    <row r="240" spans="35:117">
      <c r="AI240" s="11">
        <f t="shared" si="301"/>
        <v>2.5</v>
      </c>
      <c r="AJ240" s="11">
        <f t="shared" si="328"/>
        <v>2.5</v>
      </c>
      <c r="AK240" s="11">
        <f t="shared" si="328"/>
        <v>2.5</v>
      </c>
      <c r="AL240" s="11">
        <f t="shared" si="328"/>
        <v>10</v>
      </c>
      <c r="AM240" s="11">
        <f t="shared" si="328"/>
        <v>2.5</v>
      </c>
      <c r="AN240" s="11">
        <f t="shared" si="328"/>
        <v>6</v>
      </c>
      <c r="AO240" s="11">
        <f t="shared" si="328"/>
        <v>2.5</v>
      </c>
      <c r="AP240" s="11">
        <f t="shared" si="328"/>
        <v>2.5</v>
      </c>
      <c r="AQ240" s="11">
        <f t="shared" si="328"/>
        <v>6</v>
      </c>
      <c r="AR240" s="11">
        <f t="shared" si="328"/>
        <v>1.5</v>
      </c>
      <c r="AS240" s="11">
        <f t="shared" si="328"/>
        <v>2.5</v>
      </c>
      <c r="AT240" s="11">
        <f t="shared" si="328"/>
        <v>2.5</v>
      </c>
      <c r="AU240" s="11">
        <f t="shared" si="328"/>
        <v>2.5</v>
      </c>
      <c r="AV240" s="11">
        <f t="shared" si="328"/>
        <v>2.5</v>
      </c>
      <c r="AW240" s="11">
        <f t="shared" si="328"/>
        <v>2.5</v>
      </c>
      <c r="AX240" s="11">
        <f t="shared" si="328"/>
        <v>8</v>
      </c>
      <c r="AY240" s="11">
        <f t="shared" si="328"/>
        <v>2.5</v>
      </c>
      <c r="AZ240" s="11">
        <f t="shared" si="328"/>
        <v>2.5</v>
      </c>
      <c r="BA240" s="11">
        <f t="shared" si="328"/>
        <v>2.5</v>
      </c>
      <c r="BB240" s="11">
        <f t="shared" si="328"/>
        <v>0</v>
      </c>
      <c r="BC240" s="11">
        <f t="shared" si="328"/>
        <v>0.5</v>
      </c>
      <c r="BD240" s="11">
        <f t="shared" si="328"/>
        <v>0.5</v>
      </c>
      <c r="BE240" s="11">
        <f t="shared" si="328"/>
        <v>0.5</v>
      </c>
      <c r="BF240" s="11">
        <f t="shared" si="328"/>
        <v>0.5</v>
      </c>
      <c r="BG240" s="11">
        <f t="shared" si="328"/>
        <v>0.5</v>
      </c>
      <c r="BH240" s="11">
        <f t="shared" si="328"/>
        <v>0.5</v>
      </c>
      <c r="BI240" s="11">
        <f t="shared" si="328"/>
        <v>0.5</v>
      </c>
      <c r="BJ240" s="11">
        <f t="shared" si="328"/>
        <v>0.5</v>
      </c>
      <c r="BK240" s="11">
        <f t="shared" si="328"/>
        <v>5.0000000000000001E-3</v>
      </c>
      <c r="BL240" s="11">
        <f t="shared" si="328"/>
        <v>0.5</v>
      </c>
      <c r="BM240" s="11">
        <f t="shared" si="328"/>
        <v>0.05</v>
      </c>
      <c r="BN240" s="11">
        <f t="shared" si="328"/>
        <v>0.05</v>
      </c>
      <c r="BO240" s="11">
        <f t="shared" si="328"/>
        <v>0.05</v>
      </c>
      <c r="BP240" s="11">
        <f t="shared" si="328"/>
        <v>0.05</v>
      </c>
      <c r="BQ240" s="11">
        <f t="shared" si="328"/>
        <v>0</v>
      </c>
      <c r="BR240" s="11">
        <f t="shared" si="328"/>
        <v>0.4</v>
      </c>
      <c r="BS240" s="11">
        <f t="shared" si="328"/>
        <v>0.05</v>
      </c>
      <c r="BT240" s="11">
        <f t="shared" si="328"/>
        <v>0.05</v>
      </c>
      <c r="BU240" s="11">
        <f t="shared" si="328"/>
        <v>0.1</v>
      </c>
      <c r="BV240" s="11">
        <f t="shared" si="328"/>
        <v>0.05</v>
      </c>
      <c r="BW240" s="11">
        <f t="shared" si="328"/>
        <v>0.05</v>
      </c>
      <c r="BX240" s="11">
        <f t="shared" si="328"/>
        <v>0</v>
      </c>
      <c r="BY240" s="11">
        <f t="shared" si="328"/>
        <v>0.15</v>
      </c>
      <c r="BZ240" s="11">
        <f t="shared" si="328"/>
        <v>25</v>
      </c>
      <c r="CA240" s="11">
        <f t="shared" si="328"/>
        <v>50</v>
      </c>
      <c r="CB240" s="11">
        <f t="shared" si="328"/>
        <v>500</v>
      </c>
      <c r="CC240" s="11">
        <f t="shared" si="328"/>
        <v>0.01</v>
      </c>
      <c r="CD240" s="11">
        <f t="shared" si="328"/>
        <v>2.5000000000000001E-2</v>
      </c>
      <c r="CE240" s="11">
        <f t="shared" si="328"/>
        <v>5.0000000000000001E-3</v>
      </c>
      <c r="CF240" s="11">
        <f t="shared" si="328"/>
        <v>0.15</v>
      </c>
      <c r="CG240" s="11">
        <f t="shared" si="328"/>
        <v>0.5</v>
      </c>
      <c r="CH240" s="11">
        <f t="shared" si="328"/>
        <v>0.5</v>
      </c>
      <c r="CI240" s="11">
        <f t="shared" si="328"/>
        <v>0.5</v>
      </c>
      <c r="CJ240" s="11">
        <f t="shared" si="328"/>
        <v>0</v>
      </c>
      <c r="CK240" s="11">
        <f t="shared" si="328"/>
        <v>0.3</v>
      </c>
      <c r="CL240" s="11">
        <f t="shared" si="328"/>
        <v>5</v>
      </c>
      <c r="CM240" s="11">
        <f t="shared" si="328"/>
        <v>0.5</v>
      </c>
      <c r="CN240" s="11">
        <f t="shared" si="328"/>
        <v>0.5</v>
      </c>
      <c r="CO240" s="11">
        <f t="shared" si="328"/>
        <v>0.05</v>
      </c>
      <c r="CP240" s="11">
        <f t="shared" si="328"/>
        <v>0.05</v>
      </c>
      <c r="CQ240" s="11">
        <f t="shared" si="328"/>
        <v>0.05</v>
      </c>
      <c r="CR240" s="11">
        <f t="shared" si="302"/>
        <v>1.525E-2</v>
      </c>
      <c r="CS240" s="11">
        <f t="shared" si="328"/>
        <v>0.05</v>
      </c>
      <c r="CT240" s="11">
        <f t="shared" si="328"/>
        <v>0.05</v>
      </c>
      <c r="CU240" s="11">
        <f t="shared" si="328"/>
        <v>0.05</v>
      </c>
      <c r="CV240" s="11">
        <f t="shared" si="326"/>
        <v>0.05</v>
      </c>
      <c r="CW240" s="11">
        <f t="shared" si="326"/>
        <v>0.05</v>
      </c>
      <c r="CX240" s="11">
        <f t="shared" si="326"/>
        <v>0.05</v>
      </c>
      <c r="CY240" s="11">
        <f t="shared" si="326"/>
        <v>0.05</v>
      </c>
      <c r="DA240" s="11">
        <f t="shared" ref="DA240:DE240" si="331">DA24*1000</f>
        <v>0.5</v>
      </c>
      <c r="DB240" s="11">
        <f t="shared" si="331"/>
        <v>0.05</v>
      </c>
      <c r="DC240" s="11">
        <f t="shared" si="331"/>
        <v>5</v>
      </c>
      <c r="DD240" s="11">
        <f t="shared" si="331"/>
        <v>0.25</v>
      </c>
      <c r="DE240" s="11">
        <f t="shared" si="331"/>
        <v>0.05</v>
      </c>
      <c r="DI240" s="11"/>
      <c r="DJ240" s="11"/>
      <c r="DK240" s="11"/>
      <c r="DL240" s="11"/>
      <c r="DM240" s="11"/>
    </row>
    <row r="241" spans="35:117">
      <c r="AI241" s="11">
        <f t="shared" si="301"/>
        <v>2.5</v>
      </c>
      <c r="AJ241" s="11">
        <f t="shared" si="328"/>
        <v>2.5</v>
      </c>
      <c r="AK241" s="11">
        <f t="shared" si="328"/>
        <v>2.5</v>
      </c>
      <c r="AL241" s="11">
        <f t="shared" si="328"/>
        <v>2.5</v>
      </c>
      <c r="AM241" s="11">
        <f t="shared" si="328"/>
        <v>2.5</v>
      </c>
      <c r="AN241" s="11">
        <f t="shared" si="328"/>
        <v>2.5</v>
      </c>
      <c r="AO241" s="11">
        <f t="shared" si="328"/>
        <v>2.5</v>
      </c>
      <c r="AP241" s="11">
        <f t="shared" si="328"/>
        <v>2.5</v>
      </c>
      <c r="AQ241" s="11">
        <f t="shared" si="328"/>
        <v>2.5</v>
      </c>
      <c r="AR241" s="11">
        <f t="shared" si="328"/>
        <v>1.5</v>
      </c>
      <c r="AS241" s="11">
        <f t="shared" si="328"/>
        <v>2.5</v>
      </c>
      <c r="AT241" s="11">
        <f t="shared" si="328"/>
        <v>2.5</v>
      </c>
      <c r="AU241" s="11">
        <f t="shared" si="328"/>
        <v>2.5</v>
      </c>
      <c r="AV241" s="11">
        <f t="shared" si="328"/>
        <v>2.5</v>
      </c>
      <c r="AW241" s="11">
        <f t="shared" si="328"/>
        <v>2.5</v>
      </c>
      <c r="AX241" s="11">
        <f t="shared" si="328"/>
        <v>7</v>
      </c>
      <c r="AY241" s="11">
        <f t="shared" si="328"/>
        <v>5</v>
      </c>
      <c r="AZ241" s="11">
        <f t="shared" si="328"/>
        <v>2.5</v>
      </c>
      <c r="BA241" s="11">
        <f t="shared" si="328"/>
        <v>2.5</v>
      </c>
      <c r="BB241" s="11">
        <f t="shared" si="328"/>
        <v>0</v>
      </c>
      <c r="BC241" s="11">
        <f t="shared" si="328"/>
        <v>0.5</v>
      </c>
      <c r="BD241" s="11">
        <f t="shared" si="328"/>
        <v>0.5</v>
      </c>
      <c r="BE241" s="11">
        <f t="shared" si="328"/>
        <v>0.5</v>
      </c>
      <c r="BF241" s="11">
        <f t="shared" si="328"/>
        <v>0.5</v>
      </c>
      <c r="BG241" s="11">
        <f t="shared" si="328"/>
        <v>0.5</v>
      </c>
      <c r="BH241" s="11">
        <f t="shared" si="328"/>
        <v>0.5</v>
      </c>
      <c r="BI241" s="11">
        <f t="shared" si="328"/>
        <v>0.5</v>
      </c>
      <c r="BJ241" s="11">
        <f t="shared" si="328"/>
        <v>0.5</v>
      </c>
      <c r="BK241" s="11">
        <f t="shared" si="328"/>
        <v>5.0000000000000001E-3</v>
      </c>
      <c r="BL241" s="11">
        <f t="shared" si="328"/>
        <v>0.5</v>
      </c>
      <c r="BM241" s="11">
        <f t="shared" si="328"/>
        <v>0.05</v>
      </c>
      <c r="BN241" s="11">
        <f t="shared" si="328"/>
        <v>0.05</v>
      </c>
      <c r="BO241" s="11">
        <f t="shared" si="328"/>
        <v>0.05</v>
      </c>
      <c r="BP241" s="11">
        <f t="shared" si="328"/>
        <v>0.05</v>
      </c>
      <c r="BQ241" s="11">
        <f t="shared" si="328"/>
        <v>0</v>
      </c>
      <c r="BR241" s="11">
        <f t="shared" si="328"/>
        <v>0.4</v>
      </c>
      <c r="BS241" s="11">
        <f t="shared" si="328"/>
        <v>0.05</v>
      </c>
      <c r="BT241" s="11">
        <f t="shared" si="328"/>
        <v>0.05</v>
      </c>
      <c r="BU241" s="11">
        <f t="shared" si="328"/>
        <v>0.1</v>
      </c>
      <c r="BV241" s="11">
        <f t="shared" si="328"/>
        <v>0.05</v>
      </c>
      <c r="BW241" s="11">
        <f t="shared" si="328"/>
        <v>0.05</v>
      </c>
      <c r="BX241" s="11">
        <f t="shared" si="328"/>
        <v>0</v>
      </c>
      <c r="BY241" s="11">
        <f t="shared" si="328"/>
        <v>0.15</v>
      </c>
      <c r="BZ241" s="11">
        <f t="shared" si="328"/>
        <v>70</v>
      </c>
      <c r="CA241" s="11">
        <f t="shared" si="328"/>
        <v>50</v>
      </c>
      <c r="CB241" s="11">
        <f t="shared" si="328"/>
        <v>500</v>
      </c>
      <c r="CC241" s="11">
        <f t="shared" si="328"/>
        <v>0.01</v>
      </c>
      <c r="CD241" s="11">
        <f t="shared" si="328"/>
        <v>2.5000000000000001E-2</v>
      </c>
      <c r="CE241" s="11">
        <f t="shared" si="328"/>
        <v>5.0000000000000001E-3</v>
      </c>
      <c r="CF241" s="11">
        <f t="shared" si="328"/>
        <v>0.15</v>
      </c>
      <c r="CG241" s="11">
        <f t="shared" si="328"/>
        <v>0.5</v>
      </c>
      <c r="CH241" s="11">
        <f t="shared" si="328"/>
        <v>0.5</v>
      </c>
      <c r="CI241" s="11">
        <f t="shared" si="328"/>
        <v>0.5</v>
      </c>
      <c r="CJ241" s="11">
        <f t="shared" si="328"/>
        <v>0</v>
      </c>
      <c r="CK241" s="11">
        <f t="shared" si="328"/>
        <v>0.3</v>
      </c>
      <c r="CL241" s="11">
        <f t="shared" si="328"/>
        <v>5</v>
      </c>
      <c r="CM241" s="11">
        <f t="shared" si="328"/>
        <v>0.5</v>
      </c>
      <c r="CN241" s="11">
        <f t="shared" si="328"/>
        <v>0.5</v>
      </c>
      <c r="CO241" s="11">
        <f t="shared" si="328"/>
        <v>0.05</v>
      </c>
      <c r="CP241" s="11">
        <f t="shared" si="328"/>
        <v>0.05</v>
      </c>
      <c r="CQ241" s="11">
        <f t="shared" si="328"/>
        <v>0.05</v>
      </c>
      <c r="CR241" s="11">
        <f t="shared" si="302"/>
        <v>0.71099999999999997</v>
      </c>
      <c r="CS241" s="11">
        <f t="shared" si="328"/>
        <v>0.05</v>
      </c>
      <c r="CT241" s="11">
        <f t="shared" si="328"/>
        <v>0.05</v>
      </c>
      <c r="CU241" s="11">
        <f t="shared" ref="CU241:CY244" si="332">CU25*1000</f>
        <v>0.05</v>
      </c>
      <c r="CV241" s="11">
        <f t="shared" si="332"/>
        <v>0.05</v>
      </c>
      <c r="CW241" s="11">
        <f t="shared" si="332"/>
        <v>0.05</v>
      </c>
      <c r="CX241" s="11">
        <f t="shared" si="332"/>
        <v>0.05</v>
      </c>
      <c r="CY241" s="11">
        <f t="shared" si="332"/>
        <v>0.05</v>
      </c>
      <c r="DA241" s="11">
        <f t="shared" ref="DA241:DE241" si="333">DA25*1000</f>
        <v>0.5</v>
      </c>
      <c r="DB241" s="11">
        <f t="shared" si="333"/>
        <v>0.05</v>
      </c>
      <c r="DC241" s="11">
        <f t="shared" si="333"/>
        <v>5</v>
      </c>
      <c r="DD241" s="11">
        <f t="shared" si="333"/>
        <v>0.25</v>
      </c>
      <c r="DE241" s="11">
        <f t="shared" si="333"/>
        <v>0.05</v>
      </c>
      <c r="DI241" s="11"/>
      <c r="DJ241" s="11"/>
      <c r="DK241" s="11"/>
      <c r="DL241" s="11"/>
      <c r="DM241" s="11"/>
    </row>
    <row r="242" spans="35:117">
      <c r="AI242" s="11">
        <f t="shared" si="301"/>
        <v>321</v>
      </c>
      <c r="AJ242" s="11">
        <f t="shared" ref="AJ242:CU245" si="334">AJ26*1000</f>
        <v>832</v>
      </c>
      <c r="AK242" s="11">
        <f t="shared" si="334"/>
        <v>383</v>
      </c>
      <c r="AL242" s="11">
        <f t="shared" si="334"/>
        <v>2830</v>
      </c>
      <c r="AM242" s="11">
        <f t="shared" si="334"/>
        <v>672</v>
      </c>
      <c r="AN242" s="11">
        <f t="shared" si="334"/>
        <v>916</v>
      </c>
      <c r="AO242" s="11">
        <f t="shared" si="334"/>
        <v>629</v>
      </c>
      <c r="AP242" s="11">
        <f t="shared" si="334"/>
        <v>111</v>
      </c>
      <c r="AQ242" s="11">
        <f t="shared" si="334"/>
        <v>592</v>
      </c>
      <c r="AR242" s="11">
        <f t="shared" si="334"/>
        <v>58</v>
      </c>
      <c r="AS242" s="11">
        <f t="shared" si="334"/>
        <v>739</v>
      </c>
      <c r="AT242" s="11">
        <f t="shared" si="334"/>
        <v>320</v>
      </c>
      <c r="AU242" s="11">
        <f t="shared" si="334"/>
        <v>1460</v>
      </c>
      <c r="AV242" s="11">
        <f t="shared" si="334"/>
        <v>672</v>
      </c>
      <c r="AW242" s="11">
        <f t="shared" si="334"/>
        <v>310</v>
      </c>
      <c r="AX242" s="11">
        <f t="shared" si="334"/>
        <v>399</v>
      </c>
      <c r="AY242" s="11">
        <f t="shared" si="334"/>
        <v>562</v>
      </c>
      <c r="AZ242" s="11">
        <f t="shared" si="334"/>
        <v>170</v>
      </c>
      <c r="BA242" s="11">
        <f t="shared" si="334"/>
        <v>2.5</v>
      </c>
      <c r="BB242" s="11">
        <f t="shared" si="334"/>
        <v>0</v>
      </c>
      <c r="BC242" s="11">
        <f t="shared" si="334"/>
        <v>0.5</v>
      </c>
      <c r="BD242" s="11">
        <f t="shared" si="334"/>
        <v>8</v>
      </c>
      <c r="BE242" s="11">
        <f t="shared" si="334"/>
        <v>0.7</v>
      </c>
      <c r="BF242" s="11">
        <f t="shared" si="334"/>
        <v>0.5</v>
      </c>
      <c r="BG242" s="11">
        <f t="shared" si="334"/>
        <v>0.5</v>
      </c>
      <c r="BH242" s="11">
        <f t="shared" si="334"/>
        <v>0.5</v>
      </c>
      <c r="BI242" s="11">
        <f t="shared" si="334"/>
        <v>0.5</v>
      </c>
      <c r="BJ242" s="11">
        <f t="shared" si="334"/>
        <v>8.6999999999999993</v>
      </c>
      <c r="BK242" s="11">
        <f t="shared" si="334"/>
        <v>5.0000000000000001E-3</v>
      </c>
      <c r="BL242" s="11">
        <f t="shared" si="334"/>
        <v>0.5</v>
      </c>
      <c r="BM242" s="11">
        <f t="shared" si="334"/>
        <v>0.05</v>
      </c>
      <c r="BN242" s="11">
        <f t="shared" si="334"/>
        <v>0.05</v>
      </c>
      <c r="BO242" s="11">
        <f t="shared" si="334"/>
        <v>0.05</v>
      </c>
      <c r="BP242" s="11">
        <f t="shared" si="334"/>
        <v>0.05</v>
      </c>
      <c r="BQ242" s="11">
        <f t="shared" si="334"/>
        <v>0</v>
      </c>
      <c r="BR242" s="11">
        <f t="shared" si="334"/>
        <v>0.4</v>
      </c>
      <c r="BS242" s="11">
        <f t="shared" si="334"/>
        <v>0.05</v>
      </c>
      <c r="BT242" s="11">
        <f t="shared" si="334"/>
        <v>0.05</v>
      </c>
      <c r="BU242" s="11">
        <f t="shared" si="334"/>
        <v>0.1</v>
      </c>
      <c r="BV242" s="11">
        <f t="shared" si="334"/>
        <v>0.05</v>
      </c>
      <c r="BW242" s="11">
        <f t="shared" si="334"/>
        <v>0.05</v>
      </c>
      <c r="BX242" s="11">
        <f t="shared" si="334"/>
        <v>0</v>
      </c>
      <c r="BY242" s="11">
        <f t="shared" si="334"/>
        <v>19.3</v>
      </c>
      <c r="BZ242" s="11">
        <f t="shared" si="334"/>
        <v>50</v>
      </c>
      <c r="CA242" s="11">
        <f t="shared" si="334"/>
        <v>50</v>
      </c>
      <c r="CB242" s="11">
        <f t="shared" si="334"/>
        <v>500</v>
      </c>
      <c r="CC242" s="11">
        <f t="shared" si="334"/>
        <v>0.01</v>
      </c>
      <c r="CD242" s="11">
        <f t="shared" si="334"/>
        <v>2.5000000000000001E-2</v>
      </c>
      <c r="CE242" s="11">
        <f t="shared" si="334"/>
        <v>5.0000000000000001E-3</v>
      </c>
      <c r="CF242" s="11">
        <f t="shared" si="334"/>
        <v>0.15</v>
      </c>
      <c r="CG242" s="11">
        <f t="shared" si="334"/>
        <v>4</v>
      </c>
      <c r="CH242" s="11">
        <f t="shared" si="334"/>
        <v>0.5</v>
      </c>
      <c r="CI242" s="11">
        <f t="shared" si="334"/>
        <v>0.5</v>
      </c>
      <c r="CJ242" s="11">
        <f t="shared" si="334"/>
        <v>0</v>
      </c>
      <c r="CK242" s="11">
        <f t="shared" si="334"/>
        <v>0.3</v>
      </c>
      <c r="CL242" s="11">
        <f t="shared" si="334"/>
        <v>5</v>
      </c>
      <c r="CM242" s="11">
        <f t="shared" si="334"/>
        <v>0.5</v>
      </c>
      <c r="CN242" s="11">
        <f t="shared" si="334"/>
        <v>0.5</v>
      </c>
      <c r="CO242" s="11">
        <f t="shared" si="334"/>
        <v>0.05</v>
      </c>
      <c r="CP242" s="11">
        <f t="shared" si="334"/>
        <v>0.05</v>
      </c>
      <c r="CQ242" s="11">
        <f t="shared" si="334"/>
        <v>0.05</v>
      </c>
      <c r="CR242" s="11">
        <f t="shared" si="302"/>
        <v>0.109</v>
      </c>
      <c r="CS242" s="11">
        <f t="shared" si="334"/>
        <v>0.05</v>
      </c>
      <c r="CT242" s="11">
        <f t="shared" si="334"/>
        <v>0.05</v>
      </c>
      <c r="CU242" s="11">
        <f t="shared" si="334"/>
        <v>0.05</v>
      </c>
      <c r="CV242" s="11">
        <f t="shared" si="332"/>
        <v>0.05</v>
      </c>
      <c r="CW242" s="11">
        <f t="shared" si="332"/>
        <v>0.05</v>
      </c>
      <c r="CX242" s="11">
        <f t="shared" si="332"/>
        <v>0.05</v>
      </c>
      <c r="CY242" s="11">
        <f t="shared" si="332"/>
        <v>0.05</v>
      </c>
      <c r="DA242" s="11">
        <f t="shared" ref="DA242:DE242" si="335">DA26*1000</f>
        <v>0.5</v>
      </c>
      <c r="DB242" s="11">
        <f t="shared" si="335"/>
        <v>0.05</v>
      </c>
      <c r="DC242" s="11">
        <f t="shared" si="335"/>
        <v>5</v>
      </c>
      <c r="DD242" s="11">
        <f t="shared" si="335"/>
        <v>0.25</v>
      </c>
      <c r="DE242" s="11">
        <f t="shared" si="335"/>
        <v>0.05</v>
      </c>
      <c r="DI242" s="11"/>
      <c r="DJ242" s="11"/>
      <c r="DK242" s="11"/>
      <c r="DL242" s="11"/>
      <c r="DM242" s="11"/>
    </row>
    <row r="243" spans="35:117">
      <c r="AI243" s="11">
        <f t="shared" si="301"/>
        <v>591</v>
      </c>
      <c r="AJ243" s="11">
        <f t="shared" si="334"/>
        <v>413</v>
      </c>
      <c r="AK243" s="11">
        <f t="shared" si="334"/>
        <v>235</v>
      </c>
      <c r="AL243" s="11">
        <f t="shared" si="334"/>
        <v>2070</v>
      </c>
      <c r="AM243" s="11">
        <f t="shared" si="334"/>
        <v>646</v>
      </c>
      <c r="AN243" s="11">
        <f t="shared" si="334"/>
        <v>934</v>
      </c>
      <c r="AO243" s="11">
        <f t="shared" si="334"/>
        <v>485</v>
      </c>
      <c r="AP243" s="11">
        <f t="shared" si="334"/>
        <v>109</v>
      </c>
      <c r="AQ243" s="11">
        <f t="shared" si="334"/>
        <v>386</v>
      </c>
      <c r="AR243" s="11">
        <f t="shared" si="334"/>
        <v>97</v>
      </c>
      <c r="AS243" s="11">
        <f t="shared" si="334"/>
        <v>358</v>
      </c>
      <c r="AT243" s="11">
        <f t="shared" si="334"/>
        <v>377</v>
      </c>
      <c r="AU243" s="11">
        <f t="shared" si="334"/>
        <v>1070</v>
      </c>
      <c r="AV243" s="11">
        <f t="shared" si="334"/>
        <v>1080</v>
      </c>
      <c r="AW243" s="11">
        <f t="shared" si="334"/>
        <v>342</v>
      </c>
      <c r="AX243" s="11">
        <f t="shared" si="334"/>
        <v>390</v>
      </c>
      <c r="AY243" s="11">
        <f t="shared" si="334"/>
        <v>269</v>
      </c>
      <c r="AZ243" s="11">
        <f t="shared" si="334"/>
        <v>172</v>
      </c>
      <c r="BA243" s="11">
        <f t="shared" si="334"/>
        <v>2.5</v>
      </c>
      <c r="BB243" s="11">
        <f t="shared" si="334"/>
        <v>0</v>
      </c>
      <c r="BC243" s="11">
        <f t="shared" si="334"/>
        <v>0.5</v>
      </c>
      <c r="BD243" s="11">
        <f t="shared" si="334"/>
        <v>52</v>
      </c>
      <c r="BE243" s="11">
        <f t="shared" si="334"/>
        <v>0.5</v>
      </c>
      <c r="BF243" s="11">
        <f t="shared" si="334"/>
        <v>0.5</v>
      </c>
      <c r="BG243" s="11">
        <f t="shared" si="334"/>
        <v>1</v>
      </c>
      <c r="BH243" s="11">
        <f t="shared" si="334"/>
        <v>0.5</v>
      </c>
      <c r="BI243" s="11">
        <f t="shared" si="334"/>
        <v>0.5</v>
      </c>
      <c r="BJ243" s="11">
        <f t="shared" si="334"/>
        <v>53</v>
      </c>
      <c r="BK243" s="11">
        <f t="shared" si="334"/>
        <v>5.0000000000000001E-3</v>
      </c>
      <c r="BL243" s="11">
        <f t="shared" si="334"/>
        <v>11</v>
      </c>
      <c r="BM243" s="11">
        <f t="shared" si="334"/>
        <v>0.05</v>
      </c>
      <c r="BN243" s="11">
        <f t="shared" si="334"/>
        <v>0.05</v>
      </c>
      <c r="BO243" s="11">
        <f t="shared" si="334"/>
        <v>1.6</v>
      </c>
      <c r="BP243" s="11">
        <f t="shared" si="334"/>
        <v>0.05</v>
      </c>
      <c r="BQ243" s="11">
        <f t="shared" si="334"/>
        <v>0</v>
      </c>
      <c r="BR243" s="11">
        <f t="shared" si="334"/>
        <v>0.4</v>
      </c>
      <c r="BS243" s="11">
        <f t="shared" si="334"/>
        <v>0.05</v>
      </c>
      <c r="BT243" s="11">
        <f t="shared" si="334"/>
        <v>0.05</v>
      </c>
      <c r="BU243" s="11">
        <f t="shared" si="334"/>
        <v>0.1</v>
      </c>
      <c r="BV243" s="11">
        <f t="shared" si="334"/>
        <v>0.05</v>
      </c>
      <c r="BW243" s="11">
        <f t="shared" si="334"/>
        <v>0.05</v>
      </c>
      <c r="BX243" s="11">
        <f t="shared" si="334"/>
        <v>0</v>
      </c>
      <c r="BY243" s="11">
        <f t="shared" si="334"/>
        <v>0.15</v>
      </c>
      <c r="BZ243" s="11">
        <f t="shared" si="334"/>
        <v>110</v>
      </c>
      <c r="CA243" s="11">
        <f t="shared" si="334"/>
        <v>50</v>
      </c>
      <c r="CB243" s="11">
        <f t="shared" si="334"/>
        <v>500</v>
      </c>
      <c r="CC243" s="11">
        <f t="shared" si="334"/>
        <v>0.01</v>
      </c>
      <c r="CD243" s="11">
        <f t="shared" si="334"/>
        <v>2.5000000000000001E-2</v>
      </c>
      <c r="CE243" s="11">
        <f t="shared" si="334"/>
        <v>5.0000000000000001E-3</v>
      </c>
      <c r="CF243" s="11">
        <f t="shared" si="334"/>
        <v>0.15</v>
      </c>
      <c r="CG243" s="11">
        <f t="shared" si="334"/>
        <v>0.5</v>
      </c>
      <c r="CH243" s="11">
        <f t="shared" si="334"/>
        <v>0.5</v>
      </c>
      <c r="CI243" s="11">
        <f t="shared" si="334"/>
        <v>0.5</v>
      </c>
      <c r="CJ243" s="11">
        <f t="shared" si="334"/>
        <v>0</v>
      </c>
      <c r="CK243" s="11">
        <f t="shared" si="334"/>
        <v>0.3</v>
      </c>
      <c r="CL243" s="11">
        <f t="shared" si="334"/>
        <v>5</v>
      </c>
      <c r="CM243" s="11">
        <f t="shared" si="334"/>
        <v>0.5</v>
      </c>
      <c r="CN243" s="11">
        <f t="shared" si="334"/>
        <v>0.5</v>
      </c>
      <c r="CO243" s="11">
        <f t="shared" si="334"/>
        <v>0.05</v>
      </c>
      <c r="CP243" s="11">
        <f t="shared" si="334"/>
        <v>0.05</v>
      </c>
      <c r="CQ243" s="11">
        <f t="shared" si="334"/>
        <v>0.05</v>
      </c>
      <c r="CR243" s="11">
        <f t="shared" si="302"/>
        <v>1.3640000000000001</v>
      </c>
      <c r="CS243" s="11">
        <f t="shared" si="334"/>
        <v>0.05</v>
      </c>
      <c r="CT243" s="11">
        <f t="shared" si="334"/>
        <v>0.05</v>
      </c>
      <c r="CU243" s="11">
        <f t="shared" si="334"/>
        <v>0.05</v>
      </c>
      <c r="CV243" s="11">
        <f t="shared" si="332"/>
        <v>0.05</v>
      </c>
      <c r="CW243" s="11">
        <f t="shared" si="332"/>
        <v>0.05</v>
      </c>
      <c r="CX243" s="11">
        <f t="shared" si="332"/>
        <v>0.05</v>
      </c>
      <c r="CY243" s="11">
        <f t="shared" si="332"/>
        <v>0.05</v>
      </c>
      <c r="DA243" s="11">
        <f t="shared" ref="DA243:DE243" si="336">DA27*1000</f>
        <v>0.5</v>
      </c>
      <c r="DB243" s="11">
        <f t="shared" si="336"/>
        <v>0.05</v>
      </c>
      <c r="DC243" s="11">
        <f t="shared" si="336"/>
        <v>5</v>
      </c>
      <c r="DD243" s="11">
        <f t="shared" si="336"/>
        <v>0.25</v>
      </c>
      <c r="DE243" s="11">
        <f t="shared" si="336"/>
        <v>0.05</v>
      </c>
      <c r="DI243" s="11"/>
      <c r="DJ243" s="11"/>
      <c r="DK243" s="11"/>
      <c r="DL243" s="11"/>
      <c r="DM243" s="11"/>
    </row>
    <row r="244" spans="35:117">
      <c r="AI244" s="11">
        <f t="shared" si="301"/>
        <v>15</v>
      </c>
      <c r="AJ244" s="11">
        <f t="shared" si="334"/>
        <v>117</v>
      </c>
      <c r="AK244" s="11">
        <f t="shared" si="334"/>
        <v>7</v>
      </c>
      <c r="AL244" s="11">
        <f t="shared" si="334"/>
        <v>101</v>
      </c>
      <c r="AM244" s="11">
        <f t="shared" si="334"/>
        <v>13</v>
      </c>
      <c r="AN244" s="11">
        <f t="shared" si="334"/>
        <v>17</v>
      </c>
      <c r="AO244" s="11">
        <f t="shared" si="334"/>
        <v>11</v>
      </c>
      <c r="AP244" s="11">
        <f t="shared" si="334"/>
        <v>2.5</v>
      </c>
      <c r="AQ244" s="11">
        <f t="shared" si="334"/>
        <v>11</v>
      </c>
      <c r="AR244" s="11">
        <f t="shared" si="334"/>
        <v>1.5</v>
      </c>
      <c r="AS244" s="11">
        <f t="shared" si="334"/>
        <v>22</v>
      </c>
      <c r="AT244" s="11">
        <f t="shared" si="334"/>
        <v>28</v>
      </c>
      <c r="AU244" s="11">
        <f t="shared" si="334"/>
        <v>46</v>
      </c>
      <c r="AV244" s="11">
        <f t="shared" si="334"/>
        <v>13</v>
      </c>
      <c r="AW244" s="11">
        <f t="shared" si="334"/>
        <v>7</v>
      </c>
      <c r="AX244" s="11">
        <f t="shared" si="334"/>
        <v>9</v>
      </c>
      <c r="AY244" s="11">
        <f t="shared" si="334"/>
        <v>12</v>
      </c>
      <c r="AZ244" s="11">
        <f t="shared" si="334"/>
        <v>2.5</v>
      </c>
      <c r="BA244" s="11">
        <f t="shared" si="334"/>
        <v>2.5</v>
      </c>
      <c r="BB244" s="11">
        <f t="shared" si="334"/>
        <v>0</v>
      </c>
      <c r="BC244" s="11">
        <f t="shared" si="334"/>
        <v>0.5</v>
      </c>
      <c r="BD244" s="11">
        <f t="shared" si="334"/>
        <v>0.5</v>
      </c>
      <c r="BE244" s="11">
        <f t="shared" si="334"/>
        <v>0.5</v>
      </c>
      <c r="BF244" s="11">
        <f t="shared" si="334"/>
        <v>0.5</v>
      </c>
      <c r="BG244" s="11">
        <f t="shared" si="334"/>
        <v>0.5</v>
      </c>
      <c r="BH244" s="11">
        <f t="shared" si="334"/>
        <v>0.5</v>
      </c>
      <c r="BI244" s="11">
        <f t="shared" si="334"/>
        <v>0.5</v>
      </c>
      <c r="BJ244" s="11">
        <f t="shared" si="334"/>
        <v>0.5</v>
      </c>
      <c r="BK244" s="11">
        <f t="shared" si="334"/>
        <v>5.0000000000000001E-3</v>
      </c>
      <c r="BL244" s="11">
        <f t="shared" si="334"/>
        <v>0.5</v>
      </c>
      <c r="BM244" s="11">
        <f t="shared" si="334"/>
        <v>0.05</v>
      </c>
      <c r="BN244" s="11">
        <f t="shared" si="334"/>
        <v>0.05</v>
      </c>
      <c r="BO244" s="11">
        <f t="shared" si="334"/>
        <v>0.05</v>
      </c>
      <c r="BP244" s="11">
        <f t="shared" si="334"/>
        <v>0.05</v>
      </c>
      <c r="BQ244" s="11">
        <f t="shared" si="334"/>
        <v>0</v>
      </c>
      <c r="BR244" s="11">
        <f t="shared" si="334"/>
        <v>0.4</v>
      </c>
      <c r="BS244" s="11">
        <f t="shared" si="334"/>
        <v>0.05</v>
      </c>
      <c r="BT244" s="11">
        <f t="shared" si="334"/>
        <v>0.05</v>
      </c>
      <c r="BU244" s="11">
        <f t="shared" si="334"/>
        <v>0.1</v>
      </c>
      <c r="BV244" s="11">
        <f t="shared" si="334"/>
        <v>0.05</v>
      </c>
      <c r="BW244" s="11">
        <f t="shared" si="334"/>
        <v>0.05</v>
      </c>
      <c r="BX244" s="11">
        <f t="shared" si="334"/>
        <v>0</v>
      </c>
      <c r="BY244" s="11">
        <f t="shared" si="334"/>
        <v>0.15</v>
      </c>
      <c r="BZ244" s="11">
        <f t="shared" si="334"/>
        <v>210</v>
      </c>
      <c r="CA244" s="11">
        <f t="shared" si="334"/>
        <v>50</v>
      </c>
      <c r="CB244" s="11">
        <f t="shared" si="334"/>
        <v>500</v>
      </c>
      <c r="CC244" s="11">
        <f t="shared" si="334"/>
        <v>0.01</v>
      </c>
      <c r="CD244" s="11">
        <f t="shared" si="334"/>
        <v>2.5000000000000001E-2</v>
      </c>
      <c r="CE244" s="11">
        <f t="shared" si="334"/>
        <v>5.0000000000000001E-3</v>
      </c>
      <c r="CF244" s="11">
        <f t="shared" si="334"/>
        <v>0.15</v>
      </c>
      <c r="CG244" s="11">
        <f t="shared" si="334"/>
        <v>0.5</v>
      </c>
      <c r="CH244" s="11">
        <f t="shared" si="334"/>
        <v>0.5</v>
      </c>
      <c r="CI244" s="11">
        <f t="shared" si="334"/>
        <v>0.5</v>
      </c>
      <c r="CJ244" s="11">
        <f t="shared" si="334"/>
        <v>0</v>
      </c>
      <c r="CK244" s="11">
        <f t="shared" si="334"/>
        <v>0.3</v>
      </c>
      <c r="CL244" s="11">
        <f t="shared" si="334"/>
        <v>5</v>
      </c>
      <c r="CM244" s="11">
        <f t="shared" si="334"/>
        <v>0.5</v>
      </c>
      <c r="CN244" s="11">
        <f t="shared" si="334"/>
        <v>0.5</v>
      </c>
      <c r="CO244" s="11">
        <f t="shared" si="334"/>
        <v>0.05</v>
      </c>
      <c r="CP244" s="11">
        <f t="shared" si="334"/>
        <v>0.05</v>
      </c>
      <c r="CQ244" s="11">
        <f t="shared" si="334"/>
        <v>0.05</v>
      </c>
      <c r="CR244" s="11">
        <f t="shared" si="302"/>
        <v>0.24099999999999999</v>
      </c>
      <c r="CS244" s="11">
        <f t="shared" si="334"/>
        <v>0.05</v>
      </c>
      <c r="CT244" s="11">
        <f t="shared" si="334"/>
        <v>0.05</v>
      </c>
      <c r="CU244" s="11">
        <f t="shared" si="334"/>
        <v>0.05</v>
      </c>
      <c r="CV244" s="11">
        <f t="shared" si="332"/>
        <v>0.05</v>
      </c>
      <c r="CW244" s="11">
        <f t="shared" si="332"/>
        <v>0.05</v>
      </c>
      <c r="CX244" s="11">
        <f t="shared" si="332"/>
        <v>0.05</v>
      </c>
      <c r="CY244" s="11">
        <f t="shared" si="332"/>
        <v>0.05</v>
      </c>
      <c r="DA244" s="11">
        <f t="shared" ref="DA244:DE244" si="337">DA28*1000</f>
        <v>0.5</v>
      </c>
      <c r="DB244" s="11">
        <f t="shared" si="337"/>
        <v>0.05</v>
      </c>
      <c r="DC244" s="11">
        <f t="shared" si="337"/>
        <v>5</v>
      </c>
      <c r="DD244" s="11">
        <f t="shared" si="337"/>
        <v>0.25</v>
      </c>
      <c r="DE244" s="11">
        <f t="shared" si="337"/>
        <v>0.05</v>
      </c>
      <c r="DI244" s="11"/>
      <c r="DJ244" s="11"/>
      <c r="DK244" s="11"/>
      <c r="DL244" s="11"/>
      <c r="DM244" s="11"/>
    </row>
    <row r="245" spans="35:117">
      <c r="AI245" s="11">
        <f t="shared" si="301"/>
        <v>18</v>
      </c>
      <c r="AJ245" s="11">
        <f t="shared" si="334"/>
        <v>193</v>
      </c>
      <c r="AK245" s="11">
        <f t="shared" si="334"/>
        <v>21</v>
      </c>
      <c r="AL245" s="11">
        <f t="shared" si="334"/>
        <v>252</v>
      </c>
      <c r="AM245" s="11">
        <f t="shared" si="334"/>
        <v>74</v>
      </c>
      <c r="AN245" s="11">
        <f t="shared" si="334"/>
        <v>87</v>
      </c>
      <c r="AO245" s="11">
        <f t="shared" si="334"/>
        <v>69</v>
      </c>
      <c r="AP245" s="11">
        <f t="shared" si="334"/>
        <v>10</v>
      </c>
      <c r="AQ245" s="11">
        <f t="shared" si="334"/>
        <v>64</v>
      </c>
      <c r="AR245" s="11">
        <f t="shared" si="334"/>
        <v>5</v>
      </c>
      <c r="AS245" s="11">
        <f t="shared" si="334"/>
        <v>82</v>
      </c>
      <c r="AT245" s="11">
        <f t="shared" si="334"/>
        <v>56</v>
      </c>
      <c r="AU245" s="11">
        <f t="shared" si="334"/>
        <v>120</v>
      </c>
      <c r="AV245" s="11">
        <f t="shared" si="334"/>
        <v>83</v>
      </c>
      <c r="AW245" s="11">
        <f t="shared" si="334"/>
        <v>40</v>
      </c>
      <c r="AX245" s="11">
        <f t="shared" si="334"/>
        <v>52</v>
      </c>
      <c r="AY245" s="11">
        <f t="shared" si="334"/>
        <v>61</v>
      </c>
      <c r="AZ245" s="11">
        <f t="shared" si="334"/>
        <v>23</v>
      </c>
      <c r="BA245" s="11">
        <f t="shared" si="334"/>
        <v>2.5</v>
      </c>
      <c r="BB245" s="11">
        <f t="shared" si="334"/>
        <v>0</v>
      </c>
      <c r="BC245" s="11">
        <f t="shared" si="334"/>
        <v>0.5</v>
      </c>
      <c r="BD245" s="11">
        <f t="shared" si="334"/>
        <v>0.5</v>
      </c>
      <c r="BE245" s="11">
        <f t="shared" si="334"/>
        <v>0.5</v>
      </c>
      <c r="BF245" s="11">
        <f t="shared" si="334"/>
        <v>0.5</v>
      </c>
      <c r="BG245" s="11">
        <f t="shared" si="334"/>
        <v>57.4</v>
      </c>
      <c r="BH245" s="11">
        <f t="shared" si="334"/>
        <v>0.5</v>
      </c>
      <c r="BI245" s="11">
        <f t="shared" si="334"/>
        <v>13.100000000000001</v>
      </c>
      <c r="BJ245" s="11">
        <f t="shared" si="334"/>
        <v>70.5</v>
      </c>
      <c r="BK245" s="11">
        <f t="shared" si="334"/>
        <v>5.0000000000000001E-3</v>
      </c>
      <c r="BL245" s="11">
        <f t="shared" si="334"/>
        <v>0.5</v>
      </c>
      <c r="BM245" s="11">
        <f t="shared" si="334"/>
        <v>0.05</v>
      </c>
      <c r="BN245" s="11">
        <f t="shared" si="334"/>
        <v>0.05</v>
      </c>
      <c r="BO245" s="11">
        <f t="shared" si="334"/>
        <v>0.05</v>
      </c>
      <c r="BP245" s="11">
        <f t="shared" si="334"/>
        <v>0.05</v>
      </c>
      <c r="BQ245" s="11">
        <f t="shared" si="334"/>
        <v>0</v>
      </c>
      <c r="BR245" s="11">
        <f t="shared" si="334"/>
        <v>0.4</v>
      </c>
      <c r="BS245" s="11">
        <f t="shared" si="334"/>
        <v>0.05</v>
      </c>
      <c r="BT245" s="11">
        <f t="shared" si="334"/>
        <v>0.05</v>
      </c>
      <c r="BU245" s="11">
        <f t="shared" si="334"/>
        <v>0.1</v>
      </c>
      <c r="BV245" s="11">
        <f t="shared" si="334"/>
        <v>0.05</v>
      </c>
      <c r="BW245" s="11">
        <f t="shared" si="334"/>
        <v>0.05</v>
      </c>
      <c r="BX245" s="11">
        <f t="shared" si="334"/>
        <v>0</v>
      </c>
      <c r="BY245" s="11">
        <f t="shared" si="334"/>
        <v>0.15</v>
      </c>
      <c r="BZ245" s="11">
        <f t="shared" si="334"/>
        <v>190</v>
      </c>
      <c r="CA245" s="11">
        <f t="shared" si="334"/>
        <v>50</v>
      </c>
      <c r="CB245" s="11">
        <f t="shared" si="334"/>
        <v>500</v>
      </c>
      <c r="CC245" s="11">
        <f t="shared" si="334"/>
        <v>0.01</v>
      </c>
      <c r="CD245" s="11">
        <f t="shared" si="334"/>
        <v>2.5000000000000001E-2</v>
      </c>
      <c r="CE245" s="11">
        <f t="shared" si="334"/>
        <v>5.0000000000000001E-3</v>
      </c>
      <c r="CF245" s="11">
        <f t="shared" si="334"/>
        <v>0.15</v>
      </c>
      <c r="CG245" s="11">
        <f t="shared" si="334"/>
        <v>0.5</v>
      </c>
      <c r="CH245" s="11">
        <f t="shared" si="334"/>
        <v>0.5</v>
      </c>
      <c r="CI245" s="11">
        <f t="shared" si="334"/>
        <v>0.5</v>
      </c>
      <c r="CJ245" s="11">
        <f t="shared" si="334"/>
        <v>0</v>
      </c>
      <c r="CK245" s="11">
        <f t="shared" si="334"/>
        <v>0.3</v>
      </c>
      <c r="CL245" s="11">
        <f t="shared" si="334"/>
        <v>5</v>
      </c>
      <c r="CM245" s="11">
        <f t="shared" si="334"/>
        <v>0.5</v>
      </c>
      <c r="CN245" s="11">
        <f t="shared" si="334"/>
        <v>0.5</v>
      </c>
      <c r="CO245" s="11">
        <f t="shared" si="334"/>
        <v>0.05</v>
      </c>
      <c r="CP245" s="11">
        <f t="shared" si="334"/>
        <v>1.1000000000000001</v>
      </c>
      <c r="CQ245" s="11">
        <f t="shared" si="334"/>
        <v>0.05</v>
      </c>
      <c r="CR245" s="11">
        <f t="shared" si="302"/>
        <v>1.115E-2</v>
      </c>
      <c r="CS245" s="11">
        <f t="shared" si="334"/>
        <v>0.05</v>
      </c>
      <c r="CT245" s="11">
        <f t="shared" si="334"/>
        <v>0.05</v>
      </c>
      <c r="CU245" s="11">
        <f t="shared" ref="CU245:CY248" si="338">CU29*1000</f>
        <v>0.05</v>
      </c>
      <c r="CV245" s="11">
        <f t="shared" si="338"/>
        <v>0.05</v>
      </c>
      <c r="CW245" s="11">
        <f t="shared" si="338"/>
        <v>0.05</v>
      </c>
      <c r="CX245" s="11">
        <f t="shared" si="338"/>
        <v>0.05</v>
      </c>
      <c r="CY245" s="11">
        <f t="shared" si="338"/>
        <v>0.05</v>
      </c>
      <c r="DA245" s="11">
        <f t="shared" ref="DA245:DE245" si="339">DA29*1000</f>
        <v>0.5</v>
      </c>
      <c r="DB245" s="11">
        <f t="shared" si="339"/>
        <v>0.05</v>
      </c>
      <c r="DC245" s="11">
        <f t="shared" si="339"/>
        <v>5</v>
      </c>
      <c r="DD245" s="11">
        <f t="shared" si="339"/>
        <v>0.25</v>
      </c>
      <c r="DE245" s="11">
        <f t="shared" si="339"/>
        <v>0.05</v>
      </c>
      <c r="DI245" s="11"/>
      <c r="DJ245" s="11"/>
      <c r="DK245" s="11"/>
      <c r="DL245" s="11"/>
      <c r="DM245" s="11"/>
    </row>
    <row r="246" spans="35:117">
      <c r="AI246" s="11">
        <f t="shared" si="301"/>
        <v>66</v>
      </c>
      <c r="AJ246" s="11">
        <f t="shared" ref="AJ246:CU249" si="340">AJ30*1000</f>
        <v>282</v>
      </c>
      <c r="AK246" s="11">
        <f t="shared" si="340"/>
        <v>83</v>
      </c>
      <c r="AL246" s="11">
        <f t="shared" si="340"/>
        <v>694</v>
      </c>
      <c r="AM246" s="11">
        <f t="shared" si="340"/>
        <v>363</v>
      </c>
      <c r="AN246" s="11">
        <f t="shared" si="340"/>
        <v>462</v>
      </c>
      <c r="AO246" s="11">
        <f t="shared" si="340"/>
        <v>412</v>
      </c>
      <c r="AP246" s="11">
        <f t="shared" si="340"/>
        <v>98</v>
      </c>
      <c r="AQ246" s="11">
        <f t="shared" si="340"/>
        <v>380</v>
      </c>
      <c r="AR246" s="11">
        <f t="shared" si="340"/>
        <v>28</v>
      </c>
      <c r="AS246" s="11">
        <f t="shared" si="340"/>
        <v>55</v>
      </c>
      <c r="AT246" s="11">
        <f t="shared" si="340"/>
        <v>131</v>
      </c>
      <c r="AU246" s="11">
        <f t="shared" si="340"/>
        <v>422</v>
      </c>
      <c r="AV246" s="11">
        <f t="shared" si="340"/>
        <v>435</v>
      </c>
      <c r="AW246" s="11">
        <f t="shared" si="340"/>
        <v>230</v>
      </c>
      <c r="AX246" s="11">
        <f t="shared" si="340"/>
        <v>260</v>
      </c>
      <c r="AY246" s="11">
        <f t="shared" si="340"/>
        <v>323</v>
      </c>
      <c r="AZ246" s="11">
        <f t="shared" si="340"/>
        <v>99</v>
      </c>
      <c r="BA246" s="11">
        <f t="shared" si="340"/>
        <v>2.5</v>
      </c>
      <c r="BB246" s="11">
        <f t="shared" si="340"/>
        <v>0</v>
      </c>
      <c r="BC246" s="11">
        <f t="shared" si="340"/>
        <v>0.5</v>
      </c>
      <c r="BD246" s="11">
        <f t="shared" si="340"/>
        <v>0.5</v>
      </c>
      <c r="BE246" s="11">
        <f t="shared" si="340"/>
        <v>0.5</v>
      </c>
      <c r="BF246" s="11">
        <f t="shared" si="340"/>
        <v>0.5</v>
      </c>
      <c r="BG246" s="11">
        <f t="shared" si="340"/>
        <v>57.4</v>
      </c>
      <c r="BH246" s="11">
        <f t="shared" si="340"/>
        <v>0.5</v>
      </c>
      <c r="BI246" s="11">
        <f t="shared" si="340"/>
        <v>13.100000000000001</v>
      </c>
      <c r="BJ246" s="11">
        <f t="shared" si="340"/>
        <v>70.5</v>
      </c>
      <c r="BK246" s="11">
        <f t="shared" si="340"/>
        <v>5.0000000000000001E-3</v>
      </c>
      <c r="BL246" s="11">
        <f t="shared" si="340"/>
        <v>0.5</v>
      </c>
      <c r="BM246" s="11">
        <f t="shared" si="340"/>
        <v>0.05</v>
      </c>
      <c r="BN246" s="11">
        <f t="shared" si="340"/>
        <v>0.05</v>
      </c>
      <c r="BO246" s="11">
        <f t="shared" si="340"/>
        <v>0.05</v>
      </c>
      <c r="BP246" s="11">
        <f t="shared" si="340"/>
        <v>0.05</v>
      </c>
      <c r="BQ246" s="11">
        <f t="shared" si="340"/>
        <v>0</v>
      </c>
      <c r="BR246" s="11">
        <f t="shared" si="340"/>
        <v>0.4</v>
      </c>
      <c r="BS246" s="11">
        <f t="shared" si="340"/>
        <v>0.05</v>
      </c>
      <c r="BT246" s="11">
        <f t="shared" si="340"/>
        <v>0.05</v>
      </c>
      <c r="BU246" s="11">
        <f t="shared" si="340"/>
        <v>0.1</v>
      </c>
      <c r="BV246" s="11">
        <f t="shared" si="340"/>
        <v>0.05</v>
      </c>
      <c r="BW246" s="11">
        <f t="shared" si="340"/>
        <v>0.05</v>
      </c>
      <c r="BX246" s="11">
        <f t="shared" si="340"/>
        <v>0</v>
      </c>
      <c r="BY246" s="11">
        <f t="shared" si="340"/>
        <v>0.15</v>
      </c>
      <c r="BZ246" s="11">
        <f t="shared" si="340"/>
        <v>25</v>
      </c>
      <c r="CA246" s="11">
        <f t="shared" si="340"/>
        <v>50</v>
      </c>
      <c r="CB246" s="11">
        <f t="shared" si="340"/>
        <v>2180</v>
      </c>
      <c r="CC246" s="11">
        <f t="shared" si="340"/>
        <v>0.01</v>
      </c>
      <c r="CD246" s="11">
        <f t="shared" si="340"/>
        <v>2.5000000000000001E-2</v>
      </c>
      <c r="CE246" s="11">
        <f t="shared" si="340"/>
        <v>5.0000000000000001E-3</v>
      </c>
      <c r="CF246" s="11">
        <f t="shared" si="340"/>
        <v>0.15</v>
      </c>
      <c r="CG246" s="11">
        <f t="shared" si="340"/>
        <v>0.5</v>
      </c>
      <c r="CH246" s="11">
        <f t="shared" si="340"/>
        <v>0.5</v>
      </c>
      <c r="CI246" s="11">
        <f t="shared" si="340"/>
        <v>0.5</v>
      </c>
      <c r="CJ246" s="11">
        <f t="shared" si="340"/>
        <v>0</v>
      </c>
      <c r="CK246" s="11">
        <f t="shared" si="340"/>
        <v>0.3</v>
      </c>
      <c r="CL246" s="11">
        <f t="shared" si="340"/>
        <v>5</v>
      </c>
      <c r="CM246" s="11">
        <f t="shared" si="340"/>
        <v>0.5</v>
      </c>
      <c r="CN246" s="11">
        <f t="shared" si="340"/>
        <v>0.5</v>
      </c>
      <c r="CO246" s="11">
        <f t="shared" si="340"/>
        <v>0.05</v>
      </c>
      <c r="CP246" s="11">
        <f t="shared" si="340"/>
        <v>0.05</v>
      </c>
      <c r="CQ246" s="11">
        <f t="shared" si="340"/>
        <v>0.05</v>
      </c>
      <c r="CR246" s="11">
        <f t="shared" si="302"/>
        <v>3.6700000000000003E-2</v>
      </c>
      <c r="CS246" s="11">
        <f t="shared" si="340"/>
        <v>0.05</v>
      </c>
      <c r="CT246" s="11">
        <f t="shared" si="340"/>
        <v>0.05</v>
      </c>
      <c r="CU246" s="11">
        <f t="shared" si="340"/>
        <v>0.05</v>
      </c>
      <c r="CV246" s="11">
        <f t="shared" si="338"/>
        <v>0.05</v>
      </c>
      <c r="CW246" s="11">
        <f t="shared" si="338"/>
        <v>0.05</v>
      </c>
      <c r="CX246" s="11">
        <f t="shared" si="338"/>
        <v>0.05</v>
      </c>
      <c r="CY246" s="11">
        <f t="shared" si="338"/>
        <v>0.05</v>
      </c>
      <c r="DA246" s="11">
        <f t="shared" ref="DA246:DE246" si="341">DA30*1000</f>
        <v>0.5</v>
      </c>
      <c r="DB246" s="11">
        <f t="shared" si="341"/>
        <v>0.05</v>
      </c>
      <c r="DC246" s="11">
        <f t="shared" si="341"/>
        <v>5</v>
      </c>
      <c r="DD246" s="11">
        <f t="shared" si="341"/>
        <v>0.25</v>
      </c>
      <c r="DE246" s="11">
        <f t="shared" si="341"/>
        <v>0.05</v>
      </c>
      <c r="DI246" s="11"/>
      <c r="DJ246" s="11"/>
      <c r="DK246" s="11"/>
      <c r="DL246" s="11"/>
      <c r="DM246" s="11"/>
    </row>
    <row r="247" spans="35:117">
      <c r="AI247" s="11">
        <f t="shared" si="301"/>
        <v>16</v>
      </c>
      <c r="AJ247" s="11">
        <f t="shared" si="340"/>
        <v>48</v>
      </c>
      <c r="AK247" s="11">
        <f t="shared" si="340"/>
        <v>12</v>
      </c>
      <c r="AL247" s="11">
        <f t="shared" si="340"/>
        <v>1300</v>
      </c>
      <c r="AM247" s="11">
        <f t="shared" si="340"/>
        <v>629</v>
      </c>
      <c r="AN247" s="11">
        <f t="shared" si="340"/>
        <v>778</v>
      </c>
      <c r="AO247" s="11">
        <f t="shared" si="340"/>
        <v>710</v>
      </c>
      <c r="AP247" s="11">
        <f t="shared" si="340"/>
        <v>26</v>
      </c>
      <c r="AQ247" s="11">
        <f t="shared" si="340"/>
        <v>144</v>
      </c>
      <c r="AR247" s="11">
        <f t="shared" si="340"/>
        <v>12</v>
      </c>
      <c r="AS247" s="11">
        <f t="shared" si="340"/>
        <v>6</v>
      </c>
      <c r="AT247" s="11">
        <f t="shared" si="340"/>
        <v>32</v>
      </c>
      <c r="AU247" s="11">
        <f t="shared" si="340"/>
        <v>754</v>
      </c>
      <c r="AV247" s="11">
        <f t="shared" si="340"/>
        <v>787</v>
      </c>
      <c r="AW247" s="11">
        <f t="shared" si="340"/>
        <v>77</v>
      </c>
      <c r="AX247" s="11">
        <f t="shared" si="340"/>
        <v>480</v>
      </c>
      <c r="AY247" s="11">
        <f t="shared" si="340"/>
        <v>646</v>
      </c>
      <c r="AZ247" s="11">
        <f t="shared" si="340"/>
        <v>50</v>
      </c>
      <c r="BA247" s="11">
        <f t="shared" si="340"/>
        <v>2.5</v>
      </c>
      <c r="BB247" s="11">
        <f t="shared" si="340"/>
        <v>0</v>
      </c>
      <c r="BC247" s="11">
        <f t="shared" si="340"/>
        <v>0.5</v>
      </c>
      <c r="BD247" s="11">
        <f t="shared" si="340"/>
        <v>0.5</v>
      </c>
      <c r="BE247" s="11">
        <f t="shared" si="340"/>
        <v>0.5</v>
      </c>
      <c r="BF247" s="11">
        <f t="shared" si="340"/>
        <v>0.5</v>
      </c>
      <c r="BG247" s="11">
        <f t="shared" si="340"/>
        <v>0.5</v>
      </c>
      <c r="BH247" s="11">
        <f t="shared" si="340"/>
        <v>0.5</v>
      </c>
      <c r="BI247" s="11">
        <f t="shared" si="340"/>
        <v>0.5</v>
      </c>
      <c r="BJ247" s="11">
        <f t="shared" si="340"/>
        <v>0.5</v>
      </c>
      <c r="BK247" s="11">
        <f t="shared" si="340"/>
        <v>5.0000000000000001E-3</v>
      </c>
      <c r="BL247" s="11">
        <f t="shared" si="340"/>
        <v>0.5</v>
      </c>
      <c r="BM247" s="11">
        <f t="shared" si="340"/>
        <v>0.05</v>
      </c>
      <c r="BN247" s="11">
        <f t="shared" si="340"/>
        <v>0.05</v>
      </c>
      <c r="BO247" s="11">
        <f t="shared" si="340"/>
        <v>0.05</v>
      </c>
      <c r="BP247" s="11">
        <f t="shared" si="340"/>
        <v>0.05</v>
      </c>
      <c r="BQ247" s="11">
        <f t="shared" si="340"/>
        <v>0</v>
      </c>
      <c r="BR247" s="11">
        <f t="shared" si="340"/>
        <v>0.4</v>
      </c>
      <c r="BS247" s="11">
        <f t="shared" si="340"/>
        <v>0.05</v>
      </c>
      <c r="BT247" s="11">
        <f t="shared" si="340"/>
        <v>0.05</v>
      </c>
      <c r="BU247" s="11">
        <f t="shared" si="340"/>
        <v>0.1</v>
      </c>
      <c r="BV247" s="11">
        <f t="shared" si="340"/>
        <v>0.05</v>
      </c>
      <c r="BW247" s="11">
        <f t="shared" si="340"/>
        <v>0.05</v>
      </c>
      <c r="BX247" s="11">
        <f t="shared" si="340"/>
        <v>0</v>
      </c>
      <c r="BY247" s="11">
        <f t="shared" si="340"/>
        <v>0.15</v>
      </c>
      <c r="BZ247" s="11">
        <f t="shared" si="340"/>
        <v>25</v>
      </c>
      <c r="CA247" s="11">
        <f t="shared" si="340"/>
        <v>50</v>
      </c>
      <c r="CB247" s="11">
        <f t="shared" si="340"/>
        <v>1100</v>
      </c>
      <c r="CC247" s="11">
        <f t="shared" si="340"/>
        <v>0.01</v>
      </c>
      <c r="CD247" s="11">
        <f t="shared" si="340"/>
        <v>2.5000000000000001E-2</v>
      </c>
      <c r="CE247" s="11">
        <f t="shared" si="340"/>
        <v>5.0000000000000001E-3</v>
      </c>
      <c r="CF247" s="11">
        <f t="shared" si="340"/>
        <v>0.15</v>
      </c>
      <c r="CG247" s="11">
        <f t="shared" si="340"/>
        <v>0.5</v>
      </c>
      <c r="CH247" s="11">
        <f t="shared" si="340"/>
        <v>0.5</v>
      </c>
      <c r="CI247" s="11">
        <f t="shared" si="340"/>
        <v>0.5</v>
      </c>
      <c r="CJ247" s="11">
        <f t="shared" si="340"/>
        <v>0</v>
      </c>
      <c r="CK247" s="11">
        <f t="shared" si="340"/>
        <v>0.3</v>
      </c>
      <c r="CL247" s="11">
        <f t="shared" si="340"/>
        <v>5</v>
      </c>
      <c r="CM247" s="11">
        <f t="shared" si="340"/>
        <v>0.5</v>
      </c>
      <c r="CN247" s="11">
        <f t="shared" si="340"/>
        <v>0.5</v>
      </c>
      <c r="CO247" s="11">
        <f t="shared" si="340"/>
        <v>0.05</v>
      </c>
      <c r="CP247" s="11">
        <f t="shared" si="340"/>
        <v>0.05</v>
      </c>
      <c r="CQ247" s="11">
        <f t="shared" si="340"/>
        <v>0.05</v>
      </c>
      <c r="CR247" s="11">
        <f t="shared" si="302"/>
        <v>1.29E-2</v>
      </c>
      <c r="CS247" s="11">
        <f t="shared" si="340"/>
        <v>0.05</v>
      </c>
      <c r="CT247" s="11">
        <f t="shared" si="340"/>
        <v>0.05</v>
      </c>
      <c r="CU247" s="11">
        <f t="shared" si="340"/>
        <v>0.05</v>
      </c>
      <c r="CV247" s="11">
        <f t="shared" si="338"/>
        <v>0.05</v>
      </c>
      <c r="CW247" s="11">
        <f t="shared" si="338"/>
        <v>0.05</v>
      </c>
      <c r="CX247" s="11">
        <f t="shared" si="338"/>
        <v>0.05</v>
      </c>
      <c r="CY247" s="11">
        <f t="shared" si="338"/>
        <v>0.05</v>
      </c>
      <c r="DA247" s="11">
        <f t="shared" ref="DA247:DE247" si="342">DA31*1000</f>
        <v>0.5</v>
      </c>
      <c r="DB247" s="11">
        <f t="shared" si="342"/>
        <v>0.05</v>
      </c>
      <c r="DC247" s="11">
        <f t="shared" si="342"/>
        <v>5</v>
      </c>
      <c r="DD247" s="11">
        <f t="shared" si="342"/>
        <v>0.25</v>
      </c>
      <c r="DE247" s="11">
        <f t="shared" si="342"/>
        <v>0.05</v>
      </c>
      <c r="DI247" s="11"/>
      <c r="DJ247" s="11"/>
      <c r="DK247" s="11"/>
      <c r="DL247" s="11"/>
      <c r="DM247" s="11"/>
    </row>
    <row r="248" spans="35:117">
      <c r="AI248" s="11">
        <f t="shared" si="301"/>
        <v>8</v>
      </c>
      <c r="AJ248" s="11">
        <f t="shared" si="340"/>
        <v>2.5</v>
      </c>
      <c r="AK248" s="11">
        <f t="shared" si="340"/>
        <v>2.5</v>
      </c>
      <c r="AL248" s="11">
        <f t="shared" si="340"/>
        <v>33</v>
      </c>
      <c r="AM248" s="11">
        <f t="shared" si="340"/>
        <v>7</v>
      </c>
      <c r="AN248" s="11">
        <f t="shared" si="340"/>
        <v>10</v>
      </c>
      <c r="AO248" s="11">
        <f t="shared" si="340"/>
        <v>2.5</v>
      </c>
      <c r="AP248" s="11">
        <f t="shared" si="340"/>
        <v>2.5</v>
      </c>
      <c r="AQ248" s="11">
        <f t="shared" si="340"/>
        <v>7</v>
      </c>
      <c r="AR248" s="11">
        <f t="shared" si="340"/>
        <v>1.5</v>
      </c>
      <c r="AS248" s="11">
        <f t="shared" si="340"/>
        <v>2.5</v>
      </c>
      <c r="AT248" s="11">
        <f t="shared" si="340"/>
        <v>2.5</v>
      </c>
      <c r="AU248" s="11">
        <f t="shared" si="340"/>
        <v>16</v>
      </c>
      <c r="AV248" s="11">
        <f t="shared" si="340"/>
        <v>6</v>
      </c>
      <c r="AW248" s="11">
        <f t="shared" si="340"/>
        <v>2.5</v>
      </c>
      <c r="AX248" s="11">
        <f t="shared" si="340"/>
        <v>7</v>
      </c>
      <c r="AY248" s="11">
        <f t="shared" si="340"/>
        <v>2.5</v>
      </c>
      <c r="AZ248" s="11">
        <f t="shared" si="340"/>
        <v>2.5</v>
      </c>
      <c r="BA248" s="11">
        <f t="shared" si="340"/>
        <v>2.5</v>
      </c>
      <c r="BB248" s="11">
        <f t="shared" si="340"/>
        <v>0</v>
      </c>
      <c r="BC248" s="11">
        <f t="shared" si="340"/>
        <v>0.5</v>
      </c>
      <c r="BD248" s="11">
        <f t="shared" si="340"/>
        <v>0.5</v>
      </c>
      <c r="BE248" s="11">
        <f t="shared" si="340"/>
        <v>0.5</v>
      </c>
      <c r="BF248" s="11">
        <f t="shared" si="340"/>
        <v>0.5</v>
      </c>
      <c r="BG248" s="11">
        <f t="shared" si="340"/>
        <v>0.5</v>
      </c>
      <c r="BH248" s="11">
        <f t="shared" si="340"/>
        <v>0.5</v>
      </c>
      <c r="BI248" s="11">
        <f t="shared" si="340"/>
        <v>0.5</v>
      </c>
      <c r="BJ248" s="11">
        <f t="shared" si="340"/>
        <v>0.5</v>
      </c>
      <c r="BK248" s="11">
        <f t="shared" si="340"/>
        <v>5.0000000000000001E-3</v>
      </c>
      <c r="BL248" s="11">
        <f t="shared" si="340"/>
        <v>0.5</v>
      </c>
      <c r="BM248" s="11">
        <f t="shared" si="340"/>
        <v>0.05</v>
      </c>
      <c r="BN248" s="11">
        <f t="shared" si="340"/>
        <v>0.05</v>
      </c>
      <c r="BO248" s="11">
        <f t="shared" si="340"/>
        <v>0.05</v>
      </c>
      <c r="BP248" s="11">
        <f t="shared" si="340"/>
        <v>0.05</v>
      </c>
      <c r="BQ248" s="11">
        <f t="shared" si="340"/>
        <v>0</v>
      </c>
      <c r="BR248" s="11">
        <f t="shared" si="340"/>
        <v>0.4</v>
      </c>
      <c r="BS248" s="11">
        <f t="shared" si="340"/>
        <v>0.05</v>
      </c>
      <c r="BT248" s="11">
        <f t="shared" si="340"/>
        <v>0.05</v>
      </c>
      <c r="BU248" s="11">
        <f t="shared" si="340"/>
        <v>0.1</v>
      </c>
      <c r="BV248" s="11">
        <f t="shared" si="340"/>
        <v>0.05</v>
      </c>
      <c r="BW248" s="11">
        <f t="shared" si="340"/>
        <v>0.05</v>
      </c>
      <c r="BX248" s="11">
        <f t="shared" si="340"/>
        <v>0</v>
      </c>
      <c r="BY248" s="11">
        <f t="shared" si="340"/>
        <v>0.15</v>
      </c>
      <c r="BZ248" s="11">
        <f t="shared" si="340"/>
        <v>25</v>
      </c>
      <c r="CA248" s="11">
        <f t="shared" si="340"/>
        <v>50</v>
      </c>
      <c r="CB248" s="11">
        <f t="shared" si="340"/>
        <v>500</v>
      </c>
      <c r="CC248" s="11">
        <f t="shared" si="340"/>
        <v>0.01</v>
      </c>
      <c r="CD248" s="11">
        <f t="shared" si="340"/>
        <v>2.5000000000000001E-2</v>
      </c>
      <c r="CE248" s="11">
        <f t="shared" si="340"/>
        <v>5.0000000000000001E-3</v>
      </c>
      <c r="CF248" s="11">
        <f t="shared" si="340"/>
        <v>0.15</v>
      </c>
      <c r="CG248" s="11">
        <f t="shared" si="340"/>
        <v>0.5</v>
      </c>
      <c r="CH248" s="11">
        <f t="shared" si="340"/>
        <v>0.5</v>
      </c>
      <c r="CI248" s="11">
        <f t="shared" si="340"/>
        <v>0.5</v>
      </c>
      <c r="CJ248" s="11">
        <f t="shared" si="340"/>
        <v>0</v>
      </c>
      <c r="CK248" s="11">
        <f t="shared" si="340"/>
        <v>0.3</v>
      </c>
      <c r="CL248" s="11">
        <f t="shared" si="340"/>
        <v>5</v>
      </c>
      <c r="CM248" s="11">
        <f t="shared" si="340"/>
        <v>0.5</v>
      </c>
      <c r="CN248" s="11">
        <f t="shared" si="340"/>
        <v>0.5</v>
      </c>
      <c r="CO248" s="11">
        <f t="shared" si="340"/>
        <v>0.05</v>
      </c>
      <c r="CP248" s="11">
        <f t="shared" si="340"/>
        <v>0.05</v>
      </c>
      <c r="CQ248" s="11">
        <f t="shared" si="340"/>
        <v>0.05</v>
      </c>
      <c r="CR248" s="11">
        <f t="shared" si="302"/>
        <v>0.158</v>
      </c>
      <c r="CS248" s="11">
        <f t="shared" si="340"/>
        <v>0.05</v>
      </c>
      <c r="CT248" s="11">
        <f t="shared" si="340"/>
        <v>0.05</v>
      </c>
      <c r="CU248" s="11">
        <f t="shared" si="340"/>
        <v>0.05</v>
      </c>
      <c r="CV248" s="11">
        <f t="shared" si="338"/>
        <v>0.05</v>
      </c>
      <c r="CW248" s="11">
        <f t="shared" si="338"/>
        <v>0.05</v>
      </c>
      <c r="CX248" s="11">
        <f t="shared" si="338"/>
        <v>0.05</v>
      </c>
      <c r="CY248" s="11">
        <f t="shared" si="338"/>
        <v>0.05</v>
      </c>
      <c r="DA248" s="11">
        <f t="shared" ref="DA248:DE248" si="343">DA32*1000</f>
        <v>0.5</v>
      </c>
      <c r="DB248" s="11">
        <f t="shared" si="343"/>
        <v>0.05</v>
      </c>
      <c r="DC248" s="11">
        <f t="shared" si="343"/>
        <v>5</v>
      </c>
      <c r="DD248" s="11">
        <f t="shared" si="343"/>
        <v>0.25</v>
      </c>
      <c r="DE248" s="11">
        <f t="shared" si="343"/>
        <v>0.05</v>
      </c>
      <c r="DI248" s="11"/>
      <c r="DJ248" s="11"/>
      <c r="DK248" s="11"/>
      <c r="DL248" s="11"/>
      <c r="DM248" s="11"/>
    </row>
    <row r="249" spans="35:117">
      <c r="AI249" s="11">
        <f t="shared" si="301"/>
        <v>5</v>
      </c>
      <c r="AJ249" s="11">
        <f t="shared" si="340"/>
        <v>2.5</v>
      </c>
      <c r="AK249" s="11">
        <f t="shared" si="340"/>
        <v>2.5</v>
      </c>
      <c r="AL249" s="11">
        <f t="shared" si="340"/>
        <v>26</v>
      </c>
      <c r="AM249" s="11">
        <f t="shared" si="340"/>
        <v>16</v>
      </c>
      <c r="AN249" s="11">
        <f t="shared" si="340"/>
        <v>15</v>
      </c>
      <c r="AO249" s="11">
        <f t="shared" si="340"/>
        <v>11</v>
      </c>
      <c r="AP249" s="11">
        <f t="shared" si="340"/>
        <v>2.5</v>
      </c>
      <c r="AQ249" s="11">
        <f t="shared" si="340"/>
        <v>12</v>
      </c>
      <c r="AR249" s="11">
        <f t="shared" si="340"/>
        <v>5</v>
      </c>
      <c r="AS249" s="11">
        <f t="shared" si="340"/>
        <v>2.5</v>
      </c>
      <c r="AT249" s="11">
        <f t="shared" si="340"/>
        <v>2.5</v>
      </c>
      <c r="AU249" s="11">
        <f t="shared" si="340"/>
        <v>21</v>
      </c>
      <c r="AV249" s="11">
        <f t="shared" si="340"/>
        <v>18</v>
      </c>
      <c r="AW249" s="11">
        <f t="shared" si="340"/>
        <v>11</v>
      </c>
      <c r="AX249" s="11">
        <f t="shared" si="340"/>
        <v>12</v>
      </c>
      <c r="AY249" s="11">
        <f t="shared" si="340"/>
        <v>11</v>
      </c>
      <c r="AZ249" s="11">
        <f t="shared" si="340"/>
        <v>2.5</v>
      </c>
      <c r="BA249" s="11">
        <f t="shared" si="340"/>
        <v>2.5</v>
      </c>
      <c r="BB249" s="11">
        <f t="shared" si="340"/>
        <v>0</v>
      </c>
      <c r="BC249" s="11">
        <f t="shared" si="340"/>
        <v>0.5</v>
      </c>
      <c r="BD249" s="11">
        <f t="shared" si="340"/>
        <v>0.5</v>
      </c>
      <c r="BE249" s="11">
        <f t="shared" si="340"/>
        <v>0.5</v>
      </c>
      <c r="BF249" s="11">
        <f t="shared" si="340"/>
        <v>0.5</v>
      </c>
      <c r="BG249" s="11">
        <f t="shared" si="340"/>
        <v>1.3</v>
      </c>
      <c r="BH249" s="11">
        <f t="shared" si="340"/>
        <v>0.5</v>
      </c>
      <c r="BI249" s="11">
        <f t="shared" si="340"/>
        <v>0.5</v>
      </c>
      <c r="BJ249" s="11">
        <f t="shared" si="340"/>
        <v>1.3</v>
      </c>
      <c r="BK249" s="11">
        <f t="shared" si="340"/>
        <v>5.0000000000000001E-3</v>
      </c>
      <c r="BL249" s="11">
        <f t="shared" si="340"/>
        <v>0.5</v>
      </c>
      <c r="BM249" s="11">
        <f t="shared" si="340"/>
        <v>0.05</v>
      </c>
      <c r="BN249" s="11">
        <f t="shared" si="340"/>
        <v>0.05</v>
      </c>
      <c r="BO249" s="11">
        <f t="shared" si="340"/>
        <v>0.05</v>
      </c>
      <c r="BP249" s="11">
        <f t="shared" si="340"/>
        <v>0.05</v>
      </c>
      <c r="BQ249" s="11">
        <f t="shared" si="340"/>
        <v>0</v>
      </c>
      <c r="BR249" s="11">
        <f t="shared" si="340"/>
        <v>0.4</v>
      </c>
      <c r="BS249" s="11">
        <f t="shared" si="340"/>
        <v>0.05</v>
      </c>
      <c r="BT249" s="11">
        <f t="shared" si="340"/>
        <v>0.05</v>
      </c>
      <c r="BU249" s="11">
        <f t="shared" si="340"/>
        <v>0.1</v>
      </c>
      <c r="BV249" s="11">
        <f t="shared" si="340"/>
        <v>0.05</v>
      </c>
      <c r="BW249" s="11">
        <f t="shared" si="340"/>
        <v>0.05</v>
      </c>
      <c r="BX249" s="11">
        <f t="shared" si="340"/>
        <v>0</v>
      </c>
      <c r="BY249" s="11">
        <f t="shared" si="340"/>
        <v>0.15</v>
      </c>
      <c r="BZ249" s="11">
        <f t="shared" si="340"/>
        <v>25</v>
      </c>
      <c r="CA249" s="11">
        <f t="shared" si="340"/>
        <v>50</v>
      </c>
      <c r="CB249" s="11">
        <f t="shared" si="340"/>
        <v>1960</v>
      </c>
      <c r="CC249" s="11">
        <f t="shared" si="340"/>
        <v>0.01</v>
      </c>
      <c r="CD249" s="11">
        <f t="shared" si="340"/>
        <v>2.5000000000000001E-2</v>
      </c>
      <c r="CE249" s="11">
        <f t="shared" si="340"/>
        <v>5.0000000000000001E-3</v>
      </c>
      <c r="CF249" s="11">
        <f t="shared" si="340"/>
        <v>0.15</v>
      </c>
      <c r="CG249" s="11">
        <f t="shared" si="340"/>
        <v>0.5</v>
      </c>
      <c r="CH249" s="11">
        <f t="shared" si="340"/>
        <v>0.5</v>
      </c>
      <c r="CI249" s="11">
        <f t="shared" si="340"/>
        <v>0.5</v>
      </c>
      <c r="CJ249" s="11">
        <f t="shared" si="340"/>
        <v>0</v>
      </c>
      <c r="CK249" s="11">
        <f t="shared" si="340"/>
        <v>0.3</v>
      </c>
      <c r="CL249" s="11">
        <f t="shared" si="340"/>
        <v>5</v>
      </c>
      <c r="CM249" s="11">
        <f t="shared" si="340"/>
        <v>0.5</v>
      </c>
      <c r="CN249" s="11">
        <f t="shared" si="340"/>
        <v>0.5</v>
      </c>
      <c r="CO249" s="11">
        <f t="shared" si="340"/>
        <v>0.05</v>
      </c>
      <c r="CP249" s="11">
        <f t="shared" si="340"/>
        <v>0.05</v>
      </c>
      <c r="CQ249" s="11">
        <f t="shared" si="340"/>
        <v>0.05</v>
      </c>
      <c r="CR249" s="11">
        <f t="shared" si="302"/>
        <v>1.3550000000000001E-2</v>
      </c>
      <c r="CS249" s="11">
        <f t="shared" si="340"/>
        <v>0.05</v>
      </c>
      <c r="CT249" s="11">
        <f t="shared" si="340"/>
        <v>0.05</v>
      </c>
      <c r="CU249" s="11">
        <f t="shared" ref="CU249:CY252" si="344">CU33*1000</f>
        <v>0.05</v>
      </c>
      <c r="CV249" s="11">
        <f t="shared" si="344"/>
        <v>0.05</v>
      </c>
      <c r="CW249" s="11">
        <f t="shared" si="344"/>
        <v>0.05</v>
      </c>
      <c r="CX249" s="11">
        <f t="shared" si="344"/>
        <v>0.05</v>
      </c>
      <c r="CY249" s="11">
        <f t="shared" si="344"/>
        <v>0.05</v>
      </c>
      <c r="DA249" s="11">
        <f t="shared" ref="DA249:DE249" si="345">DA33*1000</f>
        <v>0.5</v>
      </c>
      <c r="DB249" s="11">
        <f t="shared" si="345"/>
        <v>0.05</v>
      </c>
      <c r="DC249" s="11">
        <f t="shared" si="345"/>
        <v>5</v>
      </c>
      <c r="DD249" s="11">
        <f t="shared" si="345"/>
        <v>0.25</v>
      </c>
      <c r="DE249" s="11">
        <f t="shared" si="345"/>
        <v>0.05</v>
      </c>
      <c r="DI249" s="11"/>
      <c r="DJ249" s="11"/>
      <c r="DK249" s="11"/>
      <c r="DL249" s="11"/>
      <c r="DM249" s="11"/>
    </row>
    <row r="250" spans="35:117">
      <c r="AI250" s="11">
        <f t="shared" si="301"/>
        <v>2.5</v>
      </c>
      <c r="AJ250" s="11">
        <f t="shared" ref="AJ250:CU253" si="346">AJ34*1000</f>
        <v>2.5</v>
      </c>
      <c r="AK250" s="11">
        <f t="shared" si="346"/>
        <v>2.5</v>
      </c>
      <c r="AL250" s="11">
        <f t="shared" si="346"/>
        <v>7</v>
      </c>
      <c r="AM250" s="11">
        <f t="shared" si="346"/>
        <v>2.5</v>
      </c>
      <c r="AN250" s="11">
        <f t="shared" si="346"/>
        <v>2.5</v>
      </c>
      <c r="AO250" s="11">
        <f t="shared" si="346"/>
        <v>2.5</v>
      </c>
      <c r="AP250" s="11">
        <f t="shared" si="346"/>
        <v>2.5</v>
      </c>
      <c r="AQ250" s="11">
        <f t="shared" si="346"/>
        <v>2.5</v>
      </c>
      <c r="AR250" s="11">
        <f t="shared" si="346"/>
        <v>1.5</v>
      </c>
      <c r="AS250" s="11">
        <f t="shared" si="346"/>
        <v>2.5</v>
      </c>
      <c r="AT250" s="11">
        <f t="shared" si="346"/>
        <v>2.5</v>
      </c>
      <c r="AU250" s="11">
        <f t="shared" si="346"/>
        <v>2.5</v>
      </c>
      <c r="AV250" s="11">
        <f t="shared" si="346"/>
        <v>2.5</v>
      </c>
      <c r="AW250" s="11">
        <f t="shared" si="346"/>
        <v>2.5</v>
      </c>
      <c r="AX250" s="11">
        <f t="shared" si="346"/>
        <v>6</v>
      </c>
      <c r="AY250" s="11">
        <f t="shared" si="346"/>
        <v>8</v>
      </c>
      <c r="AZ250" s="11">
        <f t="shared" si="346"/>
        <v>2.5</v>
      </c>
      <c r="BA250" s="11">
        <f t="shared" si="346"/>
        <v>2.5</v>
      </c>
      <c r="BB250" s="11">
        <f t="shared" si="346"/>
        <v>0</v>
      </c>
      <c r="BC250" s="11">
        <f t="shared" si="346"/>
        <v>0.5</v>
      </c>
      <c r="BD250" s="11">
        <f t="shared" si="346"/>
        <v>0.5</v>
      </c>
      <c r="BE250" s="11">
        <f t="shared" si="346"/>
        <v>0.5</v>
      </c>
      <c r="BF250" s="11">
        <f t="shared" si="346"/>
        <v>0.5</v>
      </c>
      <c r="BG250" s="11">
        <f t="shared" si="346"/>
        <v>0.5</v>
      </c>
      <c r="BH250" s="11">
        <f t="shared" si="346"/>
        <v>0.5</v>
      </c>
      <c r="BI250" s="11">
        <f t="shared" si="346"/>
        <v>0.5</v>
      </c>
      <c r="BJ250" s="11">
        <f t="shared" si="346"/>
        <v>0.5</v>
      </c>
      <c r="BK250" s="11">
        <f t="shared" si="346"/>
        <v>5.0000000000000001E-3</v>
      </c>
      <c r="BL250" s="11">
        <f t="shared" si="346"/>
        <v>0.5</v>
      </c>
      <c r="BM250" s="11">
        <f t="shared" si="346"/>
        <v>0.05</v>
      </c>
      <c r="BN250" s="11">
        <f t="shared" si="346"/>
        <v>0.05</v>
      </c>
      <c r="BO250" s="11">
        <f t="shared" si="346"/>
        <v>0.05</v>
      </c>
      <c r="BP250" s="11">
        <f t="shared" si="346"/>
        <v>0.05</v>
      </c>
      <c r="BQ250" s="11">
        <f t="shared" si="346"/>
        <v>0</v>
      </c>
      <c r="BR250" s="11">
        <f t="shared" si="346"/>
        <v>0.4</v>
      </c>
      <c r="BS250" s="11">
        <f t="shared" si="346"/>
        <v>0.05</v>
      </c>
      <c r="BT250" s="11">
        <f t="shared" si="346"/>
        <v>0.05</v>
      </c>
      <c r="BU250" s="11">
        <f t="shared" si="346"/>
        <v>0.1</v>
      </c>
      <c r="BV250" s="11">
        <f t="shared" si="346"/>
        <v>0.05</v>
      </c>
      <c r="BW250" s="11">
        <f t="shared" si="346"/>
        <v>0.05</v>
      </c>
      <c r="BX250" s="11">
        <f t="shared" si="346"/>
        <v>0</v>
      </c>
      <c r="BY250" s="11">
        <f t="shared" si="346"/>
        <v>0.15</v>
      </c>
      <c r="BZ250" s="11">
        <f t="shared" si="346"/>
        <v>25</v>
      </c>
      <c r="CA250" s="11">
        <f t="shared" si="346"/>
        <v>50</v>
      </c>
      <c r="CB250" s="11">
        <f t="shared" si="346"/>
        <v>2120</v>
      </c>
      <c r="CC250" s="11">
        <f t="shared" si="346"/>
        <v>0.01</v>
      </c>
      <c r="CD250" s="11">
        <f t="shared" si="346"/>
        <v>2.5000000000000001E-2</v>
      </c>
      <c r="CE250" s="11">
        <f t="shared" si="346"/>
        <v>5.0000000000000001E-3</v>
      </c>
      <c r="CF250" s="11">
        <f t="shared" si="346"/>
        <v>0.15</v>
      </c>
      <c r="CG250" s="11">
        <f t="shared" si="346"/>
        <v>0.5</v>
      </c>
      <c r="CH250" s="11">
        <f t="shared" si="346"/>
        <v>0.5</v>
      </c>
      <c r="CI250" s="11">
        <f t="shared" si="346"/>
        <v>0.5</v>
      </c>
      <c r="CJ250" s="11">
        <f t="shared" si="346"/>
        <v>0</v>
      </c>
      <c r="CK250" s="11">
        <f t="shared" si="346"/>
        <v>0.3</v>
      </c>
      <c r="CL250" s="11">
        <f t="shared" si="346"/>
        <v>5</v>
      </c>
      <c r="CM250" s="11">
        <f t="shared" si="346"/>
        <v>0.5</v>
      </c>
      <c r="CN250" s="11">
        <f t="shared" si="346"/>
        <v>0.5</v>
      </c>
      <c r="CO250" s="11">
        <f t="shared" si="346"/>
        <v>0.05</v>
      </c>
      <c r="CP250" s="11">
        <f t="shared" si="346"/>
        <v>0.05</v>
      </c>
      <c r="CQ250" s="11">
        <f t="shared" si="346"/>
        <v>0.05</v>
      </c>
      <c r="CR250" s="11">
        <f t="shared" si="302"/>
        <v>1.405E-2</v>
      </c>
      <c r="CS250" s="11">
        <f t="shared" si="346"/>
        <v>0.05</v>
      </c>
      <c r="CT250" s="11">
        <f t="shared" si="346"/>
        <v>0.05</v>
      </c>
      <c r="CU250" s="11">
        <f t="shared" si="346"/>
        <v>0.05</v>
      </c>
      <c r="CV250" s="11">
        <f t="shared" si="344"/>
        <v>0.05</v>
      </c>
      <c r="CW250" s="11">
        <f t="shared" si="344"/>
        <v>0.05</v>
      </c>
      <c r="CX250" s="11">
        <f t="shared" si="344"/>
        <v>0.05</v>
      </c>
      <c r="CY250" s="11">
        <f t="shared" si="344"/>
        <v>0.05</v>
      </c>
      <c r="DA250" s="11">
        <f t="shared" ref="DA250:DE250" si="347">DA34*1000</f>
        <v>0.5</v>
      </c>
      <c r="DB250" s="11">
        <f t="shared" si="347"/>
        <v>0.05</v>
      </c>
      <c r="DC250" s="11">
        <f t="shared" si="347"/>
        <v>5</v>
      </c>
      <c r="DD250" s="11">
        <f t="shared" si="347"/>
        <v>0.25</v>
      </c>
      <c r="DE250" s="11">
        <f t="shared" si="347"/>
        <v>0.05</v>
      </c>
      <c r="DI250" s="11"/>
      <c r="DJ250" s="11"/>
      <c r="DK250" s="11"/>
      <c r="DL250" s="11"/>
      <c r="DM250" s="11"/>
    </row>
    <row r="251" spans="35:117">
      <c r="AI251" s="11">
        <f t="shared" si="301"/>
        <v>27</v>
      </c>
      <c r="AJ251" s="11">
        <f t="shared" si="346"/>
        <v>13</v>
      </c>
      <c r="AK251" s="11">
        <f t="shared" si="346"/>
        <v>2.5</v>
      </c>
      <c r="AL251" s="11">
        <f t="shared" si="346"/>
        <v>26</v>
      </c>
      <c r="AM251" s="11">
        <f t="shared" si="346"/>
        <v>12</v>
      </c>
      <c r="AN251" s="11">
        <f t="shared" si="346"/>
        <v>10</v>
      </c>
      <c r="AO251" s="11">
        <f t="shared" si="346"/>
        <v>9</v>
      </c>
      <c r="AP251" s="11">
        <f t="shared" si="346"/>
        <v>2.5</v>
      </c>
      <c r="AQ251" s="11">
        <f t="shared" si="346"/>
        <v>12</v>
      </c>
      <c r="AR251" s="11">
        <f t="shared" si="346"/>
        <v>6</v>
      </c>
      <c r="AS251" s="11">
        <f t="shared" si="346"/>
        <v>2.5</v>
      </c>
      <c r="AT251" s="11">
        <f t="shared" si="346"/>
        <v>2.5</v>
      </c>
      <c r="AU251" s="11">
        <f t="shared" si="346"/>
        <v>18</v>
      </c>
      <c r="AV251" s="11">
        <f t="shared" si="346"/>
        <v>16</v>
      </c>
      <c r="AW251" s="11">
        <f t="shared" si="346"/>
        <v>7</v>
      </c>
      <c r="AX251" s="11">
        <f t="shared" si="346"/>
        <v>15</v>
      </c>
      <c r="AY251" s="11">
        <f t="shared" si="346"/>
        <v>15</v>
      </c>
      <c r="AZ251" s="11">
        <f t="shared" si="346"/>
        <v>2.5</v>
      </c>
      <c r="BA251" s="11">
        <f t="shared" si="346"/>
        <v>2.5</v>
      </c>
      <c r="BB251" s="11">
        <f t="shared" si="346"/>
        <v>0</v>
      </c>
      <c r="BC251" s="11">
        <f t="shared" si="346"/>
        <v>0.5</v>
      </c>
      <c r="BD251" s="11">
        <f t="shared" si="346"/>
        <v>0.5</v>
      </c>
      <c r="BE251" s="11">
        <f t="shared" si="346"/>
        <v>0.5</v>
      </c>
      <c r="BF251" s="11">
        <f t="shared" si="346"/>
        <v>0.5</v>
      </c>
      <c r="BG251" s="11">
        <f t="shared" si="346"/>
        <v>0.5</v>
      </c>
      <c r="BH251" s="11">
        <f t="shared" si="346"/>
        <v>0.5</v>
      </c>
      <c r="BI251" s="11">
        <f t="shared" si="346"/>
        <v>0.5</v>
      </c>
      <c r="BJ251" s="11">
        <f t="shared" si="346"/>
        <v>0.5</v>
      </c>
      <c r="BK251" s="11">
        <f t="shared" si="346"/>
        <v>5.0000000000000001E-3</v>
      </c>
      <c r="BL251" s="11">
        <f t="shared" si="346"/>
        <v>0.5</v>
      </c>
      <c r="BM251" s="11">
        <f t="shared" si="346"/>
        <v>0.05</v>
      </c>
      <c r="BN251" s="11">
        <f t="shared" si="346"/>
        <v>0.05</v>
      </c>
      <c r="BO251" s="11">
        <f t="shared" si="346"/>
        <v>0.05</v>
      </c>
      <c r="BP251" s="11">
        <f t="shared" si="346"/>
        <v>0.05</v>
      </c>
      <c r="BQ251" s="11">
        <f t="shared" si="346"/>
        <v>0</v>
      </c>
      <c r="BR251" s="11">
        <f t="shared" si="346"/>
        <v>0.4</v>
      </c>
      <c r="BS251" s="11">
        <f t="shared" si="346"/>
        <v>0.05</v>
      </c>
      <c r="BT251" s="11">
        <f t="shared" si="346"/>
        <v>0.05</v>
      </c>
      <c r="BU251" s="11">
        <f t="shared" si="346"/>
        <v>0.1</v>
      </c>
      <c r="BV251" s="11">
        <f t="shared" si="346"/>
        <v>0.05</v>
      </c>
      <c r="BW251" s="11">
        <f t="shared" si="346"/>
        <v>0.05</v>
      </c>
      <c r="BX251" s="11">
        <f t="shared" si="346"/>
        <v>0</v>
      </c>
      <c r="BY251" s="11">
        <f t="shared" si="346"/>
        <v>0.15</v>
      </c>
      <c r="BZ251" s="11">
        <f t="shared" si="346"/>
        <v>25</v>
      </c>
      <c r="CA251" s="11">
        <f t="shared" si="346"/>
        <v>50</v>
      </c>
      <c r="CB251" s="11">
        <f t="shared" si="346"/>
        <v>500</v>
      </c>
      <c r="CC251" s="11">
        <f t="shared" si="346"/>
        <v>0.01</v>
      </c>
      <c r="CD251" s="11">
        <f t="shared" si="346"/>
        <v>2.5000000000000001E-2</v>
      </c>
      <c r="CE251" s="11">
        <f t="shared" si="346"/>
        <v>5.0000000000000001E-3</v>
      </c>
      <c r="CF251" s="11">
        <f t="shared" si="346"/>
        <v>0.15</v>
      </c>
      <c r="CG251" s="11">
        <f t="shared" si="346"/>
        <v>0.5</v>
      </c>
      <c r="CH251" s="11">
        <f t="shared" si="346"/>
        <v>0.5</v>
      </c>
      <c r="CI251" s="11">
        <f t="shared" si="346"/>
        <v>0.5</v>
      </c>
      <c r="CJ251" s="11">
        <f t="shared" si="346"/>
        <v>0</v>
      </c>
      <c r="CK251" s="11">
        <f t="shared" si="346"/>
        <v>0.3</v>
      </c>
      <c r="CL251" s="11">
        <f t="shared" si="346"/>
        <v>5</v>
      </c>
      <c r="CM251" s="11">
        <f t="shared" si="346"/>
        <v>0.5</v>
      </c>
      <c r="CN251" s="11">
        <f t="shared" si="346"/>
        <v>0.5</v>
      </c>
      <c r="CO251" s="11">
        <f t="shared" si="346"/>
        <v>0.05</v>
      </c>
      <c r="CP251" s="11">
        <f t="shared" si="346"/>
        <v>0.05</v>
      </c>
      <c r="CQ251" s="11">
        <f t="shared" si="346"/>
        <v>0.7</v>
      </c>
      <c r="CR251" s="11">
        <f t="shared" si="302"/>
        <v>7.5400000000000009E-2</v>
      </c>
      <c r="CS251" s="11">
        <f t="shared" si="346"/>
        <v>0.05</v>
      </c>
      <c r="CT251" s="11">
        <f t="shared" si="346"/>
        <v>0.05</v>
      </c>
      <c r="CU251" s="11">
        <f t="shared" si="346"/>
        <v>0.05</v>
      </c>
      <c r="CV251" s="11">
        <f t="shared" si="344"/>
        <v>0.05</v>
      </c>
      <c r="CW251" s="11">
        <f t="shared" si="344"/>
        <v>0.05</v>
      </c>
      <c r="CX251" s="11">
        <f t="shared" si="344"/>
        <v>0.05</v>
      </c>
      <c r="CY251" s="11">
        <f t="shared" si="344"/>
        <v>0.05</v>
      </c>
      <c r="DA251" s="11">
        <f t="shared" ref="DA251:DE251" si="348">DA35*1000</f>
        <v>0.5</v>
      </c>
      <c r="DB251" s="11">
        <f t="shared" si="348"/>
        <v>0.05</v>
      </c>
      <c r="DC251" s="11">
        <f t="shared" si="348"/>
        <v>5</v>
      </c>
      <c r="DD251" s="11">
        <f t="shared" si="348"/>
        <v>0.25</v>
      </c>
      <c r="DE251" s="11">
        <f t="shared" si="348"/>
        <v>0.05</v>
      </c>
      <c r="DI251" s="11"/>
      <c r="DJ251" s="11"/>
      <c r="DK251" s="11"/>
      <c r="DL251" s="11"/>
      <c r="DM251" s="11"/>
    </row>
    <row r="252" spans="35:117">
      <c r="AI252" s="11">
        <f t="shared" si="301"/>
        <v>5</v>
      </c>
      <c r="AJ252" s="11">
        <f t="shared" si="346"/>
        <v>2.5</v>
      </c>
      <c r="AK252" s="11">
        <f t="shared" si="346"/>
        <v>2.5</v>
      </c>
      <c r="AL252" s="11">
        <f t="shared" si="346"/>
        <v>2.5</v>
      </c>
      <c r="AM252" s="11">
        <f t="shared" si="346"/>
        <v>2.5</v>
      </c>
      <c r="AN252" s="11">
        <f t="shared" si="346"/>
        <v>2.5</v>
      </c>
      <c r="AO252" s="11">
        <f t="shared" si="346"/>
        <v>2.5</v>
      </c>
      <c r="AP252" s="11">
        <f t="shared" si="346"/>
        <v>2.5</v>
      </c>
      <c r="AQ252" s="11">
        <f t="shared" si="346"/>
        <v>2.5</v>
      </c>
      <c r="AR252" s="11">
        <f t="shared" si="346"/>
        <v>1.5</v>
      </c>
      <c r="AS252" s="11">
        <f t="shared" si="346"/>
        <v>2.5</v>
      </c>
      <c r="AT252" s="11">
        <f t="shared" si="346"/>
        <v>2.5</v>
      </c>
      <c r="AU252" s="11">
        <f t="shared" si="346"/>
        <v>2.5</v>
      </c>
      <c r="AV252" s="11">
        <f t="shared" si="346"/>
        <v>2.5</v>
      </c>
      <c r="AW252" s="11">
        <f t="shared" si="346"/>
        <v>2.5</v>
      </c>
      <c r="AX252" s="11">
        <f t="shared" si="346"/>
        <v>2.5</v>
      </c>
      <c r="AY252" s="11">
        <f t="shared" si="346"/>
        <v>5</v>
      </c>
      <c r="AZ252" s="11">
        <f t="shared" si="346"/>
        <v>2.5</v>
      </c>
      <c r="BA252" s="11">
        <f t="shared" si="346"/>
        <v>2.5</v>
      </c>
      <c r="BB252" s="11">
        <f t="shared" si="346"/>
        <v>0</v>
      </c>
      <c r="BC252" s="11">
        <f t="shared" si="346"/>
        <v>0.5</v>
      </c>
      <c r="BD252" s="11">
        <f t="shared" si="346"/>
        <v>0.5</v>
      </c>
      <c r="BE252" s="11">
        <f t="shared" si="346"/>
        <v>0.5</v>
      </c>
      <c r="BF252" s="11">
        <f t="shared" si="346"/>
        <v>0.5</v>
      </c>
      <c r="BG252" s="11">
        <f t="shared" si="346"/>
        <v>0.5</v>
      </c>
      <c r="BH252" s="11">
        <f t="shared" si="346"/>
        <v>0.5</v>
      </c>
      <c r="BI252" s="11">
        <f t="shared" si="346"/>
        <v>0.5</v>
      </c>
      <c r="BJ252" s="11">
        <f t="shared" si="346"/>
        <v>0.5</v>
      </c>
      <c r="BK252" s="11">
        <f t="shared" si="346"/>
        <v>5.0000000000000001E-3</v>
      </c>
      <c r="BL252" s="11">
        <f t="shared" si="346"/>
        <v>0.5</v>
      </c>
      <c r="BM252" s="11">
        <f t="shared" si="346"/>
        <v>0.05</v>
      </c>
      <c r="BN252" s="11">
        <f t="shared" si="346"/>
        <v>0.05</v>
      </c>
      <c r="BO252" s="11">
        <f t="shared" si="346"/>
        <v>0.05</v>
      </c>
      <c r="BP252" s="11">
        <f t="shared" si="346"/>
        <v>0.05</v>
      </c>
      <c r="BQ252" s="11">
        <f t="shared" si="346"/>
        <v>0</v>
      </c>
      <c r="BR252" s="11">
        <f t="shared" si="346"/>
        <v>0.4</v>
      </c>
      <c r="BS252" s="11">
        <f t="shared" si="346"/>
        <v>0.05</v>
      </c>
      <c r="BT252" s="11">
        <f t="shared" si="346"/>
        <v>0.05</v>
      </c>
      <c r="BU252" s="11">
        <f t="shared" si="346"/>
        <v>0.1</v>
      </c>
      <c r="BV252" s="11">
        <f t="shared" si="346"/>
        <v>0.05</v>
      </c>
      <c r="BW252" s="11">
        <f t="shared" si="346"/>
        <v>0.05</v>
      </c>
      <c r="BX252" s="11">
        <f t="shared" si="346"/>
        <v>0</v>
      </c>
      <c r="BY252" s="11">
        <f t="shared" si="346"/>
        <v>0.15</v>
      </c>
      <c r="BZ252" s="11">
        <f t="shared" si="346"/>
        <v>25</v>
      </c>
      <c r="CA252" s="11">
        <f t="shared" si="346"/>
        <v>50</v>
      </c>
      <c r="CB252" s="11">
        <f t="shared" si="346"/>
        <v>1250</v>
      </c>
      <c r="CC252" s="11">
        <f t="shared" si="346"/>
        <v>0.01</v>
      </c>
      <c r="CD252" s="11">
        <f t="shared" si="346"/>
        <v>2.5000000000000001E-2</v>
      </c>
      <c r="CE252" s="11">
        <f t="shared" si="346"/>
        <v>5.0000000000000001E-3</v>
      </c>
      <c r="CF252" s="11">
        <f t="shared" si="346"/>
        <v>0.15</v>
      </c>
      <c r="CG252" s="11">
        <f t="shared" si="346"/>
        <v>0.5</v>
      </c>
      <c r="CH252" s="11">
        <f t="shared" si="346"/>
        <v>0.5</v>
      </c>
      <c r="CI252" s="11">
        <f t="shared" si="346"/>
        <v>0.5</v>
      </c>
      <c r="CJ252" s="11">
        <f t="shared" si="346"/>
        <v>0</v>
      </c>
      <c r="CK252" s="11">
        <f t="shared" si="346"/>
        <v>0.3</v>
      </c>
      <c r="CL252" s="11">
        <f t="shared" si="346"/>
        <v>5</v>
      </c>
      <c r="CM252" s="11">
        <f t="shared" si="346"/>
        <v>0.5</v>
      </c>
      <c r="CN252" s="11">
        <f t="shared" si="346"/>
        <v>0.5</v>
      </c>
      <c r="CO252" s="11">
        <f t="shared" si="346"/>
        <v>0.05</v>
      </c>
      <c r="CP252" s="11">
        <f t="shared" si="346"/>
        <v>0.05</v>
      </c>
      <c r="CQ252" s="11">
        <f t="shared" si="346"/>
        <v>0.05</v>
      </c>
      <c r="CR252" s="11">
        <f t="shared" si="302"/>
        <v>1.3900000000000001E-2</v>
      </c>
      <c r="CS252" s="11">
        <f t="shared" si="346"/>
        <v>0.05</v>
      </c>
      <c r="CT252" s="11">
        <f t="shared" si="346"/>
        <v>0.05</v>
      </c>
      <c r="CU252" s="11">
        <f t="shared" si="346"/>
        <v>0.05</v>
      </c>
      <c r="CV252" s="11">
        <f t="shared" si="344"/>
        <v>0.05</v>
      </c>
      <c r="CW252" s="11">
        <f t="shared" si="344"/>
        <v>0.05</v>
      </c>
      <c r="CX252" s="11">
        <f t="shared" si="344"/>
        <v>0.05</v>
      </c>
      <c r="CY252" s="11">
        <f t="shared" si="344"/>
        <v>0.05</v>
      </c>
      <c r="DA252" s="11">
        <f t="shared" ref="DA252:DE252" si="349">DA36*1000</f>
        <v>0.5</v>
      </c>
      <c r="DB252" s="11">
        <f t="shared" si="349"/>
        <v>0.05</v>
      </c>
      <c r="DC252" s="11">
        <f t="shared" si="349"/>
        <v>5</v>
      </c>
      <c r="DD252" s="11">
        <f t="shared" si="349"/>
        <v>0.25</v>
      </c>
      <c r="DE252" s="11">
        <f t="shared" si="349"/>
        <v>0.05</v>
      </c>
      <c r="DI252" s="11"/>
      <c r="DJ252" s="11"/>
      <c r="DK252" s="11"/>
      <c r="DL252" s="11"/>
      <c r="DM252" s="11"/>
    </row>
    <row r="253" spans="35:117">
      <c r="AI253" s="11">
        <f t="shared" si="301"/>
        <v>10</v>
      </c>
      <c r="AJ253" s="11">
        <f t="shared" si="346"/>
        <v>9</v>
      </c>
      <c r="AK253" s="11">
        <f t="shared" si="346"/>
        <v>2.5</v>
      </c>
      <c r="AL253" s="11">
        <f t="shared" si="346"/>
        <v>8</v>
      </c>
      <c r="AM253" s="11">
        <f t="shared" si="346"/>
        <v>9</v>
      </c>
      <c r="AN253" s="11">
        <f t="shared" si="346"/>
        <v>6</v>
      </c>
      <c r="AO253" s="11">
        <f t="shared" si="346"/>
        <v>2.5</v>
      </c>
      <c r="AP253" s="11">
        <f t="shared" si="346"/>
        <v>2.5</v>
      </c>
      <c r="AQ253" s="11">
        <f t="shared" si="346"/>
        <v>2.5</v>
      </c>
      <c r="AR253" s="11">
        <f t="shared" si="346"/>
        <v>1.5</v>
      </c>
      <c r="AS253" s="11">
        <f t="shared" si="346"/>
        <v>2.5</v>
      </c>
      <c r="AT253" s="11">
        <f t="shared" si="346"/>
        <v>2.5</v>
      </c>
      <c r="AU253" s="11">
        <f t="shared" si="346"/>
        <v>2.5</v>
      </c>
      <c r="AV253" s="11">
        <f t="shared" si="346"/>
        <v>2.5</v>
      </c>
      <c r="AW253" s="11">
        <f t="shared" si="346"/>
        <v>2.5</v>
      </c>
      <c r="AX253" s="11">
        <f t="shared" si="346"/>
        <v>2.5</v>
      </c>
      <c r="AY253" s="11">
        <f t="shared" si="346"/>
        <v>2.5</v>
      </c>
      <c r="AZ253" s="11">
        <f t="shared" si="346"/>
        <v>2.5</v>
      </c>
      <c r="BA253" s="11">
        <f t="shared" si="346"/>
        <v>2.5</v>
      </c>
      <c r="BB253" s="11">
        <f t="shared" si="346"/>
        <v>0</v>
      </c>
      <c r="BC253" s="11">
        <f t="shared" si="346"/>
        <v>0.5</v>
      </c>
      <c r="BD253" s="11">
        <f t="shared" si="346"/>
        <v>0.5</v>
      </c>
      <c r="BE253" s="11">
        <f t="shared" si="346"/>
        <v>0.5</v>
      </c>
      <c r="BF253" s="11">
        <f t="shared" si="346"/>
        <v>0.5</v>
      </c>
      <c r="BG253" s="11">
        <f t="shared" si="346"/>
        <v>0.5</v>
      </c>
      <c r="BH253" s="11">
        <f t="shared" si="346"/>
        <v>0.5</v>
      </c>
      <c r="BI253" s="11">
        <f t="shared" si="346"/>
        <v>0.5</v>
      </c>
      <c r="BJ253" s="11">
        <f t="shared" si="346"/>
        <v>0.5</v>
      </c>
      <c r="BK253" s="11">
        <f t="shared" si="346"/>
        <v>5.0000000000000001E-3</v>
      </c>
      <c r="BL253" s="11">
        <f t="shared" si="346"/>
        <v>0.5</v>
      </c>
      <c r="BM253" s="11">
        <f t="shared" si="346"/>
        <v>0.05</v>
      </c>
      <c r="BN253" s="11">
        <f t="shared" si="346"/>
        <v>0.05</v>
      </c>
      <c r="BO253" s="11">
        <f t="shared" si="346"/>
        <v>0.05</v>
      </c>
      <c r="BP253" s="11">
        <f t="shared" si="346"/>
        <v>0.05</v>
      </c>
      <c r="BQ253" s="11">
        <f t="shared" si="346"/>
        <v>0</v>
      </c>
      <c r="BR253" s="11">
        <f t="shared" si="346"/>
        <v>0.4</v>
      </c>
      <c r="BS253" s="11">
        <f t="shared" si="346"/>
        <v>0.05</v>
      </c>
      <c r="BT253" s="11">
        <f t="shared" si="346"/>
        <v>0.05</v>
      </c>
      <c r="BU253" s="11">
        <f t="shared" si="346"/>
        <v>0.1</v>
      </c>
      <c r="BV253" s="11">
        <f t="shared" si="346"/>
        <v>0.05</v>
      </c>
      <c r="BW253" s="11">
        <f t="shared" si="346"/>
        <v>0.05</v>
      </c>
      <c r="BX253" s="11">
        <f t="shared" si="346"/>
        <v>0</v>
      </c>
      <c r="BY253" s="11">
        <f t="shared" si="346"/>
        <v>0.15</v>
      </c>
      <c r="BZ253" s="11">
        <f t="shared" si="346"/>
        <v>25</v>
      </c>
      <c r="CA253" s="11">
        <f t="shared" si="346"/>
        <v>50</v>
      </c>
      <c r="CB253" s="11">
        <f t="shared" si="346"/>
        <v>500</v>
      </c>
      <c r="CC253" s="11">
        <f t="shared" si="346"/>
        <v>0.01</v>
      </c>
      <c r="CD253" s="11">
        <f t="shared" si="346"/>
        <v>2.5000000000000001E-2</v>
      </c>
      <c r="CE253" s="11">
        <f t="shared" si="346"/>
        <v>5.0000000000000001E-3</v>
      </c>
      <c r="CF253" s="11">
        <f t="shared" si="346"/>
        <v>0.15</v>
      </c>
      <c r="CG253" s="11">
        <f t="shared" si="346"/>
        <v>0.5</v>
      </c>
      <c r="CH253" s="11">
        <f t="shared" si="346"/>
        <v>0.5</v>
      </c>
      <c r="CI253" s="11">
        <f t="shared" si="346"/>
        <v>0.5</v>
      </c>
      <c r="CJ253" s="11">
        <f t="shared" si="346"/>
        <v>0</v>
      </c>
      <c r="CK253" s="11">
        <f t="shared" si="346"/>
        <v>0.3</v>
      </c>
      <c r="CL253" s="11">
        <f t="shared" si="346"/>
        <v>5</v>
      </c>
      <c r="CM253" s="11">
        <f t="shared" si="346"/>
        <v>0.5</v>
      </c>
      <c r="CN253" s="11">
        <f t="shared" si="346"/>
        <v>0.5</v>
      </c>
      <c r="CO253" s="11">
        <f t="shared" si="346"/>
        <v>0.05</v>
      </c>
      <c r="CP253" s="11">
        <f t="shared" si="346"/>
        <v>0.05</v>
      </c>
      <c r="CQ253" s="11">
        <f t="shared" si="346"/>
        <v>0.05</v>
      </c>
      <c r="CR253" s="11">
        <f t="shared" si="302"/>
        <v>1.41E-2</v>
      </c>
      <c r="CS253" s="11">
        <f t="shared" si="346"/>
        <v>0.05</v>
      </c>
      <c r="CT253" s="11">
        <f t="shared" si="346"/>
        <v>0.05</v>
      </c>
      <c r="CU253" s="11">
        <f t="shared" ref="CU253:CY256" si="350">CU37*1000</f>
        <v>0.05</v>
      </c>
      <c r="CV253" s="11">
        <f t="shared" si="350"/>
        <v>0.05</v>
      </c>
      <c r="CW253" s="11">
        <f t="shared" si="350"/>
        <v>0.05</v>
      </c>
      <c r="CX253" s="11">
        <f t="shared" si="350"/>
        <v>0.05</v>
      </c>
      <c r="CY253" s="11">
        <f t="shared" si="350"/>
        <v>0.05</v>
      </c>
      <c r="DA253" s="11">
        <f t="shared" ref="DA253:DE253" si="351">DA37*1000</f>
        <v>0.5</v>
      </c>
      <c r="DB253" s="11">
        <f t="shared" si="351"/>
        <v>0.05</v>
      </c>
      <c r="DC253" s="11">
        <f t="shared" si="351"/>
        <v>5</v>
      </c>
      <c r="DD253" s="11">
        <f t="shared" si="351"/>
        <v>0.25</v>
      </c>
      <c r="DE253" s="11">
        <f t="shared" si="351"/>
        <v>0.05</v>
      </c>
      <c r="DI253" s="11"/>
      <c r="DJ253" s="11"/>
      <c r="DK253" s="11"/>
      <c r="DL253" s="11"/>
      <c r="DM253" s="11"/>
    </row>
    <row r="254" spans="35:117">
      <c r="AI254" s="11">
        <f t="shared" si="301"/>
        <v>17</v>
      </c>
      <c r="AJ254" s="11">
        <f t="shared" ref="AJ254:CU257" si="352">AJ38*1000</f>
        <v>435</v>
      </c>
      <c r="AK254" s="11">
        <f t="shared" si="352"/>
        <v>34</v>
      </c>
      <c r="AL254" s="11">
        <f t="shared" si="352"/>
        <v>610</v>
      </c>
      <c r="AM254" s="11">
        <f t="shared" si="352"/>
        <v>156</v>
      </c>
      <c r="AN254" s="11">
        <f t="shared" si="352"/>
        <v>210</v>
      </c>
      <c r="AO254" s="11">
        <f t="shared" si="352"/>
        <v>73</v>
      </c>
      <c r="AP254" s="11">
        <f t="shared" si="352"/>
        <v>10</v>
      </c>
      <c r="AQ254" s="11">
        <f t="shared" si="352"/>
        <v>77</v>
      </c>
      <c r="AR254" s="11">
        <f t="shared" si="352"/>
        <v>1.5</v>
      </c>
      <c r="AS254" s="11">
        <f t="shared" si="352"/>
        <v>28</v>
      </c>
      <c r="AT254" s="11">
        <f t="shared" si="352"/>
        <v>35</v>
      </c>
      <c r="AU254" s="11">
        <f t="shared" si="352"/>
        <v>452</v>
      </c>
      <c r="AV254" s="11">
        <f t="shared" si="352"/>
        <v>88</v>
      </c>
      <c r="AW254" s="11">
        <f t="shared" si="352"/>
        <v>41</v>
      </c>
      <c r="AX254" s="11">
        <f t="shared" si="352"/>
        <v>170</v>
      </c>
      <c r="AY254" s="11">
        <f t="shared" si="352"/>
        <v>47</v>
      </c>
      <c r="AZ254" s="11">
        <f t="shared" si="352"/>
        <v>20</v>
      </c>
      <c r="BA254" s="11">
        <f t="shared" si="352"/>
        <v>2.5</v>
      </c>
      <c r="BB254" s="11">
        <f t="shared" si="352"/>
        <v>0</v>
      </c>
      <c r="BC254" s="11">
        <f t="shared" si="352"/>
        <v>0.5</v>
      </c>
      <c r="BD254" s="11">
        <f t="shared" si="352"/>
        <v>0.5</v>
      </c>
      <c r="BE254" s="11">
        <f t="shared" si="352"/>
        <v>0.5</v>
      </c>
      <c r="BF254" s="11">
        <f t="shared" si="352"/>
        <v>0.5</v>
      </c>
      <c r="BG254" s="11">
        <f t="shared" si="352"/>
        <v>0.5</v>
      </c>
      <c r="BH254" s="11">
        <f t="shared" si="352"/>
        <v>0.5</v>
      </c>
      <c r="BI254" s="11">
        <f t="shared" si="352"/>
        <v>0.5</v>
      </c>
      <c r="BJ254" s="11">
        <f t="shared" si="352"/>
        <v>0.5</v>
      </c>
      <c r="BK254" s="11">
        <f t="shared" si="352"/>
        <v>5.0000000000000001E-3</v>
      </c>
      <c r="BL254" s="11">
        <f t="shared" si="352"/>
        <v>0.5</v>
      </c>
      <c r="BM254" s="11">
        <f t="shared" si="352"/>
        <v>0.05</v>
      </c>
      <c r="BN254" s="11">
        <f t="shared" si="352"/>
        <v>0.05</v>
      </c>
      <c r="BO254" s="11">
        <f t="shared" si="352"/>
        <v>0.05</v>
      </c>
      <c r="BP254" s="11">
        <f t="shared" si="352"/>
        <v>0.05</v>
      </c>
      <c r="BQ254" s="11">
        <f t="shared" si="352"/>
        <v>0</v>
      </c>
      <c r="BR254" s="11">
        <f t="shared" si="352"/>
        <v>0.4</v>
      </c>
      <c r="BS254" s="11">
        <f t="shared" si="352"/>
        <v>0.05</v>
      </c>
      <c r="BT254" s="11">
        <f t="shared" si="352"/>
        <v>0.05</v>
      </c>
      <c r="BU254" s="11">
        <f t="shared" si="352"/>
        <v>0.1</v>
      </c>
      <c r="BV254" s="11">
        <f t="shared" si="352"/>
        <v>0.05</v>
      </c>
      <c r="BW254" s="11">
        <f t="shared" si="352"/>
        <v>0.05</v>
      </c>
      <c r="BX254" s="11">
        <f t="shared" si="352"/>
        <v>0</v>
      </c>
      <c r="BY254" s="11">
        <f t="shared" si="352"/>
        <v>0.15</v>
      </c>
      <c r="BZ254" s="11">
        <f t="shared" si="352"/>
        <v>25</v>
      </c>
      <c r="CA254" s="11">
        <f t="shared" si="352"/>
        <v>330</v>
      </c>
      <c r="CB254" s="11">
        <f t="shared" si="352"/>
        <v>1750</v>
      </c>
      <c r="CC254" s="11">
        <f t="shared" si="352"/>
        <v>0.01</v>
      </c>
      <c r="CD254" s="11">
        <f t="shared" si="352"/>
        <v>2.5000000000000001E-2</v>
      </c>
      <c r="CE254" s="11">
        <f t="shared" si="352"/>
        <v>5.0000000000000001E-3</v>
      </c>
      <c r="CF254" s="11">
        <f t="shared" si="352"/>
        <v>0.15</v>
      </c>
      <c r="CG254" s="11">
        <f t="shared" si="352"/>
        <v>0.5</v>
      </c>
      <c r="CH254" s="11">
        <f t="shared" si="352"/>
        <v>0.5</v>
      </c>
      <c r="CI254" s="11">
        <f t="shared" si="352"/>
        <v>0.5</v>
      </c>
      <c r="CJ254" s="11">
        <f t="shared" si="352"/>
        <v>0</v>
      </c>
      <c r="CK254" s="11">
        <f t="shared" si="352"/>
        <v>0.3</v>
      </c>
      <c r="CL254" s="11">
        <f t="shared" si="352"/>
        <v>5</v>
      </c>
      <c r="CM254" s="11">
        <f t="shared" si="352"/>
        <v>0.5</v>
      </c>
      <c r="CN254" s="11">
        <f t="shared" si="352"/>
        <v>0.5</v>
      </c>
      <c r="CO254" s="11">
        <f t="shared" si="352"/>
        <v>0.05</v>
      </c>
      <c r="CP254" s="11">
        <f t="shared" si="352"/>
        <v>0.05</v>
      </c>
      <c r="CQ254" s="11">
        <f t="shared" si="352"/>
        <v>0.05</v>
      </c>
      <c r="CR254" s="11">
        <f t="shared" si="302"/>
        <v>1.1800000000000001E-2</v>
      </c>
      <c r="CS254" s="11">
        <f t="shared" si="352"/>
        <v>0.05</v>
      </c>
      <c r="CT254" s="11">
        <f t="shared" si="352"/>
        <v>0.05</v>
      </c>
      <c r="CU254" s="11">
        <f t="shared" si="352"/>
        <v>0.05</v>
      </c>
      <c r="CV254" s="11">
        <f t="shared" si="350"/>
        <v>0.05</v>
      </c>
      <c r="CW254" s="11">
        <f t="shared" si="350"/>
        <v>0.05</v>
      </c>
      <c r="CX254" s="11">
        <f t="shared" si="350"/>
        <v>0.05</v>
      </c>
      <c r="CY254" s="11">
        <f t="shared" si="350"/>
        <v>0.05</v>
      </c>
      <c r="DA254" s="11">
        <f t="shared" ref="DA254:DE254" si="353">DA38*1000</f>
        <v>0.5</v>
      </c>
      <c r="DB254" s="11">
        <f t="shared" si="353"/>
        <v>0.05</v>
      </c>
      <c r="DC254" s="11">
        <f t="shared" si="353"/>
        <v>5</v>
      </c>
      <c r="DD254" s="11">
        <f t="shared" si="353"/>
        <v>0.25</v>
      </c>
      <c r="DE254" s="11">
        <f t="shared" si="353"/>
        <v>0.05</v>
      </c>
      <c r="DI254" s="11"/>
      <c r="DJ254" s="11"/>
      <c r="DK254" s="11"/>
      <c r="DL254" s="11"/>
      <c r="DM254" s="11"/>
    </row>
    <row r="255" spans="35:117">
      <c r="AI255" s="11">
        <f t="shared" si="301"/>
        <v>25</v>
      </c>
      <c r="AJ255" s="11">
        <f t="shared" si="352"/>
        <v>65</v>
      </c>
      <c r="AK255" s="11">
        <f t="shared" si="352"/>
        <v>2.5</v>
      </c>
      <c r="AL255" s="11">
        <f t="shared" si="352"/>
        <v>40</v>
      </c>
      <c r="AM255" s="11">
        <f t="shared" si="352"/>
        <v>9</v>
      </c>
      <c r="AN255" s="11">
        <f t="shared" si="352"/>
        <v>22</v>
      </c>
      <c r="AO255" s="11">
        <f t="shared" si="352"/>
        <v>2.5</v>
      </c>
      <c r="AP255" s="11">
        <f t="shared" si="352"/>
        <v>2.5</v>
      </c>
      <c r="AQ255" s="11">
        <f t="shared" si="352"/>
        <v>9</v>
      </c>
      <c r="AR255" s="11">
        <f t="shared" si="352"/>
        <v>1.5</v>
      </c>
      <c r="AS255" s="11">
        <f t="shared" si="352"/>
        <v>17</v>
      </c>
      <c r="AT255" s="11">
        <f t="shared" si="352"/>
        <v>2.5</v>
      </c>
      <c r="AU255" s="11">
        <f t="shared" si="352"/>
        <v>40</v>
      </c>
      <c r="AV255" s="11">
        <f t="shared" si="352"/>
        <v>11</v>
      </c>
      <c r="AW255" s="11">
        <f t="shared" si="352"/>
        <v>2.5</v>
      </c>
      <c r="AX255" s="11">
        <f t="shared" si="352"/>
        <v>12</v>
      </c>
      <c r="AY255" s="11">
        <f t="shared" si="352"/>
        <v>20</v>
      </c>
      <c r="AZ255" s="11">
        <f t="shared" si="352"/>
        <v>2.5</v>
      </c>
      <c r="BA255" s="11">
        <f t="shared" si="352"/>
        <v>2.5</v>
      </c>
      <c r="BB255" s="11">
        <f t="shared" si="352"/>
        <v>0</v>
      </c>
      <c r="BC255" s="11">
        <f t="shared" si="352"/>
        <v>0.5</v>
      </c>
      <c r="BD255" s="11">
        <f t="shared" si="352"/>
        <v>0.5</v>
      </c>
      <c r="BE255" s="11">
        <f t="shared" si="352"/>
        <v>0.5</v>
      </c>
      <c r="BF255" s="11">
        <f t="shared" si="352"/>
        <v>0.5</v>
      </c>
      <c r="BG255" s="11">
        <f t="shared" si="352"/>
        <v>0.5</v>
      </c>
      <c r="BH255" s="11">
        <f t="shared" si="352"/>
        <v>0.5</v>
      </c>
      <c r="BI255" s="11">
        <f t="shared" si="352"/>
        <v>0.5</v>
      </c>
      <c r="BJ255" s="11">
        <f t="shared" si="352"/>
        <v>0.5</v>
      </c>
      <c r="BK255" s="11">
        <f t="shared" si="352"/>
        <v>5.0000000000000001E-3</v>
      </c>
      <c r="BL255" s="11">
        <f t="shared" si="352"/>
        <v>0.5</v>
      </c>
      <c r="BM255" s="11">
        <f t="shared" si="352"/>
        <v>0.05</v>
      </c>
      <c r="BN255" s="11">
        <f t="shared" si="352"/>
        <v>0.05</v>
      </c>
      <c r="BO255" s="11">
        <f t="shared" si="352"/>
        <v>0.05</v>
      </c>
      <c r="BP255" s="11">
        <f t="shared" si="352"/>
        <v>0.05</v>
      </c>
      <c r="BQ255" s="11">
        <f t="shared" si="352"/>
        <v>0</v>
      </c>
      <c r="BR255" s="11">
        <f t="shared" si="352"/>
        <v>0.4</v>
      </c>
      <c r="BS255" s="11">
        <f t="shared" si="352"/>
        <v>0.05</v>
      </c>
      <c r="BT255" s="11">
        <f t="shared" si="352"/>
        <v>0.05</v>
      </c>
      <c r="BU255" s="11">
        <f t="shared" si="352"/>
        <v>0.1</v>
      </c>
      <c r="BV255" s="11">
        <f t="shared" si="352"/>
        <v>0.05</v>
      </c>
      <c r="BW255" s="11">
        <f t="shared" si="352"/>
        <v>0.05</v>
      </c>
      <c r="BX255" s="11">
        <f t="shared" si="352"/>
        <v>0</v>
      </c>
      <c r="BY255" s="11">
        <f t="shared" si="352"/>
        <v>0.15</v>
      </c>
      <c r="BZ255" s="11">
        <f t="shared" si="352"/>
        <v>25</v>
      </c>
      <c r="CA255" s="11">
        <f t="shared" si="352"/>
        <v>50</v>
      </c>
      <c r="CB255" s="11">
        <f t="shared" si="352"/>
        <v>500</v>
      </c>
      <c r="CC255" s="11">
        <f t="shared" si="352"/>
        <v>0.01</v>
      </c>
      <c r="CD255" s="11">
        <f t="shared" si="352"/>
        <v>2.5000000000000001E-2</v>
      </c>
      <c r="CE255" s="11">
        <f t="shared" si="352"/>
        <v>5.0000000000000001E-3</v>
      </c>
      <c r="CF255" s="11">
        <f t="shared" si="352"/>
        <v>0.15</v>
      </c>
      <c r="CG255" s="11">
        <f t="shared" si="352"/>
        <v>0.5</v>
      </c>
      <c r="CH255" s="11">
        <f t="shared" si="352"/>
        <v>0.5</v>
      </c>
      <c r="CI255" s="11">
        <f t="shared" si="352"/>
        <v>0.5</v>
      </c>
      <c r="CJ255" s="11">
        <f t="shared" si="352"/>
        <v>0</v>
      </c>
      <c r="CK255" s="11">
        <f t="shared" si="352"/>
        <v>0.3</v>
      </c>
      <c r="CL255" s="11">
        <f t="shared" si="352"/>
        <v>5</v>
      </c>
      <c r="CM255" s="11">
        <f t="shared" si="352"/>
        <v>0.5</v>
      </c>
      <c r="CN255" s="11">
        <f t="shared" si="352"/>
        <v>0.5</v>
      </c>
      <c r="CO255" s="11">
        <f t="shared" si="352"/>
        <v>0.05</v>
      </c>
      <c r="CP255" s="11">
        <f t="shared" si="352"/>
        <v>0.05</v>
      </c>
      <c r="CQ255" s="11">
        <f t="shared" si="352"/>
        <v>0.05</v>
      </c>
      <c r="CR255" s="11">
        <f t="shared" si="302"/>
        <v>1.6649999999999998E-2</v>
      </c>
      <c r="CS255" s="11">
        <f t="shared" si="352"/>
        <v>0.05</v>
      </c>
      <c r="CT255" s="11">
        <f t="shared" si="352"/>
        <v>0.05</v>
      </c>
      <c r="CU255" s="11">
        <f t="shared" si="352"/>
        <v>0.05</v>
      </c>
      <c r="CV255" s="11">
        <f t="shared" si="350"/>
        <v>0.05</v>
      </c>
      <c r="CW255" s="11">
        <f t="shared" si="350"/>
        <v>0.05</v>
      </c>
      <c r="CX255" s="11">
        <f t="shared" si="350"/>
        <v>0.05</v>
      </c>
      <c r="CY255" s="11">
        <f t="shared" si="350"/>
        <v>0.05</v>
      </c>
      <c r="DA255" s="11">
        <f t="shared" ref="DA255:DE255" si="354">DA39*1000</f>
        <v>0.5</v>
      </c>
      <c r="DB255" s="11">
        <f t="shared" si="354"/>
        <v>0.05</v>
      </c>
      <c r="DC255" s="11">
        <f t="shared" si="354"/>
        <v>5</v>
      </c>
      <c r="DD255" s="11">
        <f t="shared" si="354"/>
        <v>0.25</v>
      </c>
      <c r="DE255" s="11">
        <f t="shared" si="354"/>
        <v>0.05</v>
      </c>
      <c r="DI255" s="11"/>
      <c r="DJ255" s="11"/>
      <c r="DK255" s="11"/>
      <c r="DL255" s="11"/>
      <c r="DM255" s="11"/>
    </row>
    <row r="256" spans="35:117">
      <c r="AI256" s="11">
        <f t="shared" si="301"/>
        <v>67</v>
      </c>
      <c r="AJ256" s="11">
        <f t="shared" si="352"/>
        <v>236</v>
      </c>
      <c r="AK256" s="11">
        <f t="shared" si="352"/>
        <v>2.5</v>
      </c>
      <c r="AL256" s="11">
        <f t="shared" si="352"/>
        <v>924</v>
      </c>
      <c r="AM256" s="11">
        <f t="shared" si="352"/>
        <v>329</v>
      </c>
      <c r="AN256" s="11">
        <f t="shared" si="352"/>
        <v>382</v>
      </c>
      <c r="AO256" s="11">
        <f t="shared" si="352"/>
        <v>287</v>
      </c>
      <c r="AP256" s="11">
        <f t="shared" si="352"/>
        <v>64</v>
      </c>
      <c r="AQ256" s="11">
        <f t="shared" si="352"/>
        <v>41</v>
      </c>
      <c r="AR256" s="11">
        <f t="shared" si="352"/>
        <v>63</v>
      </c>
      <c r="AS256" s="11">
        <f t="shared" si="352"/>
        <v>31</v>
      </c>
      <c r="AT256" s="11">
        <f t="shared" si="352"/>
        <v>27</v>
      </c>
      <c r="AU256" s="11">
        <f t="shared" si="352"/>
        <v>682</v>
      </c>
      <c r="AV256" s="11">
        <f t="shared" si="352"/>
        <v>498</v>
      </c>
      <c r="AW256" s="11">
        <f t="shared" si="352"/>
        <v>225</v>
      </c>
      <c r="AX256" s="11">
        <f t="shared" si="352"/>
        <v>345</v>
      </c>
      <c r="AY256" s="11">
        <f t="shared" si="352"/>
        <v>25</v>
      </c>
      <c r="AZ256" s="11">
        <f t="shared" si="352"/>
        <v>59</v>
      </c>
      <c r="BA256" s="11">
        <f t="shared" si="352"/>
        <v>2.5</v>
      </c>
      <c r="BB256" s="11">
        <f t="shared" si="352"/>
        <v>0</v>
      </c>
      <c r="BC256" s="11">
        <f t="shared" si="352"/>
        <v>0.5</v>
      </c>
      <c r="BD256" s="11">
        <f t="shared" si="352"/>
        <v>0.5</v>
      </c>
      <c r="BE256" s="11">
        <f t="shared" si="352"/>
        <v>0.5</v>
      </c>
      <c r="BF256" s="11">
        <f t="shared" si="352"/>
        <v>0.5</v>
      </c>
      <c r="BG256" s="11">
        <f t="shared" si="352"/>
        <v>0.5</v>
      </c>
      <c r="BH256" s="11">
        <f t="shared" si="352"/>
        <v>0.5</v>
      </c>
      <c r="BI256" s="11">
        <f t="shared" si="352"/>
        <v>0.5</v>
      </c>
      <c r="BJ256" s="11">
        <f t="shared" si="352"/>
        <v>0.5</v>
      </c>
      <c r="BK256" s="11">
        <f t="shared" si="352"/>
        <v>5.0000000000000001E-3</v>
      </c>
      <c r="BL256" s="11">
        <f t="shared" si="352"/>
        <v>0.5</v>
      </c>
      <c r="BM256" s="11">
        <f t="shared" si="352"/>
        <v>0.05</v>
      </c>
      <c r="BN256" s="11">
        <f t="shared" si="352"/>
        <v>0.05</v>
      </c>
      <c r="BO256" s="11">
        <f t="shared" si="352"/>
        <v>0.05</v>
      </c>
      <c r="BP256" s="11">
        <f t="shared" si="352"/>
        <v>0.05</v>
      </c>
      <c r="BQ256" s="11">
        <f t="shared" si="352"/>
        <v>0</v>
      </c>
      <c r="BR256" s="11">
        <f t="shared" si="352"/>
        <v>0.4</v>
      </c>
      <c r="BS256" s="11">
        <f t="shared" si="352"/>
        <v>0.05</v>
      </c>
      <c r="BT256" s="11">
        <f t="shared" si="352"/>
        <v>0.05</v>
      </c>
      <c r="BU256" s="11">
        <f t="shared" si="352"/>
        <v>0.1</v>
      </c>
      <c r="BV256" s="11">
        <f t="shared" si="352"/>
        <v>0.05</v>
      </c>
      <c r="BW256" s="11">
        <f t="shared" si="352"/>
        <v>0.05</v>
      </c>
      <c r="BX256" s="11">
        <f t="shared" si="352"/>
        <v>0</v>
      </c>
      <c r="BY256" s="11">
        <f t="shared" si="352"/>
        <v>0.15</v>
      </c>
      <c r="BZ256" s="11">
        <f t="shared" si="352"/>
        <v>25</v>
      </c>
      <c r="CA256" s="11">
        <f t="shared" si="352"/>
        <v>50</v>
      </c>
      <c r="CB256" s="11">
        <f t="shared" si="352"/>
        <v>1120</v>
      </c>
      <c r="CC256" s="11">
        <f t="shared" si="352"/>
        <v>0.01</v>
      </c>
      <c r="CD256" s="11">
        <f t="shared" si="352"/>
        <v>2.5000000000000001E-2</v>
      </c>
      <c r="CE256" s="11">
        <f t="shared" si="352"/>
        <v>5.0000000000000001E-3</v>
      </c>
      <c r="CF256" s="11">
        <f t="shared" si="352"/>
        <v>0.15</v>
      </c>
      <c r="CG256" s="11">
        <f t="shared" si="352"/>
        <v>0.5</v>
      </c>
      <c r="CH256" s="11">
        <f t="shared" si="352"/>
        <v>0.5</v>
      </c>
      <c r="CI256" s="11">
        <f t="shared" si="352"/>
        <v>0.5</v>
      </c>
      <c r="CJ256" s="11">
        <f t="shared" si="352"/>
        <v>0</v>
      </c>
      <c r="CK256" s="11">
        <f t="shared" si="352"/>
        <v>0.3</v>
      </c>
      <c r="CL256" s="11">
        <f t="shared" si="352"/>
        <v>5</v>
      </c>
      <c r="CM256" s="11">
        <f t="shared" si="352"/>
        <v>0.5</v>
      </c>
      <c r="CN256" s="11">
        <f t="shared" si="352"/>
        <v>0.5</v>
      </c>
      <c r="CO256" s="11">
        <f t="shared" si="352"/>
        <v>0.05</v>
      </c>
      <c r="CP256" s="11">
        <f t="shared" si="352"/>
        <v>0.05</v>
      </c>
      <c r="CQ256" s="11">
        <f t="shared" si="352"/>
        <v>0.05</v>
      </c>
      <c r="CR256" s="11">
        <f t="shared" si="302"/>
        <v>0.13400000000000001</v>
      </c>
      <c r="CS256" s="11">
        <f t="shared" si="352"/>
        <v>0.05</v>
      </c>
      <c r="CT256" s="11">
        <f t="shared" si="352"/>
        <v>0.05</v>
      </c>
      <c r="CU256" s="11">
        <f t="shared" si="352"/>
        <v>0.05</v>
      </c>
      <c r="CV256" s="11">
        <f t="shared" si="350"/>
        <v>0.05</v>
      </c>
      <c r="CW256" s="11">
        <f t="shared" si="350"/>
        <v>0.05</v>
      </c>
      <c r="CX256" s="11">
        <f t="shared" si="350"/>
        <v>0.05</v>
      </c>
      <c r="CY256" s="11">
        <f t="shared" si="350"/>
        <v>0.05</v>
      </c>
      <c r="DA256" s="11">
        <f t="shared" ref="DA256:DE256" si="355">DA40*1000</f>
        <v>0.5</v>
      </c>
      <c r="DB256" s="11">
        <f t="shared" si="355"/>
        <v>0.05</v>
      </c>
      <c r="DC256" s="11">
        <f t="shared" si="355"/>
        <v>5</v>
      </c>
      <c r="DD256" s="11">
        <f t="shared" si="355"/>
        <v>0.25</v>
      </c>
      <c r="DE256" s="11">
        <f t="shared" si="355"/>
        <v>0.05</v>
      </c>
      <c r="DI256" s="11"/>
      <c r="DJ256" s="11"/>
      <c r="DK256" s="11"/>
      <c r="DL256" s="11"/>
      <c r="DM256" s="11"/>
    </row>
    <row r="257" spans="35:117">
      <c r="AI257" s="11">
        <f t="shared" si="301"/>
        <v>47</v>
      </c>
      <c r="AJ257" s="11">
        <f t="shared" si="352"/>
        <v>10</v>
      </c>
      <c r="AK257" s="11">
        <f t="shared" si="352"/>
        <v>2.5</v>
      </c>
      <c r="AL257" s="11">
        <f t="shared" si="352"/>
        <v>41</v>
      </c>
      <c r="AM257" s="11">
        <f t="shared" si="352"/>
        <v>18</v>
      </c>
      <c r="AN257" s="11">
        <f t="shared" si="352"/>
        <v>19</v>
      </c>
      <c r="AO257" s="11">
        <f t="shared" si="352"/>
        <v>22</v>
      </c>
      <c r="AP257" s="11">
        <f t="shared" si="352"/>
        <v>2.5</v>
      </c>
      <c r="AQ257" s="11">
        <f t="shared" si="352"/>
        <v>22</v>
      </c>
      <c r="AR257" s="11">
        <f t="shared" si="352"/>
        <v>1.5</v>
      </c>
      <c r="AS257" s="11">
        <f t="shared" si="352"/>
        <v>2.5</v>
      </c>
      <c r="AT257" s="11">
        <f t="shared" si="352"/>
        <v>2.5</v>
      </c>
      <c r="AU257" s="11">
        <f t="shared" si="352"/>
        <v>24</v>
      </c>
      <c r="AV257" s="11">
        <f t="shared" si="352"/>
        <v>23</v>
      </c>
      <c r="AW257" s="11">
        <f t="shared" si="352"/>
        <v>22</v>
      </c>
      <c r="AX257" s="11">
        <f t="shared" si="352"/>
        <v>18</v>
      </c>
      <c r="AY257" s="11">
        <f t="shared" si="352"/>
        <v>15</v>
      </c>
      <c r="AZ257" s="11">
        <f t="shared" si="352"/>
        <v>2.5</v>
      </c>
      <c r="BA257" s="11">
        <f t="shared" si="352"/>
        <v>2.5</v>
      </c>
      <c r="BB257" s="11">
        <f t="shared" si="352"/>
        <v>0</v>
      </c>
      <c r="BC257" s="11">
        <f t="shared" si="352"/>
        <v>0.5</v>
      </c>
      <c r="BD257" s="11">
        <f t="shared" si="352"/>
        <v>0.5</v>
      </c>
      <c r="BE257" s="11">
        <f t="shared" si="352"/>
        <v>0.5</v>
      </c>
      <c r="BF257" s="11">
        <f t="shared" si="352"/>
        <v>0.5</v>
      </c>
      <c r="BG257" s="11">
        <f t="shared" si="352"/>
        <v>0.5</v>
      </c>
      <c r="BH257" s="11">
        <f t="shared" si="352"/>
        <v>0.5</v>
      </c>
      <c r="BI257" s="11">
        <f t="shared" si="352"/>
        <v>0.5</v>
      </c>
      <c r="BJ257" s="11">
        <f t="shared" si="352"/>
        <v>0.5</v>
      </c>
      <c r="BK257" s="11">
        <f t="shared" si="352"/>
        <v>5.0000000000000001E-3</v>
      </c>
      <c r="BL257" s="11">
        <f t="shared" si="352"/>
        <v>0.5</v>
      </c>
      <c r="BM257" s="11">
        <f t="shared" si="352"/>
        <v>0.05</v>
      </c>
      <c r="BN257" s="11">
        <f t="shared" si="352"/>
        <v>0.05</v>
      </c>
      <c r="BO257" s="11">
        <f t="shared" si="352"/>
        <v>0.05</v>
      </c>
      <c r="BP257" s="11">
        <f t="shared" si="352"/>
        <v>0.05</v>
      </c>
      <c r="BQ257" s="11">
        <f t="shared" si="352"/>
        <v>0</v>
      </c>
      <c r="BR257" s="11">
        <f t="shared" si="352"/>
        <v>0.4</v>
      </c>
      <c r="BS257" s="11">
        <f t="shared" si="352"/>
        <v>0.05</v>
      </c>
      <c r="BT257" s="11">
        <f t="shared" si="352"/>
        <v>0.05</v>
      </c>
      <c r="BU257" s="11">
        <f t="shared" si="352"/>
        <v>0.1</v>
      </c>
      <c r="BV257" s="11">
        <f t="shared" si="352"/>
        <v>0.05</v>
      </c>
      <c r="BW257" s="11">
        <f t="shared" si="352"/>
        <v>0.05</v>
      </c>
      <c r="BX257" s="11">
        <f t="shared" si="352"/>
        <v>0</v>
      </c>
      <c r="BY257" s="11">
        <f t="shared" si="352"/>
        <v>0.15</v>
      </c>
      <c r="BZ257" s="11">
        <f t="shared" si="352"/>
        <v>25</v>
      </c>
      <c r="CA257" s="11">
        <f t="shared" si="352"/>
        <v>50</v>
      </c>
      <c r="CB257" s="11">
        <f t="shared" si="352"/>
        <v>1340</v>
      </c>
      <c r="CC257" s="11">
        <f t="shared" si="352"/>
        <v>0.01</v>
      </c>
      <c r="CD257" s="11">
        <f t="shared" si="352"/>
        <v>2.5000000000000001E-2</v>
      </c>
      <c r="CE257" s="11">
        <f t="shared" si="352"/>
        <v>5.0000000000000001E-3</v>
      </c>
      <c r="CF257" s="11">
        <f t="shared" si="352"/>
        <v>0.15</v>
      </c>
      <c r="CG257" s="11">
        <f t="shared" si="352"/>
        <v>0.5</v>
      </c>
      <c r="CH257" s="11">
        <f t="shared" si="352"/>
        <v>0.5</v>
      </c>
      <c r="CI257" s="11">
        <f t="shared" si="352"/>
        <v>0.5</v>
      </c>
      <c r="CJ257" s="11">
        <f t="shared" si="352"/>
        <v>0</v>
      </c>
      <c r="CK257" s="11">
        <f t="shared" si="352"/>
        <v>0.3</v>
      </c>
      <c r="CL257" s="11">
        <f t="shared" si="352"/>
        <v>5</v>
      </c>
      <c r="CM257" s="11">
        <f t="shared" si="352"/>
        <v>0.5</v>
      </c>
      <c r="CN257" s="11">
        <f t="shared" si="352"/>
        <v>0.5</v>
      </c>
      <c r="CO257" s="11">
        <f t="shared" si="352"/>
        <v>0.05</v>
      </c>
      <c r="CP257" s="11">
        <f t="shared" si="352"/>
        <v>0.05</v>
      </c>
      <c r="CQ257" s="11">
        <f t="shared" si="352"/>
        <v>0.05</v>
      </c>
      <c r="CR257" s="11">
        <f t="shared" si="302"/>
        <v>0.224</v>
      </c>
      <c r="CS257" s="11">
        <f t="shared" si="352"/>
        <v>0.05</v>
      </c>
      <c r="CT257" s="11">
        <f t="shared" si="352"/>
        <v>0.05</v>
      </c>
      <c r="CU257" s="11">
        <f t="shared" ref="CU257:CY260" si="356">CU41*1000</f>
        <v>0.05</v>
      </c>
      <c r="CV257" s="11">
        <f t="shared" si="356"/>
        <v>0.05</v>
      </c>
      <c r="CW257" s="11">
        <f t="shared" si="356"/>
        <v>0.05</v>
      </c>
      <c r="CX257" s="11">
        <f t="shared" si="356"/>
        <v>0.05</v>
      </c>
      <c r="CY257" s="11">
        <f t="shared" si="356"/>
        <v>0.05</v>
      </c>
      <c r="DA257" s="11">
        <f t="shared" ref="DA257:DE257" si="357">DA41*1000</f>
        <v>0.5</v>
      </c>
      <c r="DB257" s="11">
        <f t="shared" si="357"/>
        <v>0.05</v>
      </c>
      <c r="DC257" s="11">
        <f t="shared" si="357"/>
        <v>5</v>
      </c>
      <c r="DD257" s="11">
        <f t="shared" si="357"/>
        <v>0.25</v>
      </c>
      <c r="DE257" s="11">
        <f t="shared" si="357"/>
        <v>0.05</v>
      </c>
      <c r="DI257" s="11"/>
      <c r="DJ257" s="11"/>
      <c r="DK257" s="11"/>
      <c r="DL257" s="11"/>
      <c r="DM257" s="11"/>
    </row>
    <row r="258" spans="35:117">
      <c r="AI258" s="11">
        <f t="shared" si="301"/>
        <v>18</v>
      </c>
      <c r="AJ258" s="11">
        <f t="shared" ref="AJ258:CU261" si="358">AJ42*1000</f>
        <v>8</v>
      </c>
      <c r="AK258" s="11">
        <f t="shared" si="358"/>
        <v>2.5</v>
      </c>
      <c r="AL258" s="11">
        <f t="shared" si="358"/>
        <v>8</v>
      </c>
      <c r="AM258" s="11">
        <f t="shared" si="358"/>
        <v>2.5</v>
      </c>
      <c r="AN258" s="11">
        <f t="shared" si="358"/>
        <v>2.5</v>
      </c>
      <c r="AO258" s="11">
        <f t="shared" si="358"/>
        <v>2.5</v>
      </c>
      <c r="AP258" s="11">
        <f t="shared" si="358"/>
        <v>2.5</v>
      </c>
      <c r="AQ258" s="11">
        <f t="shared" si="358"/>
        <v>2.5</v>
      </c>
      <c r="AR258" s="11">
        <f t="shared" si="358"/>
        <v>1.5</v>
      </c>
      <c r="AS258" s="11">
        <f t="shared" si="358"/>
        <v>2.5</v>
      </c>
      <c r="AT258" s="11">
        <f t="shared" si="358"/>
        <v>2.5</v>
      </c>
      <c r="AU258" s="11">
        <f t="shared" si="358"/>
        <v>2.5</v>
      </c>
      <c r="AV258" s="11">
        <f t="shared" si="358"/>
        <v>2.5</v>
      </c>
      <c r="AW258" s="11">
        <f t="shared" si="358"/>
        <v>2.5</v>
      </c>
      <c r="AX258" s="11">
        <f t="shared" si="358"/>
        <v>2.5</v>
      </c>
      <c r="AY258" s="11">
        <f t="shared" si="358"/>
        <v>7</v>
      </c>
      <c r="AZ258" s="11">
        <f t="shared" si="358"/>
        <v>2.5</v>
      </c>
      <c r="BA258" s="11">
        <f t="shared" si="358"/>
        <v>2.5</v>
      </c>
      <c r="BB258" s="11">
        <f t="shared" si="358"/>
        <v>0</v>
      </c>
      <c r="BC258" s="11">
        <f t="shared" si="358"/>
        <v>0.5</v>
      </c>
      <c r="BD258" s="11">
        <f t="shared" si="358"/>
        <v>0.5</v>
      </c>
      <c r="BE258" s="11">
        <f t="shared" si="358"/>
        <v>0.5</v>
      </c>
      <c r="BF258" s="11">
        <f t="shared" si="358"/>
        <v>0.5</v>
      </c>
      <c r="BG258" s="11">
        <f t="shared" si="358"/>
        <v>0.5</v>
      </c>
      <c r="BH258" s="11">
        <f t="shared" si="358"/>
        <v>0.5</v>
      </c>
      <c r="BI258" s="11">
        <f t="shared" si="358"/>
        <v>0.5</v>
      </c>
      <c r="BJ258" s="11">
        <f t="shared" si="358"/>
        <v>0.5</v>
      </c>
      <c r="BK258" s="11">
        <f t="shared" si="358"/>
        <v>5.0000000000000001E-3</v>
      </c>
      <c r="BL258" s="11">
        <f t="shared" si="358"/>
        <v>0.5</v>
      </c>
      <c r="BM258" s="11">
        <f t="shared" si="358"/>
        <v>0.05</v>
      </c>
      <c r="BN258" s="11">
        <f t="shared" si="358"/>
        <v>0.05</v>
      </c>
      <c r="BO258" s="11">
        <f t="shared" si="358"/>
        <v>0.05</v>
      </c>
      <c r="BP258" s="11">
        <f t="shared" si="358"/>
        <v>0.05</v>
      </c>
      <c r="BQ258" s="11">
        <f t="shared" si="358"/>
        <v>0</v>
      </c>
      <c r="BR258" s="11">
        <f t="shared" si="358"/>
        <v>0.4</v>
      </c>
      <c r="BS258" s="11">
        <f t="shared" si="358"/>
        <v>0.05</v>
      </c>
      <c r="BT258" s="11">
        <f t="shared" si="358"/>
        <v>0.05</v>
      </c>
      <c r="BU258" s="11">
        <f t="shared" si="358"/>
        <v>0.1</v>
      </c>
      <c r="BV258" s="11">
        <f t="shared" si="358"/>
        <v>0.05</v>
      </c>
      <c r="BW258" s="11">
        <f t="shared" si="358"/>
        <v>0.05</v>
      </c>
      <c r="BX258" s="11">
        <f t="shared" si="358"/>
        <v>0</v>
      </c>
      <c r="BY258" s="11">
        <f t="shared" si="358"/>
        <v>0.15</v>
      </c>
      <c r="BZ258" s="11">
        <f t="shared" si="358"/>
        <v>25</v>
      </c>
      <c r="CA258" s="11">
        <f t="shared" si="358"/>
        <v>50</v>
      </c>
      <c r="CB258" s="11">
        <f t="shared" si="358"/>
        <v>1270</v>
      </c>
      <c r="CC258" s="11">
        <f t="shared" si="358"/>
        <v>0.01</v>
      </c>
      <c r="CD258" s="11">
        <f t="shared" si="358"/>
        <v>2.5000000000000001E-2</v>
      </c>
      <c r="CE258" s="11">
        <f t="shared" si="358"/>
        <v>5.0000000000000001E-3</v>
      </c>
      <c r="CF258" s="11">
        <f t="shared" si="358"/>
        <v>0.15</v>
      </c>
      <c r="CG258" s="11">
        <f t="shared" si="358"/>
        <v>0.5</v>
      </c>
      <c r="CH258" s="11">
        <f t="shared" si="358"/>
        <v>0.5</v>
      </c>
      <c r="CI258" s="11">
        <f t="shared" si="358"/>
        <v>0.5</v>
      </c>
      <c r="CJ258" s="11">
        <f t="shared" si="358"/>
        <v>0</v>
      </c>
      <c r="CK258" s="11">
        <f t="shared" si="358"/>
        <v>0.3</v>
      </c>
      <c r="CL258" s="11">
        <f t="shared" si="358"/>
        <v>5</v>
      </c>
      <c r="CM258" s="11">
        <f t="shared" si="358"/>
        <v>0.5</v>
      </c>
      <c r="CN258" s="11">
        <f t="shared" si="358"/>
        <v>0.5</v>
      </c>
      <c r="CO258" s="11">
        <f t="shared" si="358"/>
        <v>0.05</v>
      </c>
      <c r="CP258" s="11">
        <f t="shared" si="358"/>
        <v>0.05</v>
      </c>
      <c r="CQ258" s="11">
        <f t="shared" si="358"/>
        <v>0.05</v>
      </c>
      <c r="CR258" s="11">
        <f t="shared" si="302"/>
        <v>3.1399999999999997E-2</v>
      </c>
      <c r="CS258" s="11">
        <f t="shared" si="358"/>
        <v>0.05</v>
      </c>
      <c r="CT258" s="11">
        <f t="shared" si="358"/>
        <v>0.05</v>
      </c>
      <c r="CU258" s="11">
        <f t="shared" si="358"/>
        <v>0.05</v>
      </c>
      <c r="CV258" s="11">
        <f t="shared" si="356"/>
        <v>0.05</v>
      </c>
      <c r="CW258" s="11">
        <f t="shared" si="356"/>
        <v>0.05</v>
      </c>
      <c r="CX258" s="11">
        <f t="shared" si="356"/>
        <v>0.05</v>
      </c>
      <c r="CY258" s="11">
        <f t="shared" si="356"/>
        <v>0.05</v>
      </c>
      <c r="DA258" s="11">
        <f t="shared" ref="DA258:DE258" si="359">DA42*1000</f>
        <v>0.5</v>
      </c>
      <c r="DB258" s="11">
        <f t="shared" si="359"/>
        <v>0.05</v>
      </c>
      <c r="DC258" s="11">
        <f t="shared" si="359"/>
        <v>5</v>
      </c>
      <c r="DD258" s="11">
        <f t="shared" si="359"/>
        <v>0.25</v>
      </c>
      <c r="DE258" s="11">
        <f t="shared" si="359"/>
        <v>0.05</v>
      </c>
      <c r="DI258" s="11"/>
      <c r="DJ258" s="11"/>
      <c r="DK258" s="11"/>
      <c r="DL258" s="11"/>
      <c r="DM258" s="11"/>
    </row>
    <row r="259" spans="35:117">
      <c r="AI259" s="11">
        <f t="shared" si="301"/>
        <v>64</v>
      </c>
      <c r="AJ259" s="11">
        <f t="shared" si="358"/>
        <v>2.5</v>
      </c>
      <c r="AK259" s="11">
        <f t="shared" si="358"/>
        <v>2.5</v>
      </c>
      <c r="AL259" s="11">
        <f t="shared" si="358"/>
        <v>11</v>
      </c>
      <c r="AM259" s="11">
        <f t="shared" si="358"/>
        <v>7</v>
      </c>
      <c r="AN259" s="11">
        <f t="shared" si="358"/>
        <v>11</v>
      </c>
      <c r="AO259" s="11">
        <f t="shared" si="358"/>
        <v>2.5</v>
      </c>
      <c r="AP259" s="11">
        <f t="shared" si="358"/>
        <v>2.5</v>
      </c>
      <c r="AQ259" s="11">
        <f t="shared" si="358"/>
        <v>7</v>
      </c>
      <c r="AR259" s="11">
        <f t="shared" si="358"/>
        <v>1.5</v>
      </c>
      <c r="AS259" s="11">
        <f t="shared" si="358"/>
        <v>2.5</v>
      </c>
      <c r="AT259" s="11">
        <f t="shared" si="358"/>
        <v>2.5</v>
      </c>
      <c r="AU259" s="11">
        <f t="shared" si="358"/>
        <v>7</v>
      </c>
      <c r="AV259" s="11">
        <f t="shared" si="358"/>
        <v>6</v>
      </c>
      <c r="AW259" s="11">
        <f t="shared" si="358"/>
        <v>2.5</v>
      </c>
      <c r="AX259" s="11">
        <f t="shared" si="358"/>
        <v>8</v>
      </c>
      <c r="AY259" s="11">
        <f t="shared" si="358"/>
        <v>7</v>
      </c>
      <c r="AZ259" s="11">
        <f t="shared" si="358"/>
        <v>2.5</v>
      </c>
      <c r="BA259" s="11">
        <f t="shared" si="358"/>
        <v>2.5</v>
      </c>
      <c r="BB259" s="11">
        <f t="shared" si="358"/>
        <v>0</v>
      </c>
      <c r="BC259" s="11">
        <f t="shared" si="358"/>
        <v>0.5</v>
      </c>
      <c r="BD259" s="11">
        <f t="shared" si="358"/>
        <v>0.5</v>
      </c>
      <c r="BE259" s="11">
        <f t="shared" si="358"/>
        <v>0.5</v>
      </c>
      <c r="BF259" s="11">
        <f t="shared" si="358"/>
        <v>0.5</v>
      </c>
      <c r="BG259" s="11">
        <f t="shared" si="358"/>
        <v>0.5</v>
      </c>
      <c r="BH259" s="11">
        <f t="shared" si="358"/>
        <v>0.5</v>
      </c>
      <c r="BI259" s="11">
        <f t="shared" si="358"/>
        <v>0.5</v>
      </c>
      <c r="BJ259" s="11">
        <f t="shared" si="358"/>
        <v>0.5</v>
      </c>
      <c r="BK259" s="11">
        <f t="shared" si="358"/>
        <v>5.0000000000000001E-3</v>
      </c>
      <c r="BL259" s="11">
        <f t="shared" si="358"/>
        <v>0.5</v>
      </c>
      <c r="BM259" s="11">
        <f t="shared" si="358"/>
        <v>0.05</v>
      </c>
      <c r="BN259" s="11">
        <f t="shared" si="358"/>
        <v>0.05</v>
      </c>
      <c r="BO259" s="11">
        <f t="shared" si="358"/>
        <v>0.05</v>
      </c>
      <c r="BP259" s="11">
        <f t="shared" si="358"/>
        <v>0.05</v>
      </c>
      <c r="BQ259" s="11">
        <f t="shared" si="358"/>
        <v>0</v>
      </c>
      <c r="BR259" s="11">
        <f t="shared" si="358"/>
        <v>0.4</v>
      </c>
      <c r="BS259" s="11">
        <f t="shared" si="358"/>
        <v>0.05</v>
      </c>
      <c r="BT259" s="11">
        <f t="shared" si="358"/>
        <v>0.05</v>
      </c>
      <c r="BU259" s="11">
        <f t="shared" si="358"/>
        <v>0.1</v>
      </c>
      <c r="BV259" s="11">
        <f t="shared" si="358"/>
        <v>0.05</v>
      </c>
      <c r="BW259" s="11">
        <f t="shared" si="358"/>
        <v>0.05</v>
      </c>
      <c r="BX259" s="11">
        <f t="shared" si="358"/>
        <v>0</v>
      </c>
      <c r="BY259" s="11">
        <f t="shared" si="358"/>
        <v>0.15</v>
      </c>
      <c r="BZ259" s="11">
        <f t="shared" si="358"/>
        <v>25</v>
      </c>
      <c r="CA259" s="11">
        <f t="shared" si="358"/>
        <v>50</v>
      </c>
      <c r="CB259" s="11">
        <f t="shared" si="358"/>
        <v>1260</v>
      </c>
      <c r="CC259" s="11">
        <f t="shared" si="358"/>
        <v>0.01</v>
      </c>
      <c r="CD259" s="11">
        <f t="shared" si="358"/>
        <v>2.5000000000000001E-2</v>
      </c>
      <c r="CE259" s="11">
        <f t="shared" si="358"/>
        <v>5.0000000000000001E-3</v>
      </c>
      <c r="CF259" s="11">
        <f t="shared" si="358"/>
        <v>0.15</v>
      </c>
      <c r="CG259" s="11">
        <f t="shared" si="358"/>
        <v>0.5</v>
      </c>
      <c r="CH259" s="11">
        <f t="shared" si="358"/>
        <v>0.5</v>
      </c>
      <c r="CI259" s="11">
        <f t="shared" si="358"/>
        <v>0.5</v>
      </c>
      <c r="CJ259" s="11">
        <f t="shared" si="358"/>
        <v>0</v>
      </c>
      <c r="CK259" s="11">
        <f t="shared" si="358"/>
        <v>0.3</v>
      </c>
      <c r="CL259" s="11">
        <f t="shared" si="358"/>
        <v>5</v>
      </c>
      <c r="CM259" s="11">
        <f t="shared" si="358"/>
        <v>0.5</v>
      </c>
      <c r="CN259" s="11">
        <f t="shared" si="358"/>
        <v>0.5</v>
      </c>
      <c r="CO259" s="11">
        <f t="shared" si="358"/>
        <v>0.05</v>
      </c>
      <c r="CP259" s="11">
        <f t="shared" si="358"/>
        <v>0.05</v>
      </c>
      <c r="CQ259" s="11">
        <f t="shared" si="358"/>
        <v>0.05</v>
      </c>
      <c r="CR259" s="11">
        <f t="shared" si="302"/>
        <v>0.14699999999999999</v>
      </c>
      <c r="CS259" s="11">
        <f t="shared" si="358"/>
        <v>0.05</v>
      </c>
      <c r="CT259" s="11">
        <f t="shared" si="358"/>
        <v>0.05</v>
      </c>
      <c r="CU259" s="11">
        <f t="shared" si="358"/>
        <v>0.05</v>
      </c>
      <c r="CV259" s="11">
        <f t="shared" si="356"/>
        <v>0.05</v>
      </c>
      <c r="CW259" s="11">
        <f t="shared" si="356"/>
        <v>0.05</v>
      </c>
      <c r="CX259" s="11">
        <f t="shared" si="356"/>
        <v>0.05</v>
      </c>
      <c r="CY259" s="11">
        <f t="shared" si="356"/>
        <v>0.05</v>
      </c>
      <c r="DA259" s="11">
        <f t="shared" ref="DA259:DE259" si="360">DA43*1000</f>
        <v>0.5</v>
      </c>
      <c r="DB259" s="11">
        <f t="shared" si="360"/>
        <v>0.05</v>
      </c>
      <c r="DC259" s="11">
        <f t="shared" si="360"/>
        <v>5</v>
      </c>
      <c r="DD259" s="11">
        <f t="shared" si="360"/>
        <v>0.25</v>
      </c>
      <c r="DE259" s="11">
        <f t="shared" si="360"/>
        <v>0.05</v>
      </c>
      <c r="DI259" s="11"/>
      <c r="DJ259" s="11"/>
      <c r="DK259" s="11"/>
      <c r="DL259" s="11"/>
      <c r="DM259" s="11"/>
    </row>
    <row r="260" spans="35:117">
      <c r="AI260" s="11">
        <f t="shared" si="301"/>
        <v>7</v>
      </c>
      <c r="AJ260" s="11">
        <f t="shared" si="358"/>
        <v>2.5</v>
      </c>
      <c r="AK260" s="11">
        <f t="shared" si="358"/>
        <v>2.5</v>
      </c>
      <c r="AL260" s="11">
        <f t="shared" si="358"/>
        <v>5</v>
      </c>
      <c r="AM260" s="11">
        <f t="shared" si="358"/>
        <v>2.5</v>
      </c>
      <c r="AN260" s="11">
        <f t="shared" si="358"/>
        <v>7</v>
      </c>
      <c r="AO260" s="11">
        <f t="shared" si="358"/>
        <v>2.5</v>
      </c>
      <c r="AP260" s="11">
        <f t="shared" si="358"/>
        <v>2.5</v>
      </c>
      <c r="AQ260" s="11">
        <f t="shared" si="358"/>
        <v>4</v>
      </c>
      <c r="AR260" s="11">
        <f t="shared" si="358"/>
        <v>1.5</v>
      </c>
      <c r="AS260" s="11">
        <f t="shared" si="358"/>
        <v>2.5</v>
      </c>
      <c r="AT260" s="11">
        <f t="shared" si="358"/>
        <v>2.5</v>
      </c>
      <c r="AU260" s="11">
        <f t="shared" si="358"/>
        <v>2.5</v>
      </c>
      <c r="AV260" s="11">
        <f t="shared" si="358"/>
        <v>2.5</v>
      </c>
      <c r="AW260" s="11">
        <f t="shared" si="358"/>
        <v>2.5</v>
      </c>
      <c r="AX260" s="11">
        <f t="shared" si="358"/>
        <v>2.5</v>
      </c>
      <c r="AY260" s="11">
        <f t="shared" si="358"/>
        <v>2.5</v>
      </c>
      <c r="AZ260" s="11">
        <f t="shared" si="358"/>
        <v>2.5</v>
      </c>
      <c r="BA260" s="11">
        <f t="shared" si="358"/>
        <v>2.5</v>
      </c>
      <c r="BB260" s="11">
        <f t="shared" si="358"/>
        <v>0</v>
      </c>
      <c r="BC260" s="11">
        <f t="shared" si="358"/>
        <v>0.5</v>
      </c>
      <c r="BD260" s="11">
        <f t="shared" si="358"/>
        <v>0.5</v>
      </c>
      <c r="BE260" s="11">
        <f t="shared" si="358"/>
        <v>0.5</v>
      </c>
      <c r="BF260" s="11">
        <f t="shared" si="358"/>
        <v>0.5</v>
      </c>
      <c r="BG260" s="11">
        <f t="shared" si="358"/>
        <v>0.5</v>
      </c>
      <c r="BH260" s="11">
        <f t="shared" si="358"/>
        <v>0.5</v>
      </c>
      <c r="BI260" s="11">
        <f t="shared" si="358"/>
        <v>0.5</v>
      </c>
      <c r="BJ260" s="11">
        <f t="shared" si="358"/>
        <v>0.5</v>
      </c>
      <c r="BK260" s="11">
        <f t="shared" si="358"/>
        <v>5.0000000000000001E-3</v>
      </c>
      <c r="BL260" s="11">
        <f t="shared" si="358"/>
        <v>0.5</v>
      </c>
      <c r="BM260" s="11">
        <f t="shared" si="358"/>
        <v>0.05</v>
      </c>
      <c r="BN260" s="11">
        <f t="shared" si="358"/>
        <v>0.05</v>
      </c>
      <c r="BO260" s="11">
        <f t="shared" si="358"/>
        <v>0.05</v>
      </c>
      <c r="BP260" s="11">
        <f t="shared" si="358"/>
        <v>0.05</v>
      </c>
      <c r="BQ260" s="11">
        <f t="shared" si="358"/>
        <v>0</v>
      </c>
      <c r="BR260" s="11">
        <f t="shared" si="358"/>
        <v>0.4</v>
      </c>
      <c r="BS260" s="11">
        <f t="shared" si="358"/>
        <v>0.05</v>
      </c>
      <c r="BT260" s="11">
        <f t="shared" si="358"/>
        <v>0.05</v>
      </c>
      <c r="BU260" s="11">
        <f t="shared" si="358"/>
        <v>0.1</v>
      </c>
      <c r="BV260" s="11">
        <f t="shared" si="358"/>
        <v>0.05</v>
      </c>
      <c r="BW260" s="11">
        <f t="shared" si="358"/>
        <v>0.05</v>
      </c>
      <c r="BX260" s="11">
        <f t="shared" si="358"/>
        <v>0</v>
      </c>
      <c r="BY260" s="11">
        <f t="shared" si="358"/>
        <v>0.15</v>
      </c>
      <c r="BZ260" s="11">
        <f t="shared" si="358"/>
        <v>25</v>
      </c>
      <c r="CA260" s="11">
        <f t="shared" si="358"/>
        <v>50</v>
      </c>
      <c r="CB260" s="11">
        <f t="shared" si="358"/>
        <v>500</v>
      </c>
      <c r="CC260" s="11">
        <f t="shared" si="358"/>
        <v>0.01</v>
      </c>
      <c r="CD260" s="11">
        <f t="shared" si="358"/>
        <v>2.5000000000000001E-2</v>
      </c>
      <c r="CE260" s="11">
        <f t="shared" si="358"/>
        <v>5.0000000000000001E-3</v>
      </c>
      <c r="CF260" s="11">
        <f t="shared" si="358"/>
        <v>0.15</v>
      </c>
      <c r="CG260" s="11">
        <f t="shared" si="358"/>
        <v>0.5</v>
      </c>
      <c r="CH260" s="11">
        <f t="shared" si="358"/>
        <v>0.5</v>
      </c>
      <c r="CI260" s="11">
        <f t="shared" si="358"/>
        <v>0.5</v>
      </c>
      <c r="CJ260" s="11">
        <f t="shared" si="358"/>
        <v>0</v>
      </c>
      <c r="CK260" s="11">
        <f t="shared" si="358"/>
        <v>0.3</v>
      </c>
      <c r="CL260" s="11">
        <f t="shared" si="358"/>
        <v>5</v>
      </c>
      <c r="CM260" s="11">
        <f t="shared" si="358"/>
        <v>0.5</v>
      </c>
      <c r="CN260" s="11">
        <f t="shared" si="358"/>
        <v>0.5</v>
      </c>
      <c r="CO260" s="11">
        <f t="shared" si="358"/>
        <v>0.05</v>
      </c>
      <c r="CP260" s="11">
        <f t="shared" si="358"/>
        <v>0.05</v>
      </c>
      <c r="CQ260" s="11">
        <f t="shared" si="358"/>
        <v>0.05</v>
      </c>
      <c r="CR260" s="11">
        <f t="shared" si="302"/>
        <v>1.405E-2</v>
      </c>
      <c r="CS260" s="11">
        <f t="shared" si="358"/>
        <v>0.05</v>
      </c>
      <c r="CT260" s="11">
        <f t="shared" si="358"/>
        <v>0.05</v>
      </c>
      <c r="CU260" s="11">
        <f t="shared" si="358"/>
        <v>0.05</v>
      </c>
      <c r="CV260" s="11">
        <f t="shared" si="356"/>
        <v>0.05</v>
      </c>
      <c r="CW260" s="11">
        <f t="shared" si="356"/>
        <v>0.05</v>
      </c>
      <c r="CX260" s="11">
        <f t="shared" si="356"/>
        <v>0.05</v>
      </c>
      <c r="CY260" s="11">
        <f t="shared" si="356"/>
        <v>0.05</v>
      </c>
      <c r="DA260" s="11">
        <f t="shared" ref="DA260:DE260" si="361">DA44*1000</f>
        <v>0.5</v>
      </c>
      <c r="DB260" s="11">
        <f t="shared" si="361"/>
        <v>0.05</v>
      </c>
      <c r="DC260" s="11">
        <f t="shared" si="361"/>
        <v>5</v>
      </c>
      <c r="DD260" s="11">
        <f t="shared" si="361"/>
        <v>0.25</v>
      </c>
      <c r="DE260" s="11">
        <f t="shared" si="361"/>
        <v>0.05</v>
      </c>
      <c r="DI260" s="11"/>
      <c r="DJ260" s="11"/>
      <c r="DK260" s="11"/>
      <c r="DL260" s="11"/>
      <c r="DM260" s="11"/>
    </row>
    <row r="261" spans="35:117">
      <c r="AI261" s="11">
        <f t="shared" si="301"/>
        <v>14</v>
      </c>
      <c r="AJ261" s="11">
        <f t="shared" si="358"/>
        <v>7</v>
      </c>
      <c r="AK261" s="11">
        <f t="shared" si="358"/>
        <v>2.5</v>
      </c>
      <c r="AL261" s="11">
        <f t="shared" si="358"/>
        <v>25</v>
      </c>
      <c r="AM261" s="11">
        <f t="shared" si="358"/>
        <v>12</v>
      </c>
      <c r="AN261" s="11">
        <f t="shared" si="358"/>
        <v>14</v>
      </c>
      <c r="AO261" s="11">
        <f t="shared" si="358"/>
        <v>8</v>
      </c>
      <c r="AP261" s="11">
        <f t="shared" si="358"/>
        <v>2.5</v>
      </c>
      <c r="AQ261" s="11">
        <f t="shared" si="358"/>
        <v>13</v>
      </c>
      <c r="AR261" s="11">
        <f t="shared" si="358"/>
        <v>1.5</v>
      </c>
      <c r="AS261" s="11">
        <f t="shared" si="358"/>
        <v>2.5</v>
      </c>
      <c r="AT261" s="11">
        <f t="shared" si="358"/>
        <v>2.5</v>
      </c>
      <c r="AU261" s="11">
        <f t="shared" si="358"/>
        <v>13</v>
      </c>
      <c r="AV261" s="11">
        <f t="shared" si="358"/>
        <v>13</v>
      </c>
      <c r="AW261" s="11">
        <f t="shared" si="358"/>
        <v>6</v>
      </c>
      <c r="AX261" s="11">
        <f t="shared" si="358"/>
        <v>11</v>
      </c>
      <c r="AY261" s="11">
        <f t="shared" si="358"/>
        <v>10</v>
      </c>
      <c r="AZ261" s="11">
        <f t="shared" si="358"/>
        <v>2.5</v>
      </c>
      <c r="BA261" s="11">
        <f t="shared" si="358"/>
        <v>2.5</v>
      </c>
      <c r="BB261" s="11">
        <f t="shared" si="358"/>
        <v>0</v>
      </c>
      <c r="BC261" s="11">
        <f t="shared" si="358"/>
        <v>0.5</v>
      </c>
      <c r="BD261" s="11">
        <f t="shared" si="358"/>
        <v>0.5</v>
      </c>
      <c r="BE261" s="11">
        <f t="shared" si="358"/>
        <v>0.5</v>
      </c>
      <c r="BF261" s="11">
        <f t="shared" si="358"/>
        <v>0.5</v>
      </c>
      <c r="BG261" s="11">
        <f t="shared" si="358"/>
        <v>0.5</v>
      </c>
      <c r="BH261" s="11">
        <f t="shared" si="358"/>
        <v>0.5</v>
      </c>
      <c r="BI261" s="11">
        <f t="shared" si="358"/>
        <v>0.5</v>
      </c>
      <c r="BJ261" s="11">
        <f t="shared" si="358"/>
        <v>0.5</v>
      </c>
      <c r="BK261" s="11">
        <f t="shared" si="358"/>
        <v>5.0000000000000001E-3</v>
      </c>
      <c r="BL261" s="11">
        <f t="shared" si="358"/>
        <v>0.5</v>
      </c>
      <c r="BM261" s="11">
        <f t="shared" si="358"/>
        <v>0.05</v>
      </c>
      <c r="BN261" s="11">
        <f t="shared" si="358"/>
        <v>0.05</v>
      </c>
      <c r="BO261" s="11">
        <f t="shared" si="358"/>
        <v>0.05</v>
      </c>
      <c r="BP261" s="11">
        <f t="shared" si="358"/>
        <v>0.05</v>
      </c>
      <c r="BQ261" s="11">
        <f t="shared" si="358"/>
        <v>0</v>
      </c>
      <c r="BR261" s="11">
        <f t="shared" si="358"/>
        <v>0.4</v>
      </c>
      <c r="BS261" s="11">
        <f t="shared" si="358"/>
        <v>0.05</v>
      </c>
      <c r="BT261" s="11">
        <f t="shared" si="358"/>
        <v>0.05</v>
      </c>
      <c r="BU261" s="11">
        <f t="shared" si="358"/>
        <v>0.1</v>
      </c>
      <c r="BV261" s="11">
        <f t="shared" si="358"/>
        <v>0.05</v>
      </c>
      <c r="BW261" s="11">
        <f t="shared" si="358"/>
        <v>0.05</v>
      </c>
      <c r="BX261" s="11">
        <f t="shared" si="358"/>
        <v>0</v>
      </c>
      <c r="BY261" s="11">
        <f t="shared" si="358"/>
        <v>0.15</v>
      </c>
      <c r="BZ261" s="11">
        <f t="shared" si="358"/>
        <v>25</v>
      </c>
      <c r="CA261" s="11">
        <f t="shared" si="358"/>
        <v>50</v>
      </c>
      <c r="CB261" s="11">
        <f t="shared" si="358"/>
        <v>1220</v>
      </c>
      <c r="CC261" s="11">
        <f t="shared" si="358"/>
        <v>0.01</v>
      </c>
      <c r="CD261" s="11">
        <f t="shared" si="358"/>
        <v>2.5000000000000001E-2</v>
      </c>
      <c r="CE261" s="11">
        <f t="shared" si="358"/>
        <v>5.0000000000000001E-3</v>
      </c>
      <c r="CF261" s="11">
        <f t="shared" si="358"/>
        <v>0.15</v>
      </c>
      <c r="CG261" s="11">
        <f t="shared" si="358"/>
        <v>0.5</v>
      </c>
      <c r="CH261" s="11">
        <f t="shared" si="358"/>
        <v>0.5</v>
      </c>
      <c r="CI261" s="11">
        <f t="shared" si="358"/>
        <v>0.5</v>
      </c>
      <c r="CJ261" s="11">
        <f t="shared" si="358"/>
        <v>0</v>
      </c>
      <c r="CK261" s="11">
        <f t="shared" si="358"/>
        <v>0.3</v>
      </c>
      <c r="CL261" s="11">
        <f t="shared" si="358"/>
        <v>5</v>
      </c>
      <c r="CM261" s="11">
        <f t="shared" si="358"/>
        <v>0.5</v>
      </c>
      <c r="CN261" s="11">
        <f t="shared" si="358"/>
        <v>0.5</v>
      </c>
      <c r="CO261" s="11">
        <f t="shared" si="358"/>
        <v>0.05</v>
      </c>
      <c r="CP261" s="11">
        <f t="shared" si="358"/>
        <v>0.05</v>
      </c>
      <c r="CQ261" s="11">
        <f t="shared" si="358"/>
        <v>0.05</v>
      </c>
      <c r="CR261" s="11">
        <f t="shared" si="302"/>
        <v>0.20200000000000001</v>
      </c>
      <c r="CS261" s="11">
        <f t="shared" si="358"/>
        <v>0.05</v>
      </c>
      <c r="CT261" s="11">
        <f t="shared" si="358"/>
        <v>0.05</v>
      </c>
      <c r="CU261" s="11">
        <f t="shared" ref="CU261:CY264" si="362">CU45*1000</f>
        <v>0.05</v>
      </c>
      <c r="CV261" s="11">
        <f t="shared" si="362"/>
        <v>0.05</v>
      </c>
      <c r="CW261" s="11">
        <f t="shared" si="362"/>
        <v>0.05</v>
      </c>
      <c r="CX261" s="11">
        <f t="shared" si="362"/>
        <v>0.05</v>
      </c>
      <c r="CY261" s="11">
        <f t="shared" si="362"/>
        <v>0.05</v>
      </c>
      <c r="DA261" s="11">
        <f t="shared" ref="DA261:DE261" si="363">DA45*1000</f>
        <v>0.5</v>
      </c>
      <c r="DB261" s="11">
        <f t="shared" si="363"/>
        <v>0.05</v>
      </c>
      <c r="DC261" s="11">
        <f t="shared" si="363"/>
        <v>5</v>
      </c>
      <c r="DD261" s="11">
        <f t="shared" si="363"/>
        <v>0.25</v>
      </c>
      <c r="DE261" s="11">
        <f t="shared" si="363"/>
        <v>0.05</v>
      </c>
      <c r="DI261" s="11"/>
      <c r="DJ261" s="11"/>
      <c r="DK261" s="11"/>
      <c r="DL261" s="11"/>
      <c r="DM261" s="11"/>
    </row>
    <row r="262" spans="35:117">
      <c r="AI262" s="11">
        <f t="shared" si="301"/>
        <v>12</v>
      </c>
      <c r="AJ262" s="11">
        <f t="shared" ref="AJ262:CU265" si="364">AJ46*1000</f>
        <v>6</v>
      </c>
      <c r="AK262" s="11">
        <f t="shared" si="364"/>
        <v>2.5</v>
      </c>
      <c r="AL262" s="11">
        <f t="shared" si="364"/>
        <v>26</v>
      </c>
      <c r="AM262" s="11">
        <f t="shared" si="364"/>
        <v>11</v>
      </c>
      <c r="AN262" s="11">
        <f t="shared" si="364"/>
        <v>13</v>
      </c>
      <c r="AO262" s="11">
        <f t="shared" si="364"/>
        <v>10</v>
      </c>
      <c r="AP262" s="11">
        <f t="shared" si="364"/>
        <v>2.5</v>
      </c>
      <c r="AQ262" s="11">
        <f t="shared" si="364"/>
        <v>11</v>
      </c>
      <c r="AR262" s="11">
        <f t="shared" si="364"/>
        <v>1.5</v>
      </c>
      <c r="AS262" s="11">
        <f t="shared" si="364"/>
        <v>2.5</v>
      </c>
      <c r="AT262" s="11">
        <f t="shared" si="364"/>
        <v>2.5</v>
      </c>
      <c r="AU262" s="11">
        <f t="shared" si="364"/>
        <v>14</v>
      </c>
      <c r="AV262" s="11">
        <f t="shared" si="364"/>
        <v>16</v>
      </c>
      <c r="AW262" s="11">
        <f t="shared" si="364"/>
        <v>6</v>
      </c>
      <c r="AX262" s="11">
        <f t="shared" si="364"/>
        <v>16</v>
      </c>
      <c r="AY262" s="11">
        <f t="shared" si="364"/>
        <v>10</v>
      </c>
      <c r="AZ262" s="11">
        <f t="shared" si="364"/>
        <v>2.5</v>
      </c>
      <c r="BA262" s="11">
        <f t="shared" si="364"/>
        <v>2.5</v>
      </c>
      <c r="BB262" s="11">
        <f t="shared" si="364"/>
        <v>0</v>
      </c>
      <c r="BC262" s="11">
        <f t="shared" si="364"/>
        <v>0.5</v>
      </c>
      <c r="BD262" s="11">
        <f t="shared" si="364"/>
        <v>0.5</v>
      </c>
      <c r="BE262" s="11">
        <f t="shared" si="364"/>
        <v>0.5</v>
      </c>
      <c r="BF262" s="11">
        <f t="shared" si="364"/>
        <v>0.5</v>
      </c>
      <c r="BG262" s="11">
        <f t="shared" si="364"/>
        <v>0.5</v>
      </c>
      <c r="BH262" s="11">
        <f t="shared" si="364"/>
        <v>0.5</v>
      </c>
      <c r="BI262" s="11">
        <f t="shared" si="364"/>
        <v>0.5</v>
      </c>
      <c r="BJ262" s="11">
        <f t="shared" si="364"/>
        <v>0.5</v>
      </c>
      <c r="BK262" s="11">
        <f t="shared" si="364"/>
        <v>5.0000000000000001E-3</v>
      </c>
      <c r="BL262" s="11">
        <f t="shared" si="364"/>
        <v>0.5</v>
      </c>
      <c r="BM262" s="11">
        <f t="shared" si="364"/>
        <v>0.05</v>
      </c>
      <c r="BN262" s="11">
        <f t="shared" si="364"/>
        <v>0.05</v>
      </c>
      <c r="BO262" s="11">
        <f t="shared" si="364"/>
        <v>0.05</v>
      </c>
      <c r="BP262" s="11">
        <f t="shared" si="364"/>
        <v>0.05</v>
      </c>
      <c r="BQ262" s="11">
        <f t="shared" si="364"/>
        <v>0</v>
      </c>
      <c r="BR262" s="11">
        <f t="shared" si="364"/>
        <v>0.4</v>
      </c>
      <c r="BS262" s="11">
        <f t="shared" si="364"/>
        <v>0.05</v>
      </c>
      <c r="BT262" s="11">
        <f t="shared" si="364"/>
        <v>0.05</v>
      </c>
      <c r="BU262" s="11">
        <f t="shared" si="364"/>
        <v>0.1</v>
      </c>
      <c r="BV262" s="11">
        <f t="shared" si="364"/>
        <v>0.05</v>
      </c>
      <c r="BW262" s="11">
        <f t="shared" si="364"/>
        <v>0.05</v>
      </c>
      <c r="BX262" s="11">
        <f t="shared" si="364"/>
        <v>0</v>
      </c>
      <c r="BY262" s="11">
        <f t="shared" si="364"/>
        <v>0.15</v>
      </c>
      <c r="BZ262" s="11">
        <f t="shared" si="364"/>
        <v>25</v>
      </c>
      <c r="CA262" s="11">
        <f t="shared" si="364"/>
        <v>50</v>
      </c>
      <c r="CB262" s="11">
        <f t="shared" si="364"/>
        <v>1710</v>
      </c>
      <c r="CC262" s="11">
        <f t="shared" si="364"/>
        <v>0.01</v>
      </c>
      <c r="CD262" s="11">
        <f t="shared" si="364"/>
        <v>2.5000000000000001E-2</v>
      </c>
      <c r="CE262" s="11">
        <f t="shared" si="364"/>
        <v>5.0000000000000001E-3</v>
      </c>
      <c r="CF262" s="11">
        <f t="shared" si="364"/>
        <v>0.15</v>
      </c>
      <c r="CG262" s="11">
        <f t="shared" si="364"/>
        <v>0.5</v>
      </c>
      <c r="CH262" s="11">
        <f t="shared" si="364"/>
        <v>0.5</v>
      </c>
      <c r="CI262" s="11">
        <f t="shared" si="364"/>
        <v>0.5</v>
      </c>
      <c r="CJ262" s="11">
        <f t="shared" si="364"/>
        <v>0</v>
      </c>
      <c r="CK262" s="11">
        <f t="shared" si="364"/>
        <v>0.3</v>
      </c>
      <c r="CL262" s="11">
        <f t="shared" si="364"/>
        <v>5</v>
      </c>
      <c r="CM262" s="11">
        <f t="shared" si="364"/>
        <v>0.5</v>
      </c>
      <c r="CN262" s="11">
        <f t="shared" si="364"/>
        <v>0.5</v>
      </c>
      <c r="CO262" s="11">
        <f t="shared" si="364"/>
        <v>0.05</v>
      </c>
      <c r="CP262" s="11">
        <f t="shared" si="364"/>
        <v>0.05</v>
      </c>
      <c r="CQ262" s="11">
        <f t="shared" si="364"/>
        <v>0.05</v>
      </c>
      <c r="CR262" s="11">
        <f t="shared" si="302"/>
        <v>0.18</v>
      </c>
      <c r="CS262" s="11">
        <f t="shared" si="364"/>
        <v>0.05</v>
      </c>
      <c r="CT262" s="11">
        <f t="shared" si="364"/>
        <v>0.05</v>
      </c>
      <c r="CU262" s="11">
        <f t="shared" si="364"/>
        <v>0.05</v>
      </c>
      <c r="CV262" s="11">
        <f t="shared" si="362"/>
        <v>0.05</v>
      </c>
      <c r="CW262" s="11">
        <f t="shared" si="362"/>
        <v>0.05</v>
      </c>
      <c r="CX262" s="11">
        <f t="shared" si="362"/>
        <v>0.05</v>
      </c>
      <c r="CY262" s="11">
        <f t="shared" si="362"/>
        <v>0.05</v>
      </c>
      <c r="DA262" s="11">
        <f t="shared" ref="DA262:DE262" si="365">DA46*1000</f>
        <v>0.5</v>
      </c>
      <c r="DB262" s="11">
        <f t="shared" si="365"/>
        <v>0.05</v>
      </c>
      <c r="DC262" s="11">
        <f t="shared" si="365"/>
        <v>5</v>
      </c>
      <c r="DD262" s="11">
        <f t="shared" si="365"/>
        <v>0.25</v>
      </c>
      <c r="DE262" s="11">
        <f t="shared" si="365"/>
        <v>0.05</v>
      </c>
      <c r="DI262" s="11"/>
      <c r="DJ262" s="11"/>
      <c r="DK262" s="11"/>
      <c r="DL262" s="11"/>
      <c r="DM262" s="11"/>
    </row>
    <row r="263" spans="35:117">
      <c r="AI263" s="11">
        <f t="shared" si="301"/>
        <v>65</v>
      </c>
      <c r="AJ263" s="11">
        <f t="shared" si="364"/>
        <v>17</v>
      </c>
      <c r="AK263" s="11">
        <f t="shared" si="364"/>
        <v>2.5</v>
      </c>
      <c r="AL263" s="11">
        <f t="shared" si="364"/>
        <v>44</v>
      </c>
      <c r="AM263" s="11">
        <f t="shared" si="364"/>
        <v>15</v>
      </c>
      <c r="AN263" s="11">
        <f t="shared" si="364"/>
        <v>36</v>
      </c>
      <c r="AO263" s="11">
        <f t="shared" si="364"/>
        <v>13</v>
      </c>
      <c r="AP263" s="11">
        <f t="shared" si="364"/>
        <v>2.5</v>
      </c>
      <c r="AQ263" s="11">
        <f t="shared" si="364"/>
        <v>15</v>
      </c>
      <c r="AR263" s="11">
        <f t="shared" si="364"/>
        <v>1.5</v>
      </c>
      <c r="AS263" s="11">
        <f t="shared" si="364"/>
        <v>15</v>
      </c>
      <c r="AT263" s="11">
        <f t="shared" si="364"/>
        <v>2.5</v>
      </c>
      <c r="AU263" s="11">
        <f t="shared" si="364"/>
        <v>20</v>
      </c>
      <c r="AV263" s="11">
        <f t="shared" si="364"/>
        <v>24</v>
      </c>
      <c r="AW263" s="11">
        <f t="shared" si="364"/>
        <v>9</v>
      </c>
      <c r="AX263" s="11">
        <f t="shared" si="364"/>
        <v>20</v>
      </c>
      <c r="AY263" s="11">
        <f t="shared" si="364"/>
        <v>15</v>
      </c>
      <c r="AZ263" s="11">
        <f t="shared" si="364"/>
        <v>2.5</v>
      </c>
      <c r="BA263" s="11">
        <f t="shared" si="364"/>
        <v>2.5</v>
      </c>
      <c r="BB263" s="11">
        <f t="shared" si="364"/>
        <v>0</v>
      </c>
      <c r="BC263" s="11">
        <f t="shared" si="364"/>
        <v>0.5</v>
      </c>
      <c r="BD263" s="11">
        <f t="shared" si="364"/>
        <v>0.5</v>
      </c>
      <c r="BE263" s="11">
        <f t="shared" si="364"/>
        <v>0.5</v>
      </c>
      <c r="BF263" s="11">
        <f t="shared" si="364"/>
        <v>0.5</v>
      </c>
      <c r="BG263" s="11">
        <f t="shared" si="364"/>
        <v>0.5</v>
      </c>
      <c r="BH263" s="11">
        <f t="shared" si="364"/>
        <v>0.5</v>
      </c>
      <c r="BI263" s="11">
        <f t="shared" si="364"/>
        <v>0.5</v>
      </c>
      <c r="BJ263" s="11">
        <f t="shared" si="364"/>
        <v>0.5</v>
      </c>
      <c r="BK263" s="11">
        <f t="shared" si="364"/>
        <v>5.0000000000000001E-3</v>
      </c>
      <c r="BL263" s="11">
        <f t="shared" si="364"/>
        <v>0.5</v>
      </c>
      <c r="BM263" s="11">
        <f t="shared" si="364"/>
        <v>0.05</v>
      </c>
      <c r="BN263" s="11">
        <f t="shared" si="364"/>
        <v>0.05</v>
      </c>
      <c r="BO263" s="11">
        <f t="shared" si="364"/>
        <v>0.05</v>
      </c>
      <c r="BP263" s="11">
        <f t="shared" si="364"/>
        <v>0.05</v>
      </c>
      <c r="BQ263" s="11">
        <f t="shared" si="364"/>
        <v>0</v>
      </c>
      <c r="BR263" s="11">
        <f t="shared" si="364"/>
        <v>0.4</v>
      </c>
      <c r="BS263" s="11">
        <f t="shared" si="364"/>
        <v>0.05</v>
      </c>
      <c r="BT263" s="11">
        <f t="shared" si="364"/>
        <v>0.05</v>
      </c>
      <c r="BU263" s="11">
        <f t="shared" si="364"/>
        <v>0.1</v>
      </c>
      <c r="BV263" s="11">
        <f t="shared" si="364"/>
        <v>0.05</v>
      </c>
      <c r="BW263" s="11">
        <f t="shared" si="364"/>
        <v>0.05</v>
      </c>
      <c r="BX263" s="11">
        <f t="shared" si="364"/>
        <v>0</v>
      </c>
      <c r="BY263" s="11">
        <f t="shared" si="364"/>
        <v>0.15</v>
      </c>
      <c r="BZ263" s="11">
        <f t="shared" si="364"/>
        <v>25</v>
      </c>
      <c r="CA263" s="11">
        <f t="shared" si="364"/>
        <v>50</v>
      </c>
      <c r="CB263" s="11">
        <f t="shared" si="364"/>
        <v>500</v>
      </c>
      <c r="CC263" s="11">
        <f t="shared" si="364"/>
        <v>0.01</v>
      </c>
      <c r="CD263" s="11">
        <f t="shared" si="364"/>
        <v>2.5000000000000001E-2</v>
      </c>
      <c r="CE263" s="11">
        <f t="shared" si="364"/>
        <v>5.0000000000000001E-3</v>
      </c>
      <c r="CF263" s="11">
        <f t="shared" si="364"/>
        <v>0.15</v>
      </c>
      <c r="CG263" s="11">
        <f t="shared" si="364"/>
        <v>0.5</v>
      </c>
      <c r="CH263" s="11">
        <f t="shared" si="364"/>
        <v>0.5</v>
      </c>
      <c r="CI263" s="11">
        <f t="shared" si="364"/>
        <v>0.5</v>
      </c>
      <c r="CJ263" s="11">
        <f t="shared" si="364"/>
        <v>0</v>
      </c>
      <c r="CK263" s="11">
        <f t="shared" si="364"/>
        <v>0.3</v>
      </c>
      <c r="CL263" s="11">
        <f t="shared" si="364"/>
        <v>5</v>
      </c>
      <c r="CM263" s="11">
        <f t="shared" si="364"/>
        <v>0.5</v>
      </c>
      <c r="CN263" s="11">
        <f t="shared" si="364"/>
        <v>0.5</v>
      </c>
      <c r="CO263" s="11">
        <f t="shared" si="364"/>
        <v>0.05</v>
      </c>
      <c r="CP263" s="11">
        <f t="shared" si="364"/>
        <v>0.05</v>
      </c>
      <c r="CQ263" s="11">
        <f t="shared" si="364"/>
        <v>0.05</v>
      </c>
      <c r="CR263" s="11">
        <f t="shared" si="302"/>
        <v>0.64</v>
      </c>
      <c r="CS263" s="11">
        <f t="shared" si="364"/>
        <v>0.05</v>
      </c>
      <c r="CT263" s="11">
        <f t="shared" si="364"/>
        <v>0.05</v>
      </c>
      <c r="CU263" s="11">
        <f t="shared" si="364"/>
        <v>0.05</v>
      </c>
      <c r="CV263" s="11">
        <f t="shared" si="362"/>
        <v>0.05</v>
      </c>
      <c r="CW263" s="11">
        <f t="shared" si="362"/>
        <v>0.05</v>
      </c>
      <c r="CX263" s="11">
        <f t="shared" si="362"/>
        <v>0.05</v>
      </c>
      <c r="CY263" s="11">
        <f t="shared" si="362"/>
        <v>0.05</v>
      </c>
      <c r="DA263" s="11">
        <f t="shared" ref="DA263:DE263" si="366">DA47*1000</f>
        <v>0.5</v>
      </c>
      <c r="DB263" s="11">
        <f t="shared" si="366"/>
        <v>0.05</v>
      </c>
      <c r="DC263" s="11">
        <f t="shared" si="366"/>
        <v>5</v>
      </c>
      <c r="DD263" s="11">
        <f t="shared" si="366"/>
        <v>0.25</v>
      </c>
      <c r="DE263" s="11">
        <f t="shared" si="366"/>
        <v>0.05</v>
      </c>
      <c r="DI263" s="11"/>
      <c r="DJ263" s="11"/>
      <c r="DK263" s="11"/>
      <c r="DL263" s="11"/>
      <c r="DM263" s="11"/>
    </row>
    <row r="264" spans="35:117">
      <c r="AI264" s="11">
        <f t="shared" si="301"/>
        <v>16</v>
      </c>
      <c r="AJ264" s="11">
        <f t="shared" si="364"/>
        <v>6</v>
      </c>
      <c r="AK264" s="11">
        <f t="shared" si="364"/>
        <v>2.5</v>
      </c>
      <c r="AL264" s="11">
        <f t="shared" si="364"/>
        <v>20</v>
      </c>
      <c r="AM264" s="11">
        <f t="shared" si="364"/>
        <v>17</v>
      </c>
      <c r="AN264" s="11">
        <f t="shared" si="364"/>
        <v>7</v>
      </c>
      <c r="AO264" s="11">
        <f t="shared" si="364"/>
        <v>6</v>
      </c>
      <c r="AP264" s="11">
        <f t="shared" si="364"/>
        <v>2.5</v>
      </c>
      <c r="AQ264" s="11">
        <f t="shared" si="364"/>
        <v>9</v>
      </c>
      <c r="AR264" s="11">
        <f t="shared" si="364"/>
        <v>1.5</v>
      </c>
      <c r="AS264" s="11">
        <f t="shared" si="364"/>
        <v>2.5</v>
      </c>
      <c r="AT264" s="11">
        <f t="shared" si="364"/>
        <v>2.5</v>
      </c>
      <c r="AU264" s="11">
        <f t="shared" si="364"/>
        <v>11</v>
      </c>
      <c r="AV264" s="11">
        <f t="shared" si="364"/>
        <v>7</v>
      </c>
      <c r="AW264" s="11">
        <f t="shared" si="364"/>
        <v>2.5</v>
      </c>
      <c r="AX264" s="11">
        <f t="shared" si="364"/>
        <v>6</v>
      </c>
      <c r="AY264" s="11">
        <f t="shared" si="364"/>
        <v>8</v>
      </c>
      <c r="AZ264" s="11">
        <f t="shared" si="364"/>
        <v>2.5</v>
      </c>
      <c r="BA264" s="11">
        <f t="shared" si="364"/>
        <v>2.5</v>
      </c>
      <c r="BB264" s="11">
        <f t="shared" si="364"/>
        <v>0</v>
      </c>
      <c r="BC264" s="11">
        <f t="shared" si="364"/>
        <v>0.5</v>
      </c>
      <c r="BD264" s="11">
        <f t="shared" si="364"/>
        <v>0.5</v>
      </c>
      <c r="BE264" s="11">
        <f t="shared" si="364"/>
        <v>0.5</v>
      </c>
      <c r="BF264" s="11">
        <f t="shared" si="364"/>
        <v>0.5</v>
      </c>
      <c r="BG264" s="11">
        <f t="shared" si="364"/>
        <v>0.5</v>
      </c>
      <c r="BH264" s="11">
        <f t="shared" si="364"/>
        <v>0.5</v>
      </c>
      <c r="BI264" s="11">
        <f t="shared" si="364"/>
        <v>0.5</v>
      </c>
      <c r="BJ264" s="11">
        <f t="shared" si="364"/>
        <v>0.5</v>
      </c>
      <c r="BK264" s="11">
        <f t="shared" si="364"/>
        <v>5.0000000000000001E-3</v>
      </c>
      <c r="BL264" s="11">
        <f t="shared" si="364"/>
        <v>0.5</v>
      </c>
      <c r="BM264" s="11">
        <f t="shared" si="364"/>
        <v>0.05</v>
      </c>
      <c r="BN264" s="11">
        <f t="shared" si="364"/>
        <v>0.05</v>
      </c>
      <c r="BO264" s="11">
        <f t="shared" si="364"/>
        <v>0.05</v>
      </c>
      <c r="BP264" s="11">
        <f t="shared" si="364"/>
        <v>0.05</v>
      </c>
      <c r="BQ264" s="11">
        <f t="shared" si="364"/>
        <v>0</v>
      </c>
      <c r="BR264" s="11">
        <f t="shared" si="364"/>
        <v>0.4</v>
      </c>
      <c r="BS264" s="11">
        <f t="shared" si="364"/>
        <v>0.05</v>
      </c>
      <c r="BT264" s="11">
        <f t="shared" si="364"/>
        <v>0.05</v>
      </c>
      <c r="BU264" s="11">
        <f t="shared" si="364"/>
        <v>0.1</v>
      </c>
      <c r="BV264" s="11">
        <f t="shared" si="364"/>
        <v>0.05</v>
      </c>
      <c r="BW264" s="11">
        <f t="shared" si="364"/>
        <v>0.05</v>
      </c>
      <c r="BX264" s="11">
        <f t="shared" si="364"/>
        <v>0</v>
      </c>
      <c r="BY264" s="11">
        <f t="shared" si="364"/>
        <v>0.15</v>
      </c>
      <c r="BZ264" s="11">
        <f t="shared" si="364"/>
        <v>100</v>
      </c>
      <c r="CA264" s="11">
        <f t="shared" si="364"/>
        <v>50</v>
      </c>
      <c r="CB264" s="11">
        <f t="shared" si="364"/>
        <v>500</v>
      </c>
      <c r="CC264" s="11">
        <f t="shared" si="364"/>
        <v>0.01</v>
      </c>
      <c r="CD264" s="11">
        <f t="shared" si="364"/>
        <v>2.5000000000000001E-2</v>
      </c>
      <c r="CE264" s="11">
        <f t="shared" si="364"/>
        <v>5.0000000000000001E-3</v>
      </c>
      <c r="CF264" s="11">
        <f t="shared" si="364"/>
        <v>0.15</v>
      </c>
      <c r="CG264" s="11">
        <f t="shared" si="364"/>
        <v>0.5</v>
      </c>
      <c r="CH264" s="11">
        <f t="shared" si="364"/>
        <v>0.5</v>
      </c>
      <c r="CI264" s="11">
        <f t="shared" si="364"/>
        <v>0.5</v>
      </c>
      <c r="CJ264" s="11">
        <f t="shared" si="364"/>
        <v>0</v>
      </c>
      <c r="CK264" s="11">
        <f t="shared" si="364"/>
        <v>0.3</v>
      </c>
      <c r="CL264" s="11">
        <f t="shared" si="364"/>
        <v>5</v>
      </c>
      <c r="CM264" s="11">
        <f t="shared" si="364"/>
        <v>0.5</v>
      </c>
      <c r="CN264" s="11">
        <f t="shared" si="364"/>
        <v>0.5</v>
      </c>
      <c r="CO264" s="11">
        <f t="shared" si="364"/>
        <v>0.05</v>
      </c>
      <c r="CP264" s="11">
        <f t="shared" si="364"/>
        <v>0.05</v>
      </c>
      <c r="CQ264" s="11">
        <f t="shared" si="364"/>
        <v>0.05</v>
      </c>
      <c r="CR264" s="11">
        <f t="shared" si="302"/>
        <v>1.3699999999999999E-2</v>
      </c>
      <c r="CS264" s="11">
        <f t="shared" si="364"/>
        <v>0.05</v>
      </c>
      <c r="CT264" s="11">
        <f t="shared" si="364"/>
        <v>0.05</v>
      </c>
      <c r="CU264" s="11">
        <f t="shared" si="364"/>
        <v>0.05</v>
      </c>
      <c r="CV264" s="11">
        <f t="shared" si="362"/>
        <v>0.05</v>
      </c>
      <c r="CW264" s="11">
        <f t="shared" si="362"/>
        <v>0.05</v>
      </c>
      <c r="CX264" s="11">
        <f t="shared" si="362"/>
        <v>0.05</v>
      </c>
      <c r="CY264" s="11">
        <f t="shared" si="362"/>
        <v>0.05</v>
      </c>
      <c r="DA264" s="11">
        <f t="shared" ref="DA264:DE264" si="367">DA48*1000</f>
        <v>0.5</v>
      </c>
      <c r="DB264" s="11">
        <f t="shared" si="367"/>
        <v>0.05</v>
      </c>
      <c r="DC264" s="11">
        <f t="shared" si="367"/>
        <v>5</v>
      </c>
      <c r="DD264" s="11">
        <f t="shared" si="367"/>
        <v>0.25</v>
      </c>
      <c r="DE264" s="11">
        <f t="shared" si="367"/>
        <v>0.05</v>
      </c>
      <c r="DI264" s="11"/>
      <c r="DJ264" s="11"/>
      <c r="DK264" s="11"/>
      <c r="DL264" s="11"/>
      <c r="DM264" s="11"/>
    </row>
    <row r="265" spans="35:117">
      <c r="AI265" s="11">
        <f t="shared" si="301"/>
        <v>22</v>
      </c>
      <c r="AJ265" s="11">
        <f t="shared" si="364"/>
        <v>134</v>
      </c>
      <c r="AK265" s="11">
        <f t="shared" si="364"/>
        <v>14</v>
      </c>
      <c r="AL265" s="11">
        <f t="shared" si="364"/>
        <v>165</v>
      </c>
      <c r="AM265" s="11">
        <f t="shared" si="364"/>
        <v>69</v>
      </c>
      <c r="AN265" s="11">
        <f t="shared" si="364"/>
        <v>38</v>
      </c>
      <c r="AO265" s="11">
        <f t="shared" si="364"/>
        <v>18</v>
      </c>
      <c r="AP265" s="11">
        <f t="shared" si="364"/>
        <v>2.5</v>
      </c>
      <c r="AQ265" s="11">
        <f t="shared" si="364"/>
        <v>17</v>
      </c>
      <c r="AR265" s="11">
        <f t="shared" si="364"/>
        <v>4</v>
      </c>
      <c r="AS265" s="11">
        <f t="shared" si="364"/>
        <v>71</v>
      </c>
      <c r="AT265" s="11">
        <f t="shared" si="364"/>
        <v>35</v>
      </c>
      <c r="AU265" s="11">
        <f t="shared" si="364"/>
        <v>79</v>
      </c>
      <c r="AV265" s="11">
        <f t="shared" si="364"/>
        <v>22</v>
      </c>
      <c r="AW265" s="11">
        <f t="shared" si="364"/>
        <v>11</v>
      </c>
      <c r="AX265" s="11">
        <f t="shared" si="364"/>
        <v>13</v>
      </c>
      <c r="AY265" s="11">
        <f t="shared" si="364"/>
        <v>13</v>
      </c>
      <c r="AZ265" s="11">
        <f t="shared" si="364"/>
        <v>5</v>
      </c>
      <c r="BA265" s="11">
        <f t="shared" si="364"/>
        <v>2.5</v>
      </c>
      <c r="BB265" s="11">
        <f t="shared" si="364"/>
        <v>0</v>
      </c>
      <c r="BC265" s="11">
        <f t="shared" si="364"/>
        <v>0.5</v>
      </c>
      <c r="BD265" s="11">
        <f t="shared" si="364"/>
        <v>0.5</v>
      </c>
      <c r="BE265" s="11">
        <f t="shared" si="364"/>
        <v>0.5</v>
      </c>
      <c r="BF265" s="11">
        <f t="shared" si="364"/>
        <v>0.5</v>
      </c>
      <c r="BG265" s="11">
        <f t="shared" si="364"/>
        <v>0.5</v>
      </c>
      <c r="BH265" s="11">
        <f t="shared" si="364"/>
        <v>0.5</v>
      </c>
      <c r="BI265" s="11">
        <f t="shared" si="364"/>
        <v>0.5</v>
      </c>
      <c r="BJ265" s="11">
        <f t="shared" si="364"/>
        <v>0.5</v>
      </c>
      <c r="BK265" s="11">
        <f t="shared" si="364"/>
        <v>5.0000000000000001E-3</v>
      </c>
      <c r="BL265" s="11">
        <f t="shared" si="364"/>
        <v>0.5</v>
      </c>
      <c r="BM265" s="11">
        <f t="shared" si="364"/>
        <v>0.05</v>
      </c>
      <c r="BN265" s="11">
        <f t="shared" si="364"/>
        <v>0.05</v>
      </c>
      <c r="BO265" s="11">
        <f t="shared" si="364"/>
        <v>0.05</v>
      </c>
      <c r="BP265" s="11">
        <f t="shared" si="364"/>
        <v>0.05</v>
      </c>
      <c r="BQ265" s="11">
        <f t="shared" si="364"/>
        <v>0</v>
      </c>
      <c r="BR265" s="11">
        <f t="shared" si="364"/>
        <v>0.4</v>
      </c>
      <c r="BS265" s="11">
        <f t="shared" si="364"/>
        <v>0.05</v>
      </c>
      <c r="BT265" s="11">
        <f t="shared" si="364"/>
        <v>0.05</v>
      </c>
      <c r="BU265" s="11">
        <f t="shared" si="364"/>
        <v>0.1</v>
      </c>
      <c r="BV265" s="11">
        <f t="shared" si="364"/>
        <v>0.05</v>
      </c>
      <c r="BW265" s="11">
        <f t="shared" si="364"/>
        <v>0.05</v>
      </c>
      <c r="BX265" s="11">
        <f t="shared" si="364"/>
        <v>0</v>
      </c>
      <c r="BY265" s="11">
        <f t="shared" si="364"/>
        <v>0.15</v>
      </c>
      <c r="BZ265" s="11">
        <f t="shared" si="364"/>
        <v>25</v>
      </c>
      <c r="CA265" s="11">
        <f t="shared" si="364"/>
        <v>50</v>
      </c>
      <c r="CB265" s="11">
        <f t="shared" si="364"/>
        <v>500</v>
      </c>
      <c r="CC265" s="11">
        <f t="shared" si="364"/>
        <v>0.01</v>
      </c>
      <c r="CD265" s="11">
        <f t="shared" si="364"/>
        <v>2.5000000000000001E-2</v>
      </c>
      <c r="CE265" s="11">
        <f t="shared" si="364"/>
        <v>5.0000000000000001E-3</v>
      </c>
      <c r="CF265" s="11">
        <f t="shared" si="364"/>
        <v>0.15</v>
      </c>
      <c r="CG265" s="11">
        <f t="shared" si="364"/>
        <v>0.5</v>
      </c>
      <c r="CH265" s="11">
        <f t="shared" si="364"/>
        <v>0.5</v>
      </c>
      <c r="CI265" s="11">
        <f t="shared" si="364"/>
        <v>0.5</v>
      </c>
      <c r="CJ265" s="11">
        <f t="shared" si="364"/>
        <v>0</v>
      </c>
      <c r="CK265" s="11">
        <f t="shared" si="364"/>
        <v>0.3</v>
      </c>
      <c r="CL265" s="11">
        <f t="shared" si="364"/>
        <v>5</v>
      </c>
      <c r="CM265" s="11">
        <f t="shared" si="364"/>
        <v>0.5</v>
      </c>
      <c r="CN265" s="11">
        <f t="shared" si="364"/>
        <v>0.5</v>
      </c>
      <c r="CO265" s="11">
        <f t="shared" si="364"/>
        <v>0.05</v>
      </c>
      <c r="CP265" s="11">
        <f t="shared" si="364"/>
        <v>0.05</v>
      </c>
      <c r="CQ265" s="11">
        <f t="shared" si="364"/>
        <v>0.05</v>
      </c>
      <c r="CR265" s="11">
        <f t="shared" si="302"/>
        <v>1.41E-2</v>
      </c>
      <c r="CS265" s="11">
        <f t="shared" si="364"/>
        <v>0.05</v>
      </c>
      <c r="CT265" s="11">
        <f t="shared" si="364"/>
        <v>0.05</v>
      </c>
      <c r="CU265" s="11">
        <f t="shared" ref="CU265:CY268" si="368">CU49*1000</f>
        <v>0.05</v>
      </c>
      <c r="CV265" s="11">
        <f t="shared" si="368"/>
        <v>0.05</v>
      </c>
      <c r="CW265" s="11">
        <f t="shared" si="368"/>
        <v>0.05</v>
      </c>
      <c r="CX265" s="11">
        <f t="shared" si="368"/>
        <v>0.05</v>
      </c>
      <c r="CY265" s="11">
        <f t="shared" si="368"/>
        <v>0.05</v>
      </c>
      <c r="DA265" s="11">
        <f t="shared" ref="DA265:DE265" si="369">DA49*1000</f>
        <v>0.5</v>
      </c>
      <c r="DB265" s="11">
        <f t="shared" si="369"/>
        <v>0.05</v>
      </c>
      <c r="DC265" s="11">
        <f t="shared" si="369"/>
        <v>5</v>
      </c>
      <c r="DD265" s="11">
        <f t="shared" si="369"/>
        <v>0.25</v>
      </c>
      <c r="DE265" s="11">
        <f t="shared" si="369"/>
        <v>0.05</v>
      </c>
      <c r="DI265" s="11"/>
      <c r="DJ265" s="11"/>
      <c r="DK265" s="11"/>
      <c r="DL265" s="11"/>
      <c r="DM265" s="11"/>
    </row>
    <row r="266" spans="35:117">
      <c r="AI266" s="11">
        <f t="shared" si="301"/>
        <v>21</v>
      </c>
      <c r="AJ266" s="11">
        <f t="shared" ref="AJ266:CU269" si="370">AJ50*1000</f>
        <v>39</v>
      </c>
      <c r="AK266" s="11">
        <f t="shared" si="370"/>
        <v>2.5</v>
      </c>
      <c r="AL266" s="11">
        <f t="shared" si="370"/>
        <v>84</v>
      </c>
      <c r="AM266" s="11">
        <f t="shared" si="370"/>
        <v>29</v>
      </c>
      <c r="AN266" s="11">
        <f t="shared" si="370"/>
        <v>29</v>
      </c>
      <c r="AO266" s="11">
        <f t="shared" si="370"/>
        <v>15</v>
      </c>
      <c r="AP266" s="11">
        <f t="shared" si="370"/>
        <v>2.5</v>
      </c>
      <c r="AQ266" s="11">
        <f t="shared" si="370"/>
        <v>14</v>
      </c>
      <c r="AR266" s="11">
        <f t="shared" si="370"/>
        <v>5</v>
      </c>
      <c r="AS266" s="11">
        <f t="shared" si="370"/>
        <v>2.5</v>
      </c>
      <c r="AT266" s="11">
        <f t="shared" si="370"/>
        <v>2.5</v>
      </c>
      <c r="AU266" s="11">
        <f t="shared" si="370"/>
        <v>51</v>
      </c>
      <c r="AV266" s="11">
        <f t="shared" si="370"/>
        <v>15</v>
      </c>
      <c r="AW266" s="11">
        <f t="shared" si="370"/>
        <v>10</v>
      </c>
      <c r="AX266" s="11">
        <f t="shared" si="370"/>
        <v>19</v>
      </c>
      <c r="AY266" s="11">
        <f t="shared" si="370"/>
        <v>15</v>
      </c>
      <c r="AZ266" s="11">
        <f t="shared" si="370"/>
        <v>2.5</v>
      </c>
      <c r="BA266" s="11">
        <f t="shared" si="370"/>
        <v>2.5</v>
      </c>
      <c r="BB266" s="11">
        <f t="shared" si="370"/>
        <v>0</v>
      </c>
      <c r="BC266" s="11">
        <f t="shared" si="370"/>
        <v>0.5</v>
      </c>
      <c r="BD266" s="11">
        <f t="shared" si="370"/>
        <v>0.5</v>
      </c>
      <c r="BE266" s="11">
        <f t="shared" si="370"/>
        <v>0.5</v>
      </c>
      <c r="BF266" s="11">
        <f t="shared" si="370"/>
        <v>0.5</v>
      </c>
      <c r="BG266" s="11">
        <f t="shared" si="370"/>
        <v>0.5</v>
      </c>
      <c r="BH266" s="11">
        <f t="shared" si="370"/>
        <v>0.5</v>
      </c>
      <c r="BI266" s="11">
        <f t="shared" si="370"/>
        <v>0.5</v>
      </c>
      <c r="BJ266" s="11">
        <f t="shared" si="370"/>
        <v>0.5</v>
      </c>
      <c r="BK266" s="11">
        <f t="shared" si="370"/>
        <v>5.0000000000000001E-3</v>
      </c>
      <c r="BL266" s="11">
        <f t="shared" si="370"/>
        <v>0.5</v>
      </c>
      <c r="BM266" s="11">
        <f t="shared" si="370"/>
        <v>0.05</v>
      </c>
      <c r="BN266" s="11">
        <f t="shared" si="370"/>
        <v>0.05</v>
      </c>
      <c r="BO266" s="11">
        <f t="shared" si="370"/>
        <v>0.05</v>
      </c>
      <c r="BP266" s="11">
        <f t="shared" si="370"/>
        <v>0.05</v>
      </c>
      <c r="BQ266" s="11">
        <f t="shared" si="370"/>
        <v>0</v>
      </c>
      <c r="BR266" s="11">
        <f t="shared" si="370"/>
        <v>0.4</v>
      </c>
      <c r="BS266" s="11">
        <f t="shared" si="370"/>
        <v>0.05</v>
      </c>
      <c r="BT266" s="11">
        <f t="shared" si="370"/>
        <v>0.05</v>
      </c>
      <c r="BU266" s="11">
        <f t="shared" si="370"/>
        <v>0.1</v>
      </c>
      <c r="BV266" s="11">
        <f t="shared" si="370"/>
        <v>0.05</v>
      </c>
      <c r="BW266" s="11">
        <f t="shared" si="370"/>
        <v>0.05</v>
      </c>
      <c r="BX266" s="11">
        <f t="shared" si="370"/>
        <v>0</v>
      </c>
      <c r="BY266" s="11">
        <f t="shared" si="370"/>
        <v>0.15</v>
      </c>
      <c r="BZ266" s="11">
        <f t="shared" si="370"/>
        <v>0</v>
      </c>
      <c r="CA266" s="11">
        <f t="shared" si="370"/>
        <v>0</v>
      </c>
      <c r="CB266" s="11">
        <f t="shared" si="370"/>
        <v>0</v>
      </c>
      <c r="CC266" s="11">
        <f t="shared" si="370"/>
        <v>0</v>
      </c>
      <c r="CD266" s="11">
        <f t="shared" si="370"/>
        <v>0</v>
      </c>
      <c r="CE266" s="11">
        <f t="shared" si="370"/>
        <v>0</v>
      </c>
      <c r="CF266" s="11">
        <f t="shared" si="370"/>
        <v>0</v>
      </c>
      <c r="CG266" s="11">
        <f t="shared" si="370"/>
        <v>0</v>
      </c>
      <c r="CH266" s="11">
        <f t="shared" si="370"/>
        <v>0</v>
      </c>
      <c r="CI266" s="11">
        <f t="shared" si="370"/>
        <v>0</v>
      </c>
      <c r="CJ266" s="11">
        <f t="shared" si="370"/>
        <v>0</v>
      </c>
      <c r="CK266" s="11">
        <f t="shared" si="370"/>
        <v>0</v>
      </c>
      <c r="CL266" s="11">
        <f t="shared" si="370"/>
        <v>0</v>
      </c>
      <c r="CM266" s="11">
        <f t="shared" si="370"/>
        <v>0</v>
      </c>
      <c r="CN266" s="11">
        <f t="shared" si="370"/>
        <v>0</v>
      </c>
      <c r="CO266" s="11">
        <f t="shared" si="370"/>
        <v>0</v>
      </c>
      <c r="CP266" s="11">
        <f t="shared" si="370"/>
        <v>0</v>
      </c>
      <c r="CQ266" s="11">
        <f t="shared" si="370"/>
        <v>0</v>
      </c>
      <c r="CR266" s="11">
        <f t="shared" si="302"/>
        <v>0</v>
      </c>
      <c r="CS266" s="11">
        <f t="shared" si="370"/>
        <v>0</v>
      </c>
      <c r="CT266" s="11">
        <f t="shared" si="370"/>
        <v>0</v>
      </c>
      <c r="CU266" s="11">
        <f t="shared" si="370"/>
        <v>0</v>
      </c>
      <c r="CV266" s="11">
        <f t="shared" si="368"/>
        <v>0</v>
      </c>
      <c r="CW266" s="11">
        <f t="shared" si="368"/>
        <v>0</v>
      </c>
      <c r="CX266" s="11">
        <f t="shared" si="368"/>
        <v>0.05</v>
      </c>
      <c r="CY266" s="11">
        <f t="shared" si="368"/>
        <v>0.05</v>
      </c>
      <c r="DA266" s="11">
        <f t="shared" ref="DA266:DE266" si="371">DA50*1000</f>
        <v>0</v>
      </c>
      <c r="DB266" s="11">
        <f t="shared" si="371"/>
        <v>0</v>
      </c>
      <c r="DC266" s="11">
        <f t="shared" si="371"/>
        <v>0</v>
      </c>
      <c r="DD266" s="11">
        <f t="shared" si="371"/>
        <v>0</v>
      </c>
      <c r="DE266" s="11">
        <f t="shared" si="371"/>
        <v>0</v>
      </c>
      <c r="DI266" s="11"/>
      <c r="DJ266" s="11"/>
      <c r="DK266" s="11"/>
      <c r="DL266" s="11"/>
      <c r="DM266" s="11"/>
    </row>
    <row r="267" spans="35:117">
      <c r="AI267" s="11">
        <f t="shared" si="301"/>
        <v>2.5</v>
      </c>
      <c r="AJ267" s="11">
        <f t="shared" si="370"/>
        <v>119</v>
      </c>
      <c r="AK267" s="11">
        <f t="shared" si="370"/>
        <v>21</v>
      </c>
      <c r="AL267" s="11">
        <f t="shared" si="370"/>
        <v>756</v>
      </c>
      <c r="AM267" s="11">
        <f t="shared" si="370"/>
        <v>422</v>
      </c>
      <c r="AN267" s="11">
        <f t="shared" si="370"/>
        <v>478</v>
      </c>
      <c r="AO267" s="11">
        <f t="shared" si="370"/>
        <v>367</v>
      </c>
      <c r="AP267" s="11">
        <f t="shared" si="370"/>
        <v>64</v>
      </c>
      <c r="AQ267" s="11">
        <f t="shared" si="370"/>
        <v>294</v>
      </c>
      <c r="AR267" s="11">
        <f t="shared" si="370"/>
        <v>38</v>
      </c>
      <c r="AS267" s="11">
        <f t="shared" si="370"/>
        <v>10</v>
      </c>
      <c r="AT267" s="11">
        <f t="shared" si="370"/>
        <v>39</v>
      </c>
      <c r="AU267" s="11">
        <f t="shared" si="370"/>
        <v>535</v>
      </c>
      <c r="AV267" s="11">
        <f t="shared" si="370"/>
        <v>376</v>
      </c>
      <c r="AW267" s="11">
        <f t="shared" si="370"/>
        <v>223</v>
      </c>
      <c r="AX267" s="11">
        <f t="shared" si="370"/>
        <v>249</v>
      </c>
      <c r="AY267" s="11">
        <f t="shared" si="370"/>
        <v>271</v>
      </c>
      <c r="AZ267" s="11">
        <f t="shared" si="370"/>
        <v>82</v>
      </c>
      <c r="BA267" s="11">
        <f t="shared" si="370"/>
        <v>2.5</v>
      </c>
      <c r="BB267" s="11">
        <f t="shared" si="370"/>
        <v>0</v>
      </c>
      <c r="BC267" s="11">
        <f t="shared" si="370"/>
        <v>0.5</v>
      </c>
      <c r="BD267" s="11">
        <f t="shared" si="370"/>
        <v>0.5</v>
      </c>
      <c r="BE267" s="11">
        <f t="shared" si="370"/>
        <v>0.5</v>
      </c>
      <c r="BF267" s="11">
        <f t="shared" si="370"/>
        <v>0.5</v>
      </c>
      <c r="BG267" s="11">
        <f t="shared" si="370"/>
        <v>0.5</v>
      </c>
      <c r="BH267" s="11">
        <f t="shared" si="370"/>
        <v>0.5</v>
      </c>
      <c r="BI267" s="11">
        <f t="shared" si="370"/>
        <v>0.5</v>
      </c>
      <c r="BJ267" s="11">
        <f t="shared" si="370"/>
        <v>0.5</v>
      </c>
      <c r="BK267" s="11">
        <f t="shared" si="370"/>
        <v>5.0000000000000001E-3</v>
      </c>
      <c r="BL267" s="11">
        <f t="shared" si="370"/>
        <v>0.5</v>
      </c>
      <c r="BM267" s="11">
        <f t="shared" si="370"/>
        <v>0.05</v>
      </c>
      <c r="BN267" s="11">
        <f t="shared" si="370"/>
        <v>0.05</v>
      </c>
      <c r="BO267" s="11">
        <f t="shared" si="370"/>
        <v>0.05</v>
      </c>
      <c r="BP267" s="11">
        <f t="shared" si="370"/>
        <v>0.05</v>
      </c>
      <c r="BQ267" s="11">
        <f t="shared" si="370"/>
        <v>0</v>
      </c>
      <c r="BR267" s="11">
        <f t="shared" si="370"/>
        <v>0.4</v>
      </c>
      <c r="BS267" s="11">
        <f t="shared" si="370"/>
        <v>0.05</v>
      </c>
      <c r="BT267" s="11">
        <f t="shared" si="370"/>
        <v>0.05</v>
      </c>
      <c r="BU267" s="11">
        <f t="shared" si="370"/>
        <v>0.1</v>
      </c>
      <c r="BV267" s="11">
        <f t="shared" si="370"/>
        <v>0.05</v>
      </c>
      <c r="BW267" s="11">
        <f t="shared" si="370"/>
        <v>0.05</v>
      </c>
      <c r="BX267" s="11">
        <f t="shared" si="370"/>
        <v>0</v>
      </c>
      <c r="BY267" s="11">
        <f t="shared" si="370"/>
        <v>0.15</v>
      </c>
      <c r="BZ267" s="11">
        <f t="shared" si="370"/>
        <v>0</v>
      </c>
      <c r="CA267" s="11">
        <f t="shared" si="370"/>
        <v>0</v>
      </c>
      <c r="CB267" s="11">
        <f t="shared" si="370"/>
        <v>0</v>
      </c>
      <c r="CC267" s="11">
        <f t="shared" si="370"/>
        <v>0</v>
      </c>
      <c r="CD267" s="11">
        <f t="shared" si="370"/>
        <v>0</v>
      </c>
      <c r="CE267" s="11">
        <f t="shared" si="370"/>
        <v>0</v>
      </c>
      <c r="CF267" s="11">
        <f t="shared" si="370"/>
        <v>0</v>
      </c>
      <c r="CG267" s="11">
        <f t="shared" si="370"/>
        <v>0</v>
      </c>
      <c r="CH267" s="11">
        <f t="shared" si="370"/>
        <v>0</v>
      </c>
      <c r="CI267" s="11">
        <f t="shared" si="370"/>
        <v>0</v>
      </c>
      <c r="CJ267" s="11">
        <f t="shared" si="370"/>
        <v>0</v>
      </c>
      <c r="CK267" s="11">
        <f t="shared" si="370"/>
        <v>0</v>
      </c>
      <c r="CL267" s="11">
        <f t="shared" si="370"/>
        <v>0</v>
      </c>
      <c r="CM267" s="11">
        <f t="shared" si="370"/>
        <v>0</v>
      </c>
      <c r="CN267" s="11">
        <f t="shared" si="370"/>
        <v>0</v>
      </c>
      <c r="CO267" s="11">
        <f t="shared" si="370"/>
        <v>0</v>
      </c>
      <c r="CP267" s="11">
        <f t="shared" si="370"/>
        <v>0</v>
      </c>
      <c r="CQ267" s="11">
        <f t="shared" si="370"/>
        <v>0</v>
      </c>
      <c r="CR267" s="11">
        <f t="shared" si="302"/>
        <v>0</v>
      </c>
      <c r="CS267" s="11">
        <f t="shared" si="370"/>
        <v>0</v>
      </c>
      <c r="CT267" s="11">
        <f t="shared" si="370"/>
        <v>0</v>
      </c>
      <c r="CU267" s="11">
        <f t="shared" si="370"/>
        <v>0</v>
      </c>
      <c r="CV267" s="11">
        <f t="shared" si="368"/>
        <v>0</v>
      </c>
      <c r="CW267" s="11">
        <f t="shared" si="368"/>
        <v>0</v>
      </c>
      <c r="CX267" s="11">
        <f t="shared" si="368"/>
        <v>0.05</v>
      </c>
      <c r="CY267" s="11">
        <f t="shared" si="368"/>
        <v>0.05</v>
      </c>
      <c r="DA267" s="11">
        <f t="shared" ref="DA267:DE267" si="372">DA51*1000</f>
        <v>0</v>
      </c>
      <c r="DB267" s="11">
        <f t="shared" si="372"/>
        <v>0</v>
      </c>
      <c r="DC267" s="11">
        <f t="shared" si="372"/>
        <v>0</v>
      </c>
      <c r="DD267" s="11">
        <f t="shared" si="372"/>
        <v>0</v>
      </c>
      <c r="DE267" s="11">
        <f t="shared" si="372"/>
        <v>0</v>
      </c>
      <c r="DI267" s="11"/>
      <c r="DJ267" s="11"/>
      <c r="DK267" s="11"/>
      <c r="DL267" s="11"/>
      <c r="DM267" s="11"/>
    </row>
    <row r="268" spans="35:117">
      <c r="AI268" s="11">
        <f t="shared" si="301"/>
        <v>2.5</v>
      </c>
      <c r="AJ268" s="11">
        <f t="shared" si="370"/>
        <v>2.5</v>
      </c>
      <c r="AK268" s="11">
        <f t="shared" si="370"/>
        <v>2.5</v>
      </c>
      <c r="AL268" s="11">
        <f t="shared" si="370"/>
        <v>5</v>
      </c>
      <c r="AM268" s="11">
        <f t="shared" si="370"/>
        <v>2.5</v>
      </c>
      <c r="AN268" s="11">
        <f t="shared" si="370"/>
        <v>2.5</v>
      </c>
      <c r="AO268" s="11">
        <f t="shared" si="370"/>
        <v>2.5</v>
      </c>
      <c r="AP268" s="11">
        <f t="shared" si="370"/>
        <v>2.5</v>
      </c>
      <c r="AQ268" s="11">
        <f t="shared" si="370"/>
        <v>2.5</v>
      </c>
      <c r="AR268" s="11">
        <f t="shared" si="370"/>
        <v>4</v>
      </c>
      <c r="AS268" s="11">
        <f t="shared" si="370"/>
        <v>2.5</v>
      </c>
      <c r="AT268" s="11">
        <f t="shared" si="370"/>
        <v>2.5</v>
      </c>
      <c r="AU268" s="11">
        <f t="shared" si="370"/>
        <v>2.5</v>
      </c>
      <c r="AV268" s="11">
        <f t="shared" si="370"/>
        <v>2.5</v>
      </c>
      <c r="AW268" s="11">
        <f t="shared" si="370"/>
        <v>2.5</v>
      </c>
      <c r="AX268" s="11">
        <f t="shared" si="370"/>
        <v>2.5</v>
      </c>
      <c r="AY268" s="11">
        <f t="shared" si="370"/>
        <v>2.5</v>
      </c>
      <c r="AZ268" s="11">
        <f t="shared" si="370"/>
        <v>2.5</v>
      </c>
      <c r="BA268" s="11">
        <f t="shared" si="370"/>
        <v>2.5</v>
      </c>
      <c r="BB268" s="11">
        <f t="shared" si="370"/>
        <v>0</v>
      </c>
      <c r="BC268" s="11">
        <f t="shared" si="370"/>
        <v>0.5</v>
      </c>
      <c r="BD268" s="11">
        <f t="shared" si="370"/>
        <v>4.5</v>
      </c>
      <c r="BE268" s="11">
        <f t="shared" si="370"/>
        <v>0.5</v>
      </c>
      <c r="BF268" s="11">
        <f t="shared" si="370"/>
        <v>0.5</v>
      </c>
      <c r="BG268" s="11">
        <f t="shared" si="370"/>
        <v>0.5</v>
      </c>
      <c r="BH268" s="11">
        <f t="shared" si="370"/>
        <v>0.5</v>
      </c>
      <c r="BI268" s="11">
        <f t="shared" si="370"/>
        <v>0.5</v>
      </c>
      <c r="BJ268" s="11">
        <f t="shared" si="370"/>
        <v>4.5</v>
      </c>
      <c r="BK268" s="11">
        <f t="shared" si="370"/>
        <v>5.0000000000000001E-3</v>
      </c>
      <c r="BL268" s="11">
        <f t="shared" si="370"/>
        <v>0.5</v>
      </c>
      <c r="BM268" s="11">
        <f t="shared" si="370"/>
        <v>0.05</v>
      </c>
      <c r="BN268" s="11">
        <f t="shared" si="370"/>
        <v>0.05</v>
      </c>
      <c r="BO268" s="11">
        <f t="shared" si="370"/>
        <v>0.05</v>
      </c>
      <c r="BP268" s="11">
        <f t="shared" si="370"/>
        <v>0.05</v>
      </c>
      <c r="BQ268" s="11">
        <f t="shared" si="370"/>
        <v>0</v>
      </c>
      <c r="BR268" s="11">
        <f t="shared" si="370"/>
        <v>0.4</v>
      </c>
      <c r="BS268" s="11">
        <f t="shared" si="370"/>
        <v>0.05</v>
      </c>
      <c r="BT268" s="11">
        <f t="shared" si="370"/>
        <v>0.05</v>
      </c>
      <c r="BU268" s="11">
        <f t="shared" si="370"/>
        <v>0.1</v>
      </c>
      <c r="BV268" s="11">
        <f t="shared" si="370"/>
        <v>0.05</v>
      </c>
      <c r="BW268" s="11">
        <f t="shared" si="370"/>
        <v>0.05</v>
      </c>
      <c r="BX268" s="11">
        <f t="shared" si="370"/>
        <v>0</v>
      </c>
      <c r="BY268" s="11">
        <f t="shared" si="370"/>
        <v>0.15</v>
      </c>
      <c r="BZ268" s="11">
        <f t="shared" si="370"/>
        <v>0</v>
      </c>
      <c r="CA268" s="11">
        <f t="shared" si="370"/>
        <v>0</v>
      </c>
      <c r="CB268" s="11">
        <f t="shared" si="370"/>
        <v>0</v>
      </c>
      <c r="CC268" s="11">
        <f t="shared" si="370"/>
        <v>0</v>
      </c>
      <c r="CD268" s="11">
        <f t="shared" si="370"/>
        <v>0</v>
      </c>
      <c r="CE268" s="11">
        <f t="shared" si="370"/>
        <v>0</v>
      </c>
      <c r="CF268" s="11">
        <f t="shared" si="370"/>
        <v>0</v>
      </c>
      <c r="CG268" s="11">
        <f t="shared" si="370"/>
        <v>0</v>
      </c>
      <c r="CH268" s="11">
        <f t="shared" si="370"/>
        <v>0</v>
      </c>
      <c r="CI268" s="11">
        <f t="shared" si="370"/>
        <v>0</v>
      </c>
      <c r="CJ268" s="11">
        <f t="shared" si="370"/>
        <v>0</v>
      </c>
      <c r="CK268" s="11">
        <f t="shared" si="370"/>
        <v>0</v>
      </c>
      <c r="CL268" s="11">
        <f t="shared" si="370"/>
        <v>0</v>
      </c>
      <c r="CM268" s="11">
        <f t="shared" si="370"/>
        <v>0</v>
      </c>
      <c r="CN268" s="11">
        <f t="shared" si="370"/>
        <v>0</v>
      </c>
      <c r="CO268" s="11">
        <f t="shared" si="370"/>
        <v>0</v>
      </c>
      <c r="CP268" s="11">
        <f t="shared" si="370"/>
        <v>0</v>
      </c>
      <c r="CQ268" s="11">
        <f t="shared" si="370"/>
        <v>0</v>
      </c>
      <c r="CR268" s="11">
        <f t="shared" si="302"/>
        <v>0</v>
      </c>
      <c r="CS268" s="11">
        <f t="shared" si="370"/>
        <v>0</v>
      </c>
      <c r="CT268" s="11">
        <f t="shared" si="370"/>
        <v>0</v>
      </c>
      <c r="CU268" s="11">
        <f t="shared" si="370"/>
        <v>0</v>
      </c>
      <c r="CV268" s="11">
        <f t="shared" si="368"/>
        <v>0</v>
      </c>
      <c r="CW268" s="11">
        <f t="shared" si="368"/>
        <v>0</v>
      </c>
      <c r="CX268" s="11">
        <f t="shared" si="368"/>
        <v>0.05</v>
      </c>
      <c r="CY268" s="11">
        <f t="shared" si="368"/>
        <v>0.05</v>
      </c>
      <c r="DA268" s="11">
        <f t="shared" ref="DA268:DE268" si="373">DA52*1000</f>
        <v>0</v>
      </c>
      <c r="DB268" s="11">
        <f t="shared" si="373"/>
        <v>0</v>
      </c>
      <c r="DC268" s="11">
        <f t="shared" si="373"/>
        <v>0</v>
      </c>
      <c r="DD268" s="11">
        <f t="shared" si="373"/>
        <v>0</v>
      </c>
      <c r="DE268" s="11">
        <f t="shared" si="373"/>
        <v>0</v>
      </c>
      <c r="DI268" s="11"/>
      <c r="DJ268" s="11"/>
      <c r="DK268" s="11"/>
      <c r="DL268" s="11"/>
      <c r="DM268" s="11"/>
    </row>
    <row r="269" spans="35:117">
      <c r="AI269" s="11">
        <f t="shared" si="301"/>
        <v>56</v>
      </c>
      <c r="AJ269" s="11">
        <f t="shared" si="370"/>
        <v>88</v>
      </c>
      <c r="AK269" s="11">
        <f t="shared" si="370"/>
        <v>2.5</v>
      </c>
      <c r="AL269" s="11">
        <f t="shared" si="370"/>
        <v>105</v>
      </c>
      <c r="AM269" s="11">
        <f t="shared" si="370"/>
        <v>83</v>
      </c>
      <c r="AN269" s="11">
        <f t="shared" si="370"/>
        <v>49</v>
      </c>
      <c r="AO269" s="11">
        <f t="shared" si="370"/>
        <v>19</v>
      </c>
      <c r="AP269" s="11">
        <f t="shared" si="370"/>
        <v>2.5</v>
      </c>
      <c r="AQ269" s="11">
        <f t="shared" si="370"/>
        <v>24</v>
      </c>
      <c r="AR269" s="11">
        <f t="shared" si="370"/>
        <v>17</v>
      </c>
      <c r="AS269" s="11">
        <f t="shared" si="370"/>
        <v>2.5</v>
      </c>
      <c r="AT269" s="11">
        <f t="shared" si="370"/>
        <v>2.5</v>
      </c>
      <c r="AU269" s="11">
        <f t="shared" si="370"/>
        <v>84</v>
      </c>
      <c r="AV269" s="11">
        <f t="shared" si="370"/>
        <v>37</v>
      </c>
      <c r="AW269" s="11">
        <f t="shared" si="370"/>
        <v>17</v>
      </c>
      <c r="AX269" s="11">
        <f t="shared" si="370"/>
        <v>31</v>
      </c>
      <c r="AY269" s="11">
        <f t="shared" si="370"/>
        <v>20</v>
      </c>
      <c r="AZ269" s="11">
        <f t="shared" si="370"/>
        <v>2.5</v>
      </c>
      <c r="BA269" s="11">
        <f t="shared" si="370"/>
        <v>2.5</v>
      </c>
      <c r="BB269" s="11">
        <f t="shared" si="370"/>
        <v>0</v>
      </c>
      <c r="BC269" s="11">
        <f t="shared" si="370"/>
        <v>0.5</v>
      </c>
      <c r="BD269" s="11">
        <f t="shared" si="370"/>
        <v>0.5</v>
      </c>
      <c r="BE269" s="11">
        <f t="shared" si="370"/>
        <v>0.5</v>
      </c>
      <c r="BF269" s="11">
        <f t="shared" si="370"/>
        <v>0.5</v>
      </c>
      <c r="BG269" s="11">
        <f t="shared" si="370"/>
        <v>0.5</v>
      </c>
      <c r="BH269" s="11">
        <f t="shared" si="370"/>
        <v>0.5</v>
      </c>
      <c r="BI269" s="11">
        <f t="shared" si="370"/>
        <v>0.5</v>
      </c>
      <c r="BJ269" s="11">
        <f t="shared" si="370"/>
        <v>0.5</v>
      </c>
      <c r="BK269" s="11">
        <f t="shared" si="370"/>
        <v>5.0000000000000001E-3</v>
      </c>
      <c r="BL269" s="11">
        <f t="shared" si="370"/>
        <v>0.5</v>
      </c>
      <c r="BM269" s="11">
        <f t="shared" si="370"/>
        <v>0.05</v>
      </c>
      <c r="BN269" s="11">
        <f t="shared" si="370"/>
        <v>0.05</v>
      </c>
      <c r="BO269" s="11">
        <f t="shared" si="370"/>
        <v>0.05</v>
      </c>
      <c r="BP269" s="11">
        <f t="shared" si="370"/>
        <v>0.05</v>
      </c>
      <c r="BQ269" s="11">
        <f t="shared" si="370"/>
        <v>0</v>
      </c>
      <c r="BR269" s="11">
        <f t="shared" si="370"/>
        <v>0.4</v>
      </c>
      <c r="BS269" s="11">
        <f t="shared" si="370"/>
        <v>0.05</v>
      </c>
      <c r="BT269" s="11">
        <f t="shared" si="370"/>
        <v>0.05</v>
      </c>
      <c r="BU269" s="11">
        <f t="shared" si="370"/>
        <v>0.1</v>
      </c>
      <c r="BV269" s="11">
        <f t="shared" si="370"/>
        <v>0.05</v>
      </c>
      <c r="BW269" s="11">
        <f t="shared" si="370"/>
        <v>0.05</v>
      </c>
      <c r="BX269" s="11">
        <f t="shared" si="370"/>
        <v>0</v>
      </c>
      <c r="BY269" s="11">
        <f t="shared" si="370"/>
        <v>0.15</v>
      </c>
      <c r="BZ269" s="11">
        <f t="shared" si="370"/>
        <v>0</v>
      </c>
      <c r="CA269" s="11">
        <f t="shared" si="370"/>
        <v>0</v>
      </c>
      <c r="CB269" s="11">
        <f t="shared" si="370"/>
        <v>0</v>
      </c>
      <c r="CC269" s="11">
        <f t="shared" si="370"/>
        <v>0</v>
      </c>
      <c r="CD269" s="11">
        <f t="shared" si="370"/>
        <v>0</v>
      </c>
      <c r="CE269" s="11">
        <f t="shared" si="370"/>
        <v>0</v>
      </c>
      <c r="CF269" s="11">
        <f t="shared" si="370"/>
        <v>0</v>
      </c>
      <c r="CG269" s="11">
        <f t="shared" si="370"/>
        <v>0</v>
      </c>
      <c r="CH269" s="11">
        <f t="shared" si="370"/>
        <v>0</v>
      </c>
      <c r="CI269" s="11">
        <f t="shared" si="370"/>
        <v>0</v>
      </c>
      <c r="CJ269" s="11">
        <f t="shared" si="370"/>
        <v>0</v>
      </c>
      <c r="CK269" s="11">
        <f t="shared" si="370"/>
        <v>0</v>
      </c>
      <c r="CL269" s="11">
        <f t="shared" si="370"/>
        <v>0</v>
      </c>
      <c r="CM269" s="11">
        <f t="shared" si="370"/>
        <v>0</v>
      </c>
      <c r="CN269" s="11">
        <f t="shared" si="370"/>
        <v>0</v>
      </c>
      <c r="CO269" s="11">
        <f t="shared" si="370"/>
        <v>0</v>
      </c>
      <c r="CP269" s="11">
        <f t="shared" si="370"/>
        <v>0</v>
      </c>
      <c r="CQ269" s="11">
        <f t="shared" si="370"/>
        <v>0</v>
      </c>
      <c r="CR269" s="11">
        <f t="shared" si="302"/>
        <v>0</v>
      </c>
      <c r="CS269" s="11">
        <f t="shared" si="370"/>
        <v>0</v>
      </c>
      <c r="CT269" s="11">
        <f t="shared" si="370"/>
        <v>0</v>
      </c>
      <c r="CU269" s="11">
        <f t="shared" ref="CU269:CY272" si="374">CU53*1000</f>
        <v>0</v>
      </c>
      <c r="CV269" s="11">
        <f t="shared" si="374"/>
        <v>0</v>
      </c>
      <c r="CW269" s="11">
        <f t="shared" si="374"/>
        <v>0</v>
      </c>
      <c r="CX269" s="11">
        <f t="shared" si="374"/>
        <v>0.05</v>
      </c>
      <c r="CY269" s="11">
        <f t="shared" si="374"/>
        <v>0.05</v>
      </c>
      <c r="DA269" s="11">
        <f t="shared" ref="DA269:DE269" si="375">DA53*1000</f>
        <v>0</v>
      </c>
      <c r="DB269" s="11">
        <f t="shared" si="375"/>
        <v>0</v>
      </c>
      <c r="DC269" s="11">
        <f t="shared" si="375"/>
        <v>0</v>
      </c>
      <c r="DD269" s="11">
        <f t="shared" si="375"/>
        <v>0</v>
      </c>
      <c r="DE269" s="11">
        <f t="shared" si="375"/>
        <v>0</v>
      </c>
      <c r="DI269" s="11"/>
      <c r="DJ269" s="11"/>
      <c r="DK269" s="11"/>
      <c r="DL269" s="11"/>
      <c r="DM269" s="11"/>
    </row>
    <row r="270" spans="35:117">
      <c r="AI270" s="11">
        <f t="shared" si="301"/>
        <v>14</v>
      </c>
      <c r="AJ270" s="11">
        <f t="shared" ref="AJ270:CU273" si="376">AJ54*1000</f>
        <v>9</v>
      </c>
      <c r="AK270" s="11">
        <f t="shared" si="376"/>
        <v>2.5</v>
      </c>
      <c r="AL270" s="11">
        <f t="shared" si="376"/>
        <v>41</v>
      </c>
      <c r="AM270" s="11">
        <f t="shared" si="376"/>
        <v>13</v>
      </c>
      <c r="AN270" s="11">
        <f t="shared" si="376"/>
        <v>9</v>
      </c>
      <c r="AO270" s="11">
        <f t="shared" si="376"/>
        <v>5</v>
      </c>
      <c r="AP270" s="11">
        <f t="shared" si="376"/>
        <v>2.5</v>
      </c>
      <c r="AQ270" s="11">
        <f t="shared" si="376"/>
        <v>5</v>
      </c>
      <c r="AR270" s="11">
        <f t="shared" si="376"/>
        <v>4</v>
      </c>
      <c r="AS270" s="11">
        <f t="shared" si="376"/>
        <v>2.5</v>
      </c>
      <c r="AT270" s="11">
        <f t="shared" si="376"/>
        <v>2.5</v>
      </c>
      <c r="AU270" s="11">
        <f t="shared" si="376"/>
        <v>18</v>
      </c>
      <c r="AV270" s="11">
        <f t="shared" si="376"/>
        <v>15</v>
      </c>
      <c r="AW270" s="11">
        <f t="shared" si="376"/>
        <v>6</v>
      </c>
      <c r="AX270" s="11">
        <f t="shared" si="376"/>
        <v>16</v>
      </c>
      <c r="AY270" s="11">
        <f t="shared" si="376"/>
        <v>5</v>
      </c>
      <c r="AZ270" s="11">
        <f t="shared" si="376"/>
        <v>5</v>
      </c>
      <c r="BA270" s="11">
        <f t="shared" si="376"/>
        <v>2.5</v>
      </c>
      <c r="BB270" s="11">
        <f t="shared" si="376"/>
        <v>0</v>
      </c>
      <c r="BC270" s="11">
        <f t="shared" si="376"/>
        <v>0.5</v>
      </c>
      <c r="BD270" s="11">
        <f t="shared" si="376"/>
        <v>0.5</v>
      </c>
      <c r="BE270" s="11">
        <f t="shared" si="376"/>
        <v>0.5</v>
      </c>
      <c r="BF270" s="11">
        <f t="shared" si="376"/>
        <v>0.5</v>
      </c>
      <c r="BG270" s="11">
        <f t="shared" si="376"/>
        <v>0.5</v>
      </c>
      <c r="BH270" s="11">
        <f t="shared" si="376"/>
        <v>0.5</v>
      </c>
      <c r="BI270" s="11">
        <f t="shared" si="376"/>
        <v>0.5</v>
      </c>
      <c r="BJ270" s="11">
        <f t="shared" si="376"/>
        <v>0.5</v>
      </c>
      <c r="BK270" s="11">
        <f t="shared" si="376"/>
        <v>5.0000000000000001E-3</v>
      </c>
      <c r="BL270" s="11">
        <f t="shared" si="376"/>
        <v>0.5</v>
      </c>
      <c r="BM270" s="11">
        <f t="shared" si="376"/>
        <v>0.05</v>
      </c>
      <c r="BN270" s="11">
        <f t="shared" si="376"/>
        <v>0.05</v>
      </c>
      <c r="BO270" s="11">
        <f t="shared" si="376"/>
        <v>0.05</v>
      </c>
      <c r="BP270" s="11">
        <f t="shared" si="376"/>
        <v>0.05</v>
      </c>
      <c r="BQ270" s="11">
        <f t="shared" si="376"/>
        <v>0</v>
      </c>
      <c r="BR270" s="11">
        <f t="shared" si="376"/>
        <v>0.4</v>
      </c>
      <c r="BS270" s="11">
        <f t="shared" si="376"/>
        <v>0.05</v>
      </c>
      <c r="BT270" s="11">
        <f t="shared" si="376"/>
        <v>0.05</v>
      </c>
      <c r="BU270" s="11">
        <f t="shared" si="376"/>
        <v>0.1</v>
      </c>
      <c r="BV270" s="11">
        <f t="shared" si="376"/>
        <v>0.05</v>
      </c>
      <c r="BW270" s="11">
        <f t="shared" si="376"/>
        <v>0.05</v>
      </c>
      <c r="BX270" s="11">
        <f t="shared" si="376"/>
        <v>0</v>
      </c>
      <c r="BY270" s="11">
        <f t="shared" si="376"/>
        <v>0.15</v>
      </c>
      <c r="BZ270" s="11">
        <f t="shared" si="376"/>
        <v>0</v>
      </c>
      <c r="CA270" s="11">
        <f t="shared" si="376"/>
        <v>0</v>
      </c>
      <c r="CB270" s="11">
        <f t="shared" si="376"/>
        <v>0</v>
      </c>
      <c r="CC270" s="11">
        <f t="shared" si="376"/>
        <v>0</v>
      </c>
      <c r="CD270" s="11">
        <f t="shared" si="376"/>
        <v>0</v>
      </c>
      <c r="CE270" s="11">
        <f t="shared" si="376"/>
        <v>0</v>
      </c>
      <c r="CF270" s="11">
        <f t="shared" si="376"/>
        <v>0</v>
      </c>
      <c r="CG270" s="11">
        <f t="shared" si="376"/>
        <v>0</v>
      </c>
      <c r="CH270" s="11">
        <f t="shared" si="376"/>
        <v>0</v>
      </c>
      <c r="CI270" s="11">
        <f t="shared" si="376"/>
        <v>0</v>
      </c>
      <c r="CJ270" s="11">
        <f t="shared" si="376"/>
        <v>0</v>
      </c>
      <c r="CK270" s="11">
        <f t="shared" si="376"/>
        <v>0</v>
      </c>
      <c r="CL270" s="11">
        <f t="shared" si="376"/>
        <v>0</v>
      </c>
      <c r="CM270" s="11">
        <f t="shared" si="376"/>
        <v>0</v>
      </c>
      <c r="CN270" s="11">
        <f t="shared" si="376"/>
        <v>0</v>
      </c>
      <c r="CO270" s="11">
        <f t="shared" si="376"/>
        <v>0</v>
      </c>
      <c r="CP270" s="11">
        <f t="shared" si="376"/>
        <v>0</v>
      </c>
      <c r="CQ270" s="11">
        <f t="shared" si="376"/>
        <v>0</v>
      </c>
      <c r="CR270" s="11">
        <f t="shared" si="302"/>
        <v>0</v>
      </c>
      <c r="CS270" s="11">
        <f t="shared" si="376"/>
        <v>0</v>
      </c>
      <c r="CT270" s="11">
        <f t="shared" si="376"/>
        <v>0</v>
      </c>
      <c r="CU270" s="11">
        <f t="shared" si="376"/>
        <v>0</v>
      </c>
      <c r="CV270" s="11">
        <f t="shared" si="374"/>
        <v>0</v>
      </c>
      <c r="CW270" s="11">
        <f t="shared" si="374"/>
        <v>0</v>
      </c>
      <c r="CX270" s="11">
        <f t="shared" si="374"/>
        <v>0.05</v>
      </c>
      <c r="CY270" s="11">
        <f t="shared" si="374"/>
        <v>0.05</v>
      </c>
      <c r="DA270" s="11">
        <f t="shared" ref="DA270:DE270" si="377">DA54*1000</f>
        <v>0</v>
      </c>
      <c r="DB270" s="11">
        <f t="shared" si="377"/>
        <v>0</v>
      </c>
      <c r="DC270" s="11">
        <f t="shared" si="377"/>
        <v>0</v>
      </c>
      <c r="DD270" s="11">
        <f t="shared" si="377"/>
        <v>0</v>
      </c>
      <c r="DE270" s="11">
        <f t="shared" si="377"/>
        <v>0</v>
      </c>
      <c r="DI270" s="11"/>
      <c r="DJ270" s="11"/>
      <c r="DK270" s="11"/>
      <c r="DL270" s="11"/>
      <c r="DM270" s="11"/>
    </row>
    <row r="271" spans="35:117">
      <c r="AI271" s="11">
        <f t="shared" si="301"/>
        <v>10</v>
      </c>
      <c r="AJ271" s="11">
        <f t="shared" si="376"/>
        <v>2.5</v>
      </c>
      <c r="AK271" s="11">
        <f t="shared" si="376"/>
        <v>2.5</v>
      </c>
      <c r="AL271" s="11">
        <f t="shared" si="376"/>
        <v>6</v>
      </c>
      <c r="AM271" s="11">
        <f t="shared" si="376"/>
        <v>2.5</v>
      </c>
      <c r="AN271" s="11">
        <f t="shared" si="376"/>
        <v>2.5</v>
      </c>
      <c r="AO271" s="11">
        <f t="shared" si="376"/>
        <v>2.5</v>
      </c>
      <c r="AP271" s="11">
        <f t="shared" si="376"/>
        <v>2.5</v>
      </c>
      <c r="AQ271" s="11">
        <f t="shared" si="376"/>
        <v>2.5</v>
      </c>
      <c r="AR271" s="11">
        <f t="shared" si="376"/>
        <v>7</v>
      </c>
      <c r="AS271" s="11">
        <f t="shared" si="376"/>
        <v>2.5</v>
      </c>
      <c r="AT271" s="11">
        <f t="shared" si="376"/>
        <v>2.5</v>
      </c>
      <c r="AU271" s="11">
        <f t="shared" si="376"/>
        <v>2.5</v>
      </c>
      <c r="AV271" s="11">
        <f t="shared" si="376"/>
        <v>2.5</v>
      </c>
      <c r="AW271" s="11">
        <f t="shared" si="376"/>
        <v>2.5</v>
      </c>
      <c r="AX271" s="11">
        <f t="shared" si="376"/>
        <v>7</v>
      </c>
      <c r="AY271" s="11">
        <f t="shared" si="376"/>
        <v>2.5</v>
      </c>
      <c r="AZ271" s="11">
        <f t="shared" si="376"/>
        <v>2.5</v>
      </c>
      <c r="BA271" s="11">
        <f t="shared" si="376"/>
        <v>2.5</v>
      </c>
      <c r="BB271" s="11">
        <f t="shared" si="376"/>
        <v>0</v>
      </c>
      <c r="BC271" s="11">
        <f t="shared" si="376"/>
        <v>0.5</v>
      </c>
      <c r="BD271" s="11">
        <f t="shared" si="376"/>
        <v>0.5</v>
      </c>
      <c r="BE271" s="11">
        <f t="shared" si="376"/>
        <v>0.5</v>
      </c>
      <c r="BF271" s="11">
        <f t="shared" si="376"/>
        <v>0.5</v>
      </c>
      <c r="BG271" s="11">
        <f t="shared" si="376"/>
        <v>0.5</v>
      </c>
      <c r="BH271" s="11">
        <f t="shared" si="376"/>
        <v>0.5</v>
      </c>
      <c r="BI271" s="11">
        <f t="shared" si="376"/>
        <v>0.5</v>
      </c>
      <c r="BJ271" s="11">
        <f t="shared" si="376"/>
        <v>0.5</v>
      </c>
      <c r="BK271" s="11">
        <f t="shared" si="376"/>
        <v>5.0000000000000001E-3</v>
      </c>
      <c r="BL271" s="11">
        <f t="shared" si="376"/>
        <v>0.5</v>
      </c>
      <c r="BM271" s="11">
        <f t="shared" si="376"/>
        <v>0.05</v>
      </c>
      <c r="BN271" s="11">
        <f t="shared" si="376"/>
        <v>0.05</v>
      </c>
      <c r="BO271" s="11">
        <f t="shared" si="376"/>
        <v>0.05</v>
      </c>
      <c r="BP271" s="11">
        <f t="shared" si="376"/>
        <v>0.05</v>
      </c>
      <c r="BQ271" s="11">
        <f t="shared" si="376"/>
        <v>0</v>
      </c>
      <c r="BR271" s="11">
        <f t="shared" si="376"/>
        <v>0.4</v>
      </c>
      <c r="BS271" s="11">
        <f t="shared" si="376"/>
        <v>0.05</v>
      </c>
      <c r="BT271" s="11">
        <f t="shared" si="376"/>
        <v>0.05</v>
      </c>
      <c r="BU271" s="11">
        <f t="shared" si="376"/>
        <v>0.1</v>
      </c>
      <c r="BV271" s="11">
        <f t="shared" si="376"/>
        <v>0.05</v>
      </c>
      <c r="BW271" s="11">
        <f t="shared" si="376"/>
        <v>0.05</v>
      </c>
      <c r="BX271" s="11">
        <f t="shared" si="376"/>
        <v>0</v>
      </c>
      <c r="BY271" s="11">
        <f t="shared" si="376"/>
        <v>0.15</v>
      </c>
      <c r="BZ271" s="11">
        <f t="shared" si="376"/>
        <v>0</v>
      </c>
      <c r="CA271" s="11">
        <f t="shared" si="376"/>
        <v>0</v>
      </c>
      <c r="CB271" s="11">
        <f t="shared" si="376"/>
        <v>0</v>
      </c>
      <c r="CC271" s="11">
        <f t="shared" si="376"/>
        <v>0</v>
      </c>
      <c r="CD271" s="11">
        <f t="shared" si="376"/>
        <v>0</v>
      </c>
      <c r="CE271" s="11">
        <f t="shared" si="376"/>
        <v>0</v>
      </c>
      <c r="CF271" s="11">
        <f t="shared" si="376"/>
        <v>0</v>
      </c>
      <c r="CG271" s="11">
        <f t="shared" si="376"/>
        <v>0</v>
      </c>
      <c r="CH271" s="11">
        <f t="shared" si="376"/>
        <v>0</v>
      </c>
      <c r="CI271" s="11">
        <f t="shared" si="376"/>
        <v>0</v>
      </c>
      <c r="CJ271" s="11">
        <f t="shared" si="376"/>
        <v>0</v>
      </c>
      <c r="CK271" s="11">
        <f t="shared" si="376"/>
        <v>0</v>
      </c>
      <c r="CL271" s="11">
        <f t="shared" si="376"/>
        <v>0</v>
      </c>
      <c r="CM271" s="11">
        <f t="shared" si="376"/>
        <v>0</v>
      </c>
      <c r="CN271" s="11">
        <f t="shared" si="376"/>
        <v>0</v>
      </c>
      <c r="CO271" s="11">
        <f t="shared" si="376"/>
        <v>0</v>
      </c>
      <c r="CP271" s="11">
        <f t="shared" si="376"/>
        <v>0</v>
      </c>
      <c r="CQ271" s="11">
        <f t="shared" si="376"/>
        <v>0</v>
      </c>
      <c r="CR271" s="11">
        <f t="shared" si="302"/>
        <v>0</v>
      </c>
      <c r="CS271" s="11">
        <f t="shared" si="376"/>
        <v>0</v>
      </c>
      <c r="CT271" s="11">
        <f t="shared" si="376"/>
        <v>0</v>
      </c>
      <c r="CU271" s="11">
        <f t="shared" si="376"/>
        <v>0</v>
      </c>
      <c r="CV271" s="11">
        <f t="shared" si="374"/>
        <v>0</v>
      </c>
      <c r="CW271" s="11">
        <f t="shared" si="374"/>
        <v>0</v>
      </c>
      <c r="CX271" s="11">
        <f t="shared" si="374"/>
        <v>0.05</v>
      </c>
      <c r="CY271" s="11">
        <f t="shared" si="374"/>
        <v>0.05</v>
      </c>
      <c r="DA271" s="11">
        <f t="shared" ref="DA271:DE271" si="378">DA55*1000</f>
        <v>0</v>
      </c>
      <c r="DB271" s="11">
        <f t="shared" si="378"/>
        <v>0</v>
      </c>
      <c r="DC271" s="11">
        <f t="shared" si="378"/>
        <v>0</v>
      </c>
      <c r="DD271" s="11">
        <f t="shared" si="378"/>
        <v>0</v>
      </c>
      <c r="DE271" s="11">
        <f t="shared" si="378"/>
        <v>0</v>
      </c>
      <c r="DI271" s="11"/>
      <c r="DJ271" s="11"/>
      <c r="DK271" s="11"/>
      <c r="DL271" s="11"/>
      <c r="DM271" s="11"/>
    </row>
    <row r="272" spans="35:117">
      <c r="AI272" s="11">
        <f t="shared" si="301"/>
        <v>20</v>
      </c>
      <c r="AJ272" s="11">
        <f t="shared" si="376"/>
        <v>6</v>
      </c>
      <c r="AK272" s="11">
        <f t="shared" si="376"/>
        <v>2.5</v>
      </c>
      <c r="AL272" s="11">
        <f t="shared" si="376"/>
        <v>15</v>
      </c>
      <c r="AM272" s="11">
        <f t="shared" si="376"/>
        <v>2.5</v>
      </c>
      <c r="AN272" s="11">
        <f t="shared" si="376"/>
        <v>2.5</v>
      </c>
      <c r="AO272" s="11">
        <f t="shared" si="376"/>
        <v>2.5</v>
      </c>
      <c r="AP272" s="11">
        <f t="shared" si="376"/>
        <v>2.5</v>
      </c>
      <c r="AQ272" s="11">
        <f t="shared" si="376"/>
        <v>6</v>
      </c>
      <c r="AR272" s="11">
        <f t="shared" si="376"/>
        <v>1.5</v>
      </c>
      <c r="AS272" s="11">
        <f t="shared" si="376"/>
        <v>2.5</v>
      </c>
      <c r="AT272" s="11">
        <f t="shared" si="376"/>
        <v>2.5</v>
      </c>
      <c r="AU272" s="11">
        <f t="shared" si="376"/>
        <v>6</v>
      </c>
      <c r="AV272" s="11">
        <f t="shared" si="376"/>
        <v>2.5</v>
      </c>
      <c r="AW272" s="11">
        <f t="shared" si="376"/>
        <v>2.5</v>
      </c>
      <c r="AX272" s="11">
        <f t="shared" si="376"/>
        <v>9</v>
      </c>
      <c r="AY272" s="11">
        <f t="shared" si="376"/>
        <v>2.5</v>
      </c>
      <c r="AZ272" s="11">
        <f t="shared" si="376"/>
        <v>2.5</v>
      </c>
      <c r="BA272" s="11">
        <f t="shared" si="376"/>
        <v>2.5</v>
      </c>
      <c r="BB272" s="11">
        <f t="shared" si="376"/>
        <v>0</v>
      </c>
      <c r="BC272" s="11">
        <f t="shared" si="376"/>
        <v>0.5</v>
      </c>
      <c r="BD272" s="11">
        <f t="shared" si="376"/>
        <v>0.5</v>
      </c>
      <c r="BE272" s="11">
        <f t="shared" si="376"/>
        <v>0.5</v>
      </c>
      <c r="BF272" s="11">
        <f t="shared" si="376"/>
        <v>0.5</v>
      </c>
      <c r="BG272" s="11">
        <f t="shared" si="376"/>
        <v>0.5</v>
      </c>
      <c r="BH272" s="11">
        <f t="shared" si="376"/>
        <v>0.5</v>
      </c>
      <c r="BI272" s="11">
        <f t="shared" si="376"/>
        <v>0.5</v>
      </c>
      <c r="BJ272" s="11">
        <f t="shared" si="376"/>
        <v>0.5</v>
      </c>
      <c r="BK272" s="11">
        <f t="shared" si="376"/>
        <v>5.0000000000000001E-3</v>
      </c>
      <c r="BL272" s="11">
        <f t="shared" si="376"/>
        <v>0.5</v>
      </c>
      <c r="BM272" s="11">
        <f t="shared" si="376"/>
        <v>0.05</v>
      </c>
      <c r="BN272" s="11">
        <f t="shared" si="376"/>
        <v>0.05</v>
      </c>
      <c r="BO272" s="11">
        <f t="shared" si="376"/>
        <v>0.05</v>
      </c>
      <c r="BP272" s="11">
        <f t="shared" si="376"/>
        <v>0.05</v>
      </c>
      <c r="BQ272" s="11">
        <f t="shared" si="376"/>
        <v>0</v>
      </c>
      <c r="BR272" s="11">
        <f t="shared" si="376"/>
        <v>0.4</v>
      </c>
      <c r="BS272" s="11">
        <f t="shared" si="376"/>
        <v>0.05</v>
      </c>
      <c r="BT272" s="11">
        <f t="shared" si="376"/>
        <v>0.05</v>
      </c>
      <c r="BU272" s="11">
        <f t="shared" si="376"/>
        <v>0.1</v>
      </c>
      <c r="BV272" s="11">
        <f t="shared" si="376"/>
        <v>0.05</v>
      </c>
      <c r="BW272" s="11">
        <f t="shared" si="376"/>
        <v>0.05</v>
      </c>
      <c r="BX272" s="11">
        <f t="shared" si="376"/>
        <v>0</v>
      </c>
      <c r="BY272" s="11">
        <f t="shared" si="376"/>
        <v>0.15</v>
      </c>
      <c r="BZ272" s="11">
        <f t="shared" si="376"/>
        <v>0</v>
      </c>
      <c r="CA272" s="11">
        <f t="shared" si="376"/>
        <v>0</v>
      </c>
      <c r="CB272" s="11">
        <f t="shared" si="376"/>
        <v>0</v>
      </c>
      <c r="CC272" s="11">
        <f t="shared" si="376"/>
        <v>0</v>
      </c>
      <c r="CD272" s="11">
        <f t="shared" si="376"/>
        <v>0</v>
      </c>
      <c r="CE272" s="11">
        <f t="shared" si="376"/>
        <v>0</v>
      </c>
      <c r="CF272" s="11">
        <f t="shared" si="376"/>
        <v>0</v>
      </c>
      <c r="CG272" s="11">
        <f t="shared" si="376"/>
        <v>0</v>
      </c>
      <c r="CH272" s="11">
        <f t="shared" si="376"/>
        <v>0</v>
      </c>
      <c r="CI272" s="11">
        <f t="shared" si="376"/>
        <v>0</v>
      </c>
      <c r="CJ272" s="11">
        <f t="shared" si="376"/>
        <v>0</v>
      </c>
      <c r="CK272" s="11">
        <f t="shared" si="376"/>
        <v>0</v>
      </c>
      <c r="CL272" s="11">
        <f t="shared" si="376"/>
        <v>0</v>
      </c>
      <c r="CM272" s="11">
        <f t="shared" si="376"/>
        <v>0</v>
      </c>
      <c r="CN272" s="11">
        <f t="shared" si="376"/>
        <v>0</v>
      </c>
      <c r="CO272" s="11">
        <f t="shared" si="376"/>
        <v>0</v>
      </c>
      <c r="CP272" s="11">
        <f t="shared" si="376"/>
        <v>0</v>
      </c>
      <c r="CQ272" s="11">
        <f t="shared" si="376"/>
        <v>0</v>
      </c>
      <c r="CR272" s="11">
        <f t="shared" si="302"/>
        <v>0</v>
      </c>
      <c r="CS272" s="11">
        <f t="shared" si="376"/>
        <v>0</v>
      </c>
      <c r="CT272" s="11">
        <f t="shared" si="376"/>
        <v>0</v>
      </c>
      <c r="CU272" s="11">
        <f t="shared" si="376"/>
        <v>0</v>
      </c>
      <c r="CV272" s="11">
        <f t="shared" si="374"/>
        <v>0</v>
      </c>
      <c r="CW272" s="11">
        <f t="shared" si="374"/>
        <v>0</v>
      </c>
      <c r="CX272" s="11">
        <f t="shared" si="374"/>
        <v>0.05</v>
      </c>
      <c r="CY272" s="11">
        <f t="shared" si="374"/>
        <v>0.05</v>
      </c>
      <c r="DA272" s="11">
        <f t="shared" ref="DA272:DE272" si="379">DA56*1000</f>
        <v>0</v>
      </c>
      <c r="DB272" s="11">
        <f t="shared" si="379"/>
        <v>0</v>
      </c>
      <c r="DC272" s="11">
        <f t="shared" si="379"/>
        <v>0</v>
      </c>
      <c r="DD272" s="11">
        <f t="shared" si="379"/>
        <v>0</v>
      </c>
      <c r="DE272" s="11">
        <f t="shared" si="379"/>
        <v>0</v>
      </c>
      <c r="DI272" s="11"/>
      <c r="DJ272" s="11"/>
      <c r="DK272" s="11"/>
      <c r="DL272" s="11"/>
      <c r="DM272" s="11"/>
    </row>
    <row r="273" spans="35:117">
      <c r="AI273" s="11">
        <f t="shared" si="301"/>
        <v>16</v>
      </c>
      <c r="AJ273" s="11">
        <f t="shared" si="376"/>
        <v>2.5</v>
      </c>
      <c r="AK273" s="11">
        <f t="shared" si="376"/>
        <v>2.5</v>
      </c>
      <c r="AL273" s="11">
        <f t="shared" si="376"/>
        <v>19</v>
      </c>
      <c r="AM273" s="11">
        <f t="shared" si="376"/>
        <v>2.5</v>
      </c>
      <c r="AN273" s="11">
        <f t="shared" si="376"/>
        <v>2.5</v>
      </c>
      <c r="AO273" s="11">
        <f t="shared" si="376"/>
        <v>2.5</v>
      </c>
      <c r="AP273" s="11">
        <f t="shared" si="376"/>
        <v>2.5</v>
      </c>
      <c r="AQ273" s="11">
        <f t="shared" si="376"/>
        <v>12</v>
      </c>
      <c r="AR273" s="11">
        <f t="shared" si="376"/>
        <v>7</v>
      </c>
      <c r="AS273" s="11">
        <f t="shared" si="376"/>
        <v>2.5</v>
      </c>
      <c r="AT273" s="11">
        <f t="shared" si="376"/>
        <v>2.5</v>
      </c>
      <c r="AU273" s="11">
        <f t="shared" si="376"/>
        <v>8</v>
      </c>
      <c r="AV273" s="11">
        <f t="shared" si="376"/>
        <v>2.5</v>
      </c>
      <c r="AW273" s="11">
        <f t="shared" si="376"/>
        <v>2.5</v>
      </c>
      <c r="AX273" s="11">
        <f t="shared" si="376"/>
        <v>15</v>
      </c>
      <c r="AY273" s="11">
        <f t="shared" si="376"/>
        <v>2.5</v>
      </c>
      <c r="AZ273" s="11">
        <f t="shared" si="376"/>
        <v>2.5</v>
      </c>
      <c r="BA273" s="11">
        <f t="shared" si="376"/>
        <v>2.5</v>
      </c>
      <c r="BB273" s="11">
        <f t="shared" si="376"/>
        <v>0</v>
      </c>
      <c r="BC273" s="11">
        <f t="shared" si="376"/>
        <v>0.5</v>
      </c>
      <c r="BD273" s="11">
        <f t="shared" si="376"/>
        <v>0.5</v>
      </c>
      <c r="BE273" s="11">
        <f t="shared" si="376"/>
        <v>0.5</v>
      </c>
      <c r="BF273" s="11">
        <f t="shared" si="376"/>
        <v>0.5</v>
      </c>
      <c r="BG273" s="11">
        <f t="shared" si="376"/>
        <v>0.5</v>
      </c>
      <c r="BH273" s="11">
        <f t="shared" si="376"/>
        <v>0.5</v>
      </c>
      <c r="BI273" s="11">
        <f t="shared" si="376"/>
        <v>0.5</v>
      </c>
      <c r="BJ273" s="11">
        <f t="shared" si="376"/>
        <v>0.5</v>
      </c>
      <c r="BK273" s="11">
        <f t="shared" si="376"/>
        <v>5.0000000000000001E-3</v>
      </c>
      <c r="BL273" s="11">
        <f t="shared" si="376"/>
        <v>0.5</v>
      </c>
      <c r="BM273" s="11">
        <f t="shared" si="376"/>
        <v>0.05</v>
      </c>
      <c r="BN273" s="11">
        <f t="shared" si="376"/>
        <v>0.05</v>
      </c>
      <c r="BO273" s="11">
        <f t="shared" si="376"/>
        <v>0.05</v>
      </c>
      <c r="BP273" s="11">
        <f t="shared" si="376"/>
        <v>0.05</v>
      </c>
      <c r="BQ273" s="11">
        <f t="shared" si="376"/>
        <v>0</v>
      </c>
      <c r="BR273" s="11">
        <f t="shared" si="376"/>
        <v>0.4</v>
      </c>
      <c r="BS273" s="11">
        <f t="shared" si="376"/>
        <v>0.05</v>
      </c>
      <c r="BT273" s="11">
        <f t="shared" si="376"/>
        <v>0.05</v>
      </c>
      <c r="BU273" s="11">
        <f t="shared" si="376"/>
        <v>0.1</v>
      </c>
      <c r="BV273" s="11">
        <f t="shared" si="376"/>
        <v>0.05</v>
      </c>
      <c r="BW273" s="11">
        <f t="shared" si="376"/>
        <v>0.05</v>
      </c>
      <c r="BX273" s="11">
        <f t="shared" si="376"/>
        <v>0</v>
      </c>
      <c r="BY273" s="11">
        <f t="shared" si="376"/>
        <v>0.15</v>
      </c>
      <c r="BZ273" s="11">
        <f t="shared" si="376"/>
        <v>0</v>
      </c>
      <c r="CA273" s="11">
        <f t="shared" si="376"/>
        <v>0</v>
      </c>
      <c r="CB273" s="11">
        <f t="shared" si="376"/>
        <v>0</v>
      </c>
      <c r="CC273" s="11">
        <f t="shared" si="376"/>
        <v>0</v>
      </c>
      <c r="CD273" s="11">
        <f t="shared" si="376"/>
        <v>0</v>
      </c>
      <c r="CE273" s="11">
        <f t="shared" si="376"/>
        <v>0</v>
      </c>
      <c r="CF273" s="11">
        <f t="shared" si="376"/>
        <v>0</v>
      </c>
      <c r="CG273" s="11">
        <f t="shared" si="376"/>
        <v>0</v>
      </c>
      <c r="CH273" s="11">
        <f t="shared" si="376"/>
        <v>0</v>
      </c>
      <c r="CI273" s="11">
        <f t="shared" si="376"/>
        <v>0</v>
      </c>
      <c r="CJ273" s="11">
        <f t="shared" si="376"/>
        <v>0</v>
      </c>
      <c r="CK273" s="11">
        <f t="shared" si="376"/>
        <v>0</v>
      </c>
      <c r="CL273" s="11">
        <f t="shared" si="376"/>
        <v>0</v>
      </c>
      <c r="CM273" s="11">
        <f t="shared" si="376"/>
        <v>0</v>
      </c>
      <c r="CN273" s="11">
        <f t="shared" si="376"/>
        <v>0</v>
      </c>
      <c r="CO273" s="11">
        <f t="shared" si="376"/>
        <v>0</v>
      </c>
      <c r="CP273" s="11">
        <f t="shared" si="376"/>
        <v>0</v>
      </c>
      <c r="CQ273" s="11">
        <f t="shared" si="376"/>
        <v>0</v>
      </c>
      <c r="CR273" s="11">
        <f t="shared" si="302"/>
        <v>0</v>
      </c>
      <c r="CS273" s="11">
        <f t="shared" si="376"/>
        <v>0</v>
      </c>
      <c r="CT273" s="11">
        <f t="shared" si="376"/>
        <v>0</v>
      </c>
      <c r="CU273" s="11">
        <f t="shared" ref="CU273:CY276" si="380">CU57*1000</f>
        <v>0</v>
      </c>
      <c r="CV273" s="11">
        <f t="shared" si="380"/>
        <v>0</v>
      </c>
      <c r="CW273" s="11">
        <f t="shared" si="380"/>
        <v>0</v>
      </c>
      <c r="CX273" s="11">
        <f t="shared" si="380"/>
        <v>0.05</v>
      </c>
      <c r="CY273" s="11">
        <f t="shared" si="380"/>
        <v>0.05</v>
      </c>
      <c r="DA273" s="11">
        <f t="shared" ref="DA273:DE273" si="381">DA57*1000</f>
        <v>0</v>
      </c>
      <c r="DB273" s="11">
        <f t="shared" si="381"/>
        <v>0</v>
      </c>
      <c r="DC273" s="11">
        <f t="shared" si="381"/>
        <v>0</v>
      </c>
      <c r="DD273" s="11">
        <f t="shared" si="381"/>
        <v>0</v>
      </c>
      <c r="DE273" s="11">
        <f t="shared" si="381"/>
        <v>0</v>
      </c>
      <c r="DI273" s="11"/>
      <c r="DJ273" s="11"/>
      <c r="DK273" s="11"/>
      <c r="DL273" s="11"/>
      <c r="DM273" s="11"/>
    </row>
    <row r="274" spans="35:117">
      <c r="AI274" s="11">
        <f t="shared" si="301"/>
        <v>16</v>
      </c>
      <c r="AJ274" s="11">
        <f t="shared" ref="AJ274:CU277" si="382">AJ58*1000</f>
        <v>2.5</v>
      </c>
      <c r="AK274" s="11">
        <f t="shared" si="382"/>
        <v>2.5</v>
      </c>
      <c r="AL274" s="11">
        <f t="shared" si="382"/>
        <v>14</v>
      </c>
      <c r="AM274" s="11">
        <f t="shared" si="382"/>
        <v>11</v>
      </c>
      <c r="AN274" s="11">
        <f t="shared" si="382"/>
        <v>7</v>
      </c>
      <c r="AO274" s="11">
        <f t="shared" si="382"/>
        <v>6</v>
      </c>
      <c r="AP274" s="11">
        <f t="shared" si="382"/>
        <v>2.5</v>
      </c>
      <c r="AQ274" s="11">
        <f t="shared" si="382"/>
        <v>7</v>
      </c>
      <c r="AR274" s="11">
        <f t="shared" si="382"/>
        <v>6</v>
      </c>
      <c r="AS274" s="11">
        <f t="shared" si="382"/>
        <v>5</v>
      </c>
      <c r="AT274" s="11">
        <f t="shared" si="382"/>
        <v>2.5</v>
      </c>
      <c r="AU274" s="11">
        <f t="shared" si="382"/>
        <v>9</v>
      </c>
      <c r="AV274" s="11">
        <f t="shared" si="382"/>
        <v>7</v>
      </c>
      <c r="AW274" s="11">
        <f t="shared" si="382"/>
        <v>2.5</v>
      </c>
      <c r="AX274" s="11">
        <f t="shared" si="382"/>
        <v>7</v>
      </c>
      <c r="AY274" s="11">
        <f t="shared" si="382"/>
        <v>2.5</v>
      </c>
      <c r="AZ274" s="11">
        <f t="shared" si="382"/>
        <v>2.5</v>
      </c>
      <c r="BA274" s="11">
        <f t="shared" si="382"/>
        <v>2.5</v>
      </c>
      <c r="BB274" s="11">
        <f t="shared" si="382"/>
        <v>0</v>
      </c>
      <c r="BC274" s="11">
        <f t="shared" si="382"/>
        <v>0.5</v>
      </c>
      <c r="BD274" s="11">
        <f t="shared" si="382"/>
        <v>0.5</v>
      </c>
      <c r="BE274" s="11">
        <f t="shared" si="382"/>
        <v>0.5</v>
      </c>
      <c r="BF274" s="11">
        <f t="shared" si="382"/>
        <v>0.5</v>
      </c>
      <c r="BG274" s="11">
        <f t="shared" si="382"/>
        <v>0.5</v>
      </c>
      <c r="BH274" s="11">
        <f t="shared" si="382"/>
        <v>0.5</v>
      </c>
      <c r="BI274" s="11">
        <f t="shared" si="382"/>
        <v>0.5</v>
      </c>
      <c r="BJ274" s="11">
        <f t="shared" si="382"/>
        <v>0.5</v>
      </c>
      <c r="BK274" s="11">
        <f t="shared" si="382"/>
        <v>5.0000000000000001E-3</v>
      </c>
      <c r="BL274" s="11">
        <f t="shared" si="382"/>
        <v>0.5</v>
      </c>
      <c r="BM274" s="11">
        <f t="shared" si="382"/>
        <v>0.05</v>
      </c>
      <c r="BN274" s="11">
        <f t="shared" si="382"/>
        <v>0.05</v>
      </c>
      <c r="BO274" s="11">
        <f t="shared" si="382"/>
        <v>0.05</v>
      </c>
      <c r="BP274" s="11">
        <f t="shared" si="382"/>
        <v>0.05</v>
      </c>
      <c r="BQ274" s="11">
        <f t="shared" si="382"/>
        <v>0</v>
      </c>
      <c r="BR274" s="11">
        <f t="shared" si="382"/>
        <v>0.4</v>
      </c>
      <c r="BS274" s="11">
        <f t="shared" si="382"/>
        <v>0.05</v>
      </c>
      <c r="BT274" s="11">
        <f t="shared" si="382"/>
        <v>0.05</v>
      </c>
      <c r="BU274" s="11">
        <f t="shared" si="382"/>
        <v>0.1</v>
      </c>
      <c r="BV274" s="11">
        <f t="shared" si="382"/>
        <v>0.05</v>
      </c>
      <c r="BW274" s="11">
        <f t="shared" si="382"/>
        <v>0.05</v>
      </c>
      <c r="BX274" s="11">
        <f t="shared" si="382"/>
        <v>0</v>
      </c>
      <c r="BY274" s="11">
        <f t="shared" si="382"/>
        <v>0.15</v>
      </c>
      <c r="BZ274" s="11">
        <f t="shared" si="382"/>
        <v>25</v>
      </c>
      <c r="CA274" s="11">
        <f t="shared" si="382"/>
        <v>50</v>
      </c>
      <c r="CB274" s="11">
        <f t="shared" si="382"/>
        <v>1350</v>
      </c>
      <c r="CC274" s="11">
        <f t="shared" si="382"/>
        <v>0.01</v>
      </c>
      <c r="CD274" s="11">
        <f t="shared" si="382"/>
        <v>2.5000000000000001E-2</v>
      </c>
      <c r="CE274" s="11">
        <f t="shared" si="382"/>
        <v>5.0000000000000001E-3</v>
      </c>
      <c r="CF274" s="11">
        <f t="shared" si="382"/>
        <v>0.15</v>
      </c>
      <c r="CG274" s="11">
        <f t="shared" si="382"/>
        <v>0.5</v>
      </c>
      <c r="CH274" s="11">
        <f t="shared" si="382"/>
        <v>0.5</v>
      </c>
      <c r="CI274" s="11">
        <f t="shared" si="382"/>
        <v>0.5</v>
      </c>
      <c r="CJ274" s="11">
        <f t="shared" si="382"/>
        <v>0</v>
      </c>
      <c r="CK274" s="11">
        <f t="shared" si="382"/>
        <v>0.3</v>
      </c>
      <c r="CL274" s="11">
        <f t="shared" si="382"/>
        <v>5</v>
      </c>
      <c r="CM274" s="11">
        <f t="shared" si="382"/>
        <v>0.5</v>
      </c>
      <c r="CN274" s="11">
        <f t="shared" si="382"/>
        <v>0.5</v>
      </c>
      <c r="CO274" s="11">
        <f t="shared" si="382"/>
        <v>0.05</v>
      </c>
      <c r="CP274" s="11">
        <f t="shared" si="382"/>
        <v>0.05</v>
      </c>
      <c r="CQ274" s="11">
        <f t="shared" si="382"/>
        <v>0.05</v>
      </c>
      <c r="CR274" s="11">
        <f t="shared" si="302"/>
        <v>4.6600000000000003E-2</v>
      </c>
      <c r="CS274" s="11">
        <f t="shared" si="382"/>
        <v>0.05</v>
      </c>
      <c r="CT274" s="11">
        <f t="shared" si="382"/>
        <v>0.05</v>
      </c>
      <c r="CU274" s="11">
        <f t="shared" si="382"/>
        <v>0.05</v>
      </c>
      <c r="CV274" s="11">
        <f t="shared" si="380"/>
        <v>0.05</v>
      </c>
      <c r="CW274" s="11">
        <f t="shared" si="380"/>
        <v>0.05</v>
      </c>
      <c r="CX274" s="11">
        <f t="shared" si="380"/>
        <v>0.05</v>
      </c>
      <c r="CY274" s="11">
        <f t="shared" si="380"/>
        <v>0.05</v>
      </c>
      <c r="DA274" s="11">
        <f t="shared" ref="DA274:DE274" si="383">DA58*1000</f>
        <v>0.5</v>
      </c>
      <c r="DB274" s="11">
        <f t="shared" si="383"/>
        <v>0.05</v>
      </c>
      <c r="DC274" s="11">
        <f t="shared" si="383"/>
        <v>5</v>
      </c>
      <c r="DD274" s="11">
        <f t="shared" si="383"/>
        <v>0.25</v>
      </c>
      <c r="DE274" s="11">
        <f t="shared" si="383"/>
        <v>0.05</v>
      </c>
      <c r="DI274" s="11"/>
      <c r="DJ274" s="11"/>
      <c r="DK274" s="11"/>
      <c r="DL274" s="11"/>
      <c r="DM274" s="11"/>
    </row>
    <row r="275" spans="35:117">
      <c r="AI275" s="11">
        <f t="shared" si="301"/>
        <v>2.5</v>
      </c>
      <c r="AJ275" s="11">
        <f t="shared" si="382"/>
        <v>2.5</v>
      </c>
      <c r="AK275" s="11">
        <f t="shared" si="382"/>
        <v>2.5</v>
      </c>
      <c r="AL275" s="11">
        <f t="shared" si="382"/>
        <v>7</v>
      </c>
      <c r="AM275" s="11">
        <f t="shared" si="382"/>
        <v>6</v>
      </c>
      <c r="AN275" s="11">
        <f t="shared" si="382"/>
        <v>2.5</v>
      </c>
      <c r="AO275" s="11">
        <f t="shared" si="382"/>
        <v>2.5</v>
      </c>
      <c r="AP275" s="11">
        <f t="shared" si="382"/>
        <v>2.5</v>
      </c>
      <c r="AQ275" s="11">
        <f t="shared" si="382"/>
        <v>2.5</v>
      </c>
      <c r="AR275" s="11">
        <f t="shared" si="382"/>
        <v>1.5</v>
      </c>
      <c r="AS275" s="11">
        <f t="shared" si="382"/>
        <v>2.5</v>
      </c>
      <c r="AT275" s="11">
        <f t="shared" si="382"/>
        <v>2.5</v>
      </c>
      <c r="AU275" s="11">
        <f t="shared" si="382"/>
        <v>2.5</v>
      </c>
      <c r="AV275" s="11">
        <f t="shared" si="382"/>
        <v>8</v>
      </c>
      <c r="AW275" s="11">
        <f t="shared" si="382"/>
        <v>2.5</v>
      </c>
      <c r="AX275" s="11">
        <f t="shared" si="382"/>
        <v>8</v>
      </c>
      <c r="AY275" s="11">
        <f t="shared" si="382"/>
        <v>6</v>
      </c>
      <c r="AZ275" s="11">
        <f t="shared" si="382"/>
        <v>2.5</v>
      </c>
      <c r="BA275" s="11">
        <f t="shared" si="382"/>
        <v>2.5</v>
      </c>
      <c r="BB275" s="11">
        <f t="shared" si="382"/>
        <v>0</v>
      </c>
      <c r="BC275" s="11">
        <f t="shared" si="382"/>
        <v>0.5</v>
      </c>
      <c r="BD275" s="11">
        <f t="shared" si="382"/>
        <v>0.5</v>
      </c>
      <c r="BE275" s="11">
        <f t="shared" si="382"/>
        <v>0.5</v>
      </c>
      <c r="BF275" s="11">
        <f t="shared" si="382"/>
        <v>0.5</v>
      </c>
      <c r="BG275" s="11">
        <f t="shared" si="382"/>
        <v>0.5</v>
      </c>
      <c r="BH275" s="11">
        <f t="shared" si="382"/>
        <v>0.5</v>
      </c>
      <c r="BI275" s="11">
        <f t="shared" si="382"/>
        <v>0.5</v>
      </c>
      <c r="BJ275" s="11">
        <f t="shared" si="382"/>
        <v>0.5</v>
      </c>
      <c r="BK275" s="11">
        <f t="shared" si="382"/>
        <v>5.0000000000000001E-3</v>
      </c>
      <c r="BL275" s="11">
        <f t="shared" si="382"/>
        <v>0.5</v>
      </c>
      <c r="BM275" s="11">
        <f t="shared" si="382"/>
        <v>0.05</v>
      </c>
      <c r="BN275" s="11">
        <f t="shared" si="382"/>
        <v>0.05</v>
      </c>
      <c r="BO275" s="11">
        <f t="shared" si="382"/>
        <v>0.05</v>
      </c>
      <c r="BP275" s="11">
        <f t="shared" si="382"/>
        <v>0.05</v>
      </c>
      <c r="BQ275" s="11">
        <f t="shared" si="382"/>
        <v>0</v>
      </c>
      <c r="BR275" s="11">
        <f t="shared" si="382"/>
        <v>0.4</v>
      </c>
      <c r="BS275" s="11">
        <f t="shared" si="382"/>
        <v>0.05</v>
      </c>
      <c r="BT275" s="11">
        <f t="shared" si="382"/>
        <v>0.05</v>
      </c>
      <c r="BU275" s="11">
        <f t="shared" si="382"/>
        <v>0.1</v>
      </c>
      <c r="BV275" s="11">
        <f t="shared" si="382"/>
        <v>0.05</v>
      </c>
      <c r="BW275" s="11">
        <f t="shared" si="382"/>
        <v>0.05</v>
      </c>
      <c r="BX275" s="11">
        <f t="shared" si="382"/>
        <v>0</v>
      </c>
      <c r="BY275" s="11">
        <f t="shared" si="382"/>
        <v>0.15</v>
      </c>
      <c r="BZ275" s="11">
        <f t="shared" si="382"/>
        <v>0</v>
      </c>
      <c r="CA275" s="11">
        <f t="shared" si="382"/>
        <v>0</v>
      </c>
      <c r="CB275" s="11">
        <f t="shared" si="382"/>
        <v>0</v>
      </c>
      <c r="CC275" s="11">
        <f t="shared" si="382"/>
        <v>0</v>
      </c>
      <c r="CD275" s="11">
        <f t="shared" si="382"/>
        <v>0</v>
      </c>
      <c r="CE275" s="11">
        <f t="shared" si="382"/>
        <v>0</v>
      </c>
      <c r="CF275" s="11">
        <f t="shared" si="382"/>
        <v>0</v>
      </c>
      <c r="CG275" s="11">
        <f t="shared" si="382"/>
        <v>0</v>
      </c>
      <c r="CH275" s="11">
        <f t="shared" si="382"/>
        <v>0</v>
      </c>
      <c r="CI275" s="11">
        <f t="shared" si="382"/>
        <v>0</v>
      </c>
      <c r="CJ275" s="11">
        <f t="shared" si="382"/>
        <v>0</v>
      </c>
      <c r="CK275" s="11">
        <f t="shared" si="382"/>
        <v>0</v>
      </c>
      <c r="CL275" s="11">
        <f t="shared" si="382"/>
        <v>0</v>
      </c>
      <c r="CM275" s="11">
        <f t="shared" si="382"/>
        <v>0</v>
      </c>
      <c r="CN275" s="11">
        <f t="shared" si="382"/>
        <v>0</v>
      </c>
      <c r="CO275" s="11">
        <f t="shared" si="382"/>
        <v>0</v>
      </c>
      <c r="CP275" s="11">
        <f t="shared" si="382"/>
        <v>0</v>
      </c>
      <c r="CQ275" s="11">
        <f t="shared" si="382"/>
        <v>0</v>
      </c>
      <c r="CR275" s="11">
        <f t="shared" si="302"/>
        <v>0</v>
      </c>
      <c r="CS275" s="11">
        <f t="shared" si="382"/>
        <v>0</v>
      </c>
      <c r="CT275" s="11">
        <f t="shared" si="382"/>
        <v>0</v>
      </c>
      <c r="CU275" s="11">
        <f t="shared" si="382"/>
        <v>0</v>
      </c>
      <c r="CV275" s="11">
        <f t="shared" si="380"/>
        <v>0</v>
      </c>
      <c r="CW275" s="11">
        <f t="shared" si="380"/>
        <v>0</v>
      </c>
      <c r="CX275" s="11">
        <f t="shared" si="380"/>
        <v>0.05</v>
      </c>
      <c r="CY275" s="11">
        <f t="shared" si="380"/>
        <v>0.05</v>
      </c>
      <c r="DA275" s="11">
        <f t="shared" ref="DA275:DE275" si="384">DA59*1000</f>
        <v>0</v>
      </c>
      <c r="DB275" s="11">
        <f t="shared" si="384"/>
        <v>0</v>
      </c>
      <c r="DC275" s="11">
        <f t="shared" si="384"/>
        <v>0</v>
      </c>
      <c r="DD275" s="11">
        <f t="shared" si="384"/>
        <v>0</v>
      </c>
      <c r="DE275" s="11">
        <f t="shared" si="384"/>
        <v>0</v>
      </c>
      <c r="DI275" s="11"/>
      <c r="DJ275" s="11"/>
      <c r="DK275" s="11"/>
      <c r="DL275" s="11"/>
      <c r="DM275" s="11"/>
    </row>
    <row r="276" spans="35:117">
      <c r="AI276" s="11">
        <f t="shared" si="301"/>
        <v>18</v>
      </c>
      <c r="AJ276" s="11">
        <f t="shared" si="382"/>
        <v>18</v>
      </c>
      <c r="AK276" s="11">
        <f t="shared" si="382"/>
        <v>2.5</v>
      </c>
      <c r="AL276" s="11">
        <f t="shared" si="382"/>
        <v>104</v>
      </c>
      <c r="AM276" s="11">
        <f t="shared" si="382"/>
        <v>42</v>
      </c>
      <c r="AN276" s="11">
        <f t="shared" si="382"/>
        <v>38</v>
      </c>
      <c r="AO276" s="11">
        <f t="shared" si="382"/>
        <v>24</v>
      </c>
      <c r="AP276" s="11">
        <f t="shared" si="382"/>
        <v>2.5</v>
      </c>
      <c r="AQ276" s="11">
        <f t="shared" si="382"/>
        <v>22</v>
      </c>
      <c r="AR276" s="11">
        <f t="shared" si="382"/>
        <v>6</v>
      </c>
      <c r="AS276" s="11">
        <f t="shared" si="382"/>
        <v>2.5</v>
      </c>
      <c r="AT276" s="11">
        <f t="shared" si="382"/>
        <v>2.5</v>
      </c>
      <c r="AU276" s="11">
        <f t="shared" si="382"/>
        <v>61</v>
      </c>
      <c r="AV276" s="11">
        <f t="shared" si="382"/>
        <v>34</v>
      </c>
      <c r="AW276" s="11">
        <f t="shared" si="382"/>
        <v>17</v>
      </c>
      <c r="AX276" s="11">
        <f t="shared" si="382"/>
        <v>31</v>
      </c>
      <c r="AY276" s="11">
        <f t="shared" si="382"/>
        <v>23</v>
      </c>
      <c r="AZ276" s="11">
        <f t="shared" si="382"/>
        <v>2.5</v>
      </c>
      <c r="BA276" s="11">
        <f t="shared" si="382"/>
        <v>2.5</v>
      </c>
      <c r="BB276" s="11">
        <f t="shared" si="382"/>
        <v>0</v>
      </c>
      <c r="BC276" s="11">
        <f t="shared" si="382"/>
        <v>0.5</v>
      </c>
      <c r="BD276" s="11">
        <f t="shared" si="382"/>
        <v>0.5</v>
      </c>
      <c r="BE276" s="11">
        <f t="shared" si="382"/>
        <v>0.5</v>
      </c>
      <c r="BF276" s="11">
        <f t="shared" si="382"/>
        <v>0.5</v>
      </c>
      <c r="BG276" s="11">
        <f t="shared" si="382"/>
        <v>0.5</v>
      </c>
      <c r="BH276" s="11">
        <f t="shared" si="382"/>
        <v>0.5</v>
      </c>
      <c r="BI276" s="11">
        <f t="shared" si="382"/>
        <v>0.5</v>
      </c>
      <c r="BJ276" s="11">
        <f t="shared" si="382"/>
        <v>0.5</v>
      </c>
      <c r="BK276" s="11">
        <f t="shared" si="382"/>
        <v>5.0000000000000001E-3</v>
      </c>
      <c r="BL276" s="11">
        <f t="shared" si="382"/>
        <v>0.5</v>
      </c>
      <c r="BM276" s="11">
        <f t="shared" si="382"/>
        <v>0.05</v>
      </c>
      <c r="BN276" s="11">
        <f t="shared" si="382"/>
        <v>0.05</v>
      </c>
      <c r="BO276" s="11">
        <f t="shared" si="382"/>
        <v>0.05</v>
      </c>
      <c r="BP276" s="11">
        <f t="shared" si="382"/>
        <v>0.05</v>
      </c>
      <c r="BQ276" s="11">
        <f t="shared" si="382"/>
        <v>0</v>
      </c>
      <c r="BR276" s="11">
        <f t="shared" si="382"/>
        <v>0.4</v>
      </c>
      <c r="BS276" s="11">
        <f t="shared" si="382"/>
        <v>0.05</v>
      </c>
      <c r="BT276" s="11">
        <f t="shared" si="382"/>
        <v>0.05</v>
      </c>
      <c r="BU276" s="11">
        <f t="shared" si="382"/>
        <v>0.1</v>
      </c>
      <c r="BV276" s="11">
        <f t="shared" si="382"/>
        <v>0.05</v>
      </c>
      <c r="BW276" s="11">
        <f t="shared" si="382"/>
        <v>0.05</v>
      </c>
      <c r="BX276" s="11">
        <f t="shared" si="382"/>
        <v>0</v>
      </c>
      <c r="BY276" s="11">
        <f t="shared" si="382"/>
        <v>0.15</v>
      </c>
      <c r="BZ276" s="11">
        <f t="shared" si="382"/>
        <v>0</v>
      </c>
      <c r="CA276" s="11">
        <f t="shared" si="382"/>
        <v>0</v>
      </c>
      <c r="CB276" s="11">
        <f t="shared" si="382"/>
        <v>0</v>
      </c>
      <c r="CC276" s="11">
        <f t="shared" si="382"/>
        <v>0</v>
      </c>
      <c r="CD276" s="11">
        <f t="shared" si="382"/>
        <v>0</v>
      </c>
      <c r="CE276" s="11">
        <f t="shared" si="382"/>
        <v>0</v>
      </c>
      <c r="CF276" s="11">
        <f t="shared" si="382"/>
        <v>0</v>
      </c>
      <c r="CG276" s="11">
        <f t="shared" si="382"/>
        <v>0</v>
      </c>
      <c r="CH276" s="11">
        <f t="shared" si="382"/>
        <v>0</v>
      </c>
      <c r="CI276" s="11">
        <f t="shared" si="382"/>
        <v>0</v>
      </c>
      <c r="CJ276" s="11">
        <f t="shared" si="382"/>
        <v>0</v>
      </c>
      <c r="CK276" s="11">
        <f t="shared" si="382"/>
        <v>0</v>
      </c>
      <c r="CL276" s="11">
        <f t="shared" si="382"/>
        <v>0</v>
      </c>
      <c r="CM276" s="11">
        <f t="shared" si="382"/>
        <v>0</v>
      </c>
      <c r="CN276" s="11">
        <f t="shared" si="382"/>
        <v>0</v>
      </c>
      <c r="CO276" s="11">
        <f t="shared" si="382"/>
        <v>0</v>
      </c>
      <c r="CP276" s="11">
        <f t="shared" si="382"/>
        <v>0</v>
      </c>
      <c r="CQ276" s="11">
        <f t="shared" si="382"/>
        <v>0</v>
      </c>
      <c r="CR276" s="11">
        <f t="shared" si="302"/>
        <v>0</v>
      </c>
      <c r="CS276" s="11">
        <f t="shared" si="382"/>
        <v>0</v>
      </c>
      <c r="CT276" s="11">
        <f t="shared" si="382"/>
        <v>0</v>
      </c>
      <c r="CU276" s="11">
        <f t="shared" si="382"/>
        <v>0</v>
      </c>
      <c r="CV276" s="11">
        <f t="shared" si="380"/>
        <v>0</v>
      </c>
      <c r="CW276" s="11">
        <f t="shared" si="380"/>
        <v>0</v>
      </c>
      <c r="CX276" s="11">
        <f t="shared" si="380"/>
        <v>0.05</v>
      </c>
      <c r="CY276" s="11">
        <f t="shared" si="380"/>
        <v>0.05</v>
      </c>
      <c r="DA276" s="11">
        <f t="shared" ref="DA276:DE276" si="385">DA60*1000</f>
        <v>0</v>
      </c>
      <c r="DB276" s="11">
        <f t="shared" si="385"/>
        <v>0</v>
      </c>
      <c r="DC276" s="11">
        <f t="shared" si="385"/>
        <v>0</v>
      </c>
      <c r="DD276" s="11">
        <f t="shared" si="385"/>
        <v>0</v>
      </c>
      <c r="DE276" s="11">
        <f t="shared" si="385"/>
        <v>0</v>
      </c>
      <c r="DI276" s="11"/>
      <c r="DJ276" s="11"/>
      <c r="DK276" s="11"/>
      <c r="DL276" s="11"/>
      <c r="DM276" s="11"/>
    </row>
    <row r="277" spans="35:117">
      <c r="AI277" s="11">
        <f t="shared" si="301"/>
        <v>66</v>
      </c>
      <c r="AJ277" s="11">
        <f t="shared" si="382"/>
        <v>50</v>
      </c>
      <c r="AK277" s="11">
        <f t="shared" si="382"/>
        <v>2.5</v>
      </c>
      <c r="AL277" s="11">
        <f t="shared" si="382"/>
        <v>200</v>
      </c>
      <c r="AM277" s="11">
        <f t="shared" si="382"/>
        <v>53</v>
      </c>
      <c r="AN277" s="11">
        <f t="shared" si="382"/>
        <v>51</v>
      </c>
      <c r="AO277" s="11">
        <f t="shared" si="382"/>
        <v>29</v>
      </c>
      <c r="AP277" s="11">
        <f t="shared" si="382"/>
        <v>2.5</v>
      </c>
      <c r="AQ277" s="11">
        <f t="shared" si="382"/>
        <v>28</v>
      </c>
      <c r="AR277" s="11">
        <f t="shared" si="382"/>
        <v>14</v>
      </c>
      <c r="AS277" s="11">
        <f t="shared" si="382"/>
        <v>2.5</v>
      </c>
      <c r="AT277" s="11">
        <f t="shared" si="382"/>
        <v>2.5</v>
      </c>
      <c r="AU277" s="11">
        <f t="shared" si="382"/>
        <v>101</v>
      </c>
      <c r="AV277" s="11">
        <f t="shared" si="382"/>
        <v>46</v>
      </c>
      <c r="AW277" s="11">
        <f t="shared" si="382"/>
        <v>22</v>
      </c>
      <c r="AX277" s="11">
        <f t="shared" si="382"/>
        <v>47</v>
      </c>
      <c r="AY277" s="11">
        <f t="shared" si="382"/>
        <v>26</v>
      </c>
      <c r="AZ277" s="11">
        <f t="shared" si="382"/>
        <v>2.5</v>
      </c>
      <c r="BA277" s="11">
        <f t="shared" si="382"/>
        <v>2.5</v>
      </c>
      <c r="BB277" s="11">
        <f t="shared" si="382"/>
        <v>0</v>
      </c>
      <c r="BC277" s="11">
        <f t="shared" si="382"/>
        <v>0.5</v>
      </c>
      <c r="BD277" s="11">
        <f t="shared" si="382"/>
        <v>0.5</v>
      </c>
      <c r="BE277" s="11">
        <f t="shared" si="382"/>
        <v>0.5</v>
      </c>
      <c r="BF277" s="11">
        <f t="shared" si="382"/>
        <v>0.5</v>
      </c>
      <c r="BG277" s="11">
        <f t="shared" si="382"/>
        <v>0.5</v>
      </c>
      <c r="BH277" s="11">
        <f t="shared" si="382"/>
        <v>0.5</v>
      </c>
      <c r="BI277" s="11">
        <f t="shared" si="382"/>
        <v>0.5</v>
      </c>
      <c r="BJ277" s="11">
        <f t="shared" si="382"/>
        <v>0.5</v>
      </c>
      <c r="BK277" s="11">
        <f t="shared" si="382"/>
        <v>5.0000000000000001E-3</v>
      </c>
      <c r="BL277" s="11">
        <f t="shared" si="382"/>
        <v>0.5</v>
      </c>
      <c r="BM277" s="11">
        <f t="shared" si="382"/>
        <v>0.05</v>
      </c>
      <c r="BN277" s="11">
        <f t="shared" si="382"/>
        <v>0.05</v>
      </c>
      <c r="BO277" s="11">
        <f t="shared" si="382"/>
        <v>0.05</v>
      </c>
      <c r="BP277" s="11">
        <f t="shared" si="382"/>
        <v>0.05</v>
      </c>
      <c r="BQ277" s="11">
        <f t="shared" si="382"/>
        <v>0</v>
      </c>
      <c r="BR277" s="11">
        <f t="shared" si="382"/>
        <v>0.4</v>
      </c>
      <c r="BS277" s="11">
        <f t="shared" si="382"/>
        <v>0.05</v>
      </c>
      <c r="BT277" s="11">
        <f t="shared" si="382"/>
        <v>0.05</v>
      </c>
      <c r="BU277" s="11">
        <f t="shared" si="382"/>
        <v>0.1</v>
      </c>
      <c r="BV277" s="11">
        <f t="shared" si="382"/>
        <v>0.05</v>
      </c>
      <c r="BW277" s="11">
        <f t="shared" si="382"/>
        <v>0.05</v>
      </c>
      <c r="BX277" s="11">
        <f t="shared" si="382"/>
        <v>0</v>
      </c>
      <c r="BY277" s="11">
        <f t="shared" si="382"/>
        <v>0.15</v>
      </c>
      <c r="BZ277" s="11">
        <f t="shared" si="382"/>
        <v>0</v>
      </c>
      <c r="CA277" s="11">
        <f t="shared" si="382"/>
        <v>0</v>
      </c>
      <c r="CB277" s="11">
        <f t="shared" si="382"/>
        <v>0</v>
      </c>
      <c r="CC277" s="11">
        <f t="shared" si="382"/>
        <v>0</v>
      </c>
      <c r="CD277" s="11">
        <f t="shared" si="382"/>
        <v>0</v>
      </c>
      <c r="CE277" s="11">
        <f t="shared" si="382"/>
        <v>0</v>
      </c>
      <c r="CF277" s="11">
        <f t="shared" si="382"/>
        <v>0</v>
      </c>
      <c r="CG277" s="11">
        <f t="shared" si="382"/>
        <v>0</v>
      </c>
      <c r="CH277" s="11">
        <f t="shared" si="382"/>
        <v>0</v>
      </c>
      <c r="CI277" s="11">
        <f t="shared" si="382"/>
        <v>0</v>
      </c>
      <c r="CJ277" s="11">
        <f t="shared" si="382"/>
        <v>0</v>
      </c>
      <c r="CK277" s="11">
        <f t="shared" si="382"/>
        <v>0</v>
      </c>
      <c r="CL277" s="11">
        <f t="shared" si="382"/>
        <v>0</v>
      </c>
      <c r="CM277" s="11">
        <f t="shared" si="382"/>
        <v>0</v>
      </c>
      <c r="CN277" s="11">
        <f t="shared" si="382"/>
        <v>0</v>
      </c>
      <c r="CO277" s="11">
        <f t="shared" si="382"/>
        <v>0</v>
      </c>
      <c r="CP277" s="11">
        <f t="shared" si="382"/>
        <v>0</v>
      </c>
      <c r="CQ277" s="11">
        <f t="shared" si="382"/>
        <v>0</v>
      </c>
      <c r="CR277" s="11">
        <f t="shared" si="302"/>
        <v>0</v>
      </c>
      <c r="CS277" s="11">
        <f t="shared" si="382"/>
        <v>0</v>
      </c>
      <c r="CT277" s="11">
        <f t="shared" si="382"/>
        <v>0</v>
      </c>
      <c r="CU277" s="11">
        <f t="shared" ref="CU277:CY280" si="386">CU61*1000</f>
        <v>0</v>
      </c>
      <c r="CV277" s="11">
        <f t="shared" si="386"/>
        <v>0</v>
      </c>
      <c r="CW277" s="11">
        <f t="shared" si="386"/>
        <v>0</v>
      </c>
      <c r="CX277" s="11">
        <f t="shared" si="386"/>
        <v>0.05</v>
      </c>
      <c r="CY277" s="11">
        <f t="shared" si="386"/>
        <v>0.05</v>
      </c>
      <c r="DA277" s="11">
        <f t="shared" ref="DA277:DE277" si="387">DA61*1000</f>
        <v>0</v>
      </c>
      <c r="DB277" s="11">
        <f t="shared" si="387"/>
        <v>0</v>
      </c>
      <c r="DC277" s="11">
        <f t="shared" si="387"/>
        <v>0</v>
      </c>
      <c r="DD277" s="11">
        <f t="shared" si="387"/>
        <v>0</v>
      </c>
      <c r="DE277" s="11">
        <f t="shared" si="387"/>
        <v>0</v>
      </c>
      <c r="DI277" s="11"/>
      <c r="DJ277" s="11"/>
      <c r="DK277" s="11"/>
      <c r="DL277" s="11"/>
      <c r="DM277" s="11"/>
    </row>
    <row r="278" spans="35:117">
      <c r="AI278" s="11">
        <f t="shared" si="301"/>
        <v>11</v>
      </c>
      <c r="AJ278" s="11">
        <f t="shared" ref="AJ278:CU281" si="388">AJ62*1000</f>
        <v>2.5</v>
      </c>
      <c r="AK278" s="11">
        <f t="shared" si="388"/>
        <v>2.5</v>
      </c>
      <c r="AL278" s="11">
        <f t="shared" si="388"/>
        <v>12</v>
      </c>
      <c r="AM278" s="11">
        <f t="shared" si="388"/>
        <v>7</v>
      </c>
      <c r="AN278" s="11">
        <f t="shared" si="388"/>
        <v>6</v>
      </c>
      <c r="AO278" s="11">
        <f t="shared" si="388"/>
        <v>2.5</v>
      </c>
      <c r="AP278" s="11">
        <f t="shared" si="388"/>
        <v>2.5</v>
      </c>
      <c r="AQ278" s="11">
        <f t="shared" si="388"/>
        <v>7</v>
      </c>
      <c r="AR278" s="11">
        <f t="shared" si="388"/>
        <v>1.5</v>
      </c>
      <c r="AS278" s="11">
        <f t="shared" si="388"/>
        <v>2.5</v>
      </c>
      <c r="AT278" s="11">
        <f t="shared" si="388"/>
        <v>2.5</v>
      </c>
      <c r="AU278" s="11">
        <f t="shared" si="388"/>
        <v>6</v>
      </c>
      <c r="AV278" s="11">
        <f t="shared" si="388"/>
        <v>2.5</v>
      </c>
      <c r="AW278" s="11">
        <f t="shared" si="388"/>
        <v>2.5</v>
      </c>
      <c r="AX278" s="11">
        <f t="shared" si="388"/>
        <v>9</v>
      </c>
      <c r="AY278" s="11">
        <f t="shared" si="388"/>
        <v>2.5</v>
      </c>
      <c r="AZ278" s="11">
        <f t="shared" si="388"/>
        <v>2.5</v>
      </c>
      <c r="BA278" s="11">
        <f t="shared" si="388"/>
        <v>2.5</v>
      </c>
      <c r="BB278" s="11">
        <f t="shared" si="388"/>
        <v>0</v>
      </c>
      <c r="BC278" s="11">
        <f t="shared" si="388"/>
        <v>0.5</v>
      </c>
      <c r="BD278" s="11">
        <f t="shared" si="388"/>
        <v>0.5</v>
      </c>
      <c r="BE278" s="11">
        <f t="shared" si="388"/>
        <v>0.5</v>
      </c>
      <c r="BF278" s="11">
        <f t="shared" si="388"/>
        <v>0.5</v>
      </c>
      <c r="BG278" s="11">
        <f t="shared" si="388"/>
        <v>0.5</v>
      </c>
      <c r="BH278" s="11">
        <f t="shared" si="388"/>
        <v>0.5</v>
      </c>
      <c r="BI278" s="11">
        <f t="shared" si="388"/>
        <v>0.5</v>
      </c>
      <c r="BJ278" s="11">
        <f t="shared" si="388"/>
        <v>0.5</v>
      </c>
      <c r="BK278" s="11">
        <f t="shared" si="388"/>
        <v>5.0000000000000001E-3</v>
      </c>
      <c r="BL278" s="11">
        <f t="shared" si="388"/>
        <v>0.5</v>
      </c>
      <c r="BM278" s="11">
        <f t="shared" si="388"/>
        <v>0.05</v>
      </c>
      <c r="BN278" s="11">
        <f t="shared" si="388"/>
        <v>0.05</v>
      </c>
      <c r="BO278" s="11">
        <f t="shared" si="388"/>
        <v>0.05</v>
      </c>
      <c r="BP278" s="11">
        <f t="shared" si="388"/>
        <v>0.05</v>
      </c>
      <c r="BQ278" s="11">
        <f t="shared" si="388"/>
        <v>0</v>
      </c>
      <c r="BR278" s="11">
        <f t="shared" si="388"/>
        <v>0.4</v>
      </c>
      <c r="BS278" s="11">
        <f t="shared" si="388"/>
        <v>0.05</v>
      </c>
      <c r="BT278" s="11">
        <f t="shared" si="388"/>
        <v>0.05</v>
      </c>
      <c r="BU278" s="11">
        <f t="shared" si="388"/>
        <v>0.1</v>
      </c>
      <c r="BV278" s="11">
        <f t="shared" si="388"/>
        <v>0.05</v>
      </c>
      <c r="BW278" s="11">
        <f t="shared" si="388"/>
        <v>0.05</v>
      </c>
      <c r="BX278" s="11">
        <f t="shared" si="388"/>
        <v>0</v>
      </c>
      <c r="BY278" s="11">
        <f t="shared" si="388"/>
        <v>0.15</v>
      </c>
      <c r="BZ278" s="11">
        <f t="shared" si="388"/>
        <v>0</v>
      </c>
      <c r="CA278" s="11">
        <f t="shared" si="388"/>
        <v>0</v>
      </c>
      <c r="CB278" s="11">
        <f t="shared" si="388"/>
        <v>0</v>
      </c>
      <c r="CC278" s="11">
        <f t="shared" si="388"/>
        <v>0</v>
      </c>
      <c r="CD278" s="11">
        <f t="shared" si="388"/>
        <v>0</v>
      </c>
      <c r="CE278" s="11">
        <f t="shared" si="388"/>
        <v>0</v>
      </c>
      <c r="CF278" s="11">
        <f t="shared" si="388"/>
        <v>0</v>
      </c>
      <c r="CG278" s="11">
        <f t="shared" si="388"/>
        <v>0</v>
      </c>
      <c r="CH278" s="11">
        <f t="shared" si="388"/>
        <v>0</v>
      </c>
      <c r="CI278" s="11">
        <f t="shared" si="388"/>
        <v>0</v>
      </c>
      <c r="CJ278" s="11">
        <f t="shared" si="388"/>
        <v>0</v>
      </c>
      <c r="CK278" s="11">
        <f t="shared" si="388"/>
        <v>0</v>
      </c>
      <c r="CL278" s="11">
        <f t="shared" si="388"/>
        <v>0</v>
      </c>
      <c r="CM278" s="11">
        <f t="shared" si="388"/>
        <v>0</v>
      </c>
      <c r="CN278" s="11">
        <f t="shared" si="388"/>
        <v>0</v>
      </c>
      <c r="CO278" s="11">
        <f t="shared" si="388"/>
        <v>0</v>
      </c>
      <c r="CP278" s="11">
        <f t="shared" si="388"/>
        <v>0</v>
      </c>
      <c r="CQ278" s="11">
        <f t="shared" si="388"/>
        <v>0</v>
      </c>
      <c r="CR278" s="11">
        <f t="shared" si="302"/>
        <v>0</v>
      </c>
      <c r="CS278" s="11">
        <f t="shared" si="388"/>
        <v>0</v>
      </c>
      <c r="CT278" s="11">
        <f t="shared" si="388"/>
        <v>0</v>
      </c>
      <c r="CU278" s="11">
        <f t="shared" si="388"/>
        <v>0</v>
      </c>
      <c r="CV278" s="11">
        <f t="shared" si="386"/>
        <v>0</v>
      </c>
      <c r="CW278" s="11">
        <f t="shared" si="386"/>
        <v>0</v>
      </c>
      <c r="CX278" s="11">
        <f t="shared" si="386"/>
        <v>0.05</v>
      </c>
      <c r="CY278" s="11">
        <f t="shared" si="386"/>
        <v>0.05</v>
      </c>
      <c r="DA278" s="11">
        <f t="shared" ref="DA278:DE278" si="389">DA62*1000</f>
        <v>0</v>
      </c>
      <c r="DB278" s="11">
        <f t="shared" si="389"/>
        <v>0</v>
      </c>
      <c r="DC278" s="11">
        <f t="shared" si="389"/>
        <v>0</v>
      </c>
      <c r="DD278" s="11">
        <f t="shared" si="389"/>
        <v>0</v>
      </c>
      <c r="DE278" s="11">
        <f t="shared" si="389"/>
        <v>0</v>
      </c>
      <c r="DI278" s="11"/>
      <c r="DJ278" s="11"/>
      <c r="DK278" s="11"/>
      <c r="DL278" s="11"/>
      <c r="DM278" s="11"/>
    </row>
    <row r="279" spans="35:117">
      <c r="AI279" s="11">
        <f t="shared" si="301"/>
        <v>142</v>
      </c>
      <c r="AJ279" s="11">
        <f t="shared" si="388"/>
        <v>54</v>
      </c>
      <c r="AK279" s="11">
        <f t="shared" si="388"/>
        <v>2.5</v>
      </c>
      <c r="AL279" s="11">
        <f t="shared" si="388"/>
        <v>166</v>
      </c>
      <c r="AM279" s="11">
        <f t="shared" si="388"/>
        <v>53</v>
      </c>
      <c r="AN279" s="11">
        <f t="shared" si="388"/>
        <v>48</v>
      </c>
      <c r="AO279" s="11">
        <f t="shared" si="388"/>
        <v>26</v>
      </c>
      <c r="AP279" s="11">
        <f t="shared" si="388"/>
        <v>2.5</v>
      </c>
      <c r="AQ279" s="11">
        <f t="shared" si="388"/>
        <v>30</v>
      </c>
      <c r="AR279" s="11">
        <f t="shared" si="388"/>
        <v>18</v>
      </c>
      <c r="AS279" s="11">
        <f t="shared" si="388"/>
        <v>2.5</v>
      </c>
      <c r="AT279" s="11">
        <f t="shared" si="388"/>
        <v>2.5</v>
      </c>
      <c r="AU279" s="11">
        <f t="shared" si="388"/>
        <v>94</v>
      </c>
      <c r="AV279" s="11">
        <f t="shared" si="388"/>
        <v>39</v>
      </c>
      <c r="AW279" s="11">
        <f t="shared" si="388"/>
        <v>19</v>
      </c>
      <c r="AX279" s="11">
        <f t="shared" si="388"/>
        <v>51</v>
      </c>
      <c r="AY279" s="11">
        <f t="shared" si="388"/>
        <v>19</v>
      </c>
      <c r="AZ279" s="11">
        <f t="shared" si="388"/>
        <v>2.5</v>
      </c>
      <c r="BA279" s="11">
        <f t="shared" si="388"/>
        <v>2.5</v>
      </c>
      <c r="BB279" s="11">
        <f t="shared" si="388"/>
        <v>0</v>
      </c>
      <c r="BC279" s="11">
        <f t="shared" si="388"/>
        <v>0.5</v>
      </c>
      <c r="BD279" s="11">
        <f t="shared" si="388"/>
        <v>0.5</v>
      </c>
      <c r="BE279" s="11">
        <f t="shared" si="388"/>
        <v>0.5</v>
      </c>
      <c r="BF279" s="11">
        <f t="shared" si="388"/>
        <v>0.5</v>
      </c>
      <c r="BG279" s="11">
        <f t="shared" si="388"/>
        <v>0.5</v>
      </c>
      <c r="BH279" s="11">
        <f t="shared" si="388"/>
        <v>0.5</v>
      </c>
      <c r="BI279" s="11">
        <f t="shared" si="388"/>
        <v>0.5</v>
      </c>
      <c r="BJ279" s="11">
        <f t="shared" si="388"/>
        <v>0.5</v>
      </c>
      <c r="BK279" s="11">
        <f t="shared" si="388"/>
        <v>5.0000000000000001E-3</v>
      </c>
      <c r="BL279" s="11">
        <f t="shared" si="388"/>
        <v>0.5</v>
      </c>
      <c r="BM279" s="11">
        <f t="shared" si="388"/>
        <v>0.05</v>
      </c>
      <c r="BN279" s="11">
        <f t="shared" si="388"/>
        <v>0.05</v>
      </c>
      <c r="BO279" s="11">
        <f t="shared" si="388"/>
        <v>0.05</v>
      </c>
      <c r="BP279" s="11">
        <f t="shared" si="388"/>
        <v>0.05</v>
      </c>
      <c r="BQ279" s="11">
        <f t="shared" si="388"/>
        <v>0</v>
      </c>
      <c r="BR279" s="11">
        <f t="shared" si="388"/>
        <v>0.4</v>
      </c>
      <c r="BS279" s="11">
        <f t="shared" si="388"/>
        <v>0.05</v>
      </c>
      <c r="BT279" s="11">
        <f t="shared" si="388"/>
        <v>0.05</v>
      </c>
      <c r="BU279" s="11">
        <f t="shared" si="388"/>
        <v>0.1</v>
      </c>
      <c r="BV279" s="11">
        <f t="shared" si="388"/>
        <v>0.05</v>
      </c>
      <c r="BW279" s="11">
        <f t="shared" si="388"/>
        <v>0.05</v>
      </c>
      <c r="BX279" s="11">
        <f t="shared" si="388"/>
        <v>0</v>
      </c>
      <c r="BY279" s="11">
        <f t="shared" si="388"/>
        <v>0.15</v>
      </c>
      <c r="BZ279" s="11">
        <f t="shared" si="388"/>
        <v>0</v>
      </c>
      <c r="CA279" s="11">
        <f t="shared" si="388"/>
        <v>0</v>
      </c>
      <c r="CB279" s="11">
        <f t="shared" si="388"/>
        <v>0</v>
      </c>
      <c r="CC279" s="11">
        <f t="shared" si="388"/>
        <v>0</v>
      </c>
      <c r="CD279" s="11">
        <f t="shared" si="388"/>
        <v>0</v>
      </c>
      <c r="CE279" s="11">
        <f t="shared" si="388"/>
        <v>0</v>
      </c>
      <c r="CF279" s="11">
        <f t="shared" si="388"/>
        <v>0</v>
      </c>
      <c r="CG279" s="11">
        <f t="shared" si="388"/>
        <v>0</v>
      </c>
      <c r="CH279" s="11">
        <f t="shared" si="388"/>
        <v>0</v>
      </c>
      <c r="CI279" s="11">
        <f t="shared" si="388"/>
        <v>0</v>
      </c>
      <c r="CJ279" s="11">
        <f t="shared" si="388"/>
        <v>0</v>
      </c>
      <c r="CK279" s="11">
        <f t="shared" si="388"/>
        <v>0</v>
      </c>
      <c r="CL279" s="11">
        <f t="shared" si="388"/>
        <v>0</v>
      </c>
      <c r="CM279" s="11">
        <f t="shared" si="388"/>
        <v>0</v>
      </c>
      <c r="CN279" s="11">
        <f t="shared" si="388"/>
        <v>0</v>
      </c>
      <c r="CO279" s="11">
        <f t="shared" si="388"/>
        <v>0</v>
      </c>
      <c r="CP279" s="11">
        <f t="shared" si="388"/>
        <v>0</v>
      </c>
      <c r="CQ279" s="11">
        <f t="shared" si="388"/>
        <v>0</v>
      </c>
      <c r="CR279" s="11">
        <f t="shared" si="302"/>
        <v>0</v>
      </c>
      <c r="CS279" s="11">
        <f t="shared" si="388"/>
        <v>0</v>
      </c>
      <c r="CT279" s="11">
        <f t="shared" si="388"/>
        <v>0</v>
      </c>
      <c r="CU279" s="11">
        <f t="shared" si="388"/>
        <v>0</v>
      </c>
      <c r="CV279" s="11">
        <f t="shared" si="386"/>
        <v>0</v>
      </c>
      <c r="CW279" s="11">
        <f t="shared" si="386"/>
        <v>0</v>
      </c>
      <c r="CX279" s="11">
        <f t="shared" si="386"/>
        <v>0.05</v>
      </c>
      <c r="CY279" s="11">
        <f t="shared" si="386"/>
        <v>0.05</v>
      </c>
      <c r="DA279" s="11">
        <f t="shared" ref="DA279:DE279" si="390">DA63*1000</f>
        <v>0</v>
      </c>
      <c r="DB279" s="11">
        <f t="shared" si="390"/>
        <v>0</v>
      </c>
      <c r="DC279" s="11">
        <f t="shared" si="390"/>
        <v>0</v>
      </c>
      <c r="DD279" s="11">
        <f t="shared" si="390"/>
        <v>0</v>
      </c>
      <c r="DE279" s="11">
        <f t="shared" si="390"/>
        <v>0</v>
      </c>
      <c r="DI279" s="11"/>
      <c r="DJ279" s="11"/>
      <c r="DK279" s="11"/>
      <c r="DL279" s="11"/>
      <c r="DM279" s="11"/>
    </row>
    <row r="280" spans="35:117">
      <c r="AI280" s="11">
        <f t="shared" si="301"/>
        <v>11</v>
      </c>
      <c r="AJ280" s="11">
        <f t="shared" si="388"/>
        <v>21</v>
      </c>
      <c r="AK280" s="11">
        <f t="shared" si="388"/>
        <v>2.5</v>
      </c>
      <c r="AL280" s="11">
        <f t="shared" si="388"/>
        <v>18</v>
      </c>
      <c r="AM280" s="11">
        <f t="shared" si="388"/>
        <v>6</v>
      </c>
      <c r="AN280" s="11">
        <f t="shared" si="388"/>
        <v>8</v>
      </c>
      <c r="AO280" s="11">
        <f t="shared" si="388"/>
        <v>6</v>
      </c>
      <c r="AP280" s="11">
        <f t="shared" si="388"/>
        <v>2.5</v>
      </c>
      <c r="AQ280" s="11">
        <f t="shared" si="388"/>
        <v>10</v>
      </c>
      <c r="AR280" s="11">
        <f t="shared" si="388"/>
        <v>7</v>
      </c>
      <c r="AS280" s="11">
        <f t="shared" si="388"/>
        <v>10</v>
      </c>
      <c r="AT280" s="11">
        <f t="shared" si="388"/>
        <v>5</v>
      </c>
      <c r="AU280" s="11">
        <f t="shared" si="388"/>
        <v>11</v>
      </c>
      <c r="AV280" s="11">
        <f t="shared" si="388"/>
        <v>9</v>
      </c>
      <c r="AW280" s="11">
        <f t="shared" si="388"/>
        <v>2.5</v>
      </c>
      <c r="AX280" s="11">
        <f t="shared" si="388"/>
        <v>13</v>
      </c>
      <c r="AY280" s="11">
        <f t="shared" si="388"/>
        <v>8</v>
      </c>
      <c r="AZ280" s="11">
        <f t="shared" si="388"/>
        <v>2.5</v>
      </c>
      <c r="BA280" s="11">
        <f t="shared" si="388"/>
        <v>2.5</v>
      </c>
      <c r="BB280" s="11">
        <f t="shared" si="388"/>
        <v>0</v>
      </c>
      <c r="BC280" s="11">
        <f t="shared" si="388"/>
        <v>0.5</v>
      </c>
      <c r="BD280" s="11">
        <f t="shared" si="388"/>
        <v>0.5</v>
      </c>
      <c r="BE280" s="11">
        <f t="shared" si="388"/>
        <v>0.5</v>
      </c>
      <c r="BF280" s="11">
        <f t="shared" si="388"/>
        <v>0.5</v>
      </c>
      <c r="BG280" s="11">
        <f t="shared" si="388"/>
        <v>0.5</v>
      </c>
      <c r="BH280" s="11">
        <f t="shared" si="388"/>
        <v>0.5</v>
      </c>
      <c r="BI280" s="11">
        <f t="shared" si="388"/>
        <v>0.5</v>
      </c>
      <c r="BJ280" s="11">
        <f t="shared" si="388"/>
        <v>0.5</v>
      </c>
      <c r="BK280" s="11">
        <f t="shared" si="388"/>
        <v>5.0000000000000001E-3</v>
      </c>
      <c r="BL280" s="11">
        <f t="shared" si="388"/>
        <v>0.5</v>
      </c>
      <c r="BM280" s="11">
        <f t="shared" si="388"/>
        <v>0.05</v>
      </c>
      <c r="BN280" s="11">
        <f t="shared" si="388"/>
        <v>0.05</v>
      </c>
      <c r="BO280" s="11">
        <f t="shared" si="388"/>
        <v>0.05</v>
      </c>
      <c r="BP280" s="11">
        <f t="shared" si="388"/>
        <v>0.05</v>
      </c>
      <c r="BQ280" s="11">
        <f t="shared" si="388"/>
        <v>0</v>
      </c>
      <c r="BR280" s="11">
        <f t="shared" si="388"/>
        <v>0.4</v>
      </c>
      <c r="BS280" s="11">
        <f t="shared" si="388"/>
        <v>0.05</v>
      </c>
      <c r="BT280" s="11">
        <f t="shared" si="388"/>
        <v>0.05</v>
      </c>
      <c r="BU280" s="11">
        <f t="shared" si="388"/>
        <v>0.1</v>
      </c>
      <c r="BV280" s="11">
        <f t="shared" si="388"/>
        <v>0.05</v>
      </c>
      <c r="BW280" s="11">
        <f t="shared" si="388"/>
        <v>0.05</v>
      </c>
      <c r="BX280" s="11">
        <f t="shared" si="388"/>
        <v>0</v>
      </c>
      <c r="BY280" s="11">
        <f t="shared" si="388"/>
        <v>0.15</v>
      </c>
      <c r="BZ280" s="11">
        <f t="shared" si="388"/>
        <v>0</v>
      </c>
      <c r="CA280" s="11">
        <f t="shared" si="388"/>
        <v>0</v>
      </c>
      <c r="CB280" s="11">
        <f t="shared" si="388"/>
        <v>0</v>
      </c>
      <c r="CC280" s="11">
        <f t="shared" si="388"/>
        <v>0</v>
      </c>
      <c r="CD280" s="11">
        <f t="shared" si="388"/>
        <v>0</v>
      </c>
      <c r="CE280" s="11">
        <f t="shared" si="388"/>
        <v>0</v>
      </c>
      <c r="CF280" s="11">
        <f t="shared" si="388"/>
        <v>0</v>
      </c>
      <c r="CG280" s="11">
        <f t="shared" si="388"/>
        <v>0</v>
      </c>
      <c r="CH280" s="11">
        <f t="shared" si="388"/>
        <v>0</v>
      </c>
      <c r="CI280" s="11">
        <f t="shared" si="388"/>
        <v>0</v>
      </c>
      <c r="CJ280" s="11">
        <f t="shared" si="388"/>
        <v>0</v>
      </c>
      <c r="CK280" s="11">
        <f t="shared" si="388"/>
        <v>0</v>
      </c>
      <c r="CL280" s="11">
        <f t="shared" si="388"/>
        <v>0</v>
      </c>
      <c r="CM280" s="11">
        <f t="shared" si="388"/>
        <v>0</v>
      </c>
      <c r="CN280" s="11">
        <f t="shared" si="388"/>
        <v>0</v>
      </c>
      <c r="CO280" s="11">
        <f t="shared" si="388"/>
        <v>0</v>
      </c>
      <c r="CP280" s="11">
        <f t="shared" si="388"/>
        <v>0</v>
      </c>
      <c r="CQ280" s="11">
        <f t="shared" si="388"/>
        <v>0</v>
      </c>
      <c r="CR280" s="11">
        <f t="shared" si="302"/>
        <v>0</v>
      </c>
      <c r="CS280" s="11">
        <f t="shared" si="388"/>
        <v>0</v>
      </c>
      <c r="CT280" s="11">
        <f t="shared" si="388"/>
        <v>0</v>
      </c>
      <c r="CU280" s="11">
        <f t="shared" si="388"/>
        <v>0</v>
      </c>
      <c r="CV280" s="11">
        <f t="shared" si="386"/>
        <v>0</v>
      </c>
      <c r="CW280" s="11">
        <f t="shared" si="386"/>
        <v>0</v>
      </c>
      <c r="CX280" s="11">
        <f t="shared" si="386"/>
        <v>0.05</v>
      </c>
      <c r="CY280" s="11">
        <f t="shared" si="386"/>
        <v>0.05</v>
      </c>
      <c r="DA280" s="11">
        <f t="shared" ref="DA280:DE280" si="391">DA64*1000</f>
        <v>0</v>
      </c>
      <c r="DB280" s="11">
        <f t="shared" si="391"/>
        <v>0</v>
      </c>
      <c r="DC280" s="11">
        <f t="shared" si="391"/>
        <v>0</v>
      </c>
      <c r="DD280" s="11">
        <f t="shared" si="391"/>
        <v>0</v>
      </c>
      <c r="DE280" s="11">
        <f t="shared" si="391"/>
        <v>0</v>
      </c>
      <c r="DI280" s="11"/>
      <c r="DJ280" s="11"/>
      <c r="DK280" s="11"/>
      <c r="DL280" s="11"/>
      <c r="DM280" s="11"/>
    </row>
    <row r="281" spans="35:117">
      <c r="AI281" s="11">
        <f t="shared" si="301"/>
        <v>2.5</v>
      </c>
      <c r="AJ281" s="11">
        <f t="shared" si="388"/>
        <v>2.5</v>
      </c>
      <c r="AK281" s="11">
        <f t="shared" si="388"/>
        <v>2.5</v>
      </c>
      <c r="AL281" s="11">
        <f t="shared" si="388"/>
        <v>2.5</v>
      </c>
      <c r="AM281" s="11">
        <f t="shared" si="388"/>
        <v>2.5</v>
      </c>
      <c r="AN281" s="11">
        <f t="shared" si="388"/>
        <v>2.5</v>
      </c>
      <c r="AO281" s="11">
        <f t="shared" si="388"/>
        <v>2.5</v>
      </c>
      <c r="AP281" s="11">
        <f t="shared" si="388"/>
        <v>2.5</v>
      </c>
      <c r="AQ281" s="11">
        <f t="shared" si="388"/>
        <v>2.5</v>
      </c>
      <c r="AR281" s="11">
        <f t="shared" si="388"/>
        <v>1.5</v>
      </c>
      <c r="AS281" s="11">
        <f t="shared" si="388"/>
        <v>2.5</v>
      </c>
      <c r="AT281" s="11">
        <f t="shared" si="388"/>
        <v>2.5</v>
      </c>
      <c r="AU281" s="11">
        <f t="shared" si="388"/>
        <v>2.5</v>
      </c>
      <c r="AV281" s="11">
        <f t="shared" si="388"/>
        <v>2.5</v>
      </c>
      <c r="AW281" s="11">
        <f t="shared" si="388"/>
        <v>2.5</v>
      </c>
      <c r="AX281" s="11">
        <f t="shared" si="388"/>
        <v>2.5</v>
      </c>
      <c r="AY281" s="11">
        <f t="shared" si="388"/>
        <v>2.5</v>
      </c>
      <c r="AZ281" s="11">
        <f t="shared" si="388"/>
        <v>2.5</v>
      </c>
      <c r="BA281" s="11">
        <f t="shared" si="388"/>
        <v>2.5</v>
      </c>
      <c r="BB281" s="11">
        <f t="shared" si="388"/>
        <v>0</v>
      </c>
      <c r="BC281" s="11">
        <f t="shared" si="388"/>
        <v>0.5</v>
      </c>
      <c r="BD281" s="11">
        <f t="shared" si="388"/>
        <v>0.5</v>
      </c>
      <c r="BE281" s="11">
        <f t="shared" si="388"/>
        <v>0.5</v>
      </c>
      <c r="BF281" s="11">
        <f t="shared" si="388"/>
        <v>0.5</v>
      </c>
      <c r="BG281" s="11">
        <f t="shared" si="388"/>
        <v>0.5</v>
      </c>
      <c r="BH281" s="11">
        <f t="shared" si="388"/>
        <v>0.5</v>
      </c>
      <c r="BI281" s="11">
        <f t="shared" si="388"/>
        <v>0.5</v>
      </c>
      <c r="BJ281" s="11">
        <f t="shared" si="388"/>
        <v>0.5</v>
      </c>
      <c r="BK281" s="11">
        <f t="shared" si="388"/>
        <v>5.0000000000000001E-3</v>
      </c>
      <c r="BL281" s="11">
        <f t="shared" si="388"/>
        <v>0.5</v>
      </c>
      <c r="BM281" s="11">
        <f t="shared" si="388"/>
        <v>0.05</v>
      </c>
      <c r="BN281" s="11">
        <f t="shared" si="388"/>
        <v>0.05</v>
      </c>
      <c r="BO281" s="11">
        <f t="shared" si="388"/>
        <v>0.05</v>
      </c>
      <c r="BP281" s="11">
        <f t="shared" si="388"/>
        <v>0.05</v>
      </c>
      <c r="BQ281" s="11">
        <f t="shared" si="388"/>
        <v>0</v>
      </c>
      <c r="BR281" s="11">
        <f t="shared" si="388"/>
        <v>0.4</v>
      </c>
      <c r="BS281" s="11">
        <f t="shared" si="388"/>
        <v>0.05</v>
      </c>
      <c r="BT281" s="11">
        <f t="shared" si="388"/>
        <v>0.05</v>
      </c>
      <c r="BU281" s="11">
        <f t="shared" si="388"/>
        <v>0.1</v>
      </c>
      <c r="BV281" s="11">
        <f t="shared" si="388"/>
        <v>0.05</v>
      </c>
      <c r="BW281" s="11">
        <f t="shared" si="388"/>
        <v>0.05</v>
      </c>
      <c r="BX281" s="11">
        <f t="shared" si="388"/>
        <v>0</v>
      </c>
      <c r="BY281" s="11">
        <f t="shared" si="388"/>
        <v>0.15</v>
      </c>
      <c r="BZ281" s="11">
        <f t="shared" si="388"/>
        <v>0</v>
      </c>
      <c r="CA281" s="11">
        <f t="shared" si="388"/>
        <v>0</v>
      </c>
      <c r="CB281" s="11">
        <f t="shared" si="388"/>
        <v>0</v>
      </c>
      <c r="CC281" s="11">
        <f t="shared" si="388"/>
        <v>0</v>
      </c>
      <c r="CD281" s="11">
        <f t="shared" si="388"/>
        <v>0</v>
      </c>
      <c r="CE281" s="11">
        <f t="shared" si="388"/>
        <v>0</v>
      </c>
      <c r="CF281" s="11">
        <f t="shared" si="388"/>
        <v>0</v>
      </c>
      <c r="CG281" s="11">
        <f t="shared" si="388"/>
        <v>0</v>
      </c>
      <c r="CH281" s="11">
        <f t="shared" si="388"/>
        <v>0</v>
      </c>
      <c r="CI281" s="11">
        <f t="shared" si="388"/>
        <v>0</v>
      </c>
      <c r="CJ281" s="11">
        <f t="shared" si="388"/>
        <v>0</v>
      </c>
      <c r="CK281" s="11">
        <f t="shared" si="388"/>
        <v>0</v>
      </c>
      <c r="CL281" s="11">
        <f t="shared" si="388"/>
        <v>0</v>
      </c>
      <c r="CM281" s="11">
        <f t="shared" si="388"/>
        <v>0</v>
      </c>
      <c r="CN281" s="11">
        <f t="shared" si="388"/>
        <v>0</v>
      </c>
      <c r="CO281" s="11">
        <f t="shared" si="388"/>
        <v>0</v>
      </c>
      <c r="CP281" s="11">
        <f t="shared" si="388"/>
        <v>0</v>
      </c>
      <c r="CQ281" s="11">
        <f t="shared" si="388"/>
        <v>0</v>
      </c>
      <c r="CR281" s="11">
        <f t="shared" si="302"/>
        <v>0</v>
      </c>
      <c r="CS281" s="11">
        <f t="shared" si="388"/>
        <v>0</v>
      </c>
      <c r="CT281" s="11">
        <f t="shared" si="388"/>
        <v>0</v>
      </c>
      <c r="CU281" s="11">
        <f t="shared" ref="CU281:CY288" si="392">CU65*1000</f>
        <v>0</v>
      </c>
      <c r="CV281" s="11">
        <f t="shared" si="392"/>
        <v>0</v>
      </c>
      <c r="CW281" s="11">
        <f t="shared" si="392"/>
        <v>0</v>
      </c>
      <c r="CX281" s="11">
        <f t="shared" si="392"/>
        <v>0.05</v>
      </c>
      <c r="CY281" s="11">
        <f t="shared" si="392"/>
        <v>0.05</v>
      </c>
      <c r="DA281" s="11">
        <f t="shared" ref="DA281:DE281" si="393">DA65*1000</f>
        <v>0</v>
      </c>
      <c r="DB281" s="11">
        <f t="shared" si="393"/>
        <v>0</v>
      </c>
      <c r="DC281" s="11">
        <f t="shared" si="393"/>
        <v>0</v>
      </c>
      <c r="DD281" s="11">
        <f t="shared" si="393"/>
        <v>0</v>
      </c>
      <c r="DE281" s="11">
        <f t="shared" si="393"/>
        <v>0</v>
      </c>
      <c r="DI281" s="11"/>
      <c r="DJ281" s="11"/>
      <c r="DK281" s="11"/>
      <c r="DL281" s="11"/>
      <c r="DM281" s="11"/>
    </row>
    <row r="282" spans="35:117">
      <c r="AI282" s="11">
        <f t="shared" si="301"/>
        <v>2.5</v>
      </c>
      <c r="AJ282" s="11">
        <f t="shared" ref="AJ282:CU285" si="394">AJ66*1000</f>
        <v>16</v>
      </c>
      <c r="AK282" s="11">
        <f t="shared" si="394"/>
        <v>2.5</v>
      </c>
      <c r="AL282" s="11">
        <f t="shared" si="394"/>
        <v>9</v>
      </c>
      <c r="AM282" s="11">
        <f t="shared" si="394"/>
        <v>2.5</v>
      </c>
      <c r="AN282" s="11">
        <f t="shared" si="394"/>
        <v>2.5</v>
      </c>
      <c r="AO282" s="11">
        <f t="shared" si="394"/>
        <v>2.5</v>
      </c>
      <c r="AP282" s="11">
        <f t="shared" si="394"/>
        <v>2.5</v>
      </c>
      <c r="AQ282" s="11">
        <f t="shared" si="394"/>
        <v>2.5</v>
      </c>
      <c r="AR282" s="11">
        <f t="shared" si="394"/>
        <v>1.5</v>
      </c>
      <c r="AS282" s="11">
        <f t="shared" si="394"/>
        <v>13</v>
      </c>
      <c r="AT282" s="11">
        <f t="shared" si="394"/>
        <v>5</v>
      </c>
      <c r="AU282" s="11">
        <f t="shared" si="394"/>
        <v>5</v>
      </c>
      <c r="AV282" s="11">
        <f t="shared" si="394"/>
        <v>2.5</v>
      </c>
      <c r="AW282" s="11">
        <f t="shared" si="394"/>
        <v>2.5</v>
      </c>
      <c r="AX282" s="11">
        <f t="shared" si="394"/>
        <v>2.5</v>
      </c>
      <c r="AY282" s="11">
        <f t="shared" si="394"/>
        <v>2.5</v>
      </c>
      <c r="AZ282" s="11">
        <f t="shared" si="394"/>
        <v>2.5</v>
      </c>
      <c r="BA282" s="11">
        <f t="shared" si="394"/>
        <v>2.5</v>
      </c>
      <c r="BB282" s="11">
        <f t="shared" si="394"/>
        <v>0</v>
      </c>
      <c r="BC282" s="11">
        <f t="shared" si="394"/>
        <v>0.5</v>
      </c>
      <c r="BD282" s="11">
        <f t="shared" si="394"/>
        <v>0.5</v>
      </c>
      <c r="BE282" s="11">
        <f t="shared" si="394"/>
        <v>0.5</v>
      </c>
      <c r="BF282" s="11">
        <f t="shared" si="394"/>
        <v>0.5</v>
      </c>
      <c r="BG282" s="11">
        <f t="shared" si="394"/>
        <v>0.5</v>
      </c>
      <c r="BH282" s="11">
        <f t="shared" si="394"/>
        <v>0.5</v>
      </c>
      <c r="BI282" s="11">
        <f t="shared" si="394"/>
        <v>0.5</v>
      </c>
      <c r="BJ282" s="11">
        <f t="shared" si="394"/>
        <v>0.5</v>
      </c>
      <c r="BK282" s="11">
        <f t="shared" si="394"/>
        <v>5.0000000000000001E-3</v>
      </c>
      <c r="BL282" s="11">
        <f t="shared" si="394"/>
        <v>0.5</v>
      </c>
      <c r="BM282" s="11">
        <f t="shared" si="394"/>
        <v>0.05</v>
      </c>
      <c r="BN282" s="11">
        <f t="shared" si="394"/>
        <v>0.05</v>
      </c>
      <c r="BO282" s="11">
        <f t="shared" si="394"/>
        <v>0.05</v>
      </c>
      <c r="BP282" s="11">
        <f t="shared" si="394"/>
        <v>0.05</v>
      </c>
      <c r="BQ282" s="11">
        <f t="shared" si="394"/>
        <v>0</v>
      </c>
      <c r="BR282" s="11">
        <f t="shared" si="394"/>
        <v>0.4</v>
      </c>
      <c r="BS282" s="11">
        <f t="shared" si="394"/>
        <v>0.05</v>
      </c>
      <c r="BT282" s="11">
        <f t="shared" si="394"/>
        <v>0.05</v>
      </c>
      <c r="BU282" s="11">
        <f t="shared" si="394"/>
        <v>0.1</v>
      </c>
      <c r="BV282" s="11">
        <f t="shared" si="394"/>
        <v>0.05</v>
      </c>
      <c r="BW282" s="11">
        <f t="shared" si="394"/>
        <v>0.05</v>
      </c>
      <c r="BX282" s="11">
        <f t="shared" si="394"/>
        <v>0</v>
      </c>
      <c r="BY282" s="11">
        <f t="shared" si="394"/>
        <v>0.15</v>
      </c>
      <c r="BZ282" s="11">
        <f t="shared" si="394"/>
        <v>0</v>
      </c>
      <c r="CA282" s="11">
        <f t="shared" si="394"/>
        <v>0</v>
      </c>
      <c r="CB282" s="11">
        <f t="shared" si="394"/>
        <v>0</v>
      </c>
      <c r="CC282" s="11">
        <f t="shared" si="394"/>
        <v>0</v>
      </c>
      <c r="CD282" s="11">
        <f t="shared" si="394"/>
        <v>0</v>
      </c>
      <c r="CE282" s="11">
        <f t="shared" si="394"/>
        <v>0</v>
      </c>
      <c r="CF282" s="11">
        <f t="shared" si="394"/>
        <v>0</v>
      </c>
      <c r="CG282" s="11">
        <f t="shared" si="394"/>
        <v>0</v>
      </c>
      <c r="CH282" s="11">
        <f t="shared" si="394"/>
        <v>0</v>
      </c>
      <c r="CI282" s="11">
        <f t="shared" si="394"/>
        <v>0</v>
      </c>
      <c r="CJ282" s="11">
        <f t="shared" si="394"/>
        <v>0</v>
      </c>
      <c r="CK282" s="11">
        <f t="shared" si="394"/>
        <v>0</v>
      </c>
      <c r="CL282" s="11">
        <f t="shared" si="394"/>
        <v>0</v>
      </c>
      <c r="CM282" s="11">
        <f t="shared" si="394"/>
        <v>0</v>
      </c>
      <c r="CN282" s="11">
        <f t="shared" si="394"/>
        <v>0</v>
      </c>
      <c r="CO282" s="11">
        <f t="shared" si="394"/>
        <v>0</v>
      </c>
      <c r="CP282" s="11">
        <f t="shared" si="394"/>
        <v>0</v>
      </c>
      <c r="CQ282" s="11">
        <f t="shared" si="394"/>
        <v>0</v>
      </c>
      <c r="CR282" s="11">
        <f t="shared" si="302"/>
        <v>0</v>
      </c>
      <c r="CS282" s="11">
        <f t="shared" si="394"/>
        <v>0</v>
      </c>
      <c r="CT282" s="11">
        <f t="shared" si="394"/>
        <v>0</v>
      </c>
      <c r="CU282" s="11">
        <f t="shared" si="394"/>
        <v>0</v>
      </c>
      <c r="CV282" s="11">
        <f t="shared" si="392"/>
        <v>0</v>
      </c>
      <c r="CW282" s="11">
        <f t="shared" si="392"/>
        <v>0</v>
      </c>
      <c r="CX282" s="11">
        <f t="shared" si="392"/>
        <v>0.05</v>
      </c>
      <c r="CY282" s="11">
        <f t="shared" si="392"/>
        <v>0.05</v>
      </c>
      <c r="DA282" s="11">
        <f t="shared" ref="DA282:DE282" si="395">DA66*1000</f>
        <v>0</v>
      </c>
      <c r="DB282" s="11">
        <f t="shared" si="395"/>
        <v>0</v>
      </c>
      <c r="DC282" s="11">
        <f t="shared" si="395"/>
        <v>0</v>
      </c>
      <c r="DD282" s="11">
        <f t="shared" si="395"/>
        <v>0</v>
      </c>
      <c r="DE282" s="11">
        <f t="shared" si="395"/>
        <v>0</v>
      </c>
      <c r="DI282" s="11"/>
      <c r="DJ282" s="11"/>
      <c r="DK282" s="11"/>
      <c r="DL282" s="11"/>
      <c r="DM282" s="11"/>
    </row>
    <row r="283" spans="35:117">
      <c r="AI283" s="11">
        <f t="shared" si="301"/>
        <v>13</v>
      </c>
      <c r="AJ283" s="11">
        <f t="shared" si="394"/>
        <v>32</v>
      </c>
      <c r="AK283" s="11">
        <f t="shared" si="394"/>
        <v>9</v>
      </c>
      <c r="AL283" s="11">
        <f t="shared" si="394"/>
        <v>83</v>
      </c>
      <c r="AM283" s="11">
        <f t="shared" si="394"/>
        <v>33</v>
      </c>
      <c r="AN283" s="11">
        <f t="shared" si="394"/>
        <v>39</v>
      </c>
      <c r="AO283" s="11">
        <f t="shared" si="394"/>
        <v>27</v>
      </c>
      <c r="AP283" s="11">
        <f t="shared" si="394"/>
        <v>7</v>
      </c>
      <c r="AQ283" s="11">
        <f t="shared" si="394"/>
        <v>20</v>
      </c>
      <c r="AR283" s="11">
        <f t="shared" si="394"/>
        <v>5</v>
      </c>
      <c r="AS283" s="11">
        <f t="shared" si="394"/>
        <v>7</v>
      </c>
      <c r="AT283" s="11">
        <f t="shared" si="394"/>
        <v>5</v>
      </c>
      <c r="AU283" s="11">
        <f t="shared" si="394"/>
        <v>46</v>
      </c>
      <c r="AV283" s="11">
        <f t="shared" si="394"/>
        <v>27</v>
      </c>
      <c r="AW283" s="11">
        <f t="shared" si="394"/>
        <v>16</v>
      </c>
      <c r="AX283" s="11">
        <f t="shared" si="394"/>
        <v>21</v>
      </c>
      <c r="AY283" s="11">
        <f t="shared" si="394"/>
        <v>18</v>
      </c>
      <c r="AZ283" s="11">
        <f t="shared" si="394"/>
        <v>6</v>
      </c>
      <c r="BA283" s="11">
        <f t="shared" si="394"/>
        <v>2.5</v>
      </c>
      <c r="BB283" s="11">
        <f t="shared" si="394"/>
        <v>0</v>
      </c>
      <c r="BC283" s="11">
        <f t="shared" si="394"/>
        <v>0.5</v>
      </c>
      <c r="BD283" s="11">
        <f t="shared" si="394"/>
        <v>0.5</v>
      </c>
      <c r="BE283" s="11">
        <f t="shared" si="394"/>
        <v>0.5</v>
      </c>
      <c r="BF283" s="11">
        <f t="shared" si="394"/>
        <v>0.5</v>
      </c>
      <c r="BG283" s="11">
        <f t="shared" si="394"/>
        <v>0.5</v>
      </c>
      <c r="BH283" s="11">
        <f t="shared" si="394"/>
        <v>0.5</v>
      </c>
      <c r="BI283" s="11">
        <f t="shared" si="394"/>
        <v>0.5</v>
      </c>
      <c r="BJ283" s="11">
        <f t="shared" si="394"/>
        <v>0.5</v>
      </c>
      <c r="BK283" s="11">
        <f t="shared" si="394"/>
        <v>5.0000000000000001E-3</v>
      </c>
      <c r="BL283" s="11">
        <f t="shared" si="394"/>
        <v>0.5</v>
      </c>
      <c r="BM283" s="11">
        <f t="shared" si="394"/>
        <v>0.05</v>
      </c>
      <c r="BN283" s="11">
        <f t="shared" si="394"/>
        <v>0.05</v>
      </c>
      <c r="BO283" s="11">
        <f t="shared" si="394"/>
        <v>0.05</v>
      </c>
      <c r="BP283" s="11">
        <f t="shared" si="394"/>
        <v>0.05</v>
      </c>
      <c r="BQ283" s="11">
        <f t="shared" si="394"/>
        <v>0</v>
      </c>
      <c r="BR283" s="11">
        <f t="shared" si="394"/>
        <v>0.4</v>
      </c>
      <c r="BS283" s="11">
        <f t="shared" si="394"/>
        <v>0.05</v>
      </c>
      <c r="BT283" s="11">
        <f t="shared" si="394"/>
        <v>0.05</v>
      </c>
      <c r="BU283" s="11">
        <f t="shared" si="394"/>
        <v>0.1</v>
      </c>
      <c r="BV283" s="11">
        <f t="shared" si="394"/>
        <v>0.05</v>
      </c>
      <c r="BW283" s="11">
        <f t="shared" si="394"/>
        <v>0.05</v>
      </c>
      <c r="BX283" s="11">
        <f t="shared" si="394"/>
        <v>0</v>
      </c>
      <c r="BY283" s="11">
        <f t="shared" si="394"/>
        <v>0.15</v>
      </c>
      <c r="BZ283" s="11">
        <f t="shared" si="394"/>
        <v>0</v>
      </c>
      <c r="CA283" s="11">
        <f t="shared" si="394"/>
        <v>0</v>
      </c>
      <c r="CB283" s="11">
        <f t="shared" si="394"/>
        <v>0</v>
      </c>
      <c r="CC283" s="11">
        <f t="shared" si="394"/>
        <v>0</v>
      </c>
      <c r="CD283" s="11">
        <f t="shared" si="394"/>
        <v>0</v>
      </c>
      <c r="CE283" s="11">
        <f t="shared" si="394"/>
        <v>0</v>
      </c>
      <c r="CF283" s="11">
        <f t="shared" si="394"/>
        <v>0</v>
      </c>
      <c r="CG283" s="11">
        <f t="shared" si="394"/>
        <v>0</v>
      </c>
      <c r="CH283" s="11">
        <f t="shared" si="394"/>
        <v>0</v>
      </c>
      <c r="CI283" s="11">
        <f t="shared" si="394"/>
        <v>0</v>
      </c>
      <c r="CJ283" s="11">
        <f t="shared" si="394"/>
        <v>0</v>
      </c>
      <c r="CK283" s="11">
        <f t="shared" si="394"/>
        <v>0</v>
      </c>
      <c r="CL283" s="11">
        <f t="shared" si="394"/>
        <v>0</v>
      </c>
      <c r="CM283" s="11">
        <f t="shared" si="394"/>
        <v>0</v>
      </c>
      <c r="CN283" s="11">
        <f t="shared" si="394"/>
        <v>0</v>
      </c>
      <c r="CO283" s="11">
        <f t="shared" si="394"/>
        <v>0</v>
      </c>
      <c r="CP283" s="11">
        <f t="shared" si="394"/>
        <v>0</v>
      </c>
      <c r="CQ283" s="11">
        <f t="shared" si="394"/>
        <v>0</v>
      </c>
      <c r="CR283" s="11">
        <f t="shared" si="302"/>
        <v>0</v>
      </c>
      <c r="CS283" s="11">
        <f t="shared" si="394"/>
        <v>0</v>
      </c>
      <c r="CT283" s="11">
        <f t="shared" si="394"/>
        <v>0</v>
      </c>
      <c r="CU283" s="11">
        <f t="shared" si="394"/>
        <v>0</v>
      </c>
      <c r="CV283" s="11">
        <f t="shared" si="392"/>
        <v>0</v>
      </c>
      <c r="CW283" s="11">
        <f t="shared" si="392"/>
        <v>0</v>
      </c>
      <c r="CX283" s="11">
        <f t="shared" si="392"/>
        <v>0.05</v>
      </c>
      <c r="CY283" s="11">
        <f t="shared" si="392"/>
        <v>0.05</v>
      </c>
      <c r="DA283" s="11">
        <f t="shared" ref="DA283:DE283" si="396">DA67*1000</f>
        <v>0</v>
      </c>
      <c r="DB283" s="11">
        <f t="shared" si="396"/>
        <v>0</v>
      </c>
      <c r="DC283" s="11">
        <f t="shared" si="396"/>
        <v>0</v>
      </c>
      <c r="DD283" s="11">
        <f t="shared" si="396"/>
        <v>0</v>
      </c>
      <c r="DE283" s="11">
        <f t="shared" si="396"/>
        <v>0</v>
      </c>
      <c r="DI283" s="11"/>
      <c r="DJ283" s="11"/>
      <c r="DK283" s="11"/>
      <c r="DL283" s="11"/>
      <c r="DM283" s="11"/>
    </row>
    <row r="284" spans="35:117">
      <c r="AI284" s="11">
        <f t="shared" si="301"/>
        <v>22</v>
      </c>
      <c r="AJ284" s="11">
        <f t="shared" si="394"/>
        <v>21</v>
      </c>
      <c r="AK284" s="11">
        <f t="shared" si="394"/>
        <v>9</v>
      </c>
      <c r="AL284" s="11">
        <f t="shared" si="394"/>
        <v>94</v>
      </c>
      <c r="AM284" s="11">
        <f t="shared" si="394"/>
        <v>37</v>
      </c>
      <c r="AN284" s="11">
        <f t="shared" si="394"/>
        <v>40</v>
      </c>
      <c r="AO284" s="11">
        <f t="shared" si="394"/>
        <v>19</v>
      </c>
      <c r="AP284" s="11">
        <f t="shared" si="394"/>
        <v>2.5</v>
      </c>
      <c r="AQ284" s="11">
        <f t="shared" si="394"/>
        <v>14</v>
      </c>
      <c r="AR284" s="11">
        <f t="shared" si="394"/>
        <v>5</v>
      </c>
      <c r="AS284" s="11">
        <f t="shared" si="394"/>
        <v>5</v>
      </c>
      <c r="AT284" s="11">
        <f t="shared" si="394"/>
        <v>6</v>
      </c>
      <c r="AU284" s="11">
        <f t="shared" si="394"/>
        <v>53</v>
      </c>
      <c r="AV284" s="11">
        <f t="shared" si="394"/>
        <v>23</v>
      </c>
      <c r="AW284" s="11">
        <f t="shared" si="394"/>
        <v>12</v>
      </c>
      <c r="AX284" s="11">
        <f t="shared" si="394"/>
        <v>20</v>
      </c>
      <c r="AY284" s="11">
        <f t="shared" si="394"/>
        <v>11</v>
      </c>
      <c r="AZ284" s="11">
        <f t="shared" si="394"/>
        <v>5</v>
      </c>
      <c r="BA284" s="11">
        <f t="shared" si="394"/>
        <v>2.5</v>
      </c>
      <c r="BB284" s="11">
        <f t="shared" si="394"/>
        <v>0</v>
      </c>
      <c r="BC284" s="11">
        <f t="shared" si="394"/>
        <v>0.5</v>
      </c>
      <c r="BD284" s="11">
        <f t="shared" si="394"/>
        <v>0.5</v>
      </c>
      <c r="BE284" s="11">
        <f t="shared" si="394"/>
        <v>0.5</v>
      </c>
      <c r="BF284" s="11">
        <f t="shared" si="394"/>
        <v>0.5</v>
      </c>
      <c r="BG284" s="11">
        <f t="shared" si="394"/>
        <v>0.5</v>
      </c>
      <c r="BH284" s="11">
        <f t="shared" si="394"/>
        <v>0.5</v>
      </c>
      <c r="BI284" s="11">
        <f t="shared" si="394"/>
        <v>0.5</v>
      </c>
      <c r="BJ284" s="11">
        <f t="shared" si="394"/>
        <v>0.5</v>
      </c>
      <c r="BK284" s="11">
        <f t="shared" si="394"/>
        <v>5.0000000000000001E-3</v>
      </c>
      <c r="BL284" s="11">
        <f t="shared" si="394"/>
        <v>0.5</v>
      </c>
      <c r="BM284" s="11">
        <f t="shared" si="394"/>
        <v>0.05</v>
      </c>
      <c r="BN284" s="11">
        <f t="shared" si="394"/>
        <v>0.05</v>
      </c>
      <c r="BO284" s="11">
        <f t="shared" si="394"/>
        <v>0.05</v>
      </c>
      <c r="BP284" s="11">
        <f t="shared" si="394"/>
        <v>0.05</v>
      </c>
      <c r="BQ284" s="11">
        <f t="shared" si="394"/>
        <v>0</v>
      </c>
      <c r="BR284" s="11">
        <f t="shared" si="394"/>
        <v>0.4</v>
      </c>
      <c r="BS284" s="11">
        <f t="shared" si="394"/>
        <v>0.05</v>
      </c>
      <c r="BT284" s="11">
        <f t="shared" si="394"/>
        <v>0.05</v>
      </c>
      <c r="BU284" s="11">
        <f t="shared" si="394"/>
        <v>0.1</v>
      </c>
      <c r="BV284" s="11">
        <f t="shared" si="394"/>
        <v>0.05</v>
      </c>
      <c r="BW284" s="11">
        <f t="shared" si="394"/>
        <v>0.05</v>
      </c>
      <c r="BX284" s="11">
        <f t="shared" si="394"/>
        <v>0</v>
      </c>
      <c r="BY284" s="11">
        <f t="shared" si="394"/>
        <v>0.15</v>
      </c>
      <c r="BZ284" s="11">
        <f t="shared" si="394"/>
        <v>0</v>
      </c>
      <c r="CA284" s="11">
        <f t="shared" si="394"/>
        <v>0</v>
      </c>
      <c r="CB284" s="11">
        <f t="shared" si="394"/>
        <v>0</v>
      </c>
      <c r="CC284" s="11">
        <f t="shared" si="394"/>
        <v>0</v>
      </c>
      <c r="CD284" s="11">
        <f t="shared" si="394"/>
        <v>0</v>
      </c>
      <c r="CE284" s="11">
        <f t="shared" si="394"/>
        <v>0</v>
      </c>
      <c r="CF284" s="11">
        <f t="shared" si="394"/>
        <v>0</v>
      </c>
      <c r="CG284" s="11">
        <f t="shared" si="394"/>
        <v>0</v>
      </c>
      <c r="CH284" s="11">
        <f t="shared" si="394"/>
        <v>0</v>
      </c>
      <c r="CI284" s="11">
        <f t="shared" si="394"/>
        <v>0</v>
      </c>
      <c r="CJ284" s="11">
        <f t="shared" si="394"/>
        <v>0</v>
      </c>
      <c r="CK284" s="11">
        <f t="shared" si="394"/>
        <v>0</v>
      </c>
      <c r="CL284" s="11">
        <f t="shared" si="394"/>
        <v>0</v>
      </c>
      <c r="CM284" s="11">
        <f t="shared" si="394"/>
        <v>0</v>
      </c>
      <c r="CN284" s="11">
        <f t="shared" si="394"/>
        <v>0</v>
      </c>
      <c r="CO284" s="11">
        <f t="shared" si="394"/>
        <v>0</v>
      </c>
      <c r="CP284" s="11">
        <f t="shared" si="394"/>
        <v>0</v>
      </c>
      <c r="CQ284" s="11">
        <f t="shared" si="394"/>
        <v>0</v>
      </c>
      <c r="CR284" s="11">
        <f t="shared" si="302"/>
        <v>0</v>
      </c>
      <c r="CS284" s="11">
        <f t="shared" si="394"/>
        <v>0</v>
      </c>
      <c r="CT284" s="11">
        <f t="shared" si="394"/>
        <v>0</v>
      </c>
      <c r="CU284" s="11">
        <f t="shared" si="394"/>
        <v>0</v>
      </c>
      <c r="CV284" s="11">
        <f t="shared" si="392"/>
        <v>0</v>
      </c>
      <c r="CW284" s="11">
        <f t="shared" si="392"/>
        <v>0</v>
      </c>
      <c r="CX284" s="11">
        <f t="shared" si="392"/>
        <v>0.05</v>
      </c>
      <c r="CY284" s="11">
        <f t="shared" si="392"/>
        <v>0.05</v>
      </c>
      <c r="DA284" s="11">
        <f t="shared" ref="DA284:DE284" si="397">DA68*1000</f>
        <v>0</v>
      </c>
      <c r="DB284" s="11">
        <f t="shared" si="397"/>
        <v>0</v>
      </c>
      <c r="DC284" s="11">
        <f t="shared" si="397"/>
        <v>0</v>
      </c>
      <c r="DD284" s="11">
        <f t="shared" si="397"/>
        <v>0</v>
      </c>
      <c r="DE284" s="11">
        <f t="shared" si="397"/>
        <v>0</v>
      </c>
      <c r="DI284" s="11"/>
      <c r="DJ284" s="11"/>
      <c r="DK284" s="11"/>
      <c r="DL284" s="11"/>
      <c r="DM284" s="11"/>
    </row>
    <row r="285" spans="35:117">
      <c r="AI285" s="11">
        <f t="shared" ref="AI285:AX348" si="398">AI69*1000</f>
        <v>9</v>
      </c>
      <c r="AJ285" s="11">
        <f t="shared" si="398"/>
        <v>17</v>
      </c>
      <c r="AK285" s="11">
        <f t="shared" si="398"/>
        <v>2.5</v>
      </c>
      <c r="AL285" s="11">
        <f t="shared" si="398"/>
        <v>31</v>
      </c>
      <c r="AM285" s="11">
        <f t="shared" si="398"/>
        <v>11</v>
      </c>
      <c r="AN285" s="11">
        <f t="shared" si="398"/>
        <v>10</v>
      </c>
      <c r="AO285" s="11">
        <f t="shared" si="398"/>
        <v>6</v>
      </c>
      <c r="AP285" s="11">
        <f t="shared" si="398"/>
        <v>2.5</v>
      </c>
      <c r="AQ285" s="11">
        <f t="shared" si="398"/>
        <v>8</v>
      </c>
      <c r="AR285" s="11">
        <f t="shared" si="398"/>
        <v>7</v>
      </c>
      <c r="AS285" s="11">
        <f t="shared" si="398"/>
        <v>6</v>
      </c>
      <c r="AT285" s="11">
        <f t="shared" si="398"/>
        <v>2.5</v>
      </c>
      <c r="AU285" s="11">
        <f t="shared" si="398"/>
        <v>17</v>
      </c>
      <c r="AV285" s="11">
        <f t="shared" si="398"/>
        <v>10</v>
      </c>
      <c r="AW285" s="11">
        <f t="shared" si="398"/>
        <v>2.5</v>
      </c>
      <c r="AX285" s="11">
        <f t="shared" si="398"/>
        <v>13</v>
      </c>
      <c r="AY285" s="11">
        <f t="shared" si="394"/>
        <v>6</v>
      </c>
      <c r="AZ285" s="11">
        <f t="shared" si="394"/>
        <v>2.5</v>
      </c>
      <c r="BA285" s="11">
        <f t="shared" si="394"/>
        <v>2.5</v>
      </c>
      <c r="BB285" s="11">
        <f t="shared" si="394"/>
        <v>0</v>
      </c>
      <c r="BC285" s="11">
        <f t="shared" si="394"/>
        <v>0.5</v>
      </c>
      <c r="BD285" s="11">
        <f t="shared" si="394"/>
        <v>0.5</v>
      </c>
      <c r="BE285" s="11">
        <f t="shared" si="394"/>
        <v>0.5</v>
      </c>
      <c r="BF285" s="11">
        <f t="shared" si="394"/>
        <v>0.5</v>
      </c>
      <c r="BG285" s="11">
        <f t="shared" si="394"/>
        <v>0.5</v>
      </c>
      <c r="BH285" s="11">
        <f t="shared" si="394"/>
        <v>0.5</v>
      </c>
      <c r="BI285" s="11">
        <f t="shared" si="394"/>
        <v>0.5</v>
      </c>
      <c r="BJ285" s="11">
        <f t="shared" si="394"/>
        <v>0.5</v>
      </c>
      <c r="BK285" s="11">
        <f t="shared" si="394"/>
        <v>5.0000000000000001E-3</v>
      </c>
      <c r="BL285" s="11">
        <f t="shared" si="394"/>
        <v>0.5</v>
      </c>
      <c r="BM285" s="11">
        <f t="shared" si="394"/>
        <v>0.05</v>
      </c>
      <c r="BN285" s="11">
        <f t="shared" si="394"/>
        <v>0.05</v>
      </c>
      <c r="BO285" s="11">
        <f t="shared" si="394"/>
        <v>0.05</v>
      </c>
      <c r="BP285" s="11">
        <f t="shared" si="394"/>
        <v>0.05</v>
      </c>
      <c r="BQ285" s="11">
        <f t="shared" si="394"/>
        <v>0</v>
      </c>
      <c r="BR285" s="11">
        <f t="shared" si="394"/>
        <v>0.4</v>
      </c>
      <c r="BS285" s="11">
        <f t="shared" si="394"/>
        <v>0.05</v>
      </c>
      <c r="BT285" s="11">
        <f t="shared" si="394"/>
        <v>0.05</v>
      </c>
      <c r="BU285" s="11">
        <f t="shared" si="394"/>
        <v>0.1</v>
      </c>
      <c r="BV285" s="11">
        <f t="shared" si="394"/>
        <v>0.05</v>
      </c>
      <c r="BW285" s="11">
        <f t="shared" si="394"/>
        <v>0.05</v>
      </c>
      <c r="BX285" s="11">
        <f t="shared" si="394"/>
        <v>0</v>
      </c>
      <c r="BY285" s="11">
        <f t="shared" si="394"/>
        <v>0.15</v>
      </c>
      <c r="BZ285" s="11">
        <f t="shared" si="394"/>
        <v>0</v>
      </c>
      <c r="CA285" s="11">
        <f t="shared" si="394"/>
        <v>0</v>
      </c>
      <c r="CB285" s="11">
        <f t="shared" si="394"/>
        <v>0</v>
      </c>
      <c r="CC285" s="11">
        <f t="shared" si="394"/>
        <v>0</v>
      </c>
      <c r="CD285" s="11">
        <f t="shared" si="394"/>
        <v>0</v>
      </c>
      <c r="CE285" s="11">
        <f t="shared" si="394"/>
        <v>0</v>
      </c>
      <c r="CF285" s="11">
        <f t="shared" si="394"/>
        <v>0</v>
      </c>
      <c r="CG285" s="11">
        <f t="shared" si="394"/>
        <v>0</v>
      </c>
      <c r="CH285" s="11">
        <f t="shared" si="394"/>
        <v>0</v>
      </c>
      <c r="CI285" s="11">
        <f t="shared" si="394"/>
        <v>0</v>
      </c>
      <c r="CJ285" s="11">
        <f t="shared" si="394"/>
        <v>0</v>
      </c>
      <c r="CK285" s="11">
        <f t="shared" si="394"/>
        <v>0</v>
      </c>
      <c r="CL285" s="11">
        <f t="shared" si="394"/>
        <v>0</v>
      </c>
      <c r="CM285" s="11">
        <f t="shared" si="394"/>
        <v>0</v>
      </c>
      <c r="CN285" s="11">
        <f t="shared" si="394"/>
        <v>0</v>
      </c>
      <c r="CO285" s="11">
        <f t="shared" si="394"/>
        <v>0</v>
      </c>
      <c r="CP285" s="11">
        <f t="shared" si="394"/>
        <v>0</v>
      </c>
      <c r="CQ285" s="11">
        <f t="shared" si="394"/>
        <v>0</v>
      </c>
      <c r="CR285" s="11">
        <f t="shared" ref="CR285:CR348" si="399">CR69/1000</f>
        <v>0</v>
      </c>
      <c r="CS285" s="11">
        <f t="shared" si="394"/>
        <v>0</v>
      </c>
      <c r="CT285" s="11">
        <f t="shared" si="394"/>
        <v>0</v>
      </c>
      <c r="CU285" s="11">
        <f t="shared" si="394"/>
        <v>0</v>
      </c>
      <c r="CV285" s="11">
        <f t="shared" si="392"/>
        <v>0</v>
      </c>
      <c r="CW285" s="11">
        <f t="shared" si="392"/>
        <v>0</v>
      </c>
      <c r="CX285" s="11">
        <f t="shared" si="392"/>
        <v>0.05</v>
      </c>
      <c r="CY285" s="11">
        <f t="shared" si="392"/>
        <v>0.05</v>
      </c>
      <c r="DA285" s="11">
        <f t="shared" ref="DA285:DE285" si="400">DA69*1000</f>
        <v>0</v>
      </c>
      <c r="DB285" s="11">
        <f t="shared" si="400"/>
        <v>0</v>
      </c>
      <c r="DC285" s="11">
        <f t="shared" si="400"/>
        <v>0</v>
      </c>
      <c r="DD285" s="11">
        <f t="shared" si="400"/>
        <v>0</v>
      </c>
      <c r="DE285" s="11">
        <f t="shared" si="400"/>
        <v>0</v>
      </c>
      <c r="DI285" s="11"/>
      <c r="DJ285" s="11"/>
      <c r="DK285" s="11"/>
      <c r="DL285" s="11"/>
      <c r="DM285" s="11"/>
    </row>
    <row r="286" spans="35:117">
      <c r="AI286" s="11">
        <f t="shared" si="398"/>
        <v>12</v>
      </c>
      <c r="AJ286" s="11">
        <f t="shared" ref="AJ286:CU289" si="401">AJ70*1000</f>
        <v>28</v>
      </c>
      <c r="AK286" s="11">
        <f t="shared" si="401"/>
        <v>20</v>
      </c>
      <c r="AL286" s="11">
        <f t="shared" si="401"/>
        <v>127</v>
      </c>
      <c r="AM286" s="11">
        <f t="shared" si="401"/>
        <v>57</v>
      </c>
      <c r="AN286" s="11">
        <f t="shared" si="401"/>
        <v>63</v>
      </c>
      <c r="AO286" s="11">
        <f t="shared" si="401"/>
        <v>40</v>
      </c>
      <c r="AP286" s="11">
        <f t="shared" si="401"/>
        <v>7</v>
      </c>
      <c r="AQ286" s="11">
        <f t="shared" si="401"/>
        <v>34</v>
      </c>
      <c r="AR286" s="11">
        <f t="shared" si="401"/>
        <v>7</v>
      </c>
      <c r="AS286" s="11">
        <f t="shared" si="401"/>
        <v>8</v>
      </c>
      <c r="AT286" s="11">
        <f t="shared" si="401"/>
        <v>9</v>
      </c>
      <c r="AU286" s="11">
        <f t="shared" si="401"/>
        <v>74</v>
      </c>
      <c r="AV286" s="11">
        <f t="shared" si="401"/>
        <v>45</v>
      </c>
      <c r="AW286" s="11">
        <f t="shared" si="401"/>
        <v>24</v>
      </c>
      <c r="AX286" s="11">
        <f t="shared" si="401"/>
        <v>28</v>
      </c>
      <c r="AY286" s="11">
        <f t="shared" si="401"/>
        <v>32</v>
      </c>
      <c r="AZ286" s="11">
        <f t="shared" si="401"/>
        <v>10</v>
      </c>
      <c r="BA286" s="11">
        <f t="shared" si="401"/>
        <v>2.5</v>
      </c>
      <c r="BB286" s="11">
        <f t="shared" si="401"/>
        <v>0</v>
      </c>
      <c r="BC286" s="11">
        <f t="shared" si="401"/>
        <v>0.5</v>
      </c>
      <c r="BD286" s="11">
        <f t="shared" si="401"/>
        <v>0.5</v>
      </c>
      <c r="BE286" s="11">
        <f t="shared" si="401"/>
        <v>0.5</v>
      </c>
      <c r="BF286" s="11">
        <f t="shared" si="401"/>
        <v>0.5</v>
      </c>
      <c r="BG286" s="11">
        <f t="shared" si="401"/>
        <v>1.7</v>
      </c>
      <c r="BH286" s="11">
        <f t="shared" si="401"/>
        <v>0.5</v>
      </c>
      <c r="BI286" s="11">
        <f t="shared" si="401"/>
        <v>0.5</v>
      </c>
      <c r="BJ286" s="11">
        <f t="shared" si="401"/>
        <v>1.7</v>
      </c>
      <c r="BK286" s="11">
        <f t="shared" si="401"/>
        <v>5.0000000000000001E-3</v>
      </c>
      <c r="BL286" s="11">
        <f t="shared" si="401"/>
        <v>0.5</v>
      </c>
      <c r="BM286" s="11">
        <f t="shared" si="401"/>
        <v>0.05</v>
      </c>
      <c r="BN286" s="11">
        <f t="shared" si="401"/>
        <v>0.05</v>
      </c>
      <c r="BO286" s="11">
        <f t="shared" si="401"/>
        <v>0.05</v>
      </c>
      <c r="BP286" s="11">
        <f t="shared" si="401"/>
        <v>0.05</v>
      </c>
      <c r="BQ286" s="11">
        <f t="shared" si="401"/>
        <v>0</v>
      </c>
      <c r="BR286" s="11">
        <f t="shared" si="401"/>
        <v>0.4</v>
      </c>
      <c r="BS286" s="11">
        <f t="shared" si="401"/>
        <v>0.05</v>
      </c>
      <c r="BT286" s="11">
        <f t="shared" si="401"/>
        <v>0.05</v>
      </c>
      <c r="BU286" s="11">
        <f t="shared" si="401"/>
        <v>0.1</v>
      </c>
      <c r="BV286" s="11">
        <f t="shared" si="401"/>
        <v>0.05</v>
      </c>
      <c r="BW286" s="11">
        <f t="shared" si="401"/>
        <v>0.05</v>
      </c>
      <c r="BX286" s="11">
        <f t="shared" si="401"/>
        <v>0</v>
      </c>
      <c r="BY286" s="11">
        <f t="shared" si="401"/>
        <v>0.15</v>
      </c>
      <c r="BZ286" s="11">
        <f t="shared" si="401"/>
        <v>0</v>
      </c>
      <c r="CA286" s="11">
        <f t="shared" si="401"/>
        <v>0</v>
      </c>
      <c r="CB286" s="11">
        <f t="shared" si="401"/>
        <v>0</v>
      </c>
      <c r="CC286" s="11">
        <f t="shared" si="401"/>
        <v>0</v>
      </c>
      <c r="CD286" s="11">
        <f t="shared" si="401"/>
        <v>0</v>
      </c>
      <c r="CE286" s="11">
        <f t="shared" si="401"/>
        <v>0</v>
      </c>
      <c r="CF286" s="11">
        <f t="shared" si="401"/>
        <v>0</v>
      </c>
      <c r="CG286" s="11">
        <f t="shared" si="401"/>
        <v>0</v>
      </c>
      <c r="CH286" s="11">
        <f t="shared" si="401"/>
        <v>0</v>
      </c>
      <c r="CI286" s="11">
        <f t="shared" si="401"/>
        <v>0</v>
      </c>
      <c r="CJ286" s="11">
        <f t="shared" si="401"/>
        <v>0</v>
      </c>
      <c r="CK286" s="11">
        <f t="shared" si="401"/>
        <v>0</v>
      </c>
      <c r="CL286" s="11">
        <f t="shared" si="401"/>
        <v>0</v>
      </c>
      <c r="CM286" s="11">
        <f t="shared" si="401"/>
        <v>0</v>
      </c>
      <c r="CN286" s="11">
        <f t="shared" si="401"/>
        <v>0</v>
      </c>
      <c r="CO286" s="11">
        <f t="shared" si="401"/>
        <v>0</v>
      </c>
      <c r="CP286" s="11">
        <f t="shared" si="401"/>
        <v>0</v>
      </c>
      <c r="CQ286" s="11">
        <f t="shared" si="401"/>
        <v>0</v>
      </c>
      <c r="CR286" s="11">
        <f t="shared" si="399"/>
        <v>0</v>
      </c>
      <c r="CS286" s="11">
        <f t="shared" si="401"/>
        <v>0</v>
      </c>
      <c r="CT286" s="11">
        <f t="shared" si="401"/>
        <v>0</v>
      </c>
      <c r="CU286" s="11">
        <f t="shared" si="401"/>
        <v>0</v>
      </c>
      <c r="CV286" s="11">
        <f t="shared" si="392"/>
        <v>0</v>
      </c>
      <c r="CW286" s="11">
        <f t="shared" si="392"/>
        <v>0</v>
      </c>
      <c r="CX286" s="11">
        <f t="shared" si="392"/>
        <v>0.05</v>
      </c>
      <c r="CY286" s="11">
        <f t="shared" si="392"/>
        <v>0.05</v>
      </c>
      <c r="DA286" s="11">
        <f t="shared" ref="DA286:DE286" si="402">DA70*1000</f>
        <v>0</v>
      </c>
      <c r="DB286" s="11">
        <f t="shared" si="402"/>
        <v>0</v>
      </c>
      <c r="DC286" s="11">
        <f t="shared" si="402"/>
        <v>0</v>
      </c>
      <c r="DD286" s="11">
        <f t="shared" si="402"/>
        <v>0</v>
      </c>
      <c r="DE286" s="11">
        <f t="shared" si="402"/>
        <v>0</v>
      </c>
      <c r="DI286" s="11"/>
      <c r="DJ286" s="11"/>
      <c r="DK286" s="11"/>
      <c r="DL286" s="11"/>
      <c r="DM286" s="11"/>
    </row>
    <row r="287" spans="35:117">
      <c r="AI287" s="11">
        <f t="shared" si="398"/>
        <v>22</v>
      </c>
      <c r="AJ287" s="11">
        <f t="shared" si="401"/>
        <v>32</v>
      </c>
      <c r="AK287" s="11">
        <f t="shared" si="401"/>
        <v>6</v>
      </c>
      <c r="AL287" s="11">
        <f t="shared" si="401"/>
        <v>77</v>
      </c>
      <c r="AM287" s="11">
        <f t="shared" si="401"/>
        <v>27</v>
      </c>
      <c r="AN287" s="11">
        <f t="shared" si="401"/>
        <v>30</v>
      </c>
      <c r="AO287" s="11">
        <f t="shared" si="401"/>
        <v>23</v>
      </c>
      <c r="AP287" s="11">
        <f t="shared" si="401"/>
        <v>6</v>
      </c>
      <c r="AQ287" s="11">
        <f t="shared" si="401"/>
        <v>24</v>
      </c>
      <c r="AR287" s="11">
        <f t="shared" si="401"/>
        <v>6</v>
      </c>
      <c r="AS287" s="11">
        <f t="shared" si="401"/>
        <v>10</v>
      </c>
      <c r="AT287" s="11">
        <f t="shared" si="401"/>
        <v>6</v>
      </c>
      <c r="AU287" s="11">
        <f t="shared" si="401"/>
        <v>34</v>
      </c>
      <c r="AV287" s="11">
        <f t="shared" si="401"/>
        <v>31</v>
      </c>
      <c r="AW287" s="11">
        <f t="shared" si="401"/>
        <v>14</v>
      </c>
      <c r="AX287" s="11">
        <f t="shared" si="401"/>
        <v>17</v>
      </c>
      <c r="AY287" s="11">
        <f t="shared" si="401"/>
        <v>18</v>
      </c>
      <c r="AZ287" s="11">
        <f t="shared" si="401"/>
        <v>7</v>
      </c>
      <c r="BA287" s="11">
        <f t="shared" si="401"/>
        <v>2.5</v>
      </c>
      <c r="BB287" s="11">
        <f t="shared" si="401"/>
        <v>0</v>
      </c>
      <c r="BC287" s="11">
        <f t="shared" si="401"/>
        <v>0.5</v>
      </c>
      <c r="BD287" s="11">
        <f t="shared" si="401"/>
        <v>0.5</v>
      </c>
      <c r="BE287" s="11">
        <f t="shared" si="401"/>
        <v>0.5</v>
      </c>
      <c r="BF287" s="11">
        <f t="shared" si="401"/>
        <v>0.5</v>
      </c>
      <c r="BG287" s="11">
        <f t="shared" si="401"/>
        <v>2.4</v>
      </c>
      <c r="BH287" s="11">
        <f t="shared" si="401"/>
        <v>0.5</v>
      </c>
      <c r="BI287" s="11">
        <f t="shared" si="401"/>
        <v>0.5</v>
      </c>
      <c r="BJ287" s="11">
        <f t="shared" si="401"/>
        <v>2.4</v>
      </c>
      <c r="BK287" s="11">
        <f t="shared" si="401"/>
        <v>5.0000000000000001E-3</v>
      </c>
      <c r="BL287" s="11">
        <f t="shared" si="401"/>
        <v>0.5</v>
      </c>
      <c r="BM287" s="11">
        <f t="shared" si="401"/>
        <v>0.05</v>
      </c>
      <c r="BN287" s="11">
        <f t="shared" si="401"/>
        <v>0.05</v>
      </c>
      <c r="BO287" s="11">
        <f t="shared" si="401"/>
        <v>0.05</v>
      </c>
      <c r="BP287" s="11">
        <f t="shared" si="401"/>
        <v>0.05</v>
      </c>
      <c r="BQ287" s="11">
        <f t="shared" si="401"/>
        <v>0</v>
      </c>
      <c r="BR287" s="11">
        <f t="shared" si="401"/>
        <v>0.4</v>
      </c>
      <c r="BS287" s="11">
        <f t="shared" si="401"/>
        <v>0.05</v>
      </c>
      <c r="BT287" s="11">
        <f t="shared" si="401"/>
        <v>0.05</v>
      </c>
      <c r="BU287" s="11">
        <f t="shared" si="401"/>
        <v>0.1</v>
      </c>
      <c r="BV287" s="11">
        <f t="shared" si="401"/>
        <v>0.05</v>
      </c>
      <c r="BW287" s="11">
        <f t="shared" si="401"/>
        <v>0.05</v>
      </c>
      <c r="BX287" s="11">
        <f t="shared" si="401"/>
        <v>0</v>
      </c>
      <c r="BY287" s="11">
        <f t="shared" si="401"/>
        <v>0.15</v>
      </c>
      <c r="BZ287" s="11">
        <f t="shared" si="401"/>
        <v>0</v>
      </c>
      <c r="CA287" s="11">
        <f t="shared" si="401"/>
        <v>0</v>
      </c>
      <c r="CB287" s="11">
        <f t="shared" si="401"/>
        <v>0</v>
      </c>
      <c r="CC287" s="11">
        <f t="shared" si="401"/>
        <v>0</v>
      </c>
      <c r="CD287" s="11">
        <f t="shared" si="401"/>
        <v>0</v>
      </c>
      <c r="CE287" s="11">
        <f t="shared" si="401"/>
        <v>0</v>
      </c>
      <c r="CF287" s="11">
        <f t="shared" si="401"/>
        <v>0</v>
      </c>
      <c r="CG287" s="11">
        <f t="shared" si="401"/>
        <v>0</v>
      </c>
      <c r="CH287" s="11">
        <f t="shared" si="401"/>
        <v>0</v>
      </c>
      <c r="CI287" s="11">
        <f t="shared" si="401"/>
        <v>0</v>
      </c>
      <c r="CJ287" s="11">
        <f t="shared" si="401"/>
        <v>0</v>
      </c>
      <c r="CK287" s="11">
        <f t="shared" si="401"/>
        <v>0</v>
      </c>
      <c r="CL287" s="11">
        <f t="shared" si="401"/>
        <v>0</v>
      </c>
      <c r="CM287" s="11">
        <f t="shared" si="401"/>
        <v>0</v>
      </c>
      <c r="CN287" s="11">
        <f t="shared" si="401"/>
        <v>0</v>
      </c>
      <c r="CO287" s="11">
        <f t="shared" si="401"/>
        <v>0</v>
      </c>
      <c r="CP287" s="11">
        <f t="shared" si="401"/>
        <v>0</v>
      </c>
      <c r="CQ287" s="11">
        <f t="shared" si="401"/>
        <v>0</v>
      </c>
      <c r="CR287" s="11">
        <f t="shared" si="399"/>
        <v>0</v>
      </c>
      <c r="CS287" s="11">
        <f t="shared" si="401"/>
        <v>0</v>
      </c>
      <c r="CT287" s="11">
        <f t="shared" si="401"/>
        <v>0</v>
      </c>
      <c r="CU287" s="11">
        <f t="shared" si="401"/>
        <v>0</v>
      </c>
      <c r="CV287" s="11">
        <f t="shared" si="392"/>
        <v>0</v>
      </c>
      <c r="CW287" s="11">
        <f t="shared" si="392"/>
        <v>0</v>
      </c>
      <c r="CX287" s="11">
        <f t="shared" si="392"/>
        <v>0.05</v>
      </c>
      <c r="CY287" s="11">
        <f t="shared" si="392"/>
        <v>0.05</v>
      </c>
      <c r="DA287" s="11">
        <f t="shared" ref="DA287:DE287" si="403">DA71*1000</f>
        <v>0</v>
      </c>
      <c r="DB287" s="11">
        <f t="shared" si="403"/>
        <v>0</v>
      </c>
      <c r="DC287" s="11">
        <f t="shared" si="403"/>
        <v>0</v>
      </c>
      <c r="DD287" s="11">
        <f t="shared" si="403"/>
        <v>0</v>
      </c>
      <c r="DE287" s="11">
        <f t="shared" si="403"/>
        <v>0</v>
      </c>
      <c r="DI287" s="11"/>
      <c r="DJ287" s="11"/>
      <c r="DK287" s="11"/>
      <c r="DL287" s="11"/>
      <c r="DM287" s="11"/>
    </row>
    <row r="288" spans="35:117">
      <c r="AI288" s="11">
        <f t="shared" si="398"/>
        <v>146</v>
      </c>
      <c r="AJ288" s="11">
        <f t="shared" si="401"/>
        <v>6790</v>
      </c>
      <c r="AK288" s="11">
        <f t="shared" si="401"/>
        <v>3570</v>
      </c>
      <c r="AL288" s="11">
        <f t="shared" si="401"/>
        <v>16800</v>
      </c>
      <c r="AM288" s="11">
        <f t="shared" si="401"/>
        <v>6390</v>
      </c>
      <c r="AN288" s="11">
        <f t="shared" si="401"/>
        <v>7300</v>
      </c>
      <c r="AO288" s="11">
        <f t="shared" si="401"/>
        <v>3930</v>
      </c>
      <c r="AP288" s="11">
        <f t="shared" si="401"/>
        <v>2.5</v>
      </c>
      <c r="AQ288" s="11">
        <f t="shared" si="401"/>
        <v>3070</v>
      </c>
      <c r="AR288" s="11">
        <f t="shared" si="401"/>
        <v>277</v>
      </c>
      <c r="AS288" s="11">
        <f t="shared" si="401"/>
        <v>522</v>
      </c>
      <c r="AT288" s="11">
        <f t="shared" si="401"/>
        <v>1260</v>
      </c>
      <c r="AU288" s="11">
        <f t="shared" si="401"/>
        <v>10600</v>
      </c>
      <c r="AV288" s="11">
        <f t="shared" si="401"/>
        <v>4270</v>
      </c>
      <c r="AW288" s="11">
        <f t="shared" si="401"/>
        <v>2420</v>
      </c>
      <c r="AX288" s="11">
        <f t="shared" si="401"/>
        <v>3220</v>
      </c>
      <c r="AY288" s="11">
        <f t="shared" si="401"/>
        <v>2600</v>
      </c>
      <c r="AZ288" s="11">
        <f t="shared" si="401"/>
        <v>941</v>
      </c>
      <c r="BA288" s="11">
        <f t="shared" si="401"/>
        <v>2.5</v>
      </c>
      <c r="BB288" s="11">
        <f t="shared" si="401"/>
        <v>0</v>
      </c>
      <c r="BC288" s="11">
        <f t="shared" si="401"/>
        <v>2.2000000000000002</v>
      </c>
      <c r="BD288" s="11">
        <f t="shared" si="401"/>
        <v>0.5</v>
      </c>
      <c r="BE288" s="11">
        <f t="shared" si="401"/>
        <v>0.5</v>
      </c>
      <c r="BF288" s="11">
        <f t="shared" si="401"/>
        <v>0.5</v>
      </c>
      <c r="BG288" s="11">
        <f t="shared" si="401"/>
        <v>267</v>
      </c>
      <c r="BH288" s="11">
        <f t="shared" si="401"/>
        <v>0.5</v>
      </c>
      <c r="BI288" s="11">
        <f t="shared" si="401"/>
        <v>91</v>
      </c>
      <c r="BJ288" s="11">
        <f t="shared" si="401"/>
        <v>360</v>
      </c>
      <c r="BK288" s="11">
        <f t="shared" si="401"/>
        <v>5.0000000000000001E-3</v>
      </c>
      <c r="BL288" s="11">
        <f t="shared" si="401"/>
        <v>0.5</v>
      </c>
      <c r="BM288" s="11">
        <f t="shared" si="401"/>
        <v>0.05</v>
      </c>
      <c r="BN288" s="11">
        <f t="shared" si="401"/>
        <v>0.05</v>
      </c>
      <c r="BO288" s="11">
        <f t="shared" si="401"/>
        <v>0.05</v>
      </c>
      <c r="BP288" s="11">
        <f t="shared" si="401"/>
        <v>0.05</v>
      </c>
      <c r="BQ288" s="11">
        <f t="shared" si="401"/>
        <v>0</v>
      </c>
      <c r="BR288" s="11">
        <f t="shared" si="401"/>
        <v>0.4</v>
      </c>
      <c r="BS288" s="11">
        <f t="shared" si="401"/>
        <v>0.05</v>
      </c>
      <c r="BT288" s="11">
        <f t="shared" si="401"/>
        <v>0.05</v>
      </c>
      <c r="BU288" s="11">
        <f t="shared" si="401"/>
        <v>0.1</v>
      </c>
      <c r="BV288" s="11">
        <f t="shared" si="401"/>
        <v>0.05</v>
      </c>
      <c r="BW288" s="11">
        <f t="shared" si="401"/>
        <v>0.05</v>
      </c>
      <c r="BX288" s="11">
        <f t="shared" si="401"/>
        <v>0</v>
      </c>
      <c r="BY288" s="11">
        <f t="shared" si="401"/>
        <v>0.15</v>
      </c>
      <c r="BZ288" s="11">
        <f t="shared" si="401"/>
        <v>0</v>
      </c>
      <c r="CA288" s="11">
        <f t="shared" si="401"/>
        <v>0</v>
      </c>
      <c r="CB288" s="11">
        <f t="shared" si="401"/>
        <v>0</v>
      </c>
      <c r="CC288" s="11">
        <f t="shared" si="401"/>
        <v>0</v>
      </c>
      <c r="CD288" s="11">
        <f t="shared" si="401"/>
        <v>0</v>
      </c>
      <c r="CE288" s="11">
        <f t="shared" si="401"/>
        <v>0</v>
      </c>
      <c r="CF288" s="11">
        <f t="shared" si="401"/>
        <v>0</v>
      </c>
      <c r="CG288" s="11">
        <f t="shared" si="401"/>
        <v>0</v>
      </c>
      <c r="CH288" s="11">
        <f t="shared" si="401"/>
        <v>0</v>
      </c>
      <c r="CI288" s="11">
        <f t="shared" si="401"/>
        <v>0</v>
      </c>
      <c r="CJ288" s="11">
        <f t="shared" si="401"/>
        <v>0</v>
      </c>
      <c r="CK288" s="11">
        <f t="shared" si="401"/>
        <v>0</v>
      </c>
      <c r="CL288" s="11">
        <f t="shared" si="401"/>
        <v>0</v>
      </c>
      <c r="CM288" s="11">
        <f t="shared" si="401"/>
        <v>0</v>
      </c>
      <c r="CN288" s="11">
        <f t="shared" si="401"/>
        <v>0</v>
      </c>
      <c r="CO288" s="11">
        <f t="shared" si="401"/>
        <v>0</v>
      </c>
      <c r="CP288" s="11">
        <f t="shared" si="401"/>
        <v>0</v>
      </c>
      <c r="CQ288" s="11">
        <f t="shared" si="401"/>
        <v>0</v>
      </c>
      <c r="CR288" s="11">
        <f t="shared" si="399"/>
        <v>0</v>
      </c>
      <c r="CS288" s="11">
        <f t="shared" si="401"/>
        <v>0</v>
      </c>
      <c r="CT288" s="11">
        <f t="shared" si="401"/>
        <v>0</v>
      </c>
      <c r="CU288" s="11">
        <f t="shared" si="401"/>
        <v>0</v>
      </c>
      <c r="CV288" s="11">
        <f t="shared" si="392"/>
        <v>0</v>
      </c>
      <c r="CW288" s="11">
        <f t="shared" si="392"/>
        <v>0</v>
      </c>
      <c r="CX288" s="11">
        <f t="shared" si="392"/>
        <v>0.05</v>
      </c>
      <c r="CY288" s="11">
        <f t="shared" si="392"/>
        <v>0.05</v>
      </c>
      <c r="DA288" s="11">
        <f t="shared" ref="DA288:DE288" si="404">DA72*1000</f>
        <v>0</v>
      </c>
      <c r="DB288" s="11">
        <f t="shared" si="404"/>
        <v>0</v>
      </c>
      <c r="DC288" s="11">
        <f t="shared" si="404"/>
        <v>0</v>
      </c>
      <c r="DD288" s="11">
        <f t="shared" si="404"/>
        <v>0</v>
      </c>
      <c r="DE288" s="11">
        <f t="shared" si="404"/>
        <v>0</v>
      </c>
      <c r="DI288" s="11"/>
      <c r="DJ288" s="11"/>
      <c r="DK288" s="11"/>
      <c r="DL288" s="11"/>
      <c r="DM288" s="11"/>
    </row>
    <row r="289" spans="35:117">
      <c r="AI289" s="11">
        <f t="shared" si="398"/>
        <v>24</v>
      </c>
      <c r="AJ289" s="11">
        <f t="shared" si="401"/>
        <v>86</v>
      </c>
      <c r="AK289" s="11">
        <f t="shared" si="401"/>
        <v>12</v>
      </c>
      <c r="AL289" s="11">
        <f t="shared" si="401"/>
        <v>161</v>
      </c>
      <c r="AM289" s="11">
        <f t="shared" si="401"/>
        <v>49</v>
      </c>
      <c r="AN289" s="11">
        <f t="shared" si="401"/>
        <v>61</v>
      </c>
      <c r="AO289" s="11">
        <f t="shared" si="401"/>
        <v>32</v>
      </c>
      <c r="AP289" s="11">
        <f t="shared" si="401"/>
        <v>7</v>
      </c>
      <c r="AQ289" s="11">
        <f t="shared" si="401"/>
        <v>24</v>
      </c>
      <c r="AR289" s="11">
        <f t="shared" si="401"/>
        <v>9</v>
      </c>
      <c r="AS289" s="11">
        <f t="shared" si="401"/>
        <v>13</v>
      </c>
      <c r="AT289" s="11">
        <f t="shared" si="401"/>
        <v>34</v>
      </c>
      <c r="AU289" s="11">
        <f t="shared" si="401"/>
        <v>91</v>
      </c>
      <c r="AV289" s="11">
        <f t="shared" si="401"/>
        <v>41</v>
      </c>
      <c r="AW289" s="11">
        <f t="shared" si="401"/>
        <v>21</v>
      </c>
      <c r="AX289" s="11">
        <f t="shared" si="401"/>
        <v>40</v>
      </c>
      <c r="AY289" s="11">
        <f t="shared" si="401"/>
        <v>21</v>
      </c>
      <c r="AZ289" s="11">
        <f t="shared" si="401"/>
        <v>8</v>
      </c>
      <c r="BA289" s="11">
        <f t="shared" si="401"/>
        <v>2.5</v>
      </c>
      <c r="BB289" s="11">
        <f t="shared" si="401"/>
        <v>0</v>
      </c>
      <c r="BC289" s="11">
        <f t="shared" si="401"/>
        <v>0.5</v>
      </c>
      <c r="BD289" s="11">
        <f t="shared" si="401"/>
        <v>0.5</v>
      </c>
      <c r="BE289" s="11">
        <f t="shared" si="401"/>
        <v>0.5</v>
      </c>
      <c r="BF289" s="11">
        <f t="shared" si="401"/>
        <v>0.5</v>
      </c>
      <c r="BG289" s="11">
        <f t="shared" si="401"/>
        <v>15.9</v>
      </c>
      <c r="BH289" s="11">
        <f t="shared" si="401"/>
        <v>0.5</v>
      </c>
      <c r="BI289" s="11">
        <f t="shared" si="401"/>
        <v>4.5999999999999996</v>
      </c>
      <c r="BJ289" s="11">
        <f t="shared" si="401"/>
        <v>20.5</v>
      </c>
      <c r="BK289" s="11">
        <f t="shared" si="401"/>
        <v>5.0000000000000001E-3</v>
      </c>
      <c r="BL289" s="11">
        <f t="shared" si="401"/>
        <v>0.5</v>
      </c>
      <c r="BM289" s="11">
        <f t="shared" si="401"/>
        <v>0.05</v>
      </c>
      <c r="BN289" s="11">
        <f t="shared" si="401"/>
        <v>0.05</v>
      </c>
      <c r="BO289" s="11">
        <f t="shared" si="401"/>
        <v>0.05</v>
      </c>
      <c r="BP289" s="11">
        <f t="shared" si="401"/>
        <v>0.05</v>
      </c>
      <c r="BQ289" s="11">
        <f t="shared" si="401"/>
        <v>0</v>
      </c>
      <c r="BR289" s="11">
        <f t="shared" si="401"/>
        <v>0.4</v>
      </c>
      <c r="BS289" s="11">
        <f t="shared" si="401"/>
        <v>0.05</v>
      </c>
      <c r="BT289" s="11">
        <f t="shared" si="401"/>
        <v>0.05</v>
      </c>
      <c r="BU289" s="11">
        <f t="shared" si="401"/>
        <v>0.1</v>
      </c>
      <c r="BV289" s="11">
        <f t="shared" si="401"/>
        <v>0.05</v>
      </c>
      <c r="BW289" s="11">
        <f t="shared" si="401"/>
        <v>0.05</v>
      </c>
      <c r="BX289" s="11">
        <f t="shared" si="401"/>
        <v>0</v>
      </c>
      <c r="BY289" s="11">
        <f t="shared" si="401"/>
        <v>0.15</v>
      </c>
      <c r="BZ289" s="11">
        <f t="shared" si="401"/>
        <v>0</v>
      </c>
      <c r="CA289" s="11">
        <f t="shared" si="401"/>
        <v>0</v>
      </c>
      <c r="CB289" s="11">
        <f t="shared" si="401"/>
        <v>0</v>
      </c>
      <c r="CC289" s="11">
        <f t="shared" si="401"/>
        <v>0</v>
      </c>
      <c r="CD289" s="11">
        <f t="shared" si="401"/>
        <v>0</v>
      </c>
      <c r="CE289" s="11">
        <f t="shared" si="401"/>
        <v>0</v>
      </c>
      <c r="CF289" s="11">
        <f t="shared" si="401"/>
        <v>0</v>
      </c>
      <c r="CG289" s="11">
        <f t="shared" si="401"/>
        <v>0</v>
      </c>
      <c r="CH289" s="11">
        <f t="shared" si="401"/>
        <v>0</v>
      </c>
      <c r="CI289" s="11">
        <f t="shared" si="401"/>
        <v>0</v>
      </c>
      <c r="CJ289" s="11">
        <f t="shared" si="401"/>
        <v>0</v>
      </c>
      <c r="CK289" s="11">
        <f t="shared" si="401"/>
        <v>0</v>
      </c>
      <c r="CL289" s="11">
        <f t="shared" si="401"/>
        <v>0</v>
      </c>
      <c r="CM289" s="11">
        <f t="shared" si="401"/>
        <v>0</v>
      </c>
      <c r="CN289" s="11">
        <f t="shared" si="401"/>
        <v>0</v>
      </c>
      <c r="CO289" s="11">
        <f t="shared" si="401"/>
        <v>0</v>
      </c>
      <c r="CP289" s="11">
        <f t="shared" si="401"/>
        <v>0</v>
      </c>
      <c r="CQ289" s="11">
        <f t="shared" si="401"/>
        <v>0</v>
      </c>
      <c r="CR289" s="11">
        <f t="shared" si="399"/>
        <v>0</v>
      </c>
      <c r="CS289" s="11">
        <f t="shared" si="401"/>
        <v>0</v>
      </c>
      <c r="CT289" s="11">
        <f t="shared" si="401"/>
        <v>0</v>
      </c>
      <c r="CU289" s="11">
        <f t="shared" ref="CU289:CY292" si="405">CU73*1000</f>
        <v>0</v>
      </c>
      <c r="CV289" s="11">
        <f t="shared" si="405"/>
        <v>0</v>
      </c>
      <c r="CW289" s="11">
        <f t="shared" si="405"/>
        <v>0</v>
      </c>
      <c r="CX289" s="11">
        <f t="shared" si="405"/>
        <v>0.05</v>
      </c>
      <c r="CY289" s="11">
        <f t="shared" si="405"/>
        <v>0.05</v>
      </c>
      <c r="DA289" s="11">
        <f t="shared" ref="DA289:DE289" si="406">DA73*1000</f>
        <v>0</v>
      </c>
      <c r="DB289" s="11">
        <f t="shared" si="406"/>
        <v>0</v>
      </c>
      <c r="DC289" s="11">
        <f t="shared" si="406"/>
        <v>0</v>
      </c>
      <c r="DD289" s="11">
        <f t="shared" si="406"/>
        <v>0</v>
      </c>
      <c r="DE289" s="11">
        <f t="shared" si="406"/>
        <v>0</v>
      </c>
      <c r="DI289" s="11"/>
      <c r="DJ289" s="11"/>
      <c r="DK289" s="11"/>
      <c r="DL289" s="11"/>
      <c r="DM289" s="11"/>
    </row>
    <row r="290" spans="35:117">
      <c r="AI290" s="11">
        <f t="shared" si="398"/>
        <v>62</v>
      </c>
      <c r="AJ290" s="11">
        <f t="shared" ref="AJ290:CU293" si="407">AJ74*1000</f>
        <v>438</v>
      </c>
      <c r="AK290" s="11">
        <f t="shared" si="407"/>
        <v>2.5</v>
      </c>
      <c r="AL290" s="11">
        <f t="shared" si="407"/>
        <v>60</v>
      </c>
      <c r="AM290" s="11">
        <f t="shared" si="407"/>
        <v>26</v>
      </c>
      <c r="AN290" s="11">
        <f t="shared" si="407"/>
        <v>57</v>
      </c>
      <c r="AO290" s="11">
        <f t="shared" si="407"/>
        <v>2.5</v>
      </c>
      <c r="AP290" s="11">
        <f t="shared" si="407"/>
        <v>2.5</v>
      </c>
      <c r="AQ290" s="11">
        <f t="shared" si="407"/>
        <v>2.5</v>
      </c>
      <c r="AR290" s="11">
        <f t="shared" si="407"/>
        <v>1.5</v>
      </c>
      <c r="AS290" s="11">
        <f t="shared" si="407"/>
        <v>71</v>
      </c>
      <c r="AT290" s="11">
        <f t="shared" si="407"/>
        <v>64</v>
      </c>
      <c r="AU290" s="11">
        <f t="shared" si="407"/>
        <v>9</v>
      </c>
      <c r="AV290" s="11">
        <f t="shared" si="407"/>
        <v>2.5</v>
      </c>
      <c r="AW290" s="11">
        <f t="shared" si="407"/>
        <v>2.5</v>
      </c>
      <c r="AX290" s="11">
        <f t="shared" si="407"/>
        <v>5</v>
      </c>
      <c r="AY290" s="11">
        <f t="shared" si="407"/>
        <v>2.5</v>
      </c>
      <c r="AZ290" s="11">
        <f t="shared" si="407"/>
        <v>2.5</v>
      </c>
      <c r="BA290" s="11">
        <f t="shared" si="407"/>
        <v>2.5</v>
      </c>
      <c r="BB290" s="11">
        <f t="shared" si="407"/>
        <v>0</v>
      </c>
      <c r="BC290" s="11">
        <f t="shared" si="407"/>
        <v>0.5</v>
      </c>
      <c r="BD290" s="11">
        <f t="shared" si="407"/>
        <v>0.5</v>
      </c>
      <c r="BE290" s="11">
        <f t="shared" si="407"/>
        <v>0.5</v>
      </c>
      <c r="BF290" s="11">
        <f t="shared" si="407"/>
        <v>0.5</v>
      </c>
      <c r="BG290" s="11">
        <f t="shared" si="407"/>
        <v>1.1000000000000001</v>
      </c>
      <c r="BH290" s="11">
        <f t="shared" si="407"/>
        <v>0.5</v>
      </c>
      <c r="BI290" s="11">
        <f t="shared" si="407"/>
        <v>0.5</v>
      </c>
      <c r="BJ290" s="11">
        <f t="shared" si="407"/>
        <v>1.1000000000000001</v>
      </c>
      <c r="BK290" s="11">
        <f t="shared" si="407"/>
        <v>5.0000000000000001E-3</v>
      </c>
      <c r="BL290" s="11">
        <f t="shared" si="407"/>
        <v>0.5</v>
      </c>
      <c r="BM290" s="11">
        <f t="shared" si="407"/>
        <v>0.05</v>
      </c>
      <c r="BN290" s="11">
        <f t="shared" si="407"/>
        <v>0.05</v>
      </c>
      <c r="BO290" s="11">
        <f t="shared" si="407"/>
        <v>0.05</v>
      </c>
      <c r="BP290" s="11">
        <f t="shared" si="407"/>
        <v>0.05</v>
      </c>
      <c r="BQ290" s="11">
        <f t="shared" si="407"/>
        <v>0</v>
      </c>
      <c r="BR290" s="11">
        <f t="shared" si="407"/>
        <v>0.4</v>
      </c>
      <c r="BS290" s="11">
        <f t="shared" si="407"/>
        <v>0.05</v>
      </c>
      <c r="BT290" s="11">
        <f t="shared" si="407"/>
        <v>0.05</v>
      </c>
      <c r="BU290" s="11">
        <f t="shared" si="407"/>
        <v>0.1</v>
      </c>
      <c r="BV290" s="11">
        <f t="shared" si="407"/>
        <v>0.05</v>
      </c>
      <c r="BW290" s="11">
        <f t="shared" si="407"/>
        <v>0.05</v>
      </c>
      <c r="BX290" s="11">
        <f t="shared" si="407"/>
        <v>0</v>
      </c>
      <c r="BY290" s="11">
        <f t="shared" si="407"/>
        <v>0.15</v>
      </c>
      <c r="BZ290" s="11">
        <f t="shared" si="407"/>
        <v>0</v>
      </c>
      <c r="CA290" s="11">
        <f t="shared" si="407"/>
        <v>0</v>
      </c>
      <c r="CB290" s="11">
        <f t="shared" si="407"/>
        <v>0</v>
      </c>
      <c r="CC290" s="11">
        <f t="shared" si="407"/>
        <v>0</v>
      </c>
      <c r="CD290" s="11">
        <f t="shared" si="407"/>
        <v>0</v>
      </c>
      <c r="CE290" s="11">
        <f t="shared" si="407"/>
        <v>0</v>
      </c>
      <c r="CF290" s="11">
        <f t="shared" si="407"/>
        <v>0</v>
      </c>
      <c r="CG290" s="11">
        <f t="shared" si="407"/>
        <v>0</v>
      </c>
      <c r="CH290" s="11">
        <f t="shared" si="407"/>
        <v>0</v>
      </c>
      <c r="CI290" s="11">
        <f t="shared" si="407"/>
        <v>0</v>
      </c>
      <c r="CJ290" s="11">
        <f t="shared" si="407"/>
        <v>0</v>
      </c>
      <c r="CK290" s="11">
        <f t="shared" si="407"/>
        <v>0</v>
      </c>
      <c r="CL290" s="11">
        <f t="shared" si="407"/>
        <v>0</v>
      </c>
      <c r="CM290" s="11">
        <f t="shared" si="407"/>
        <v>0</v>
      </c>
      <c r="CN290" s="11">
        <f t="shared" si="407"/>
        <v>0</v>
      </c>
      <c r="CO290" s="11">
        <f t="shared" si="407"/>
        <v>0</v>
      </c>
      <c r="CP290" s="11">
        <f t="shared" si="407"/>
        <v>0</v>
      </c>
      <c r="CQ290" s="11">
        <f t="shared" si="407"/>
        <v>0</v>
      </c>
      <c r="CR290" s="11">
        <f t="shared" si="399"/>
        <v>0</v>
      </c>
      <c r="CS290" s="11">
        <f t="shared" si="407"/>
        <v>0</v>
      </c>
      <c r="CT290" s="11">
        <f t="shared" si="407"/>
        <v>0</v>
      </c>
      <c r="CU290" s="11">
        <f t="shared" si="407"/>
        <v>0</v>
      </c>
      <c r="CV290" s="11">
        <f t="shared" si="405"/>
        <v>0</v>
      </c>
      <c r="CW290" s="11">
        <f t="shared" si="405"/>
        <v>0</v>
      </c>
      <c r="CX290" s="11">
        <f t="shared" si="405"/>
        <v>0.05</v>
      </c>
      <c r="CY290" s="11">
        <f t="shared" si="405"/>
        <v>0.05</v>
      </c>
      <c r="DA290" s="11">
        <f t="shared" ref="DA290:DE290" si="408">DA74*1000</f>
        <v>0</v>
      </c>
      <c r="DB290" s="11">
        <f t="shared" si="408"/>
        <v>0</v>
      </c>
      <c r="DC290" s="11">
        <f t="shared" si="408"/>
        <v>0</v>
      </c>
      <c r="DD290" s="11">
        <f t="shared" si="408"/>
        <v>0</v>
      </c>
      <c r="DE290" s="11">
        <f t="shared" si="408"/>
        <v>0</v>
      </c>
      <c r="DI290" s="11"/>
      <c r="DJ290" s="11"/>
      <c r="DK290" s="11"/>
      <c r="DL290" s="11"/>
      <c r="DM290" s="11"/>
    </row>
    <row r="291" spans="35:117">
      <c r="AI291" s="11">
        <f t="shared" si="398"/>
        <v>17</v>
      </c>
      <c r="AJ291" s="11">
        <f t="shared" si="407"/>
        <v>66</v>
      </c>
      <c r="AK291" s="11">
        <f t="shared" si="407"/>
        <v>13</v>
      </c>
      <c r="AL291" s="11">
        <f t="shared" si="407"/>
        <v>172</v>
      </c>
      <c r="AM291" s="11">
        <f t="shared" si="407"/>
        <v>53</v>
      </c>
      <c r="AN291" s="11">
        <f t="shared" si="407"/>
        <v>66</v>
      </c>
      <c r="AO291" s="11">
        <f t="shared" si="407"/>
        <v>44</v>
      </c>
      <c r="AP291" s="11">
        <f t="shared" si="407"/>
        <v>7</v>
      </c>
      <c r="AQ291" s="11">
        <f t="shared" si="407"/>
        <v>38</v>
      </c>
      <c r="AR291" s="11">
        <f t="shared" si="407"/>
        <v>8</v>
      </c>
      <c r="AS291" s="11">
        <f t="shared" si="407"/>
        <v>16</v>
      </c>
      <c r="AT291" s="11">
        <f t="shared" si="407"/>
        <v>10</v>
      </c>
      <c r="AU291" s="11">
        <f t="shared" si="407"/>
        <v>82</v>
      </c>
      <c r="AV291" s="11">
        <f t="shared" si="407"/>
        <v>63</v>
      </c>
      <c r="AW291" s="11">
        <f t="shared" si="407"/>
        <v>30</v>
      </c>
      <c r="AX291" s="11">
        <f t="shared" si="407"/>
        <v>36</v>
      </c>
      <c r="AY291" s="11">
        <f t="shared" si="407"/>
        <v>34</v>
      </c>
      <c r="AZ291" s="11">
        <f t="shared" si="407"/>
        <v>9</v>
      </c>
      <c r="BA291" s="11">
        <f t="shared" si="407"/>
        <v>2.5</v>
      </c>
      <c r="BB291" s="11">
        <f t="shared" si="407"/>
        <v>0</v>
      </c>
      <c r="BC291" s="11">
        <f t="shared" si="407"/>
        <v>0.5</v>
      </c>
      <c r="BD291" s="11">
        <f t="shared" si="407"/>
        <v>0.5</v>
      </c>
      <c r="BE291" s="11">
        <f t="shared" si="407"/>
        <v>0.5</v>
      </c>
      <c r="BF291" s="11">
        <f t="shared" si="407"/>
        <v>0.5</v>
      </c>
      <c r="BG291" s="11">
        <f t="shared" si="407"/>
        <v>3.8</v>
      </c>
      <c r="BH291" s="11">
        <f t="shared" si="407"/>
        <v>0.5</v>
      </c>
      <c r="BI291" s="11">
        <f t="shared" si="407"/>
        <v>1</v>
      </c>
      <c r="BJ291" s="11">
        <f t="shared" si="407"/>
        <v>4.8</v>
      </c>
      <c r="BK291" s="11">
        <f t="shared" si="407"/>
        <v>5.0000000000000001E-3</v>
      </c>
      <c r="BL291" s="11">
        <f t="shared" si="407"/>
        <v>0.5</v>
      </c>
      <c r="BM291" s="11">
        <f t="shared" si="407"/>
        <v>0.05</v>
      </c>
      <c r="BN291" s="11">
        <f t="shared" si="407"/>
        <v>0.05</v>
      </c>
      <c r="BO291" s="11">
        <f t="shared" si="407"/>
        <v>0.05</v>
      </c>
      <c r="BP291" s="11">
        <f t="shared" si="407"/>
        <v>0.05</v>
      </c>
      <c r="BQ291" s="11">
        <f t="shared" si="407"/>
        <v>0</v>
      </c>
      <c r="BR291" s="11">
        <f t="shared" si="407"/>
        <v>0.4</v>
      </c>
      <c r="BS291" s="11">
        <f t="shared" si="407"/>
        <v>0.05</v>
      </c>
      <c r="BT291" s="11">
        <f t="shared" si="407"/>
        <v>0.05</v>
      </c>
      <c r="BU291" s="11">
        <f t="shared" si="407"/>
        <v>0.1</v>
      </c>
      <c r="BV291" s="11">
        <f t="shared" si="407"/>
        <v>0.05</v>
      </c>
      <c r="BW291" s="11">
        <f t="shared" si="407"/>
        <v>0.05</v>
      </c>
      <c r="BX291" s="11">
        <f t="shared" si="407"/>
        <v>0</v>
      </c>
      <c r="BY291" s="11">
        <f t="shared" si="407"/>
        <v>0.15</v>
      </c>
      <c r="BZ291" s="11">
        <f t="shared" si="407"/>
        <v>0</v>
      </c>
      <c r="CA291" s="11">
        <f t="shared" si="407"/>
        <v>0</v>
      </c>
      <c r="CB291" s="11">
        <f t="shared" si="407"/>
        <v>0</v>
      </c>
      <c r="CC291" s="11">
        <f t="shared" si="407"/>
        <v>0</v>
      </c>
      <c r="CD291" s="11">
        <f t="shared" si="407"/>
        <v>0</v>
      </c>
      <c r="CE291" s="11">
        <f t="shared" si="407"/>
        <v>0</v>
      </c>
      <c r="CF291" s="11">
        <f t="shared" si="407"/>
        <v>0</v>
      </c>
      <c r="CG291" s="11">
        <f t="shared" si="407"/>
        <v>0</v>
      </c>
      <c r="CH291" s="11">
        <f t="shared" si="407"/>
        <v>0</v>
      </c>
      <c r="CI291" s="11">
        <f t="shared" si="407"/>
        <v>0</v>
      </c>
      <c r="CJ291" s="11">
        <f t="shared" si="407"/>
        <v>0</v>
      </c>
      <c r="CK291" s="11">
        <f t="shared" si="407"/>
        <v>0</v>
      </c>
      <c r="CL291" s="11">
        <f t="shared" si="407"/>
        <v>0</v>
      </c>
      <c r="CM291" s="11">
        <f t="shared" si="407"/>
        <v>0</v>
      </c>
      <c r="CN291" s="11">
        <f t="shared" si="407"/>
        <v>0</v>
      </c>
      <c r="CO291" s="11">
        <f t="shared" si="407"/>
        <v>0</v>
      </c>
      <c r="CP291" s="11">
        <f t="shared" si="407"/>
        <v>0</v>
      </c>
      <c r="CQ291" s="11">
        <f t="shared" si="407"/>
        <v>0</v>
      </c>
      <c r="CR291" s="11">
        <f t="shared" si="399"/>
        <v>0</v>
      </c>
      <c r="CS291" s="11">
        <f t="shared" si="407"/>
        <v>0</v>
      </c>
      <c r="CT291" s="11">
        <f t="shared" si="407"/>
        <v>0</v>
      </c>
      <c r="CU291" s="11">
        <f t="shared" si="407"/>
        <v>0</v>
      </c>
      <c r="CV291" s="11">
        <f t="shared" si="405"/>
        <v>0</v>
      </c>
      <c r="CW291" s="11">
        <f t="shared" si="405"/>
        <v>0</v>
      </c>
      <c r="CX291" s="11">
        <f t="shared" si="405"/>
        <v>0.05</v>
      </c>
      <c r="CY291" s="11">
        <f t="shared" si="405"/>
        <v>0.05</v>
      </c>
      <c r="DA291" s="11">
        <f t="shared" ref="DA291:DE291" si="409">DA75*1000</f>
        <v>0</v>
      </c>
      <c r="DB291" s="11">
        <f t="shared" si="409"/>
        <v>0</v>
      </c>
      <c r="DC291" s="11">
        <f t="shared" si="409"/>
        <v>0</v>
      </c>
      <c r="DD291" s="11">
        <f t="shared" si="409"/>
        <v>0</v>
      </c>
      <c r="DE291" s="11">
        <f t="shared" si="409"/>
        <v>0</v>
      </c>
      <c r="DI291" s="11"/>
      <c r="DJ291" s="11"/>
      <c r="DK291" s="11"/>
      <c r="DL291" s="11"/>
      <c r="DM291" s="11"/>
    </row>
    <row r="292" spans="35:117">
      <c r="AI292" s="11">
        <f t="shared" si="398"/>
        <v>8</v>
      </c>
      <c r="AJ292" s="11">
        <f t="shared" si="407"/>
        <v>9</v>
      </c>
      <c r="AK292" s="11">
        <f t="shared" si="407"/>
        <v>2.5</v>
      </c>
      <c r="AL292" s="11">
        <f t="shared" si="407"/>
        <v>41</v>
      </c>
      <c r="AM292" s="11">
        <f t="shared" si="407"/>
        <v>19</v>
      </c>
      <c r="AN292" s="11">
        <f t="shared" si="407"/>
        <v>24</v>
      </c>
      <c r="AO292" s="11">
        <f t="shared" si="407"/>
        <v>17</v>
      </c>
      <c r="AP292" s="11">
        <f t="shared" si="407"/>
        <v>2.5</v>
      </c>
      <c r="AQ292" s="11">
        <f t="shared" si="407"/>
        <v>16</v>
      </c>
      <c r="AR292" s="11">
        <f t="shared" si="407"/>
        <v>1.5</v>
      </c>
      <c r="AS292" s="11">
        <f t="shared" si="407"/>
        <v>2.5</v>
      </c>
      <c r="AT292" s="11">
        <f t="shared" si="407"/>
        <v>2.5</v>
      </c>
      <c r="AU292" s="11">
        <f t="shared" si="407"/>
        <v>23</v>
      </c>
      <c r="AV292" s="11">
        <f t="shared" si="407"/>
        <v>26</v>
      </c>
      <c r="AW292" s="11">
        <f t="shared" si="407"/>
        <v>11</v>
      </c>
      <c r="AX292" s="11">
        <f t="shared" si="407"/>
        <v>14</v>
      </c>
      <c r="AY292" s="11">
        <f t="shared" si="407"/>
        <v>17</v>
      </c>
      <c r="AZ292" s="11">
        <f t="shared" si="407"/>
        <v>2.5</v>
      </c>
      <c r="BA292" s="11">
        <f t="shared" si="407"/>
        <v>2.5</v>
      </c>
      <c r="BB292" s="11">
        <f t="shared" si="407"/>
        <v>0</v>
      </c>
      <c r="BC292" s="11">
        <f t="shared" si="407"/>
        <v>0.5</v>
      </c>
      <c r="BD292" s="11">
        <f t="shared" si="407"/>
        <v>4.7</v>
      </c>
      <c r="BE292" s="11">
        <f t="shared" si="407"/>
        <v>0.5</v>
      </c>
      <c r="BF292" s="11">
        <f t="shared" si="407"/>
        <v>0.5</v>
      </c>
      <c r="BG292" s="11">
        <f t="shared" si="407"/>
        <v>2.5</v>
      </c>
      <c r="BH292" s="11">
        <f t="shared" si="407"/>
        <v>0.5</v>
      </c>
      <c r="BI292" s="11">
        <f t="shared" si="407"/>
        <v>0.5</v>
      </c>
      <c r="BJ292" s="11">
        <f t="shared" si="407"/>
        <v>7.2</v>
      </c>
      <c r="BK292" s="11">
        <f t="shared" si="407"/>
        <v>5.0000000000000001E-3</v>
      </c>
      <c r="BL292" s="11">
        <f t="shared" si="407"/>
        <v>0.5</v>
      </c>
      <c r="BM292" s="11">
        <f t="shared" si="407"/>
        <v>0.05</v>
      </c>
      <c r="BN292" s="11">
        <f t="shared" si="407"/>
        <v>0.05</v>
      </c>
      <c r="BO292" s="11">
        <f t="shared" si="407"/>
        <v>0.05</v>
      </c>
      <c r="BP292" s="11">
        <f t="shared" si="407"/>
        <v>0.05</v>
      </c>
      <c r="BQ292" s="11">
        <f t="shared" si="407"/>
        <v>0</v>
      </c>
      <c r="BR292" s="11">
        <f t="shared" si="407"/>
        <v>0.4</v>
      </c>
      <c r="BS292" s="11">
        <f t="shared" si="407"/>
        <v>0.05</v>
      </c>
      <c r="BT292" s="11">
        <f t="shared" si="407"/>
        <v>0.05</v>
      </c>
      <c r="BU292" s="11">
        <f t="shared" si="407"/>
        <v>0.1</v>
      </c>
      <c r="BV292" s="11">
        <f t="shared" si="407"/>
        <v>0.05</v>
      </c>
      <c r="BW292" s="11">
        <f t="shared" si="407"/>
        <v>0.05</v>
      </c>
      <c r="BX292" s="11">
        <f t="shared" si="407"/>
        <v>0</v>
      </c>
      <c r="BY292" s="11">
        <f t="shared" si="407"/>
        <v>0.15</v>
      </c>
      <c r="BZ292" s="11">
        <f t="shared" si="407"/>
        <v>0</v>
      </c>
      <c r="CA292" s="11">
        <f t="shared" si="407"/>
        <v>0</v>
      </c>
      <c r="CB292" s="11">
        <f t="shared" si="407"/>
        <v>0</v>
      </c>
      <c r="CC292" s="11">
        <f t="shared" si="407"/>
        <v>0</v>
      </c>
      <c r="CD292" s="11">
        <f t="shared" si="407"/>
        <v>0</v>
      </c>
      <c r="CE292" s="11">
        <f t="shared" si="407"/>
        <v>0</v>
      </c>
      <c r="CF292" s="11">
        <f t="shared" si="407"/>
        <v>0</v>
      </c>
      <c r="CG292" s="11">
        <f t="shared" si="407"/>
        <v>0</v>
      </c>
      <c r="CH292" s="11">
        <f t="shared" si="407"/>
        <v>0</v>
      </c>
      <c r="CI292" s="11">
        <f t="shared" si="407"/>
        <v>0</v>
      </c>
      <c r="CJ292" s="11">
        <f t="shared" si="407"/>
        <v>0</v>
      </c>
      <c r="CK292" s="11">
        <f t="shared" si="407"/>
        <v>0</v>
      </c>
      <c r="CL292" s="11">
        <f t="shared" si="407"/>
        <v>0</v>
      </c>
      <c r="CM292" s="11">
        <f t="shared" si="407"/>
        <v>0</v>
      </c>
      <c r="CN292" s="11">
        <f t="shared" si="407"/>
        <v>0</v>
      </c>
      <c r="CO292" s="11">
        <f t="shared" si="407"/>
        <v>0</v>
      </c>
      <c r="CP292" s="11">
        <f t="shared" si="407"/>
        <v>0</v>
      </c>
      <c r="CQ292" s="11">
        <f t="shared" si="407"/>
        <v>0</v>
      </c>
      <c r="CR292" s="11">
        <f t="shared" si="399"/>
        <v>0</v>
      </c>
      <c r="CS292" s="11">
        <f t="shared" si="407"/>
        <v>0</v>
      </c>
      <c r="CT292" s="11">
        <f t="shared" si="407"/>
        <v>0</v>
      </c>
      <c r="CU292" s="11">
        <f t="shared" si="407"/>
        <v>0</v>
      </c>
      <c r="CV292" s="11">
        <f t="shared" si="405"/>
        <v>0</v>
      </c>
      <c r="CW292" s="11">
        <f t="shared" si="405"/>
        <v>0</v>
      </c>
      <c r="CX292" s="11">
        <f t="shared" si="405"/>
        <v>0.05</v>
      </c>
      <c r="CY292" s="11">
        <f t="shared" si="405"/>
        <v>0.05</v>
      </c>
      <c r="DA292" s="11">
        <f t="shared" ref="DA292:DE292" si="410">DA76*1000</f>
        <v>0</v>
      </c>
      <c r="DB292" s="11">
        <f t="shared" si="410"/>
        <v>0</v>
      </c>
      <c r="DC292" s="11">
        <f t="shared" si="410"/>
        <v>0</v>
      </c>
      <c r="DD292" s="11">
        <f t="shared" si="410"/>
        <v>0</v>
      </c>
      <c r="DE292" s="11">
        <f t="shared" si="410"/>
        <v>0</v>
      </c>
      <c r="DI292" s="11"/>
      <c r="DJ292" s="11"/>
      <c r="DK292" s="11"/>
      <c r="DL292" s="11"/>
      <c r="DM292" s="11"/>
    </row>
    <row r="293" spans="35:117">
      <c r="AI293" s="11">
        <f t="shared" si="398"/>
        <v>33</v>
      </c>
      <c r="AJ293" s="11">
        <f t="shared" si="407"/>
        <v>30</v>
      </c>
      <c r="AK293" s="11">
        <f t="shared" si="407"/>
        <v>12</v>
      </c>
      <c r="AL293" s="11">
        <f t="shared" si="407"/>
        <v>75</v>
      </c>
      <c r="AM293" s="11">
        <f t="shared" si="407"/>
        <v>20</v>
      </c>
      <c r="AN293" s="11">
        <f t="shared" si="407"/>
        <v>26</v>
      </c>
      <c r="AO293" s="11">
        <f t="shared" si="407"/>
        <v>17</v>
      </c>
      <c r="AP293" s="11">
        <f t="shared" si="407"/>
        <v>2.5</v>
      </c>
      <c r="AQ293" s="11">
        <f t="shared" si="407"/>
        <v>18</v>
      </c>
      <c r="AR293" s="11">
        <f t="shared" si="407"/>
        <v>15</v>
      </c>
      <c r="AS293" s="11">
        <f t="shared" si="407"/>
        <v>5</v>
      </c>
      <c r="AT293" s="11">
        <f t="shared" si="407"/>
        <v>2.5</v>
      </c>
      <c r="AU293" s="11">
        <f t="shared" si="407"/>
        <v>36</v>
      </c>
      <c r="AV293" s="11">
        <f t="shared" si="407"/>
        <v>29</v>
      </c>
      <c r="AW293" s="11">
        <f t="shared" si="407"/>
        <v>12</v>
      </c>
      <c r="AX293" s="11">
        <f t="shared" si="407"/>
        <v>17</v>
      </c>
      <c r="AY293" s="11">
        <f t="shared" si="407"/>
        <v>16</v>
      </c>
      <c r="AZ293" s="11">
        <f t="shared" si="407"/>
        <v>2.5</v>
      </c>
      <c r="BA293" s="11">
        <f t="shared" si="407"/>
        <v>2.5</v>
      </c>
      <c r="BB293" s="11">
        <f t="shared" si="407"/>
        <v>0</v>
      </c>
      <c r="BC293" s="11">
        <f t="shared" si="407"/>
        <v>0.5</v>
      </c>
      <c r="BD293" s="11">
        <f t="shared" si="407"/>
        <v>0.5</v>
      </c>
      <c r="BE293" s="11">
        <f t="shared" si="407"/>
        <v>0.5</v>
      </c>
      <c r="BF293" s="11">
        <f t="shared" si="407"/>
        <v>0.5</v>
      </c>
      <c r="BG293" s="11">
        <f t="shared" si="407"/>
        <v>2.4</v>
      </c>
      <c r="BH293" s="11">
        <f t="shared" si="407"/>
        <v>0.5</v>
      </c>
      <c r="BI293" s="11">
        <f t="shared" si="407"/>
        <v>0.5</v>
      </c>
      <c r="BJ293" s="11">
        <f t="shared" si="407"/>
        <v>2.4</v>
      </c>
      <c r="BK293" s="11">
        <f t="shared" si="407"/>
        <v>5.0000000000000001E-3</v>
      </c>
      <c r="BL293" s="11">
        <f t="shared" si="407"/>
        <v>0.5</v>
      </c>
      <c r="BM293" s="11">
        <f t="shared" si="407"/>
        <v>0.05</v>
      </c>
      <c r="BN293" s="11">
        <f t="shared" si="407"/>
        <v>0.05</v>
      </c>
      <c r="BO293" s="11">
        <f t="shared" si="407"/>
        <v>0.05</v>
      </c>
      <c r="BP293" s="11">
        <f t="shared" si="407"/>
        <v>0.05</v>
      </c>
      <c r="BQ293" s="11">
        <f t="shared" si="407"/>
        <v>0</v>
      </c>
      <c r="BR293" s="11">
        <f t="shared" si="407"/>
        <v>0.4</v>
      </c>
      <c r="BS293" s="11">
        <f t="shared" si="407"/>
        <v>0.05</v>
      </c>
      <c r="BT293" s="11">
        <f t="shared" si="407"/>
        <v>0.05</v>
      </c>
      <c r="BU293" s="11">
        <f t="shared" si="407"/>
        <v>0.1</v>
      </c>
      <c r="BV293" s="11">
        <f t="shared" si="407"/>
        <v>0.05</v>
      </c>
      <c r="BW293" s="11">
        <f t="shared" si="407"/>
        <v>0.05</v>
      </c>
      <c r="BX293" s="11">
        <f t="shared" si="407"/>
        <v>0</v>
      </c>
      <c r="BY293" s="11">
        <f t="shared" si="407"/>
        <v>0.15</v>
      </c>
      <c r="BZ293" s="11">
        <f t="shared" si="407"/>
        <v>0</v>
      </c>
      <c r="CA293" s="11">
        <f t="shared" si="407"/>
        <v>0</v>
      </c>
      <c r="CB293" s="11">
        <f t="shared" si="407"/>
        <v>0</v>
      </c>
      <c r="CC293" s="11">
        <f t="shared" si="407"/>
        <v>0</v>
      </c>
      <c r="CD293" s="11">
        <f t="shared" si="407"/>
        <v>0</v>
      </c>
      <c r="CE293" s="11">
        <f t="shared" si="407"/>
        <v>0</v>
      </c>
      <c r="CF293" s="11">
        <f t="shared" si="407"/>
        <v>0</v>
      </c>
      <c r="CG293" s="11">
        <f t="shared" si="407"/>
        <v>0</v>
      </c>
      <c r="CH293" s="11">
        <f t="shared" si="407"/>
        <v>0</v>
      </c>
      <c r="CI293" s="11">
        <f t="shared" si="407"/>
        <v>0</v>
      </c>
      <c r="CJ293" s="11">
        <f t="shared" si="407"/>
        <v>0</v>
      </c>
      <c r="CK293" s="11">
        <f t="shared" si="407"/>
        <v>0</v>
      </c>
      <c r="CL293" s="11">
        <f t="shared" si="407"/>
        <v>0</v>
      </c>
      <c r="CM293" s="11">
        <f t="shared" si="407"/>
        <v>0</v>
      </c>
      <c r="CN293" s="11">
        <f t="shared" si="407"/>
        <v>0</v>
      </c>
      <c r="CO293" s="11">
        <f t="shared" si="407"/>
        <v>0</v>
      </c>
      <c r="CP293" s="11">
        <f t="shared" si="407"/>
        <v>0</v>
      </c>
      <c r="CQ293" s="11">
        <f t="shared" si="407"/>
        <v>0</v>
      </c>
      <c r="CR293" s="11">
        <f t="shared" si="399"/>
        <v>0</v>
      </c>
      <c r="CS293" s="11">
        <f t="shared" si="407"/>
        <v>0</v>
      </c>
      <c r="CT293" s="11">
        <f t="shared" si="407"/>
        <v>0</v>
      </c>
      <c r="CU293" s="11">
        <f t="shared" ref="CU293:CY296" si="411">CU77*1000</f>
        <v>0</v>
      </c>
      <c r="CV293" s="11">
        <f t="shared" si="411"/>
        <v>0</v>
      </c>
      <c r="CW293" s="11">
        <f t="shared" si="411"/>
        <v>0</v>
      </c>
      <c r="CX293" s="11">
        <f t="shared" si="411"/>
        <v>0.05</v>
      </c>
      <c r="CY293" s="11">
        <f t="shared" si="411"/>
        <v>0.05</v>
      </c>
      <c r="DA293" s="11">
        <f t="shared" ref="DA293:DE293" si="412">DA77*1000</f>
        <v>0</v>
      </c>
      <c r="DB293" s="11">
        <f t="shared" si="412"/>
        <v>0</v>
      </c>
      <c r="DC293" s="11">
        <f t="shared" si="412"/>
        <v>0</v>
      </c>
      <c r="DD293" s="11">
        <f t="shared" si="412"/>
        <v>0</v>
      </c>
      <c r="DE293" s="11">
        <f t="shared" si="412"/>
        <v>0</v>
      </c>
      <c r="DI293" s="11"/>
      <c r="DJ293" s="11"/>
      <c r="DK293" s="11"/>
      <c r="DL293" s="11"/>
      <c r="DM293" s="11"/>
    </row>
    <row r="294" spans="35:117">
      <c r="AI294" s="11">
        <f t="shared" si="398"/>
        <v>2.5</v>
      </c>
      <c r="AJ294" s="11">
        <f t="shared" ref="AJ294:CU297" si="413">AJ78*1000</f>
        <v>2.5</v>
      </c>
      <c r="AK294" s="11">
        <f t="shared" si="413"/>
        <v>2.5</v>
      </c>
      <c r="AL294" s="11">
        <f t="shared" si="413"/>
        <v>7</v>
      </c>
      <c r="AM294" s="11">
        <f t="shared" si="413"/>
        <v>2.5</v>
      </c>
      <c r="AN294" s="11">
        <f t="shared" si="413"/>
        <v>2.5</v>
      </c>
      <c r="AO294" s="11">
        <f t="shared" si="413"/>
        <v>2.5</v>
      </c>
      <c r="AP294" s="11">
        <f t="shared" si="413"/>
        <v>2.5</v>
      </c>
      <c r="AQ294" s="11">
        <f t="shared" si="413"/>
        <v>2.5</v>
      </c>
      <c r="AR294" s="11">
        <f t="shared" si="413"/>
        <v>1.5</v>
      </c>
      <c r="AS294" s="11">
        <f t="shared" si="413"/>
        <v>2.5</v>
      </c>
      <c r="AT294" s="11">
        <f t="shared" si="413"/>
        <v>2.5</v>
      </c>
      <c r="AU294" s="11">
        <f t="shared" si="413"/>
        <v>2.5</v>
      </c>
      <c r="AV294" s="11">
        <f t="shared" si="413"/>
        <v>2.5</v>
      </c>
      <c r="AW294" s="11">
        <f t="shared" si="413"/>
        <v>2.5</v>
      </c>
      <c r="AX294" s="11">
        <f t="shared" si="413"/>
        <v>2.5</v>
      </c>
      <c r="AY294" s="11">
        <f t="shared" si="413"/>
        <v>2.5</v>
      </c>
      <c r="AZ294" s="11">
        <f t="shared" si="413"/>
        <v>2.5</v>
      </c>
      <c r="BA294" s="11">
        <f t="shared" si="413"/>
        <v>2.5</v>
      </c>
      <c r="BB294" s="11">
        <f t="shared" si="413"/>
        <v>0</v>
      </c>
      <c r="BC294" s="11">
        <f t="shared" si="413"/>
        <v>0.5</v>
      </c>
      <c r="BD294" s="11">
        <f t="shared" si="413"/>
        <v>8.1</v>
      </c>
      <c r="BE294" s="11">
        <f t="shared" si="413"/>
        <v>0.5</v>
      </c>
      <c r="BF294" s="11">
        <f t="shared" si="413"/>
        <v>0.5</v>
      </c>
      <c r="BG294" s="11">
        <f t="shared" si="413"/>
        <v>0.5</v>
      </c>
      <c r="BH294" s="11">
        <f t="shared" si="413"/>
        <v>0.5</v>
      </c>
      <c r="BI294" s="11">
        <f t="shared" si="413"/>
        <v>0.5</v>
      </c>
      <c r="BJ294" s="11">
        <f t="shared" si="413"/>
        <v>8.1</v>
      </c>
      <c r="BK294" s="11">
        <f t="shared" si="413"/>
        <v>5.0000000000000001E-3</v>
      </c>
      <c r="BL294" s="11">
        <f t="shared" si="413"/>
        <v>0.5</v>
      </c>
      <c r="BM294" s="11">
        <f t="shared" si="413"/>
        <v>0.05</v>
      </c>
      <c r="BN294" s="11">
        <f t="shared" si="413"/>
        <v>0.05</v>
      </c>
      <c r="BO294" s="11">
        <f t="shared" si="413"/>
        <v>0.05</v>
      </c>
      <c r="BP294" s="11">
        <f t="shared" si="413"/>
        <v>0.05</v>
      </c>
      <c r="BQ294" s="11">
        <f t="shared" si="413"/>
        <v>0</v>
      </c>
      <c r="BR294" s="11">
        <f t="shared" si="413"/>
        <v>0.4</v>
      </c>
      <c r="BS294" s="11">
        <f t="shared" si="413"/>
        <v>0.05</v>
      </c>
      <c r="BT294" s="11">
        <f t="shared" si="413"/>
        <v>0.05</v>
      </c>
      <c r="BU294" s="11">
        <f t="shared" si="413"/>
        <v>0.1</v>
      </c>
      <c r="BV294" s="11">
        <f t="shared" si="413"/>
        <v>0.05</v>
      </c>
      <c r="BW294" s="11">
        <f t="shared" si="413"/>
        <v>0.05</v>
      </c>
      <c r="BX294" s="11">
        <f t="shared" si="413"/>
        <v>0</v>
      </c>
      <c r="BY294" s="11">
        <f t="shared" si="413"/>
        <v>0.15</v>
      </c>
      <c r="BZ294" s="11">
        <f t="shared" si="413"/>
        <v>0</v>
      </c>
      <c r="CA294" s="11">
        <f t="shared" si="413"/>
        <v>0</v>
      </c>
      <c r="CB294" s="11">
        <f t="shared" si="413"/>
        <v>0</v>
      </c>
      <c r="CC294" s="11">
        <f t="shared" si="413"/>
        <v>0</v>
      </c>
      <c r="CD294" s="11">
        <f t="shared" si="413"/>
        <v>0</v>
      </c>
      <c r="CE294" s="11">
        <f t="shared" si="413"/>
        <v>0</v>
      </c>
      <c r="CF294" s="11">
        <f t="shared" si="413"/>
        <v>0</v>
      </c>
      <c r="CG294" s="11">
        <f t="shared" si="413"/>
        <v>0</v>
      </c>
      <c r="CH294" s="11">
        <f t="shared" si="413"/>
        <v>0</v>
      </c>
      <c r="CI294" s="11">
        <f t="shared" si="413"/>
        <v>0</v>
      </c>
      <c r="CJ294" s="11">
        <f t="shared" si="413"/>
        <v>0</v>
      </c>
      <c r="CK294" s="11">
        <f t="shared" si="413"/>
        <v>0</v>
      </c>
      <c r="CL294" s="11">
        <f t="shared" si="413"/>
        <v>0</v>
      </c>
      <c r="CM294" s="11">
        <f t="shared" si="413"/>
        <v>0</v>
      </c>
      <c r="CN294" s="11">
        <f t="shared" si="413"/>
        <v>0</v>
      </c>
      <c r="CO294" s="11">
        <f t="shared" si="413"/>
        <v>0</v>
      </c>
      <c r="CP294" s="11">
        <f t="shared" si="413"/>
        <v>0</v>
      </c>
      <c r="CQ294" s="11">
        <f t="shared" si="413"/>
        <v>0</v>
      </c>
      <c r="CR294" s="11">
        <f t="shared" si="399"/>
        <v>0</v>
      </c>
      <c r="CS294" s="11">
        <f t="shared" si="413"/>
        <v>0</v>
      </c>
      <c r="CT294" s="11">
        <f t="shared" si="413"/>
        <v>0</v>
      </c>
      <c r="CU294" s="11">
        <f t="shared" si="413"/>
        <v>0</v>
      </c>
      <c r="CV294" s="11">
        <f t="shared" si="411"/>
        <v>0</v>
      </c>
      <c r="CW294" s="11">
        <f t="shared" si="411"/>
        <v>0</v>
      </c>
      <c r="CX294" s="11">
        <f t="shared" si="411"/>
        <v>0.05</v>
      </c>
      <c r="CY294" s="11">
        <f t="shared" si="411"/>
        <v>0.05</v>
      </c>
      <c r="DA294" s="11">
        <f t="shared" ref="DA294:DE294" si="414">DA78*1000</f>
        <v>0</v>
      </c>
      <c r="DB294" s="11">
        <f t="shared" si="414"/>
        <v>0</v>
      </c>
      <c r="DC294" s="11">
        <f t="shared" si="414"/>
        <v>0</v>
      </c>
      <c r="DD294" s="11">
        <f t="shared" si="414"/>
        <v>0</v>
      </c>
      <c r="DE294" s="11">
        <f t="shared" si="414"/>
        <v>0</v>
      </c>
      <c r="DI294" s="11"/>
      <c r="DJ294" s="11"/>
      <c r="DK294" s="11"/>
      <c r="DL294" s="11"/>
      <c r="DM294" s="11"/>
    </row>
    <row r="295" spans="35:117">
      <c r="AI295" s="11">
        <f t="shared" si="398"/>
        <v>5</v>
      </c>
      <c r="AJ295" s="11">
        <f t="shared" si="413"/>
        <v>5</v>
      </c>
      <c r="AK295" s="11">
        <f t="shared" si="413"/>
        <v>2.5</v>
      </c>
      <c r="AL295" s="11">
        <f t="shared" si="413"/>
        <v>10</v>
      </c>
      <c r="AM295" s="11">
        <f t="shared" si="413"/>
        <v>2.5</v>
      </c>
      <c r="AN295" s="11">
        <f t="shared" si="413"/>
        <v>2.5</v>
      </c>
      <c r="AO295" s="11">
        <f t="shared" si="413"/>
        <v>2.5</v>
      </c>
      <c r="AP295" s="11">
        <f t="shared" si="413"/>
        <v>2.5</v>
      </c>
      <c r="AQ295" s="11">
        <f t="shared" si="413"/>
        <v>2.5</v>
      </c>
      <c r="AR295" s="11">
        <f t="shared" si="413"/>
        <v>1.5</v>
      </c>
      <c r="AS295" s="11">
        <f t="shared" si="413"/>
        <v>5</v>
      </c>
      <c r="AT295" s="11">
        <f t="shared" si="413"/>
        <v>2.5</v>
      </c>
      <c r="AU295" s="11">
        <f t="shared" si="413"/>
        <v>2.5</v>
      </c>
      <c r="AV295" s="11">
        <f t="shared" si="413"/>
        <v>2.5</v>
      </c>
      <c r="AW295" s="11">
        <f t="shared" si="413"/>
        <v>2.5</v>
      </c>
      <c r="AX295" s="11">
        <f t="shared" si="413"/>
        <v>6</v>
      </c>
      <c r="AY295" s="11">
        <f t="shared" si="413"/>
        <v>2.5</v>
      </c>
      <c r="AZ295" s="11">
        <f t="shared" si="413"/>
        <v>2.5</v>
      </c>
      <c r="BA295" s="11">
        <f t="shared" si="413"/>
        <v>2.5</v>
      </c>
      <c r="BB295" s="11">
        <f t="shared" si="413"/>
        <v>0</v>
      </c>
      <c r="BC295" s="11">
        <f t="shared" si="413"/>
        <v>0.5</v>
      </c>
      <c r="BD295" s="11">
        <f t="shared" si="413"/>
        <v>0.5</v>
      </c>
      <c r="BE295" s="11">
        <f t="shared" si="413"/>
        <v>0.5</v>
      </c>
      <c r="BF295" s="11">
        <f t="shared" si="413"/>
        <v>0.5</v>
      </c>
      <c r="BG295" s="11">
        <f t="shared" si="413"/>
        <v>1</v>
      </c>
      <c r="BH295" s="11">
        <f t="shared" si="413"/>
        <v>0.5</v>
      </c>
      <c r="BI295" s="11">
        <f t="shared" si="413"/>
        <v>0.5</v>
      </c>
      <c r="BJ295" s="11">
        <f t="shared" si="413"/>
        <v>1</v>
      </c>
      <c r="BK295" s="11">
        <f t="shared" si="413"/>
        <v>5.0000000000000001E-3</v>
      </c>
      <c r="BL295" s="11">
        <f t="shared" si="413"/>
        <v>0.5</v>
      </c>
      <c r="BM295" s="11">
        <f t="shared" si="413"/>
        <v>0.05</v>
      </c>
      <c r="BN295" s="11">
        <f t="shared" si="413"/>
        <v>0.05</v>
      </c>
      <c r="BO295" s="11">
        <f t="shared" si="413"/>
        <v>0.05</v>
      </c>
      <c r="BP295" s="11">
        <f t="shared" si="413"/>
        <v>0.05</v>
      </c>
      <c r="BQ295" s="11">
        <f t="shared" si="413"/>
        <v>0</v>
      </c>
      <c r="BR295" s="11">
        <f t="shared" si="413"/>
        <v>0.4</v>
      </c>
      <c r="BS295" s="11">
        <f t="shared" si="413"/>
        <v>0.05</v>
      </c>
      <c r="BT295" s="11">
        <f t="shared" si="413"/>
        <v>0.05</v>
      </c>
      <c r="BU295" s="11">
        <f t="shared" si="413"/>
        <v>0.1</v>
      </c>
      <c r="BV295" s="11">
        <f t="shared" si="413"/>
        <v>0.05</v>
      </c>
      <c r="BW295" s="11">
        <f t="shared" si="413"/>
        <v>0.05</v>
      </c>
      <c r="BX295" s="11">
        <f t="shared" si="413"/>
        <v>0</v>
      </c>
      <c r="BY295" s="11">
        <f t="shared" si="413"/>
        <v>0.15</v>
      </c>
      <c r="BZ295" s="11">
        <f t="shared" si="413"/>
        <v>0</v>
      </c>
      <c r="CA295" s="11">
        <f t="shared" si="413"/>
        <v>0</v>
      </c>
      <c r="CB295" s="11">
        <f t="shared" si="413"/>
        <v>0</v>
      </c>
      <c r="CC295" s="11">
        <f t="shared" si="413"/>
        <v>0</v>
      </c>
      <c r="CD295" s="11">
        <f t="shared" si="413"/>
        <v>0</v>
      </c>
      <c r="CE295" s="11">
        <f t="shared" si="413"/>
        <v>0</v>
      </c>
      <c r="CF295" s="11">
        <f t="shared" si="413"/>
        <v>0</v>
      </c>
      <c r="CG295" s="11">
        <f t="shared" si="413"/>
        <v>0</v>
      </c>
      <c r="CH295" s="11">
        <f t="shared" si="413"/>
        <v>0</v>
      </c>
      <c r="CI295" s="11">
        <f t="shared" si="413"/>
        <v>0</v>
      </c>
      <c r="CJ295" s="11">
        <f t="shared" si="413"/>
        <v>0</v>
      </c>
      <c r="CK295" s="11">
        <f t="shared" si="413"/>
        <v>0</v>
      </c>
      <c r="CL295" s="11">
        <f t="shared" si="413"/>
        <v>0</v>
      </c>
      <c r="CM295" s="11">
        <f t="shared" si="413"/>
        <v>0</v>
      </c>
      <c r="CN295" s="11">
        <f t="shared" si="413"/>
        <v>0</v>
      </c>
      <c r="CO295" s="11">
        <f t="shared" si="413"/>
        <v>0</v>
      </c>
      <c r="CP295" s="11">
        <f t="shared" si="413"/>
        <v>0</v>
      </c>
      <c r="CQ295" s="11">
        <f t="shared" si="413"/>
        <v>0</v>
      </c>
      <c r="CR295" s="11">
        <f t="shared" si="399"/>
        <v>0</v>
      </c>
      <c r="CS295" s="11">
        <f t="shared" si="413"/>
        <v>0</v>
      </c>
      <c r="CT295" s="11">
        <f t="shared" si="413"/>
        <v>0</v>
      </c>
      <c r="CU295" s="11">
        <f t="shared" si="413"/>
        <v>0</v>
      </c>
      <c r="CV295" s="11">
        <f t="shared" si="411"/>
        <v>0</v>
      </c>
      <c r="CW295" s="11">
        <f t="shared" si="411"/>
        <v>0</v>
      </c>
      <c r="CX295" s="11">
        <f t="shared" si="411"/>
        <v>0.05</v>
      </c>
      <c r="CY295" s="11">
        <f t="shared" si="411"/>
        <v>0.05</v>
      </c>
      <c r="DA295" s="11">
        <f t="shared" ref="DA295:DE295" si="415">DA79*1000</f>
        <v>0</v>
      </c>
      <c r="DB295" s="11">
        <f t="shared" si="415"/>
        <v>0</v>
      </c>
      <c r="DC295" s="11">
        <f t="shared" si="415"/>
        <v>0</v>
      </c>
      <c r="DD295" s="11">
        <f t="shared" si="415"/>
        <v>0</v>
      </c>
      <c r="DE295" s="11">
        <f t="shared" si="415"/>
        <v>0</v>
      </c>
      <c r="DI295" s="11"/>
      <c r="DJ295" s="11"/>
      <c r="DK295" s="11"/>
      <c r="DL295" s="11"/>
      <c r="DM295" s="11"/>
    </row>
    <row r="296" spans="35:117">
      <c r="AI296" s="11">
        <f t="shared" si="398"/>
        <v>82</v>
      </c>
      <c r="AJ296" s="11">
        <f t="shared" si="413"/>
        <v>55</v>
      </c>
      <c r="AK296" s="11">
        <f t="shared" si="413"/>
        <v>9</v>
      </c>
      <c r="AL296" s="11">
        <f t="shared" si="413"/>
        <v>173</v>
      </c>
      <c r="AM296" s="11">
        <f t="shared" si="413"/>
        <v>138</v>
      </c>
      <c r="AN296" s="11">
        <f t="shared" si="413"/>
        <v>82</v>
      </c>
      <c r="AO296" s="11">
        <f t="shared" si="413"/>
        <v>55</v>
      </c>
      <c r="AP296" s="11">
        <f t="shared" si="413"/>
        <v>11</v>
      </c>
      <c r="AQ296" s="11">
        <f t="shared" si="413"/>
        <v>49</v>
      </c>
      <c r="AR296" s="11">
        <f t="shared" si="413"/>
        <v>9</v>
      </c>
      <c r="AS296" s="11">
        <f t="shared" si="413"/>
        <v>12</v>
      </c>
      <c r="AT296" s="11">
        <f t="shared" si="413"/>
        <v>12</v>
      </c>
      <c r="AU296" s="11">
        <f t="shared" si="413"/>
        <v>95</v>
      </c>
      <c r="AV296" s="11">
        <f t="shared" si="413"/>
        <v>82</v>
      </c>
      <c r="AW296" s="11">
        <f t="shared" si="413"/>
        <v>38</v>
      </c>
      <c r="AX296" s="11">
        <f t="shared" si="413"/>
        <v>52</v>
      </c>
      <c r="AY296" s="11">
        <f t="shared" si="413"/>
        <v>43</v>
      </c>
      <c r="AZ296" s="11">
        <f t="shared" si="413"/>
        <v>12</v>
      </c>
      <c r="BA296" s="11">
        <f t="shared" si="413"/>
        <v>2.5</v>
      </c>
      <c r="BB296" s="11">
        <f t="shared" si="413"/>
        <v>0</v>
      </c>
      <c r="BC296" s="11">
        <f t="shared" si="413"/>
        <v>0.5</v>
      </c>
      <c r="BD296" s="11">
        <f t="shared" si="413"/>
        <v>0.5</v>
      </c>
      <c r="BE296" s="11">
        <f t="shared" si="413"/>
        <v>0.5</v>
      </c>
      <c r="BF296" s="11">
        <f t="shared" si="413"/>
        <v>0.5</v>
      </c>
      <c r="BG296" s="11">
        <f t="shared" si="413"/>
        <v>5.1000000000000005</v>
      </c>
      <c r="BH296" s="11">
        <f t="shared" si="413"/>
        <v>0.5</v>
      </c>
      <c r="BI296" s="11">
        <f t="shared" si="413"/>
        <v>1</v>
      </c>
      <c r="BJ296" s="11">
        <f t="shared" si="413"/>
        <v>6.1000000000000005</v>
      </c>
      <c r="BK296" s="11">
        <f t="shared" si="413"/>
        <v>5.0000000000000001E-3</v>
      </c>
      <c r="BL296" s="11">
        <f t="shared" si="413"/>
        <v>0.5</v>
      </c>
      <c r="BM296" s="11">
        <f t="shared" si="413"/>
        <v>0.05</v>
      </c>
      <c r="BN296" s="11">
        <f t="shared" si="413"/>
        <v>0.05</v>
      </c>
      <c r="BO296" s="11">
        <f t="shared" si="413"/>
        <v>0.05</v>
      </c>
      <c r="BP296" s="11">
        <f t="shared" si="413"/>
        <v>0.05</v>
      </c>
      <c r="BQ296" s="11">
        <f t="shared" si="413"/>
        <v>0</v>
      </c>
      <c r="BR296" s="11">
        <f t="shared" si="413"/>
        <v>0.4</v>
      </c>
      <c r="BS296" s="11">
        <f t="shared" si="413"/>
        <v>0.05</v>
      </c>
      <c r="BT296" s="11">
        <f t="shared" si="413"/>
        <v>0.05</v>
      </c>
      <c r="BU296" s="11">
        <f t="shared" si="413"/>
        <v>0.1</v>
      </c>
      <c r="BV296" s="11">
        <f t="shared" si="413"/>
        <v>0.05</v>
      </c>
      <c r="BW296" s="11">
        <f t="shared" si="413"/>
        <v>0.05</v>
      </c>
      <c r="BX296" s="11">
        <f t="shared" si="413"/>
        <v>0</v>
      </c>
      <c r="BY296" s="11">
        <f t="shared" si="413"/>
        <v>0.15</v>
      </c>
      <c r="BZ296" s="11">
        <f t="shared" si="413"/>
        <v>0</v>
      </c>
      <c r="CA296" s="11">
        <f t="shared" si="413"/>
        <v>0</v>
      </c>
      <c r="CB296" s="11">
        <f t="shared" si="413"/>
        <v>0</v>
      </c>
      <c r="CC296" s="11">
        <f t="shared" si="413"/>
        <v>0</v>
      </c>
      <c r="CD296" s="11">
        <f t="shared" si="413"/>
        <v>0</v>
      </c>
      <c r="CE296" s="11">
        <f t="shared" si="413"/>
        <v>0</v>
      </c>
      <c r="CF296" s="11">
        <f t="shared" si="413"/>
        <v>0</v>
      </c>
      <c r="CG296" s="11">
        <f t="shared" si="413"/>
        <v>0</v>
      </c>
      <c r="CH296" s="11">
        <f t="shared" si="413"/>
        <v>0</v>
      </c>
      <c r="CI296" s="11">
        <f t="shared" si="413"/>
        <v>0</v>
      </c>
      <c r="CJ296" s="11">
        <f t="shared" si="413"/>
        <v>0</v>
      </c>
      <c r="CK296" s="11">
        <f t="shared" si="413"/>
        <v>0</v>
      </c>
      <c r="CL296" s="11">
        <f t="shared" si="413"/>
        <v>0</v>
      </c>
      <c r="CM296" s="11">
        <f t="shared" si="413"/>
        <v>0</v>
      </c>
      <c r="CN296" s="11">
        <f t="shared" si="413"/>
        <v>0</v>
      </c>
      <c r="CO296" s="11">
        <f t="shared" si="413"/>
        <v>0</v>
      </c>
      <c r="CP296" s="11">
        <f t="shared" si="413"/>
        <v>0</v>
      </c>
      <c r="CQ296" s="11">
        <f t="shared" si="413"/>
        <v>0</v>
      </c>
      <c r="CR296" s="11">
        <f t="shared" si="399"/>
        <v>0</v>
      </c>
      <c r="CS296" s="11">
        <f t="shared" si="413"/>
        <v>0</v>
      </c>
      <c r="CT296" s="11">
        <f t="shared" si="413"/>
        <v>0</v>
      </c>
      <c r="CU296" s="11">
        <f t="shared" si="413"/>
        <v>0</v>
      </c>
      <c r="CV296" s="11">
        <f t="shared" si="411"/>
        <v>0</v>
      </c>
      <c r="CW296" s="11">
        <f t="shared" si="411"/>
        <v>0</v>
      </c>
      <c r="CX296" s="11">
        <f t="shared" si="411"/>
        <v>0.05</v>
      </c>
      <c r="CY296" s="11">
        <f t="shared" si="411"/>
        <v>0.05</v>
      </c>
      <c r="DA296" s="11">
        <f t="shared" ref="DA296:DE296" si="416">DA80*1000</f>
        <v>0</v>
      </c>
      <c r="DB296" s="11">
        <f t="shared" si="416"/>
        <v>0</v>
      </c>
      <c r="DC296" s="11">
        <f t="shared" si="416"/>
        <v>0</v>
      </c>
      <c r="DD296" s="11">
        <f t="shared" si="416"/>
        <v>0</v>
      </c>
      <c r="DE296" s="11">
        <f t="shared" si="416"/>
        <v>0</v>
      </c>
      <c r="DI296" s="11"/>
      <c r="DJ296" s="11"/>
      <c r="DK296" s="11"/>
      <c r="DL296" s="11"/>
      <c r="DM296" s="11"/>
    </row>
    <row r="297" spans="35:117">
      <c r="AI297" s="11">
        <f t="shared" si="398"/>
        <v>63</v>
      </c>
      <c r="AJ297" s="11">
        <f t="shared" si="413"/>
        <v>49</v>
      </c>
      <c r="AK297" s="11">
        <f t="shared" si="413"/>
        <v>8</v>
      </c>
      <c r="AL297" s="11">
        <f t="shared" si="413"/>
        <v>197</v>
      </c>
      <c r="AM297" s="11">
        <f t="shared" si="413"/>
        <v>111</v>
      </c>
      <c r="AN297" s="11">
        <f t="shared" si="413"/>
        <v>93</v>
      </c>
      <c r="AO297" s="11">
        <f t="shared" si="413"/>
        <v>72</v>
      </c>
      <c r="AP297" s="11">
        <f t="shared" si="413"/>
        <v>13</v>
      </c>
      <c r="AQ297" s="11">
        <f t="shared" si="413"/>
        <v>73</v>
      </c>
      <c r="AR297" s="11">
        <f t="shared" si="413"/>
        <v>20</v>
      </c>
      <c r="AS297" s="11">
        <f t="shared" si="413"/>
        <v>10</v>
      </c>
      <c r="AT297" s="11">
        <f t="shared" si="413"/>
        <v>10</v>
      </c>
      <c r="AU297" s="11">
        <f t="shared" si="413"/>
        <v>119</v>
      </c>
      <c r="AV297" s="11">
        <f t="shared" si="413"/>
        <v>115</v>
      </c>
      <c r="AW297" s="11">
        <f t="shared" si="413"/>
        <v>53</v>
      </c>
      <c r="AX297" s="11">
        <f t="shared" si="413"/>
        <v>75</v>
      </c>
      <c r="AY297" s="11">
        <f t="shared" si="413"/>
        <v>61</v>
      </c>
      <c r="AZ297" s="11">
        <f t="shared" si="413"/>
        <v>19</v>
      </c>
      <c r="BA297" s="11">
        <f t="shared" si="413"/>
        <v>2.5</v>
      </c>
      <c r="BB297" s="11">
        <f t="shared" si="413"/>
        <v>0</v>
      </c>
      <c r="BC297" s="11">
        <f t="shared" si="413"/>
        <v>0.5</v>
      </c>
      <c r="BD297" s="11">
        <f t="shared" si="413"/>
        <v>53.5</v>
      </c>
      <c r="BE297" s="11">
        <f t="shared" si="413"/>
        <v>0.5</v>
      </c>
      <c r="BF297" s="11">
        <f t="shared" si="413"/>
        <v>0.5</v>
      </c>
      <c r="BG297" s="11">
        <f t="shared" si="413"/>
        <v>9.7999999999999989</v>
      </c>
      <c r="BH297" s="11">
        <f t="shared" si="413"/>
        <v>0.5</v>
      </c>
      <c r="BI297" s="11">
        <f t="shared" si="413"/>
        <v>0.5</v>
      </c>
      <c r="BJ297" s="11">
        <f t="shared" si="413"/>
        <v>63.3</v>
      </c>
      <c r="BK297" s="11">
        <f t="shared" si="413"/>
        <v>5.0000000000000001E-3</v>
      </c>
      <c r="BL297" s="11">
        <f t="shared" si="413"/>
        <v>0.5</v>
      </c>
      <c r="BM297" s="11">
        <f t="shared" si="413"/>
        <v>0.05</v>
      </c>
      <c r="BN297" s="11">
        <f t="shared" si="413"/>
        <v>0.05</v>
      </c>
      <c r="BO297" s="11">
        <f t="shared" si="413"/>
        <v>0.05</v>
      </c>
      <c r="BP297" s="11">
        <f t="shared" si="413"/>
        <v>0.05</v>
      </c>
      <c r="BQ297" s="11">
        <f t="shared" si="413"/>
        <v>0</v>
      </c>
      <c r="BR297" s="11">
        <f t="shared" si="413"/>
        <v>0.4</v>
      </c>
      <c r="BS297" s="11">
        <f t="shared" si="413"/>
        <v>0.05</v>
      </c>
      <c r="BT297" s="11">
        <f t="shared" si="413"/>
        <v>0.05</v>
      </c>
      <c r="BU297" s="11">
        <f t="shared" si="413"/>
        <v>0.1</v>
      </c>
      <c r="BV297" s="11">
        <f t="shared" si="413"/>
        <v>0.05</v>
      </c>
      <c r="BW297" s="11">
        <f t="shared" si="413"/>
        <v>0.05</v>
      </c>
      <c r="BX297" s="11">
        <f t="shared" si="413"/>
        <v>0</v>
      </c>
      <c r="BY297" s="11">
        <f t="shared" si="413"/>
        <v>0.15</v>
      </c>
      <c r="BZ297" s="11">
        <f t="shared" si="413"/>
        <v>0</v>
      </c>
      <c r="CA297" s="11">
        <f t="shared" si="413"/>
        <v>0</v>
      </c>
      <c r="CB297" s="11">
        <f t="shared" si="413"/>
        <v>0</v>
      </c>
      <c r="CC297" s="11">
        <f t="shared" si="413"/>
        <v>0</v>
      </c>
      <c r="CD297" s="11">
        <f t="shared" si="413"/>
        <v>0</v>
      </c>
      <c r="CE297" s="11">
        <f t="shared" si="413"/>
        <v>0</v>
      </c>
      <c r="CF297" s="11">
        <f t="shared" si="413"/>
        <v>0</v>
      </c>
      <c r="CG297" s="11">
        <f t="shared" si="413"/>
        <v>0</v>
      </c>
      <c r="CH297" s="11">
        <f t="shared" si="413"/>
        <v>0</v>
      </c>
      <c r="CI297" s="11">
        <f t="shared" si="413"/>
        <v>0</v>
      </c>
      <c r="CJ297" s="11">
        <f t="shared" si="413"/>
        <v>0</v>
      </c>
      <c r="CK297" s="11">
        <f t="shared" si="413"/>
        <v>0</v>
      </c>
      <c r="CL297" s="11">
        <f t="shared" si="413"/>
        <v>0</v>
      </c>
      <c r="CM297" s="11">
        <f t="shared" si="413"/>
        <v>0</v>
      </c>
      <c r="CN297" s="11">
        <f t="shared" si="413"/>
        <v>0</v>
      </c>
      <c r="CO297" s="11">
        <f t="shared" si="413"/>
        <v>0</v>
      </c>
      <c r="CP297" s="11">
        <f t="shared" si="413"/>
        <v>0</v>
      </c>
      <c r="CQ297" s="11">
        <f t="shared" si="413"/>
        <v>0</v>
      </c>
      <c r="CR297" s="11">
        <f t="shared" si="399"/>
        <v>0</v>
      </c>
      <c r="CS297" s="11">
        <f t="shared" si="413"/>
        <v>0</v>
      </c>
      <c r="CT297" s="11">
        <f t="shared" si="413"/>
        <v>0</v>
      </c>
      <c r="CU297" s="11">
        <f t="shared" ref="CU297:CY300" si="417">CU81*1000</f>
        <v>0</v>
      </c>
      <c r="CV297" s="11">
        <f t="shared" si="417"/>
        <v>0</v>
      </c>
      <c r="CW297" s="11">
        <f t="shared" si="417"/>
        <v>0</v>
      </c>
      <c r="CX297" s="11">
        <f t="shared" si="417"/>
        <v>0.05</v>
      </c>
      <c r="CY297" s="11">
        <f t="shared" si="417"/>
        <v>0.05</v>
      </c>
      <c r="DA297" s="11">
        <f t="shared" ref="DA297:DE297" si="418">DA81*1000</f>
        <v>0</v>
      </c>
      <c r="DB297" s="11">
        <f t="shared" si="418"/>
        <v>0</v>
      </c>
      <c r="DC297" s="11">
        <f t="shared" si="418"/>
        <v>0</v>
      </c>
      <c r="DD297" s="11">
        <f t="shared" si="418"/>
        <v>0</v>
      </c>
      <c r="DE297" s="11">
        <f t="shared" si="418"/>
        <v>0</v>
      </c>
      <c r="DI297" s="11"/>
      <c r="DJ297" s="11"/>
      <c r="DK297" s="11"/>
      <c r="DL297" s="11"/>
      <c r="DM297" s="11"/>
    </row>
    <row r="298" spans="35:117">
      <c r="AI298" s="11">
        <f t="shared" si="398"/>
        <v>88</v>
      </c>
      <c r="AJ298" s="11">
        <f t="shared" ref="AJ298:CU301" si="419">AJ82*1000</f>
        <v>68</v>
      </c>
      <c r="AK298" s="11">
        <f t="shared" si="419"/>
        <v>2.5</v>
      </c>
      <c r="AL298" s="11">
        <f t="shared" si="419"/>
        <v>163</v>
      </c>
      <c r="AM298" s="11">
        <f t="shared" si="419"/>
        <v>236</v>
      </c>
      <c r="AN298" s="11">
        <f t="shared" si="419"/>
        <v>51</v>
      </c>
      <c r="AO298" s="11">
        <f t="shared" si="419"/>
        <v>30</v>
      </c>
      <c r="AP298" s="11">
        <f t="shared" si="419"/>
        <v>2.5</v>
      </c>
      <c r="AQ298" s="11">
        <f t="shared" si="419"/>
        <v>39</v>
      </c>
      <c r="AR298" s="11">
        <f t="shared" si="419"/>
        <v>13</v>
      </c>
      <c r="AS298" s="11">
        <f t="shared" si="419"/>
        <v>2.5</v>
      </c>
      <c r="AT298" s="11">
        <f t="shared" si="419"/>
        <v>2.5</v>
      </c>
      <c r="AU298" s="11">
        <f t="shared" si="419"/>
        <v>2.5</v>
      </c>
      <c r="AV298" s="11">
        <f t="shared" si="419"/>
        <v>57</v>
      </c>
      <c r="AW298" s="11">
        <f t="shared" si="419"/>
        <v>23</v>
      </c>
      <c r="AX298" s="11">
        <f t="shared" si="419"/>
        <v>47</v>
      </c>
      <c r="AY298" s="11">
        <f t="shared" si="419"/>
        <v>22</v>
      </c>
      <c r="AZ298" s="11">
        <f t="shared" si="419"/>
        <v>8</v>
      </c>
      <c r="BA298" s="11">
        <f t="shared" si="419"/>
        <v>2.5</v>
      </c>
      <c r="BB298" s="11">
        <f t="shared" si="419"/>
        <v>0</v>
      </c>
      <c r="BC298" s="11">
        <f t="shared" si="419"/>
        <v>0.5</v>
      </c>
      <c r="BD298" s="11">
        <f t="shared" si="419"/>
        <v>0.5</v>
      </c>
      <c r="BE298" s="11">
        <f t="shared" si="419"/>
        <v>0.5</v>
      </c>
      <c r="BF298" s="11">
        <f t="shared" si="419"/>
        <v>0.5</v>
      </c>
      <c r="BG298" s="11">
        <f t="shared" si="419"/>
        <v>0.5</v>
      </c>
      <c r="BH298" s="11">
        <f t="shared" si="419"/>
        <v>0.5</v>
      </c>
      <c r="BI298" s="11">
        <f t="shared" si="419"/>
        <v>0.5</v>
      </c>
      <c r="BJ298" s="11">
        <f t="shared" si="419"/>
        <v>0.5</v>
      </c>
      <c r="BK298" s="11">
        <f t="shared" si="419"/>
        <v>5.0000000000000001E-3</v>
      </c>
      <c r="BL298" s="11">
        <f t="shared" si="419"/>
        <v>0.5</v>
      </c>
      <c r="BM298" s="11">
        <f t="shared" si="419"/>
        <v>0.05</v>
      </c>
      <c r="BN298" s="11">
        <f t="shared" si="419"/>
        <v>0.05</v>
      </c>
      <c r="BO298" s="11">
        <f t="shared" si="419"/>
        <v>0.05</v>
      </c>
      <c r="BP298" s="11">
        <f t="shared" si="419"/>
        <v>0.05</v>
      </c>
      <c r="BQ298" s="11">
        <f t="shared" si="419"/>
        <v>0</v>
      </c>
      <c r="BR298" s="11">
        <f t="shared" si="419"/>
        <v>0.4</v>
      </c>
      <c r="BS298" s="11">
        <f t="shared" si="419"/>
        <v>0.05</v>
      </c>
      <c r="BT298" s="11">
        <f t="shared" si="419"/>
        <v>0.05</v>
      </c>
      <c r="BU298" s="11">
        <f t="shared" si="419"/>
        <v>0.1</v>
      </c>
      <c r="BV298" s="11">
        <f t="shared" si="419"/>
        <v>0.05</v>
      </c>
      <c r="BW298" s="11">
        <f t="shared" si="419"/>
        <v>0.05</v>
      </c>
      <c r="BX298" s="11">
        <f t="shared" si="419"/>
        <v>0</v>
      </c>
      <c r="BY298" s="11">
        <f t="shared" si="419"/>
        <v>0.15</v>
      </c>
      <c r="BZ298" s="11">
        <f t="shared" si="419"/>
        <v>0</v>
      </c>
      <c r="CA298" s="11">
        <f t="shared" si="419"/>
        <v>0</v>
      </c>
      <c r="CB298" s="11">
        <f t="shared" si="419"/>
        <v>0</v>
      </c>
      <c r="CC298" s="11">
        <f t="shared" si="419"/>
        <v>0</v>
      </c>
      <c r="CD298" s="11">
        <f t="shared" si="419"/>
        <v>0</v>
      </c>
      <c r="CE298" s="11">
        <f t="shared" si="419"/>
        <v>0</v>
      </c>
      <c r="CF298" s="11">
        <f t="shared" si="419"/>
        <v>0</v>
      </c>
      <c r="CG298" s="11">
        <f t="shared" si="419"/>
        <v>0</v>
      </c>
      <c r="CH298" s="11">
        <f t="shared" si="419"/>
        <v>0</v>
      </c>
      <c r="CI298" s="11">
        <f t="shared" si="419"/>
        <v>0</v>
      </c>
      <c r="CJ298" s="11">
        <f t="shared" si="419"/>
        <v>0</v>
      </c>
      <c r="CK298" s="11">
        <f t="shared" si="419"/>
        <v>0</v>
      </c>
      <c r="CL298" s="11">
        <f t="shared" si="419"/>
        <v>0</v>
      </c>
      <c r="CM298" s="11">
        <f t="shared" si="419"/>
        <v>0</v>
      </c>
      <c r="CN298" s="11">
        <f t="shared" si="419"/>
        <v>0</v>
      </c>
      <c r="CO298" s="11">
        <f t="shared" si="419"/>
        <v>0</v>
      </c>
      <c r="CP298" s="11">
        <f t="shared" si="419"/>
        <v>0</v>
      </c>
      <c r="CQ298" s="11">
        <f t="shared" si="419"/>
        <v>0</v>
      </c>
      <c r="CR298" s="11">
        <f t="shared" si="399"/>
        <v>0</v>
      </c>
      <c r="CS298" s="11">
        <f t="shared" si="419"/>
        <v>0</v>
      </c>
      <c r="CT298" s="11">
        <f t="shared" si="419"/>
        <v>0</v>
      </c>
      <c r="CU298" s="11">
        <f t="shared" si="419"/>
        <v>0</v>
      </c>
      <c r="CV298" s="11">
        <f t="shared" si="417"/>
        <v>0</v>
      </c>
      <c r="CW298" s="11">
        <f t="shared" si="417"/>
        <v>0</v>
      </c>
      <c r="CX298" s="11">
        <f t="shared" si="417"/>
        <v>0.05</v>
      </c>
      <c r="CY298" s="11">
        <f t="shared" si="417"/>
        <v>0.05</v>
      </c>
      <c r="DA298" s="11">
        <f t="shared" ref="DA298:DE298" si="420">DA82*1000</f>
        <v>0</v>
      </c>
      <c r="DB298" s="11">
        <f t="shared" si="420"/>
        <v>0</v>
      </c>
      <c r="DC298" s="11">
        <f t="shared" si="420"/>
        <v>0</v>
      </c>
      <c r="DD298" s="11">
        <f t="shared" si="420"/>
        <v>0</v>
      </c>
      <c r="DE298" s="11">
        <f t="shared" si="420"/>
        <v>0</v>
      </c>
      <c r="DI298" s="11"/>
      <c r="DJ298" s="11"/>
      <c r="DK298" s="11"/>
      <c r="DL298" s="11"/>
      <c r="DM298" s="11"/>
    </row>
    <row r="299" spans="35:117">
      <c r="AI299" s="11">
        <f t="shared" si="398"/>
        <v>29</v>
      </c>
      <c r="AJ299" s="11">
        <f t="shared" si="419"/>
        <v>7</v>
      </c>
      <c r="AK299" s="11">
        <f t="shared" si="419"/>
        <v>2.5</v>
      </c>
      <c r="AL299" s="11">
        <f t="shared" si="419"/>
        <v>23</v>
      </c>
      <c r="AM299" s="11">
        <f t="shared" si="419"/>
        <v>2.5</v>
      </c>
      <c r="AN299" s="11">
        <f t="shared" si="419"/>
        <v>5</v>
      </c>
      <c r="AO299" s="11">
        <f t="shared" si="419"/>
        <v>2.5</v>
      </c>
      <c r="AP299" s="11">
        <f t="shared" si="419"/>
        <v>2.5</v>
      </c>
      <c r="AQ299" s="11">
        <f t="shared" si="419"/>
        <v>5</v>
      </c>
      <c r="AR299" s="11">
        <f t="shared" si="419"/>
        <v>1.5</v>
      </c>
      <c r="AS299" s="11">
        <f t="shared" si="419"/>
        <v>2.5</v>
      </c>
      <c r="AT299" s="11">
        <f t="shared" si="419"/>
        <v>2.5</v>
      </c>
      <c r="AU299" s="11">
        <f t="shared" si="419"/>
        <v>8</v>
      </c>
      <c r="AV299" s="11">
        <f t="shared" si="419"/>
        <v>10</v>
      </c>
      <c r="AW299" s="11">
        <f t="shared" si="419"/>
        <v>2.5</v>
      </c>
      <c r="AX299" s="11">
        <f t="shared" si="419"/>
        <v>2.5</v>
      </c>
      <c r="AY299" s="11">
        <f t="shared" si="419"/>
        <v>6</v>
      </c>
      <c r="AZ299" s="11">
        <f t="shared" si="419"/>
        <v>2.5</v>
      </c>
      <c r="BA299" s="11">
        <f t="shared" si="419"/>
        <v>2.5</v>
      </c>
      <c r="BB299" s="11">
        <f t="shared" si="419"/>
        <v>0</v>
      </c>
      <c r="BC299" s="11">
        <f t="shared" si="419"/>
        <v>0.5</v>
      </c>
      <c r="BD299" s="11">
        <f t="shared" si="419"/>
        <v>0.5</v>
      </c>
      <c r="BE299" s="11">
        <f t="shared" si="419"/>
        <v>0.5</v>
      </c>
      <c r="BF299" s="11">
        <f t="shared" si="419"/>
        <v>0.5</v>
      </c>
      <c r="BG299" s="11">
        <f t="shared" si="419"/>
        <v>0.5</v>
      </c>
      <c r="BH299" s="11">
        <f t="shared" si="419"/>
        <v>0.5</v>
      </c>
      <c r="BI299" s="11">
        <f t="shared" si="419"/>
        <v>0.5</v>
      </c>
      <c r="BJ299" s="11">
        <f t="shared" si="419"/>
        <v>0.5</v>
      </c>
      <c r="BK299" s="11">
        <f t="shared" si="419"/>
        <v>5.0000000000000001E-3</v>
      </c>
      <c r="BL299" s="11">
        <f t="shared" si="419"/>
        <v>0.5</v>
      </c>
      <c r="BM299" s="11">
        <f t="shared" si="419"/>
        <v>0.05</v>
      </c>
      <c r="BN299" s="11">
        <f t="shared" si="419"/>
        <v>0.05</v>
      </c>
      <c r="BO299" s="11">
        <f t="shared" si="419"/>
        <v>0.05</v>
      </c>
      <c r="BP299" s="11">
        <f t="shared" si="419"/>
        <v>0.05</v>
      </c>
      <c r="BQ299" s="11">
        <f t="shared" si="419"/>
        <v>0</v>
      </c>
      <c r="BR299" s="11">
        <f t="shared" si="419"/>
        <v>0.4</v>
      </c>
      <c r="BS299" s="11">
        <f t="shared" si="419"/>
        <v>0.05</v>
      </c>
      <c r="BT299" s="11">
        <f t="shared" si="419"/>
        <v>0.05</v>
      </c>
      <c r="BU299" s="11">
        <f t="shared" si="419"/>
        <v>0.1</v>
      </c>
      <c r="BV299" s="11">
        <f t="shared" si="419"/>
        <v>0.05</v>
      </c>
      <c r="BW299" s="11">
        <f t="shared" si="419"/>
        <v>0.05</v>
      </c>
      <c r="BX299" s="11">
        <f t="shared" si="419"/>
        <v>0</v>
      </c>
      <c r="BY299" s="11">
        <f t="shared" si="419"/>
        <v>0.15</v>
      </c>
      <c r="BZ299" s="11">
        <f t="shared" si="419"/>
        <v>0</v>
      </c>
      <c r="CA299" s="11">
        <f t="shared" si="419"/>
        <v>0</v>
      </c>
      <c r="CB299" s="11">
        <f t="shared" si="419"/>
        <v>0</v>
      </c>
      <c r="CC299" s="11">
        <f t="shared" si="419"/>
        <v>0</v>
      </c>
      <c r="CD299" s="11">
        <f t="shared" si="419"/>
        <v>0</v>
      </c>
      <c r="CE299" s="11">
        <f t="shared" si="419"/>
        <v>0</v>
      </c>
      <c r="CF299" s="11">
        <f t="shared" si="419"/>
        <v>0</v>
      </c>
      <c r="CG299" s="11">
        <f t="shared" si="419"/>
        <v>0</v>
      </c>
      <c r="CH299" s="11">
        <f t="shared" si="419"/>
        <v>0</v>
      </c>
      <c r="CI299" s="11">
        <f t="shared" si="419"/>
        <v>0</v>
      </c>
      <c r="CJ299" s="11">
        <f t="shared" si="419"/>
        <v>0</v>
      </c>
      <c r="CK299" s="11">
        <f t="shared" si="419"/>
        <v>0</v>
      </c>
      <c r="CL299" s="11">
        <f t="shared" si="419"/>
        <v>0</v>
      </c>
      <c r="CM299" s="11">
        <f t="shared" si="419"/>
        <v>0</v>
      </c>
      <c r="CN299" s="11">
        <f t="shared" si="419"/>
        <v>0</v>
      </c>
      <c r="CO299" s="11">
        <f t="shared" si="419"/>
        <v>0</v>
      </c>
      <c r="CP299" s="11">
        <f t="shared" si="419"/>
        <v>0</v>
      </c>
      <c r="CQ299" s="11">
        <f t="shared" si="419"/>
        <v>0</v>
      </c>
      <c r="CR299" s="11">
        <f t="shared" si="399"/>
        <v>0</v>
      </c>
      <c r="CS299" s="11">
        <f t="shared" si="419"/>
        <v>0</v>
      </c>
      <c r="CT299" s="11">
        <f t="shared" si="419"/>
        <v>0</v>
      </c>
      <c r="CU299" s="11">
        <f t="shared" si="419"/>
        <v>0</v>
      </c>
      <c r="CV299" s="11">
        <f t="shared" si="417"/>
        <v>0</v>
      </c>
      <c r="CW299" s="11">
        <f t="shared" si="417"/>
        <v>0</v>
      </c>
      <c r="CX299" s="11">
        <f t="shared" si="417"/>
        <v>0.05</v>
      </c>
      <c r="CY299" s="11">
        <f t="shared" si="417"/>
        <v>0.05</v>
      </c>
      <c r="DA299" s="11">
        <f t="shared" ref="DA299:DE299" si="421">DA83*1000</f>
        <v>0</v>
      </c>
      <c r="DB299" s="11">
        <f t="shared" si="421"/>
        <v>0</v>
      </c>
      <c r="DC299" s="11">
        <f t="shared" si="421"/>
        <v>0</v>
      </c>
      <c r="DD299" s="11">
        <f t="shared" si="421"/>
        <v>0</v>
      </c>
      <c r="DE299" s="11">
        <f t="shared" si="421"/>
        <v>0</v>
      </c>
      <c r="DI299" s="11"/>
      <c r="DJ299" s="11"/>
      <c r="DK299" s="11"/>
      <c r="DL299" s="11"/>
      <c r="DM299" s="11"/>
    </row>
    <row r="300" spans="35:117">
      <c r="AI300" s="11">
        <f t="shared" si="398"/>
        <v>34</v>
      </c>
      <c r="AJ300" s="11">
        <f t="shared" si="419"/>
        <v>70</v>
      </c>
      <c r="AK300" s="11">
        <f t="shared" si="419"/>
        <v>12</v>
      </c>
      <c r="AL300" s="11">
        <f t="shared" si="419"/>
        <v>143</v>
      </c>
      <c r="AM300" s="11">
        <f t="shared" si="419"/>
        <v>45</v>
      </c>
      <c r="AN300" s="11">
        <f t="shared" si="419"/>
        <v>54</v>
      </c>
      <c r="AO300" s="11">
        <f t="shared" si="419"/>
        <v>30</v>
      </c>
      <c r="AP300" s="11">
        <f t="shared" si="419"/>
        <v>2.5</v>
      </c>
      <c r="AQ300" s="11">
        <f t="shared" si="419"/>
        <v>21</v>
      </c>
      <c r="AR300" s="11">
        <f t="shared" si="419"/>
        <v>5</v>
      </c>
      <c r="AS300" s="11">
        <f t="shared" si="419"/>
        <v>26</v>
      </c>
      <c r="AT300" s="11">
        <f t="shared" si="419"/>
        <v>16</v>
      </c>
      <c r="AU300" s="11">
        <f t="shared" si="419"/>
        <v>70</v>
      </c>
      <c r="AV300" s="11">
        <f t="shared" si="419"/>
        <v>39</v>
      </c>
      <c r="AW300" s="11">
        <f t="shared" si="419"/>
        <v>20</v>
      </c>
      <c r="AX300" s="11">
        <f t="shared" si="419"/>
        <v>30</v>
      </c>
      <c r="AY300" s="11">
        <f t="shared" si="419"/>
        <v>17</v>
      </c>
      <c r="AZ300" s="11">
        <f t="shared" si="419"/>
        <v>2.5</v>
      </c>
      <c r="BA300" s="11">
        <f t="shared" si="419"/>
        <v>2.5</v>
      </c>
      <c r="BB300" s="11">
        <f t="shared" si="419"/>
        <v>0</v>
      </c>
      <c r="BC300" s="11">
        <f t="shared" si="419"/>
        <v>0.5</v>
      </c>
      <c r="BD300" s="11">
        <f t="shared" si="419"/>
        <v>0.5</v>
      </c>
      <c r="BE300" s="11">
        <f t="shared" si="419"/>
        <v>0.5</v>
      </c>
      <c r="BF300" s="11">
        <f t="shared" si="419"/>
        <v>0.5</v>
      </c>
      <c r="BG300" s="11">
        <f t="shared" si="419"/>
        <v>0.5</v>
      </c>
      <c r="BH300" s="11">
        <f t="shared" si="419"/>
        <v>0.5</v>
      </c>
      <c r="BI300" s="11">
        <f t="shared" si="419"/>
        <v>0.5</v>
      </c>
      <c r="BJ300" s="11">
        <f t="shared" si="419"/>
        <v>0.5</v>
      </c>
      <c r="BK300" s="11">
        <f t="shared" si="419"/>
        <v>5.0000000000000001E-3</v>
      </c>
      <c r="BL300" s="11">
        <f t="shared" si="419"/>
        <v>0.5</v>
      </c>
      <c r="BM300" s="11">
        <f t="shared" si="419"/>
        <v>0.05</v>
      </c>
      <c r="BN300" s="11">
        <f t="shared" si="419"/>
        <v>0.05</v>
      </c>
      <c r="BO300" s="11">
        <f t="shared" si="419"/>
        <v>0.05</v>
      </c>
      <c r="BP300" s="11">
        <f t="shared" si="419"/>
        <v>0.05</v>
      </c>
      <c r="BQ300" s="11">
        <f t="shared" si="419"/>
        <v>0</v>
      </c>
      <c r="BR300" s="11">
        <f t="shared" si="419"/>
        <v>0.4</v>
      </c>
      <c r="BS300" s="11">
        <f t="shared" si="419"/>
        <v>0.05</v>
      </c>
      <c r="BT300" s="11">
        <f t="shared" si="419"/>
        <v>0.05</v>
      </c>
      <c r="BU300" s="11">
        <f t="shared" si="419"/>
        <v>0.1</v>
      </c>
      <c r="BV300" s="11">
        <f t="shared" si="419"/>
        <v>0.05</v>
      </c>
      <c r="BW300" s="11">
        <f t="shared" si="419"/>
        <v>0.05</v>
      </c>
      <c r="BX300" s="11">
        <f t="shared" si="419"/>
        <v>0</v>
      </c>
      <c r="BY300" s="11">
        <f t="shared" si="419"/>
        <v>0.15</v>
      </c>
      <c r="BZ300" s="11">
        <f t="shared" si="419"/>
        <v>25</v>
      </c>
      <c r="CA300" s="11">
        <f t="shared" si="419"/>
        <v>50</v>
      </c>
      <c r="CB300" s="11">
        <f t="shared" si="419"/>
        <v>500</v>
      </c>
      <c r="CC300" s="11">
        <f t="shared" si="419"/>
        <v>0.01</v>
      </c>
      <c r="CD300" s="11">
        <f t="shared" si="419"/>
        <v>2.5000000000000001E-2</v>
      </c>
      <c r="CE300" s="11">
        <f t="shared" si="419"/>
        <v>5.0000000000000001E-3</v>
      </c>
      <c r="CF300" s="11">
        <f t="shared" si="419"/>
        <v>0.15</v>
      </c>
      <c r="CG300" s="11">
        <f t="shared" si="419"/>
        <v>0.5</v>
      </c>
      <c r="CH300" s="11">
        <f t="shared" si="419"/>
        <v>0.5</v>
      </c>
      <c r="CI300" s="11">
        <f t="shared" si="419"/>
        <v>0.5</v>
      </c>
      <c r="CJ300" s="11">
        <f t="shared" si="419"/>
        <v>0</v>
      </c>
      <c r="CK300" s="11">
        <f t="shared" si="419"/>
        <v>0.3</v>
      </c>
      <c r="CL300" s="11">
        <f t="shared" si="419"/>
        <v>5</v>
      </c>
      <c r="CM300" s="11">
        <f t="shared" si="419"/>
        <v>0.5</v>
      </c>
      <c r="CN300" s="11">
        <f t="shared" si="419"/>
        <v>0.5</v>
      </c>
      <c r="CO300" s="11">
        <f t="shared" si="419"/>
        <v>0.05</v>
      </c>
      <c r="CP300" s="11">
        <f t="shared" si="419"/>
        <v>0.05</v>
      </c>
      <c r="CQ300" s="11">
        <f t="shared" si="419"/>
        <v>0.05</v>
      </c>
      <c r="CR300" s="11">
        <f t="shared" si="399"/>
        <v>2.23E-2</v>
      </c>
      <c r="CS300" s="11">
        <f t="shared" si="419"/>
        <v>0.05</v>
      </c>
      <c r="CT300" s="11">
        <f t="shared" si="419"/>
        <v>0.05</v>
      </c>
      <c r="CU300" s="11">
        <f t="shared" si="419"/>
        <v>0.05</v>
      </c>
      <c r="CV300" s="11">
        <f t="shared" si="417"/>
        <v>0.05</v>
      </c>
      <c r="CW300" s="11">
        <f t="shared" si="417"/>
        <v>0.05</v>
      </c>
      <c r="CX300" s="11">
        <f t="shared" si="417"/>
        <v>0.05</v>
      </c>
      <c r="CY300" s="11">
        <f t="shared" si="417"/>
        <v>0.05</v>
      </c>
      <c r="DA300" s="11">
        <f t="shared" ref="DA300:DE300" si="422">DA84*1000</f>
        <v>0.5</v>
      </c>
      <c r="DB300" s="11">
        <f t="shared" si="422"/>
        <v>0.05</v>
      </c>
      <c r="DC300" s="11">
        <f t="shared" si="422"/>
        <v>5</v>
      </c>
      <c r="DD300" s="11">
        <f t="shared" si="422"/>
        <v>0.25</v>
      </c>
      <c r="DE300" s="11">
        <f t="shared" si="422"/>
        <v>0.05</v>
      </c>
      <c r="DI300" s="11"/>
      <c r="DJ300" s="11"/>
      <c r="DK300" s="11"/>
      <c r="DL300" s="11"/>
      <c r="DM300" s="11"/>
    </row>
    <row r="301" spans="35:117">
      <c r="AI301" s="11">
        <f t="shared" si="398"/>
        <v>2.5</v>
      </c>
      <c r="AJ301" s="11">
        <f t="shared" si="419"/>
        <v>28</v>
      </c>
      <c r="AK301" s="11">
        <f t="shared" si="419"/>
        <v>2.5</v>
      </c>
      <c r="AL301" s="11">
        <f t="shared" si="419"/>
        <v>53</v>
      </c>
      <c r="AM301" s="11">
        <f t="shared" si="419"/>
        <v>38</v>
      </c>
      <c r="AN301" s="11">
        <f t="shared" si="419"/>
        <v>36</v>
      </c>
      <c r="AO301" s="11">
        <f t="shared" si="419"/>
        <v>30</v>
      </c>
      <c r="AP301" s="11">
        <f t="shared" si="419"/>
        <v>7</v>
      </c>
      <c r="AQ301" s="11">
        <f t="shared" si="419"/>
        <v>31</v>
      </c>
      <c r="AR301" s="11">
        <f t="shared" si="419"/>
        <v>13</v>
      </c>
      <c r="AS301" s="11">
        <f t="shared" si="419"/>
        <v>26</v>
      </c>
      <c r="AT301" s="11">
        <f t="shared" si="419"/>
        <v>13</v>
      </c>
      <c r="AU301" s="11">
        <f t="shared" si="419"/>
        <v>49</v>
      </c>
      <c r="AV301" s="11">
        <f t="shared" si="419"/>
        <v>61</v>
      </c>
      <c r="AW301" s="11">
        <f t="shared" si="419"/>
        <v>29</v>
      </c>
      <c r="AX301" s="11">
        <f t="shared" si="419"/>
        <v>36</v>
      </c>
      <c r="AY301" s="11">
        <f t="shared" si="419"/>
        <v>33</v>
      </c>
      <c r="AZ301" s="11">
        <f t="shared" si="419"/>
        <v>8</v>
      </c>
      <c r="BA301" s="11">
        <f t="shared" si="419"/>
        <v>2.5</v>
      </c>
      <c r="BB301" s="11">
        <f t="shared" si="419"/>
        <v>0</v>
      </c>
      <c r="BC301" s="11">
        <f t="shared" si="419"/>
        <v>0.5</v>
      </c>
      <c r="BD301" s="11">
        <f t="shared" si="419"/>
        <v>0.5</v>
      </c>
      <c r="BE301" s="11">
        <f t="shared" si="419"/>
        <v>0.5</v>
      </c>
      <c r="BF301" s="11">
        <f t="shared" si="419"/>
        <v>0.5</v>
      </c>
      <c r="BG301" s="11">
        <f t="shared" si="419"/>
        <v>0.5</v>
      </c>
      <c r="BH301" s="11">
        <f t="shared" si="419"/>
        <v>0.5</v>
      </c>
      <c r="BI301" s="11">
        <f t="shared" si="419"/>
        <v>0.5</v>
      </c>
      <c r="BJ301" s="11">
        <f t="shared" si="419"/>
        <v>0.5</v>
      </c>
      <c r="BK301" s="11">
        <f t="shared" si="419"/>
        <v>5.0000000000000001E-3</v>
      </c>
      <c r="BL301" s="11">
        <f t="shared" si="419"/>
        <v>0.5</v>
      </c>
      <c r="BM301" s="11">
        <f t="shared" si="419"/>
        <v>0.05</v>
      </c>
      <c r="BN301" s="11">
        <f t="shared" si="419"/>
        <v>0.05</v>
      </c>
      <c r="BO301" s="11">
        <f t="shared" si="419"/>
        <v>0.05</v>
      </c>
      <c r="BP301" s="11">
        <f t="shared" si="419"/>
        <v>0.05</v>
      </c>
      <c r="BQ301" s="11">
        <f t="shared" si="419"/>
        <v>0</v>
      </c>
      <c r="BR301" s="11">
        <f t="shared" si="419"/>
        <v>0.4</v>
      </c>
      <c r="BS301" s="11">
        <f t="shared" si="419"/>
        <v>0.05</v>
      </c>
      <c r="BT301" s="11">
        <f t="shared" si="419"/>
        <v>0.05</v>
      </c>
      <c r="BU301" s="11">
        <f t="shared" si="419"/>
        <v>0.1</v>
      </c>
      <c r="BV301" s="11">
        <f t="shared" si="419"/>
        <v>0.05</v>
      </c>
      <c r="BW301" s="11">
        <f t="shared" si="419"/>
        <v>0.05</v>
      </c>
      <c r="BX301" s="11">
        <f t="shared" si="419"/>
        <v>0</v>
      </c>
      <c r="BY301" s="11">
        <f t="shared" si="419"/>
        <v>0.15</v>
      </c>
      <c r="BZ301" s="11">
        <f t="shared" si="419"/>
        <v>0</v>
      </c>
      <c r="CA301" s="11">
        <f t="shared" si="419"/>
        <v>0</v>
      </c>
      <c r="CB301" s="11">
        <f t="shared" si="419"/>
        <v>0</v>
      </c>
      <c r="CC301" s="11">
        <f t="shared" si="419"/>
        <v>0</v>
      </c>
      <c r="CD301" s="11">
        <f t="shared" si="419"/>
        <v>0</v>
      </c>
      <c r="CE301" s="11">
        <f t="shared" si="419"/>
        <v>0</v>
      </c>
      <c r="CF301" s="11">
        <f t="shared" si="419"/>
        <v>0</v>
      </c>
      <c r="CG301" s="11">
        <f t="shared" si="419"/>
        <v>0</v>
      </c>
      <c r="CH301" s="11">
        <f t="shared" si="419"/>
        <v>0</v>
      </c>
      <c r="CI301" s="11">
        <f t="shared" si="419"/>
        <v>0</v>
      </c>
      <c r="CJ301" s="11">
        <f t="shared" si="419"/>
        <v>0</v>
      </c>
      <c r="CK301" s="11">
        <f t="shared" si="419"/>
        <v>0</v>
      </c>
      <c r="CL301" s="11">
        <f t="shared" si="419"/>
        <v>0</v>
      </c>
      <c r="CM301" s="11">
        <f t="shared" si="419"/>
        <v>0</v>
      </c>
      <c r="CN301" s="11">
        <f t="shared" si="419"/>
        <v>0</v>
      </c>
      <c r="CO301" s="11">
        <f t="shared" si="419"/>
        <v>0</v>
      </c>
      <c r="CP301" s="11">
        <f t="shared" si="419"/>
        <v>0</v>
      </c>
      <c r="CQ301" s="11">
        <f t="shared" si="419"/>
        <v>0</v>
      </c>
      <c r="CR301" s="11">
        <f t="shared" si="399"/>
        <v>0</v>
      </c>
      <c r="CS301" s="11">
        <f t="shared" si="419"/>
        <v>0</v>
      </c>
      <c r="CT301" s="11">
        <f t="shared" si="419"/>
        <v>0</v>
      </c>
      <c r="CU301" s="11">
        <f t="shared" ref="CU301:CY304" si="423">CU85*1000</f>
        <v>0</v>
      </c>
      <c r="CV301" s="11">
        <f t="shared" si="423"/>
        <v>0</v>
      </c>
      <c r="CW301" s="11">
        <f t="shared" si="423"/>
        <v>0</v>
      </c>
      <c r="CX301" s="11">
        <f t="shared" si="423"/>
        <v>0.05</v>
      </c>
      <c r="CY301" s="11">
        <f t="shared" si="423"/>
        <v>0.05</v>
      </c>
      <c r="DA301" s="11">
        <f t="shared" ref="DA301:DE301" si="424">DA85*1000</f>
        <v>0</v>
      </c>
      <c r="DB301" s="11">
        <f t="shared" si="424"/>
        <v>0</v>
      </c>
      <c r="DC301" s="11">
        <f t="shared" si="424"/>
        <v>0</v>
      </c>
      <c r="DD301" s="11">
        <f t="shared" si="424"/>
        <v>0</v>
      </c>
      <c r="DE301" s="11">
        <f t="shared" si="424"/>
        <v>0</v>
      </c>
      <c r="DI301" s="11"/>
      <c r="DJ301" s="11"/>
      <c r="DK301" s="11"/>
      <c r="DL301" s="11"/>
      <c r="DM301" s="11"/>
    </row>
    <row r="302" spans="35:117">
      <c r="AI302" s="11">
        <f t="shared" si="398"/>
        <v>6</v>
      </c>
      <c r="AJ302" s="11">
        <f t="shared" ref="AJ302:CU305" si="425">AJ86*1000</f>
        <v>5</v>
      </c>
      <c r="AK302" s="11">
        <f t="shared" si="425"/>
        <v>2.5</v>
      </c>
      <c r="AL302" s="11">
        <f t="shared" si="425"/>
        <v>9</v>
      </c>
      <c r="AM302" s="11">
        <f t="shared" si="425"/>
        <v>5</v>
      </c>
      <c r="AN302" s="11">
        <f t="shared" si="425"/>
        <v>6</v>
      </c>
      <c r="AO302" s="11">
        <f t="shared" si="425"/>
        <v>2.5</v>
      </c>
      <c r="AP302" s="11">
        <f t="shared" si="425"/>
        <v>2.5</v>
      </c>
      <c r="AQ302" s="11">
        <f t="shared" si="425"/>
        <v>6</v>
      </c>
      <c r="AR302" s="11">
        <f t="shared" si="425"/>
        <v>1.5</v>
      </c>
      <c r="AS302" s="11">
        <f t="shared" si="425"/>
        <v>2.5</v>
      </c>
      <c r="AT302" s="11">
        <f t="shared" si="425"/>
        <v>2.5</v>
      </c>
      <c r="AU302" s="11">
        <f t="shared" si="425"/>
        <v>5</v>
      </c>
      <c r="AV302" s="11">
        <f t="shared" si="425"/>
        <v>9</v>
      </c>
      <c r="AW302" s="11">
        <f t="shared" si="425"/>
        <v>2.5</v>
      </c>
      <c r="AX302" s="11">
        <f t="shared" si="425"/>
        <v>7</v>
      </c>
      <c r="AY302" s="11">
        <f t="shared" si="425"/>
        <v>2.5</v>
      </c>
      <c r="AZ302" s="11">
        <f t="shared" si="425"/>
        <v>2.5</v>
      </c>
      <c r="BA302" s="11">
        <f t="shared" si="425"/>
        <v>2.5</v>
      </c>
      <c r="BB302" s="11">
        <f t="shared" si="425"/>
        <v>0</v>
      </c>
      <c r="BC302" s="11">
        <f t="shared" si="425"/>
        <v>0.5</v>
      </c>
      <c r="BD302" s="11">
        <f t="shared" si="425"/>
        <v>0.5</v>
      </c>
      <c r="BE302" s="11">
        <f t="shared" si="425"/>
        <v>0.5</v>
      </c>
      <c r="BF302" s="11">
        <f t="shared" si="425"/>
        <v>0.5</v>
      </c>
      <c r="BG302" s="11">
        <f t="shared" si="425"/>
        <v>0.5</v>
      </c>
      <c r="BH302" s="11">
        <f t="shared" si="425"/>
        <v>0.5</v>
      </c>
      <c r="BI302" s="11">
        <f t="shared" si="425"/>
        <v>0.5</v>
      </c>
      <c r="BJ302" s="11">
        <f t="shared" si="425"/>
        <v>0.5</v>
      </c>
      <c r="BK302" s="11">
        <f t="shared" si="425"/>
        <v>5.0000000000000001E-3</v>
      </c>
      <c r="BL302" s="11">
        <f t="shared" si="425"/>
        <v>0.5</v>
      </c>
      <c r="BM302" s="11">
        <f t="shared" si="425"/>
        <v>0.05</v>
      </c>
      <c r="BN302" s="11">
        <f t="shared" si="425"/>
        <v>0.05</v>
      </c>
      <c r="BO302" s="11">
        <f t="shared" si="425"/>
        <v>0.05</v>
      </c>
      <c r="BP302" s="11">
        <f t="shared" si="425"/>
        <v>0.05</v>
      </c>
      <c r="BQ302" s="11">
        <f t="shared" si="425"/>
        <v>0</v>
      </c>
      <c r="BR302" s="11">
        <f t="shared" si="425"/>
        <v>0.4</v>
      </c>
      <c r="BS302" s="11">
        <f t="shared" si="425"/>
        <v>0.05</v>
      </c>
      <c r="BT302" s="11">
        <f t="shared" si="425"/>
        <v>0.05</v>
      </c>
      <c r="BU302" s="11">
        <f t="shared" si="425"/>
        <v>0.1</v>
      </c>
      <c r="BV302" s="11">
        <f t="shared" si="425"/>
        <v>0.05</v>
      </c>
      <c r="BW302" s="11">
        <f t="shared" si="425"/>
        <v>0.05</v>
      </c>
      <c r="BX302" s="11">
        <f t="shared" si="425"/>
        <v>0</v>
      </c>
      <c r="BY302" s="11">
        <f t="shared" si="425"/>
        <v>0.15</v>
      </c>
      <c r="BZ302" s="11">
        <f t="shared" si="425"/>
        <v>0</v>
      </c>
      <c r="CA302" s="11">
        <f t="shared" si="425"/>
        <v>0</v>
      </c>
      <c r="CB302" s="11">
        <f t="shared" si="425"/>
        <v>0</v>
      </c>
      <c r="CC302" s="11">
        <f t="shared" si="425"/>
        <v>0</v>
      </c>
      <c r="CD302" s="11">
        <f t="shared" si="425"/>
        <v>0</v>
      </c>
      <c r="CE302" s="11">
        <f t="shared" si="425"/>
        <v>0</v>
      </c>
      <c r="CF302" s="11">
        <f t="shared" si="425"/>
        <v>0</v>
      </c>
      <c r="CG302" s="11">
        <f t="shared" si="425"/>
        <v>0</v>
      </c>
      <c r="CH302" s="11">
        <f t="shared" si="425"/>
        <v>0</v>
      </c>
      <c r="CI302" s="11">
        <f t="shared" si="425"/>
        <v>0</v>
      </c>
      <c r="CJ302" s="11">
        <f t="shared" si="425"/>
        <v>0</v>
      </c>
      <c r="CK302" s="11">
        <f t="shared" si="425"/>
        <v>0</v>
      </c>
      <c r="CL302" s="11">
        <f t="shared" si="425"/>
        <v>0</v>
      </c>
      <c r="CM302" s="11">
        <f t="shared" si="425"/>
        <v>0</v>
      </c>
      <c r="CN302" s="11">
        <f t="shared" si="425"/>
        <v>0</v>
      </c>
      <c r="CO302" s="11">
        <f t="shared" si="425"/>
        <v>0</v>
      </c>
      <c r="CP302" s="11">
        <f t="shared" si="425"/>
        <v>0</v>
      </c>
      <c r="CQ302" s="11">
        <f t="shared" si="425"/>
        <v>0</v>
      </c>
      <c r="CR302" s="11">
        <f t="shared" si="399"/>
        <v>0</v>
      </c>
      <c r="CS302" s="11">
        <f t="shared" si="425"/>
        <v>0</v>
      </c>
      <c r="CT302" s="11">
        <f t="shared" si="425"/>
        <v>0</v>
      </c>
      <c r="CU302" s="11">
        <f t="shared" si="425"/>
        <v>0</v>
      </c>
      <c r="CV302" s="11">
        <f t="shared" si="423"/>
        <v>0</v>
      </c>
      <c r="CW302" s="11">
        <f t="shared" si="423"/>
        <v>0</v>
      </c>
      <c r="CX302" s="11">
        <f t="shared" si="423"/>
        <v>0.05</v>
      </c>
      <c r="CY302" s="11">
        <f t="shared" si="423"/>
        <v>0.05</v>
      </c>
      <c r="DA302" s="11">
        <f t="shared" ref="DA302:DE302" si="426">DA86*1000</f>
        <v>0</v>
      </c>
      <c r="DB302" s="11">
        <f t="shared" si="426"/>
        <v>0</v>
      </c>
      <c r="DC302" s="11">
        <f t="shared" si="426"/>
        <v>0</v>
      </c>
      <c r="DD302" s="11">
        <f t="shared" si="426"/>
        <v>0</v>
      </c>
      <c r="DE302" s="11">
        <f t="shared" si="426"/>
        <v>0</v>
      </c>
      <c r="DI302" s="11"/>
      <c r="DJ302" s="11"/>
      <c r="DK302" s="11"/>
      <c r="DL302" s="11"/>
      <c r="DM302" s="11"/>
    </row>
    <row r="303" spans="35:117">
      <c r="AI303" s="11">
        <f t="shared" si="398"/>
        <v>5</v>
      </c>
      <c r="AJ303" s="11">
        <f t="shared" si="425"/>
        <v>2.5</v>
      </c>
      <c r="AK303" s="11">
        <f t="shared" si="425"/>
        <v>2.5</v>
      </c>
      <c r="AL303" s="11">
        <f t="shared" si="425"/>
        <v>12</v>
      </c>
      <c r="AM303" s="11">
        <f t="shared" si="425"/>
        <v>6</v>
      </c>
      <c r="AN303" s="11">
        <f t="shared" si="425"/>
        <v>6</v>
      </c>
      <c r="AO303" s="11">
        <f t="shared" si="425"/>
        <v>5</v>
      </c>
      <c r="AP303" s="11">
        <f t="shared" si="425"/>
        <v>2.5</v>
      </c>
      <c r="AQ303" s="11">
        <f t="shared" si="425"/>
        <v>7</v>
      </c>
      <c r="AR303" s="11">
        <f t="shared" si="425"/>
        <v>1.5</v>
      </c>
      <c r="AS303" s="11">
        <f t="shared" si="425"/>
        <v>2.5</v>
      </c>
      <c r="AT303" s="11">
        <f t="shared" si="425"/>
        <v>2.5</v>
      </c>
      <c r="AU303" s="11">
        <f t="shared" si="425"/>
        <v>5</v>
      </c>
      <c r="AV303" s="11">
        <f t="shared" si="425"/>
        <v>7</v>
      </c>
      <c r="AW303" s="11">
        <f t="shared" si="425"/>
        <v>2.5</v>
      </c>
      <c r="AX303" s="11">
        <f t="shared" si="425"/>
        <v>10</v>
      </c>
      <c r="AY303" s="11">
        <f t="shared" si="425"/>
        <v>5</v>
      </c>
      <c r="AZ303" s="11">
        <f t="shared" si="425"/>
        <v>2.5</v>
      </c>
      <c r="BA303" s="11">
        <f t="shared" si="425"/>
        <v>2.5</v>
      </c>
      <c r="BB303" s="11">
        <f t="shared" si="425"/>
        <v>0</v>
      </c>
      <c r="BC303" s="11">
        <f t="shared" si="425"/>
        <v>0.5</v>
      </c>
      <c r="BD303" s="11">
        <f t="shared" si="425"/>
        <v>0.5</v>
      </c>
      <c r="BE303" s="11">
        <f t="shared" si="425"/>
        <v>0.5</v>
      </c>
      <c r="BF303" s="11">
        <f t="shared" si="425"/>
        <v>0.5</v>
      </c>
      <c r="BG303" s="11">
        <f t="shared" si="425"/>
        <v>0.5</v>
      </c>
      <c r="BH303" s="11">
        <f t="shared" si="425"/>
        <v>0.5</v>
      </c>
      <c r="BI303" s="11">
        <f t="shared" si="425"/>
        <v>0.5</v>
      </c>
      <c r="BJ303" s="11">
        <f t="shared" si="425"/>
        <v>0.5</v>
      </c>
      <c r="BK303" s="11">
        <f t="shared" si="425"/>
        <v>5.0000000000000001E-3</v>
      </c>
      <c r="BL303" s="11">
        <f t="shared" si="425"/>
        <v>0.5</v>
      </c>
      <c r="BM303" s="11">
        <f t="shared" si="425"/>
        <v>0.05</v>
      </c>
      <c r="BN303" s="11">
        <f t="shared" si="425"/>
        <v>0.05</v>
      </c>
      <c r="BO303" s="11">
        <f t="shared" si="425"/>
        <v>0.05</v>
      </c>
      <c r="BP303" s="11">
        <f t="shared" si="425"/>
        <v>0.05</v>
      </c>
      <c r="BQ303" s="11">
        <f t="shared" si="425"/>
        <v>0</v>
      </c>
      <c r="BR303" s="11">
        <f t="shared" si="425"/>
        <v>0.4</v>
      </c>
      <c r="BS303" s="11">
        <f t="shared" si="425"/>
        <v>0.05</v>
      </c>
      <c r="BT303" s="11">
        <f t="shared" si="425"/>
        <v>0.05</v>
      </c>
      <c r="BU303" s="11">
        <f t="shared" si="425"/>
        <v>0.1</v>
      </c>
      <c r="BV303" s="11">
        <f t="shared" si="425"/>
        <v>0.05</v>
      </c>
      <c r="BW303" s="11">
        <f t="shared" si="425"/>
        <v>0.05</v>
      </c>
      <c r="BX303" s="11">
        <f t="shared" si="425"/>
        <v>0</v>
      </c>
      <c r="BY303" s="11">
        <f t="shared" si="425"/>
        <v>0.15</v>
      </c>
      <c r="BZ303" s="11">
        <f t="shared" si="425"/>
        <v>0</v>
      </c>
      <c r="CA303" s="11">
        <f t="shared" si="425"/>
        <v>0</v>
      </c>
      <c r="CB303" s="11">
        <f t="shared" si="425"/>
        <v>0</v>
      </c>
      <c r="CC303" s="11">
        <f t="shared" si="425"/>
        <v>0</v>
      </c>
      <c r="CD303" s="11">
        <f t="shared" si="425"/>
        <v>0</v>
      </c>
      <c r="CE303" s="11">
        <f t="shared" si="425"/>
        <v>0</v>
      </c>
      <c r="CF303" s="11">
        <f t="shared" si="425"/>
        <v>0</v>
      </c>
      <c r="CG303" s="11">
        <f t="shared" si="425"/>
        <v>0</v>
      </c>
      <c r="CH303" s="11">
        <f t="shared" si="425"/>
        <v>0</v>
      </c>
      <c r="CI303" s="11">
        <f t="shared" si="425"/>
        <v>0</v>
      </c>
      <c r="CJ303" s="11">
        <f t="shared" si="425"/>
        <v>0</v>
      </c>
      <c r="CK303" s="11">
        <f t="shared" si="425"/>
        <v>0</v>
      </c>
      <c r="CL303" s="11">
        <f t="shared" si="425"/>
        <v>0</v>
      </c>
      <c r="CM303" s="11">
        <f t="shared" si="425"/>
        <v>0</v>
      </c>
      <c r="CN303" s="11">
        <f t="shared" si="425"/>
        <v>0</v>
      </c>
      <c r="CO303" s="11">
        <f t="shared" si="425"/>
        <v>0</v>
      </c>
      <c r="CP303" s="11">
        <f t="shared" si="425"/>
        <v>0</v>
      </c>
      <c r="CQ303" s="11">
        <f t="shared" si="425"/>
        <v>0</v>
      </c>
      <c r="CR303" s="11">
        <f t="shared" si="399"/>
        <v>0</v>
      </c>
      <c r="CS303" s="11">
        <f t="shared" si="425"/>
        <v>0</v>
      </c>
      <c r="CT303" s="11">
        <f t="shared" si="425"/>
        <v>0</v>
      </c>
      <c r="CU303" s="11">
        <f t="shared" si="425"/>
        <v>0</v>
      </c>
      <c r="CV303" s="11">
        <f t="shared" si="423"/>
        <v>0</v>
      </c>
      <c r="CW303" s="11">
        <f t="shared" si="423"/>
        <v>0</v>
      </c>
      <c r="CX303" s="11">
        <f t="shared" si="423"/>
        <v>0.05</v>
      </c>
      <c r="CY303" s="11">
        <f t="shared" si="423"/>
        <v>0.05</v>
      </c>
      <c r="DA303" s="11">
        <f t="shared" ref="DA303:DE303" si="427">DA87*1000</f>
        <v>0</v>
      </c>
      <c r="DB303" s="11">
        <f t="shared" si="427"/>
        <v>0</v>
      </c>
      <c r="DC303" s="11">
        <f t="shared" si="427"/>
        <v>0</v>
      </c>
      <c r="DD303" s="11">
        <f t="shared" si="427"/>
        <v>0</v>
      </c>
      <c r="DE303" s="11">
        <f t="shared" si="427"/>
        <v>0</v>
      </c>
      <c r="DI303" s="11"/>
      <c r="DJ303" s="11"/>
      <c r="DK303" s="11"/>
      <c r="DL303" s="11"/>
      <c r="DM303" s="11"/>
    </row>
    <row r="304" spans="35:117">
      <c r="AI304" s="11">
        <f t="shared" si="398"/>
        <v>2.5</v>
      </c>
      <c r="AJ304" s="11">
        <f t="shared" si="425"/>
        <v>2.5</v>
      </c>
      <c r="AK304" s="11">
        <f t="shared" si="425"/>
        <v>2.5</v>
      </c>
      <c r="AL304" s="11">
        <f t="shared" si="425"/>
        <v>11</v>
      </c>
      <c r="AM304" s="11">
        <f t="shared" si="425"/>
        <v>2.5</v>
      </c>
      <c r="AN304" s="11">
        <f t="shared" si="425"/>
        <v>2.5</v>
      </c>
      <c r="AO304" s="11">
        <f t="shared" si="425"/>
        <v>2.5</v>
      </c>
      <c r="AP304" s="11">
        <f t="shared" si="425"/>
        <v>2.5</v>
      </c>
      <c r="AQ304" s="11">
        <f t="shared" si="425"/>
        <v>6</v>
      </c>
      <c r="AR304" s="11">
        <f t="shared" si="425"/>
        <v>1.5</v>
      </c>
      <c r="AS304" s="11">
        <f t="shared" si="425"/>
        <v>2.5</v>
      </c>
      <c r="AT304" s="11">
        <f t="shared" si="425"/>
        <v>2.5</v>
      </c>
      <c r="AU304" s="11">
        <f t="shared" si="425"/>
        <v>2.5</v>
      </c>
      <c r="AV304" s="11">
        <f t="shared" si="425"/>
        <v>2.5</v>
      </c>
      <c r="AW304" s="11">
        <f t="shared" si="425"/>
        <v>2.5</v>
      </c>
      <c r="AX304" s="11">
        <f t="shared" si="425"/>
        <v>7</v>
      </c>
      <c r="AY304" s="11">
        <f t="shared" si="425"/>
        <v>2.5</v>
      </c>
      <c r="AZ304" s="11">
        <f t="shared" si="425"/>
        <v>2.5</v>
      </c>
      <c r="BA304" s="11">
        <f t="shared" si="425"/>
        <v>2.5</v>
      </c>
      <c r="BB304" s="11">
        <f t="shared" si="425"/>
        <v>0</v>
      </c>
      <c r="BC304" s="11">
        <f t="shared" si="425"/>
        <v>0.5</v>
      </c>
      <c r="BD304" s="11">
        <f t="shared" si="425"/>
        <v>0.5</v>
      </c>
      <c r="BE304" s="11">
        <f t="shared" si="425"/>
        <v>0.5</v>
      </c>
      <c r="BF304" s="11">
        <f t="shared" si="425"/>
        <v>0.5</v>
      </c>
      <c r="BG304" s="11">
        <f t="shared" si="425"/>
        <v>0.5</v>
      </c>
      <c r="BH304" s="11">
        <f t="shared" si="425"/>
        <v>0.5</v>
      </c>
      <c r="BI304" s="11">
        <f t="shared" si="425"/>
        <v>0.5</v>
      </c>
      <c r="BJ304" s="11">
        <f t="shared" si="425"/>
        <v>0.5</v>
      </c>
      <c r="BK304" s="11">
        <f t="shared" si="425"/>
        <v>5.0000000000000001E-3</v>
      </c>
      <c r="BL304" s="11">
        <f t="shared" si="425"/>
        <v>0.5</v>
      </c>
      <c r="BM304" s="11">
        <f t="shared" si="425"/>
        <v>0.05</v>
      </c>
      <c r="BN304" s="11">
        <f t="shared" si="425"/>
        <v>0.05</v>
      </c>
      <c r="BO304" s="11">
        <f t="shared" si="425"/>
        <v>0.05</v>
      </c>
      <c r="BP304" s="11">
        <f t="shared" si="425"/>
        <v>0.05</v>
      </c>
      <c r="BQ304" s="11">
        <f t="shared" si="425"/>
        <v>0</v>
      </c>
      <c r="BR304" s="11">
        <f t="shared" si="425"/>
        <v>0.4</v>
      </c>
      <c r="BS304" s="11">
        <f t="shared" si="425"/>
        <v>0.05</v>
      </c>
      <c r="BT304" s="11">
        <f t="shared" si="425"/>
        <v>0.05</v>
      </c>
      <c r="BU304" s="11">
        <f t="shared" si="425"/>
        <v>0.1</v>
      </c>
      <c r="BV304" s="11">
        <f t="shared" si="425"/>
        <v>0.05</v>
      </c>
      <c r="BW304" s="11">
        <f t="shared" si="425"/>
        <v>0.05</v>
      </c>
      <c r="BX304" s="11">
        <f t="shared" si="425"/>
        <v>0</v>
      </c>
      <c r="BY304" s="11">
        <f t="shared" si="425"/>
        <v>0.15</v>
      </c>
      <c r="BZ304" s="11">
        <f t="shared" si="425"/>
        <v>0</v>
      </c>
      <c r="CA304" s="11">
        <f t="shared" si="425"/>
        <v>0</v>
      </c>
      <c r="CB304" s="11">
        <f t="shared" si="425"/>
        <v>0</v>
      </c>
      <c r="CC304" s="11">
        <f t="shared" si="425"/>
        <v>0</v>
      </c>
      <c r="CD304" s="11">
        <f t="shared" si="425"/>
        <v>0</v>
      </c>
      <c r="CE304" s="11">
        <f t="shared" si="425"/>
        <v>0</v>
      </c>
      <c r="CF304" s="11">
        <f t="shared" si="425"/>
        <v>0</v>
      </c>
      <c r="CG304" s="11">
        <f t="shared" si="425"/>
        <v>0</v>
      </c>
      <c r="CH304" s="11">
        <f t="shared" si="425"/>
        <v>0</v>
      </c>
      <c r="CI304" s="11">
        <f t="shared" si="425"/>
        <v>0</v>
      </c>
      <c r="CJ304" s="11">
        <f t="shared" si="425"/>
        <v>0</v>
      </c>
      <c r="CK304" s="11">
        <f t="shared" si="425"/>
        <v>0</v>
      </c>
      <c r="CL304" s="11">
        <f t="shared" si="425"/>
        <v>0</v>
      </c>
      <c r="CM304" s="11">
        <f t="shared" si="425"/>
        <v>0</v>
      </c>
      <c r="CN304" s="11">
        <f t="shared" si="425"/>
        <v>0</v>
      </c>
      <c r="CO304" s="11">
        <f t="shared" si="425"/>
        <v>0</v>
      </c>
      <c r="CP304" s="11">
        <f t="shared" si="425"/>
        <v>0</v>
      </c>
      <c r="CQ304" s="11">
        <f t="shared" si="425"/>
        <v>0</v>
      </c>
      <c r="CR304" s="11">
        <f t="shared" si="399"/>
        <v>0</v>
      </c>
      <c r="CS304" s="11">
        <f t="shared" si="425"/>
        <v>0</v>
      </c>
      <c r="CT304" s="11">
        <f t="shared" si="425"/>
        <v>0</v>
      </c>
      <c r="CU304" s="11">
        <f t="shared" si="425"/>
        <v>0</v>
      </c>
      <c r="CV304" s="11">
        <f t="shared" si="423"/>
        <v>0</v>
      </c>
      <c r="CW304" s="11">
        <f t="shared" si="423"/>
        <v>0</v>
      </c>
      <c r="CX304" s="11">
        <f t="shared" si="423"/>
        <v>0.05</v>
      </c>
      <c r="CY304" s="11">
        <f t="shared" si="423"/>
        <v>0.05</v>
      </c>
      <c r="DA304" s="11">
        <f t="shared" ref="DA304:DE304" si="428">DA88*1000</f>
        <v>0</v>
      </c>
      <c r="DB304" s="11">
        <f t="shared" si="428"/>
        <v>0</v>
      </c>
      <c r="DC304" s="11">
        <f t="shared" si="428"/>
        <v>0</v>
      </c>
      <c r="DD304" s="11">
        <f t="shared" si="428"/>
        <v>0</v>
      </c>
      <c r="DE304" s="11">
        <f t="shared" si="428"/>
        <v>0</v>
      </c>
      <c r="DI304" s="11"/>
      <c r="DJ304" s="11"/>
      <c r="DK304" s="11"/>
      <c r="DL304" s="11"/>
      <c r="DM304" s="11"/>
    </row>
    <row r="305" spans="35:117">
      <c r="AI305" s="11">
        <f t="shared" si="398"/>
        <v>2.5</v>
      </c>
      <c r="AJ305" s="11">
        <f t="shared" si="425"/>
        <v>2.5</v>
      </c>
      <c r="AK305" s="11">
        <f t="shared" si="425"/>
        <v>2.5</v>
      </c>
      <c r="AL305" s="11">
        <f t="shared" si="425"/>
        <v>7</v>
      </c>
      <c r="AM305" s="11">
        <f t="shared" si="425"/>
        <v>2.5</v>
      </c>
      <c r="AN305" s="11">
        <f t="shared" si="425"/>
        <v>5</v>
      </c>
      <c r="AO305" s="11">
        <f t="shared" si="425"/>
        <v>2.5</v>
      </c>
      <c r="AP305" s="11">
        <f t="shared" si="425"/>
        <v>2.5</v>
      </c>
      <c r="AQ305" s="11">
        <f t="shared" si="425"/>
        <v>5</v>
      </c>
      <c r="AR305" s="11">
        <f t="shared" si="425"/>
        <v>1.5</v>
      </c>
      <c r="AS305" s="11">
        <f t="shared" si="425"/>
        <v>2.5</v>
      </c>
      <c r="AT305" s="11">
        <f t="shared" si="425"/>
        <v>2.5</v>
      </c>
      <c r="AU305" s="11">
        <f t="shared" si="425"/>
        <v>2.5</v>
      </c>
      <c r="AV305" s="11">
        <f t="shared" si="425"/>
        <v>2.5</v>
      </c>
      <c r="AW305" s="11">
        <f t="shared" si="425"/>
        <v>2.5</v>
      </c>
      <c r="AX305" s="11">
        <f t="shared" si="425"/>
        <v>9</v>
      </c>
      <c r="AY305" s="11">
        <f t="shared" si="425"/>
        <v>5</v>
      </c>
      <c r="AZ305" s="11">
        <f t="shared" si="425"/>
        <v>2.5</v>
      </c>
      <c r="BA305" s="11">
        <f t="shared" si="425"/>
        <v>2.5</v>
      </c>
      <c r="BB305" s="11">
        <f t="shared" si="425"/>
        <v>0</v>
      </c>
      <c r="BC305" s="11">
        <f t="shared" si="425"/>
        <v>0.5</v>
      </c>
      <c r="BD305" s="11">
        <f t="shared" si="425"/>
        <v>0.5</v>
      </c>
      <c r="BE305" s="11">
        <f t="shared" si="425"/>
        <v>0.5</v>
      </c>
      <c r="BF305" s="11">
        <f t="shared" si="425"/>
        <v>0.5</v>
      </c>
      <c r="BG305" s="11">
        <f t="shared" si="425"/>
        <v>0.5</v>
      </c>
      <c r="BH305" s="11">
        <f t="shared" si="425"/>
        <v>0.5</v>
      </c>
      <c r="BI305" s="11">
        <f t="shared" si="425"/>
        <v>0.5</v>
      </c>
      <c r="BJ305" s="11">
        <f t="shared" si="425"/>
        <v>0.5</v>
      </c>
      <c r="BK305" s="11">
        <f t="shared" si="425"/>
        <v>5.0000000000000001E-3</v>
      </c>
      <c r="BL305" s="11">
        <f t="shared" si="425"/>
        <v>0.5</v>
      </c>
      <c r="BM305" s="11">
        <f t="shared" si="425"/>
        <v>0.05</v>
      </c>
      <c r="BN305" s="11">
        <f t="shared" si="425"/>
        <v>0.05</v>
      </c>
      <c r="BO305" s="11">
        <f t="shared" si="425"/>
        <v>0.05</v>
      </c>
      <c r="BP305" s="11">
        <f t="shared" si="425"/>
        <v>0.05</v>
      </c>
      <c r="BQ305" s="11">
        <f t="shared" si="425"/>
        <v>0</v>
      </c>
      <c r="BR305" s="11">
        <f t="shared" si="425"/>
        <v>0.4</v>
      </c>
      <c r="BS305" s="11">
        <f t="shared" si="425"/>
        <v>0.05</v>
      </c>
      <c r="BT305" s="11">
        <f t="shared" si="425"/>
        <v>0.05</v>
      </c>
      <c r="BU305" s="11">
        <f t="shared" si="425"/>
        <v>0.1</v>
      </c>
      <c r="BV305" s="11">
        <f t="shared" si="425"/>
        <v>0.05</v>
      </c>
      <c r="BW305" s="11">
        <f t="shared" si="425"/>
        <v>0.05</v>
      </c>
      <c r="BX305" s="11">
        <f t="shared" si="425"/>
        <v>0</v>
      </c>
      <c r="BY305" s="11">
        <f t="shared" si="425"/>
        <v>0.15</v>
      </c>
      <c r="BZ305" s="11">
        <f t="shared" si="425"/>
        <v>0</v>
      </c>
      <c r="CA305" s="11">
        <f t="shared" si="425"/>
        <v>0</v>
      </c>
      <c r="CB305" s="11">
        <f t="shared" si="425"/>
        <v>0</v>
      </c>
      <c r="CC305" s="11">
        <f t="shared" si="425"/>
        <v>0</v>
      </c>
      <c r="CD305" s="11">
        <f t="shared" si="425"/>
        <v>0</v>
      </c>
      <c r="CE305" s="11">
        <f t="shared" si="425"/>
        <v>0</v>
      </c>
      <c r="CF305" s="11">
        <f t="shared" si="425"/>
        <v>0</v>
      </c>
      <c r="CG305" s="11">
        <f t="shared" si="425"/>
        <v>0</v>
      </c>
      <c r="CH305" s="11">
        <f t="shared" si="425"/>
        <v>0</v>
      </c>
      <c r="CI305" s="11">
        <f t="shared" si="425"/>
        <v>0</v>
      </c>
      <c r="CJ305" s="11">
        <f t="shared" si="425"/>
        <v>0</v>
      </c>
      <c r="CK305" s="11">
        <f t="shared" si="425"/>
        <v>0</v>
      </c>
      <c r="CL305" s="11">
        <f t="shared" si="425"/>
        <v>0</v>
      </c>
      <c r="CM305" s="11">
        <f t="shared" si="425"/>
        <v>0</v>
      </c>
      <c r="CN305" s="11">
        <f t="shared" si="425"/>
        <v>0</v>
      </c>
      <c r="CO305" s="11">
        <f t="shared" si="425"/>
        <v>0</v>
      </c>
      <c r="CP305" s="11">
        <f t="shared" si="425"/>
        <v>0</v>
      </c>
      <c r="CQ305" s="11">
        <f t="shared" si="425"/>
        <v>0</v>
      </c>
      <c r="CR305" s="11">
        <f t="shared" si="399"/>
        <v>0</v>
      </c>
      <c r="CS305" s="11">
        <f t="shared" si="425"/>
        <v>0</v>
      </c>
      <c r="CT305" s="11">
        <f t="shared" si="425"/>
        <v>0</v>
      </c>
      <c r="CU305" s="11">
        <f t="shared" ref="CU305:CY308" si="429">CU89*1000</f>
        <v>0</v>
      </c>
      <c r="CV305" s="11">
        <f t="shared" si="429"/>
        <v>0</v>
      </c>
      <c r="CW305" s="11">
        <f t="shared" si="429"/>
        <v>0</v>
      </c>
      <c r="CX305" s="11">
        <f t="shared" si="429"/>
        <v>0.05</v>
      </c>
      <c r="CY305" s="11">
        <f t="shared" si="429"/>
        <v>0.05</v>
      </c>
      <c r="DA305" s="11">
        <f t="shared" ref="DA305:DE305" si="430">DA89*1000</f>
        <v>0</v>
      </c>
      <c r="DB305" s="11">
        <f t="shared" si="430"/>
        <v>0</v>
      </c>
      <c r="DC305" s="11">
        <f t="shared" si="430"/>
        <v>0</v>
      </c>
      <c r="DD305" s="11">
        <f t="shared" si="430"/>
        <v>0</v>
      </c>
      <c r="DE305" s="11">
        <f t="shared" si="430"/>
        <v>0</v>
      </c>
      <c r="DI305" s="11"/>
      <c r="DJ305" s="11"/>
      <c r="DK305" s="11"/>
      <c r="DL305" s="11"/>
      <c r="DM305" s="11"/>
    </row>
    <row r="306" spans="35:117">
      <c r="AI306" s="11">
        <f t="shared" si="398"/>
        <v>68</v>
      </c>
      <c r="AJ306" s="11">
        <f t="shared" ref="AJ306:CU309" si="431">AJ90*1000</f>
        <v>116</v>
      </c>
      <c r="AK306" s="11">
        <f t="shared" si="431"/>
        <v>2.5</v>
      </c>
      <c r="AL306" s="11">
        <f t="shared" si="431"/>
        <v>284</v>
      </c>
      <c r="AM306" s="11">
        <f t="shared" si="431"/>
        <v>89</v>
      </c>
      <c r="AN306" s="11">
        <f t="shared" si="431"/>
        <v>112</v>
      </c>
      <c r="AO306" s="11">
        <f t="shared" si="431"/>
        <v>79</v>
      </c>
      <c r="AP306" s="11">
        <f t="shared" si="431"/>
        <v>2.5</v>
      </c>
      <c r="AQ306" s="11">
        <f t="shared" si="431"/>
        <v>73</v>
      </c>
      <c r="AR306" s="11">
        <f t="shared" si="431"/>
        <v>16</v>
      </c>
      <c r="AS306" s="11">
        <f t="shared" si="431"/>
        <v>2.5</v>
      </c>
      <c r="AT306" s="11">
        <f t="shared" si="431"/>
        <v>2.5</v>
      </c>
      <c r="AU306" s="11">
        <f t="shared" si="431"/>
        <v>164</v>
      </c>
      <c r="AV306" s="11">
        <f t="shared" si="431"/>
        <v>126</v>
      </c>
      <c r="AW306" s="11">
        <f t="shared" si="431"/>
        <v>56</v>
      </c>
      <c r="AX306" s="11">
        <f t="shared" si="431"/>
        <v>85</v>
      </c>
      <c r="AY306" s="11">
        <f t="shared" si="431"/>
        <v>64</v>
      </c>
      <c r="AZ306" s="11">
        <f t="shared" si="431"/>
        <v>13</v>
      </c>
      <c r="BA306" s="11">
        <f t="shared" si="431"/>
        <v>2.5</v>
      </c>
      <c r="BB306" s="11">
        <f t="shared" si="431"/>
        <v>0</v>
      </c>
      <c r="BC306" s="11">
        <f t="shared" si="431"/>
        <v>0.5</v>
      </c>
      <c r="BD306" s="11">
        <f t="shared" si="431"/>
        <v>0.5</v>
      </c>
      <c r="BE306" s="11">
        <f t="shared" si="431"/>
        <v>0.5</v>
      </c>
      <c r="BF306" s="11">
        <f t="shared" si="431"/>
        <v>0.5</v>
      </c>
      <c r="BG306" s="11">
        <f t="shared" si="431"/>
        <v>14.5</v>
      </c>
      <c r="BH306" s="11">
        <f t="shared" si="431"/>
        <v>0.5</v>
      </c>
      <c r="BI306" s="11">
        <f t="shared" si="431"/>
        <v>3.9</v>
      </c>
      <c r="BJ306" s="11">
        <f t="shared" si="431"/>
        <v>18.399999999999999</v>
      </c>
      <c r="BK306" s="11">
        <f t="shared" si="431"/>
        <v>5.0000000000000001E-3</v>
      </c>
      <c r="BL306" s="11">
        <f t="shared" si="431"/>
        <v>0.5</v>
      </c>
      <c r="BM306" s="11">
        <f t="shared" si="431"/>
        <v>0.05</v>
      </c>
      <c r="BN306" s="11">
        <f t="shared" si="431"/>
        <v>0.05</v>
      </c>
      <c r="BO306" s="11">
        <f t="shared" si="431"/>
        <v>0.05</v>
      </c>
      <c r="BP306" s="11">
        <f t="shared" si="431"/>
        <v>0.05</v>
      </c>
      <c r="BQ306" s="11">
        <f t="shared" si="431"/>
        <v>0</v>
      </c>
      <c r="BR306" s="11">
        <f t="shared" si="431"/>
        <v>0.4</v>
      </c>
      <c r="BS306" s="11">
        <f t="shared" si="431"/>
        <v>0.05</v>
      </c>
      <c r="BT306" s="11">
        <f t="shared" si="431"/>
        <v>0.05</v>
      </c>
      <c r="BU306" s="11">
        <f t="shared" si="431"/>
        <v>0.1</v>
      </c>
      <c r="BV306" s="11">
        <f t="shared" si="431"/>
        <v>0.05</v>
      </c>
      <c r="BW306" s="11">
        <f t="shared" si="431"/>
        <v>0.05</v>
      </c>
      <c r="BX306" s="11">
        <f t="shared" si="431"/>
        <v>0</v>
      </c>
      <c r="BY306" s="11">
        <f t="shared" si="431"/>
        <v>0.15</v>
      </c>
      <c r="BZ306" s="11">
        <f t="shared" si="431"/>
        <v>0</v>
      </c>
      <c r="CA306" s="11">
        <f t="shared" si="431"/>
        <v>0</v>
      </c>
      <c r="CB306" s="11">
        <f t="shared" si="431"/>
        <v>0</v>
      </c>
      <c r="CC306" s="11">
        <f t="shared" si="431"/>
        <v>0</v>
      </c>
      <c r="CD306" s="11">
        <f t="shared" si="431"/>
        <v>0</v>
      </c>
      <c r="CE306" s="11">
        <f t="shared" si="431"/>
        <v>0</v>
      </c>
      <c r="CF306" s="11">
        <f t="shared" si="431"/>
        <v>0</v>
      </c>
      <c r="CG306" s="11">
        <f t="shared" si="431"/>
        <v>0</v>
      </c>
      <c r="CH306" s="11">
        <f t="shared" si="431"/>
        <v>0</v>
      </c>
      <c r="CI306" s="11">
        <f t="shared" si="431"/>
        <v>0</v>
      </c>
      <c r="CJ306" s="11">
        <f t="shared" si="431"/>
        <v>0</v>
      </c>
      <c r="CK306" s="11">
        <f t="shared" si="431"/>
        <v>0</v>
      </c>
      <c r="CL306" s="11">
        <f t="shared" si="431"/>
        <v>0</v>
      </c>
      <c r="CM306" s="11">
        <f t="shared" si="431"/>
        <v>0</v>
      </c>
      <c r="CN306" s="11">
        <f t="shared" si="431"/>
        <v>0</v>
      </c>
      <c r="CO306" s="11">
        <f t="shared" si="431"/>
        <v>0</v>
      </c>
      <c r="CP306" s="11">
        <f t="shared" si="431"/>
        <v>0</v>
      </c>
      <c r="CQ306" s="11">
        <f t="shared" si="431"/>
        <v>0</v>
      </c>
      <c r="CR306" s="11">
        <f t="shared" si="399"/>
        <v>0</v>
      </c>
      <c r="CS306" s="11">
        <f t="shared" si="431"/>
        <v>0</v>
      </c>
      <c r="CT306" s="11">
        <f t="shared" si="431"/>
        <v>0</v>
      </c>
      <c r="CU306" s="11">
        <f t="shared" si="431"/>
        <v>0</v>
      </c>
      <c r="CV306" s="11">
        <f t="shared" si="429"/>
        <v>0</v>
      </c>
      <c r="CW306" s="11">
        <f t="shared" si="429"/>
        <v>0</v>
      </c>
      <c r="CX306" s="11">
        <f t="shared" si="429"/>
        <v>0.05</v>
      </c>
      <c r="CY306" s="11">
        <f t="shared" si="429"/>
        <v>0.05</v>
      </c>
      <c r="DA306" s="11">
        <f t="shared" ref="DA306:DE306" si="432">DA90*1000</f>
        <v>0</v>
      </c>
      <c r="DB306" s="11">
        <f t="shared" si="432"/>
        <v>0</v>
      </c>
      <c r="DC306" s="11">
        <f t="shared" si="432"/>
        <v>0</v>
      </c>
      <c r="DD306" s="11">
        <f t="shared" si="432"/>
        <v>0</v>
      </c>
      <c r="DE306" s="11">
        <f t="shared" si="432"/>
        <v>0</v>
      </c>
      <c r="DI306" s="11"/>
      <c r="DJ306" s="11"/>
      <c r="DK306" s="11"/>
      <c r="DL306" s="11"/>
      <c r="DM306" s="11"/>
    </row>
    <row r="307" spans="35:117">
      <c r="AI307" s="11">
        <f t="shared" si="398"/>
        <v>2.5</v>
      </c>
      <c r="AJ307" s="11">
        <f t="shared" si="431"/>
        <v>2.5</v>
      </c>
      <c r="AK307" s="11">
        <f t="shared" si="431"/>
        <v>2.5</v>
      </c>
      <c r="AL307" s="11">
        <f t="shared" si="431"/>
        <v>5</v>
      </c>
      <c r="AM307" s="11">
        <f t="shared" si="431"/>
        <v>107</v>
      </c>
      <c r="AN307" s="11">
        <f t="shared" si="431"/>
        <v>10</v>
      </c>
      <c r="AO307" s="11">
        <f t="shared" si="431"/>
        <v>9</v>
      </c>
      <c r="AP307" s="11">
        <f t="shared" si="431"/>
        <v>2.5</v>
      </c>
      <c r="AQ307" s="11">
        <f t="shared" si="431"/>
        <v>25</v>
      </c>
      <c r="AR307" s="11">
        <f t="shared" si="431"/>
        <v>1.5</v>
      </c>
      <c r="AS307" s="11">
        <f t="shared" si="431"/>
        <v>2.5</v>
      </c>
      <c r="AT307" s="11">
        <f t="shared" si="431"/>
        <v>2.5</v>
      </c>
      <c r="AU307" s="11">
        <f t="shared" si="431"/>
        <v>5</v>
      </c>
      <c r="AV307" s="11">
        <f t="shared" si="431"/>
        <v>22</v>
      </c>
      <c r="AW307" s="11">
        <f t="shared" si="431"/>
        <v>11</v>
      </c>
      <c r="AX307" s="11">
        <f t="shared" si="431"/>
        <v>21</v>
      </c>
      <c r="AY307" s="11">
        <f t="shared" si="431"/>
        <v>16</v>
      </c>
      <c r="AZ307" s="11">
        <f t="shared" si="431"/>
        <v>2.5</v>
      </c>
      <c r="BA307" s="11">
        <f t="shared" si="431"/>
        <v>2.5</v>
      </c>
      <c r="BB307" s="11">
        <f t="shared" si="431"/>
        <v>0</v>
      </c>
      <c r="BC307" s="11">
        <f t="shared" si="431"/>
        <v>0.5</v>
      </c>
      <c r="BD307" s="11">
        <f t="shared" si="431"/>
        <v>0.5</v>
      </c>
      <c r="BE307" s="11">
        <f t="shared" si="431"/>
        <v>0.5</v>
      </c>
      <c r="BF307" s="11">
        <f t="shared" si="431"/>
        <v>0.5</v>
      </c>
      <c r="BG307" s="11">
        <f t="shared" si="431"/>
        <v>0.5</v>
      </c>
      <c r="BH307" s="11">
        <f t="shared" si="431"/>
        <v>0.5</v>
      </c>
      <c r="BI307" s="11">
        <f t="shared" si="431"/>
        <v>0.5</v>
      </c>
      <c r="BJ307" s="11">
        <f t="shared" si="431"/>
        <v>0.5</v>
      </c>
      <c r="BK307" s="11">
        <f t="shared" si="431"/>
        <v>5.0000000000000001E-3</v>
      </c>
      <c r="BL307" s="11">
        <f t="shared" si="431"/>
        <v>11</v>
      </c>
      <c r="BM307" s="11">
        <f t="shared" si="431"/>
        <v>0.05</v>
      </c>
      <c r="BN307" s="11">
        <f t="shared" si="431"/>
        <v>0.05</v>
      </c>
      <c r="BO307" s="11">
        <f t="shared" si="431"/>
        <v>0.05</v>
      </c>
      <c r="BP307" s="11">
        <f t="shared" si="431"/>
        <v>0.05</v>
      </c>
      <c r="BQ307" s="11">
        <f t="shared" si="431"/>
        <v>0</v>
      </c>
      <c r="BR307" s="11">
        <f t="shared" si="431"/>
        <v>0.4</v>
      </c>
      <c r="BS307" s="11">
        <f t="shared" si="431"/>
        <v>0.05</v>
      </c>
      <c r="BT307" s="11">
        <f t="shared" si="431"/>
        <v>0.05</v>
      </c>
      <c r="BU307" s="11">
        <f t="shared" si="431"/>
        <v>0.1</v>
      </c>
      <c r="BV307" s="11">
        <f t="shared" si="431"/>
        <v>0.05</v>
      </c>
      <c r="BW307" s="11">
        <f t="shared" si="431"/>
        <v>0.05</v>
      </c>
      <c r="BX307" s="11">
        <f t="shared" si="431"/>
        <v>0</v>
      </c>
      <c r="BY307" s="11">
        <f t="shared" si="431"/>
        <v>0.15</v>
      </c>
      <c r="BZ307" s="11">
        <f t="shared" si="431"/>
        <v>0</v>
      </c>
      <c r="CA307" s="11">
        <f t="shared" si="431"/>
        <v>0</v>
      </c>
      <c r="CB307" s="11">
        <f t="shared" si="431"/>
        <v>0</v>
      </c>
      <c r="CC307" s="11">
        <f t="shared" si="431"/>
        <v>0</v>
      </c>
      <c r="CD307" s="11">
        <f t="shared" si="431"/>
        <v>0</v>
      </c>
      <c r="CE307" s="11">
        <f t="shared" si="431"/>
        <v>0</v>
      </c>
      <c r="CF307" s="11">
        <f t="shared" si="431"/>
        <v>0</v>
      </c>
      <c r="CG307" s="11">
        <f t="shared" si="431"/>
        <v>0</v>
      </c>
      <c r="CH307" s="11">
        <f t="shared" si="431"/>
        <v>0</v>
      </c>
      <c r="CI307" s="11">
        <f t="shared" si="431"/>
        <v>0</v>
      </c>
      <c r="CJ307" s="11">
        <f t="shared" si="431"/>
        <v>0</v>
      </c>
      <c r="CK307" s="11">
        <f t="shared" si="431"/>
        <v>0</v>
      </c>
      <c r="CL307" s="11">
        <f t="shared" si="431"/>
        <v>0</v>
      </c>
      <c r="CM307" s="11">
        <f t="shared" si="431"/>
        <v>0</v>
      </c>
      <c r="CN307" s="11">
        <f t="shared" si="431"/>
        <v>0</v>
      </c>
      <c r="CO307" s="11">
        <f t="shared" si="431"/>
        <v>0</v>
      </c>
      <c r="CP307" s="11">
        <f t="shared" si="431"/>
        <v>0</v>
      </c>
      <c r="CQ307" s="11">
        <f t="shared" si="431"/>
        <v>0</v>
      </c>
      <c r="CR307" s="11">
        <f t="shared" si="399"/>
        <v>0</v>
      </c>
      <c r="CS307" s="11">
        <f t="shared" si="431"/>
        <v>0</v>
      </c>
      <c r="CT307" s="11">
        <f t="shared" si="431"/>
        <v>0</v>
      </c>
      <c r="CU307" s="11">
        <f t="shared" si="431"/>
        <v>0</v>
      </c>
      <c r="CV307" s="11">
        <f t="shared" si="429"/>
        <v>0</v>
      </c>
      <c r="CW307" s="11">
        <f t="shared" si="429"/>
        <v>0</v>
      </c>
      <c r="CX307" s="11">
        <f t="shared" si="429"/>
        <v>0.05</v>
      </c>
      <c r="CY307" s="11">
        <f t="shared" si="429"/>
        <v>0.05</v>
      </c>
      <c r="DA307" s="11">
        <f t="shared" ref="DA307:DE307" si="433">DA91*1000</f>
        <v>0</v>
      </c>
      <c r="DB307" s="11">
        <f t="shared" si="433"/>
        <v>0</v>
      </c>
      <c r="DC307" s="11">
        <f t="shared" si="433"/>
        <v>0</v>
      </c>
      <c r="DD307" s="11">
        <f t="shared" si="433"/>
        <v>0</v>
      </c>
      <c r="DE307" s="11">
        <f t="shared" si="433"/>
        <v>0</v>
      </c>
      <c r="DI307" s="11"/>
      <c r="DJ307" s="11"/>
      <c r="DK307" s="11"/>
      <c r="DL307" s="11"/>
      <c r="DM307" s="11"/>
    </row>
    <row r="308" spans="35:117">
      <c r="AI308" s="11">
        <f t="shared" si="398"/>
        <v>2.5</v>
      </c>
      <c r="AJ308" s="11">
        <f t="shared" si="431"/>
        <v>2.5</v>
      </c>
      <c r="AK308" s="11">
        <f t="shared" si="431"/>
        <v>2.5</v>
      </c>
      <c r="AL308" s="11">
        <f t="shared" si="431"/>
        <v>2.5</v>
      </c>
      <c r="AM308" s="11">
        <f t="shared" si="431"/>
        <v>2.5</v>
      </c>
      <c r="AN308" s="11">
        <f t="shared" si="431"/>
        <v>2.5</v>
      </c>
      <c r="AO308" s="11">
        <f t="shared" si="431"/>
        <v>2.5</v>
      </c>
      <c r="AP308" s="11">
        <f t="shared" si="431"/>
        <v>2.5</v>
      </c>
      <c r="AQ308" s="11">
        <f t="shared" si="431"/>
        <v>2.5</v>
      </c>
      <c r="AR308" s="11">
        <f t="shared" si="431"/>
        <v>1.5</v>
      </c>
      <c r="AS308" s="11">
        <f t="shared" si="431"/>
        <v>2.5</v>
      </c>
      <c r="AT308" s="11">
        <f t="shared" si="431"/>
        <v>2.5</v>
      </c>
      <c r="AU308" s="11">
        <f t="shared" si="431"/>
        <v>2.5</v>
      </c>
      <c r="AV308" s="11">
        <f t="shared" si="431"/>
        <v>2.5</v>
      </c>
      <c r="AW308" s="11">
        <f t="shared" si="431"/>
        <v>2.5</v>
      </c>
      <c r="AX308" s="11">
        <f t="shared" si="431"/>
        <v>2.5</v>
      </c>
      <c r="AY308" s="11">
        <f t="shared" si="431"/>
        <v>2.5</v>
      </c>
      <c r="AZ308" s="11">
        <f t="shared" si="431"/>
        <v>2.5</v>
      </c>
      <c r="BA308" s="11">
        <f t="shared" si="431"/>
        <v>2.5</v>
      </c>
      <c r="BB308" s="11">
        <f t="shared" si="431"/>
        <v>0</v>
      </c>
      <c r="BC308" s="11">
        <f t="shared" si="431"/>
        <v>0.5</v>
      </c>
      <c r="BD308" s="11">
        <f t="shared" si="431"/>
        <v>6.8999999999999995</v>
      </c>
      <c r="BE308" s="11">
        <f t="shared" si="431"/>
        <v>0.5</v>
      </c>
      <c r="BF308" s="11">
        <f t="shared" si="431"/>
        <v>0.5</v>
      </c>
      <c r="BG308" s="11">
        <f t="shared" si="431"/>
        <v>0.5</v>
      </c>
      <c r="BH308" s="11">
        <f t="shared" si="431"/>
        <v>0.5</v>
      </c>
      <c r="BI308" s="11">
        <f t="shared" si="431"/>
        <v>0.5</v>
      </c>
      <c r="BJ308" s="11">
        <f t="shared" si="431"/>
        <v>6.8999999999999995</v>
      </c>
      <c r="BK308" s="11">
        <f t="shared" si="431"/>
        <v>5.0000000000000001E-3</v>
      </c>
      <c r="BL308" s="11">
        <f t="shared" si="431"/>
        <v>0.5</v>
      </c>
      <c r="BM308" s="11">
        <f t="shared" si="431"/>
        <v>0.05</v>
      </c>
      <c r="BN308" s="11">
        <f t="shared" si="431"/>
        <v>0.05</v>
      </c>
      <c r="BO308" s="11">
        <f t="shared" si="431"/>
        <v>0.05</v>
      </c>
      <c r="BP308" s="11">
        <f t="shared" si="431"/>
        <v>0.05</v>
      </c>
      <c r="BQ308" s="11">
        <f t="shared" si="431"/>
        <v>0</v>
      </c>
      <c r="BR308" s="11">
        <f t="shared" si="431"/>
        <v>0.4</v>
      </c>
      <c r="BS308" s="11">
        <f t="shared" si="431"/>
        <v>0.05</v>
      </c>
      <c r="BT308" s="11">
        <f t="shared" si="431"/>
        <v>0.05</v>
      </c>
      <c r="BU308" s="11">
        <f t="shared" si="431"/>
        <v>0.1</v>
      </c>
      <c r="BV308" s="11">
        <f t="shared" si="431"/>
        <v>0.05</v>
      </c>
      <c r="BW308" s="11">
        <f t="shared" si="431"/>
        <v>0.05</v>
      </c>
      <c r="BX308" s="11">
        <f t="shared" si="431"/>
        <v>0</v>
      </c>
      <c r="BY308" s="11">
        <f t="shared" si="431"/>
        <v>0.15</v>
      </c>
      <c r="BZ308" s="11">
        <f t="shared" si="431"/>
        <v>0</v>
      </c>
      <c r="CA308" s="11">
        <f t="shared" si="431"/>
        <v>0</v>
      </c>
      <c r="CB308" s="11">
        <f t="shared" si="431"/>
        <v>0</v>
      </c>
      <c r="CC308" s="11">
        <f t="shared" si="431"/>
        <v>0</v>
      </c>
      <c r="CD308" s="11">
        <f t="shared" si="431"/>
        <v>0</v>
      </c>
      <c r="CE308" s="11">
        <f t="shared" si="431"/>
        <v>0</v>
      </c>
      <c r="CF308" s="11">
        <f t="shared" si="431"/>
        <v>0</v>
      </c>
      <c r="CG308" s="11">
        <f t="shared" si="431"/>
        <v>0</v>
      </c>
      <c r="CH308" s="11">
        <f t="shared" si="431"/>
        <v>0</v>
      </c>
      <c r="CI308" s="11">
        <f t="shared" si="431"/>
        <v>0</v>
      </c>
      <c r="CJ308" s="11">
        <f t="shared" si="431"/>
        <v>0</v>
      </c>
      <c r="CK308" s="11">
        <f t="shared" si="431"/>
        <v>0</v>
      </c>
      <c r="CL308" s="11">
        <f t="shared" si="431"/>
        <v>0</v>
      </c>
      <c r="CM308" s="11">
        <f t="shared" si="431"/>
        <v>0</v>
      </c>
      <c r="CN308" s="11">
        <f t="shared" si="431"/>
        <v>0</v>
      </c>
      <c r="CO308" s="11">
        <f t="shared" si="431"/>
        <v>0</v>
      </c>
      <c r="CP308" s="11">
        <f t="shared" si="431"/>
        <v>0</v>
      </c>
      <c r="CQ308" s="11">
        <f t="shared" si="431"/>
        <v>0</v>
      </c>
      <c r="CR308" s="11">
        <f t="shared" si="399"/>
        <v>0</v>
      </c>
      <c r="CS308" s="11">
        <f t="shared" si="431"/>
        <v>0</v>
      </c>
      <c r="CT308" s="11">
        <f t="shared" si="431"/>
        <v>0</v>
      </c>
      <c r="CU308" s="11">
        <f t="shared" si="431"/>
        <v>0</v>
      </c>
      <c r="CV308" s="11">
        <f t="shared" si="429"/>
        <v>0</v>
      </c>
      <c r="CW308" s="11">
        <f t="shared" si="429"/>
        <v>0</v>
      </c>
      <c r="CX308" s="11">
        <f t="shared" si="429"/>
        <v>0.05</v>
      </c>
      <c r="CY308" s="11">
        <f t="shared" si="429"/>
        <v>0.05</v>
      </c>
      <c r="DA308" s="11">
        <f t="shared" ref="DA308:DE308" si="434">DA92*1000</f>
        <v>0</v>
      </c>
      <c r="DB308" s="11">
        <f t="shared" si="434"/>
        <v>0</v>
      </c>
      <c r="DC308" s="11">
        <f t="shared" si="434"/>
        <v>0</v>
      </c>
      <c r="DD308" s="11">
        <f t="shared" si="434"/>
        <v>0</v>
      </c>
      <c r="DE308" s="11">
        <f t="shared" si="434"/>
        <v>0</v>
      </c>
      <c r="DI308" s="11"/>
      <c r="DJ308" s="11"/>
      <c r="DK308" s="11"/>
      <c r="DL308" s="11"/>
      <c r="DM308" s="11"/>
    </row>
    <row r="309" spans="35:117">
      <c r="AI309" s="11">
        <f t="shared" si="398"/>
        <v>10</v>
      </c>
      <c r="AJ309" s="11">
        <f t="shared" si="431"/>
        <v>84</v>
      </c>
      <c r="AK309" s="11">
        <f t="shared" si="431"/>
        <v>9</v>
      </c>
      <c r="AL309" s="11">
        <f t="shared" si="431"/>
        <v>178</v>
      </c>
      <c r="AM309" s="11">
        <f t="shared" si="431"/>
        <v>77</v>
      </c>
      <c r="AN309" s="11">
        <f t="shared" si="431"/>
        <v>91</v>
      </c>
      <c r="AO309" s="11">
        <f t="shared" si="431"/>
        <v>65</v>
      </c>
      <c r="AP309" s="11">
        <f t="shared" si="431"/>
        <v>13</v>
      </c>
      <c r="AQ309" s="11">
        <f t="shared" si="431"/>
        <v>67</v>
      </c>
      <c r="AR309" s="11">
        <f t="shared" si="431"/>
        <v>10</v>
      </c>
      <c r="AS309" s="11">
        <f t="shared" si="431"/>
        <v>7</v>
      </c>
      <c r="AT309" s="11">
        <f t="shared" si="431"/>
        <v>16</v>
      </c>
      <c r="AU309" s="11">
        <f t="shared" si="431"/>
        <v>102</v>
      </c>
      <c r="AV309" s="11">
        <f t="shared" si="431"/>
        <v>75</v>
      </c>
      <c r="AW309" s="11">
        <f t="shared" si="431"/>
        <v>40</v>
      </c>
      <c r="AX309" s="11">
        <f t="shared" si="431"/>
        <v>49</v>
      </c>
      <c r="AY309" s="11">
        <f t="shared" si="431"/>
        <v>68</v>
      </c>
      <c r="AZ309" s="11">
        <f t="shared" si="431"/>
        <v>18</v>
      </c>
      <c r="BA309" s="11">
        <f t="shared" si="431"/>
        <v>2.5</v>
      </c>
      <c r="BB309" s="11">
        <f t="shared" si="431"/>
        <v>0</v>
      </c>
      <c r="BC309" s="11">
        <f t="shared" si="431"/>
        <v>0.5</v>
      </c>
      <c r="BD309" s="11">
        <f t="shared" si="431"/>
        <v>0.5</v>
      </c>
      <c r="BE309" s="11">
        <f t="shared" si="431"/>
        <v>4.4000000000000004</v>
      </c>
      <c r="BF309" s="11">
        <f t="shared" si="431"/>
        <v>0.5</v>
      </c>
      <c r="BG309" s="11">
        <f t="shared" si="431"/>
        <v>16.299999999999997</v>
      </c>
      <c r="BH309" s="11">
        <f t="shared" si="431"/>
        <v>0.5</v>
      </c>
      <c r="BI309" s="11">
        <f t="shared" si="431"/>
        <v>0.5</v>
      </c>
      <c r="BJ309" s="11">
        <f t="shared" si="431"/>
        <v>20.7</v>
      </c>
      <c r="BK309" s="11">
        <f t="shared" si="431"/>
        <v>5.0000000000000001E-3</v>
      </c>
      <c r="BL309" s="11">
        <f t="shared" si="431"/>
        <v>0.5</v>
      </c>
      <c r="BM309" s="11">
        <f t="shared" si="431"/>
        <v>0.05</v>
      </c>
      <c r="BN309" s="11">
        <f t="shared" si="431"/>
        <v>0.05</v>
      </c>
      <c r="BO309" s="11">
        <f t="shared" si="431"/>
        <v>0.05</v>
      </c>
      <c r="BP309" s="11">
        <f t="shared" si="431"/>
        <v>0.05</v>
      </c>
      <c r="BQ309" s="11">
        <f t="shared" si="431"/>
        <v>0</v>
      </c>
      <c r="BR309" s="11">
        <f t="shared" si="431"/>
        <v>0.4</v>
      </c>
      <c r="BS309" s="11">
        <f t="shared" si="431"/>
        <v>0.05</v>
      </c>
      <c r="BT309" s="11">
        <f t="shared" si="431"/>
        <v>0.05</v>
      </c>
      <c r="BU309" s="11">
        <f t="shared" si="431"/>
        <v>0.1</v>
      </c>
      <c r="BV309" s="11">
        <f t="shared" si="431"/>
        <v>0.05</v>
      </c>
      <c r="BW309" s="11">
        <f t="shared" si="431"/>
        <v>0.05</v>
      </c>
      <c r="BX309" s="11">
        <f t="shared" si="431"/>
        <v>0</v>
      </c>
      <c r="BY309" s="11">
        <f t="shared" si="431"/>
        <v>0.15</v>
      </c>
      <c r="BZ309" s="11">
        <f t="shared" si="431"/>
        <v>0</v>
      </c>
      <c r="CA309" s="11">
        <f t="shared" si="431"/>
        <v>0</v>
      </c>
      <c r="CB309" s="11">
        <f t="shared" si="431"/>
        <v>0</v>
      </c>
      <c r="CC309" s="11">
        <f t="shared" si="431"/>
        <v>0</v>
      </c>
      <c r="CD309" s="11">
        <f t="shared" si="431"/>
        <v>0</v>
      </c>
      <c r="CE309" s="11">
        <f t="shared" si="431"/>
        <v>0</v>
      </c>
      <c r="CF309" s="11">
        <f t="shared" si="431"/>
        <v>0</v>
      </c>
      <c r="CG309" s="11">
        <f t="shared" si="431"/>
        <v>0</v>
      </c>
      <c r="CH309" s="11">
        <f t="shared" si="431"/>
        <v>0</v>
      </c>
      <c r="CI309" s="11">
        <f t="shared" si="431"/>
        <v>0</v>
      </c>
      <c r="CJ309" s="11">
        <f t="shared" si="431"/>
        <v>0</v>
      </c>
      <c r="CK309" s="11">
        <f t="shared" si="431"/>
        <v>0</v>
      </c>
      <c r="CL309" s="11">
        <f t="shared" si="431"/>
        <v>0</v>
      </c>
      <c r="CM309" s="11">
        <f t="shared" si="431"/>
        <v>0</v>
      </c>
      <c r="CN309" s="11">
        <f t="shared" si="431"/>
        <v>0</v>
      </c>
      <c r="CO309" s="11">
        <f t="shared" si="431"/>
        <v>0</v>
      </c>
      <c r="CP309" s="11">
        <f t="shared" si="431"/>
        <v>0</v>
      </c>
      <c r="CQ309" s="11">
        <f t="shared" si="431"/>
        <v>0</v>
      </c>
      <c r="CR309" s="11">
        <f t="shared" si="399"/>
        <v>0</v>
      </c>
      <c r="CS309" s="11">
        <f t="shared" si="431"/>
        <v>0</v>
      </c>
      <c r="CT309" s="11">
        <f t="shared" si="431"/>
        <v>0</v>
      </c>
      <c r="CU309" s="11">
        <f t="shared" ref="CU309:CY312" si="435">CU93*1000</f>
        <v>0</v>
      </c>
      <c r="CV309" s="11">
        <f t="shared" si="435"/>
        <v>0</v>
      </c>
      <c r="CW309" s="11">
        <f t="shared" si="435"/>
        <v>0</v>
      </c>
      <c r="CX309" s="11">
        <f t="shared" si="435"/>
        <v>0.05</v>
      </c>
      <c r="CY309" s="11">
        <f t="shared" si="435"/>
        <v>0.05</v>
      </c>
      <c r="DA309" s="11">
        <f t="shared" ref="DA309:DE309" si="436">DA93*1000</f>
        <v>0</v>
      </c>
      <c r="DB309" s="11">
        <f t="shared" si="436"/>
        <v>0</v>
      </c>
      <c r="DC309" s="11">
        <f t="shared" si="436"/>
        <v>0</v>
      </c>
      <c r="DD309" s="11">
        <f t="shared" si="436"/>
        <v>0</v>
      </c>
      <c r="DE309" s="11">
        <f t="shared" si="436"/>
        <v>0</v>
      </c>
      <c r="DI309" s="11"/>
      <c r="DJ309" s="11"/>
      <c r="DK309" s="11"/>
      <c r="DL309" s="11"/>
      <c r="DM309" s="11"/>
    </row>
    <row r="310" spans="35:117">
      <c r="AI310" s="11">
        <f t="shared" si="398"/>
        <v>5</v>
      </c>
      <c r="AJ310" s="11">
        <f t="shared" ref="AJ310:CU313" si="437">AJ94*1000</f>
        <v>2.5</v>
      </c>
      <c r="AK310" s="11">
        <f t="shared" si="437"/>
        <v>2.5</v>
      </c>
      <c r="AL310" s="11">
        <f t="shared" si="437"/>
        <v>5</v>
      </c>
      <c r="AM310" s="11">
        <f t="shared" si="437"/>
        <v>2.5</v>
      </c>
      <c r="AN310" s="11">
        <f t="shared" si="437"/>
        <v>2.5</v>
      </c>
      <c r="AO310" s="11">
        <f t="shared" si="437"/>
        <v>2.5</v>
      </c>
      <c r="AP310" s="11">
        <f t="shared" si="437"/>
        <v>2.5</v>
      </c>
      <c r="AQ310" s="11">
        <f t="shared" si="437"/>
        <v>2.5</v>
      </c>
      <c r="AR310" s="11">
        <f t="shared" si="437"/>
        <v>1.5</v>
      </c>
      <c r="AS310" s="11">
        <f t="shared" si="437"/>
        <v>8</v>
      </c>
      <c r="AT310" s="11">
        <f t="shared" si="437"/>
        <v>2.5</v>
      </c>
      <c r="AU310" s="11">
        <f t="shared" si="437"/>
        <v>2.5</v>
      </c>
      <c r="AV310" s="11">
        <f t="shared" si="437"/>
        <v>2.5</v>
      </c>
      <c r="AW310" s="11">
        <f t="shared" si="437"/>
        <v>2.5</v>
      </c>
      <c r="AX310" s="11">
        <f t="shared" si="437"/>
        <v>7</v>
      </c>
      <c r="AY310" s="11">
        <f t="shared" si="437"/>
        <v>2.5</v>
      </c>
      <c r="AZ310" s="11">
        <f t="shared" si="437"/>
        <v>2.5</v>
      </c>
      <c r="BA310" s="11">
        <f t="shared" si="437"/>
        <v>2.5</v>
      </c>
      <c r="BB310" s="11">
        <f t="shared" si="437"/>
        <v>0</v>
      </c>
      <c r="BC310" s="11">
        <f t="shared" si="437"/>
        <v>0.5</v>
      </c>
      <c r="BD310" s="11">
        <f t="shared" si="437"/>
        <v>8.9</v>
      </c>
      <c r="BE310" s="11">
        <f t="shared" si="437"/>
        <v>0.5</v>
      </c>
      <c r="BF310" s="11">
        <f t="shared" si="437"/>
        <v>0.5</v>
      </c>
      <c r="BG310" s="11">
        <f t="shared" si="437"/>
        <v>0.5</v>
      </c>
      <c r="BH310" s="11">
        <f t="shared" si="437"/>
        <v>0.5</v>
      </c>
      <c r="BI310" s="11">
        <f t="shared" si="437"/>
        <v>0.5</v>
      </c>
      <c r="BJ310" s="11">
        <f t="shared" si="437"/>
        <v>8.9</v>
      </c>
      <c r="BK310" s="11">
        <f t="shared" si="437"/>
        <v>5.0000000000000001E-3</v>
      </c>
      <c r="BL310" s="11">
        <f t="shared" si="437"/>
        <v>0.5</v>
      </c>
      <c r="BM310" s="11">
        <f t="shared" si="437"/>
        <v>0.05</v>
      </c>
      <c r="BN310" s="11">
        <f t="shared" si="437"/>
        <v>0.05</v>
      </c>
      <c r="BO310" s="11">
        <f t="shared" si="437"/>
        <v>0.05</v>
      </c>
      <c r="BP310" s="11">
        <f t="shared" si="437"/>
        <v>0.05</v>
      </c>
      <c r="BQ310" s="11">
        <f t="shared" si="437"/>
        <v>0</v>
      </c>
      <c r="BR310" s="11">
        <f t="shared" si="437"/>
        <v>0.4</v>
      </c>
      <c r="BS310" s="11">
        <f t="shared" si="437"/>
        <v>0.05</v>
      </c>
      <c r="BT310" s="11">
        <f t="shared" si="437"/>
        <v>0.05</v>
      </c>
      <c r="BU310" s="11">
        <f t="shared" si="437"/>
        <v>0.1</v>
      </c>
      <c r="BV310" s="11">
        <f t="shared" si="437"/>
        <v>0.05</v>
      </c>
      <c r="BW310" s="11">
        <f t="shared" si="437"/>
        <v>0.05</v>
      </c>
      <c r="BX310" s="11">
        <f t="shared" si="437"/>
        <v>0</v>
      </c>
      <c r="BY310" s="11">
        <f t="shared" si="437"/>
        <v>0.15</v>
      </c>
      <c r="BZ310" s="11">
        <f t="shared" si="437"/>
        <v>0</v>
      </c>
      <c r="CA310" s="11">
        <f t="shared" si="437"/>
        <v>0</v>
      </c>
      <c r="CB310" s="11">
        <f t="shared" si="437"/>
        <v>0</v>
      </c>
      <c r="CC310" s="11">
        <f t="shared" si="437"/>
        <v>0</v>
      </c>
      <c r="CD310" s="11">
        <f t="shared" si="437"/>
        <v>0</v>
      </c>
      <c r="CE310" s="11">
        <f t="shared" si="437"/>
        <v>0</v>
      </c>
      <c r="CF310" s="11">
        <f t="shared" si="437"/>
        <v>0</v>
      </c>
      <c r="CG310" s="11">
        <f t="shared" si="437"/>
        <v>0</v>
      </c>
      <c r="CH310" s="11">
        <f t="shared" si="437"/>
        <v>0</v>
      </c>
      <c r="CI310" s="11">
        <f t="shared" si="437"/>
        <v>0</v>
      </c>
      <c r="CJ310" s="11">
        <f t="shared" si="437"/>
        <v>0</v>
      </c>
      <c r="CK310" s="11">
        <f t="shared" si="437"/>
        <v>0</v>
      </c>
      <c r="CL310" s="11">
        <f t="shared" si="437"/>
        <v>0</v>
      </c>
      <c r="CM310" s="11">
        <f t="shared" si="437"/>
        <v>0</v>
      </c>
      <c r="CN310" s="11">
        <f t="shared" si="437"/>
        <v>0</v>
      </c>
      <c r="CO310" s="11">
        <f t="shared" si="437"/>
        <v>0</v>
      </c>
      <c r="CP310" s="11">
        <f t="shared" si="437"/>
        <v>0</v>
      </c>
      <c r="CQ310" s="11">
        <f t="shared" si="437"/>
        <v>0</v>
      </c>
      <c r="CR310" s="11">
        <f t="shared" si="399"/>
        <v>0</v>
      </c>
      <c r="CS310" s="11">
        <f t="shared" si="437"/>
        <v>0</v>
      </c>
      <c r="CT310" s="11">
        <f t="shared" si="437"/>
        <v>0</v>
      </c>
      <c r="CU310" s="11">
        <f t="shared" si="437"/>
        <v>0</v>
      </c>
      <c r="CV310" s="11">
        <f t="shared" si="435"/>
        <v>0</v>
      </c>
      <c r="CW310" s="11">
        <f t="shared" si="435"/>
        <v>0</v>
      </c>
      <c r="CX310" s="11">
        <f t="shared" si="435"/>
        <v>0.05</v>
      </c>
      <c r="CY310" s="11">
        <f t="shared" si="435"/>
        <v>0.05</v>
      </c>
      <c r="DA310" s="11">
        <f t="shared" ref="DA310:DE310" si="438">DA94*1000</f>
        <v>0</v>
      </c>
      <c r="DB310" s="11">
        <f t="shared" si="438"/>
        <v>0</v>
      </c>
      <c r="DC310" s="11">
        <f t="shared" si="438"/>
        <v>0</v>
      </c>
      <c r="DD310" s="11">
        <f t="shared" si="438"/>
        <v>0</v>
      </c>
      <c r="DE310" s="11">
        <f t="shared" si="438"/>
        <v>0</v>
      </c>
      <c r="DI310" s="11"/>
      <c r="DJ310" s="11"/>
      <c r="DK310" s="11"/>
      <c r="DL310" s="11"/>
      <c r="DM310" s="11"/>
    </row>
    <row r="311" spans="35:117">
      <c r="AI311" s="11">
        <f t="shared" si="398"/>
        <v>2.5</v>
      </c>
      <c r="AJ311" s="11">
        <f t="shared" si="437"/>
        <v>2.5</v>
      </c>
      <c r="AK311" s="11">
        <f t="shared" si="437"/>
        <v>2.5</v>
      </c>
      <c r="AL311" s="11">
        <f t="shared" si="437"/>
        <v>5</v>
      </c>
      <c r="AM311" s="11">
        <f t="shared" si="437"/>
        <v>2.5</v>
      </c>
      <c r="AN311" s="11">
        <f t="shared" si="437"/>
        <v>2.5</v>
      </c>
      <c r="AO311" s="11">
        <f t="shared" si="437"/>
        <v>2.5</v>
      </c>
      <c r="AP311" s="11">
        <f t="shared" si="437"/>
        <v>2.5</v>
      </c>
      <c r="AQ311" s="11">
        <f t="shared" si="437"/>
        <v>5</v>
      </c>
      <c r="AR311" s="11">
        <f t="shared" si="437"/>
        <v>1.5</v>
      </c>
      <c r="AS311" s="11">
        <f t="shared" si="437"/>
        <v>2.5</v>
      </c>
      <c r="AT311" s="11">
        <f t="shared" si="437"/>
        <v>2.5</v>
      </c>
      <c r="AU311" s="11">
        <f t="shared" si="437"/>
        <v>2.5</v>
      </c>
      <c r="AV311" s="11">
        <f t="shared" si="437"/>
        <v>2.5</v>
      </c>
      <c r="AW311" s="11">
        <f t="shared" si="437"/>
        <v>2.5</v>
      </c>
      <c r="AX311" s="11">
        <f t="shared" si="437"/>
        <v>7</v>
      </c>
      <c r="AY311" s="11">
        <f t="shared" si="437"/>
        <v>2.5</v>
      </c>
      <c r="AZ311" s="11">
        <f t="shared" si="437"/>
        <v>2.5</v>
      </c>
      <c r="BA311" s="11">
        <f t="shared" si="437"/>
        <v>2.5</v>
      </c>
      <c r="BB311" s="11">
        <f t="shared" si="437"/>
        <v>0</v>
      </c>
      <c r="BC311" s="11">
        <f t="shared" si="437"/>
        <v>0.5</v>
      </c>
      <c r="BD311" s="11">
        <f t="shared" si="437"/>
        <v>0.5</v>
      </c>
      <c r="BE311" s="11">
        <f t="shared" si="437"/>
        <v>0.5</v>
      </c>
      <c r="BF311" s="11">
        <f t="shared" si="437"/>
        <v>0.5</v>
      </c>
      <c r="BG311" s="11">
        <f t="shared" si="437"/>
        <v>0.5</v>
      </c>
      <c r="BH311" s="11">
        <f t="shared" si="437"/>
        <v>0.5</v>
      </c>
      <c r="BI311" s="11">
        <f t="shared" si="437"/>
        <v>0.5</v>
      </c>
      <c r="BJ311" s="11">
        <f t="shared" si="437"/>
        <v>0.5</v>
      </c>
      <c r="BK311" s="11">
        <f t="shared" si="437"/>
        <v>5.0000000000000001E-3</v>
      </c>
      <c r="BL311" s="11">
        <f t="shared" si="437"/>
        <v>0.5</v>
      </c>
      <c r="BM311" s="11">
        <f t="shared" si="437"/>
        <v>0.05</v>
      </c>
      <c r="BN311" s="11">
        <f t="shared" si="437"/>
        <v>0.05</v>
      </c>
      <c r="BO311" s="11">
        <f t="shared" si="437"/>
        <v>0.05</v>
      </c>
      <c r="BP311" s="11">
        <f t="shared" si="437"/>
        <v>0.05</v>
      </c>
      <c r="BQ311" s="11">
        <f t="shared" si="437"/>
        <v>0</v>
      </c>
      <c r="BR311" s="11">
        <f t="shared" si="437"/>
        <v>0.4</v>
      </c>
      <c r="BS311" s="11">
        <f t="shared" si="437"/>
        <v>0.05</v>
      </c>
      <c r="BT311" s="11">
        <f t="shared" si="437"/>
        <v>0.05</v>
      </c>
      <c r="BU311" s="11">
        <f t="shared" si="437"/>
        <v>0.1</v>
      </c>
      <c r="BV311" s="11">
        <f t="shared" si="437"/>
        <v>0.05</v>
      </c>
      <c r="BW311" s="11">
        <f t="shared" si="437"/>
        <v>0.05</v>
      </c>
      <c r="BX311" s="11">
        <f t="shared" si="437"/>
        <v>0</v>
      </c>
      <c r="BY311" s="11">
        <f t="shared" si="437"/>
        <v>0.15</v>
      </c>
      <c r="BZ311" s="11">
        <f t="shared" si="437"/>
        <v>0</v>
      </c>
      <c r="CA311" s="11">
        <f t="shared" si="437"/>
        <v>0</v>
      </c>
      <c r="CB311" s="11">
        <f t="shared" si="437"/>
        <v>0</v>
      </c>
      <c r="CC311" s="11">
        <f t="shared" si="437"/>
        <v>0</v>
      </c>
      <c r="CD311" s="11">
        <f t="shared" si="437"/>
        <v>0</v>
      </c>
      <c r="CE311" s="11">
        <f t="shared" si="437"/>
        <v>0</v>
      </c>
      <c r="CF311" s="11">
        <f t="shared" si="437"/>
        <v>0</v>
      </c>
      <c r="CG311" s="11">
        <f t="shared" si="437"/>
        <v>0</v>
      </c>
      <c r="CH311" s="11">
        <f t="shared" si="437"/>
        <v>0</v>
      </c>
      <c r="CI311" s="11">
        <f t="shared" si="437"/>
        <v>0</v>
      </c>
      <c r="CJ311" s="11">
        <f t="shared" si="437"/>
        <v>0</v>
      </c>
      <c r="CK311" s="11">
        <f t="shared" si="437"/>
        <v>0</v>
      </c>
      <c r="CL311" s="11">
        <f t="shared" si="437"/>
        <v>0</v>
      </c>
      <c r="CM311" s="11">
        <f t="shared" si="437"/>
        <v>0</v>
      </c>
      <c r="CN311" s="11">
        <f t="shared" si="437"/>
        <v>0</v>
      </c>
      <c r="CO311" s="11">
        <f t="shared" si="437"/>
        <v>0</v>
      </c>
      <c r="CP311" s="11">
        <f t="shared" si="437"/>
        <v>0</v>
      </c>
      <c r="CQ311" s="11">
        <f t="shared" si="437"/>
        <v>0</v>
      </c>
      <c r="CR311" s="11">
        <f t="shared" si="399"/>
        <v>0</v>
      </c>
      <c r="CS311" s="11">
        <f t="shared" si="437"/>
        <v>0</v>
      </c>
      <c r="CT311" s="11">
        <f t="shared" si="437"/>
        <v>0</v>
      </c>
      <c r="CU311" s="11">
        <f t="shared" si="437"/>
        <v>0</v>
      </c>
      <c r="CV311" s="11">
        <f t="shared" si="435"/>
        <v>0</v>
      </c>
      <c r="CW311" s="11">
        <f t="shared" si="435"/>
        <v>0</v>
      </c>
      <c r="CX311" s="11">
        <f t="shared" si="435"/>
        <v>0.05</v>
      </c>
      <c r="CY311" s="11">
        <f t="shared" si="435"/>
        <v>0.05</v>
      </c>
      <c r="DA311" s="11">
        <f t="shared" ref="DA311:DE311" si="439">DA95*1000</f>
        <v>0</v>
      </c>
      <c r="DB311" s="11">
        <f t="shared" si="439"/>
        <v>0</v>
      </c>
      <c r="DC311" s="11">
        <f t="shared" si="439"/>
        <v>0</v>
      </c>
      <c r="DD311" s="11">
        <f t="shared" si="439"/>
        <v>0</v>
      </c>
      <c r="DE311" s="11">
        <f t="shared" si="439"/>
        <v>0</v>
      </c>
      <c r="DI311" s="11"/>
      <c r="DJ311" s="11"/>
      <c r="DK311" s="11"/>
      <c r="DL311" s="11"/>
      <c r="DM311" s="11"/>
    </row>
    <row r="312" spans="35:117">
      <c r="AI312" s="11">
        <f t="shared" si="398"/>
        <v>19</v>
      </c>
      <c r="AJ312" s="11">
        <f t="shared" si="437"/>
        <v>37</v>
      </c>
      <c r="AK312" s="11">
        <f t="shared" si="437"/>
        <v>8</v>
      </c>
      <c r="AL312" s="11">
        <f t="shared" si="437"/>
        <v>92</v>
      </c>
      <c r="AM312" s="11">
        <f t="shared" si="437"/>
        <v>30</v>
      </c>
      <c r="AN312" s="11">
        <f t="shared" si="437"/>
        <v>23</v>
      </c>
      <c r="AO312" s="11">
        <f t="shared" si="437"/>
        <v>12</v>
      </c>
      <c r="AP312" s="11">
        <f t="shared" si="437"/>
        <v>2.5</v>
      </c>
      <c r="AQ312" s="11">
        <f t="shared" si="437"/>
        <v>7</v>
      </c>
      <c r="AR312" s="11">
        <f t="shared" si="437"/>
        <v>1.5</v>
      </c>
      <c r="AS312" s="11">
        <f t="shared" si="437"/>
        <v>7</v>
      </c>
      <c r="AT312" s="11">
        <f t="shared" si="437"/>
        <v>7</v>
      </c>
      <c r="AU312" s="11">
        <f t="shared" si="437"/>
        <v>44</v>
      </c>
      <c r="AV312" s="11">
        <f t="shared" si="437"/>
        <v>22</v>
      </c>
      <c r="AW312" s="11">
        <f t="shared" si="437"/>
        <v>12</v>
      </c>
      <c r="AX312" s="11">
        <f t="shared" si="437"/>
        <v>20</v>
      </c>
      <c r="AY312" s="11">
        <f t="shared" si="437"/>
        <v>17</v>
      </c>
      <c r="AZ312" s="11">
        <f t="shared" si="437"/>
        <v>2.5</v>
      </c>
      <c r="BA312" s="11">
        <f t="shared" si="437"/>
        <v>2.5</v>
      </c>
      <c r="BB312" s="11">
        <f t="shared" si="437"/>
        <v>0</v>
      </c>
      <c r="BC312" s="11">
        <f t="shared" si="437"/>
        <v>0.5</v>
      </c>
      <c r="BD312" s="11">
        <f t="shared" si="437"/>
        <v>0.5</v>
      </c>
      <c r="BE312" s="11">
        <f t="shared" si="437"/>
        <v>0.5</v>
      </c>
      <c r="BF312" s="11">
        <f t="shared" si="437"/>
        <v>0.5</v>
      </c>
      <c r="BG312" s="11">
        <f t="shared" si="437"/>
        <v>0.5</v>
      </c>
      <c r="BH312" s="11">
        <f t="shared" si="437"/>
        <v>0.5</v>
      </c>
      <c r="BI312" s="11">
        <f t="shared" si="437"/>
        <v>0.5</v>
      </c>
      <c r="BJ312" s="11">
        <f t="shared" si="437"/>
        <v>0.5</v>
      </c>
      <c r="BK312" s="11">
        <f t="shared" si="437"/>
        <v>5.0000000000000001E-3</v>
      </c>
      <c r="BL312" s="11">
        <f t="shared" si="437"/>
        <v>0.5</v>
      </c>
      <c r="BM312" s="11">
        <f t="shared" si="437"/>
        <v>0.05</v>
      </c>
      <c r="BN312" s="11">
        <f t="shared" si="437"/>
        <v>0.05</v>
      </c>
      <c r="BO312" s="11">
        <f t="shared" si="437"/>
        <v>0.05</v>
      </c>
      <c r="BP312" s="11">
        <f t="shared" si="437"/>
        <v>0.05</v>
      </c>
      <c r="BQ312" s="11">
        <f t="shared" si="437"/>
        <v>0</v>
      </c>
      <c r="BR312" s="11">
        <f t="shared" si="437"/>
        <v>0.4</v>
      </c>
      <c r="BS312" s="11">
        <f t="shared" si="437"/>
        <v>0.05</v>
      </c>
      <c r="BT312" s="11">
        <f t="shared" si="437"/>
        <v>0.05</v>
      </c>
      <c r="BU312" s="11">
        <f t="shared" si="437"/>
        <v>0.1</v>
      </c>
      <c r="BV312" s="11">
        <f t="shared" si="437"/>
        <v>0.05</v>
      </c>
      <c r="BW312" s="11">
        <f t="shared" si="437"/>
        <v>0.05</v>
      </c>
      <c r="BX312" s="11">
        <f t="shared" si="437"/>
        <v>0</v>
      </c>
      <c r="BY312" s="11">
        <f t="shared" si="437"/>
        <v>0.15</v>
      </c>
      <c r="BZ312" s="11">
        <f t="shared" si="437"/>
        <v>0</v>
      </c>
      <c r="CA312" s="11">
        <f t="shared" si="437"/>
        <v>0</v>
      </c>
      <c r="CB312" s="11">
        <f t="shared" si="437"/>
        <v>0</v>
      </c>
      <c r="CC312" s="11">
        <f t="shared" si="437"/>
        <v>0</v>
      </c>
      <c r="CD312" s="11">
        <f t="shared" si="437"/>
        <v>0</v>
      </c>
      <c r="CE312" s="11">
        <f t="shared" si="437"/>
        <v>0</v>
      </c>
      <c r="CF312" s="11">
        <f t="shared" si="437"/>
        <v>0</v>
      </c>
      <c r="CG312" s="11">
        <f t="shared" si="437"/>
        <v>0</v>
      </c>
      <c r="CH312" s="11">
        <f t="shared" si="437"/>
        <v>0</v>
      </c>
      <c r="CI312" s="11">
        <f t="shared" si="437"/>
        <v>0</v>
      </c>
      <c r="CJ312" s="11">
        <f t="shared" si="437"/>
        <v>0</v>
      </c>
      <c r="CK312" s="11">
        <f t="shared" si="437"/>
        <v>0</v>
      </c>
      <c r="CL312" s="11">
        <f t="shared" si="437"/>
        <v>0</v>
      </c>
      <c r="CM312" s="11">
        <f t="shared" si="437"/>
        <v>0</v>
      </c>
      <c r="CN312" s="11">
        <f t="shared" si="437"/>
        <v>0</v>
      </c>
      <c r="CO312" s="11">
        <f t="shared" si="437"/>
        <v>0</v>
      </c>
      <c r="CP312" s="11">
        <f t="shared" si="437"/>
        <v>0</v>
      </c>
      <c r="CQ312" s="11">
        <f t="shared" si="437"/>
        <v>0</v>
      </c>
      <c r="CR312" s="11">
        <f t="shared" si="399"/>
        <v>0</v>
      </c>
      <c r="CS312" s="11">
        <f t="shared" si="437"/>
        <v>0</v>
      </c>
      <c r="CT312" s="11">
        <f t="shared" si="437"/>
        <v>0</v>
      </c>
      <c r="CU312" s="11">
        <f t="shared" si="437"/>
        <v>0</v>
      </c>
      <c r="CV312" s="11">
        <f t="shared" si="435"/>
        <v>0</v>
      </c>
      <c r="CW312" s="11">
        <f t="shared" si="435"/>
        <v>0</v>
      </c>
      <c r="CX312" s="11">
        <f t="shared" si="435"/>
        <v>0.05</v>
      </c>
      <c r="CY312" s="11">
        <f t="shared" si="435"/>
        <v>0.05</v>
      </c>
      <c r="DA312" s="11">
        <f t="shared" ref="DA312:DE312" si="440">DA96*1000</f>
        <v>0</v>
      </c>
      <c r="DB312" s="11">
        <f t="shared" si="440"/>
        <v>0</v>
      </c>
      <c r="DC312" s="11">
        <f t="shared" si="440"/>
        <v>0</v>
      </c>
      <c r="DD312" s="11">
        <f t="shared" si="440"/>
        <v>0</v>
      </c>
      <c r="DE312" s="11">
        <f t="shared" si="440"/>
        <v>0</v>
      </c>
      <c r="DI312" s="11"/>
      <c r="DJ312" s="11"/>
      <c r="DK312" s="11"/>
      <c r="DL312" s="11"/>
      <c r="DM312" s="11"/>
    </row>
    <row r="313" spans="35:117">
      <c r="AI313" s="11">
        <f t="shared" si="398"/>
        <v>7</v>
      </c>
      <c r="AJ313" s="11">
        <f t="shared" si="437"/>
        <v>10</v>
      </c>
      <c r="AK313" s="11">
        <f t="shared" si="437"/>
        <v>2.5</v>
      </c>
      <c r="AL313" s="11">
        <f t="shared" si="437"/>
        <v>24</v>
      </c>
      <c r="AM313" s="11">
        <f t="shared" si="437"/>
        <v>11</v>
      </c>
      <c r="AN313" s="11">
        <f t="shared" si="437"/>
        <v>12</v>
      </c>
      <c r="AO313" s="11">
        <f t="shared" si="437"/>
        <v>9</v>
      </c>
      <c r="AP313" s="11">
        <f t="shared" si="437"/>
        <v>2.5</v>
      </c>
      <c r="AQ313" s="11">
        <f t="shared" si="437"/>
        <v>13</v>
      </c>
      <c r="AR313" s="11">
        <f t="shared" si="437"/>
        <v>6</v>
      </c>
      <c r="AS313" s="11">
        <f t="shared" si="437"/>
        <v>2.5</v>
      </c>
      <c r="AT313" s="11">
        <f t="shared" si="437"/>
        <v>2.5</v>
      </c>
      <c r="AU313" s="11">
        <f t="shared" si="437"/>
        <v>15</v>
      </c>
      <c r="AV313" s="11">
        <f t="shared" si="437"/>
        <v>11</v>
      </c>
      <c r="AW313" s="11">
        <f t="shared" si="437"/>
        <v>6</v>
      </c>
      <c r="AX313" s="11">
        <f t="shared" si="437"/>
        <v>14</v>
      </c>
      <c r="AY313" s="11">
        <f t="shared" si="437"/>
        <v>12</v>
      </c>
      <c r="AZ313" s="11">
        <f t="shared" si="437"/>
        <v>2.5</v>
      </c>
      <c r="BA313" s="11">
        <f t="shared" si="437"/>
        <v>2.5</v>
      </c>
      <c r="BB313" s="11">
        <f t="shared" si="437"/>
        <v>0</v>
      </c>
      <c r="BC313" s="11">
        <f t="shared" si="437"/>
        <v>0.5</v>
      </c>
      <c r="BD313" s="11">
        <f t="shared" si="437"/>
        <v>0.5</v>
      </c>
      <c r="BE313" s="11">
        <f t="shared" si="437"/>
        <v>0.5</v>
      </c>
      <c r="BF313" s="11">
        <f t="shared" si="437"/>
        <v>0.5</v>
      </c>
      <c r="BG313" s="11">
        <f t="shared" si="437"/>
        <v>0.5</v>
      </c>
      <c r="BH313" s="11">
        <f t="shared" si="437"/>
        <v>0.5</v>
      </c>
      <c r="BI313" s="11">
        <f t="shared" si="437"/>
        <v>0.5</v>
      </c>
      <c r="BJ313" s="11">
        <f t="shared" si="437"/>
        <v>0.5</v>
      </c>
      <c r="BK313" s="11">
        <f t="shared" si="437"/>
        <v>5.0000000000000001E-3</v>
      </c>
      <c r="BL313" s="11">
        <f t="shared" si="437"/>
        <v>0.5</v>
      </c>
      <c r="BM313" s="11">
        <f t="shared" si="437"/>
        <v>0.05</v>
      </c>
      <c r="BN313" s="11">
        <f t="shared" si="437"/>
        <v>0.05</v>
      </c>
      <c r="BO313" s="11">
        <f t="shared" si="437"/>
        <v>0.05</v>
      </c>
      <c r="BP313" s="11">
        <f t="shared" si="437"/>
        <v>0.05</v>
      </c>
      <c r="BQ313" s="11">
        <f t="shared" si="437"/>
        <v>0</v>
      </c>
      <c r="BR313" s="11">
        <f t="shared" si="437"/>
        <v>0.4</v>
      </c>
      <c r="BS313" s="11">
        <f t="shared" si="437"/>
        <v>0.05</v>
      </c>
      <c r="BT313" s="11">
        <f t="shared" si="437"/>
        <v>0.05</v>
      </c>
      <c r="BU313" s="11">
        <f t="shared" si="437"/>
        <v>0.1</v>
      </c>
      <c r="BV313" s="11">
        <f t="shared" si="437"/>
        <v>0.05</v>
      </c>
      <c r="BW313" s="11">
        <f t="shared" si="437"/>
        <v>0.05</v>
      </c>
      <c r="BX313" s="11">
        <f t="shared" si="437"/>
        <v>0</v>
      </c>
      <c r="BY313" s="11">
        <f t="shared" si="437"/>
        <v>0.15</v>
      </c>
      <c r="BZ313" s="11">
        <f t="shared" si="437"/>
        <v>0</v>
      </c>
      <c r="CA313" s="11">
        <f t="shared" si="437"/>
        <v>0</v>
      </c>
      <c r="CB313" s="11">
        <f t="shared" si="437"/>
        <v>0</v>
      </c>
      <c r="CC313" s="11">
        <f t="shared" si="437"/>
        <v>0</v>
      </c>
      <c r="CD313" s="11">
        <f t="shared" si="437"/>
        <v>0</v>
      </c>
      <c r="CE313" s="11">
        <f t="shared" si="437"/>
        <v>0</v>
      </c>
      <c r="CF313" s="11">
        <f t="shared" si="437"/>
        <v>0</v>
      </c>
      <c r="CG313" s="11">
        <f t="shared" si="437"/>
        <v>0</v>
      </c>
      <c r="CH313" s="11">
        <f t="shared" si="437"/>
        <v>0</v>
      </c>
      <c r="CI313" s="11">
        <f t="shared" si="437"/>
        <v>0</v>
      </c>
      <c r="CJ313" s="11">
        <f t="shared" si="437"/>
        <v>0</v>
      </c>
      <c r="CK313" s="11">
        <f t="shared" si="437"/>
        <v>0</v>
      </c>
      <c r="CL313" s="11">
        <f t="shared" si="437"/>
        <v>0</v>
      </c>
      <c r="CM313" s="11">
        <f t="shared" si="437"/>
        <v>0</v>
      </c>
      <c r="CN313" s="11">
        <f t="shared" si="437"/>
        <v>0</v>
      </c>
      <c r="CO313" s="11">
        <f t="shared" si="437"/>
        <v>0</v>
      </c>
      <c r="CP313" s="11">
        <f t="shared" si="437"/>
        <v>0</v>
      </c>
      <c r="CQ313" s="11">
        <f t="shared" si="437"/>
        <v>0</v>
      </c>
      <c r="CR313" s="11">
        <f t="shared" si="399"/>
        <v>0</v>
      </c>
      <c r="CS313" s="11">
        <f t="shared" si="437"/>
        <v>0</v>
      </c>
      <c r="CT313" s="11">
        <f t="shared" si="437"/>
        <v>0</v>
      </c>
      <c r="CU313" s="11">
        <f t="shared" ref="CU313:CY316" si="441">CU97*1000</f>
        <v>0</v>
      </c>
      <c r="CV313" s="11">
        <f t="shared" si="441"/>
        <v>0</v>
      </c>
      <c r="CW313" s="11">
        <f t="shared" si="441"/>
        <v>0</v>
      </c>
      <c r="CX313" s="11">
        <f t="shared" si="441"/>
        <v>0.05</v>
      </c>
      <c r="CY313" s="11">
        <f t="shared" si="441"/>
        <v>0.05</v>
      </c>
      <c r="DA313" s="11">
        <f t="shared" ref="DA313:DE313" si="442">DA97*1000</f>
        <v>0</v>
      </c>
      <c r="DB313" s="11">
        <f t="shared" si="442"/>
        <v>0</v>
      </c>
      <c r="DC313" s="11">
        <f t="shared" si="442"/>
        <v>0</v>
      </c>
      <c r="DD313" s="11">
        <f t="shared" si="442"/>
        <v>0</v>
      </c>
      <c r="DE313" s="11">
        <f t="shared" si="442"/>
        <v>0</v>
      </c>
      <c r="DI313" s="11"/>
      <c r="DJ313" s="11"/>
      <c r="DK313" s="11"/>
      <c r="DL313" s="11"/>
      <c r="DM313" s="11"/>
    </row>
    <row r="314" spans="35:117">
      <c r="AI314" s="11">
        <f t="shared" si="398"/>
        <v>2.5</v>
      </c>
      <c r="AJ314" s="11">
        <f t="shared" ref="AJ314:CU317" si="443">AJ98*1000</f>
        <v>2.5</v>
      </c>
      <c r="AK314" s="11">
        <f t="shared" si="443"/>
        <v>2.5</v>
      </c>
      <c r="AL314" s="11">
        <f t="shared" si="443"/>
        <v>7</v>
      </c>
      <c r="AM314" s="11">
        <f t="shared" si="443"/>
        <v>2.5</v>
      </c>
      <c r="AN314" s="11">
        <f t="shared" si="443"/>
        <v>2.5</v>
      </c>
      <c r="AO314" s="11">
        <f t="shared" si="443"/>
        <v>2.5</v>
      </c>
      <c r="AP314" s="11">
        <f t="shared" si="443"/>
        <v>2.5</v>
      </c>
      <c r="AQ314" s="11">
        <f t="shared" si="443"/>
        <v>5</v>
      </c>
      <c r="AR314" s="11">
        <f t="shared" si="443"/>
        <v>1.5</v>
      </c>
      <c r="AS314" s="11">
        <f t="shared" si="443"/>
        <v>2.5</v>
      </c>
      <c r="AT314" s="11">
        <f t="shared" si="443"/>
        <v>2.5</v>
      </c>
      <c r="AU314" s="11">
        <f t="shared" si="443"/>
        <v>2.5</v>
      </c>
      <c r="AV314" s="11">
        <f t="shared" si="443"/>
        <v>2.5</v>
      </c>
      <c r="AW314" s="11">
        <f t="shared" si="443"/>
        <v>2.5</v>
      </c>
      <c r="AX314" s="11">
        <f t="shared" si="443"/>
        <v>7</v>
      </c>
      <c r="AY314" s="11">
        <f t="shared" si="443"/>
        <v>2.5</v>
      </c>
      <c r="AZ314" s="11">
        <f t="shared" si="443"/>
        <v>2.5</v>
      </c>
      <c r="BA314" s="11">
        <f t="shared" si="443"/>
        <v>2.5</v>
      </c>
      <c r="BB314" s="11">
        <f t="shared" si="443"/>
        <v>0</v>
      </c>
      <c r="BC314" s="11">
        <f t="shared" si="443"/>
        <v>0.5</v>
      </c>
      <c r="BD314" s="11">
        <f t="shared" si="443"/>
        <v>0.5</v>
      </c>
      <c r="BE314" s="11">
        <f t="shared" si="443"/>
        <v>0.5</v>
      </c>
      <c r="BF314" s="11">
        <f t="shared" si="443"/>
        <v>0.5</v>
      </c>
      <c r="BG314" s="11">
        <f t="shared" si="443"/>
        <v>0.5</v>
      </c>
      <c r="BH314" s="11">
        <f t="shared" si="443"/>
        <v>0.5</v>
      </c>
      <c r="BI314" s="11">
        <f t="shared" si="443"/>
        <v>0.5</v>
      </c>
      <c r="BJ314" s="11">
        <f t="shared" si="443"/>
        <v>0.5</v>
      </c>
      <c r="BK314" s="11">
        <f t="shared" si="443"/>
        <v>5.0000000000000001E-3</v>
      </c>
      <c r="BL314" s="11">
        <f t="shared" si="443"/>
        <v>0.5</v>
      </c>
      <c r="BM314" s="11">
        <f t="shared" si="443"/>
        <v>0.05</v>
      </c>
      <c r="BN314" s="11">
        <f t="shared" si="443"/>
        <v>0.05</v>
      </c>
      <c r="BO314" s="11">
        <f t="shared" si="443"/>
        <v>0.05</v>
      </c>
      <c r="BP314" s="11">
        <f t="shared" si="443"/>
        <v>0.05</v>
      </c>
      <c r="BQ314" s="11">
        <f t="shared" si="443"/>
        <v>0</v>
      </c>
      <c r="BR314" s="11">
        <f t="shared" si="443"/>
        <v>0.4</v>
      </c>
      <c r="BS314" s="11">
        <f t="shared" si="443"/>
        <v>0.05</v>
      </c>
      <c r="BT314" s="11">
        <f t="shared" si="443"/>
        <v>0.05</v>
      </c>
      <c r="BU314" s="11">
        <f t="shared" si="443"/>
        <v>0.1</v>
      </c>
      <c r="BV314" s="11">
        <f t="shared" si="443"/>
        <v>0.05</v>
      </c>
      <c r="BW314" s="11">
        <f t="shared" si="443"/>
        <v>0.05</v>
      </c>
      <c r="BX314" s="11">
        <f t="shared" si="443"/>
        <v>0</v>
      </c>
      <c r="BY314" s="11">
        <f t="shared" si="443"/>
        <v>0.15</v>
      </c>
      <c r="BZ314" s="11">
        <f t="shared" si="443"/>
        <v>0</v>
      </c>
      <c r="CA314" s="11">
        <f t="shared" si="443"/>
        <v>0</v>
      </c>
      <c r="CB314" s="11">
        <f t="shared" si="443"/>
        <v>0</v>
      </c>
      <c r="CC314" s="11">
        <f t="shared" si="443"/>
        <v>0</v>
      </c>
      <c r="CD314" s="11">
        <f t="shared" si="443"/>
        <v>0</v>
      </c>
      <c r="CE314" s="11">
        <f t="shared" si="443"/>
        <v>0</v>
      </c>
      <c r="CF314" s="11">
        <f t="shared" si="443"/>
        <v>0</v>
      </c>
      <c r="CG314" s="11">
        <f t="shared" si="443"/>
        <v>0</v>
      </c>
      <c r="CH314" s="11">
        <f t="shared" si="443"/>
        <v>0</v>
      </c>
      <c r="CI314" s="11">
        <f t="shared" si="443"/>
        <v>0</v>
      </c>
      <c r="CJ314" s="11">
        <f t="shared" si="443"/>
        <v>0</v>
      </c>
      <c r="CK314" s="11">
        <f t="shared" si="443"/>
        <v>0</v>
      </c>
      <c r="CL314" s="11">
        <f t="shared" si="443"/>
        <v>0</v>
      </c>
      <c r="CM314" s="11">
        <f t="shared" si="443"/>
        <v>0</v>
      </c>
      <c r="CN314" s="11">
        <f t="shared" si="443"/>
        <v>0</v>
      </c>
      <c r="CO314" s="11">
        <f t="shared" si="443"/>
        <v>0</v>
      </c>
      <c r="CP314" s="11">
        <f t="shared" si="443"/>
        <v>0</v>
      </c>
      <c r="CQ314" s="11">
        <f t="shared" si="443"/>
        <v>0</v>
      </c>
      <c r="CR314" s="11">
        <f t="shared" si="399"/>
        <v>0</v>
      </c>
      <c r="CS314" s="11">
        <f t="shared" si="443"/>
        <v>0</v>
      </c>
      <c r="CT314" s="11">
        <f t="shared" si="443"/>
        <v>0</v>
      </c>
      <c r="CU314" s="11">
        <f t="shared" si="443"/>
        <v>0</v>
      </c>
      <c r="CV314" s="11">
        <f t="shared" si="441"/>
        <v>0</v>
      </c>
      <c r="CW314" s="11">
        <f t="shared" si="441"/>
        <v>0</v>
      </c>
      <c r="CX314" s="11">
        <f t="shared" si="441"/>
        <v>0.05</v>
      </c>
      <c r="CY314" s="11">
        <f t="shared" si="441"/>
        <v>0.05</v>
      </c>
      <c r="DA314" s="11">
        <f t="shared" ref="DA314:DE314" si="444">DA98*1000</f>
        <v>0</v>
      </c>
      <c r="DB314" s="11">
        <f t="shared" si="444"/>
        <v>0</v>
      </c>
      <c r="DC314" s="11">
        <f t="shared" si="444"/>
        <v>0</v>
      </c>
      <c r="DD314" s="11">
        <f t="shared" si="444"/>
        <v>0</v>
      </c>
      <c r="DE314" s="11">
        <f t="shared" si="444"/>
        <v>0</v>
      </c>
      <c r="DI314" s="11"/>
      <c r="DJ314" s="11"/>
      <c r="DK314" s="11"/>
      <c r="DL314" s="11"/>
      <c r="DM314" s="11"/>
    </row>
    <row r="315" spans="35:117">
      <c r="AI315" s="11">
        <f t="shared" si="398"/>
        <v>2.5</v>
      </c>
      <c r="AJ315" s="11">
        <f t="shared" si="443"/>
        <v>12</v>
      </c>
      <c r="AK315" s="11">
        <f t="shared" si="443"/>
        <v>2.5</v>
      </c>
      <c r="AL315" s="11">
        <f t="shared" si="443"/>
        <v>10</v>
      </c>
      <c r="AM315" s="11">
        <f t="shared" si="443"/>
        <v>9</v>
      </c>
      <c r="AN315" s="11">
        <f t="shared" si="443"/>
        <v>9</v>
      </c>
      <c r="AO315" s="11">
        <f t="shared" si="443"/>
        <v>8</v>
      </c>
      <c r="AP315" s="11">
        <f t="shared" si="443"/>
        <v>2.5</v>
      </c>
      <c r="AQ315" s="11">
        <f t="shared" si="443"/>
        <v>7</v>
      </c>
      <c r="AR315" s="11">
        <f t="shared" si="443"/>
        <v>1.5</v>
      </c>
      <c r="AS315" s="11">
        <f t="shared" si="443"/>
        <v>13</v>
      </c>
      <c r="AT315" s="11">
        <f t="shared" si="443"/>
        <v>5</v>
      </c>
      <c r="AU315" s="11">
        <f t="shared" si="443"/>
        <v>7</v>
      </c>
      <c r="AV315" s="11">
        <f t="shared" si="443"/>
        <v>7</v>
      </c>
      <c r="AW315" s="11">
        <f t="shared" si="443"/>
        <v>2.5</v>
      </c>
      <c r="AX315" s="11">
        <f t="shared" si="443"/>
        <v>5</v>
      </c>
      <c r="AY315" s="11">
        <f t="shared" si="443"/>
        <v>8</v>
      </c>
      <c r="AZ315" s="11">
        <f t="shared" si="443"/>
        <v>2.5</v>
      </c>
      <c r="BA315" s="11">
        <f t="shared" si="443"/>
        <v>2.5</v>
      </c>
      <c r="BB315" s="11">
        <f t="shared" si="443"/>
        <v>0</v>
      </c>
      <c r="BC315" s="11">
        <f t="shared" si="443"/>
        <v>0.5</v>
      </c>
      <c r="BD315" s="11">
        <f t="shared" si="443"/>
        <v>0.5</v>
      </c>
      <c r="BE315" s="11">
        <f t="shared" si="443"/>
        <v>0.5</v>
      </c>
      <c r="BF315" s="11">
        <f t="shared" si="443"/>
        <v>0.5</v>
      </c>
      <c r="BG315" s="11">
        <f t="shared" si="443"/>
        <v>0.5</v>
      </c>
      <c r="BH315" s="11">
        <f t="shared" si="443"/>
        <v>0.5</v>
      </c>
      <c r="BI315" s="11">
        <f t="shared" si="443"/>
        <v>0.5</v>
      </c>
      <c r="BJ315" s="11">
        <f t="shared" si="443"/>
        <v>0.5</v>
      </c>
      <c r="BK315" s="11">
        <f t="shared" si="443"/>
        <v>5.0000000000000001E-3</v>
      </c>
      <c r="BL315" s="11">
        <f t="shared" si="443"/>
        <v>0.5</v>
      </c>
      <c r="BM315" s="11">
        <f t="shared" si="443"/>
        <v>0.05</v>
      </c>
      <c r="BN315" s="11">
        <f t="shared" si="443"/>
        <v>0.05</v>
      </c>
      <c r="BO315" s="11">
        <f t="shared" si="443"/>
        <v>0.05</v>
      </c>
      <c r="BP315" s="11">
        <f t="shared" si="443"/>
        <v>0.05</v>
      </c>
      <c r="BQ315" s="11">
        <f t="shared" si="443"/>
        <v>0</v>
      </c>
      <c r="BR315" s="11">
        <f t="shared" si="443"/>
        <v>0.4</v>
      </c>
      <c r="BS315" s="11">
        <f t="shared" si="443"/>
        <v>0.05</v>
      </c>
      <c r="BT315" s="11">
        <f t="shared" si="443"/>
        <v>0.05</v>
      </c>
      <c r="BU315" s="11">
        <f t="shared" si="443"/>
        <v>0.1</v>
      </c>
      <c r="BV315" s="11">
        <f t="shared" si="443"/>
        <v>0.05</v>
      </c>
      <c r="BW315" s="11">
        <f t="shared" si="443"/>
        <v>0.05</v>
      </c>
      <c r="BX315" s="11">
        <f t="shared" si="443"/>
        <v>0</v>
      </c>
      <c r="BY315" s="11">
        <f t="shared" si="443"/>
        <v>0.15</v>
      </c>
      <c r="BZ315" s="11">
        <f t="shared" si="443"/>
        <v>0</v>
      </c>
      <c r="CA315" s="11">
        <f t="shared" si="443"/>
        <v>0</v>
      </c>
      <c r="CB315" s="11">
        <f t="shared" si="443"/>
        <v>0</v>
      </c>
      <c r="CC315" s="11">
        <f t="shared" si="443"/>
        <v>0</v>
      </c>
      <c r="CD315" s="11">
        <f t="shared" si="443"/>
        <v>0</v>
      </c>
      <c r="CE315" s="11">
        <f t="shared" si="443"/>
        <v>0</v>
      </c>
      <c r="CF315" s="11">
        <f t="shared" si="443"/>
        <v>0</v>
      </c>
      <c r="CG315" s="11">
        <f t="shared" si="443"/>
        <v>0</v>
      </c>
      <c r="CH315" s="11">
        <f t="shared" si="443"/>
        <v>0</v>
      </c>
      <c r="CI315" s="11">
        <f t="shared" si="443"/>
        <v>0</v>
      </c>
      <c r="CJ315" s="11">
        <f t="shared" si="443"/>
        <v>0</v>
      </c>
      <c r="CK315" s="11">
        <f t="shared" si="443"/>
        <v>0</v>
      </c>
      <c r="CL315" s="11">
        <f t="shared" si="443"/>
        <v>0</v>
      </c>
      <c r="CM315" s="11">
        <f t="shared" si="443"/>
        <v>0</v>
      </c>
      <c r="CN315" s="11">
        <f t="shared" si="443"/>
        <v>0</v>
      </c>
      <c r="CO315" s="11">
        <f t="shared" si="443"/>
        <v>0</v>
      </c>
      <c r="CP315" s="11">
        <f t="shared" si="443"/>
        <v>0</v>
      </c>
      <c r="CQ315" s="11">
        <f t="shared" si="443"/>
        <v>0</v>
      </c>
      <c r="CR315" s="11">
        <f t="shared" si="399"/>
        <v>0</v>
      </c>
      <c r="CS315" s="11">
        <f t="shared" si="443"/>
        <v>0</v>
      </c>
      <c r="CT315" s="11">
        <f t="shared" si="443"/>
        <v>0</v>
      </c>
      <c r="CU315" s="11">
        <f t="shared" si="443"/>
        <v>0</v>
      </c>
      <c r="CV315" s="11">
        <f t="shared" si="441"/>
        <v>0</v>
      </c>
      <c r="CW315" s="11">
        <f t="shared" si="441"/>
        <v>0</v>
      </c>
      <c r="CX315" s="11">
        <f t="shared" si="441"/>
        <v>0.05</v>
      </c>
      <c r="CY315" s="11">
        <f t="shared" si="441"/>
        <v>0.05</v>
      </c>
      <c r="DA315" s="11">
        <f t="shared" ref="DA315:DE315" si="445">DA99*1000</f>
        <v>0</v>
      </c>
      <c r="DB315" s="11">
        <f t="shared" si="445"/>
        <v>0</v>
      </c>
      <c r="DC315" s="11">
        <f t="shared" si="445"/>
        <v>0</v>
      </c>
      <c r="DD315" s="11">
        <f t="shared" si="445"/>
        <v>0</v>
      </c>
      <c r="DE315" s="11">
        <f t="shared" si="445"/>
        <v>0</v>
      </c>
      <c r="DI315" s="11"/>
      <c r="DJ315" s="11"/>
      <c r="DK315" s="11"/>
      <c r="DL315" s="11"/>
      <c r="DM315" s="11"/>
    </row>
    <row r="316" spans="35:117">
      <c r="AI316" s="11">
        <f t="shared" si="398"/>
        <v>6</v>
      </c>
      <c r="AJ316" s="11">
        <f t="shared" si="443"/>
        <v>95</v>
      </c>
      <c r="AK316" s="11">
        <f t="shared" si="443"/>
        <v>8</v>
      </c>
      <c r="AL316" s="11">
        <f t="shared" si="443"/>
        <v>96</v>
      </c>
      <c r="AM316" s="11">
        <f t="shared" si="443"/>
        <v>9</v>
      </c>
      <c r="AN316" s="11">
        <f t="shared" si="443"/>
        <v>16</v>
      </c>
      <c r="AO316" s="11">
        <f t="shared" si="443"/>
        <v>2.5</v>
      </c>
      <c r="AP316" s="11">
        <f t="shared" si="443"/>
        <v>2.5</v>
      </c>
      <c r="AQ316" s="11">
        <f t="shared" si="443"/>
        <v>2.5</v>
      </c>
      <c r="AR316" s="11">
        <f t="shared" si="443"/>
        <v>4</v>
      </c>
      <c r="AS316" s="11">
        <f t="shared" si="443"/>
        <v>12</v>
      </c>
      <c r="AT316" s="11">
        <f t="shared" si="443"/>
        <v>7</v>
      </c>
      <c r="AU316" s="11">
        <f t="shared" si="443"/>
        <v>62</v>
      </c>
      <c r="AV316" s="11">
        <f t="shared" si="443"/>
        <v>12</v>
      </c>
      <c r="AW316" s="11">
        <f t="shared" si="443"/>
        <v>2.5</v>
      </c>
      <c r="AX316" s="11">
        <f t="shared" si="443"/>
        <v>7</v>
      </c>
      <c r="AY316" s="11">
        <f t="shared" si="443"/>
        <v>5</v>
      </c>
      <c r="AZ316" s="11">
        <f t="shared" si="443"/>
        <v>2.5</v>
      </c>
      <c r="BA316" s="11">
        <f t="shared" si="443"/>
        <v>2.5</v>
      </c>
      <c r="BB316" s="11">
        <f t="shared" si="443"/>
        <v>0</v>
      </c>
      <c r="BC316" s="11">
        <f t="shared" si="443"/>
        <v>0.5</v>
      </c>
      <c r="BD316" s="11">
        <f t="shared" si="443"/>
        <v>0.5</v>
      </c>
      <c r="BE316" s="11">
        <f t="shared" si="443"/>
        <v>0.5</v>
      </c>
      <c r="BF316" s="11">
        <f t="shared" si="443"/>
        <v>0.5</v>
      </c>
      <c r="BG316" s="11">
        <f t="shared" si="443"/>
        <v>0.5</v>
      </c>
      <c r="BH316" s="11">
        <f t="shared" si="443"/>
        <v>0.5</v>
      </c>
      <c r="BI316" s="11">
        <f t="shared" si="443"/>
        <v>0.5</v>
      </c>
      <c r="BJ316" s="11">
        <f t="shared" si="443"/>
        <v>0.5</v>
      </c>
      <c r="BK316" s="11">
        <f t="shared" si="443"/>
        <v>5.0000000000000001E-3</v>
      </c>
      <c r="BL316" s="11">
        <f t="shared" si="443"/>
        <v>0.5</v>
      </c>
      <c r="BM316" s="11">
        <f t="shared" si="443"/>
        <v>0.05</v>
      </c>
      <c r="BN316" s="11">
        <f t="shared" si="443"/>
        <v>0.05</v>
      </c>
      <c r="BO316" s="11">
        <f t="shared" si="443"/>
        <v>0.05</v>
      </c>
      <c r="BP316" s="11">
        <f t="shared" si="443"/>
        <v>0.05</v>
      </c>
      <c r="BQ316" s="11">
        <f t="shared" si="443"/>
        <v>0</v>
      </c>
      <c r="BR316" s="11">
        <f t="shared" si="443"/>
        <v>0.4</v>
      </c>
      <c r="BS316" s="11">
        <f t="shared" si="443"/>
        <v>0.05</v>
      </c>
      <c r="BT316" s="11">
        <f t="shared" si="443"/>
        <v>0.05</v>
      </c>
      <c r="BU316" s="11">
        <f t="shared" si="443"/>
        <v>0.1</v>
      </c>
      <c r="BV316" s="11">
        <f t="shared" si="443"/>
        <v>0.05</v>
      </c>
      <c r="BW316" s="11">
        <f t="shared" si="443"/>
        <v>0.05</v>
      </c>
      <c r="BX316" s="11">
        <f t="shared" si="443"/>
        <v>0</v>
      </c>
      <c r="BY316" s="11">
        <f t="shared" si="443"/>
        <v>0.15</v>
      </c>
      <c r="BZ316" s="11">
        <f t="shared" si="443"/>
        <v>0</v>
      </c>
      <c r="CA316" s="11">
        <f t="shared" si="443"/>
        <v>0</v>
      </c>
      <c r="CB316" s="11">
        <f t="shared" si="443"/>
        <v>0</v>
      </c>
      <c r="CC316" s="11">
        <f t="shared" si="443"/>
        <v>0</v>
      </c>
      <c r="CD316" s="11">
        <f t="shared" si="443"/>
        <v>0</v>
      </c>
      <c r="CE316" s="11">
        <f t="shared" si="443"/>
        <v>0</v>
      </c>
      <c r="CF316" s="11">
        <f t="shared" si="443"/>
        <v>0</v>
      </c>
      <c r="CG316" s="11">
        <f t="shared" si="443"/>
        <v>0</v>
      </c>
      <c r="CH316" s="11">
        <f t="shared" si="443"/>
        <v>0</v>
      </c>
      <c r="CI316" s="11">
        <f t="shared" si="443"/>
        <v>0</v>
      </c>
      <c r="CJ316" s="11">
        <f t="shared" si="443"/>
        <v>0</v>
      </c>
      <c r="CK316" s="11">
        <f t="shared" si="443"/>
        <v>0</v>
      </c>
      <c r="CL316" s="11">
        <f t="shared" si="443"/>
        <v>0</v>
      </c>
      <c r="CM316" s="11">
        <f t="shared" si="443"/>
        <v>0</v>
      </c>
      <c r="CN316" s="11">
        <f t="shared" si="443"/>
        <v>0</v>
      </c>
      <c r="CO316" s="11">
        <f t="shared" si="443"/>
        <v>0</v>
      </c>
      <c r="CP316" s="11">
        <f t="shared" si="443"/>
        <v>0</v>
      </c>
      <c r="CQ316" s="11">
        <f t="shared" si="443"/>
        <v>0</v>
      </c>
      <c r="CR316" s="11">
        <f t="shared" si="399"/>
        <v>0</v>
      </c>
      <c r="CS316" s="11">
        <f t="shared" si="443"/>
        <v>0</v>
      </c>
      <c r="CT316" s="11">
        <f t="shared" si="443"/>
        <v>0</v>
      </c>
      <c r="CU316" s="11">
        <f t="shared" si="443"/>
        <v>0</v>
      </c>
      <c r="CV316" s="11">
        <f t="shared" si="441"/>
        <v>0</v>
      </c>
      <c r="CW316" s="11">
        <f t="shared" si="441"/>
        <v>0</v>
      </c>
      <c r="CX316" s="11">
        <f t="shared" si="441"/>
        <v>0.05</v>
      </c>
      <c r="CY316" s="11">
        <f t="shared" si="441"/>
        <v>0.05</v>
      </c>
      <c r="DA316" s="11">
        <f t="shared" ref="DA316:DE316" si="446">DA100*1000</f>
        <v>0</v>
      </c>
      <c r="DB316" s="11">
        <f t="shared" si="446"/>
        <v>0</v>
      </c>
      <c r="DC316" s="11">
        <f t="shared" si="446"/>
        <v>0</v>
      </c>
      <c r="DD316" s="11">
        <f t="shared" si="446"/>
        <v>0</v>
      </c>
      <c r="DE316" s="11">
        <f t="shared" si="446"/>
        <v>0</v>
      </c>
      <c r="DI316" s="11"/>
      <c r="DJ316" s="11"/>
      <c r="DK316" s="11"/>
      <c r="DL316" s="11"/>
      <c r="DM316" s="11"/>
    </row>
    <row r="317" spans="35:117">
      <c r="AI317" s="11">
        <f t="shared" si="398"/>
        <v>5</v>
      </c>
      <c r="AJ317" s="11">
        <f t="shared" si="443"/>
        <v>30</v>
      </c>
      <c r="AK317" s="11">
        <f t="shared" si="443"/>
        <v>2.5</v>
      </c>
      <c r="AL317" s="11">
        <f t="shared" si="443"/>
        <v>27</v>
      </c>
      <c r="AM317" s="11">
        <f t="shared" si="443"/>
        <v>7</v>
      </c>
      <c r="AN317" s="11">
        <f t="shared" si="443"/>
        <v>7</v>
      </c>
      <c r="AO317" s="11">
        <f t="shared" si="443"/>
        <v>5</v>
      </c>
      <c r="AP317" s="11">
        <f t="shared" si="443"/>
        <v>2.5</v>
      </c>
      <c r="AQ317" s="11">
        <f t="shared" si="443"/>
        <v>5</v>
      </c>
      <c r="AR317" s="11">
        <f t="shared" si="443"/>
        <v>1.5</v>
      </c>
      <c r="AS317" s="11">
        <f t="shared" si="443"/>
        <v>26</v>
      </c>
      <c r="AT317" s="11">
        <f t="shared" si="443"/>
        <v>12</v>
      </c>
      <c r="AU317" s="11">
        <f t="shared" si="443"/>
        <v>16</v>
      </c>
      <c r="AV317" s="11">
        <f t="shared" si="443"/>
        <v>7</v>
      </c>
      <c r="AW317" s="11">
        <f t="shared" si="443"/>
        <v>2.5</v>
      </c>
      <c r="AX317" s="11">
        <f t="shared" si="443"/>
        <v>2.5</v>
      </c>
      <c r="AY317" s="11">
        <f t="shared" si="443"/>
        <v>6</v>
      </c>
      <c r="AZ317" s="11">
        <f t="shared" si="443"/>
        <v>2.5</v>
      </c>
      <c r="BA317" s="11">
        <f t="shared" si="443"/>
        <v>2.5</v>
      </c>
      <c r="BB317" s="11">
        <f t="shared" si="443"/>
        <v>0</v>
      </c>
      <c r="BC317" s="11">
        <f t="shared" si="443"/>
        <v>0.5</v>
      </c>
      <c r="BD317" s="11">
        <f t="shared" si="443"/>
        <v>0.5</v>
      </c>
      <c r="BE317" s="11">
        <f t="shared" si="443"/>
        <v>0.5</v>
      </c>
      <c r="BF317" s="11">
        <f t="shared" si="443"/>
        <v>0.5</v>
      </c>
      <c r="BG317" s="11">
        <f t="shared" si="443"/>
        <v>0.5</v>
      </c>
      <c r="BH317" s="11">
        <f t="shared" si="443"/>
        <v>0.5</v>
      </c>
      <c r="BI317" s="11">
        <f t="shared" si="443"/>
        <v>0.5</v>
      </c>
      <c r="BJ317" s="11">
        <f t="shared" si="443"/>
        <v>0.5</v>
      </c>
      <c r="BK317" s="11">
        <f t="shared" si="443"/>
        <v>5.0000000000000001E-3</v>
      </c>
      <c r="BL317" s="11">
        <f t="shared" si="443"/>
        <v>0.5</v>
      </c>
      <c r="BM317" s="11">
        <f t="shared" si="443"/>
        <v>0.05</v>
      </c>
      <c r="BN317" s="11">
        <f t="shared" si="443"/>
        <v>0.05</v>
      </c>
      <c r="BO317" s="11">
        <f t="shared" si="443"/>
        <v>0.05</v>
      </c>
      <c r="BP317" s="11">
        <f t="shared" si="443"/>
        <v>0.05</v>
      </c>
      <c r="BQ317" s="11">
        <f t="shared" si="443"/>
        <v>0</v>
      </c>
      <c r="BR317" s="11">
        <f t="shared" si="443"/>
        <v>0.4</v>
      </c>
      <c r="BS317" s="11">
        <f t="shared" si="443"/>
        <v>0.05</v>
      </c>
      <c r="BT317" s="11">
        <f t="shared" si="443"/>
        <v>0.05</v>
      </c>
      <c r="BU317" s="11">
        <f t="shared" si="443"/>
        <v>0.1</v>
      </c>
      <c r="BV317" s="11">
        <f t="shared" si="443"/>
        <v>0.05</v>
      </c>
      <c r="BW317" s="11">
        <f t="shared" si="443"/>
        <v>0.05</v>
      </c>
      <c r="BX317" s="11">
        <f t="shared" si="443"/>
        <v>0</v>
      </c>
      <c r="BY317" s="11">
        <f t="shared" si="443"/>
        <v>0.15</v>
      </c>
      <c r="BZ317" s="11">
        <f t="shared" si="443"/>
        <v>0</v>
      </c>
      <c r="CA317" s="11">
        <f t="shared" si="443"/>
        <v>0</v>
      </c>
      <c r="CB317" s="11">
        <f t="shared" si="443"/>
        <v>0</v>
      </c>
      <c r="CC317" s="11">
        <f t="shared" si="443"/>
        <v>0</v>
      </c>
      <c r="CD317" s="11">
        <f t="shared" si="443"/>
        <v>0</v>
      </c>
      <c r="CE317" s="11">
        <f t="shared" si="443"/>
        <v>0</v>
      </c>
      <c r="CF317" s="11">
        <f t="shared" si="443"/>
        <v>0</v>
      </c>
      <c r="CG317" s="11">
        <f t="shared" si="443"/>
        <v>0</v>
      </c>
      <c r="CH317" s="11">
        <f t="shared" si="443"/>
        <v>0</v>
      </c>
      <c r="CI317" s="11">
        <f t="shared" si="443"/>
        <v>0</v>
      </c>
      <c r="CJ317" s="11">
        <f t="shared" si="443"/>
        <v>0</v>
      </c>
      <c r="CK317" s="11">
        <f t="shared" si="443"/>
        <v>0</v>
      </c>
      <c r="CL317" s="11">
        <f t="shared" si="443"/>
        <v>0</v>
      </c>
      <c r="CM317" s="11">
        <f t="shared" si="443"/>
        <v>0</v>
      </c>
      <c r="CN317" s="11">
        <f t="shared" si="443"/>
        <v>0</v>
      </c>
      <c r="CO317" s="11">
        <f t="shared" si="443"/>
        <v>0</v>
      </c>
      <c r="CP317" s="11">
        <f t="shared" si="443"/>
        <v>0</v>
      </c>
      <c r="CQ317" s="11">
        <f t="shared" si="443"/>
        <v>0</v>
      </c>
      <c r="CR317" s="11">
        <f t="shared" si="399"/>
        <v>0</v>
      </c>
      <c r="CS317" s="11">
        <f t="shared" si="443"/>
        <v>0</v>
      </c>
      <c r="CT317" s="11">
        <f t="shared" si="443"/>
        <v>0</v>
      </c>
      <c r="CU317" s="11">
        <f t="shared" ref="CU317:CY320" si="447">CU101*1000</f>
        <v>0</v>
      </c>
      <c r="CV317" s="11">
        <f t="shared" si="447"/>
        <v>0</v>
      </c>
      <c r="CW317" s="11">
        <f t="shared" si="447"/>
        <v>0</v>
      </c>
      <c r="CX317" s="11">
        <f t="shared" si="447"/>
        <v>0.05</v>
      </c>
      <c r="CY317" s="11">
        <f t="shared" si="447"/>
        <v>0.05</v>
      </c>
      <c r="DA317" s="11">
        <f t="shared" ref="DA317:DE317" si="448">DA101*1000</f>
        <v>0</v>
      </c>
      <c r="DB317" s="11">
        <f t="shared" si="448"/>
        <v>0</v>
      </c>
      <c r="DC317" s="11">
        <f t="shared" si="448"/>
        <v>0</v>
      </c>
      <c r="DD317" s="11">
        <f t="shared" si="448"/>
        <v>0</v>
      </c>
      <c r="DE317" s="11">
        <f t="shared" si="448"/>
        <v>0</v>
      </c>
      <c r="DI317" s="11"/>
      <c r="DJ317" s="11"/>
      <c r="DK317" s="11"/>
      <c r="DL317" s="11"/>
      <c r="DM317" s="11"/>
    </row>
    <row r="318" spans="35:117">
      <c r="AI318" s="11">
        <f t="shared" si="398"/>
        <v>5</v>
      </c>
      <c r="AJ318" s="11">
        <f t="shared" ref="AJ318:CU321" si="449">AJ102*1000</f>
        <v>2.5</v>
      </c>
      <c r="AK318" s="11">
        <f t="shared" si="449"/>
        <v>2.5</v>
      </c>
      <c r="AL318" s="11">
        <f t="shared" si="449"/>
        <v>5</v>
      </c>
      <c r="AM318" s="11">
        <f t="shared" si="449"/>
        <v>5</v>
      </c>
      <c r="AN318" s="11">
        <f t="shared" si="449"/>
        <v>2.5</v>
      </c>
      <c r="AO318" s="11">
        <f t="shared" si="449"/>
        <v>2.5</v>
      </c>
      <c r="AP318" s="11">
        <f t="shared" si="449"/>
        <v>2.5</v>
      </c>
      <c r="AQ318" s="11">
        <f t="shared" si="449"/>
        <v>2.5</v>
      </c>
      <c r="AR318" s="11">
        <f t="shared" si="449"/>
        <v>1.5</v>
      </c>
      <c r="AS318" s="11">
        <f t="shared" si="449"/>
        <v>2.5</v>
      </c>
      <c r="AT318" s="11">
        <f t="shared" si="449"/>
        <v>2.5</v>
      </c>
      <c r="AU318" s="11">
        <f t="shared" si="449"/>
        <v>2.5</v>
      </c>
      <c r="AV318" s="11">
        <f t="shared" si="449"/>
        <v>2.5</v>
      </c>
      <c r="AW318" s="11">
        <f t="shared" si="449"/>
        <v>2.5</v>
      </c>
      <c r="AX318" s="11">
        <f t="shared" si="449"/>
        <v>8</v>
      </c>
      <c r="AY318" s="11">
        <f t="shared" si="449"/>
        <v>2.5</v>
      </c>
      <c r="AZ318" s="11">
        <f t="shared" si="449"/>
        <v>2.5</v>
      </c>
      <c r="BA318" s="11">
        <f t="shared" si="449"/>
        <v>2.5</v>
      </c>
      <c r="BB318" s="11">
        <f t="shared" si="449"/>
        <v>0</v>
      </c>
      <c r="BC318" s="11">
        <f t="shared" si="449"/>
        <v>0.5</v>
      </c>
      <c r="BD318" s="11">
        <f t="shared" si="449"/>
        <v>0.5</v>
      </c>
      <c r="BE318" s="11">
        <f t="shared" si="449"/>
        <v>0.5</v>
      </c>
      <c r="BF318" s="11">
        <f t="shared" si="449"/>
        <v>0.5</v>
      </c>
      <c r="BG318" s="11">
        <f t="shared" si="449"/>
        <v>0.5</v>
      </c>
      <c r="BH318" s="11">
        <f t="shared" si="449"/>
        <v>0.5</v>
      </c>
      <c r="BI318" s="11">
        <f t="shared" si="449"/>
        <v>0.5</v>
      </c>
      <c r="BJ318" s="11">
        <f t="shared" si="449"/>
        <v>0.5</v>
      </c>
      <c r="BK318" s="11">
        <f t="shared" si="449"/>
        <v>5.0000000000000001E-3</v>
      </c>
      <c r="BL318" s="11">
        <f t="shared" si="449"/>
        <v>0.5</v>
      </c>
      <c r="BM318" s="11">
        <f t="shared" si="449"/>
        <v>0.05</v>
      </c>
      <c r="BN318" s="11">
        <f t="shared" si="449"/>
        <v>0.05</v>
      </c>
      <c r="BO318" s="11">
        <f t="shared" si="449"/>
        <v>0.05</v>
      </c>
      <c r="BP318" s="11">
        <f t="shared" si="449"/>
        <v>0.05</v>
      </c>
      <c r="BQ318" s="11">
        <f t="shared" si="449"/>
        <v>0</v>
      </c>
      <c r="BR318" s="11">
        <f t="shared" si="449"/>
        <v>0.4</v>
      </c>
      <c r="BS318" s="11">
        <f t="shared" si="449"/>
        <v>0.05</v>
      </c>
      <c r="BT318" s="11">
        <f t="shared" si="449"/>
        <v>0.05</v>
      </c>
      <c r="BU318" s="11">
        <f t="shared" si="449"/>
        <v>0.1</v>
      </c>
      <c r="BV318" s="11">
        <f t="shared" si="449"/>
        <v>0.05</v>
      </c>
      <c r="BW318" s="11">
        <f t="shared" si="449"/>
        <v>0.05</v>
      </c>
      <c r="BX318" s="11">
        <f t="shared" si="449"/>
        <v>0</v>
      </c>
      <c r="BY318" s="11">
        <f t="shared" si="449"/>
        <v>0.15</v>
      </c>
      <c r="BZ318" s="11">
        <f t="shared" si="449"/>
        <v>0</v>
      </c>
      <c r="CA318" s="11">
        <f t="shared" si="449"/>
        <v>0</v>
      </c>
      <c r="CB318" s="11">
        <f t="shared" si="449"/>
        <v>0</v>
      </c>
      <c r="CC318" s="11">
        <f t="shared" si="449"/>
        <v>0</v>
      </c>
      <c r="CD318" s="11">
        <f t="shared" si="449"/>
        <v>0</v>
      </c>
      <c r="CE318" s="11">
        <f t="shared" si="449"/>
        <v>0</v>
      </c>
      <c r="CF318" s="11">
        <f t="shared" si="449"/>
        <v>0</v>
      </c>
      <c r="CG318" s="11">
        <f t="shared" si="449"/>
        <v>0</v>
      </c>
      <c r="CH318" s="11">
        <f t="shared" si="449"/>
        <v>0</v>
      </c>
      <c r="CI318" s="11">
        <f t="shared" si="449"/>
        <v>0</v>
      </c>
      <c r="CJ318" s="11">
        <f t="shared" si="449"/>
        <v>0</v>
      </c>
      <c r="CK318" s="11">
        <f t="shared" si="449"/>
        <v>0</v>
      </c>
      <c r="CL318" s="11">
        <f t="shared" si="449"/>
        <v>0</v>
      </c>
      <c r="CM318" s="11">
        <f t="shared" si="449"/>
        <v>0</v>
      </c>
      <c r="CN318" s="11">
        <f t="shared" si="449"/>
        <v>0</v>
      </c>
      <c r="CO318" s="11">
        <f t="shared" si="449"/>
        <v>0</v>
      </c>
      <c r="CP318" s="11">
        <f t="shared" si="449"/>
        <v>0</v>
      </c>
      <c r="CQ318" s="11">
        <f t="shared" si="449"/>
        <v>0</v>
      </c>
      <c r="CR318" s="11">
        <f t="shared" si="399"/>
        <v>0</v>
      </c>
      <c r="CS318" s="11">
        <f t="shared" si="449"/>
        <v>0</v>
      </c>
      <c r="CT318" s="11">
        <f t="shared" si="449"/>
        <v>0</v>
      </c>
      <c r="CU318" s="11">
        <f t="shared" si="449"/>
        <v>0</v>
      </c>
      <c r="CV318" s="11">
        <f t="shared" si="447"/>
        <v>0</v>
      </c>
      <c r="CW318" s="11">
        <f t="shared" si="447"/>
        <v>0</v>
      </c>
      <c r="CX318" s="11">
        <f t="shared" si="447"/>
        <v>0.05</v>
      </c>
      <c r="CY318" s="11">
        <f t="shared" si="447"/>
        <v>0.05</v>
      </c>
      <c r="DA318" s="11">
        <f t="shared" ref="DA318:DE318" si="450">DA102*1000</f>
        <v>0</v>
      </c>
      <c r="DB318" s="11">
        <f t="shared" si="450"/>
        <v>0</v>
      </c>
      <c r="DC318" s="11">
        <f t="shared" si="450"/>
        <v>0</v>
      </c>
      <c r="DD318" s="11">
        <f t="shared" si="450"/>
        <v>0</v>
      </c>
      <c r="DE318" s="11">
        <f t="shared" si="450"/>
        <v>0</v>
      </c>
      <c r="DI318" s="11"/>
      <c r="DJ318" s="11"/>
      <c r="DK318" s="11"/>
      <c r="DL318" s="11"/>
      <c r="DM318" s="11"/>
    </row>
    <row r="319" spans="35:117">
      <c r="AI319" s="11">
        <f t="shared" si="398"/>
        <v>2.5</v>
      </c>
      <c r="AJ319" s="11">
        <f t="shared" si="449"/>
        <v>2.5</v>
      </c>
      <c r="AK319" s="11">
        <f t="shared" si="449"/>
        <v>2.5</v>
      </c>
      <c r="AL319" s="11">
        <f t="shared" si="449"/>
        <v>6</v>
      </c>
      <c r="AM319" s="11">
        <f t="shared" si="449"/>
        <v>5</v>
      </c>
      <c r="AN319" s="11">
        <f t="shared" si="449"/>
        <v>2.5</v>
      </c>
      <c r="AO319" s="11">
        <f t="shared" si="449"/>
        <v>2.5</v>
      </c>
      <c r="AP319" s="11">
        <f t="shared" si="449"/>
        <v>2.5</v>
      </c>
      <c r="AQ319" s="11">
        <f t="shared" si="449"/>
        <v>6</v>
      </c>
      <c r="AR319" s="11">
        <f t="shared" si="449"/>
        <v>1.5</v>
      </c>
      <c r="AS319" s="11">
        <f t="shared" si="449"/>
        <v>20</v>
      </c>
      <c r="AT319" s="11">
        <f t="shared" si="449"/>
        <v>9</v>
      </c>
      <c r="AU319" s="11">
        <f t="shared" si="449"/>
        <v>2.5</v>
      </c>
      <c r="AV319" s="11">
        <f t="shared" si="449"/>
        <v>2.5</v>
      </c>
      <c r="AW319" s="11">
        <f t="shared" si="449"/>
        <v>2.5</v>
      </c>
      <c r="AX319" s="11">
        <f t="shared" si="449"/>
        <v>7</v>
      </c>
      <c r="AY319" s="11">
        <f t="shared" si="449"/>
        <v>7</v>
      </c>
      <c r="AZ319" s="11">
        <f t="shared" si="449"/>
        <v>2.5</v>
      </c>
      <c r="BA319" s="11">
        <f t="shared" si="449"/>
        <v>2.5</v>
      </c>
      <c r="BB319" s="11">
        <f t="shared" si="449"/>
        <v>0</v>
      </c>
      <c r="BC319" s="11">
        <f t="shared" si="449"/>
        <v>0.5</v>
      </c>
      <c r="BD319" s="11">
        <f t="shared" si="449"/>
        <v>0.5</v>
      </c>
      <c r="BE319" s="11">
        <f t="shared" si="449"/>
        <v>0.5</v>
      </c>
      <c r="BF319" s="11">
        <f t="shared" si="449"/>
        <v>0.5</v>
      </c>
      <c r="BG319" s="11">
        <f t="shared" si="449"/>
        <v>0.5</v>
      </c>
      <c r="BH319" s="11">
        <f t="shared" si="449"/>
        <v>0.5</v>
      </c>
      <c r="BI319" s="11">
        <f t="shared" si="449"/>
        <v>0.5</v>
      </c>
      <c r="BJ319" s="11">
        <f t="shared" si="449"/>
        <v>0.5</v>
      </c>
      <c r="BK319" s="11">
        <f t="shared" si="449"/>
        <v>5.0000000000000001E-3</v>
      </c>
      <c r="BL319" s="11">
        <f t="shared" si="449"/>
        <v>0.5</v>
      </c>
      <c r="BM319" s="11">
        <f t="shared" si="449"/>
        <v>0.05</v>
      </c>
      <c r="BN319" s="11">
        <f t="shared" si="449"/>
        <v>0.05</v>
      </c>
      <c r="BO319" s="11">
        <f t="shared" si="449"/>
        <v>0.05</v>
      </c>
      <c r="BP319" s="11">
        <f t="shared" si="449"/>
        <v>0.05</v>
      </c>
      <c r="BQ319" s="11">
        <f t="shared" si="449"/>
        <v>0</v>
      </c>
      <c r="BR319" s="11">
        <f t="shared" si="449"/>
        <v>0.4</v>
      </c>
      <c r="BS319" s="11">
        <f t="shared" si="449"/>
        <v>0.05</v>
      </c>
      <c r="BT319" s="11">
        <f t="shared" si="449"/>
        <v>0.05</v>
      </c>
      <c r="BU319" s="11">
        <f t="shared" si="449"/>
        <v>0.1</v>
      </c>
      <c r="BV319" s="11">
        <f t="shared" si="449"/>
        <v>0.05</v>
      </c>
      <c r="BW319" s="11">
        <f t="shared" si="449"/>
        <v>0.05</v>
      </c>
      <c r="BX319" s="11">
        <f t="shared" si="449"/>
        <v>0</v>
      </c>
      <c r="BY319" s="11">
        <f t="shared" si="449"/>
        <v>0.15</v>
      </c>
      <c r="BZ319" s="11">
        <f t="shared" si="449"/>
        <v>0</v>
      </c>
      <c r="CA319" s="11">
        <f t="shared" si="449"/>
        <v>0</v>
      </c>
      <c r="CB319" s="11">
        <f t="shared" si="449"/>
        <v>0</v>
      </c>
      <c r="CC319" s="11">
        <f t="shared" si="449"/>
        <v>0</v>
      </c>
      <c r="CD319" s="11">
        <f t="shared" si="449"/>
        <v>0</v>
      </c>
      <c r="CE319" s="11">
        <f t="shared" si="449"/>
        <v>0</v>
      </c>
      <c r="CF319" s="11">
        <f t="shared" si="449"/>
        <v>0</v>
      </c>
      <c r="CG319" s="11">
        <f t="shared" si="449"/>
        <v>0</v>
      </c>
      <c r="CH319" s="11">
        <f t="shared" si="449"/>
        <v>0</v>
      </c>
      <c r="CI319" s="11">
        <f t="shared" si="449"/>
        <v>0</v>
      </c>
      <c r="CJ319" s="11">
        <f t="shared" si="449"/>
        <v>0</v>
      </c>
      <c r="CK319" s="11">
        <f t="shared" si="449"/>
        <v>0</v>
      </c>
      <c r="CL319" s="11">
        <f t="shared" si="449"/>
        <v>0</v>
      </c>
      <c r="CM319" s="11">
        <f t="shared" si="449"/>
        <v>0</v>
      </c>
      <c r="CN319" s="11">
        <f t="shared" si="449"/>
        <v>0</v>
      </c>
      <c r="CO319" s="11">
        <f t="shared" si="449"/>
        <v>0</v>
      </c>
      <c r="CP319" s="11">
        <f t="shared" si="449"/>
        <v>0</v>
      </c>
      <c r="CQ319" s="11">
        <f t="shared" si="449"/>
        <v>0</v>
      </c>
      <c r="CR319" s="11">
        <f t="shared" si="399"/>
        <v>0</v>
      </c>
      <c r="CS319" s="11">
        <f t="shared" si="449"/>
        <v>0</v>
      </c>
      <c r="CT319" s="11">
        <f t="shared" si="449"/>
        <v>0</v>
      </c>
      <c r="CU319" s="11">
        <f t="shared" si="449"/>
        <v>0</v>
      </c>
      <c r="CV319" s="11">
        <f t="shared" si="447"/>
        <v>0</v>
      </c>
      <c r="CW319" s="11">
        <f t="shared" si="447"/>
        <v>0</v>
      </c>
      <c r="CX319" s="11">
        <f t="shared" si="447"/>
        <v>0.05</v>
      </c>
      <c r="CY319" s="11">
        <f t="shared" si="447"/>
        <v>0.05</v>
      </c>
      <c r="DA319" s="11">
        <f t="shared" ref="DA319:DE319" si="451">DA103*1000</f>
        <v>0</v>
      </c>
      <c r="DB319" s="11">
        <f t="shared" si="451"/>
        <v>0</v>
      </c>
      <c r="DC319" s="11">
        <f t="shared" si="451"/>
        <v>0</v>
      </c>
      <c r="DD319" s="11">
        <f t="shared" si="451"/>
        <v>0</v>
      </c>
      <c r="DE319" s="11">
        <f t="shared" si="451"/>
        <v>0</v>
      </c>
      <c r="DI319" s="11"/>
      <c r="DJ319" s="11"/>
      <c r="DK319" s="11"/>
      <c r="DL319" s="11"/>
      <c r="DM319" s="11"/>
    </row>
    <row r="320" spans="35:117">
      <c r="AI320" s="11">
        <f t="shared" si="398"/>
        <v>5</v>
      </c>
      <c r="AJ320" s="11">
        <f t="shared" si="449"/>
        <v>2.5</v>
      </c>
      <c r="AK320" s="11">
        <f t="shared" si="449"/>
        <v>2.5</v>
      </c>
      <c r="AL320" s="11">
        <f t="shared" si="449"/>
        <v>2.5</v>
      </c>
      <c r="AM320" s="11">
        <f t="shared" si="449"/>
        <v>2.5</v>
      </c>
      <c r="AN320" s="11">
        <f t="shared" si="449"/>
        <v>2.5</v>
      </c>
      <c r="AO320" s="11">
        <f t="shared" si="449"/>
        <v>2.5</v>
      </c>
      <c r="AP320" s="11">
        <f t="shared" si="449"/>
        <v>2.5</v>
      </c>
      <c r="AQ320" s="11">
        <f t="shared" si="449"/>
        <v>5</v>
      </c>
      <c r="AR320" s="11">
        <f t="shared" si="449"/>
        <v>1.5</v>
      </c>
      <c r="AS320" s="11">
        <f t="shared" si="449"/>
        <v>2.5</v>
      </c>
      <c r="AT320" s="11">
        <f t="shared" si="449"/>
        <v>2.5</v>
      </c>
      <c r="AU320" s="11">
        <f t="shared" si="449"/>
        <v>2.5</v>
      </c>
      <c r="AV320" s="11">
        <f t="shared" si="449"/>
        <v>2.5</v>
      </c>
      <c r="AW320" s="11">
        <f t="shared" si="449"/>
        <v>2.5</v>
      </c>
      <c r="AX320" s="11">
        <f t="shared" si="449"/>
        <v>6</v>
      </c>
      <c r="AY320" s="11">
        <f t="shared" si="449"/>
        <v>2.5</v>
      </c>
      <c r="AZ320" s="11">
        <f t="shared" si="449"/>
        <v>2.5</v>
      </c>
      <c r="BA320" s="11">
        <f t="shared" si="449"/>
        <v>2.5</v>
      </c>
      <c r="BB320" s="11">
        <f t="shared" si="449"/>
        <v>0</v>
      </c>
      <c r="BC320" s="11">
        <f t="shared" si="449"/>
        <v>0.5</v>
      </c>
      <c r="BD320" s="11">
        <f t="shared" si="449"/>
        <v>0.5</v>
      </c>
      <c r="BE320" s="11">
        <f t="shared" si="449"/>
        <v>0.5</v>
      </c>
      <c r="BF320" s="11">
        <f t="shared" si="449"/>
        <v>0.5</v>
      </c>
      <c r="BG320" s="11">
        <f t="shared" si="449"/>
        <v>0.5</v>
      </c>
      <c r="BH320" s="11">
        <f t="shared" si="449"/>
        <v>0.5</v>
      </c>
      <c r="BI320" s="11">
        <f t="shared" si="449"/>
        <v>0.5</v>
      </c>
      <c r="BJ320" s="11">
        <f t="shared" si="449"/>
        <v>0.5</v>
      </c>
      <c r="BK320" s="11">
        <f t="shared" si="449"/>
        <v>5.0000000000000001E-3</v>
      </c>
      <c r="BL320" s="11">
        <f t="shared" si="449"/>
        <v>0.5</v>
      </c>
      <c r="BM320" s="11">
        <f t="shared" si="449"/>
        <v>0.05</v>
      </c>
      <c r="BN320" s="11">
        <f t="shared" si="449"/>
        <v>0.05</v>
      </c>
      <c r="BO320" s="11">
        <f t="shared" si="449"/>
        <v>0.05</v>
      </c>
      <c r="BP320" s="11">
        <f t="shared" si="449"/>
        <v>0.05</v>
      </c>
      <c r="BQ320" s="11">
        <f t="shared" si="449"/>
        <v>0</v>
      </c>
      <c r="BR320" s="11">
        <f t="shared" si="449"/>
        <v>0.4</v>
      </c>
      <c r="BS320" s="11">
        <f t="shared" si="449"/>
        <v>0.05</v>
      </c>
      <c r="BT320" s="11">
        <f t="shared" si="449"/>
        <v>0.05</v>
      </c>
      <c r="BU320" s="11">
        <f t="shared" si="449"/>
        <v>0.1</v>
      </c>
      <c r="BV320" s="11">
        <f t="shared" si="449"/>
        <v>0.05</v>
      </c>
      <c r="BW320" s="11">
        <f t="shared" si="449"/>
        <v>0.05</v>
      </c>
      <c r="BX320" s="11">
        <f t="shared" si="449"/>
        <v>0</v>
      </c>
      <c r="BY320" s="11">
        <f t="shared" si="449"/>
        <v>0.15</v>
      </c>
      <c r="BZ320" s="11">
        <f t="shared" si="449"/>
        <v>0</v>
      </c>
      <c r="CA320" s="11">
        <f t="shared" si="449"/>
        <v>0</v>
      </c>
      <c r="CB320" s="11">
        <f t="shared" si="449"/>
        <v>0</v>
      </c>
      <c r="CC320" s="11">
        <f t="shared" si="449"/>
        <v>0</v>
      </c>
      <c r="CD320" s="11">
        <f t="shared" si="449"/>
        <v>0</v>
      </c>
      <c r="CE320" s="11">
        <f t="shared" si="449"/>
        <v>0</v>
      </c>
      <c r="CF320" s="11">
        <f t="shared" si="449"/>
        <v>0</v>
      </c>
      <c r="CG320" s="11">
        <f t="shared" si="449"/>
        <v>0</v>
      </c>
      <c r="CH320" s="11">
        <f t="shared" si="449"/>
        <v>0</v>
      </c>
      <c r="CI320" s="11">
        <f t="shared" si="449"/>
        <v>0</v>
      </c>
      <c r="CJ320" s="11">
        <f t="shared" si="449"/>
        <v>0</v>
      </c>
      <c r="CK320" s="11">
        <f t="shared" si="449"/>
        <v>0</v>
      </c>
      <c r="CL320" s="11">
        <f t="shared" si="449"/>
        <v>0</v>
      </c>
      <c r="CM320" s="11">
        <f t="shared" si="449"/>
        <v>0</v>
      </c>
      <c r="CN320" s="11">
        <f t="shared" si="449"/>
        <v>0</v>
      </c>
      <c r="CO320" s="11">
        <f t="shared" si="449"/>
        <v>0</v>
      </c>
      <c r="CP320" s="11">
        <f t="shared" si="449"/>
        <v>0</v>
      </c>
      <c r="CQ320" s="11">
        <f t="shared" si="449"/>
        <v>0</v>
      </c>
      <c r="CR320" s="11">
        <f t="shared" si="399"/>
        <v>0</v>
      </c>
      <c r="CS320" s="11">
        <f t="shared" si="449"/>
        <v>0</v>
      </c>
      <c r="CT320" s="11">
        <f t="shared" si="449"/>
        <v>0</v>
      </c>
      <c r="CU320" s="11">
        <f t="shared" si="449"/>
        <v>0</v>
      </c>
      <c r="CV320" s="11">
        <f t="shared" si="447"/>
        <v>0</v>
      </c>
      <c r="CW320" s="11">
        <f t="shared" si="447"/>
        <v>0</v>
      </c>
      <c r="CX320" s="11">
        <f t="shared" si="447"/>
        <v>0.05</v>
      </c>
      <c r="CY320" s="11">
        <f t="shared" si="447"/>
        <v>0.05</v>
      </c>
      <c r="DA320" s="11">
        <f t="shared" ref="DA320:DE320" si="452">DA104*1000</f>
        <v>0</v>
      </c>
      <c r="DB320" s="11">
        <f t="shared" si="452"/>
        <v>0</v>
      </c>
      <c r="DC320" s="11">
        <f t="shared" si="452"/>
        <v>0</v>
      </c>
      <c r="DD320" s="11">
        <f t="shared" si="452"/>
        <v>0</v>
      </c>
      <c r="DE320" s="11">
        <f t="shared" si="452"/>
        <v>0</v>
      </c>
      <c r="DI320" s="11"/>
      <c r="DJ320" s="11"/>
      <c r="DK320" s="11"/>
      <c r="DL320" s="11"/>
      <c r="DM320" s="11"/>
    </row>
    <row r="321" spans="35:117">
      <c r="AI321" s="11">
        <f t="shared" si="398"/>
        <v>2.5</v>
      </c>
      <c r="AJ321" s="11">
        <f t="shared" si="449"/>
        <v>2.5</v>
      </c>
      <c r="AK321" s="11">
        <f t="shared" si="449"/>
        <v>2.5</v>
      </c>
      <c r="AL321" s="11">
        <f t="shared" si="449"/>
        <v>5</v>
      </c>
      <c r="AM321" s="11">
        <f t="shared" si="449"/>
        <v>2.5</v>
      </c>
      <c r="AN321" s="11">
        <f t="shared" si="449"/>
        <v>2.5</v>
      </c>
      <c r="AO321" s="11">
        <f t="shared" si="449"/>
        <v>2.5</v>
      </c>
      <c r="AP321" s="11">
        <f t="shared" si="449"/>
        <v>2.5</v>
      </c>
      <c r="AQ321" s="11">
        <f t="shared" si="449"/>
        <v>5</v>
      </c>
      <c r="AR321" s="11">
        <f t="shared" si="449"/>
        <v>1.5</v>
      </c>
      <c r="AS321" s="11">
        <f t="shared" si="449"/>
        <v>2.5</v>
      </c>
      <c r="AT321" s="11">
        <f t="shared" si="449"/>
        <v>2.5</v>
      </c>
      <c r="AU321" s="11">
        <f t="shared" si="449"/>
        <v>2.5</v>
      </c>
      <c r="AV321" s="11">
        <f t="shared" si="449"/>
        <v>2.5</v>
      </c>
      <c r="AW321" s="11">
        <f t="shared" si="449"/>
        <v>2.5</v>
      </c>
      <c r="AX321" s="11">
        <f t="shared" si="449"/>
        <v>6</v>
      </c>
      <c r="AY321" s="11">
        <f t="shared" si="449"/>
        <v>7</v>
      </c>
      <c r="AZ321" s="11">
        <f t="shared" si="449"/>
        <v>2.5</v>
      </c>
      <c r="BA321" s="11">
        <f t="shared" si="449"/>
        <v>2.5</v>
      </c>
      <c r="BB321" s="11">
        <f t="shared" si="449"/>
        <v>0</v>
      </c>
      <c r="BC321" s="11">
        <f t="shared" si="449"/>
        <v>0.5</v>
      </c>
      <c r="BD321" s="11">
        <f t="shared" si="449"/>
        <v>0.5</v>
      </c>
      <c r="BE321" s="11">
        <f t="shared" si="449"/>
        <v>0.5</v>
      </c>
      <c r="BF321" s="11">
        <f t="shared" si="449"/>
        <v>0.5</v>
      </c>
      <c r="BG321" s="11">
        <f t="shared" si="449"/>
        <v>0.5</v>
      </c>
      <c r="BH321" s="11">
        <f t="shared" si="449"/>
        <v>0.5</v>
      </c>
      <c r="BI321" s="11">
        <f t="shared" si="449"/>
        <v>0.5</v>
      </c>
      <c r="BJ321" s="11">
        <f t="shared" si="449"/>
        <v>0.5</v>
      </c>
      <c r="BK321" s="11">
        <f t="shared" si="449"/>
        <v>5.0000000000000001E-3</v>
      </c>
      <c r="BL321" s="11">
        <f t="shared" si="449"/>
        <v>0.5</v>
      </c>
      <c r="BM321" s="11">
        <f t="shared" si="449"/>
        <v>0.05</v>
      </c>
      <c r="BN321" s="11">
        <f t="shared" si="449"/>
        <v>0.05</v>
      </c>
      <c r="BO321" s="11">
        <f t="shared" si="449"/>
        <v>0.05</v>
      </c>
      <c r="BP321" s="11">
        <f t="shared" si="449"/>
        <v>0.05</v>
      </c>
      <c r="BQ321" s="11">
        <f t="shared" si="449"/>
        <v>0</v>
      </c>
      <c r="BR321" s="11">
        <f t="shared" si="449"/>
        <v>0.4</v>
      </c>
      <c r="BS321" s="11">
        <f t="shared" si="449"/>
        <v>0.05</v>
      </c>
      <c r="BT321" s="11">
        <f t="shared" si="449"/>
        <v>0.05</v>
      </c>
      <c r="BU321" s="11">
        <f t="shared" si="449"/>
        <v>0.1</v>
      </c>
      <c r="BV321" s="11">
        <f t="shared" si="449"/>
        <v>0.05</v>
      </c>
      <c r="BW321" s="11">
        <f t="shared" si="449"/>
        <v>0.05</v>
      </c>
      <c r="BX321" s="11">
        <f t="shared" si="449"/>
        <v>0</v>
      </c>
      <c r="BY321" s="11">
        <f t="shared" si="449"/>
        <v>0.15</v>
      </c>
      <c r="BZ321" s="11">
        <f t="shared" si="449"/>
        <v>0</v>
      </c>
      <c r="CA321" s="11">
        <f t="shared" si="449"/>
        <v>0</v>
      </c>
      <c r="CB321" s="11">
        <f t="shared" si="449"/>
        <v>0</v>
      </c>
      <c r="CC321" s="11">
        <f t="shared" si="449"/>
        <v>0</v>
      </c>
      <c r="CD321" s="11">
        <f t="shared" si="449"/>
        <v>0</v>
      </c>
      <c r="CE321" s="11">
        <f t="shared" si="449"/>
        <v>0</v>
      </c>
      <c r="CF321" s="11">
        <f t="shared" si="449"/>
        <v>0</v>
      </c>
      <c r="CG321" s="11">
        <f t="shared" si="449"/>
        <v>0</v>
      </c>
      <c r="CH321" s="11">
        <f t="shared" si="449"/>
        <v>0</v>
      </c>
      <c r="CI321" s="11">
        <f t="shared" si="449"/>
        <v>0</v>
      </c>
      <c r="CJ321" s="11">
        <f t="shared" si="449"/>
        <v>0</v>
      </c>
      <c r="CK321" s="11">
        <f t="shared" si="449"/>
        <v>0</v>
      </c>
      <c r="CL321" s="11">
        <f t="shared" si="449"/>
        <v>0</v>
      </c>
      <c r="CM321" s="11">
        <f t="shared" si="449"/>
        <v>0</v>
      </c>
      <c r="CN321" s="11">
        <f t="shared" si="449"/>
        <v>0</v>
      </c>
      <c r="CO321" s="11">
        <f t="shared" si="449"/>
        <v>0</v>
      </c>
      <c r="CP321" s="11">
        <f t="shared" si="449"/>
        <v>0</v>
      </c>
      <c r="CQ321" s="11">
        <f t="shared" si="449"/>
        <v>0</v>
      </c>
      <c r="CR321" s="11">
        <f t="shared" si="399"/>
        <v>0</v>
      </c>
      <c r="CS321" s="11">
        <f t="shared" si="449"/>
        <v>0</v>
      </c>
      <c r="CT321" s="11">
        <f t="shared" si="449"/>
        <v>0</v>
      </c>
      <c r="CU321" s="11">
        <f t="shared" ref="CU321:CY324" si="453">CU105*1000</f>
        <v>0</v>
      </c>
      <c r="CV321" s="11">
        <f t="shared" si="453"/>
        <v>0</v>
      </c>
      <c r="CW321" s="11">
        <f t="shared" si="453"/>
        <v>0</v>
      </c>
      <c r="CX321" s="11">
        <f t="shared" si="453"/>
        <v>0.05</v>
      </c>
      <c r="CY321" s="11">
        <f t="shared" si="453"/>
        <v>0.05</v>
      </c>
      <c r="DA321" s="11">
        <f t="shared" ref="DA321:DE321" si="454">DA105*1000</f>
        <v>0</v>
      </c>
      <c r="DB321" s="11">
        <f t="shared" si="454"/>
        <v>0</v>
      </c>
      <c r="DC321" s="11">
        <f t="shared" si="454"/>
        <v>0</v>
      </c>
      <c r="DD321" s="11">
        <f t="shared" si="454"/>
        <v>0</v>
      </c>
      <c r="DE321" s="11">
        <f t="shared" si="454"/>
        <v>0</v>
      </c>
      <c r="DI321" s="11"/>
      <c r="DJ321" s="11"/>
      <c r="DK321" s="11"/>
      <c r="DL321" s="11"/>
      <c r="DM321" s="11"/>
    </row>
    <row r="322" spans="35:117">
      <c r="AI322" s="11">
        <f t="shared" si="398"/>
        <v>142</v>
      </c>
      <c r="AJ322" s="11">
        <f t="shared" ref="AJ322:CU325" si="455">AJ106*1000</f>
        <v>34</v>
      </c>
      <c r="AK322" s="11">
        <f t="shared" si="455"/>
        <v>2.5</v>
      </c>
      <c r="AL322" s="11">
        <f t="shared" si="455"/>
        <v>90</v>
      </c>
      <c r="AM322" s="11">
        <f t="shared" si="455"/>
        <v>54</v>
      </c>
      <c r="AN322" s="11">
        <f t="shared" si="455"/>
        <v>23</v>
      </c>
      <c r="AO322" s="11">
        <f t="shared" si="455"/>
        <v>14</v>
      </c>
      <c r="AP322" s="11">
        <f t="shared" si="455"/>
        <v>2.5</v>
      </c>
      <c r="AQ322" s="11">
        <f t="shared" si="455"/>
        <v>24</v>
      </c>
      <c r="AR322" s="11">
        <f t="shared" si="455"/>
        <v>9</v>
      </c>
      <c r="AS322" s="11">
        <f t="shared" si="455"/>
        <v>2.5</v>
      </c>
      <c r="AT322" s="11">
        <f t="shared" si="455"/>
        <v>2.5</v>
      </c>
      <c r="AU322" s="11">
        <f t="shared" si="455"/>
        <v>41</v>
      </c>
      <c r="AV322" s="11">
        <f t="shared" si="455"/>
        <v>33</v>
      </c>
      <c r="AW322" s="11">
        <f t="shared" si="455"/>
        <v>14</v>
      </c>
      <c r="AX322" s="11">
        <f t="shared" si="455"/>
        <v>35</v>
      </c>
      <c r="AY322" s="11">
        <f t="shared" si="455"/>
        <v>18</v>
      </c>
      <c r="AZ322" s="11">
        <f t="shared" si="455"/>
        <v>2.5</v>
      </c>
      <c r="BA322" s="11">
        <f t="shared" si="455"/>
        <v>2.5</v>
      </c>
      <c r="BB322" s="11">
        <f t="shared" si="455"/>
        <v>0</v>
      </c>
      <c r="BC322" s="11">
        <f t="shared" si="455"/>
        <v>0.5</v>
      </c>
      <c r="BD322" s="11">
        <f t="shared" si="455"/>
        <v>0.5</v>
      </c>
      <c r="BE322" s="11">
        <f t="shared" si="455"/>
        <v>0.5</v>
      </c>
      <c r="BF322" s="11">
        <f t="shared" si="455"/>
        <v>0.5</v>
      </c>
      <c r="BG322" s="11">
        <f t="shared" si="455"/>
        <v>0.5</v>
      </c>
      <c r="BH322" s="11">
        <f t="shared" si="455"/>
        <v>0.5</v>
      </c>
      <c r="BI322" s="11">
        <f t="shared" si="455"/>
        <v>0.5</v>
      </c>
      <c r="BJ322" s="11">
        <f t="shared" si="455"/>
        <v>0.5</v>
      </c>
      <c r="BK322" s="11">
        <f t="shared" si="455"/>
        <v>5.0000000000000001E-3</v>
      </c>
      <c r="BL322" s="11">
        <f t="shared" si="455"/>
        <v>0.5</v>
      </c>
      <c r="BM322" s="11">
        <f t="shared" si="455"/>
        <v>0.05</v>
      </c>
      <c r="BN322" s="11">
        <f t="shared" si="455"/>
        <v>0.05</v>
      </c>
      <c r="BO322" s="11">
        <f t="shared" si="455"/>
        <v>0.05</v>
      </c>
      <c r="BP322" s="11">
        <f t="shared" si="455"/>
        <v>0.05</v>
      </c>
      <c r="BQ322" s="11">
        <f t="shared" si="455"/>
        <v>0</v>
      </c>
      <c r="BR322" s="11">
        <f t="shared" si="455"/>
        <v>0.4</v>
      </c>
      <c r="BS322" s="11">
        <f t="shared" si="455"/>
        <v>0.05</v>
      </c>
      <c r="BT322" s="11">
        <f t="shared" si="455"/>
        <v>0.05</v>
      </c>
      <c r="BU322" s="11">
        <f t="shared" si="455"/>
        <v>0.1</v>
      </c>
      <c r="BV322" s="11">
        <f t="shared" si="455"/>
        <v>0.05</v>
      </c>
      <c r="BW322" s="11">
        <f t="shared" si="455"/>
        <v>0.05</v>
      </c>
      <c r="BX322" s="11">
        <f t="shared" si="455"/>
        <v>0</v>
      </c>
      <c r="BY322" s="11">
        <f t="shared" si="455"/>
        <v>0.15</v>
      </c>
      <c r="BZ322" s="11">
        <f t="shared" si="455"/>
        <v>0</v>
      </c>
      <c r="CA322" s="11">
        <f t="shared" si="455"/>
        <v>0</v>
      </c>
      <c r="CB322" s="11">
        <f t="shared" si="455"/>
        <v>0</v>
      </c>
      <c r="CC322" s="11">
        <f t="shared" si="455"/>
        <v>0</v>
      </c>
      <c r="CD322" s="11">
        <f t="shared" si="455"/>
        <v>0</v>
      </c>
      <c r="CE322" s="11">
        <f t="shared" si="455"/>
        <v>0</v>
      </c>
      <c r="CF322" s="11">
        <f t="shared" si="455"/>
        <v>0</v>
      </c>
      <c r="CG322" s="11">
        <f t="shared" si="455"/>
        <v>0</v>
      </c>
      <c r="CH322" s="11">
        <f t="shared" si="455"/>
        <v>0</v>
      </c>
      <c r="CI322" s="11">
        <f t="shared" si="455"/>
        <v>0</v>
      </c>
      <c r="CJ322" s="11">
        <f t="shared" si="455"/>
        <v>0</v>
      </c>
      <c r="CK322" s="11">
        <f t="shared" si="455"/>
        <v>0</v>
      </c>
      <c r="CL322" s="11">
        <f t="shared" si="455"/>
        <v>0</v>
      </c>
      <c r="CM322" s="11">
        <f t="shared" si="455"/>
        <v>0</v>
      </c>
      <c r="CN322" s="11">
        <f t="shared" si="455"/>
        <v>0</v>
      </c>
      <c r="CO322" s="11">
        <f t="shared" si="455"/>
        <v>0</v>
      </c>
      <c r="CP322" s="11">
        <f t="shared" si="455"/>
        <v>0</v>
      </c>
      <c r="CQ322" s="11">
        <f t="shared" si="455"/>
        <v>0</v>
      </c>
      <c r="CR322" s="11">
        <f t="shared" si="399"/>
        <v>0</v>
      </c>
      <c r="CS322" s="11">
        <f t="shared" si="455"/>
        <v>0</v>
      </c>
      <c r="CT322" s="11">
        <f t="shared" si="455"/>
        <v>0</v>
      </c>
      <c r="CU322" s="11">
        <f t="shared" si="455"/>
        <v>0</v>
      </c>
      <c r="CV322" s="11">
        <f t="shared" si="453"/>
        <v>0</v>
      </c>
      <c r="CW322" s="11">
        <f t="shared" si="453"/>
        <v>0</v>
      </c>
      <c r="CX322" s="11">
        <f t="shared" si="453"/>
        <v>0.05</v>
      </c>
      <c r="CY322" s="11">
        <f t="shared" si="453"/>
        <v>0.05</v>
      </c>
      <c r="DA322" s="11">
        <f t="shared" ref="DA322:DE322" si="456">DA106*1000</f>
        <v>0</v>
      </c>
      <c r="DB322" s="11">
        <f t="shared" si="456"/>
        <v>0</v>
      </c>
      <c r="DC322" s="11">
        <f t="shared" si="456"/>
        <v>0</v>
      </c>
      <c r="DD322" s="11">
        <f t="shared" si="456"/>
        <v>0</v>
      </c>
      <c r="DE322" s="11">
        <f t="shared" si="456"/>
        <v>0</v>
      </c>
      <c r="DI322" s="11"/>
      <c r="DJ322" s="11"/>
      <c r="DK322" s="11"/>
      <c r="DL322" s="11"/>
      <c r="DM322" s="11"/>
    </row>
    <row r="323" spans="35:117">
      <c r="AI323" s="11">
        <f t="shared" si="398"/>
        <v>2.5</v>
      </c>
      <c r="AJ323" s="11">
        <f t="shared" si="455"/>
        <v>2.5</v>
      </c>
      <c r="AK323" s="11">
        <f t="shared" si="455"/>
        <v>2.5</v>
      </c>
      <c r="AL323" s="11">
        <f t="shared" si="455"/>
        <v>5</v>
      </c>
      <c r="AM323" s="11">
        <f t="shared" si="455"/>
        <v>2.5</v>
      </c>
      <c r="AN323" s="11">
        <f t="shared" si="455"/>
        <v>2.5</v>
      </c>
      <c r="AO323" s="11">
        <f t="shared" si="455"/>
        <v>2.5</v>
      </c>
      <c r="AP323" s="11">
        <f t="shared" si="455"/>
        <v>2.5</v>
      </c>
      <c r="AQ323" s="11">
        <f t="shared" si="455"/>
        <v>6</v>
      </c>
      <c r="AR323" s="11">
        <f t="shared" si="455"/>
        <v>1.5</v>
      </c>
      <c r="AS323" s="11">
        <f t="shared" si="455"/>
        <v>2.5</v>
      </c>
      <c r="AT323" s="11">
        <f t="shared" si="455"/>
        <v>2.5</v>
      </c>
      <c r="AU323" s="11">
        <f t="shared" si="455"/>
        <v>2.5</v>
      </c>
      <c r="AV323" s="11">
        <f t="shared" si="455"/>
        <v>2.5</v>
      </c>
      <c r="AW323" s="11">
        <f t="shared" si="455"/>
        <v>2.5</v>
      </c>
      <c r="AX323" s="11">
        <f t="shared" si="455"/>
        <v>7</v>
      </c>
      <c r="AY323" s="11">
        <f t="shared" si="455"/>
        <v>2.5</v>
      </c>
      <c r="AZ323" s="11">
        <f t="shared" si="455"/>
        <v>2.5</v>
      </c>
      <c r="BA323" s="11">
        <f t="shared" si="455"/>
        <v>2.5</v>
      </c>
      <c r="BB323" s="11">
        <f t="shared" si="455"/>
        <v>0</v>
      </c>
      <c r="BC323" s="11">
        <f t="shared" si="455"/>
        <v>0.5</v>
      </c>
      <c r="BD323" s="11">
        <f t="shared" si="455"/>
        <v>0.5</v>
      </c>
      <c r="BE323" s="11">
        <f t="shared" si="455"/>
        <v>0.5</v>
      </c>
      <c r="BF323" s="11">
        <f t="shared" si="455"/>
        <v>0.5</v>
      </c>
      <c r="BG323" s="11">
        <f t="shared" si="455"/>
        <v>0.5</v>
      </c>
      <c r="BH323" s="11">
        <f t="shared" si="455"/>
        <v>0.5</v>
      </c>
      <c r="BI323" s="11">
        <f t="shared" si="455"/>
        <v>0.5</v>
      </c>
      <c r="BJ323" s="11">
        <f t="shared" si="455"/>
        <v>0.5</v>
      </c>
      <c r="BK323" s="11">
        <f t="shared" si="455"/>
        <v>5.0000000000000001E-3</v>
      </c>
      <c r="BL323" s="11">
        <f t="shared" si="455"/>
        <v>0.5</v>
      </c>
      <c r="BM323" s="11">
        <f t="shared" si="455"/>
        <v>0.05</v>
      </c>
      <c r="BN323" s="11">
        <f t="shared" si="455"/>
        <v>0.05</v>
      </c>
      <c r="BO323" s="11">
        <f t="shared" si="455"/>
        <v>0.05</v>
      </c>
      <c r="BP323" s="11">
        <f t="shared" si="455"/>
        <v>0.05</v>
      </c>
      <c r="BQ323" s="11">
        <f t="shared" si="455"/>
        <v>0</v>
      </c>
      <c r="BR323" s="11">
        <f t="shared" si="455"/>
        <v>0.4</v>
      </c>
      <c r="BS323" s="11">
        <f t="shared" si="455"/>
        <v>0.05</v>
      </c>
      <c r="BT323" s="11">
        <f t="shared" si="455"/>
        <v>0.05</v>
      </c>
      <c r="BU323" s="11">
        <f t="shared" si="455"/>
        <v>0.1</v>
      </c>
      <c r="BV323" s="11">
        <f t="shared" si="455"/>
        <v>0.05</v>
      </c>
      <c r="BW323" s="11">
        <f t="shared" si="455"/>
        <v>0.05</v>
      </c>
      <c r="BX323" s="11">
        <f t="shared" si="455"/>
        <v>0</v>
      </c>
      <c r="BY323" s="11">
        <f t="shared" si="455"/>
        <v>0.15</v>
      </c>
      <c r="BZ323" s="11">
        <f t="shared" si="455"/>
        <v>0</v>
      </c>
      <c r="CA323" s="11">
        <f t="shared" si="455"/>
        <v>0</v>
      </c>
      <c r="CB323" s="11">
        <f t="shared" si="455"/>
        <v>0</v>
      </c>
      <c r="CC323" s="11">
        <f t="shared" si="455"/>
        <v>0</v>
      </c>
      <c r="CD323" s="11">
        <f t="shared" si="455"/>
        <v>0</v>
      </c>
      <c r="CE323" s="11">
        <f t="shared" si="455"/>
        <v>0</v>
      </c>
      <c r="CF323" s="11">
        <f t="shared" si="455"/>
        <v>0</v>
      </c>
      <c r="CG323" s="11">
        <f t="shared" si="455"/>
        <v>0</v>
      </c>
      <c r="CH323" s="11">
        <f t="shared" si="455"/>
        <v>0</v>
      </c>
      <c r="CI323" s="11">
        <f t="shared" si="455"/>
        <v>0</v>
      </c>
      <c r="CJ323" s="11">
        <f t="shared" si="455"/>
        <v>0</v>
      </c>
      <c r="CK323" s="11">
        <f t="shared" si="455"/>
        <v>0</v>
      </c>
      <c r="CL323" s="11">
        <f t="shared" si="455"/>
        <v>0</v>
      </c>
      <c r="CM323" s="11">
        <f t="shared" si="455"/>
        <v>0</v>
      </c>
      <c r="CN323" s="11">
        <f t="shared" si="455"/>
        <v>0</v>
      </c>
      <c r="CO323" s="11">
        <f t="shared" si="455"/>
        <v>0</v>
      </c>
      <c r="CP323" s="11">
        <f t="shared" si="455"/>
        <v>0</v>
      </c>
      <c r="CQ323" s="11">
        <f t="shared" si="455"/>
        <v>0</v>
      </c>
      <c r="CR323" s="11">
        <f t="shared" si="399"/>
        <v>0</v>
      </c>
      <c r="CS323" s="11">
        <f t="shared" si="455"/>
        <v>0</v>
      </c>
      <c r="CT323" s="11">
        <f t="shared" si="455"/>
        <v>0</v>
      </c>
      <c r="CU323" s="11">
        <f t="shared" si="455"/>
        <v>0</v>
      </c>
      <c r="CV323" s="11">
        <f t="shared" si="453"/>
        <v>0</v>
      </c>
      <c r="CW323" s="11">
        <f t="shared" si="453"/>
        <v>0</v>
      </c>
      <c r="CX323" s="11">
        <f t="shared" si="453"/>
        <v>0.05</v>
      </c>
      <c r="CY323" s="11">
        <f t="shared" si="453"/>
        <v>0.05</v>
      </c>
      <c r="DA323" s="11">
        <f t="shared" ref="DA323:DE323" si="457">DA107*1000</f>
        <v>0</v>
      </c>
      <c r="DB323" s="11">
        <f t="shared" si="457"/>
        <v>0</v>
      </c>
      <c r="DC323" s="11">
        <f t="shared" si="457"/>
        <v>0</v>
      </c>
      <c r="DD323" s="11">
        <f t="shared" si="457"/>
        <v>0</v>
      </c>
      <c r="DE323" s="11">
        <f t="shared" si="457"/>
        <v>0</v>
      </c>
      <c r="DI323" s="11"/>
      <c r="DJ323" s="11"/>
      <c r="DK323" s="11"/>
      <c r="DL323" s="11"/>
      <c r="DM323" s="11"/>
    </row>
    <row r="324" spans="35:117">
      <c r="AI324" s="11">
        <f t="shared" si="398"/>
        <v>24</v>
      </c>
      <c r="AJ324" s="11">
        <f t="shared" si="455"/>
        <v>38</v>
      </c>
      <c r="AK324" s="11">
        <f t="shared" si="455"/>
        <v>34</v>
      </c>
      <c r="AL324" s="11">
        <f t="shared" si="455"/>
        <v>59</v>
      </c>
      <c r="AM324" s="11">
        <f t="shared" si="455"/>
        <v>35</v>
      </c>
      <c r="AN324" s="11">
        <f t="shared" si="455"/>
        <v>22</v>
      </c>
      <c r="AO324" s="11">
        <f t="shared" si="455"/>
        <v>12</v>
      </c>
      <c r="AP324" s="11">
        <f t="shared" si="455"/>
        <v>2.5</v>
      </c>
      <c r="AQ324" s="11">
        <f t="shared" si="455"/>
        <v>16</v>
      </c>
      <c r="AR324" s="11">
        <f t="shared" si="455"/>
        <v>1.5</v>
      </c>
      <c r="AS324" s="11">
        <f t="shared" si="455"/>
        <v>2.5</v>
      </c>
      <c r="AT324" s="11">
        <f t="shared" si="455"/>
        <v>2.5</v>
      </c>
      <c r="AU324" s="11">
        <f t="shared" si="455"/>
        <v>47</v>
      </c>
      <c r="AV324" s="11">
        <f t="shared" si="455"/>
        <v>21</v>
      </c>
      <c r="AW324" s="11">
        <f t="shared" si="455"/>
        <v>9</v>
      </c>
      <c r="AX324" s="11">
        <f t="shared" si="455"/>
        <v>17</v>
      </c>
      <c r="AY324" s="11">
        <f t="shared" si="455"/>
        <v>14</v>
      </c>
      <c r="AZ324" s="11">
        <f t="shared" si="455"/>
        <v>2.5</v>
      </c>
      <c r="BA324" s="11">
        <f t="shared" si="455"/>
        <v>2.5</v>
      </c>
      <c r="BB324" s="11">
        <f t="shared" si="455"/>
        <v>0</v>
      </c>
      <c r="BC324" s="11">
        <f t="shared" si="455"/>
        <v>0.5</v>
      </c>
      <c r="BD324" s="11">
        <f t="shared" si="455"/>
        <v>0.5</v>
      </c>
      <c r="BE324" s="11">
        <f t="shared" si="455"/>
        <v>0.5</v>
      </c>
      <c r="BF324" s="11">
        <f t="shared" si="455"/>
        <v>0.5</v>
      </c>
      <c r="BG324" s="11">
        <f t="shared" si="455"/>
        <v>0.5</v>
      </c>
      <c r="BH324" s="11">
        <f t="shared" si="455"/>
        <v>0.5</v>
      </c>
      <c r="BI324" s="11">
        <f t="shared" si="455"/>
        <v>0.5</v>
      </c>
      <c r="BJ324" s="11">
        <f t="shared" si="455"/>
        <v>0.5</v>
      </c>
      <c r="BK324" s="11">
        <f t="shared" si="455"/>
        <v>5.0000000000000001E-3</v>
      </c>
      <c r="BL324" s="11">
        <f t="shared" si="455"/>
        <v>0.5</v>
      </c>
      <c r="BM324" s="11">
        <f t="shared" si="455"/>
        <v>0.05</v>
      </c>
      <c r="BN324" s="11">
        <f t="shared" si="455"/>
        <v>0.05</v>
      </c>
      <c r="BO324" s="11">
        <f t="shared" si="455"/>
        <v>0.05</v>
      </c>
      <c r="BP324" s="11">
        <f t="shared" si="455"/>
        <v>0.05</v>
      </c>
      <c r="BQ324" s="11">
        <f t="shared" si="455"/>
        <v>0</v>
      </c>
      <c r="BR324" s="11">
        <f t="shared" si="455"/>
        <v>0.4</v>
      </c>
      <c r="BS324" s="11">
        <f t="shared" si="455"/>
        <v>0.05</v>
      </c>
      <c r="BT324" s="11">
        <f t="shared" si="455"/>
        <v>0.05</v>
      </c>
      <c r="BU324" s="11">
        <f t="shared" si="455"/>
        <v>0.1</v>
      </c>
      <c r="BV324" s="11">
        <f t="shared" si="455"/>
        <v>0.05</v>
      </c>
      <c r="BW324" s="11">
        <f t="shared" si="455"/>
        <v>0.05</v>
      </c>
      <c r="BX324" s="11">
        <f t="shared" si="455"/>
        <v>0</v>
      </c>
      <c r="BY324" s="11">
        <f t="shared" si="455"/>
        <v>0.15</v>
      </c>
      <c r="BZ324" s="11">
        <f t="shared" si="455"/>
        <v>0</v>
      </c>
      <c r="CA324" s="11">
        <f t="shared" si="455"/>
        <v>0</v>
      </c>
      <c r="CB324" s="11">
        <f t="shared" si="455"/>
        <v>0</v>
      </c>
      <c r="CC324" s="11">
        <f t="shared" si="455"/>
        <v>0</v>
      </c>
      <c r="CD324" s="11">
        <f t="shared" si="455"/>
        <v>0</v>
      </c>
      <c r="CE324" s="11">
        <f t="shared" si="455"/>
        <v>0</v>
      </c>
      <c r="CF324" s="11">
        <f t="shared" si="455"/>
        <v>0</v>
      </c>
      <c r="CG324" s="11">
        <f t="shared" si="455"/>
        <v>0</v>
      </c>
      <c r="CH324" s="11">
        <f t="shared" si="455"/>
        <v>0</v>
      </c>
      <c r="CI324" s="11">
        <f t="shared" si="455"/>
        <v>0</v>
      </c>
      <c r="CJ324" s="11">
        <f t="shared" si="455"/>
        <v>0</v>
      </c>
      <c r="CK324" s="11">
        <f t="shared" si="455"/>
        <v>0</v>
      </c>
      <c r="CL324" s="11">
        <f t="shared" si="455"/>
        <v>0</v>
      </c>
      <c r="CM324" s="11">
        <f t="shared" si="455"/>
        <v>0</v>
      </c>
      <c r="CN324" s="11">
        <f t="shared" si="455"/>
        <v>0</v>
      </c>
      <c r="CO324" s="11">
        <f t="shared" si="455"/>
        <v>0</v>
      </c>
      <c r="CP324" s="11">
        <f t="shared" si="455"/>
        <v>0</v>
      </c>
      <c r="CQ324" s="11">
        <f t="shared" si="455"/>
        <v>0</v>
      </c>
      <c r="CR324" s="11">
        <f t="shared" si="399"/>
        <v>0</v>
      </c>
      <c r="CS324" s="11">
        <f t="shared" si="455"/>
        <v>0</v>
      </c>
      <c r="CT324" s="11">
        <f t="shared" si="455"/>
        <v>0</v>
      </c>
      <c r="CU324" s="11">
        <f t="shared" si="455"/>
        <v>0</v>
      </c>
      <c r="CV324" s="11">
        <f t="shared" si="453"/>
        <v>0</v>
      </c>
      <c r="CW324" s="11">
        <f t="shared" si="453"/>
        <v>0</v>
      </c>
      <c r="CX324" s="11">
        <f t="shared" si="453"/>
        <v>0.05</v>
      </c>
      <c r="CY324" s="11">
        <f t="shared" si="453"/>
        <v>0.05</v>
      </c>
      <c r="DA324" s="11">
        <f t="shared" ref="DA324:DE324" si="458">DA108*1000</f>
        <v>0</v>
      </c>
      <c r="DB324" s="11">
        <f t="shared" si="458"/>
        <v>0</v>
      </c>
      <c r="DC324" s="11">
        <f t="shared" si="458"/>
        <v>0</v>
      </c>
      <c r="DD324" s="11">
        <f t="shared" si="458"/>
        <v>0</v>
      </c>
      <c r="DE324" s="11">
        <f t="shared" si="458"/>
        <v>0</v>
      </c>
      <c r="DI324" s="11"/>
      <c r="DJ324" s="11"/>
      <c r="DK324" s="11"/>
      <c r="DL324" s="11"/>
      <c r="DM324" s="11"/>
    </row>
    <row r="325" spans="35:117">
      <c r="AI325" s="11">
        <f t="shared" si="398"/>
        <v>2.5</v>
      </c>
      <c r="AJ325" s="11">
        <f t="shared" si="455"/>
        <v>2.5</v>
      </c>
      <c r="AK325" s="11">
        <f t="shared" si="455"/>
        <v>2.5</v>
      </c>
      <c r="AL325" s="11">
        <f t="shared" si="455"/>
        <v>9</v>
      </c>
      <c r="AM325" s="11">
        <f t="shared" si="455"/>
        <v>2.5</v>
      </c>
      <c r="AN325" s="11">
        <f t="shared" si="455"/>
        <v>7</v>
      </c>
      <c r="AO325" s="11">
        <f t="shared" si="455"/>
        <v>2.5</v>
      </c>
      <c r="AP325" s="11">
        <f t="shared" si="455"/>
        <v>2.5</v>
      </c>
      <c r="AQ325" s="11">
        <f t="shared" si="455"/>
        <v>7</v>
      </c>
      <c r="AR325" s="11">
        <f t="shared" si="455"/>
        <v>1.5</v>
      </c>
      <c r="AS325" s="11">
        <f t="shared" si="455"/>
        <v>2.5</v>
      </c>
      <c r="AT325" s="11">
        <f t="shared" si="455"/>
        <v>2.5</v>
      </c>
      <c r="AU325" s="11">
        <f t="shared" si="455"/>
        <v>2.5</v>
      </c>
      <c r="AV325" s="11">
        <f t="shared" si="455"/>
        <v>7</v>
      </c>
      <c r="AW325" s="11">
        <f t="shared" si="455"/>
        <v>2.5</v>
      </c>
      <c r="AX325" s="11">
        <f t="shared" si="455"/>
        <v>11</v>
      </c>
      <c r="AY325" s="11">
        <f t="shared" si="455"/>
        <v>7</v>
      </c>
      <c r="AZ325" s="11">
        <f t="shared" si="455"/>
        <v>2.5</v>
      </c>
      <c r="BA325" s="11">
        <f t="shared" si="455"/>
        <v>2.5</v>
      </c>
      <c r="BB325" s="11">
        <f t="shared" si="455"/>
        <v>0</v>
      </c>
      <c r="BC325" s="11">
        <f t="shared" si="455"/>
        <v>0.5</v>
      </c>
      <c r="BD325" s="11">
        <f t="shared" si="455"/>
        <v>0.5</v>
      </c>
      <c r="BE325" s="11">
        <f t="shared" si="455"/>
        <v>0.5</v>
      </c>
      <c r="BF325" s="11">
        <f t="shared" si="455"/>
        <v>0.5</v>
      </c>
      <c r="BG325" s="11">
        <f t="shared" si="455"/>
        <v>0.5</v>
      </c>
      <c r="BH325" s="11">
        <f t="shared" si="455"/>
        <v>0.5</v>
      </c>
      <c r="BI325" s="11">
        <f t="shared" si="455"/>
        <v>0.5</v>
      </c>
      <c r="BJ325" s="11">
        <f t="shared" si="455"/>
        <v>0.5</v>
      </c>
      <c r="BK325" s="11">
        <f t="shared" si="455"/>
        <v>5.0000000000000001E-3</v>
      </c>
      <c r="BL325" s="11">
        <f t="shared" si="455"/>
        <v>0.5</v>
      </c>
      <c r="BM325" s="11">
        <f t="shared" si="455"/>
        <v>0.05</v>
      </c>
      <c r="BN325" s="11">
        <f t="shared" si="455"/>
        <v>0.05</v>
      </c>
      <c r="BO325" s="11">
        <f t="shared" si="455"/>
        <v>0.05</v>
      </c>
      <c r="BP325" s="11">
        <f t="shared" si="455"/>
        <v>0.05</v>
      </c>
      <c r="BQ325" s="11">
        <f t="shared" si="455"/>
        <v>0</v>
      </c>
      <c r="BR325" s="11">
        <f t="shared" si="455"/>
        <v>0.4</v>
      </c>
      <c r="BS325" s="11">
        <f t="shared" si="455"/>
        <v>0.05</v>
      </c>
      <c r="BT325" s="11">
        <f t="shared" si="455"/>
        <v>0.05</v>
      </c>
      <c r="BU325" s="11">
        <f t="shared" si="455"/>
        <v>0.1</v>
      </c>
      <c r="BV325" s="11">
        <f t="shared" si="455"/>
        <v>0.05</v>
      </c>
      <c r="BW325" s="11">
        <f t="shared" si="455"/>
        <v>0.05</v>
      </c>
      <c r="BX325" s="11">
        <f t="shared" si="455"/>
        <v>0</v>
      </c>
      <c r="BY325" s="11">
        <f t="shared" si="455"/>
        <v>0.15</v>
      </c>
      <c r="BZ325" s="11">
        <f t="shared" si="455"/>
        <v>0</v>
      </c>
      <c r="CA325" s="11">
        <f t="shared" si="455"/>
        <v>0</v>
      </c>
      <c r="CB325" s="11">
        <f t="shared" si="455"/>
        <v>0</v>
      </c>
      <c r="CC325" s="11">
        <f t="shared" si="455"/>
        <v>0</v>
      </c>
      <c r="CD325" s="11">
        <f t="shared" si="455"/>
        <v>0</v>
      </c>
      <c r="CE325" s="11">
        <f t="shared" si="455"/>
        <v>0</v>
      </c>
      <c r="CF325" s="11">
        <f t="shared" si="455"/>
        <v>0</v>
      </c>
      <c r="CG325" s="11">
        <f t="shared" si="455"/>
        <v>0</v>
      </c>
      <c r="CH325" s="11">
        <f t="shared" si="455"/>
        <v>0</v>
      </c>
      <c r="CI325" s="11">
        <f t="shared" si="455"/>
        <v>0</v>
      </c>
      <c r="CJ325" s="11">
        <f t="shared" si="455"/>
        <v>0</v>
      </c>
      <c r="CK325" s="11">
        <f t="shared" si="455"/>
        <v>0</v>
      </c>
      <c r="CL325" s="11">
        <f t="shared" si="455"/>
        <v>0</v>
      </c>
      <c r="CM325" s="11">
        <f t="shared" si="455"/>
        <v>0</v>
      </c>
      <c r="CN325" s="11">
        <f t="shared" si="455"/>
        <v>0</v>
      </c>
      <c r="CO325" s="11">
        <f t="shared" si="455"/>
        <v>0</v>
      </c>
      <c r="CP325" s="11">
        <f t="shared" si="455"/>
        <v>0</v>
      </c>
      <c r="CQ325" s="11">
        <f t="shared" si="455"/>
        <v>0</v>
      </c>
      <c r="CR325" s="11">
        <f t="shared" si="399"/>
        <v>0</v>
      </c>
      <c r="CS325" s="11">
        <f t="shared" si="455"/>
        <v>0</v>
      </c>
      <c r="CT325" s="11">
        <f t="shared" si="455"/>
        <v>0</v>
      </c>
      <c r="CU325" s="11">
        <f t="shared" ref="CU325:CY328" si="459">CU109*1000</f>
        <v>0</v>
      </c>
      <c r="CV325" s="11">
        <f t="shared" si="459"/>
        <v>0</v>
      </c>
      <c r="CW325" s="11">
        <f t="shared" si="459"/>
        <v>0</v>
      </c>
      <c r="CX325" s="11">
        <f t="shared" si="459"/>
        <v>0.05</v>
      </c>
      <c r="CY325" s="11">
        <f t="shared" si="459"/>
        <v>0.05</v>
      </c>
      <c r="DA325" s="11">
        <f t="shared" ref="DA325:DE325" si="460">DA109*1000</f>
        <v>0</v>
      </c>
      <c r="DB325" s="11">
        <f t="shared" si="460"/>
        <v>0</v>
      </c>
      <c r="DC325" s="11">
        <f t="shared" si="460"/>
        <v>0</v>
      </c>
      <c r="DD325" s="11">
        <f t="shared" si="460"/>
        <v>0</v>
      </c>
      <c r="DE325" s="11">
        <f t="shared" si="460"/>
        <v>0</v>
      </c>
      <c r="DI325" s="11"/>
      <c r="DJ325" s="11"/>
      <c r="DK325" s="11"/>
      <c r="DL325" s="11"/>
      <c r="DM325" s="11"/>
    </row>
    <row r="326" spans="35:117">
      <c r="AI326" s="11">
        <f t="shared" si="398"/>
        <v>2.5</v>
      </c>
      <c r="AJ326" s="11">
        <f t="shared" ref="AJ326:CU329" si="461">AJ110*1000</f>
        <v>2.5</v>
      </c>
      <c r="AK326" s="11">
        <f t="shared" si="461"/>
        <v>2.5</v>
      </c>
      <c r="AL326" s="11">
        <f t="shared" si="461"/>
        <v>6</v>
      </c>
      <c r="AM326" s="11">
        <f t="shared" si="461"/>
        <v>2.5</v>
      </c>
      <c r="AN326" s="11">
        <f t="shared" si="461"/>
        <v>2.5</v>
      </c>
      <c r="AO326" s="11">
        <f t="shared" si="461"/>
        <v>2.5</v>
      </c>
      <c r="AP326" s="11">
        <f t="shared" si="461"/>
        <v>2.5</v>
      </c>
      <c r="AQ326" s="11">
        <f t="shared" si="461"/>
        <v>2.5</v>
      </c>
      <c r="AR326" s="11">
        <f t="shared" si="461"/>
        <v>1.5</v>
      </c>
      <c r="AS326" s="11">
        <f t="shared" si="461"/>
        <v>2.5</v>
      </c>
      <c r="AT326" s="11">
        <f t="shared" si="461"/>
        <v>2.5</v>
      </c>
      <c r="AU326" s="11">
        <f t="shared" si="461"/>
        <v>2.5</v>
      </c>
      <c r="AV326" s="11">
        <f t="shared" si="461"/>
        <v>2.5</v>
      </c>
      <c r="AW326" s="11">
        <f t="shared" si="461"/>
        <v>2.5</v>
      </c>
      <c r="AX326" s="11">
        <f t="shared" si="461"/>
        <v>11</v>
      </c>
      <c r="AY326" s="11">
        <f t="shared" si="461"/>
        <v>2.5</v>
      </c>
      <c r="AZ326" s="11">
        <f t="shared" si="461"/>
        <v>2.5</v>
      </c>
      <c r="BA326" s="11">
        <f t="shared" si="461"/>
        <v>2.5</v>
      </c>
      <c r="BB326" s="11">
        <f t="shared" si="461"/>
        <v>0</v>
      </c>
      <c r="BC326" s="11">
        <f t="shared" si="461"/>
        <v>0.5</v>
      </c>
      <c r="BD326" s="11">
        <f t="shared" si="461"/>
        <v>0.5</v>
      </c>
      <c r="BE326" s="11">
        <f t="shared" si="461"/>
        <v>0.5</v>
      </c>
      <c r="BF326" s="11">
        <f t="shared" si="461"/>
        <v>0.5</v>
      </c>
      <c r="BG326" s="11">
        <f t="shared" si="461"/>
        <v>0.5</v>
      </c>
      <c r="BH326" s="11">
        <f t="shared" si="461"/>
        <v>0.5</v>
      </c>
      <c r="BI326" s="11">
        <f t="shared" si="461"/>
        <v>0.5</v>
      </c>
      <c r="BJ326" s="11">
        <f t="shared" si="461"/>
        <v>0.5</v>
      </c>
      <c r="BK326" s="11">
        <f t="shared" si="461"/>
        <v>5.0000000000000001E-3</v>
      </c>
      <c r="BL326" s="11">
        <f t="shared" si="461"/>
        <v>0.5</v>
      </c>
      <c r="BM326" s="11">
        <f t="shared" si="461"/>
        <v>0.05</v>
      </c>
      <c r="BN326" s="11">
        <f t="shared" si="461"/>
        <v>0.05</v>
      </c>
      <c r="BO326" s="11">
        <f t="shared" si="461"/>
        <v>0.05</v>
      </c>
      <c r="BP326" s="11">
        <f t="shared" si="461"/>
        <v>0.05</v>
      </c>
      <c r="BQ326" s="11">
        <f t="shared" si="461"/>
        <v>0</v>
      </c>
      <c r="BR326" s="11">
        <f t="shared" si="461"/>
        <v>0.4</v>
      </c>
      <c r="BS326" s="11">
        <f t="shared" si="461"/>
        <v>0.05</v>
      </c>
      <c r="BT326" s="11">
        <f t="shared" si="461"/>
        <v>0.05</v>
      </c>
      <c r="BU326" s="11">
        <f t="shared" si="461"/>
        <v>0.1</v>
      </c>
      <c r="BV326" s="11">
        <f t="shared" si="461"/>
        <v>0.05</v>
      </c>
      <c r="BW326" s="11">
        <f t="shared" si="461"/>
        <v>0.05</v>
      </c>
      <c r="BX326" s="11">
        <f t="shared" si="461"/>
        <v>0</v>
      </c>
      <c r="BY326" s="11">
        <f t="shared" si="461"/>
        <v>0.15</v>
      </c>
      <c r="BZ326" s="11">
        <f t="shared" si="461"/>
        <v>0</v>
      </c>
      <c r="CA326" s="11">
        <f t="shared" si="461"/>
        <v>0</v>
      </c>
      <c r="CB326" s="11">
        <f t="shared" si="461"/>
        <v>0</v>
      </c>
      <c r="CC326" s="11">
        <f t="shared" si="461"/>
        <v>0</v>
      </c>
      <c r="CD326" s="11">
        <f t="shared" si="461"/>
        <v>0</v>
      </c>
      <c r="CE326" s="11">
        <f t="shared" si="461"/>
        <v>0</v>
      </c>
      <c r="CF326" s="11">
        <f t="shared" si="461"/>
        <v>0</v>
      </c>
      <c r="CG326" s="11">
        <f t="shared" si="461"/>
        <v>0</v>
      </c>
      <c r="CH326" s="11">
        <f t="shared" si="461"/>
        <v>0</v>
      </c>
      <c r="CI326" s="11">
        <f t="shared" si="461"/>
        <v>0</v>
      </c>
      <c r="CJ326" s="11">
        <f t="shared" si="461"/>
        <v>0</v>
      </c>
      <c r="CK326" s="11">
        <f t="shared" si="461"/>
        <v>0</v>
      </c>
      <c r="CL326" s="11">
        <f t="shared" si="461"/>
        <v>0</v>
      </c>
      <c r="CM326" s="11">
        <f t="shared" si="461"/>
        <v>0</v>
      </c>
      <c r="CN326" s="11">
        <f t="shared" si="461"/>
        <v>0</v>
      </c>
      <c r="CO326" s="11">
        <f t="shared" si="461"/>
        <v>0</v>
      </c>
      <c r="CP326" s="11">
        <f t="shared" si="461"/>
        <v>0</v>
      </c>
      <c r="CQ326" s="11">
        <f t="shared" si="461"/>
        <v>0</v>
      </c>
      <c r="CR326" s="11">
        <f t="shared" si="399"/>
        <v>0</v>
      </c>
      <c r="CS326" s="11">
        <f t="shared" si="461"/>
        <v>0</v>
      </c>
      <c r="CT326" s="11">
        <f t="shared" si="461"/>
        <v>0</v>
      </c>
      <c r="CU326" s="11">
        <f t="shared" si="461"/>
        <v>0</v>
      </c>
      <c r="CV326" s="11">
        <f t="shared" si="459"/>
        <v>0</v>
      </c>
      <c r="CW326" s="11">
        <f t="shared" si="459"/>
        <v>0</v>
      </c>
      <c r="CX326" s="11">
        <f t="shared" si="459"/>
        <v>0.05</v>
      </c>
      <c r="CY326" s="11">
        <f t="shared" si="459"/>
        <v>0.05</v>
      </c>
      <c r="DA326" s="11">
        <f t="shared" ref="DA326:DE326" si="462">DA110*1000</f>
        <v>0</v>
      </c>
      <c r="DB326" s="11">
        <f t="shared" si="462"/>
        <v>0</v>
      </c>
      <c r="DC326" s="11">
        <f t="shared" si="462"/>
        <v>0</v>
      </c>
      <c r="DD326" s="11">
        <f t="shared" si="462"/>
        <v>0</v>
      </c>
      <c r="DE326" s="11">
        <f t="shared" si="462"/>
        <v>0</v>
      </c>
      <c r="DI326" s="11"/>
      <c r="DJ326" s="11"/>
      <c r="DK326" s="11"/>
      <c r="DL326" s="11"/>
      <c r="DM326" s="11"/>
    </row>
    <row r="327" spans="35:117">
      <c r="AI327" s="11">
        <f t="shared" si="398"/>
        <v>10</v>
      </c>
      <c r="AJ327" s="11">
        <f t="shared" si="461"/>
        <v>8</v>
      </c>
      <c r="AK327" s="11">
        <f t="shared" si="461"/>
        <v>2.5</v>
      </c>
      <c r="AL327" s="11">
        <f t="shared" si="461"/>
        <v>33</v>
      </c>
      <c r="AM327" s="11">
        <f t="shared" si="461"/>
        <v>74</v>
      </c>
      <c r="AN327" s="11">
        <f t="shared" si="461"/>
        <v>13</v>
      </c>
      <c r="AO327" s="11">
        <f t="shared" si="461"/>
        <v>10</v>
      </c>
      <c r="AP327" s="11">
        <f t="shared" si="461"/>
        <v>2.5</v>
      </c>
      <c r="AQ327" s="11">
        <f t="shared" si="461"/>
        <v>11</v>
      </c>
      <c r="AR327" s="11">
        <f t="shared" si="461"/>
        <v>5</v>
      </c>
      <c r="AS327" s="11">
        <f t="shared" si="461"/>
        <v>2.5</v>
      </c>
      <c r="AT327" s="11">
        <f t="shared" si="461"/>
        <v>2.5</v>
      </c>
      <c r="AU327" s="11">
        <f t="shared" si="461"/>
        <v>20</v>
      </c>
      <c r="AV327" s="11">
        <f t="shared" si="461"/>
        <v>12</v>
      </c>
      <c r="AW327" s="11">
        <f t="shared" si="461"/>
        <v>7</v>
      </c>
      <c r="AX327" s="11">
        <f t="shared" si="461"/>
        <v>13</v>
      </c>
      <c r="AY327" s="11">
        <f t="shared" si="461"/>
        <v>10</v>
      </c>
      <c r="AZ327" s="11">
        <f t="shared" si="461"/>
        <v>2.5</v>
      </c>
      <c r="BA327" s="11">
        <f t="shared" si="461"/>
        <v>2.5</v>
      </c>
      <c r="BB327" s="11">
        <f t="shared" si="461"/>
        <v>0</v>
      </c>
      <c r="BC327" s="11">
        <f t="shared" si="461"/>
        <v>0.5</v>
      </c>
      <c r="BD327" s="11">
        <f t="shared" si="461"/>
        <v>0.5</v>
      </c>
      <c r="BE327" s="11">
        <f t="shared" si="461"/>
        <v>0.5</v>
      </c>
      <c r="BF327" s="11">
        <f t="shared" si="461"/>
        <v>0.5</v>
      </c>
      <c r="BG327" s="11">
        <f t="shared" si="461"/>
        <v>0.5</v>
      </c>
      <c r="BH327" s="11">
        <f t="shared" si="461"/>
        <v>0.5</v>
      </c>
      <c r="BI327" s="11">
        <f t="shared" si="461"/>
        <v>0.5</v>
      </c>
      <c r="BJ327" s="11">
        <f t="shared" si="461"/>
        <v>0.5</v>
      </c>
      <c r="BK327" s="11">
        <f t="shared" si="461"/>
        <v>5.0000000000000001E-3</v>
      </c>
      <c r="BL327" s="11">
        <f t="shared" si="461"/>
        <v>0.5</v>
      </c>
      <c r="BM327" s="11">
        <f t="shared" si="461"/>
        <v>0.05</v>
      </c>
      <c r="BN327" s="11">
        <f t="shared" si="461"/>
        <v>0.05</v>
      </c>
      <c r="BO327" s="11">
        <f t="shared" si="461"/>
        <v>0.05</v>
      </c>
      <c r="BP327" s="11">
        <f t="shared" si="461"/>
        <v>0.05</v>
      </c>
      <c r="BQ327" s="11">
        <f t="shared" si="461"/>
        <v>0</v>
      </c>
      <c r="BR327" s="11">
        <f t="shared" si="461"/>
        <v>0.4</v>
      </c>
      <c r="BS327" s="11">
        <f t="shared" si="461"/>
        <v>0.05</v>
      </c>
      <c r="BT327" s="11">
        <f t="shared" si="461"/>
        <v>0.05</v>
      </c>
      <c r="BU327" s="11">
        <f t="shared" si="461"/>
        <v>0.1</v>
      </c>
      <c r="BV327" s="11">
        <f t="shared" si="461"/>
        <v>0.05</v>
      </c>
      <c r="BW327" s="11">
        <f t="shared" si="461"/>
        <v>0.05</v>
      </c>
      <c r="BX327" s="11">
        <f t="shared" si="461"/>
        <v>0</v>
      </c>
      <c r="BY327" s="11">
        <f t="shared" si="461"/>
        <v>0.15</v>
      </c>
      <c r="BZ327" s="11">
        <f t="shared" si="461"/>
        <v>0</v>
      </c>
      <c r="CA327" s="11">
        <f t="shared" si="461"/>
        <v>0</v>
      </c>
      <c r="CB327" s="11">
        <f t="shared" si="461"/>
        <v>0</v>
      </c>
      <c r="CC327" s="11">
        <f t="shared" si="461"/>
        <v>0</v>
      </c>
      <c r="CD327" s="11">
        <f t="shared" si="461"/>
        <v>0</v>
      </c>
      <c r="CE327" s="11">
        <f t="shared" si="461"/>
        <v>0</v>
      </c>
      <c r="CF327" s="11">
        <f t="shared" si="461"/>
        <v>0</v>
      </c>
      <c r="CG327" s="11">
        <f t="shared" si="461"/>
        <v>0</v>
      </c>
      <c r="CH327" s="11">
        <f t="shared" si="461"/>
        <v>0</v>
      </c>
      <c r="CI327" s="11">
        <f t="shared" si="461"/>
        <v>0</v>
      </c>
      <c r="CJ327" s="11">
        <f t="shared" si="461"/>
        <v>0</v>
      </c>
      <c r="CK327" s="11">
        <f t="shared" si="461"/>
        <v>0</v>
      </c>
      <c r="CL327" s="11">
        <f t="shared" si="461"/>
        <v>0</v>
      </c>
      <c r="CM327" s="11">
        <f t="shared" si="461"/>
        <v>0</v>
      </c>
      <c r="CN327" s="11">
        <f t="shared" si="461"/>
        <v>0</v>
      </c>
      <c r="CO327" s="11">
        <f t="shared" si="461"/>
        <v>0</v>
      </c>
      <c r="CP327" s="11">
        <f t="shared" si="461"/>
        <v>0</v>
      </c>
      <c r="CQ327" s="11">
        <f t="shared" si="461"/>
        <v>0</v>
      </c>
      <c r="CR327" s="11">
        <f t="shared" si="399"/>
        <v>0</v>
      </c>
      <c r="CS327" s="11">
        <f t="shared" si="461"/>
        <v>0</v>
      </c>
      <c r="CT327" s="11">
        <f t="shared" si="461"/>
        <v>0</v>
      </c>
      <c r="CU327" s="11">
        <f t="shared" si="461"/>
        <v>0</v>
      </c>
      <c r="CV327" s="11">
        <f t="shared" si="459"/>
        <v>0</v>
      </c>
      <c r="CW327" s="11">
        <f t="shared" si="459"/>
        <v>0</v>
      </c>
      <c r="CX327" s="11">
        <f t="shared" si="459"/>
        <v>0.05</v>
      </c>
      <c r="CY327" s="11">
        <f t="shared" si="459"/>
        <v>0.05</v>
      </c>
      <c r="DA327" s="11">
        <f t="shared" ref="DA327:DE327" si="463">DA111*1000</f>
        <v>0</v>
      </c>
      <c r="DB327" s="11">
        <f t="shared" si="463"/>
        <v>0</v>
      </c>
      <c r="DC327" s="11">
        <f t="shared" si="463"/>
        <v>0</v>
      </c>
      <c r="DD327" s="11">
        <f t="shared" si="463"/>
        <v>0</v>
      </c>
      <c r="DE327" s="11">
        <f t="shared" si="463"/>
        <v>0</v>
      </c>
      <c r="DI327" s="11"/>
      <c r="DJ327" s="11"/>
      <c r="DK327" s="11"/>
      <c r="DL327" s="11"/>
      <c r="DM327" s="11"/>
    </row>
    <row r="328" spans="35:117">
      <c r="AI328" s="11">
        <f t="shared" si="398"/>
        <v>20</v>
      </c>
      <c r="AJ328" s="11">
        <f t="shared" si="461"/>
        <v>27</v>
      </c>
      <c r="AK328" s="11">
        <f t="shared" si="461"/>
        <v>2.5</v>
      </c>
      <c r="AL328" s="11">
        <f t="shared" si="461"/>
        <v>55</v>
      </c>
      <c r="AM328" s="11">
        <f t="shared" si="461"/>
        <v>24</v>
      </c>
      <c r="AN328" s="11">
        <f t="shared" si="461"/>
        <v>16</v>
      </c>
      <c r="AO328" s="11">
        <f t="shared" si="461"/>
        <v>11</v>
      </c>
      <c r="AP328" s="11">
        <f t="shared" si="461"/>
        <v>2.5</v>
      </c>
      <c r="AQ328" s="11">
        <f t="shared" si="461"/>
        <v>13</v>
      </c>
      <c r="AR328" s="11">
        <f t="shared" si="461"/>
        <v>7</v>
      </c>
      <c r="AS328" s="11">
        <f t="shared" si="461"/>
        <v>6</v>
      </c>
      <c r="AT328" s="11">
        <f t="shared" si="461"/>
        <v>2.5</v>
      </c>
      <c r="AU328" s="11">
        <f t="shared" si="461"/>
        <v>30</v>
      </c>
      <c r="AV328" s="11">
        <f t="shared" si="461"/>
        <v>15</v>
      </c>
      <c r="AW328" s="11">
        <f t="shared" si="461"/>
        <v>7</v>
      </c>
      <c r="AX328" s="11">
        <f t="shared" si="461"/>
        <v>16</v>
      </c>
      <c r="AY328" s="11">
        <f t="shared" si="461"/>
        <v>10</v>
      </c>
      <c r="AZ328" s="11">
        <f t="shared" si="461"/>
        <v>2.5</v>
      </c>
      <c r="BA328" s="11">
        <f t="shared" si="461"/>
        <v>2.5</v>
      </c>
      <c r="BB328" s="11">
        <f t="shared" si="461"/>
        <v>0</v>
      </c>
      <c r="BC328" s="11">
        <f t="shared" si="461"/>
        <v>0.5</v>
      </c>
      <c r="BD328" s="11">
        <f t="shared" si="461"/>
        <v>0.5</v>
      </c>
      <c r="BE328" s="11">
        <f t="shared" si="461"/>
        <v>0.5</v>
      </c>
      <c r="BF328" s="11">
        <f t="shared" si="461"/>
        <v>0.5</v>
      </c>
      <c r="BG328" s="11">
        <f t="shared" si="461"/>
        <v>0.5</v>
      </c>
      <c r="BH328" s="11">
        <f t="shared" si="461"/>
        <v>0.5</v>
      </c>
      <c r="BI328" s="11">
        <f t="shared" si="461"/>
        <v>0.5</v>
      </c>
      <c r="BJ328" s="11">
        <f t="shared" si="461"/>
        <v>0.5</v>
      </c>
      <c r="BK328" s="11">
        <f t="shared" si="461"/>
        <v>5.0000000000000001E-3</v>
      </c>
      <c r="BL328" s="11">
        <f t="shared" si="461"/>
        <v>0.5</v>
      </c>
      <c r="BM328" s="11">
        <f t="shared" si="461"/>
        <v>0.05</v>
      </c>
      <c r="BN328" s="11">
        <f t="shared" si="461"/>
        <v>0.05</v>
      </c>
      <c r="BO328" s="11">
        <f t="shared" si="461"/>
        <v>0.05</v>
      </c>
      <c r="BP328" s="11">
        <f t="shared" si="461"/>
        <v>0.05</v>
      </c>
      <c r="BQ328" s="11">
        <f t="shared" si="461"/>
        <v>0</v>
      </c>
      <c r="BR328" s="11">
        <f t="shared" si="461"/>
        <v>0.4</v>
      </c>
      <c r="BS328" s="11">
        <f t="shared" si="461"/>
        <v>0.05</v>
      </c>
      <c r="BT328" s="11">
        <f t="shared" si="461"/>
        <v>0.05</v>
      </c>
      <c r="BU328" s="11">
        <f t="shared" si="461"/>
        <v>0.1</v>
      </c>
      <c r="BV328" s="11">
        <f t="shared" si="461"/>
        <v>0.05</v>
      </c>
      <c r="BW328" s="11">
        <f t="shared" si="461"/>
        <v>0.05</v>
      </c>
      <c r="BX328" s="11">
        <f t="shared" si="461"/>
        <v>0</v>
      </c>
      <c r="BY328" s="11">
        <f t="shared" si="461"/>
        <v>0.15</v>
      </c>
      <c r="BZ328" s="11">
        <f t="shared" si="461"/>
        <v>0</v>
      </c>
      <c r="CA328" s="11">
        <f t="shared" si="461"/>
        <v>0</v>
      </c>
      <c r="CB328" s="11">
        <f t="shared" si="461"/>
        <v>0</v>
      </c>
      <c r="CC328" s="11">
        <f t="shared" si="461"/>
        <v>0</v>
      </c>
      <c r="CD328" s="11">
        <f t="shared" si="461"/>
        <v>0</v>
      </c>
      <c r="CE328" s="11">
        <f t="shared" si="461"/>
        <v>0</v>
      </c>
      <c r="CF328" s="11">
        <f t="shared" si="461"/>
        <v>0</v>
      </c>
      <c r="CG328" s="11">
        <f t="shared" si="461"/>
        <v>0</v>
      </c>
      <c r="CH328" s="11">
        <f t="shared" si="461"/>
        <v>0</v>
      </c>
      <c r="CI328" s="11">
        <f t="shared" si="461"/>
        <v>0</v>
      </c>
      <c r="CJ328" s="11">
        <f t="shared" si="461"/>
        <v>0</v>
      </c>
      <c r="CK328" s="11">
        <f t="shared" si="461"/>
        <v>0</v>
      </c>
      <c r="CL328" s="11">
        <f t="shared" si="461"/>
        <v>0</v>
      </c>
      <c r="CM328" s="11">
        <f t="shared" si="461"/>
        <v>0</v>
      </c>
      <c r="CN328" s="11">
        <f t="shared" si="461"/>
        <v>0</v>
      </c>
      <c r="CO328" s="11">
        <f t="shared" si="461"/>
        <v>0</v>
      </c>
      <c r="CP328" s="11">
        <f t="shared" si="461"/>
        <v>0</v>
      </c>
      <c r="CQ328" s="11">
        <f t="shared" si="461"/>
        <v>0</v>
      </c>
      <c r="CR328" s="11">
        <f t="shared" si="399"/>
        <v>0</v>
      </c>
      <c r="CS328" s="11">
        <f t="shared" si="461"/>
        <v>0</v>
      </c>
      <c r="CT328" s="11">
        <f t="shared" si="461"/>
        <v>0</v>
      </c>
      <c r="CU328" s="11">
        <f t="shared" si="461"/>
        <v>0</v>
      </c>
      <c r="CV328" s="11">
        <f t="shared" si="459"/>
        <v>0</v>
      </c>
      <c r="CW328" s="11">
        <f t="shared" si="459"/>
        <v>0</v>
      </c>
      <c r="CX328" s="11">
        <f t="shared" si="459"/>
        <v>0.05</v>
      </c>
      <c r="CY328" s="11">
        <f t="shared" si="459"/>
        <v>0.05</v>
      </c>
      <c r="DA328" s="11">
        <f t="shared" ref="DA328:DE328" si="464">DA112*1000</f>
        <v>0</v>
      </c>
      <c r="DB328" s="11">
        <f t="shared" si="464"/>
        <v>0</v>
      </c>
      <c r="DC328" s="11">
        <f t="shared" si="464"/>
        <v>0</v>
      </c>
      <c r="DD328" s="11">
        <f t="shared" si="464"/>
        <v>0</v>
      </c>
      <c r="DE328" s="11">
        <f t="shared" si="464"/>
        <v>0</v>
      </c>
      <c r="DI328" s="11"/>
      <c r="DJ328" s="11"/>
      <c r="DK328" s="11"/>
      <c r="DL328" s="11"/>
      <c r="DM328" s="11"/>
    </row>
    <row r="329" spans="35:117">
      <c r="AI329" s="11">
        <f t="shared" si="398"/>
        <v>6</v>
      </c>
      <c r="AJ329" s="11">
        <f t="shared" si="461"/>
        <v>28</v>
      </c>
      <c r="AK329" s="11">
        <f t="shared" si="461"/>
        <v>2.5</v>
      </c>
      <c r="AL329" s="11">
        <f t="shared" si="461"/>
        <v>41</v>
      </c>
      <c r="AM329" s="11">
        <f t="shared" si="461"/>
        <v>12</v>
      </c>
      <c r="AN329" s="11">
        <f t="shared" si="461"/>
        <v>14</v>
      </c>
      <c r="AO329" s="11">
        <f t="shared" si="461"/>
        <v>11</v>
      </c>
      <c r="AP329" s="11">
        <f t="shared" si="461"/>
        <v>2.5</v>
      </c>
      <c r="AQ329" s="11">
        <f t="shared" si="461"/>
        <v>12</v>
      </c>
      <c r="AR329" s="11">
        <f t="shared" si="461"/>
        <v>1.5</v>
      </c>
      <c r="AS329" s="11">
        <f t="shared" si="461"/>
        <v>7</v>
      </c>
      <c r="AT329" s="11">
        <f t="shared" si="461"/>
        <v>2.5</v>
      </c>
      <c r="AU329" s="11">
        <f t="shared" si="461"/>
        <v>23</v>
      </c>
      <c r="AV329" s="11">
        <f t="shared" si="461"/>
        <v>14</v>
      </c>
      <c r="AW329" s="11">
        <f t="shared" si="461"/>
        <v>7</v>
      </c>
      <c r="AX329" s="11">
        <f t="shared" si="461"/>
        <v>16</v>
      </c>
      <c r="AY329" s="11">
        <f t="shared" si="461"/>
        <v>13</v>
      </c>
      <c r="AZ329" s="11">
        <f t="shared" si="461"/>
        <v>2.5</v>
      </c>
      <c r="BA329" s="11">
        <f t="shared" si="461"/>
        <v>2.5</v>
      </c>
      <c r="BB329" s="11">
        <f t="shared" si="461"/>
        <v>0</v>
      </c>
      <c r="BC329" s="11">
        <f t="shared" si="461"/>
        <v>0.5</v>
      </c>
      <c r="BD329" s="11">
        <f t="shared" si="461"/>
        <v>0.5</v>
      </c>
      <c r="BE329" s="11">
        <f t="shared" si="461"/>
        <v>0.5</v>
      </c>
      <c r="BF329" s="11">
        <f t="shared" si="461"/>
        <v>0.5</v>
      </c>
      <c r="BG329" s="11">
        <f t="shared" si="461"/>
        <v>0.5</v>
      </c>
      <c r="BH329" s="11">
        <f t="shared" si="461"/>
        <v>0.5</v>
      </c>
      <c r="BI329" s="11">
        <f t="shared" si="461"/>
        <v>0.5</v>
      </c>
      <c r="BJ329" s="11">
        <f t="shared" si="461"/>
        <v>0.5</v>
      </c>
      <c r="BK329" s="11">
        <f t="shared" si="461"/>
        <v>5.0000000000000001E-3</v>
      </c>
      <c r="BL329" s="11">
        <f t="shared" si="461"/>
        <v>0.5</v>
      </c>
      <c r="BM329" s="11">
        <f t="shared" si="461"/>
        <v>0.05</v>
      </c>
      <c r="BN329" s="11">
        <f t="shared" si="461"/>
        <v>0.05</v>
      </c>
      <c r="BO329" s="11">
        <f t="shared" si="461"/>
        <v>0.05</v>
      </c>
      <c r="BP329" s="11">
        <f t="shared" si="461"/>
        <v>0.05</v>
      </c>
      <c r="BQ329" s="11">
        <f t="shared" si="461"/>
        <v>0</v>
      </c>
      <c r="BR329" s="11">
        <f t="shared" si="461"/>
        <v>0.4</v>
      </c>
      <c r="BS329" s="11">
        <f t="shared" si="461"/>
        <v>0.05</v>
      </c>
      <c r="BT329" s="11">
        <f t="shared" si="461"/>
        <v>0.05</v>
      </c>
      <c r="BU329" s="11">
        <f t="shared" si="461"/>
        <v>0.1</v>
      </c>
      <c r="BV329" s="11">
        <f t="shared" si="461"/>
        <v>0.05</v>
      </c>
      <c r="BW329" s="11">
        <f t="shared" si="461"/>
        <v>0.05</v>
      </c>
      <c r="BX329" s="11">
        <f t="shared" si="461"/>
        <v>0</v>
      </c>
      <c r="BY329" s="11">
        <f t="shared" si="461"/>
        <v>0.15</v>
      </c>
      <c r="BZ329" s="11">
        <f t="shared" si="461"/>
        <v>0</v>
      </c>
      <c r="CA329" s="11">
        <f t="shared" si="461"/>
        <v>0</v>
      </c>
      <c r="CB329" s="11">
        <f t="shared" si="461"/>
        <v>0</v>
      </c>
      <c r="CC329" s="11">
        <f t="shared" si="461"/>
        <v>0</v>
      </c>
      <c r="CD329" s="11">
        <f t="shared" si="461"/>
        <v>0</v>
      </c>
      <c r="CE329" s="11">
        <f t="shared" si="461"/>
        <v>0</v>
      </c>
      <c r="CF329" s="11">
        <f t="shared" si="461"/>
        <v>0</v>
      </c>
      <c r="CG329" s="11">
        <f t="shared" si="461"/>
        <v>0</v>
      </c>
      <c r="CH329" s="11">
        <f t="shared" si="461"/>
        <v>0</v>
      </c>
      <c r="CI329" s="11">
        <f t="shared" si="461"/>
        <v>0</v>
      </c>
      <c r="CJ329" s="11">
        <f t="shared" si="461"/>
        <v>0</v>
      </c>
      <c r="CK329" s="11">
        <f t="shared" si="461"/>
        <v>0</v>
      </c>
      <c r="CL329" s="11">
        <f t="shared" si="461"/>
        <v>0</v>
      </c>
      <c r="CM329" s="11">
        <f t="shared" si="461"/>
        <v>0</v>
      </c>
      <c r="CN329" s="11">
        <f t="shared" si="461"/>
        <v>0</v>
      </c>
      <c r="CO329" s="11">
        <f t="shared" si="461"/>
        <v>0</v>
      </c>
      <c r="CP329" s="11">
        <f t="shared" si="461"/>
        <v>0</v>
      </c>
      <c r="CQ329" s="11">
        <f t="shared" si="461"/>
        <v>0</v>
      </c>
      <c r="CR329" s="11">
        <f t="shared" si="399"/>
        <v>0</v>
      </c>
      <c r="CS329" s="11">
        <f t="shared" si="461"/>
        <v>0</v>
      </c>
      <c r="CT329" s="11">
        <f t="shared" si="461"/>
        <v>0</v>
      </c>
      <c r="CU329" s="11">
        <f t="shared" ref="CU329:CY332" si="465">CU113*1000</f>
        <v>0</v>
      </c>
      <c r="CV329" s="11">
        <f t="shared" si="465"/>
        <v>0</v>
      </c>
      <c r="CW329" s="11">
        <f t="shared" si="465"/>
        <v>0</v>
      </c>
      <c r="CX329" s="11">
        <f t="shared" si="465"/>
        <v>0.05</v>
      </c>
      <c r="CY329" s="11">
        <f t="shared" si="465"/>
        <v>0.05</v>
      </c>
      <c r="DA329" s="11">
        <f t="shared" ref="DA329:DE329" si="466">DA113*1000</f>
        <v>0</v>
      </c>
      <c r="DB329" s="11">
        <f t="shared" si="466"/>
        <v>0</v>
      </c>
      <c r="DC329" s="11">
        <f t="shared" si="466"/>
        <v>0</v>
      </c>
      <c r="DD329" s="11">
        <f t="shared" si="466"/>
        <v>0</v>
      </c>
      <c r="DE329" s="11">
        <f t="shared" si="466"/>
        <v>0</v>
      </c>
      <c r="DI329" s="11"/>
      <c r="DJ329" s="11"/>
      <c r="DK329" s="11"/>
      <c r="DL329" s="11"/>
      <c r="DM329" s="11"/>
    </row>
    <row r="330" spans="35:117">
      <c r="AI330" s="11">
        <f t="shared" si="398"/>
        <v>16</v>
      </c>
      <c r="AJ330" s="11">
        <f t="shared" ref="AJ330:CU333" si="467">AJ114*1000</f>
        <v>24</v>
      </c>
      <c r="AK330" s="11">
        <f t="shared" si="467"/>
        <v>2.5</v>
      </c>
      <c r="AL330" s="11">
        <f t="shared" si="467"/>
        <v>61</v>
      </c>
      <c r="AM330" s="11">
        <f t="shared" si="467"/>
        <v>24</v>
      </c>
      <c r="AN330" s="11">
        <f t="shared" si="467"/>
        <v>26</v>
      </c>
      <c r="AO330" s="11">
        <f t="shared" si="467"/>
        <v>21</v>
      </c>
      <c r="AP330" s="11">
        <f t="shared" si="467"/>
        <v>2.5</v>
      </c>
      <c r="AQ330" s="11">
        <f t="shared" si="467"/>
        <v>22</v>
      </c>
      <c r="AR330" s="11">
        <f t="shared" si="467"/>
        <v>5</v>
      </c>
      <c r="AS330" s="11">
        <f t="shared" si="467"/>
        <v>2.5</v>
      </c>
      <c r="AT330" s="11">
        <f t="shared" si="467"/>
        <v>2.5</v>
      </c>
      <c r="AU330" s="11">
        <f t="shared" si="467"/>
        <v>31</v>
      </c>
      <c r="AV330" s="11">
        <f t="shared" si="467"/>
        <v>28</v>
      </c>
      <c r="AW330" s="11">
        <f t="shared" si="467"/>
        <v>14</v>
      </c>
      <c r="AX330" s="11">
        <f t="shared" si="467"/>
        <v>22</v>
      </c>
      <c r="AY330" s="11">
        <f t="shared" si="467"/>
        <v>18</v>
      </c>
      <c r="AZ330" s="11">
        <f t="shared" si="467"/>
        <v>6</v>
      </c>
      <c r="BA330" s="11">
        <f t="shared" si="467"/>
        <v>2.5</v>
      </c>
      <c r="BB330" s="11">
        <f t="shared" si="467"/>
        <v>0</v>
      </c>
      <c r="BC330" s="11">
        <f t="shared" si="467"/>
        <v>0.5</v>
      </c>
      <c r="BD330" s="11">
        <f t="shared" si="467"/>
        <v>0.5</v>
      </c>
      <c r="BE330" s="11">
        <f t="shared" si="467"/>
        <v>0.5</v>
      </c>
      <c r="BF330" s="11">
        <f t="shared" si="467"/>
        <v>0.5</v>
      </c>
      <c r="BG330" s="11">
        <f t="shared" si="467"/>
        <v>0.5</v>
      </c>
      <c r="BH330" s="11">
        <f t="shared" si="467"/>
        <v>0.5</v>
      </c>
      <c r="BI330" s="11">
        <f t="shared" si="467"/>
        <v>0.5</v>
      </c>
      <c r="BJ330" s="11">
        <f t="shared" si="467"/>
        <v>0.5</v>
      </c>
      <c r="BK330" s="11">
        <f t="shared" si="467"/>
        <v>5.0000000000000001E-3</v>
      </c>
      <c r="BL330" s="11">
        <f t="shared" si="467"/>
        <v>0.5</v>
      </c>
      <c r="BM330" s="11">
        <f t="shared" si="467"/>
        <v>0.05</v>
      </c>
      <c r="BN330" s="11">
        <f t="shared" si="467"/>
        <v>0.05</v>
      </c>
      <c r="BO330" s="11">
        <f t="shared" si="467"/>
        <v>0.05</v>
      </c>
      <c r="BP330" s="11">
        <f t="shared" si="467"/>
        <v>0.05</v>
      </c>
      <c r="BQ330" s="11">
        <f t="shared" si="467"/>
        <v>0</v>
      </c>
      <c r="BR330" s="11">
        <f t="shared" si="467"/>
        <v>0.4</v>
      </c>
      <c r="BS330" s="11">
        <f t="shared" si="467"/>
        <v>0.05</v>
      </c>
      <c r="BT330" s="11">
        <f t="shared" si="467"/>
        <v>0.05</v>
      </c>
      <c r="BU330" s="11">
        <f t="shared" si="467"/>
        <v>0.1</v>
      </c>
      <c r="BV330" s="11">
        <f t="shared" si="467"/>
        <v>0.05</v>
      </c>
      <c r="BW330" s="11">
        <f t="shared" si="467"/>
        <v>0.05</v>
      </c>
      <c r="BX330" s="11">
        <f t="shared" si="467"/>
        <v>0</v>
      </c>
      <c r="BY330" s="11">
        <f t="shared" si="467"/>
        <v>0.15</v>
      </c>
      <c r="BZ330" s="11">
        <f t="shared" si="467"/>
        <v>25</v>
      </c>
      <c r="CA330" s="11">
        <f t="shared" si="467"/>
        <v>50</v>
      </c>
      <c r="CB330" s="11">
        <f t="shared" si="467"/>
        <v>500</v>
      </c>
      <c r="CC330" s="11">
        <f t="shared" si="467"/>
        <v>0.01</v>
      </c>
      <c r="CD330" s="11">
        <f t="shared" si="467"/>
        <v>2.5000000000000001E-2</v>
      </c>
      <c r="CE330" s="11">
        <f t="shared" si="467"/>
        <v>5.0000000000000001E-3</v>
      </c>
      <c r="CF330" s="11">
        <f t="shared" si="467"/>
        <v>0.15</v>
      </c>
      <c r="CG330" s="11">
        <f t="shared" si="467"/>
        <v>0.5</v>
      </c>
      <c r="CH330" s="11">
        <f t="shared" si="467"/>
        <v>0.5</v>
      </c>
      <c r="CI330" s="11">
        <f t="shared" si="467"/>
        <v>0.5</v>
      </c>
      <c r="CJ330" s="11">
        <f t="shared" si="467"/>
        <v>0</v>
      </c>
      <c r="CK330" s="11">
        <f t="shared" si="467"/>
        <v>0.3</v>
      </c>
      <c r="CL330" s="11">
        <f t="shared" si="467"/>
        <v>5</v>
      </c>
      <c r="CM330" s="11">
        <f t="shared" si="467"/>
        <v>0.5</v>
      </c>
      <c r="CN330" s="11">
        <f t="shared" si="467"/>
        <v>0.5</v>
      </c>
      <c r="CO330" s="11">
        <f t="shared" si="467"/>
        <v>0.05</v>
      </c>
      <c r="CP330" s="11">
        <f t="shared" si="467"/>
        <v>0.05</v>
      </c>
      <c r="CQ330" s="11">
        <f t="shared" si="467"/>
        <v>0.05</v>
      </c>
      <c r="CR330" s="11">
        <f t="shared" si="399"/>
        <v>1.3349999999999999E-2</v>
      </c>
      <c r="CS330" s="11">
        <f t="shared" si="467"/>
        <v>0.05</v>
      </c>
      <c r="CT330" s="11">
        <f t="shared" si="467"/>
        <v>0.05</v>
      </c>
      <c r="CU330" s="11">
        <f t="shared" si="467"/>
        <v>0.05</v>
      </c>
      <c r="CV330" s="11">
        <f t="shared" si="465"/>
        <v>0.05</v>
      </c>
      <c r="CW330" s="11">
        <f t="shared" si="465"/>
        <v>0.05</v>
      </c>
      <c r="CX330" s="11">
        <f t="shared" si="465"/>
        <v>0.05</v>
      </c>
      <c r="CY330" s="11">
        <f t="shared" si="465"/>
        <v>0.05</v>
      </c>
      <c r="DA330" s="11">
        <f t="shared" ref="DA330:DE330" si="468">DA114*1000</f>
        <v>0.5</v>
      </c>
      <c r="DB330" s="11">
        <f t="shared" si="468"/>
        <v>0.05</v>
      </c>
      <c r="DC330" s="11">
        <f t="shared" si="468"/>
        <v>5</v>
      </c>
      <c r="DD330" s="11">
        <f t="shared" si="468"/>
        <v>0.25</v>
      </c>
      <c r="DE330" s="11">
        <f t="shared" si="468"/>
        <v>0.05</v>
      </c>
      <c r="DI330" s="11"/>
      <c r="DJ330" s="11"/>
      <c r="DK330" s="11"/>
      <c r="DL330" s="11"/>
      <c r="DM330" s="11"/>
    </row>
    <row r="331" spans="35:117">
      <c r="AI331" s="11">
        <f t="shared" si="398"/>
        <v>25</v>
      </c>
      <c r="AJ331" s="11">
        <f t="shared" si="467"/>
        <v>26</v>
      </c>
      <c r="AK331" s="11">
        <f t="shared" si="467"/>
        <v>2.5</v>
      </c>
      <c r="AL331" s="11">
        <f t="shared" si="467"/>
        <v>106</v>
      </c>
      <c r="AM331" s="11">
        <f t="shared" si="467"/>
        <v>89</v>
      </c>
      <c r="AN331" s="11">
        <f t="shared" si="467"/>
        <v>33</v>
      </c>
      <c r="AO331" s="11">
        <f t="shared" si="467"/>
        <v>24</v>
      </c>
      <c r="AP331" s="11">
        <f t="shared" si="467"/>
        <v>8</v>
      </c>
      <c r="AQ331" s="11">
        <f t="shared" si="467"/>
        <v>29</v>
      </c>
      <c r="AR331" s="11">
        <f t="shared" si="467"/>
        <v>11</v>
      </c>
      <c r="AS331" s="11">
        <f t="shared" si="467"/>
        <v>14</v>
      </c>
      <c r="AT331" s="11">
        <f t="shared" si="467"/>
        <v>2.5</v>
      </c>
      <c r="AU331" s="11">
        <f t="shared" si="467"/>
        <v>64</v>
      </c>
      <c r="AV331" s="11">
        <f t="shared" si="467"/>
        <v>36</v>
      </c>
      <c r="AW331" s="11">
        <f t="shared" si="467"/>
        <v>17</v>
      </c>
      <c r="AX331" s="11">
        <f t="shared" si="467"/>
        <v>34</v>
      </c>
      <c r="AY331" s="11">
        <f t="shared" si="467"/>
        <v>22</v>
      </c>
      <c r="AZ331" s="11">
        <f t="shared" si="467"/>
        <v>2.5</v>
      </c>
      <c r="BA331" s="11">
        <f t="shared" si="467"/>
        <v>2.5</v>
      </c>
      <c r="BB331" s="11">
        <f t="shared" si="467"/>
        <v>0</v>
      </c>
      <c r="BC331" s="11">
        <f t="shared" si="467"/>
        <v>0.5</v>
      </c>
      <c r="BD331" s="11">
        <f t="shared" si="467"/>
        <v>0.5</v>
      </c>
      <c r="BE331" s="11">
        <f t="shared" si="467"/>
        <v>0.5</v>
      </c>
      <c r="BF331" s="11">
        <f t="shared" si="467"/>
        <v>0.5</v>
      </c>
      <c r="BG331" s="11">
        <f t="shared" si="467"/>
        <v>0.5</v>
      </c>
      <c r="BH331" s="11">
        <f t="shared" si="467"/>
        <v>0.5</v>
      </c>
      <c r="BI331" s="11">
        <f t="shared" si="467"/>
        <v>0.5</v>
      </c>
      <c r="BJ331" s="11">
        <f t="shared" si="467"/>
        <v>0.5</v>
      </c>
      <c r="BK331" s="11">
        <f t="shared" si="467"/>
        <v>5.0000000000000001E-3</v>
      </c>
      <c r="BL331" s="11">
        <f t="shared" si="467"/>
        <v>0.5</v>
      </c>
      <c r="BM331" s="11">
        <f t="shared" si="467"/>
        <v>0.05</v>
      </c>
      <c r="BN331" s="11">
        <f t="shared" si="467"/>
        <v>0.05</v>
      </c>
      <c r="BO331" s="11">
        <f t="shared" si="467"/>
        <v>0.05</v>
      </c>
      <c r="BP331" s="11">
        <f t="shared" si="467"/>
        <v>0.05</v>
      </c>
      <c r="BQ331" s="11">
        <f t="shared" si="467"/>
        <v>0</v>
      </c>
      <c r="BR331" s="11">
        <f t="shared" si="467"/>
        <v>0.4</v>
      </c>
      <c r="BS331" s="11">
        <f t="shared" si="467"/>
        <v>0.05</v>
      </c>
      <c r="BT331" s="11">
        <f t="shared" si="467"/>
        <v>0.05</v>
      </c>
      <c r="BU331" s="11">
        <f t="shared" si="467"/>
        <v>0.1</v>
      </c>
      <c r="BV331" s="11">
        <f t="shared" si="467"/>
        <v>0.05</v>
      </c>
      <c r="BW331" s="11">
        <f t="shared" si="467"/>
        <v>0.05</v>
      </c>
      <c r="BX331" s="11">
        <f t="shared" si="467"/>
        <v>0</v>
      </c>
      <c r="BY331" s="11">
        <f t="shared" si="467"/>
        <v>0.15</v>
      </c>
      <c r="BZ331" s="11">
        <f t="shared" si="467"/>
        <v>0</v>
      </c>
      <c r="CA331" s="11">
        <f t="shared" si="467"/>
        <v>0</v>
      </c>
      <c r="CB331" s="11">
        <f t="shared" si="467"/>
        <v>0</v>
      </c>
      <c r="CC331" s="11">
        <f t="shared" si="467"/>
        <v>0</v>
      </c>
      <c r="CD331" s="11">
        <f t="shared" si="467"/>
        <v>0</v>
      </c>
      <c r="CE331" s="11">
        <f t="shared" si="467"/>
        <v>0</v>
      </c>
      <c r="CF331" s="11">
        <f t="shared" si="467"/>
        <v>0</v>
      </c>
      <c r="CG331" s="11">
        <f t="shared" si="467"/>
        <v>0</v>
      </c>
      <c r="CH331" s="11">
        <f t="shared" si="467"/>
        <v>0</v>
      </c>
      <c r="CI331" s="11">
        <f t="shared" si="467"/>
        <v>0</v>
      </c>
      <c r="CJ331" s="11">
        <f t="shared" si="467"/>
        <v>0</v>
      </c>
      <c r="CK331" s="11">
        <f t="shared" si="467"/>
        <v>0</v>
      </c>
      <c r="CL331" s="11">
        <f t="shared" si="467"/>
        <v>0</v>
      </c>
      <c r="CM331" s="11">
        <f t="shared" si="467"/>
        <v>0</v>
      </c>
      <c r="CN331" s="11">
        <f t="shared" si="467"/>
        <v>0</v>
      </c>
      <c r="CO331" s="11">
        <f t="shared" si="467"/>
        <v>0</v>
      </c>
      <c r="CP331" s="11">
        <f t="shared" si="467"/>
        <v>0</v>
      </c>
      <c r="CQ331" s="11">
        <f t="shared" si="467"/>
        <v>0</v>
      </c>
      <c r="CR331" s="11">
        <f t="shared" si="399"/>
        <v>0</v>
      </c>
      <c r="CS331" s="11">
        <f t="shared" si="467"/>
        <v>0</v>
      </c>
      <c r="CT331" s="11">
        <f t="shared" si="467"/>
        <v>0</v>
      </c>
      <c r="CU331" s="11">
        <f t="shared" si="467"/>
        <v>0</v>
      </c>
      <c r="CV331" s="11">
        <f t="shared" si="465"/>
        <v>0</v>
      </c>
      <c r="CW331" s="11">
        <f t="shared" si="465"/>
        <v>0</v>
      </c>
      <c r="CX331" s="11">
        <f t="shared" si="465"/>
        <v>0.05</v>
      </c>
      <c r="CY331" s="11">
        <f t="shared" si="465"/>
        <v>0.05</v>
      </c>
      <c r="DA331" s="11">
        <f t="shared" ref="DA331:DE331" si="469">DA115*1000</f>
        <v>0</v>
      </c>
      <c r="DB331" s="11">
        <f t="shared" si="469"/>
        <v>0</v>
      </c>
      <c r="DC331" s="11">
        <f t="shared" si="469"/>
        <v>0</v>
      </c>
      <c r="DD331" s="11">
        <f t="shared" si="469"/>
        <v>0</v>
      </c>
      <c r="DE331" s="11">
        <f t="shared" si="469"/>
        <v>0</v>
      </c>
      <c r="DI331" s="11"/>
      <c r="DJ331" s="11"/>
      <c r="DK331" s="11"/>
      <c r="DL331" s="11"/>
      <c r="DM331" s="11"/>
    </row>
    <row r="332" spans="35:117">
      <c r="AI332" s="11">
        <f t="shared" si="398"/>
        <v>2.5</v>
      </c>
      <c r="AJ332" s="11">
        <f t="shared" si="467"/>
        <v>2.5</v>
      </c>
      <c r="AK332" s="11">
        <f t="shared" si="467"/>
        <v>2.5</v>
      </c>
      <c r="AL332" s="11">
        <f t="shared" si="467"/>
        <v>103</v>
      </c>
      <c r="AM332" s="11">
        <f t="shared" si="467"/>
        <v>146</v>
      </c>
      <c r="AN332" s="11">
        <f t="shared" si="467"/>
        <v>80</v>
      </c>
      <c r="AO332" s="11">
        <f t="shared" si="467"/>
        <v>74</v>
      </c>
      <c r="AP332" s="11">
        <f t="shared" si="467"/>
        <v>2.5</v>
      </c>
      <c r="AQ332" s="11">
        <f t="shared" si="467"/>
        <v>120</v>
      </c>
      <c r="AR332" s="11">
        <f t="shared" si="467"/>
        <v>1.5</v>
      </c>
      <c r="AS332" s="11">
        <f t="shared" si="467"/>
        <v>2.5</v>
      </c>
      <c r="AT332" s="11">
        <f t="shared" si="467"/>
        <v>2.5</v>
      </c>
      <c r="AU332" s="11">
        <f t="shared" si="467"/>
        <v>2.5</v>
      </c>
      <c r="AV332" s="11">
        <f t="shared" si="467"/>
        <v>118</v>
      </c>
      <c r="AW332" s="11">
        <f t="shared" si="467"/>
        <v>2.5</v>
      </c>
      <c r="AX332" s="11">
        <f t="shared" si="467"/>
        <v>137</v>
      </c>
      <c r="AY332" s="11">
        <f t="shared" si="467"/>
        <v>105</v>
      </c>
      <c r="AZ332" s="11">
        <f t="shared" si="467"/>
        <v>2.5</v>
      </c>
      <c r="BA332" s="11">
        <f t="shared" si="467"/>
        <v>2.5</v>
      </c>
      <c r="BB332" s="11">
        <f t="shared" si="467"/>
        <v>0</v>
      </c>
      <c r="BC332" s="11">
        <f t="shared" si="467"/>
        <v>0.5</v>
      </c>
      <c r="BD332" s="11">
        <f t="shared" si="467"/>
        <v>0.5</v>
      </c>
      <c r="BE332" s="11">
        <f t="shared" si="467"/>
        <v>0.5</v>
      </c>
      <c r="BF332" s="11">
        <f t="shared" si="467"/>
        <v>0.5</v>
      </c>
      <c r="BG332" s="11">
        <f t="shared" si="467"/>
        <v>0.5</v>
      </c>
      <c r="BH332" s="11">
        <f t="shared" si="467"/>
        <v>0.5</v>
      </c>
      <c r="BI332" s="11">
        <f t="shared" si="467"/>
        <v>0.5</v>
      </c>
      <c r="BJ332" s="11">
        <f t="shared" si="467"/>
        <v>0.5</v>
      </c>
      <c r="BK332" s="11">
        <f t="shared" si="467"/>
        <v>5.0000000000000001E-3</v>
      </c>
      <c r="BL332" s="11">
        <f t="shared" si="467"/>
        <v>0.5</v>
      </c>
      <c r="BM332" s="11">
        <f t="shared" si="467"/>
        <v>0.05</v>
      </c>
      <c r="BN332" s="11">
        <f t="shared" si="467"/>
        <v>0.05</v>
      </c>
      <c r="BO332" s="11">
        <f t="shared" si="467"/>
        <v>0.05</v>
      </c>
      <c r="BP332" s="11">
        <f t="shared" si="467"/>
        <v>0.05</v>
      </c>
      <c r="BQ332" s="11">
        <f t="shared" si="467"/>
        <v>0</v>
      </c>
      <c r="BR332" s="11">
        <f t="shared" si="467"/>
        <v>0.4</v>
      </c>
      <c r="BS332" s="11">
        <f t="shared" si="467"/>
        <v>0.05</v>
      </c>
      <c r="BT332" s="11">
        <f t="shared" si="467"/>
        <v>0.05</v>
      </c>
      <c r="BU332" s="11">
        <f t="shared" si="467"/>
        <v>0.1</v>
      </c>
      <c r="BV332" s="11">
        <f t="shared" si="467"/>
        <v>0.05</v>
      </c>
      <c r="BW332" s="11">
        <f t="shared" si="467"/>
        <v>0.05</v>
      </c>
      <c r="BX332" s="11">
        <f t="shared" si="467"/>
        <v>0</v>
      </c>
      <c r="BY332" s="11">
        <f t="shared" si="467"/>
        <v>0.15</v>
      </c>
      <c r="BZ332" s="11">
        <f t="shared" si="467"/>
        <v>0</v>
      </c>
      <c r="CA332" s="11">
        <f t="shared" si="467"/>
        <v>0</v>
      </c>
      <c r="CB332" s="11">
        <f t="shared" si="467"/>
        <v>0</v>
      </c>
      <c r="CC332" s="11">
        <f t="shared" si="467"/>
        <v>0</v>
      </c>
      <c r="CD332" s="11">
        <f t="shared" si="467"/>
        <v>0</v>
      </c>
      <c r="CE332" s="11">
        <f t="shared" si="467"/>
        <v>0</v>
      </c>
      <c r="CF332" s="11">
        <f t="shared" si="467"/>
        <v>0</v>
      </c>
      <c r="CG332" s="11">
        <f t="shared" si="467"/>
        <v>0</v>
      </c>
      <c r="CH332" s="11">
        <f t="shared" si="467"/>
        <v>0</v>
      </c>
      <c r="CI332" s="11">
        <f t="shared" si="467"/>
        <v>0</v>
      </c>
      <c r="CJ332" s="11">
        <f t="shared" si="467"/>
        <v>0</v>
      </c>
      <c r="CK332" s="11">
        <f t="shared" si="467"/>
        <v>0</v>
      </c>
      <c r="CL332" s="11">
        <f t="shared" si="467"/>
        <v>0</v>
      </c>
      <c r="CM332" s="11">
        <f t="shared" si="467"/>
        <v>0</v>
      </c>
      <c r="CN332" s="11">
        <f t="shared" si="467"/>
        <v>0</v>
      </c>
      <c r="CO332" s="11">
        <f t="shared" si="467"/>
        <v>0</v>
      </c>
      <c r="CP332" s="11">
        <f t="shared" si="467"/>
        <v>0</v>
      </c>
      <c r="CQ332" s="11">
        <f t="shared" si="467"/>
        <v>0</v>
      </c>
      <c r="CR332" s="11">
        <f t="shared" si="399"/>
        <v>0</v>
      </c>
      <c r="CS332" s="11">
        <f t="shared" si="467"/>
        <v>0</v>
      </c>
      <c r="CT332" s="11">
        <f t="shared" si="467"/>
        <v>0</v>
      </c>
      <c r="CU332" s="11">
        <f t="shared" si="467"/>
        <v>0</v>
      </c>
      <c r="CV332" s="11">
        <f t="shared" si="465"/>
        <v>0</v>
      </c>
      <c r="CW332" s="11">
        <f t="shared" si="465"/>
        <v>0</v>
      </c>
      <c r="CX332" s="11">
        <f t="shared" si="465"/>
        <v>0.05</v>
      </c>
      <c r="CY332" s="11">
        <f t="shared" si="465"/>
        <v>0.05</v>
      </c>
      <c r="DA332" s="11">
        <f t="shared" ref="DA332:DE332" si="470">DA116*1000</f>
        <v>0</v>
      </c>
      <c r="DB332" s="11">
        <f t="shared" si="470"/>
        <v>0</v>
      </c>
      <c r="DC332" s="11">
        <f t="shared" si="470"/>
        <v>0</v>
      </c>
      <c r="DD332" s="11">
        <f t="shared" si="470"/>
        <v>0</v>
      </c>
      <c r="DE332" s="11">
        <f t="shared" si="470"/>
        <v>0</v>
      </c>
      <c r="DI332" s="11"/>
      <c r="DJ332" s="11"/>
      <c r="DK332" s="11"/>
      <c r="DL332" s="11"/>
      <c r="DM332" s="11"/>
    </row>
    <row r="333" spans="35:117">
      <c r="AI333" s="11">
        <f t="shared" si="398"/>
        <v>19</v>
      </c>
      <c r="AJ333" s="11">
        <f t="shared" si="467"/>
        <v>91</v>
      </c>
      <c r="AK333" s="11">
        <f t="shared" si="467"/>
        <v>17</v>
      </c>
      <c r="AL333" s="11">
        <f t="shared" si="467"/>
        <v>274</v>
      </c>
      <c r="AM333" s="11">
        <f t="shared" si="467"/>
        <v>108</v>
      </c>
      <c r="AN333" s="11">
        <f t="shared" si="467"/>
        <v>106</v>
      </c>
      <c r="AO333" s="11">
        <f t="shared" si="467"/>
        <v>65</v>
      </c>
      <c r="AP333" s="11">
        <f t="shared" si="467"/>
        <v>8</v>
      </c>
      <c r="AQ333" s="11">
        <f t="shared" si="467"/>
        <v>62</v>
      </c>
      <c r="AR333" s="11">
        <f t="shared" si="467"/>
        <v>15</v>
      </c>
      <c r="AS333" s="11">
        <f t="shared" si="467"/>
        <v>18</v>
      </c>
      <c r="AT333" s="11">
        <f t="shared" si="467"/>
        <v>12</v>
      </c>
      <c r="AU333" s="11">
        <f t="shared" si="467"/>
        <v>122</v>
      </c>
      <c r="AV333" s="11">
        <f t="shared" si="467"/>
        <v>95</v>
      </c>
      <c r="AW333" s="11">
        <f t="shared" si="467"/>
        <v>50</v>
      </c>
      <c r="AX333" s="11">
        <f t="shared" si="467"/>
        <v>76</v>
      </c>
      <c r="AY333" s="11">
        <f t="shared" si="467"/>
        <v>48</v>
      </c>
      <c r="AZ333" s="11">
        <f t="shared" si="467"/>
        <v>17</v>
      </c>
      <c r="BA333" s="11">
        <f t="shared" si="467"/>
        <v>2.5</v>
      </c>
      <c r="BB333" s="11">
        <f t="shared" si="467"/>
        <v>0</v>
      </c>
      <c r="BC333" s="11">
        <f t="shared" si="467"/>
        <v>0.5</v>
      </c>
      <c r="BD333" s="11">
        <f t="shared" si="467"/>
        <v>0.5</v>
      </c>
      <c r="BE333" s="11">
        <f t="shared" si="467"/>
        <v>0.5</v>
      </c>
      <c r="BF333" s="11">
        <f t="shared" si="467"/>
        <v>0.5</v>
      </c>
      <c r="BG333" s="11">
        <f t="shared" si="467"/>
        <v>0.5</v>
      </c>
      <c r="BH333" s="11">
        <f t="shared" si="467"/>
        <v>0.5</v>
      </c>
      <c r="BI333" s="11">
        <f t="shared" si="467"/>
        <v>0.5</v>
      </c>
      <c r="BJ333" s="11">
        <f t="shared" si="467"/>
        <v>0.5</v>
      </c>
      <c r="BK333" s="11">
        <f t="shared" si="467"/>
        <v>5.0000000000000001E-3</v>
      </c>
      <c r="BL333" s="11">
        <f t="shared" si="467"/>
        <v>0.5</v>
      </c>
      <c r="BM333" s="11">
        <f t="shared" si="467"/>
        <v>0.05</v>
      </c>
      <c r="BN333" s="11">
        <f t="shared" si="467"/>
        <v>0.05</v>
      </c>
      <c r="BO333" s="11">
        <f t="shared" si="467"/>
        <v>0.05</v>
      </c>
      <c r="BP333" s="11">
        <f t="shared" si="467"/>
        <v>0.05</v>
      </c>
      <c r="BQ333" s="11">
        <f t="shared" si="467"/>
        <v>0</v>
      </c>
      <c r="BR333" s="11">
        <f t="shared" si="467"/>
        <v>0.4</v>
      </c>
      <c r="BS333" s="11">
        <f t="shared" si="467"/>
        <v>0.05</v>
      </c>
      <c r="BT333" s="11">
        <f t="shared" si="467"/>
        <v>0.05</v>
      </c>
      <c r="BU333" s="11">
        <f t="shared" si="467"/>
        <v>0.1</v>
      </c>
      <c r="BV333" s="11">
        <f t="shared" si="467"/>
        <v>0.05</v>
      </c>
      <c r="BW333" s="11">
        <f t="shared" si="467"/>
        <v>0.05</v>
      </c>
      <c r="BX333" s="11">
        <f t="shared" si="467"/>
        <v>0</v>
      </c>
      <c r="BY333" s="11">
        <f t="shared" si="467"/>
        <v>0.15</v>
      </c>
      <c r="BZ333" s="11">
        <f t="shared" si="467"/>
        <v>0</v>
      </c>
      <c r="CA333" s="11">
        <f t="shared" si="467"/>
        <v>0</v>
      </c>
      <c r="CB333" s="11">
        <f t="shared" si="467"/>
        <v>0</v>
      </c>
      <c r="CC333" s="11">
        <f t="shared" si="467"/>
        <v>0</v>
      </c>
      <c r="CD333" s="11">
        <f t="shared" si="467"/>
        <v>0</v>
      </c>
      <c r="CE333" s="11">
        <f t="shared" si="467"/>
        <v>0</v>
      </c>
      <c r="CF333" s="11">
        <f t="shared" si="467"/>
        <v>0</v>
      </c>
      <c r="CG333" s="11">
        <f t="shared" si="467"/>
        <v>0</v>
      </c>
      <c r="CH333" s="11">
        <f t="shared" si="467"/>
        <v>0</v>
      </c>
      <c r="CI333" s="11">
        <f t="shared" si="467"/>
        <v>0</v>
      </c>
      <c r="CJ333" s="11">
        <f t="shared" si="467"/>
        <v>0</v>
      </c>
      <c r="CK333" s="11">
        <f t="shared" si="467"/>
        <v>0</v>
      </c>
      <c r="CL333" s="11">
        <f t="shared" si="467"/>
        <v>0</v>
      </c>
      <c r="CM333" s="11">
        <f t="shared" si="467"/>
        <v>0</v>
      </c>
      <c r="CN333" s="11">
        <f t="shared" si="467"/>
        <v>0</v>
      </c>
      <c r="CO333" s="11">
        <f t="shared" si="467"/>
        <v>0</v>
      </c>
      <c r="CP333" s="11">
        <f t="shared" si="467"/>
        <v>0</v>
      </c>
      <c r="CQ333" s="11">
        <f t="shared" si="467"/>
        <v>0</v>
      </c>
      <c r="CR333" s="11">
        <f t="shared" si="399"/>
        <v>0</v>
      </c>
      <c r="CS333" s="11">
        <f t="shared" si="467"/>
        <v>0</v>
      </c>
      <c r="CT333" s="11">
        <f t="shared" si="467"/>
        <v>0</v>
      </c>
      <c r="CU333" s="11">
        <f t="shared" ref="CU333:CY336" si="471">CU117*1000</f>
        <v>0</v>
      </c>
      <c r="CV333" s="11">
        <f t="shared" si="471"/>
        <v>0</v>
      </c>
      <c r="CW333" s="11">
        <f t="shared" si="471"/>
        <v>0</v>
      </c>
      <c r="CX333" s="11">
        <f t="shared" si="471"/>
        <v>0.05</v>
      </c>
      <c r="CY333" s="11">
        <f t="shared" si="471"/>
        <v>0.05</v>
      </c>
      <c r="DA333" s="11">
        <f t="shared" ref="DA333:DE333" si="472">DA117*1000</f>
        <v>0</v>
      </c>
      <c r="DB333" s="11">
        <f t="shared" si="472"/>
        <v>0</v>
      </c>
      <c r="DC333" s="11">
        <f t="shared" si="472"/>
        <v>0</v>
      </c>
      <c r="DD333" s="11">
        <f t="shared" si="472"/>
        <v>0</v>
      </c>
      <c r="DE333" s="11">
        <f t="shared" si="472"/>
        <v>0</v>
      </c>
      <c r="DI333" s="11"/>
      <c r="DJ333" s="11"/>
      <c r="DK333" s="11"/>
      <c r="DL333" s="11"/>
      <c r="DM333" s="11"/>
    </row>
    <row r="334" spans="35:117">
      <c r="AI334" s="11">
        <f t="shared" si="398"/>
        <v>2.5</v>
      </c>
      <c r="AJ334" s="11">
        <f t="shared" ref="AJ334:CU337" si="473">AJ118*1000</f>
        <v>19</v>
      </c>
      <c r="AK334" s="11">
        <f t="shared" si="473"/>
        <v>2.5</v>
      </c>
      <c r="AL334" s="11">
        <f t="shared" si="473"/>
        <v>32</v>
      </c>
      <c r="AM334" s="11">
        <f t="shared" si="473"/>
        <v>14</v>
      </c>
      <c r="AN334" s="11">
        <f t="shared" si="473"/>
        <v>11</v>
      </c>
      <c r="AO334" s="11">
        <f t="shared" si="473"/>
        <v>8</v>
      </c>
      <c r="AP334" s="11">
        <f t="shared" si="473"/>
        <v>2.5</v>
      </c>
      <c r="AQ334" s="11">
        <f t="shared" si="473"/>
        <v>10</v>
      </c>
      <c r="AR334" s="11">
        <f t="shared" si="473"/>
        <v>4</v>
      </c>
      <c r="AS334" s="11">
        <f t="shared" si="473"/>
        <v>2.5</v>
      </c>
      <c r="AT334" s="11">
        <f t="shared" si="473"/>
        <v>2.5</v>
      </c>
      <c r="AU334" s="11">
        <f t="shared" si="473"/>
        <v>19</v>
      </c>
      <c r="AV334" s="11">
        <f t="shared" si="473"/>
        <v>16</v>
      </c>
      <c r="AW334" s="11">
        <f t="shared" si="473"/>
        <v>5</v>
      </c>
      <c r="AX334" s="11">
        <f t="shared" si="473"/>
        <v>12</v>
      </c>
      <c r="AY334" s="11">
        <f t="shared" si="473"/>
        <v>12</v>
      </c>
      <c r="AZ334" s="11">
        <f t="shared" si="473"/>
        <v>2.5</v>
      </c>
      <c r="BA334" s="11">
        <f t="shared" si="473"/>
        <v>2.5</v>
      </c>
      <c r="BB334" s="11">
        <f t="shared" si="473"/>
        <v>0</v>
      </c>
      <c r="BC334" s="11">
        <f t="shared" si="473"/>
        <v>0.5</v>
      </c>
      <c r="BD334" s="11">
        <f t="shared" si="473"/>
        <v>0.5</v>
      </c>
      <c r="BE334" s="11">
        <f t="shared" si="473"/>
        <v>0.5</v>
      </c>
      <c r="BF334" s="11">
        <f t="shared" si="473"/>
        <v>0.5</v>
      </c>
      <c r="BG334" s="11">
        <f t="shared" si="473"/>
        <v>0.5</v>
      </c>
      <c r="BH334" s="11">
        <f t="shared" si="473"/>
        <v>0.5</v>
      </c>
      <c r="BI334" s="11">
        <f t="shared" si="473"/>
        <v>0.5</v>
      </c>
      <c r="BJ334" s="11">
        <f t="shared" si="473"/>
        <v>0.5</v>
      </c>
      <c r="BK334" s="11">
        <f t="shared" si="473"/>
        <v>5.0000000000000001E-3</v>
      </c>
      <c r="BL334" s="11">
        <f t="shared" si="473"/>
        <v>0.5</v>
      </c>
      <c r="BM334" s="11">
        <f t="shared" si="473"/>
        <v>0.05</v>
      </c>
      <c r="BN334" s="11">
        <f t="shared" si="473"/>
        <v>0.05</v>
      </c>
      <c r="BO334" s="11">
        <f t="shared" si="473"/>
        <v>0.05</v>
      </c>
      <c r="BP334" s="11">
        <f t="shared" si="473"/>
        <v>0.05</v>
      </c>
      <c r="BQ334" s="11">
        <f t="shared" si="473"/>
        <v>0</v>
      </c>
      <c r="BR334" s="11">
        <f t="shared" si="473"/>
        <v>0.4</v>
      </c>
      <c r="BS334" s="11">
        <f t="shared" si="473"/>
        <v>0.05</v>
      </c>
      <c r="BT334" s="11">
        <f t="shared" si="473"/>
        <v>0.05</v>
      </c>
      <c r="BU334" s="11">
        <f t="shared" si="473"/>
        <v>0.1</v>
      </c>
      <c r="BV334" s="11">
        <f t="shared" si="473"/>
        <v>0.05</v>
      </c>
      <c r="BW334" s="11">
        <f t="shared" si="473"/>
        <v>0.05</v>
      </c>
      <c r="BX334" s="11">
        <f t="shared" si="473"/>
        <v>0</v>
      </c>
      <c r="BY334" s="11">
        <f t="shared" si="473"/>
        <v>0.15</v>
      </c>
      <c r="BZ334" s="11">
        <f t="shared" si="473"/>
        <v>25</v>
      </c>
      <c r="CA334" s="11">
        <f t="shared" si="473"/>
        <v>50</v>
      </c>
      <c r="CB334" s="11">
        <f t="shared" si="473"/>
        <v>500</v>
      </c>
      <c r="CC334" s="11">
        <f t="shared" si="473"/>
        <v>0.01</v>
      </c>
      <c r="CD334" s="11">
        <f t="shared" si="473"/>
        <v>2.5000000000000001E-2</v>
      </c>
      <c r="CE334" s="11">
        <f t="shared" si="473"/>
        <v>5.0000000000000001E-3</v>
      </c>
      <c r="CF334" s="11">
        <f t="shared" si="473"/>
        <v>0.15</v>
      </c>
      <c r="CG334" s="11">
        <f t="shared" si="473"/>
        <v>0.5</v>
      </c>
      <c r="CH334" s="11">
        <f t="shared" si="473"/>
        <v>0.5</v>
      </c>
      <c r="CI334" s="11">
        <f t="shared" si="473"/>
        <v>0.5</v>
      </c>
      <c r="CJ334" s="11">
        <f t="shared" si="473"/>
        <v>0</v>
      </c>
      <c r="CK334" s="11">
        <f t="shared" si="473"/>
        <v>0.3</v>
      </c>
      <c r="CL334" s="11">
        <f t="shared" si="473"/>
        <v>5</v>
      </c>
      <c r="CM334" s="11">
        <f t="shared" si="473"/>
        <v>0.5</v>
      </c>
      <c r="CN334" s="11">
        <f t="shared" si="473"/>
        <v>0.5</v>
      </c>
      <c r="CO334" s="11">
        <f t="shared" si="473"/>
        <v>0.05</v>
      </c>
      <c r="CP334" s="11">
        <f t="shared" si="473"/>
        <v>0.05</v>
      </c>
      <c r="CQ334" s="11">
        <f t="shared" si="473"/>
        <v>0.05</v>
      </c>
      <c r="CR334" s="11">
        <f t="shared" si="399"/>
        <v>1.3800000000000002E-2</v>
      </c>
      <c r="CS334" s="11">
        <f t="shared" si="473"/>
        <v>0.05</v>
      </c>
      <c r="CT334" s="11">
        <f t="shared" si="473"/>
        <v>0.05</v>
      </c>
      <c r="CU334" s="11">
        <f t="shared" si="473"/>
        <v>0.05</v>
      </c>
      <c r="CV334" s="11">
        <f t="shared" si="471"/>
        <v>0.05</v>
      </c>
      <c r="CW334" s="11">
        <f t="shared" si="471"/>
        <v>0.05</v>
      </c>
      <c r="CX334" s="11">
        <f t="shared" si="471"/>
        <v>0.05</v>
      </c>
      <c r="CY334" s="11">
        <f t="shared" si="471"/>
        <v>0.05</v>
      </c>
      <c r="DA334" s="11">
        <f t="shared" ref="DA334:DE334" si="474">DA118*1000</f>
        <v>0.5</v>
      </c>
      <c r="DB334" s="11">
        <f t="shared" si="474"/>
        <v>0.05</v>
      </c>
      <c r="DC334" s="11">
        <f t="shared" si="474"/>
        <v>5</v>
      </c>
      <c r="DD334" s="11">
        <f t="shared" si="474"/>
        <v>0.25</v>
      </c>
      <c r="DE334" s="11">
        <f t="shared" si="474"/>
        <v>0.05</v>
      </c>
      <c r="DI334" s="11"/>
      <c r="DJ334" s="11"/>
      <c r="DK334" s="11"/>
      <c r="DL334" s="11"/>
      <c r="DM334" s="11"/>
    </row>
    <row r="335" spans="35:117">
      <c r="AI335" s="11">
        <f t="shared" si="398"/>
        <v>2.5</v>
      </c>
      <c r="AJ335" s="11">
        <f t="shared" si="473"/>
        <v>2.5</v>
      </c>
      <c r="AK335" s="11">
        <f t="shared" si="473"/>
        <v>2.5</v>
      </c>
      <c r="AL335" s="11">
        <f t="shared" si="473"/>
        <v>18</v>
      </c>
      <c r="AM335" s="11">
        <f t="shared" si="473"/>
        <v>9</v>
      </c>
      <c r="AN335" s="11">
        <f t="shared" si="473"/>
        <v>11</v>
      </c>
      <c r="AO335" s="11">
        <f t="shared" si="473"/>
        <v>11</v>
      </c>
      <c r="AP335" s="11">
        <f t="shared" si="473"/>
        <v>2.5</v>
      </c>
      <c r="AQ335" s="11">
        <f t="shared" si="473"/>
        <v>10</v>
      </c>
      <c r="AR335" s="11">
        <f t="shared" si="473"/>
        <v>1.5</v>
      </c>
      <c r="AS335" s="11">
        <f t="shared" si="473"/>
        <v>2.5</v>
      </c>
      <c r="AT335" s="11">
        <f t="shared" si="473"/>
        <v>2.5</v>
      </c>
      <c r="AU335" s="11">
        <f t="shared" si="473"/>
        <v>8</v>
      </c>
      <c r="AV335" s="11">
        <f t="shared" si="473"/>
        <v>2.5</v>
      </c>
      <c r="AW335" s="11">
        <f t="shared" si="473"/>
        <v>5</v>
      </c>
      <c r="AX335" s="11">
        <f t="shared" si="473"/>
        <v>12</v>
      </c>
      <c r="AY335" s="11">
        <f t="shared" si="473"/>
        <v>10</v>
      </c>
      <c r="AZ335" s="11">
        <f t="shared" si="473"/>
        <v>10</v>
      </c>
      <c r="BA335" s="11">
        <f t="shared" si="473"/>
        <v>2.5</v>
      </c>
      <c r="BB335" s="11">
        <f t="shared" si="473"/>
        <v>0</v>
      </c>
      <c r="BC335" s="11">
        <f t="shared" si="473"/>
        <v>0.5</v>
      </c>
      <c r="BD335" s="11">
        <f t="shared" si="473"/>
        <v>0.5</v>
      </c>
      <c r="BE335" s="11">
        <f t="shared" si="473"/>
        <v>0.5</v>
      </c>
      <c r="BF335" s="11">
        <f t="shared" si="473"/>
        <v>0.5</v>
      </c>
      <c r="BG335" s="11">
        <f t="shared" si="473"/>
        <v>0.5</v>
      </c>
      <c r="BH335" s="11">
        <f t="shared" si="473"/>
        <v>0.5</v>
      </c>
      <c r="BI335" s="11">
        <f t="shared" si="473"/>
        <v>0.5</v>
      </c>
      <c r="BJ335" s="11">
        <f t="shared" si="473"/>
        <v>0.5</v>
      </c>
      <c r="BK335" s="11">
        <f t="shared" si="473"/>
        <v>5.0000000000000001E-3</v>
      </c>
      <c r="BL335" s="11">
        <f t="shared" si="473"/>
        <v>0.5</v>
      </c>
      <c r="BM335" s="11">
        <f t="shared" si="473"/>
        <v>0.05</v>
      </c>
      <c r="BN335" s="11">
        <f t="shared" si="473"/>
        <v>0.05</v>
      </c>
      <c r="BO335" s="11">
        <f t="shared" si="473"/>
        <v>0.05</v>
      </c>
      <c r="BP335" s="11">
        <f t="shared" si="473"/>
        <v>0.05</v>
      </c>
      <c r="BQ335" s="11">
        <f t="shared" si="473"/>
        <v>0</v>
      </c>
      <c r="BR335" s="11">
        <f t="shared" si="473"/>
        <v>0.4</v>
      </c>
      <c r="BS335" s="11">
        <f t="shared" si="473"/>
        <v>0.05</v>
      </c>
      <c r="BT335" s="11">
        <f t="shared" si="473"/>
        <v>0.05</v>
      </c>
      <c r="BU335" s="11">
        <f t="shared" si="473"/>
        <v>0.1</v>
      </c>
      <c r="BV335" s="11">
        <f t="shared" si="473"/>
        <v>0.05</v>
      </c>
      <c r="BW335" s="11">
        <f t="shared" si="473"/>
        <v>0.05</v>
      </c>
      <c r="BX335" s="11">
        <f t="shared" si="473"/>
        <v>0</v>
      </c>
      <c r="BY335" s="11">
        <f t="shared" si="473"/>
        <v>0.15</v>
      </c>
      <c r="BZ335" s="11">
        <f t="shared" si="473"/>
        <v>0</v>
      </c>
      <c r="CA335" s="11">
        <f t="shared" si="473"/>
        <v>0</v>
      </c>
      <c r="CB335" s="11">
        <f t="shared" si="473"/>
        <v>0</v>
      </c>
      <c r="CC335" s="11">
        <f t="shared" si="473"/>
        <v>0</v>
      </c>
      <c r="CD335" s="11">
        <f t="shared" si="473"/>
        <v>0</v>
      </c>
      <c r="CE335" s="11">
        <f t="shared" si="473"/>
        <v>0</v>
      </c>
      <c r="CF335" s="11">
        <f t="shared" si="473"/>
        <v>0</v>
      </c>
      <c r="CG335" s="11">
        <f t="shared" si="473"/>
        <v>0</v>
      </c>
      <c r="CH335" s="11">
        <f t="shared" si="473"/>
        <v>0</v>
      </c>
      <c r="CI335" s="11">
        <f t="shared" si="473"/>
        <v>0</v>
      </c>
      <c r="CJ335" s="11">
        <f t="shared" si="473"/>
        <v>0</v>
      </c>
      <c r="CK335" s="11">
        <f t="shared" si="473"/>
        <v>0</v>
      </c>
      <c r="CL335" s="11">
        <f t="shared" si="473"/>
        <v>0</v>
      </c>
      <c r="CM335" s="11">
        <f t="shared" si="473"/>
        <v>0</v>
      </c>
      <c r="CN335" s="11">
        <f t="shared" si="473"/>
        <v>0</v>
      </c>
      <c r="CO335" s="11">
        <f t="shared" si="473"/>
        <v>0</v>
      </c>
      <c r="CP335" s="11">
        <f t="shared" si="473"/>
        <v>0</v>
      </c>
      <c r="CQ335" s="11">
        <f t="shared" si="473"/>
        <v>0</v>
      </c>
      <c r="CR335" s="11">
        <f t="shared" si="399"/>
        <v>0</v>
      </c>
      <c r="CS335" s="11">
        <f t="shared" si="473"/>
        <v>0</v>
      </c>
      <c r="CT335" s="11">
        <f t="shared" si="473"/>
        <v>0</v>
      </c>
      <c r="CU335" s="11">
        <f t="shared" si="473"/>
        <v>0</v>
      </c>
      <c r="CV335" s="11">
        <f t="shared" si="471"/>
        <v>0</v>
      </c>
      <c r="CW335" s="11">
        <f t="shared" si="471"/>
        <v>0</v>
      </c>
      <c r="CX335" s="11">
        <f t="shared" si="471"/>
        <v>0.05</v>
      </c>
      <c r="CY335" s="11">
        <f t="shared" si="471"/>
        <v>0.05</v>
      </c>
      <c r="DA335" s="11">
        <f t="shared" ref="DA335:DE335" si="475">DA119*1000</f>
        <v>0</v>
      </c>
      <c r="DB335" s="11">
        <f t="shared" si="475"/>
        <v>0</v>
      </c>
      <c r="DC335" s="11">
        <f t="shared" si="475"/>
        <v>0</v>
      </c>
      <c r="DD335" s="11">
        <f t="shared" si="475"/>
        <v>0</v>
      </c>
      <c r="DE335" s="11">
        <f t="shared" si="475"/>
        <v>0</v>
      </c>
      <c r="DI335" s="11"/>
      <c r="DJ335" s="11"/>
      <c r="DK335" s="11"/>
      <c r="DL335" s="11"/>
      <c r="DM335" s="11"/>
    </row>
    <row r="336" spans="35:117">
      <c r="AI336" s="11">
        <f t="shared" si="398"/>
        <v>2.5</v>
      </c>
      <c r="AJ336" s="11">
        <f t="shared" si="473"/>
        <v>5</v>
      </c>
      <c r="AK336" s="11">
        <f t="shared" si="473"/>
        <v>2.5</v>
      </c>
      <c r="AL336" s="11">
        <f t="shared" si="473"/>
        <v>17</v>
      </c>
      <c r="AM336" s="11">
        <f t="shared" si="473"/>
        <v>9</v>
      </c>
      <c r="AN336" s="11">
        <f t="shared" si="473"/>
        <v>10</v>
      </c>
      <c r="AO336" s="11">
        <f t="shared" si="473"/>
        <v>10</v>
      </c>
      <c r="AP336" s="11">
        <f t="shared" si="473"/>
        <v>2.5</v>
      </c>
      <c r="AQ336" s="11">
        <f t="shared" si="473"/>
        <v>9</v>
      </c>
      <c r="AR336" s="11">
        <f t="shared" si="473"/>
        <v>1.5</v>
      </c>
      <c r="AS336" s="11">
        <f t="shared" si="473"/>
        <v>2.5</v>
      </c>
      <c r="AT336" s="11">
        <f t="shared" si="473"/>
        <v>2.5</v>
      </c>
      <c r="AU336" s="11">
        <f t="shared" si="473"/>
        <v>9</v>
      </c>
      <c r="AV336" s="11">
        <f t="shared" si="473"/>
        <v>9</v>
      </c>
      <c r="AW336" s="11">
        <f t="shared" si="473"/>
        <v>6</v>
      </c>
      <c r="AX336" s="11">
        <f t="shared" si="473"/>
        <v>10</v>
      </c>
      <c r="AY336" s="11">
        <f t="shared" si="473"/>
        <v>8</v>
      </c>
      <c r="AZ336" s="11">
        <f t="shared" si="473"/>
        <v>2.5</v>
      </c>
      <c r="BA336" s="11">
        <f t="shared" si="473"/>
        <v>2.5</v>
      </c>
      <c r="BB336" s="11">
        <f t="shared" si="473"/>
        <v>0</v>
      </c>
      <c r="BC336" s="11">
        <f t="shared" si="473"/>
        <v>0.5</v>
      </c>
      <c r="BD336" s="11">
        <f t="shared" si="473"/>
        <v>0.5</v>
      </c>
      <c r="BE336" s="11">
        <f t="shared" si="473"/>
        <v>0.5</v>
      </c>
      <c r="BF336" s="11">
        <f t="shared" si="473"/>
        <v>0.5</v>
      </c>
      <c r="BG336" s="11">
        <f t="shared" si="473"/>
        <v>0.5</v>
      </c>
      <c r="BH336" s="11">
        <f t="shared" si="473"/>
        <v>0.5</v>
      </c>
      <c r="BI336" s="11">
        <f t="shared" si="473"/>
        <v>0.5</v>
      </c>
      <c r="BJ336" s="11">
        <f t="shared" si="473"/>
        <v>0.5</v>
      </c>
      <c r="BK336" s="11">
        <f t="shared" si="473"/>
        <v>5.0000000000000001E-3</v>
      </c>
      <c r="BL336" s="11">
        <f t="shared" si="473"/>
        <v>0.5</v>
      </c>
      <c r="BM336" s="11">
        <f t="shared" si="473"/>
        <v>0.05</v>
      </c>
      <c r="BN336" s="11">
        <f t="shared" si="473"/>
        <v>0.05</v>
      </c>
      <c r="BO336" s="11">
        <f t="shared" si="473"/>
        <v>0.05</v>
      </c>
      <c r="BP336" s="11">
        <f t="shared" si="473"/>
        <v>0.05</v>
      </c>
      <c r="BQ336" s="11">
        <f t="shared" si="473"/>
        <v>0</v>
      </c>
      <c r="BR336" s="11">
        <f t="shared" si="473"/>
        <v>0.4</v>
      </c>
      <c r="BS336" s="11">
        <f t="shared" si="473"/>
        <v>0.05</v>
      </c>
      <c r="BT336" s="11">
        <f t="shared" si="473"/>
        <v>0.05</v>
      </c>
      <c r="BU336" s="11">
        <f t="shared" si="473"/>
        <v>0.1</v>
      </c>
      <c r="BV336" s="11">
        <f t="shared" si="473"/>
        <v>0.05</v>
      </c>
      <c r="BW336" s="11">
        <f t="shared" si="473"/>
        <v>0.05</v>
      </c>
      <c r="BX336" s="11">
        <f t="shared" si="473"/>
        <v>0</v>
      </c>
      <c r="BY336" s="11">
        <f t="shared" si="473"/>
        <v>0.15</v>
      </c>
      <c r="BZ336" s="11">
        <f t="shared" si="473"/>
        <v>0</v>
      </c>
      <c r="CA336" s="11">
        <f t="shared" si="473"/>
        <v>0</v>
      </c>
      <c r="CB336" s="11">
        <f t="shared" si="473"/>
        <v>0</v>
      </c>
      <c r="CC336" s="11">
        <f t="shared" si="473"/>
        <v>0</v>
      </c>
      <c r="CD336" s="11">
        <f t="shared" si="473"/>
        <v>0</v>
      </c>
      <c r="CE336" s="11">
        <f t="shared" si="473"/>
        <v>0</v>
      </c>
      <c r="CF336" s="11">
        <f t="shared" si="473"/>
        <v>0</v>
      </c>
      <c r="CG336" s="11">
        <f t="shared" si="473"/>
        <v>0</v>
      </c>
      <c r="CH336" s="11">
        <f t="shared" si="473"/>
        <v>0</v>
      </c>
      <c r="CI336" s="11">
        <f t="shared" si="473"/>
        <v>0</v>
      </c>
      <c r="CJ336" s="11">
        <f t="shared" si="473"/>
        <v>0</v>
      </c>
      <c r="CK336" s="11">
        <f t="shared" si="473"/>
        <v>0</v>
      </c>
      <c r="CL336" s="11">
        <f t="shared" si="473"/>
        <v>0</v>
      </c>
      <c r="CM336" s="11">
        <f t="shared" si="473"/>
        <v>0</v>
      </c>
      <c r="CN336" s="11">
        <f t="shared" si="473"/>
        <v>0</v>
      </c>
      <c r="CO336" s="11">
        <f t="shared" si="473"/>
        <v>0</v>
      </c>
      <c r="CP336" s="11">
        <f t="shared" si="473"/>
        <v>0</v>
      </c>
      <c r="CQ336" s="11">
        <f t="shared" si="473"/>
        <v>0</v>
      </c>
      <c r="CR336" s="11">
        <f t="shared" si="399"/>
        <v>0</v>
      </c>
      <c r="CS336" s="11">
        <f t="shared" si="473"/>
        <v>0</v>
      </c>
      <c r="CT336" s="11">
        <f t="shared" si="473"/>
        <v>0</v>
      </c>
      <c r="CU336" s="11">
        <f t="shared" si="473"/>
        <v>0</v>
      </c>
      <c r="CV336" s="11">
        <f t="shared" si="471"/>
        <v>0</v>
      </c>
      <c r="CW336" s="11">
        <f t="shared" si="471"/>
        <v>0</v>
      </c>
      <c r="CX336" s="11">
        <f t="shared" si="471"/>
        <v>0.05</v>
      </c>
      <c r="CY336" s="11">
        <f t="shared" si="471"/>
        <v>0.05</v>
      </c>
      <c r="DA336" s="11">
        <f t="shared" ref="DA336:DE336" si="476">DA120*1000</f>
        <v>0</v>
      </c>
      <c r="DB336" s="11">
        <f t="shared" si="476"/>
        <v>0</v>
      </c>
      <c r="DC336" s="11">
        <f t="shared" si="476"/>
        <v>0</v>
      </c>
      <c r="DD336" s="11">
        <f t="shared" si="476"/>
        <v>0</v>
      </c>
      <c r="DE336" s="11">
        <f t="shared" si="476"/>
        <v>0</v>
      </c>
      <c r="DI336" s="11"/>
      <c r="DJ336" s="11"/>
      <c r="DK336" s="11"/>
      <c r="DL336" s="11"/>
      <c r="DM336" s="11"/>
    </row>
    <row r="337" spans="35:117">
      <c r="AI337" s="11">
        <f t="shared" si="398"/>
        <v>41</v>
      </c>
      <c r="AJ337" s="11">
        <f t="shared" si="473"/>
        <v>26</v>
      </c>
      <c r="AK337" s="11">
        <f t="shared" si="473"/>
        <v>2.5</v>
      </c>
      <c r="AL337" s="11">
        <f t="shared" si="473"/>
        <v>103</v>
      </c>
      <c r="AM337" s="11">
        <f t="shared" si="473"/>
        <v>56</v>
      </c>
      <c r="AN337" s="11">
        <f t="shared" si="473"/>
        <v>43</v>
      </c>
      <c r="AO337" s="11">
        <f t="shared" si="473"/>
        <v>35</v>
      </c>
      <c r="AP337" s="11">
        <f t="shared" si="473"/>
        <v>2.5</v>
      </c>
      <c r="AQ337" s="11">
        <f t="shared" si="473"/>
        <v>33</v>
      </c>
      <c r="AR337" s="11">
        <f t="shared" si="473"/>
        <v>11</v>
      </c>
      <c r="AS337" s="11">
        <f t="shared" si="473"/>
        <v>2.5</v>
      </c>
      <c r="AT337" s="11">
        <f t="shared" si="473"/>
        <v>2.5</v>
      </c>
      <c r="AU337" s="11">
        <f t="shared" si="473"/>
        <v>60</v>
      </c>
      <c r="AV337" s="11">
        <f t="shared" si="473"/>
        <v>51</v>
      </c>
      <c r="AW337" s="11">
        <f t="shared" si="473"/>
        <v>24</v>
      </c>
      <c r="AX337" s="11">
        <f t="shared" si="473"/>
        <v>47</v>
      </c>
      <c r="AY337" s="11">
        <f t="shared" si="473"/>
        <v>35</v>
      </c>
      <c r="AZ337" s="11">
        <f t="shared" si="473"/>
        <v>2.5</v>
      </c>
      <c r="BA337" s="11">
        <f t="shared" si="473"/>
        <v>2.5</v>
      </c>
      <c r="BB337" s="11">
        <f t="shared" si="473"/>
        <v>0</v>
      </c>
      <c r="BC337" s="11">
        <f t="shared" si="473"/>
        <v>0.5</v>
      </c>
      <c r="BD337" s="11">
        <f t="shared" si="473"/>
        <v>0.5</v>
      </c>
      <c r="BE337" s="11">
        <f t="shared" si="473"/>
        <v>0.5</v>
      </c>
      <c r="BF337" s="11">
        <f t="shared" si="473"/>
        <v>0.5</v>
      </c>
      <c r="BG337" s="11">
        <f t="shared" si="473"/>
        <v>0.5</v>
      </c>
      <c r="BH337" s="11">
        <f t="shared" si="473"/>
        <v>0.5</v>
      </c>
      <c r="BI337" s="11">
        <f t="shared" si="473"/>
        <v>0.5</v>
      </c>
      <c r="BJ337" s="11">
        <f t="shared" si="473"/>
        <v>0.5</v>
      </c>
      <c r="BK337" s="11">
        <f t="shared" si="473"/>
        <v>5.0000000000000001E-3</v>
      </c>
      <c r="BL337" s="11">
        <f t="shared" si="473"/>
        <v>0.5</v>
      </c>
      <c r="BM337" s="11">
        <f t="shared" si="473"/>
        <v>0.05</v>
      </c>
      <c r="BN337" s="11">
        <f t="shared" si="473"/>
        <v>0.05</v>
      </c>
      <c r="BO337" s="11">
        <f t="shared" si="473"/>
        <v>0.05</v>
      </c>
      <c r="BP337" s="11">
        <f t="shared" si="473"/>
        <v>0.05</v>
      </c>
      <c r="BQ337" s="11">
        <f t="shared" si="473"/>
        <v>0</v>
      </c>
      <c r="BR337" s="11">
        <f t="shared" si="473"/>
        <v>0.4</v>
      </c>
      <c r="BS337" s="11">
        <f t="shared" si="473"/>
        <v>0.05</v>
      </c>
      <c r="BT337" s="11">
        <f t="shared" si="473"/>
        <v>0.05</v>
      </c>
      <c r="BU337" s="11">
        <f t="shared" si="473"/>
        <v>0.1</v>
      </c>
      <c r="BV337" s="11">
        <f t="shared" si="473"/>
        <v>0.05</v>
      </c>
      <c r="BW337" s="11">
        <f t="shared" si="473"/>
        <v>0.05</v>
      </c>
      <c r="BX337" s="11">
        <f t="shared" si="473"/>
        <v>0</v>
      </c>
      <c r="BY337" s="11">
        <f t="shared" si="473"/>
        <v>0.15</v>
      </c>
      <c r="BZ337" s="11">
        <f t="shared" si="473"/>
        <v>25</v>
      </c>
      <c r="CA337" s="11">
        <f t="shared" si="473"/>
        <v>50</v>
      </c>
      <c r="CB337" s="11">
        <f t="shared" si="473"/>
        <v>500</v>
      </c>
      <c r="CC337" s="11">
        <f t="shared" si="473"/>
        <v>0.01</v>
      </c>
      <c r="CD337" s="11">
        <f t="shared" si="473"/>
        <v>2.5000000000000001E-2</v>
      </c>
      <c r="CE337" s="11">
        <f t="shared" si="473"/>
        <v>5.0000000000000001E-3</v>
      </c>
      <c r="CF337" s="11">
        <f t="shared" si="473"/>
        <v>0.15</v>
      </c>
      <c r="CG337" s="11">
        <f t="shared" si="473"/>
        <v>0.5</v>
      </c>
      <c r="CH337" s="11">
        <f t="shared" si="473"/>
        <v>0.5</v>
      </c>
      <c r="CI337" s="11">
        <f t="shared" si="473"/>
        <v>0.5</v>
      </c>
      <c r="CJ337" s="11">
        <f t="shared" si="473"/>
        <v>0</v>
      </c>
      <c r="CK337" s="11">
        <f t="shared" si="473"/>
        <v>0.3</v>
      </c>
      <c r="CL337" s="11">
        <f t="shared" si="473"/>
        <v>5</v>
      </c>
      <c r="CM337" s="11">
        <f t="shared" si="473"/>
        <v>0.5</v>
      </c>
      <c r="CN337" s="11">
        <f t="shared" si="473"/>
        <v>0.5</v>
      </c>
      <c r="CO337" s="11">
        <f t="shared" si="473"/>
        <v>0.05</v>
      </c>
      <c r="CP337" s="11">
        <f t="shared" si="473"/>
        <v>0.05</v>
      </c>
      <c r="CQ337" s="11">
        <f t="shared" si="473"/>
        <v>0.05</v>
      </c>
      <c r="CR337" s="11">
        <f t="shared" si="399"/>
        <v>2.2189999999999999</v>
      </c>
      <c r="CS337" s="11">
        <f t="shared" si="473"/>
        <v>0.05</v>
      </c>
      <c r="CT337" s="11">
        <f t="shared" si="473"/>
        <v>0.05</v>
      </c>
      <c r="CU337" s="11">
        <f t="shared" ref="CU337:CY340" si="477">CU121*1000</f>
        <v>0.05</v>
      </c>
      <c r="CV337" s="11">
        <f t="shared" si="477"/>
        <v>0.05</v>
      </c>
      <c r="CW337" s="11">
        <f t="shared" si="477"/>
        <v>0.05</v>
      </c>
      <c r="CX337" s="11">
        <f t="shared" si="477"/>
        <v>0.05</v>
      </c>
      <c r="CY337" s="11">
        <f t="shared" si="477"/>
        <v>0.05</v>
      </c>
      <c r="DA337" s="11">
        <f t="shared" ref="DA337:DE337" si="478">DA121*1000</f>
        <v>0.5</v>
      </c>
      <c r="DB337" s="11">
        <f t="shared" si="478"/>
        <v>0.05</v>
      </c>
      <c r="DC337" s="11">
        <f t="shared" si="478"/>
        <v>5</v>
      </c>
      <c r="DD337" s="11">
        <f t="shared" si="478"/>
        <v>0.25</v>
      </c>
      <c r="DE337" s="11">
        <f t="shared" si="478"/>
        <v>0.05</v>
      </c>
      <c r="DI337" s="11"/>
      <c r="DJ337" s="11"/>
      <c r="DK337" s="11"/>
      <c r="DL337" s="11"/>
      <c r="DM337" s="11"/>
    </row>
    <row r="338" spans="35:117">
      <c r="AI338" s="11">
        <f t="shared" si="398"/>
        <v>2.5</v>
      </c>
      <c r="AJ338" s="11">
        <f t="shared" ref="AJ338:CU341" si="479">AJ122*1000</f>
        <v>5</v>
      </c>
      <c r="AK338" s="11">
        <f t="shared" si="479"/>
        <v>2.5</v>
      </c>
      <c r="AL338" s="11">
        <f t="shared" si="479"/>
        <v>9</v>
      </c>
      <c r="AM338" s="11">
        <f t="shared" si="479"/>
        <v>2.5</v>
      </c>
      <c r="AN338" s="11">
        <f t="shared" si="479"/>
        <v>2.5</v>
      </c>
      <c r="AO338" s="11">
        <f t="shared" si="479"/>
        <v>2.5</v>
      </c>
      <c r="AP338" s="11">
        <f t="shared" si="479"/>
        <v>2.5</v>
      </c>
      <c r="AQ338" s="11">
        <f t="shared" si="479"/>
        <v>6</v>
      </c>
      <c r="AR338" s="11">
        <f t="shared" si="479"/>
        <v>1.5</v>
      </c>
      <c r="AS338" s="11">
        <f t="shared" si="479"/>
        <v>2.5</v>
      </c>
      <c r="AT338" s="11">
        <f t="shared" si="479"/>
        <v>2.5</v>
      </c>
      <c r="AU338" s="11">
        <f t="shared" si="479"/>
        <v>2.5</v>
      </c>
      <c r="AV338" s="11">
        <f t="shared" si="479"/>
        <v>2.5</v>
      </c>
      <c r="AW338" s="11">
        <f t="shared" si="479"/>
        <v>2.5</v>
      </c>
      <c r="AX338" s="11">
        <f t="shared" si="479"/>
        <v>7</v>
      </c>
      <c r="AY338" s="11">
        <f t="shared" si="479"/>
        <v>2.5</v>
      </c>
      <c r="AZ338" s="11">
        <f t="shared" si="479"/>
        <v>2.5</v>
      </c>
      <c r="BA338" s="11">
        <f t="shared" si="479"/>
        <v>2.5</v>
      </c>
      <c r="BB338" s="11">
        <f t="shared" si="479"/>
        <v>0</v>
      </c>
      <c r="BC338" s="11">
        <f t="shared" si="479"/>
        <v>0.5</v>
      </c>
      <c r="BD338" s="11">
        <f t="shared" si="479"/>
        <v>0.5</v>
      </c>
      <c r="BE338" s="11">
        <f t="shared" si="479"/>
        <v>0.5</v>
      </c>
      <c r="BF338" s="11">
        <f t="shared" si="479"/>
        <v>0.5</v>
      </c>
      <c r="BG338" s="11">
        <f t="shared" si="479"/>
        <v>0.5</v>
      </c>
      <c r="BH338" s="11">
        <f t="shared" si="479"/>
        <v>0.5</v>
      </c>
      <c r="BI338" s="11">
        <f t="shared" si="479"/>
        <v>0.5</v>
      </c>
      <c r="BJ338" s="11">
        <f t="shared" si="479"/>
        <v>0.5</v>
      </c>
      <c r="BK338" s="11">
        <f t="shared" si="479"/>
        <v>5.0000000000000001E-3</v>
      </c>
      <c r="BL338" s="11">
        <f t="shared" si="479"/>
        <v>0.5</v>
      </c>
      <c r="BM338" s="11">
        <f t="shared" si="479"/>
        <v>0.05</v>
      </c>
      <c r="BN338" s="11">
        <f t="shared" si="479"/>
        <v>0.05</v>
      </c>
      <c r="BO338" s="11">
        <f t="shared" si="479"/>
        <v>0.05</v>
      </c>
      <c r="BP338" s="11">
        <f t="shared" si="479"/>
        <v>0.05</v>
      </c>
      <c r="BQ338" s="11">
        <f t="shared" si="479"/>
        <v>0</v>
      </c>
      <c r="BR338" s="11">
        <f t="shared" si="479"/>
        <v>0.4</v>
      </c>
      <c r="BS338" s="11">
        <f t="shared" si="479"/>
        <v>0.05</v>
      </c>
      <c r="BT338" s="11">
        <f t="shared" si="479"/>
        <v>0.05</v>
      </c>
      <c r="BU338" s="11">
        <f t="shared" si="479"/>
        <v>0.1</v>
      </c>
      <c r="BV338" s="11">
        <f t="shared" si="479"/>
        <v>0.05</v>
      </c>
      <c r="BW338" s="11">
        <f t="shared" si="479"/>
        <v>0.05</v>
      </c>
      <c r="BX338" s="11">
        <f t="shared" si="479"/>
        <v>0</v>
      </c>
      <c r="BY338" s="11">
        <f t="shared" si="479"/>
        <v>0.15</v>
      </c>
      <c r="BZ338" s="11">
        <f t="shared" si="479"/>
        <v>0</v>
      </c>
      <c r="CA338" s="11">
        <f t="shared" si="479"/>
        <v>0</v>
      </c>
      <c r="CB338" s="11">
        <f t="shared" si="479"/>
        <v>0</v>
      </c>
      <c r="CC338" s="11">
        <f t="shared" si="479"/>
        <v>0</v>
      </c>
      <c r="CD338" s="11">
        <f t="shared" si="479"/>
        <v>0</v>
      </c>
      <c r="CE338" s="11">
        <f t="shared" si="479"/>
        <v>0</v>
      </c>
      <c r="CF338" s="11">
        <f t="shared" si="479"/>
        <v>0</v>
      </c>
      <c r="CG338" s="11">
        <f t="shared" si="479"/>
        <v>0</v>
      </c>
      <c r="CH338" s="11">
        <f t="shared" si="479"/>
        <v>0</v>
      </c>
      <c r="CI338" s="11">
        <f t="shared" si="479"/>
        <v>0</v>
      </c>
      <c r="CJ338" s="11">
        <f t="shared" si="479"/>
        <v>0</v>
      </c>
      <c r="CK338" s="11">
        <f t="shared" si="479"/>
        <v>0</v>
      </c>
      <c r="CL338" s="11">
        <f t="shared" si="479"/>
        <v>0</v>
      </c>
      <c r="CM338" s="11">
        <f t="shared" si="479"/>
        <v>0</v>
      </c>
      <c r="CN338" s="11">
        <f t="shared" si="479"/>
        <v>0</v>
      </c>
      <c r="CO338" s="11">
        <f t="shared" si="479"/>
        <v>0</v>
      </c>
      <c r="CP338" s="11">
        <f t="shared" si="479"/>
        <v>0</v>
      </c>
      <c r="CQ338" s="11">
        <f t="shared" si="479"/>
        <v>0</v>
      </c>
      <c r="CR338" s="11">
        <f t="shared" si="399"/>
        <v>0</v>
      </c>
      <c r="CS338" s="11">
        <f t="shared" si="479"/>
        <v>0</v>
      </c>
      <c r="CT338" s="11">
        <f t="shared" si="479"/>
        <v>0</v>
      </c>
      <c r="CU338" s="11">
        <f t="shared" si="479"/>
        <v>0</v>
      </c>
      <c r="CV338" s="11">
        <f t="shared" si="477"/>
        <v>0</v>
      </c>
      <c r="CW338" s="11">
        <f t="shared" si="477"/>
        <v>0</v>
      </c>
      <c r="CX338" s="11">
        <f t="shared" si="477"/>
        <v>0.05</v>
      </c>
      <c r="CY338" s="11">
        <f t="shared" si="477"/>
        <v>0.05</v>
      </c>
      <c r="DA338" s="11">
        <f t="shared" ref="DA338:DE338" si="480">DA122*1000</f>
        <v>0</v>
      </c>
      <c r="DB338" s="11">
        <f t="shared" si="480"/>
        <v>0</v>
      </c>
      <c r="DC338" s="11">
        <f t="shared" si="480"/>
        <v>0</v>
      </c>
      <c r="DD338" s="11">
        <f t="shared" si="480"/>
        <v>0</v>
      </c>
      <c r="DE338" s="11">
        <f t="shared" si="480"/>
        <v>0</v>
      </c>
      <c r="DI338" s="11"/>
      <c r="DJ338" s="11"/>
      <c r="DK338" s="11"/>
      <c r="DL338" s="11"/>
      <c r="DM338" s="11"/>
    </row>
    <row r="339" spans="35:117">
      <c r="AI339" s="11">
        <f t="shared" si="398"/>
        <v>2.5</v>
      </c>
      <c r="AJ339" s="11">
        <f t="shared" si="479"/>
        <v>2.5</v>
      </c>
      <c r="AK339" s="11">
        <f t="shared" si="479"/>
        <v>2.5</v>
      </c>
      <c r="AL339" s="11">
        <f t="shared" si="479"/>
        <v>7</v>
      </c>
      <c r="AM339" s="11">
        <f t="shared" si="479"/>
        <v>2.5</v>
      </c>
      <c r="AN339" s="11">
        <f t="shared" si="479"/>
        <v>2.5</v>
      </c>
      <c r="AO339" s="11">
        <f t="shared" si="479"/>
        <v>2.5</v>
      </c>
      <c r="AP339" s="11">
        <f t="shared" si="479"/>
        <v>2.5</v>
      </c>
      <c r="AQ339" s="11">
        <f t="shared" si="479"/>
        <v>6</v>
      </c>
      <c r="AR339" s="11">
        <f t="shared" si="479"/>
        <v>1.5</v>
      </c>
      <c r="AS339" s="11">
        <f t="shared" si="479"/>
        <v>2.5</v>
      </c>
      <c r="AT339" s="11">
        <f t="shared" si="479"/>
        <v>2.5</v>
      </c>
      <c r="AU339" s="11">
        <f t="shared" si="479"/>
        <v>2.5</v>
      </c>
      <c r="AV339" s="11">
        <f t="shared" si="479"/>
        <v>6</v>
      </c>
      <c r="AW339" s="11">
        <f t="shared" si="479"/>
        <v>2.5</v>
      </c>
      <c r="AX339" s="11">
        <f t="shared" si="479"/>
        <v>2.5</v>
      </c>
      <c r="AY339" s="11">
        <f t="shared" si="479"/>
        <v>7</v>
      </c>
      <c r="AZ339" s="11">
        <f t="shared" si="479"/>
        <v>2.5</v>
      </c>
      <c r="BA339" s="11">
        <f t="shared" si="479"/>
        <v>2.5</v>
      </c>
      <c r="BB339" s="11">
        <f t="shared" si="479"/>
        <v>0</v>
      </c>
      <c r="BC339" s="11">
        <f t="shared" si="479"/>
        <v>0.5</v>
      </c>
      <c r="BD339" s="11">
        <f t="shared" si="479"/>
        <v>7.9</v>
      </c>
      <c r="BE339" s="11">
        <f t="shared" si="479"/>
        <v>0.5</v>
      </c>
      <c r="BF339" s="11">
        <f t="shared" si="479"/>
        <v>0.5</v>
      </c>
      <c r="BG339" s="11">
        <f t="shared" si="479"/>
        <v>0.5</v>
      </c>
      <c r="BH339" s="11">
        <f t="shared" si="479"/>
        <v>0.5</v>
      </c>
      <c r="BI339" s="11">
        <f t="shared" si="479"/>
        <v>0.5</v>
      </c>
      <c r="BJ339" s="11">
        <f t="shared" si="479"/>
        <v>7.9</v>
      </c>
      <c r="BK339" s="11">
        <f t="shared" si="479"/>
        <v>5.0000000000000001E-3</v>
      </c>
      <c r="BL339" s="11">
        <f t="shared" si="479"/>
        <v>0.5</v>
      </c>
      <c r="BM339" s="11">
        <f t="shared" si="479"/>
        <v>0.05</v>
      </c>
      <c r="BN339" s="11">
        <f t="shared" si="479"/>
        <v>0.05</v>
      </c>
      <c r="BO339" s="11">
        <f t="shared" si="479"/>
        <v>0.05</v>
      </c>
      <c r="BP339" s="11">
        <f t="shared" si="479"/>
        <v>0.05</v>
      </c>
      <c r="BQ339" s="11">
        <f t="shared" si="479"/>
        <v>0</v>
      </c>
      <c r="BR339" s="11">
        <f t="shared" si="479"/>
        <v>0.4</v>
      </c>
      <c r="BS339" s="11">
        <f t="shared" si="479"/>
        <v>0.05</v>
      </c>
      <c r="BT339" s="11">
        <f t="shared" si="479"/>
        <v>0.05</v>
      </c>
      <c r="BU339" s="11">
        <f t="shared" si="479"/>
        <v>0.1</v>
      </c>
      <c r="BV339" s="11">
        <f t="shared" si="479"/>
        <v>0.05</v>
      </c>
      <c r="BW339" s="11">
        <f t="shared" si="479"/>
        <v>0.05</v>
      </c>
      <c r="BX339" s="11">
        <f t="shared" si="479"/>
        <v>0</v>
      </c>
      <c r="BY339" s="11">
        <f t="shared" si="479"/>
        <v>0.15</v>
      </c>
      <c r="BZ339" s="11">
        <f t="shared" si="479"/>
        <v>0</v>
      </c>
      <c r="CA339" s="11">
        <f t="shared" si="479"/>
        <v>0</v>
      </c>
      <c r="CB339" s="11">
        <f t="shared" si="479"/>
        <v>0</v>
      </c>
      <c r="CC339" s="11">
        <f t="shared" si="479"/>
        <v>0</v>
      </c>
      <c r="CD339" s="11">
        <f t="shared" si="479"/>
        <v>0</v>
      </c>
      <c r="CE339" s="11">
        <f t="shared" si="479"/>
        <v>0</v>
      </c>
      <c r="CF339" s="11">
        <f t="shared" si="479"/>
        <v>0</v>
      </c>
      <c r="CG339" s="11">
        <f t="shared" si="479"/>
        <v>0</v>
      </c>
      <c r="CH339" s="11">
        <f t="shared" si="479"/>
        <v>0</v>
      </c>
      <c r="CI339" s="11">
        <f t="shared" si="479"/>
        <v>0</v>
      </c>
      <c r="CJ339" s="11">
        <f t="shared" si="479"/>
        <v>0</v>
      </c>
      <c r="CK339" s="11">
        <f t="shared" si="479"/>
        <v>0</v>
      </c>
      <c r="CL339" s="11">
        <f t="shared" si="479"/>
        <v>0</v>
      </c>
      <c r="CM339" s="11">
        <f t="shared" si="479"/>
        <v>0</v>
      </c>
      <c r="CN339" s="11">
        <f t="shared" si="479"/>
        <v>0</v>
      </c>
      <c r="CO339" s="11">
        <f t="shared" si="479"/>
        <v>0</v>
      </c>
      <c r="CP339" s="11">
        <f t="shared" si="479"/>
        <v>0</v>
      </c>
      <c r="CQ339" s="11">
        <f t="shared" si="479"/>
        <v>0</v>
      </c>
      <c r="CR339" s="11">
        <f t="shared" si="399"/>
        <v>0</v>
      </c>
      <c r="CS339" s="11">
        <f t="shared" si="479"/>
        <v>0</v>
      </c>
      <c r="CT339" s="11">
        <f t="shared" si="479"/>
        <v>0</v>
      </c>
      <c r="CU339" s="11">
        <f t="shared" si="479"/>
        <v>0</v>
      </c>
      <c r="CV339" s="11">
        <f t="shared" si="477"/>
        <v>0</v>
      </c>
      <c r="CW339" s="11">
        <f t="shared" si="477"/>
        <v>0</v>
      </c>
      <c r="CX339" s="11">
        <f t="shared" si="477"/>
        <v>0.05</v>
      </c>
      <c r="CY339" s="11">
        <f t="shared" si="477"/>
        <v>0.05</v>
      </c>
      <c r="DA339" s="11">
        <f t="shared" ref="DA339:DE339" si="481">DA123*1000</f>
        <v>0</v>
      </c>
      <c r="DB339" s="11">
        <f t="shared" si="481"/>
        <v>0</v>
      </c>
      <c r="DC339" s="11">
        <f t="shared" si="481"/>
        <v>0</v>
      </c>
      <c r="DD339" s="11">
        <f t="shared" si="481"/>
        <v>0</v>
      </c>
      <c r="DE339" s="11">
        <f t="shared" si="481"/>
        <v>0</v>
      </c>
      <c r="DI339" s="11"/>
      <c r="DJ339" s="11"/>
      <c r="DK339" s="11"/>
      <c r="DL339" s="11"/>
      <c r="DM339" s="11"/>
    </row>
    <row r="340" spans="35:117">
      <c r="AI340" s="11">
        <f t="shared" si="398"/>
        <v>2.5</v>
      </c>
      <c r="AJ340" s="11">
        <f t="shared" si="479"/>
        <v>2.5</v>
      </c>
      <c r="AK340" s="11">
        <f t="shared" si="479"/>
        <v>2.5</v>
      </c>
      <c r="AL340" s="11">
        <f t="shared" si="479"/>
        <v>2.5</v>
      </c>
      <c r="AM340" s="11">
        <f t="shared" si="479"/>
        <v>19</v>
      </c>
      <c r="AN340" s="11">
        <f t="shared" si="479"/>
        <v>2.5</v>
      </c>
      <c r="AO340" s="11">
        <f t="shared" si="479"/>
        <v>2.5</v>
      </c>
      <c r="AP340" s="11">
        <f t="shared" si="479"/>
        <v>2.5</v>
      </c>
      <c r="AQ340" s="11">
        <f t="shared" si="479"/>
        <v>6</v>
      </c>
      <c r="AR340" s="11">
        <f t="shared" si="479"/>
        <v>1.5</v>
      </c>
      <c r="AS340" s="11">
        <f t="shared" si="479"/>
        <v>2.5</v>
      </c>
      <c r="AT340" s="11">
        <f t="shared" si="479"/>
        <v>2.5</v>
      </c>
      <c r="AU340" s="11">
        <f t="shared" si="479"/>
        <v>2.5</v>
      </c>
      <c r="AV340" s="11">
        <f t="shared" si="479"/>
        <v>2.5</v>
      </c>
      <c r="AW340" s="11">
        <f t="shared" si="479"/>
        <v>2.5</v>
      </c>
      <c r="AX340" s="11">
        <f t="shared" si="479"/>
        <v>2.5</v>
      </c>
      <c r="AY340" s="11">
        <f t="shared" si="479"/>
        <v>5</v>
      </c>
      <c r="AZ340" s="11">
        <f t="shared" si="479"/>
        <v>2.5</v>
      </c>
      <c r="BA340" s="11">
        <f t="shared" si="479"/>
        <v>2.5</v>
      </c>
      <c r="BB340" s="11">
        <f t="shared" si="479"/>
        <v>0</v>
      </c>
      <c r="BC340" s="11">
        <f t="shared" si="479"/>
        <v>0.5</v>
      </c>
      <c r="BD340" s="11">
        <f t="shared" si="479"/>
        <v>7.3</v>
      </c>
      <c r="BE340" s="11">
        <f t="shared" si="479"/>
        <v>0.5</v>
      </c>
      <c r="BF340" s="11">
        <f t="shared" si="479"/>
        <v>0.5</v>
      </c>
      <c r="BG340" s="11">
        <f t="shared" si="479"/>
        <v>0.5</v>
      </c>
      <c r="BH340" s="11">
        <f t="shared" si="479"/>
        <v>0.5</v>
      </c>
      <c r="BI340" s="11">
        <f t="shared" si="479"/>
        <v>0.5</v>
      </c>
      <c r="BJ340" s="11">
        <f t="shared" si="479"/>
        <v>7.3</v>
      </c>
      <c r="BK340" s="11">
        <f t="shared" si="479"/>
        <v>5.0000000000000001E-3</v>
      </c>
      <c r="BL340" s="11">
        <f t="shared" si="479"/>
        <v>0.5</v>
      </c>
      <c r="BM340" s="11">
        <f t="shared" si="479"/>
        <v>0.05</v>
      </c>
      <c r="BN340" s="11">
        <f t="shared" si="479"/>
        <v>0.05</v>
      </c>
      <c r="BO340" s="11">
        <f t="shared" si="479"/>
        <v>0.05</v>
      </c>
      <c r="BP340" s="11">
        <f t="shared" si="479"/>
        <v>0.05</v>
      </c>
      <c r="BQ340" s="11">
        <f t="shared" si="479"/>
        <v>0</v>
      </c>
      <c r="BR340" s="11">
        <f t="shared" si="479"/>
        <v>0.4</v>
      </c>
      <c r="BS340" s="11">
        <f t="shared" si="479"/>
        <v>0.05</v>
      </c>
      <c r="BT340" s="11">
        <f t="shared" si="479"/>
        <v>0.05</v>
      </c>
      <c r="BU340" s="11">
        <f t="shared" si="479"/>
        <v>0.1</v>
      </c>
      <c r="BV340" s="11">
        <f t="shared" si="479"/>
        <v>0.05</v>
      </c>
      <c r="BW340" s="11">
        <f t="shared" si="479"/>
        <v>0.05</v>
      </c>
      <c r="BX340" s="11">
        <f t="shared" si="479"/>
        <v>0</v>
      </c>
      <c r="BY340" s="11">
        <f t="shared" si="479"/>
        <v>0.15</v>
      </c>
      <c r="BZ340" s="11">
        <f t="shared" si="479"/>
        <v>0</v>
      </c>
      <c r="CA340" s="11">
        <f t="shared" si="479"/>
        <v>0</v>
      </c>
      <c r="CB340" s="11">
        <f t="shared" si="479"/>
        <v>0</v>
      </c>
      <c r="CC340" s="11">
        <f t="shared" si="479"/>
        <v>0</v>
      </c>
      <c r="CD340" s="11">
        <f t="shared" si="479"/>
        <v>0</v>
      </c>
      <c r="CE340" s="11">
        <f t="shared" si="479"/>
        <v>0</v>
      </c>
      <c r="CF340" s="11">
        <f t="shared" si="479"/>
        <v>0</v>
      </c>
      <c r="CG340" s="11">
        <f t="shared" si="479"/>
        <v>0</v>
      </c>
      <c r="CH340" s="11">
        <f t="shared" si="479"/>
        <v>0</v>
      </c>
      <c r="CI340" s="11">
        <f t="shared" si="479"/>
        <v>0</v>
      </c>
      <c r="CJ340" s="11">
        <f t="shared" si="479"/>
        <v>0</v>
      </c>
      <c r="CK340" s="11">
        <f t="shared" si="479"/>
        <v>0</v>
      </c>
      <c r="CL340" s="11">
        <f t="shared" si="479"/>
        <v>0</v>
      </c>
      <c r="CM340" s="11">
        <f t="shared" si="479"/>
        <v>0</v>
      </c>
      <c r="CN340" s="11">
        <f t="shared" si="479"/>
        <v>0</v>
      </c>
      <c r="CO340" s="11">
        <f t="shared" si="479"/>
        <v>0</v>
      </c>
      <c r="CP340" s="11">
        <f t="shared" si="479"/>
        <v>0</v>
      </c>
      <c r="CQ340" s="11">
        <f t="shared" si="479"/>
        <v>0</v>
      </c>
      <c r="CR340" s="11">
        <f t="shared" si="399"/>
        <v>0</v>
      </c>
      <c r="CS340" s="11">
        <f t="shared" si="479"/>
        <v>0</v>
      </c>
      <c r="CT340" s="11">
        <f t="shared" si="479"/>
        <v>0</v>
      </c>
      <c r="CU340" s="11">
        <f t="shared" si="479"/>
        <v>0</v>
      </c>
      <c r="CV340" s="11">
        <f t="shared" si="477"/>
        <v>0</v>
      </c>
      <c r="CW340" s="11">
        <f t="shared" si="477"/>
        <v>0</v>
      </c>
      <c r="CX340" s="11">
        <f t="shared" si="477"/>
        <v>0.05</v>
      </c>
      <c r="CY340" s="11">
        <f t="shared" si="477"/>
        <v>0.05</v>
      </c>
      <c r="DA340" s="11">
        <f t="shared" ref="DA340:DE340" si="482">DA124*1000</f>
        <v>0</v>
      </c>
      <c r="DB340" s="11">
        <f t="shared" si="482"/>
        <v>0</v>
      </c>
      <c r="DC340" s="11">
        <f t="shared" si="482"/>
        <v>0</v>
      </c>
      <c r="DD340" s="11">
        <f t="shared" si="482"/>
        <v>0</v>
      </c>
      <c r="DE340" s="11">
        <f t="shared" si="482"/>
        <v>0</v>
      </c>
      <c r="DI340" s="11"/>
      <c r="DJ340" s="11"/>
      <c r="DK340" s="11"/>
      <c r="DL340" s="11"/>
      <c r="DM340" s="11"/>
    </row>
    <row r="341" spans="35:117">
      <c r="AI341" s="11">
        <f t="shared" si="398"/>
        <v>2.5</v>
      </c>
      <c r="AJ341" s="11">
        <f t="shared" si="479"/>
        <v>2.5</v>
      </c>
      <c r="AK341" s="11">
        <f t="shared" si="479"/>
        <v>2.5</v>
      </c>
      <c r="AL341" s="11">
        <f t="shared" si="479"/>
        <v>5</v>
      </c>
      <c r="AM341" s="11">
        <f t="shared" si="479"/>
        <v>2.5</v>
      </c>
      <c r="AN341" s="11">
        <f t="shared" si="479"/>
        <v>2.5</v>
      </c>
      <c r="AO341" s="11">
        <f t="shared" si="479"/>
        <v>2.5</v>
      </c>
      <c r="AP341" s="11">
        <f t="shared" si="479"/>
        <v>2.5</v>
      </c>
      <c r="AQ341" s="11">
        <f t="shared" si="479"/>
        <v>2.5</v>
      </c>
      <c r="AR341" s="11">
        <f t="shared" si="479"/>
        <v>1.5</v>
      </c>
      <c r="AS341" s="11">
        <f t="shared" si="479"/>
        <v>2.5</v>
      </c>
      <c r="AT341" s="11">
        <f t="shared" si="479"/>
        <v>2.5</v>
      </c>
      <c r="AU341" s="11">
        <f t="shared" si="479"/>
        <v>2.5</v>
      </c>
      <c r="AV341" s="11">
        <f t="shared" si="479"/>
        <v>2.5</v>
      </c>
      <c r="AW341" s="11">
        <f t="shared" si="479"/>
        <v>2.5</v>
      </c>
      <c r="AX341" s="11">
        <f t="shared" si="479"/>
        <v>2.5</v>
      </c>
      <c r="AY341" s="11">
        <f t="shared" si="479"/>
        <v>2.5</v>
      </c>
      <c r="AZ341" s="11">
        <f t="shared" si="479"/>
        <v>2.5</v>
      </c>
      <c r="BA341" s="11">
        <f t="shared" si="479"/>
        <v>2.5</v>
      </c>
      <c r="BB341" s="11">
        <f t="shared" si="479"/>
        <v>0</v>
      </c>
      <c r="BC341" s="11">
        <f t="shared" si="479"/>
        <v>0.5</v>
      </c>
      <c r="BD341" s="11">
        <f t="shared" si="479"/>
        <v>0.5</v>
      </c>
      <c r="BE341" s="11">
        <f t="shared" si="479"/>
        <v>0.5</v>
      </c>
      <c r="BF341" s="11">
        <f t="shared" si="479"/>
        <v>0.5</v>
      </c>
      <c r="BG341" s="11">
        <f t="shared" si="479"/>
        <v>0.5</v>
      </c>
      <c r="BH341" s="11">
        <f t="shared" si="479"/>
        <v>0.5</v>
      </c>
      <c r="BI341" s="11">
        <f t="shared" si="479"/>
        <v>0.5</v>
      </c>
      <c r="BJ341" s="11">
        <f t="shared" si="479"/>
        <v>0.5</v>
      </c>
      <c r="BK341" s="11">
        <f t="shared" si="479"/>
        <v>5.0000000000000001E-3</v>
      </c>
      <c r="BL341" s="11">
        <f t="shared" si="479"/>
        <v>0.5</v>
      </c>
      <c r="BM341" s="11">
        <f t="shared" si="479"/>
        <v>0.05</v>
      </c>
      <c r="BN341" s="11">
        <f t="shared" si="479"/>
        <v>0.05</v>
      </c>
      <c r="BO341" s="11">
        <f t="shared" si="479"/>
        <v>0.05</v>
      </c>
      <c r="BP341" s="11">
        <f t="shared" si="479"/>
        <v>0.05</v>
      </c>
      <c r="BQ341" s="11">
        <f t="shared" si="479"/>
        <v>0</v>
      </c>
      <c r="BR341" s="11">
        <f t="shared" si="479"/>
        <v>0.4</v>
      </c>
      <c r="BS341" s="11">
        <f t="shared" si="479"/>
        <v>0.05</v>
      </c>
      <c r="BT341" s="11">
        <f t="shared" si="479"/>
        <v>0.05</v>
      </c>
      <c r="BU341" s="11">
        <f t="shared" si="479"/>
        <v>0.1</v>
      </c>
      <c r="BV341" s="11">
        <f t="shared" si="479"/>
        <v>0.05</v>
      </c>
      <c r="BW341" s="11">
        <f t="shared" si="479"/>
        <v>0.05</v>
      </c>
      <c r="BX341" s="11">
        <f t="shared" si="479"/>
        <v>0</v>
      </c>
      <c r="BY341" s="11">
        <f t="shared" si="479"/>
        <v>0.15</v>
      </c>
      <c r="BZ341" s="11">
        <f t="shared" si="479"/>
        <v>0</v>
      </c>
      <c r="CA341" s="11">
        <f t="shared" si="479"/>
        <v>0</v>
      </c>
      <c r="CB341" s="11">
        <f t="shared" si="479"/>
        <v>0</v>
      </c>
      <c r="CC341" s="11">
        <f t="shared" si="479"/>
        <v>0</v>
      </c>
      <c r="CD341" s="11">
        <f t="shared" si="479"/>
        <v>0</v>
      </c>
      <c r="CE341" s="11">
        <f t="shared" si="479"/>
        <v>0</v>
      </c>
      <c r="CF341" s="11">
        <f t="shared" si="479"/>
        <v>0</v>
      </c>
      <c r="CG341" s="11">
        <f t="shared" si="479"/>
        <v>0</v>
      </c>
      <c r="CH341" s="11">
        <f t="shared" si="479"/>
        <v>0</v>
      </c>
      <c r="CI341" s="11">
        <f t="shared" si="479"/>
        <v>0</v>
      </c>
      <c r="CJ341" s="11">
        <f t="shared" si="479"/>
        <v>0</v>
      </c>
      <c r="CK341" s="11">
        <f t="shared" si="479"/>
        <v>0</v>
      </c>
      <c r="CL341" s="11">
        <f t="shared" si="479"/>
        <v>0</v>
      </c>
      <c r="CM341" s="11">
        <f t="shared" si="479"/>
        <v>0</v>
      </c>
      <c r="CN341" s="11">
        <f t="shared" si="479"/>
        <v>0</v>
      </c>
      <c r="CO341" s="11">
        <f t="shared" si="479"/>
        <v>0</v>
      </c>
      <c r="CP341" s="11">
        <f t="shared" si="479"/>
        <v>0</v>
      </c>
      <c r="CQ341" s="11">
        <f t="shared" si="479"/>
        <v>0</v>
      </c>
      <c r="CR341" s="11">
        <f t="shared" si="399"/>
        <v>0</v>
      </c>
      <c r="CS341" s="11">
        <f t="shared" si="479"/>
        <v>0</v>
      </c>
      <c r="CT341" s="11">
        <f t="shared" si="479"/>
        <v>0</v>
      </c>
      <c r="CU341" s="11">
        <f t="shared" ref="CU341:CY344" si="483">CU125*1000</f>
        <v>0</v>
      </c>
      <c r="CV341" s="11">
        <f t="shared" si="483"/>
        <v>0</v>
      </c>
      <c r="CW341" s="11">
        <f t="shared" si="483"/>
        <v>0</v>
      </c>
      <c r="CX341" s="11">
        <f t="shared" si="483"/>
        <v>0.05</v>
      </c>
      <c r="CY341" s="11">
        <f t="shared" si="483"/>
        <v>0.05</v>
      </c>
      <c r="DA341" s="11">
        <f t="shared" ref="DA341:DE341" si="484">DA125*1000</f>
        <v>0</v>
      </c>
      <c r="DB341" s="11">
        <f t="shared" si="484"/>
        <v>0</v>
      </c>
      <c r="DC341" s="11">
        <f t="shared" si="484"/>
        <v>0</v>
      </c>
      <c r="DD341" s="11">
        <f t="shared" si="484"/>
        <v>0</v>
      </c>
      <c r="DE341" s="11">
        <f t="shared" si="484"/>
        <v>0</v>
      </c>
      <c r="DI341" s="11"/>
      <c r="DJ341" s="11"/>
      <c r="DK341" s="11"/>
      <c r="DL341" s="11"/>
      <c r="DM341" s="11"/>
    </row>
    <row r="342" spans="35:117">
      <c r="AI342" s="11">
        <f t="shared" si="398"/>
        <v>20</v>
      </c>
      <c r="AJ342" s="11">
        <f t="shared" ref="AJ342:CU345" si="485">AJ126*1000</f>
        <v>18</v>
      </c>
      <c r="AK342" s="11">
        <f t="shared" si="485"/>
        <v>2.5</v>
      </c>
      <c r="AL342" s="11">
        <f t="shared" si="485"/>
        <v>69</v>
      </c>
      <c r="AM342" s="11">
        <f t="shared" si="485"/>
        <v>33</v>
      </c>
      <c r="AN342" s="11">
        <f t="shared" si="485"/>
        <v>46</v>
      </c>
      <c r="AO342" s="11">
        <f t="shared" si="485"/>
        <v>29</v>
      </c>
      <c r="AP342" s="11">
        <f t="shared" si="485"/>
        <v>2.5</v>
      </c>
      <c r="AQ342" s="11">
        <f t="shared" si="485"/>
        <v>33</v>
      </c>
      <c r="AR342" s="11">
        <f t="shared" si="485"/>
        <v>7</v>
      </c>
      <c r="AS342" s="11">
        <f t="shared" si="485"/>
        <v>2.5</v>
      </c>
      <c r="AT342" s="11">
        <f t="shared" si="485"/>
        <v>2.5</v>
      </c>
      <c r="AU342" s="11">
        <f t="shared" si="485"/>
        <v>46</v>
      </c>
      <c r="AV342" s="11">
        <f t="shared" si="485"/>
        <v>43</v>
      </c>
      <c r="AW342" s="11">
        <f t="shared" si="485"/>
        <v>20</v>
      </c>
      <c r="AX342" s="11">
        <f t="shared" si="485"/>
        <v>24</v>
      </c>
      <c r="AY342" s="11">
        <f t="shared" si="485"/>
        <v>30</v>
      </c>
      <c r="AZ342" s="11">
        <f t="shared" si="485"/>
        <v>10</v>
      </c>
      <c r="BA342" s="11">
        <f t="shared" si="485"/>
        <v>2.5</v>
      </c>
      <c r="BB342" s="11">
        <f t="shared" si="485"/>
        <v>0</v>
      </c>
      <c r="BC342" s="11">
        <f t="shared" si="485"/>
        <v>0.5</v>
      </c>
      <c r="BD342" s="11">
        <f t="shared" si="485"/>
        <v>0.5</v>
      </c>
      <c r="BE342" s="11">
        <f t="shared" si="485"/>
        <v>0.5</v>
      </c>
      <c r="BF342" s="11">
        <f t="shared" si="485"/>
        <v>0.5</v>
      </c>
      <c r="BG342" s="11">
        <f t="shared" si="485"/>
        <v>0.5</v>
      </c>
      <c r="BH342" s="11">
        <f t="shared" si="485"/>
        <v>0.5</v>
      </c>
      <c r="BI342" s="11">
        <f t="shared" si="485"/>
        <v>0.5</v>
      </c>
      <c r="BJ342" s="11">
        <f t="shared" si="485"/>
        <v>0.5</v>
      </c>
      <c r="BK342" s="11">
        <f t="shared" si="485"/>
        <v>5.0000000000000001E-3</v>
      </c>
      <c r="BL342" s="11">
        <f t="shared" si="485"/>
        <v>0.5</v>
      </c>
      <c r="BM342" s="11">
        <f t="shared" si="485"/>
        <v>0.05</v>
      </c>
      <c r="BN342" s="11">
        <f t="shared" si="485"/>
        <v>0.05</v>
      </c>
      <c r="BO342" s="11">
        <f t="shared" si="485"/>
        <v>0.05</v>
      </c>
      <c r="BP342" s="11">
        <f t="shared" si="485"/>
        <v>0.05</v>
      </c>
      <c r="BQ342" s="11">
        <f t="shared" si="485"/>
        <v>0</v>
      </c>
      <c r="BR342" s="11">
        <f t="shared" si="485"/>
        <v>0.4</v>
      </c>
      <c r="BS342" s="11">
        <f t="shared" si="485"/>
        <v>0.05</v>
      </c>
      <c r="BT342" s="11">
        <f t="shared" si="485"/>
        <v>0.05</v>
      </c>
      <c r="BU342" s="11">
        <f t="shared" si="485"/>
        <v>0.1</v>
      </c>
      <c r="BV342" s="11">
        <f t="shared" si="485"/>
        <v>0.05</v>
      </c>
      <c r="BW342" s="11">
        <f t="shared" si="485"/>
        <v>0.05</v>
      </c>
      <c r="BX342" s="11">
        <f t="shared" si="485"/>
        <v>0</v>
      </c>
      <c r="BY342" s="11">
        <f t="shared" si="485"/>
        <v>0.15</v>
      </c>
      <c r="BZ342" s="11">
        <f t="shared" si="485"/>
        <v>0</v>
      </c>
      <c r="CA342" s="11">
        <f t="shared" si="485"/>
        <v>0</v>
      </c>
      <c r="CB342" s="11">
        <f t="shared" si="485"/>
        <v>0</v>
      </c>
      <c r="CC342" s="11">
        <f t="shared" si="485"/>
        <v>0</v>
      </c>
      <c r="CD342" s="11">
        <f t="shared" si="485"/>
        <v>0</v>
      </c>
      <c r="CE342" s="11">
        <f t="shared" si="485"/>
        <v>0</v>
      </c>
      <c r="CF342" s="11">
        <f t="shared" si="485"/>
        <v>0</v>
      </c>
      <c r="CG342" s="11">
        <f t="shared" si="485"/>
        <v>0</v>
      </c>
      <c r="CH342" s="11">
        <f t="shared" si="485"/>
        <v>0</v>
      </c>
      <c r="CI342" s="11">
        <f t="shared" si="485"/>
        <v>0</v>
      </c>
      <c r="CJ342" s="11">
        <f t="shared" si="485"/>
        <v>0</v>
      </c>
      <c r="CK342" s="11">
        <f t="shared" si="485"/>
        <v>0</v>
      </c>
      <c r="CL342" s="11">
        <f t="shared" si="485"/>
        <v>0</v>
      </c>
      <c r="CM342" s="11">
        <f t="shared" si="485"/>
        <v>0</v>
      </c>
      <c r="CN342" s="11">
        <f t="shared" si="485"/>
        <v>0</v>
      </c>
      <c r="CO342" s="11">
        <f t="shared" si="485"/>
        <v>0</v>
      </c>
      <c r="CP342" s="11">
        <f t="shared" si="485"/>
        <v>0</v>
      </c>
      <c r="CQ342" s="11">
        <f t="shared" si="485"/>
        <v>0</v>
      </c>
      <c r="CR342" s="11">
        <f t="shared" si="399"/>
        <v>0</v>
      </c>
      <c r="CS342" s="11">
        <f t="shared" si="485"/>
        <v>0</v>
      </c>
      <c r="CT342" s="11">
        <f t="shared" si="485"/>
        <v>0</v>
      </c>
      <c r="CU342" s="11">
        <f t="shared" si="485"/>
        <v>0</v>
      </c>
      <c r="CV342" s="11">
        <f t="shared" si="483"/>
        <v>0</v>
      </c>
      <c r="CW342" s="11">
        <f t="shared" si="483"/>
        <v>0</v>
      </c>
      <c r="CX342" s="11">
        <f t="shared" si="483"/>
        <v>0.05</v>
      </c>
      <c r="CY342" s="11">
        <f t="shared" si="483"/>
        <v>0.05</v>
      </c>
      <c r="DA342" s="11">
        <f t="shared" ref="DA342:DE342" si="486">DA126*1000</f>
        <v>0</v>
      </c>
      <c r="DB342" s="11">
        <f t="shared" si="486"/>
        <v>0</v>
      </c>
      <c r="DC342" s="11">
        <f t="shared" si="486"/>
        <v>0</v>
      </c>
      <c r="DD342" s="11">
        <f t="shared" si="486"/>
        <v>0</v>
      </c>
      <c r="DE342" s="11">
        <f t="shared" si="486"/>
        <v>0</v>
      </c>
      <c r="DI342" s="11"/>
      <c r="DJ342" s="11"/>
      <c r="DK342" s="11"/>
      <c r="DL342" s="11"/>
      <c r="DM342" s="11"/>
    </row>
    <row r="343" spans="35:117">
      <c r="AI343" s="11">
        <f t="shared" si="398"/>
        <v>130</v>
      </c>
      <c r="AJ343" s="11">
        <f t="shared" si="485"/>
        <v>93</v>
      </c>
      <c r="AK343" s="11">
        <f t="shared" si="485"/>
        <v>2.5</v>
      </c>
      <c r="AL343" s="11">
        <f t="shared" si="485"/>
        <v>301</v>
      </c>
      <c r="AM343" s="11">
        <f t="shared" si="485"/>
        <v>107</v>
      </c>
      <c r="AN343" s="11">
        <f t="shared" si="485"/>
        <v>167</v>
      </c>
      <c r="AO343" s="11">
        <f t="shared" si="485"/>
        <v>81</v>
      </c>
      <c r="AP343" s="11">
        <f t="shared" si="485"/>
        <v>2.5</v>
      </c>
      <c r="AQ343" s="11">
        <f t="shared" si="485"/>
        <v>91</v>
      </c>
      <c r="AR343" s="11">
        <f t="shared" si="485"/>
        <v>47</v>
      </c>
      <c r="AS343" s="11">
        <f t="shared" si="485"/>
        <v>2.5</v>
      </c>
      <c r="AT343" s="11">
        <f t="shared" si="485"/>
        <v>2.5</v>
      </c>
      <c r="AU343" s="11">
        <f t="shared" si="485"/>
        <v>174</v>
      </c>
      <c r="AV343" s="11">
        <f t="shared" si="485"/>
        <v>106</v>
      </c>
      <c r="AW343" s="11">
        <f t="shared" si="485"/>
        <v>56</v>
      </c>
      <c r="AX343" s="11">
        <f t="shared" si="485"/>
        <v>101</v>
      </c>
      <c r="AY343" s="11">
        <f t="shared" si="485"/>
        <v>77</v>
      </c>
      <c r="AZ343" s="11">
        <f t="shared" si="485"/>
        <v>28</v>
      </c>
      <c r="BA343" s="11">
        <f t="shared" si="485"/>
        <v>2.5</v>
      </c>
      <c r="BB343" s="11">
        <f t="shared" si="485"/>
        <v>0</v>
      </c>
      <c r="BC343" s="11">
        <f t="shared" si="485"/>
        <v>0.5</v>
      </c>
      <c r="BD343" s="11">
        <f t="shared" si="485"/>
        <v>0.5</v>
      </c>
      <c r="BE343" s="11">
        <f t="shared" si="485"/>
        <v>0.5</v>
      </c>
      <c r="BF343" s="11">
        <f t="shared" si="485"/>
        <v>0.5</v>
      </c>
      <c r="BG343" s="11">
        <f t="shared" si="485"/>
        <v>0.5</v>
      </c>
      <c r="BH343" s="11">
        <f t="shared" si="485"/>
        <v>0.5</v>
      </c>
      <c r="BI343" s="11">
        <f t="shared" si="485"/>
        <v>0.5</v>
      </c>
      <c r="BJ343" s="11">
        <f t="shared" si="485"/>
        <v>0.5</v>
      </c>
      <c r="BK343" s="11">
        <f t="shared" si="485"/>
        <v>5.0000000000000001E-3</v>
      </c>
      <c r="BL343" s="11">
        <f t="shared" si="485"/>
        <v>0.5</v>
      </c>
      <c r="BM343" s="11">
        <f t="shared" si="485"/>
        <v>0.05</v>
      </c>
      <c r="BN343" s="11">
        <f t="shared" si="485"/>
        <v>0.05</v>
      </c>
      <c r="BO343" s="11">
        <f t="shared" si="485"/>
        <v>0.05</v>
      </c>
      <c r="BP343" s="11">
        <f t="shared" si="485"/>
        <v>0.05</v>
      </c>
      <c r="BQ343" s="11">
        <f t="shared" si="485"/>
        <v>0</v>
      </c>
      <c r="BR343" s="11">
        <f t="shared" si="485"/>
        <v>0.4</v>
      </c>
      <c r="BS343" s="11">
        <f t="shared" si="485"/>
        <v>0.05</v>
      </c>
      <c r="BT343" s="11">
        <f t="shared" si="485"/>
        <v>0.05</v>
      </c>
      <c r="BU343" s="11">
        <f t="shared" si="485"/>
        <v>0.1</v>
      </c>
      <c r="BV343" s="11">
        <f t="shared" si="485"/>
        <v>0.05</v>
      </c>
      <c r="BW343" s="11">
        <f t="shared" si="485"/>
        <v>0.05</v>
      </c>
      <c r="BX343" s="11">
        <f t="shared" si="485"/>
        <v>0</v>
      </c>
      <c r="BY343" s="11">
        <f t="shared" si="485"/>
        <v>0.15</v>
      </c>
      <c r="BZ343" s="11">
        <f t="shared" si="485"/>
        <v>0</v>
      </c>
      <c r="CA343" s="11">
        <f t="shared" si="485"/>
        <v>0</v>
      </c>
      <c r="CB343" s="11">
        <f t="shared" si="485"/>
        <v>0</v>
      </c>
      <c r="CC343" s="11">
        <f t="shared" si="485"/>
        <v>0</v>
      </c>
      <c r="CD343" s="11">
        <f t="shared" si="485"/>
        <v>0</v>
      </c>
      <c r="CE343" s="11">
        <f t="shared" si="485"/>
        <v>0</v>
      </c>
      <c r="CF343" s="11">
        <f t="shared" si="485"/>
        <v>0</v>
      </c>
      <c r="CG343" s="11">
        <f t="shared" si="485"/>
        <v>0</v>
      </c>
      <c r="CH343" s="11">
        <f t="shared" si="485"/>
        <v>0</v>
      </c>
      <c r="CI343" s="11">
        <f t="shared" si="485"/>
        <v>0</v>
      </c>
      <c r="CJ343" s="11">
        <f t="shared" si="485"/>
        <v>0</v>
      </c>
      <c r="CK343" s="11">
        <f t="shared" si="485"/>
        <v>0</v>
      </c>
      <c r="CL343" s="11">
        <f t="shared" si="485"/>
        <v>0</v>
      </c>
      <c r="CM343" s="11">
        <f t="shared" si="485"/>
        <v>0</v>
      </c>
      <c r="CN343" s="11">
        <f t="shared" si="485"/>
        <v>0</v>
      </c>
      <c r="CO343" s="11">
        <f t="shared" si="485"/>
        <v>0</v>
      </c>
      <c r="CP343" s="11">
        <f t="shared" si="485"/>
        <v>0</v>
      </c>
      <c r="CQ343" s="11">
        <f t="shared" si="485"/>
        <v>0</v>
      </c>
      <c r="CR343" s="11">
        <f t="shared" si="399"/>
        <v>0</v>
      </c>
      <c r="CS343" s="11">
        <f t="shared" si="485"/>
        <v>0</v>
      </c>
      <c r="CT343" s="11">
        <f t="shared" si="485"/>
        <v>0</v>
      </c>
      <c r="CU343" s="11">
        <f t="shared" si="485"/>
        <v>0</v>
      </c>
      <c r="CV343" s="11">
        <f t="shared" si="483"/>
        <v>0</v>
      </c>
      <c r="CW343" s="11">
        <f t="shared" si="483"/>
        <v>0</v>
      </c>
      <c r="CX343" s="11">
        <f t="shared" si="483"/>
        <v>0.05</v>
      </c>
      <c r="CY343" s="11">
        <f t="shared" si="483"/>
        <v>0.05</v>
      </c>
      <c r="DA343" s="11">
        <f t="shared" ref="DA343:DE343" si="487">DA127*1000</f>
        <v>0</v>
      </c>
      <c r="DB343" s="11">
        <f t="shared" si="487"/>
        <v>0</v>
      </c>
      <c r="DC343" s="11">
        <f t="shared" si="487"/>
        <v>0</v>
      </c>
      <c r="DD343" s="11">
        <f t="shared" si="487"/>
        <v>0</v>
      </c>
      <c r="DE343" s="11">
        <f t="shared" si="487"/>
        <v>0</v>
      </c>
      <c r="DI343" s="11"/>
      <c r="DJ343" s="11"/>
      <c r="DK343" s="11"/>
      <c r="DL343" s="11"/>
      <c r="DM343" s="11"/>
    </row>
    <row r="344" spans="35:117">
      <c r="AI344" s="11">
        <f t="shared" si="398"/>
        <v>13</v>
      </c>
      <c r="AJ344" s="11">
        <f t="shared" si="485"/>
        <v>8</v>
      </c>
      <c r="AK344" s="11">
        <f t="shared" si="485"/>
        <v>2.5</v>
      </c>
      <c r="AL344" s="11">
        <f t="shared" si="485"/>
        <v>32</v>
      </c>
      <c r="AM344" s="11">
        <f t="shared" si="485"/>
        <v>16</v>
      </c>
      <c r="AN344" s="11">
        <f t="shared" si="485"/>
        <v>20</v>
      </c>
      <c r="AO344" s="11">
        <f t="shared" si="485"/>
        <v>10</v>
      </c>
      <c r="AP344" s="11">
        <f t="shared" si="485"/>
        <v>2.5</v>
      </c>
      <c r="AQ344" s="11">
        <f t="shared" si="485"/>
        <v>13</v>
      </c>
      <c r="AR344" s="11">
        <f t="shared" si="485"/>
        <v>4</v>
      </c>
      <c r="AS344" s="11">
        <f t="shared" si="485"/>
        <v>2.5</v>
      </c>
      <c r="AT344" s="11">
        <f t="shared" si="485"/>
        <v>2.5</v>
      </c>
      <c r="AU344" s="11">
        <f t="shared" si="485"/>
        <v>16</v>
      </c>
      <c r="AV344" s="11">
        <f t="shared" si="485"/>
        <v>14</v>
      </c>
      <c r="AW344" s="11">
        <f t="shared" si="485"/>
        <v>6</v>
      </c>
      <c r="AX344" s="11">
        <f t="shared" si="485"/>
        <v>14</v>
      </c>
      <c r="AY344" s="11">
        <f t="shared" si="485"/>
        <v>12</v>
      </c>
      <c r="AZ344" s="11">
        <f t="shared" si="485"/>
        <v>2.5</v>
      </c>
      <c r="BA344" s="11">
        <f t="shared" si="485"/>
        <v>2.5</v>
      </c>
      <c r="BB344" s="11">
        <f t="shared" si="485"/>
        <v>0</v>
      </c>
      <c r="BC344" s="11">
        <f t="shared" si="485"/>
        <v>0.5</v>
      </c>
      <c r="BD344" s="11">
        <f t="shared" si="485"/>
        <v>0.5</v>
      </c>
      <c r="BE344" s="11">
        <f t="shared" si="485"/>
        <v>0.5</v>
      </c>
      <c r="BF344" s="11">
        <f t="shared" si="485"/>
        <v>0.5</v>
      </c>
      <c r="BG344" s="11">
        <f t="shared" si="485"/>
        <v>0.5</v>
      </c>
      <c r="BH344" s="11">
        <f t="shared" si="485"/>
        <v>0.5</v>
      </c>
      <c r="BI344" s="11">
        <f t="shared" si="485"/>
        <v>0.5</v>
      </c>
      <c r="BJ344" s="11">
        <f t="shared" si="485"/>
        <v>0.5</v>
      </c>
      <c r="BK344" s="11">
        <f t="shared" si="485"/>
        <v>5.0000000000000001E-3</v>
      </c>
      <c r="BL344" s="11">
        <f t="shared" si="485"/>
        <v>0.5</v>
      </c>
      <c r="BM344" s="11">
        <f t="shared" si="485"/>
        <v>0.05</v>
      </c>
      <c r="BN344" s="11">
        <f t="shared" si="485"/>
        <v>0.05</v>
      </c>
      <c r="BO344" s="11">
        <f t="shared" si="485"/>
        <v>0.05</v>
      </c>
      <c r="BP344" s="11">
        <f t="shared" si="485"/>
        <v>0.05</v>
      </c>
      <c r="BQ344" s="11">
        <f t="shared" si="485"/>
        <v>0</v>
      </c>
      <c r="BR344" s="11">
        <f t="shared" si="485"/>
        <v>0.4</v>
      </c>
      <c r="BS344" s="11">
        <f t="shared" si="485"/>
        <v>0.05</v>
      </c>
      <c r="BT344" s="11">
        <f t="shared" si="485"/>
        <v>0.05</v>
      </c>
      <c r="BU344" s="11">
        <f t="shared" si="485"/>
        <v>0.1</v>
      </c>
      <c r="BV344" s="11">
        <f t="shared" si="485"/>
        <v>0.05</v>
      </c>
      <c r="BW344" s="11">
        <f t="shared" si="485"/>
        <v>0.05</v>
      </c>
      <c r="BX344" s="11">
        <f t="shared" si="485"/>
        <v>0</v>
      </c>
      <c r="BY344" s="11">
        <f t="shared" si="485"/>
        <v>0.15</v>
      </c>
      <c r="BZ344" s="11">
        <f t="shared" si="485"/>
        <v>0</v>
      </c>
      <c r="CA344" s="11">
        <f t="shared" si="485"/>
        <v>0</v>
      </c>
      <c r="CB344" s="11">
        <f t="shared" si="485"/>
        <v>0</v>
      </c>
      <c r="CC344" s="11">
        <f t="shared" si="485"/>
        <v>0</v>
      </c>
      <c r="CD344" s="11">
        <f t="shared" si="485"/>
        <v>0</v>
      </c>
      <c r="CE344" s="11">
        <f t="shared" si="485"/>
        <v>0</v>
      </c>
      <c r="CF344" s="11">
        <f t="shared" si="485"/>
        <v>0</v>
      </c>
      <c r="CG344" s="11">
        <f t="shared" si="485"/>
        <v>0</v>
      </c>
      <c r="CH344" s="11">
        <f t="shared" si="485"/>
        <v>0</v>
      </c>
      <c r="CI344" s="11">
        <f t="shared" si="485"/>
        <v>0</v>
      </c>
      <c r="CJ344" s="11">
        <f t="shared" si="485"/>
        <v>0</v>
      </c>
      <c r="CK344" s="11">
        <f t="shared" si="485"/>
        <v>0</v>
      </c>
      <c r="CL344" s="11">
        <f t="shared" si="485"/>
        <v>0</v>
      </c>
      <c r="CM344" s="11">
        <f t="shared" si="485"/>
        <v>0</v>
      </c>
      <c r="CN344" s="11">
        <f t="shared" si="485"/>
        <v>0</v>
      </c>
      <c r="CO344" s="11">
        <f t="shared" si="485"/>
        <v>0</v>
      </c>
      <c r="CP344" s="11">
        <f t="shared" si="485"/>
        <v>0</v>
      </c>
      <c r="CQ344" s="11">
        <f t="shared" si="485"/>
        <v>0</v>
      </c>
      <c r="CR344" s="11">
        <f t="shared" si="399"/>
        <v>0</v>
      </c>
      <c r="CS344" s="11">
        <f t="shared" si="485"/>
        <v>0</v>
      </c>
      <c r="CT344" s="11">
        <f t="shared" si="485"/>
        <v>0</v>
      </c>
      <c r="CU344" s="11">
        <f t="shared" si="485"/>
        <v>0</v>
      </c>
      <c r="CV344" s="11">
        <f t="shared" si="483"/>
        <v>0</v>
      </c>
      <c r="CW344" s="11">
        <f t="shared" si="483"/>
        <v>0</v>
      </c>
      <c r="CX344" s="11">
        <f t="shared" si="483"/>
        <v>0.05</v>
      </c>
      <c r="CY344" s="11">
        <f t="shared" si="483"/>
        <v>0.05</v>
      </c>
      <c r="DA344" s="11">
        <f t="shared" ref="DA344:DE344" si="488">DA128*1000</f>
        <v>0</v>
      </c>
      <c r="DB344" s="11">
        <f t="shared" si="488"/>
        <v>0</v>
      </c>
      <c r="DC344" s="11">
        <f t="shared" si="488"/>
        <v>0</v>
      </c>
      <c r="DD344" s="11">
        <f t="shared" si="488"/>
        <v>0</v>
      </c>
      <c r="DE344" s="11">
        <f t="shared" si="488"/>
        <v>0</v>
      </c>
      <c r="DI344" s="11"/>
      <c r="DJ344" s="11"/>
      <c r="DK344" s="11"/>
      <c r="DL344" s="11"/>
      <c r="DM344" s="11"/>
    </row>
    <row r="345" spans="35:117">
      <c r="AI345" s="11">
        <f t="shared" si="398"/>
        <v>11</v>
      </c>
      <c r="AJ345" s="11">
        <f t="shared" si="485"/>
        <v>2.5</v>
      </c>
      <c r="AK345" s="11">
        <f t="shared" si="485"/>
        <v>2.5</v>
      </c>
      <c r="AL345" s="11">
        <f t="shared" si="485"/>
        <v>26</v>
      </c>
      <c r="AM345" s="11">
        <f t="shared" si="485"/>
        <v>9</v>
      </c>
      <c r="AN345" s="11">
        <f t="shared" si="485"/>
        <v>15</v>
      </c>
      <c r="AO345" s="11">
        <f t="shared" si="485"/>
        <v>9</v>
      </c>
      <c r="AP345" s="11">
        <f t="shared" si="485"/>
        <v>2.5</v>
      </c>
      <c r="AQ345" s="11">
        <f t="shared" si="485"/>
        <v>10</v>
      </c>
      <c r="AR345" s="11">
        <f t="shared" si="485"/>
        <v>1.5</v>
      </c>
      <c r="AS345" s="11">
        <f t="shared" si="485"/>
        <v>2.5</v>
      </c>
      <c r="AT345" s="11">
        <f t="shared" si="485"/>
        <v>2.5</v>
      </c>
      <c r="AU345" s="11">
        <f t="shared" si="485"/>
        <v>12</v>
      </c>
      <c r="AV345" s="11">
        <f t="shared" si="485"/>
        <v>13</v>
      </c>
      <c r="AW345" s="11">
        <f t="shared" si="485"/>
        <v>2.5</v>
      </c>
      <c r="AX345" s="11">
        <f t="shared" si="485"/>
        <v>16</v>
      </c>
      <c r="AY345" s="11">
        <f t="shared" si="485"/>
        <v>15</v>
      </c>
      <c r="AZ345" s="11">
        <f t="shared" si="485"/>
        <v>2.5</v>
      </c>
      <c r="BA345" s="11">
        <f t="shared" si="485"/>
        <v>2.5</v>
      </c>
      <c r="BB345" s="11">
        <f t="shared" si="485"/>
        <v>0</v>
      </c>
      <c r="BC345" s="11">
        <f t="shared" si="485"/>
        <v>0.5</v>
      </c>
      <c r="BD345" s="11">
        <f t="shared" si="485"/>
        <v>0.5</v>
      </c>
      <c r="BE345" s="11">
        <f t="shared" si="485"/>
        <v>0.5</v>
      </c>
      <c r="BF345" s="11">
        <f t="shared" si="485"/>
        <v>0.5</v>
      </c>
      <c r="BG345" s="11">
        <f t="shared" si="485"/>
        <v>0.5</v>
      </c>
      <c r="BH345" s="11">
        <f t="shared" si="485"/>
        <v>0.5</v>
      </c>
      <c r="BI345" s="11">
        <f t="shared" si="485"/>
        <v>0.5</v>
      </c>
      <c r="BJ345" s="11">
        <f t="shared" si="485"/>
        <v>0.5</v>
      </c>
      <c r="BK345" s="11">
        <f t="shared" si="485"/>
        <v>5.0000000000000001E-3</v>
      </c>
      <c r="BL345" s="11">
        <f t="shared" si="485"/>
        <v>0.5</v>
      </c>
      <c r="BM345" s="11">
        <f t="shared" si="485"/>
        <v>0.05</v>
      </c>
      <c r="BN345" s="11">
        <f t="shared" si="485"/>
        <v>0.05</v>
      </c>
      <c r="BO345" s="11">
        <f t="shared" si="485"/>
        <v>0.05</v>
      </c>
      <c r="BP345" s="11">
        <f t="shared" si="485"/>
        <v>0.05</v>
      </c>
      <c r="BQ345" s="11">
        <f t="shared" si="485"/>
        <v>0</v>
      </c>
      <c r="BR345" s="11">
        <f t="shared" si="485"/>
        <v>0.4</v>
      </c>
      <c r="BS345" s="11">
        <f t="shared" si="485"/>
        <v>0.05</v>
      </c>
      <c r="BT345" s="11">
        <f t="shared" si="485"/>
        <v>0.05</v>
      </c>
      <c r="BU345" s="11">
        <f t="shared" si="485"/>
        <v>0.1</v>
      </c>
      <c r="BV345" s="11">
        <f t="shared" si="485"/>
        <v>0.05</v>
      </c>
      <c r="BW345" s="11">
        <f t="shared" si="485"/>
        <v>0.05</v>
      </c>
      <c r="BX345" s="11">
        <f t="shared" si="485"/>
        <v>0</v>
      </c>
      <c r="BY345" s="11">
        <f t="shared" si="485"/>
        <v>0.15</v>
      </c>
      <c r="BZ345" s="11">
        <f t="shared" si="485"/>
        <v>150</v>
      </c>
      <c r="CA345" s="11">
        <f t="shared" si="485"/>
        <v>390</v>
      </c>
      <c r="CB345" s="11">
        <f t="shared" si="485"/>
        <v>500</v>
      </c>
      <c r="CC345" s="11">
        <f t="shared" si="485"/>
        <v>0.01</v>
      </c>
      <c r="CD345" s="11">
        <f t="shared" si="485"/>
        <v>2.5000000000000001E-2</v>
      </c>
      <c r="CE345" s="11">
        <f t="shared" si="485"/>
        <v>0.02</v>
      </c>
      <c r="CF345" s="11">
        <f t="shared" si="485"/>
        <v>0.15</v>
      </c>
      <c r="CG345" s="11">
        <f t="shared" si="485"/>
        <v>0.5</v>
      </c>
      <c r="CH345" s="11">
        <f t="shared" si="485"/>
        <v>0.5</v>
      </c>
      <c r="CI345" s="11">
        <f t="shared" si="485"/>
        <v>0.5</v>
      </c>
      <c r="CJ345" s="11">
        <f t="shared" si="485"/>
        <v>0</v>
      </c>
      <c r="CK345" s="11">
        <f t="shared" si="485"/>
        <v>0.3</v>
      </c>
      <c r="CL345" s="11">
        <f t="shared" si="485"/>
        <v>5</v>
      </c>
      <c r="CM345" s="11">
        <f t="shared" si="485"/>
        <v>0.5</v>
      </c>
      <c r="CN345" s="11">
        <f t="shared" si="485"/>
        <v>0.5</v>
      </c>
      <c r="CO345" s="11">
        <f t="shared" si="485"/>
        <v>0.05</v>
      </c>
      <c r="CP345" s="11">
        <f t="shared" si="485"/>
        <v>0.18000000000000002</v>
      </c>
      <c r="CQ345" s="11">
        <f t="shared" si="485"/>
        <v>0.05</v>
      </c>
      <c r="CR345" s="11">
        <f t="shared" si="399"/>
        <v>4.6299999999999994E-2</v>
      </c>
      <c r="CS345" s="11">
        <f t="shared" si="485"/>
        <v>0.05</v>
      </c>
      <c r="CT345" s="11">
        <f t="shared" si="485"/>
        <v>0.05</v>
      </c>
      <c r="CU345" s="11">
        <f t="shared" ref="CU345:CY352" si="489">CU129*1000</f>
        <v>0.05</v>
      </c>
      <c r="CV345" s="11">
        <f t="shared" si="489"/>
        <v>0.05</v>
      </c>
      <c r="CW345" s="11">
        <f t="shared" si="489"/>
        <v>0.05</v>
      </c>
      <c r="CX345" s="11">
        <f t="shared" si="489"/>
        <v>0.05</v>
      </c>
      <c r="CY345" s="11">
        <f t="shared" si="489"/>
        <v>0.05</v>
      </c>
      <c r="DA345" s="11">
        <f t="shared" ref="DA345:DE345" si="490">DA129*1000</f>
        <v>0.5</v>
      </c>
      <c r="DB345" s="11">
        <f t="shared" si="490"/>
        <v>0.05</v>
      </c>
      <c r="DC345" s="11">
        <f t="shared" si="490"/>
        <v>5</v>
      </c>
      <c r="DD345" s="11">
        <f t="shared" si="490"/>
        <v>0.25</v>
      </c>
      <c r="DE345" s="11">
        <f t="shared" si="490"/>
        <v>0.05</v>
      </c>
      <c r="DI345" s="11"/>
      <c r="DJ345" s="11"/>
      <c r="DK345" s="11"/>
      <c r="DL345" s="11"/>
      <c r="DM345" s="11"/>
    </row>
    <row r="346" spans="35:117">
      <c r="AI346" s="11">
        <f t="shared" si="398"/>
        <v>2.5</v>
      </c>
      <c r="AJ346" s="11">
        <f t="shared" ref="AJ346:CU349" si="491">AJ130*1000</f>
        <v>2.5</v>
      </c>
      <c r="AK346" s="11">
        <f t="shared" si="491"/>
        <v>2.5</v>
      </c>
      <c r="AL346" s="11">
        <f t="shared" si="491"/>
        <v>6</v>
      </c>
      <c r="AM346" s="11">
        <f t="shared" si="491"/>
        <v>2.5</v>
      </c>
      <c r="AN346" s="11">
        <f t="shared" si="491"/>
        <v>5</v>
      </c>
      <c r="AO346" s="11">
        <f t="shared" si="491"/>
        <v>2.5</v>
      </c>
      <c r="AP346" s="11">
        <f t="shared" si="491"/>
        <v>2.5</v>
      </c>
      <c r="AQ346" s="11">
        <f t="shared" si="491"/>
        <v>5</v>
      </c>
      <c r="AR346" s="11">
        <f t="shared" si="491"/>
        <v>1.5</v>
      </c>
      <c r="AS346" s="11">
        <f t="shared" si="491"/>
        <v>5</v>
      </c>
      <c r="AT346" s="11">
        <f t="shared" si="491"/>
        <v>2.5</v>
      </c>
      <c r="AU346" s="11">
        <f t="shared" si="491"/>
        <v>6</v>
      </c>
      <c r="AV346" s="11">
        <f t="shared" si="491"/>
        <v>5</v>
      </c>
      <c r="AW346" s="11">
        <f t="shared" si="491"/>
        <v>2.5</v>
      </c>
      <c r="AX346" s="11">
        <f t="shared" si="491"/>
        <v>9</v>
      </c>
      <c r="AY346" s="11">
        <f t="shared" si="491"/>
        <v>6</v>
      </c>
      <c r="AZ346" s="11">
        <f t="shared" si="491"/>
        <v>2.5</v>
      </c>
      <c r="BA346" s="11">
        <f t="shared" si="491"/>
        <v>2.5</v>
      </c>
      <c r="BB346" s="11">
        <f t="shared" si="491"/>
        <v>0</v>
      </c>
      <c r="BC346" s="11">
        <f t="shared" si="491"/>
        <v>0.5</v>
      </c>
      <c r="BD346" s="11">
        <f t="shared" si="491"/>
        <v>0.5</v>
      </c>
      <c r="BE346" s="11">
        <f t="shared" si="491"/>
        <v>0.5</v>
      </c>
      <c r="BF346" s="11">
        <f t="shared" si="491"/>
        <v>0.5</v>
      </c>
      <c r="BG346" s="11">
        <f t="shared" si="491"/>
        <v>0.5</v>
      </c>
      <c r="BH346" s="11">
        <f t="shared" si="491"/>
        <v>0.5</v>
      </c>
      <c r="BI346" s="11">
        <f t="shared" si="491"/>
        <v>0.5</v>
      </c>
      <c r="BJ346" s="11">
        <f t="shared" si="491"/>
        <v>0.5</v>
      </c>
      <c r="BK346" s="11">
        <f t="shared" si="491"/>
        <v>5.0000000000000001E-3</v>
      </c>
      <c r="BL346" s="11">
        <f t="shared" si="491"/>
        <v>0.5</v>
      </c>
      <c r="BM346" s="11">
        <f t="shared" si="491"/>
        <v>0.05</v>
      </c>
      <c r="BN346" s="11">
        <f t="shared" si="491"/>
        <v>0.05</v>
      </c>
      <c r="BO346" s="11">
        <f t="shared" si="491"/>
        <v>0.05</v>
      </c>
      <c r="BP346" s="11">
        <f t="shared" si="491"/>
        <v>0.05</v>
      </c>
      <c r="BQ346" s="11">
        <f t="shared" si="491"/>
        <v>0</v>
      </c>
      <c r="BR346" s="11">
        <f t="shared" si="491"/>
        <v>0.4</v>
      </c>
      <c r="BS346" s="11">
        <f t="shared" si="491"/>
        <v>0.05</v>
      </c>
      <c r="BT346" s="11">
        <f t="shared" si="491"/>
        <v>0.05</v>
      </c>
      <c r="BU346" s="11">
        <f t="shared" si="491"/>
        <v>0.1</v>
      </c>
      <c r="BV346" s="11">
        <f t="shared" si="491"/>
        <v>0.05</v>
      </c>
      <c r="BW346" s="11">
        <f t="shared" si="491"/>
        <v>0.05</v>
      </c>
      <c r="BX346" s="11">
        <f t="shared" si="491"/>
        <v>0</v>
      </c>
      <c r="BY346" s="11">
        <f t="shared" si="491"/>
        <v>0.15</v>
      </c>
      <c r="BZ346" s="11">
        <f t="shared" si="491"/>
        <v>0</v>
      </c>
      <c r="CA346" s="11">
        <f t="shared" si="491"/>
        <v>0</v>
      </c>
      <c r="CB346" s="11">
        <f t="shared" si="491"/>
        <v>0</v>
      </c>
      <c r="CC346" s="11">
        <f t="shared" si="491"/>
        <v>0</v>
      </c>
      <c r="CD346" s="11">
        <f t="shared" si="491"/>
        <v>0</v>
      </c>
      <c r="CE346" s="11">
        <f t="shared" si="491"/>
        <v>0</v>
      </c>
      <c r="CF346" s="11">
        <f t="shared" si="491"/>
        <v>0</v>
      </c>
      <c r="CG346" s="11">
        <f t="shared" si="491"/>
        <v>0</v>
      </c>
      <c r="CH346" s="11">
        <f t="shared" si="491"/>
        <v>0</v>
      </c>
      <c r="CI346" s="11">
        <f t="shared" si="491"/>
        <v>0</v>
      </c>
      <c r="CJ346" s="11">
        <f t="shared" si="491"/>
        <v>0</v>
      </c>
      <c r="CK346" s="11">
        <f t="shared" si="491"/>
        <v>0</v>
      </c>
      <c r="CL346" s="11">
        <f t="shared" si="491"/>
        <v>0</v>
      </c>
      <c r="CM346" s="11">
        <f t="shared" si="491"/>
        <v>0</v>
      </c>
      <c r="CN346" s="11">
        <f t="shared" si="491"/>
        <v>0</v>
      </c>
      <c r="CO346" s="11">
        <f t="shared" si="491"/>
        <v>0</v>
      </c>
      <c r="CP346" s="11">
        <f t="shared" si="491"/>
        <v>0</v>
      </c>
      <c r="CQ346" s="11">
        <f t="shared" si="491"/>
        <v>0</v>
      </c>
      <c r="CR346" s="11">
        <f t="shared" si="399"/>
        <v>0</v>
      </c>
      <c r="CS346" s="11">
        <f t="shared" si="491"/>
        <v>0</v>
      </c>
      <c r="CT346" s="11">
        <f t="shared" si="491"/>
        <v>0</v>
      </c>
      <c r="CU346" s="11">
        <f t="shared" si="491"/>
        <v>0</v>
      </c>
      <c r="CV346" s="11">
        <f t="shared" si="489"/>
        <v>0</v>
      </c>
      <c r="CW346" s="11">
        <f t="shared" si="489"/>
        <v>0</v>
      </c>
      <c r="CX346" s="11">
        <f t="shared" si="489"/>
        <v>0.05</v>
      </c>
      <c r="CY346" s="11">
        <f t="shared" si="489"/>
        <v>0.05</v>
      </c>
      <c r="DA346" s="11">
        <f t="shared" ref="DA346:DE346" si="492">DA130*1000</f>
        <v>0</v>
      </c>
      <c r="DB346" s="11">
        <f t="shared" si="492"/>
        <v>0</v>
      </c>
      <c r="DC346" s="11">
        <f t="shared" si="492"/>
        <v>0</v>
      </c>
      <c r="DD346" s="11">
        <f t="shared" si="492"/>
        <v>0</v>
      </c>
      <c r="DE346" s="11">
        <f t="shared" si="492"/>
        <v>0</v>
      </c>
      <c r="DI346" s="11"/>
      <c r="DJ346" s="11"/>
      <c r="DK346" s="11"/>
      <c r="DL346" s="11"/>
      <c r="DM346" s="11"/>
    </row>
    <row r="347" spans="35:117">
      <c r="AI347" s="11">
        <f t="shared" si="398"/>
        <v>2.5</v>
      </c>
      <c r="AJ347" s="11">
        <f t="shared" si="491"/>
        <v>2.5</v>
      </c>
      <c r="AK347" s="11">
        <f t="shared" si="491"/>
        <v>2.5</v>
      </c>
      <c r="AL347" s="11">
        <f t="shared" si="491"/>
        <v>7</v>
      </c>
      <c r="AM347" s="11">
        <f t="shared" si="491"/>
        <v>5</v>
      </c>
      <c r="AN347" s="11">
        <f t="shared" si="491"/>
        <v>2.5</v>
      </c>
      <c r="AO347" s="11">
        <f t="shared" si="491"/>
        <v>2.5</v>
      </c>
      <c r="AP347" s="11">
        <f t="shared" si="491"/>
        <v>2.5</v>
      </c>
      <c r="AQ347" s="11">
        <f t="shared" si="491"/>
        <v>2.5</v>
      </c>
      <c r="AR347" s="11">
        <f t="shared" si="491"/>
        <v>1.5</v>
      </c>
      <c r="AS347" s="11">
        <f t="shared" si="491"/>
        <v>2.5</v>
      </c>
      <c r="AT347" s="11">
        <f t="shared" si="491"/>
        <v>2.5</v>
      </c>
      <c r="AU347" s="11">
        <f t="shared" si="491"/>
        <v>2.5</v>
      </c>
      <c r="AV347" s="11">
        <f t="shared" si="491"/>
        <v>2.5</v>
      </c>
      <c r="AW347" s="11">
        <f t="shared" si="491"/>
        <v>2.5</v>
      </c>
      <c r="AX347" s="11">
        <f t="shared" si="491"/>
        <v>7</v>
      </c>
      <c r="AY347" s="11">
        <f t="shared" si="491"/>
        <v>2.5</v>
      </c>
      <c r="AZ347" s="11">
        <f t="shared" si="491"/>
        <v>2.5</v>
      </c>
      <c r="BA347" s="11">
        <f t="shared" si="491"/>
        <v>2.5</v>
      </c>
      <c r="BB347" s="11">
        <f t="shared" si="491"/>
        <v>0</v>
      </c>
      <c r="BC347" s="11">
        <f t="shared" si="491"/>
        <v>0.5</v>
      </c>
      <c r="BD347" s="11">
        <f t="shared" si="491"/>
        <v>0.5</v>
      </c>
      <c r="BE347" s="11">
        <f t="shared" si="491"/>
        <v>0.5</v>
      </c>
      <c r="BF347" s="11">
        <f t="shared" si="491"/>
        <v>0.5</v>
      </c>
      <c r="BG347" s="11">
        <f t="shared" si="491"/>
        <v>0.5</v>
      </c>
      <c r="BH347" s="11">
        <f t="shared" si="491"/>
        <v>0.5</v>
      </c>
      <c r="BI347" s="11">
        <f t="shared" si="491"/>
        <v>0.5</v>
      </c>
      <c r="BJ347" s="11">
        <f t="shared" si="491"/>
        <v>0.5</v>
      </c>
      <c r="BK347" s="11">
        <f t="shared" si="491"/>
        <v>5.0000000000000001E-3</v>
      </c>
      <c r="BL347" s="11">
        <f t="shared" si="491"/>
        <v>0.5</v>
      </c>
      <c r="BM347" s="11">
        <f t="shared" si="491"/>
        <v>0.05</v>
      </c>
      <c r="BN347" s="11">
        <f t="shared" si="491"/>
        <v>0.05</v>
      </c>
      <c r="BO347" s="11">
        <f t="shared" si="491"/>
        <v>0.05</v>
      </c>
      <c r="BP347" s="11">
        <f t="shared" si="491"/>
        <v>0.05</v>
      </c>
      <c r="BQ347" s="11">
        <f t="shared" si="491"/>
        <v>0</v>
      </c>
      <c r="BR347" s="11">
        <f t="shared" si="491"/>
        <v>0.4</v>
      </c>
      <c r="BS347" s="11">
        <f t="shared" si="491"/>
        <v>0.05</v>
      </c>
      <c r="BT347" s="11">
        <f t="shared" si="491"/>
        <v>0.05</v>
      </c>
      <c r="BU347" s="11">
        <f t="shared" si="491"/>
        <v>0.1</v>
      </c>
      <c r="BV347" s="11">
        <f t="shared" si="491"/>
        <v>0.05</v>
      </c>
      <c r="BW347" s="11">
        <f t="shared" si="491"/>
        <v>0.05</v>
      </c>
      <c r="BX347" s="11">
        <f t="shared" si="491"/>
        <v>0</v>
      </c>
      <c r="BY347" s="11">
        <f t="shared" si="491"/>
        <v>0.15</v>
      </c>
      <c r="BZ347" s="11">
        <f t="shared" si="491"/>
        <v>0</v>
      </c>
      <c r="CA347" s="11">
        <f t="shared" si="491"/>
        <v>0</v>
      </c>
      <c r="CB347" s="11">
        <f t="shared" si="491"/>
        <v>0</v>
      </c>
      <c r="CC347" s="11">
        <f t="shared" si="491"/>
        <v>0</v>
      </c>
      <c r="CD347" s="11">
        <f t="shared" si="491"/>
        <v>0</v>
      </c>
      <c r="CE347" s="11">
        <f t="shared" si="491"/>
        <v>0</v>
      </c>
      <c r="CF347" s="11">
        <f t="shared" si="491"/>
        <v>0</v>
      </c>
      <c r="CG347" s="11">
        <f t="shared" si="491"/>
        <v>0</v>
      </c>
      <c r="CH347" s="11">
        <f t="shared" si="491"/>
        <v>0</v>
      </c>
      <c r="CI347" s="11">
        <f t="shared" si="491"/>
        <v>0</v>
      </c>
      <c r="CJ347" s="11">
        <f t="shared" si="491"/>
        <v>0</v>
      </c>
      <c r="CK347" s="11">
        <f t="shared" si="491"/>
        <v>0</v>
      </c>
      <c r="CL347" s="11">
        <f t="shared" si="491"/>
        <v>0</v>
      </c>
      <c r="CM347" s="11">
        <f t="shared" si="491"/>
        <v>0</v>
      </c>
      <c r="CN347" s="11">
        <f t="shared" si="491"/>
        <v>0</v>
      </c>
      <c r="CO347" s="11">
        <f t="shared" si="491"/>
        <v>0</v>
      </c>
      <c r="CP347" s="11">
        <f t="shared" si="491"/>
        <v>0</v>
      </c>
      <c r="CQ347" s="11">
        <f t="shared" si="491"/>
        <v>0</v>
      </c>
      <c r="CR347" s="11">
        <f t="shared" si="399"/>
        <v>0</v>
      </c>
      <c r="CS347" s="11">
        <f t="shared" si="491"/>
        <v>0</v>
      </c>
      <c r="CT347" s="11">
        <f t="shared" si="491"/>
        <v>0</v>
      </c>
      <c r="CU347" s="11">
        <f t="shared" si="491"/>
        <v>0</v>
      </c>
      <c r="CV347" s="11">
        <f t="shared" si="489"/>
        <v>0</v>
      </c>
      <c r="CW347" s="11">
        <f t="shared" si="489"/>
        <v>0</v>
      </c>
      <c r="CX347" s="11">
        <f t="shared" si="489"/>
        <v>0.05</v>
      </c>
      <c r="CY347" s="11">
        <f t="shared" si="489"/>
        <v>0.05</v>
      </c>
      <c r="DA347" s="11">
        <f t="shared" ref="DA347:DE347" si="493">DA131*1000</f>
        <v>0</v>
      </c>
      <c r="DB347" s="11">
        <f t="shared" si="493"/>
        <v>0</v>
      </c>
      <c r="DC347" s="11">
        <f t="shared" si="493"/>
        <v>0</v>
      </c>
      <c r="DD347" s="11">
        <f t="shared" si="493"/>
        <v>0</v>
      </c>
      <c r="DE347" s="11">
        <f t="shared" si="493"/>
        <v>0</v>
      </c>
      <c r="DI347" s="11"/>
      <c r="DJ347" s="11"/>
      <c r="DK347" s="11"/>
      <c r="DL347" s="11"/>
      <c r="DM347" s="11"/>
    </row>
    <row r="348" spans="35:117">
      <c r="AI348" s="11">
        <f t="shared" si="398"/>
        <v>16</v>
      </c>
      <c r="AJ348" s="11">
        <f t="shared" si="491"/>
        <v>2.5</v>
      </c>
      <c r="AK348" s="11">
        <f t="shared" si="491"/>
        <v>2.5</v>
      </c>
      <c r="AL348" s="11">
        <f t="shared" si="491"/>
        <v>17</v>
      </c>
      <c r="AM348" s="11">
        <f t="shared" si="491"/>
        <v>12</v>
      </c>
      <c r="AN348" s="11">
        <f t="shared" si="491"/>
        <v>28</v>
      </c>
      <c r="AO348" s="11">
        <f t="shared" si="491"/>
        <v>6</v>
      </c>
      <c r="AP348" s="11">
        <f t="shared" si="491"/>
        <v>2.5</v>
      </c>
      <c r="AQ348" s="11">
        <f t="shared" si="491"/>
        <v>7</v>
      </c>
      <c r="AR348" s="11">
        <f t="shared" si="491"/>
        <v>1.5</v>
      </c>
      <c r="AS348" s="11">
        <f t="shared" si="491"/>
        <v>2.5</v>
      </c>
      <c r="AT348" s="11">
        <f t="shared" si="491"/>
        <v>2.5</v>
      </c>
      <c r="AU348" s="11">
        <f t="shared" si="491"/>
        <v>9</v>
      </c>
      <c r="AV348" s="11">
        <f t="shared" si="491"/>
        <v>7</v>
      </c>
      <c r="AW348" s="11">
        <f t="shared" si="491"/>
        <v>2.5</v>
      </c>
      <c r="AX348" s="11">
        <f t="shared" si="491"/>
        <v>11</v>
      </c>
      <c r="AY348" s="11">
        <f t="shared" si="491"/>
        <v>8</v>
      </c>
      <c r="AZ348" s="11">
        <f t="shared" si="491"/>
        <v>2.5</v>
      </c>
      <c r="BA348" s="11">
        <f t="shared" si="491"/>
        <v>2.5</v>
      </c>
      <c r="BB348" s="11">
        <f t="shared" si="491"/>
        <v>0</v>
      </c>
      <c r="BC348" s="11">
        <f t="shared" si="491"/>
        <v>0.5</v>
      </c>
      <c r="BD348" s="11">
        <f t="shared" si="491"/>
        <v>0.5</v>
      </c>
      <c r="BE348" s="11">
        <f t="shared" si="491"/>
        <v>0.5</v>
      </c>
      <c r="BF348" s="11">
        <f t="shared" si="491"/>
        <v>0.5</v>
      </c>
      <c r="BG348" s="11">
        <f t="shared" si="491"/>
        <v>0.5</v>
      </c>
      <c r="BH348" s="11">
        <f t="shared" si="491"/>
        <v>0.5</v>
      </c>
      <c r="BI348" s="11">
        <f t="shared" si="491"/>
        <v>0.5</v>
      </c>
      <c r="BJ348" s="11">
        <f t="shared" si="491"/>
        <v>0.5</v>
      </c>
      <c r="BK348" s="11">
        <f t="shared" si="491"/>
        <v>5.0000000000000001E-3</v>
      </c>
      <c r="BL348" s="11">
        <f t="shared" si="491"/>
        <v>0.5</v>
      </c>
      <c r="BM348" s="11">
        <f t="shared" si="491"/>
        <v>0.05</v>
      </c>
      <c r="BN348" s="11">
        <f t="shared" si="491"/>
        <v>0.05</v>
      </c>
      <c r="BO348" s="11">
        <f t="shared" si="491"/>
        <v>0.05</v>
      </c>
      <c r="BP348" s="11">
        <f t="shared" si="491"/>
        <v>0.05</v>
      </c>
      <c r="BQ348" s="11">
        <f t="shared" si="491"/>
        <v>0</v>
      </c>
      <c r="BR348" s="11">
        <f t="shared" si="491"/>
        <v>0.4</v>
      </c>
      <c r="BS348" s="11">
        <f t="shared" si="491"/>
        <v>0.05</v>
      </c>
      <c r="BT348" s="11">
        <f t="shared" si="491"/>
        <v>0.05</v>
      </c>
      <c r="BU348" s="11">
        <f t="shared" si="491"/>
        <v>0.1</v>
      </c>
      <c r="BV348" s="11">
        <f t="shared" si="491"/>
        <v>0.05</v>
      </c>
      <c r="BW348" s="11">
        <f t="shared" si="491"/>
        <v>0.05</v>
      </c>
      <c r="BX348" s="11">
        <f t="shared" si="491"/>
        <v>0</v>
      </c>
      <c r="BY348" s="11">
        <f t="shared" si="491"/>
        <v>0.15</v>
      </c>
      <c r="BZ348" s="11">
        <f t="shared" si="491"/>
        <v>25</v>
      </c>
      <c r="CA348" s="11">
        <f t="shared" si="491"/>
        <v>270</v>
      </c>
      <c r="CB348" s="11">
        <f t="shared" si="491"/>
        <v>500</v>
      </c>
      <c r="CC348" s="11">
        <f t="shared" si="491"/>
        <v>0.01</v>
      </c>
      <c r="CD348" s="11">
        <f t="shared" si="491"/>
        <v>2.5000000000000001E-2</v>
      </c>
      <c r="CE348" s="11">
        <f t="shared" si="491"/>
        <v>5.0000000000000001E-3</v>
      </c>
      <c r="CF348" s="11">
        <f t="shared" si="491"/>
        <v>0.15</v>
      </c>
      <c r="CG348" s="11">
        <f t="shared" si="491"/>
        <v>0.5</v>
      </c>
      <c r="CH348" s="11">
        <f t="shared" si="491"/>
        <v>0.5</v>
      </c>
      <c r="CI348" s="11">
        <f t="shared" si="491"/>
        <v>0.5</v>
      </c>
      <c r="CJ348" s="11">
        <f t="shared" si="491"/>
        <v>0</v>
      </c>
      <c r="CK348" s="11">
        <f t="shared" si="491"/>
        <v>0.3</v>
      </c>
      <c r="CL348" s="11">
        <f t="shared" si="491"/>
        <v>5</v>
      </c>
      <c r="CM348" s="11">
        <f t="shared" si="491"/>
        <v>0.5</v>
      </c>
      <c r="CN348" s="11">
        <f t="shared" si="491"/>
        <v>0.5</v>
      </c>
      <c r="CO348" s="11">
        <f t="shared" si="491"/>
        <v>0.05</v>
      </c>
      <c r="CP348" s="11">
        <f t="shared" si="491"/>
        <v>0.05</v>
      </c>
      <c r="CQ348" s="11">
        <f t="shared" si="491"/>
        <v>0.3</v>
      </c>
      <c r="CR348" s="11">
        <f t="shared" si="399"/>
        <v>1.4199999999999999E-2</v>
      </c>
      <c r="CS348" s="11">
        <f t="shared" si="491"/>
        <v>0.05</v>
      </c>
      <c r="CT348" s="11">
        <f t="shared" si="491"/>
        <v>0.05</v>
      </c>
      <c r="CU348" s="11">
        <f t="shared" si="491"/>
        <v>0.05</v>
      </c>
      <c r="CV348" s="11">
        <f t="shared" si="489"/>
        <v>0.05</v>
      </c>
      <c r="CW348" s="11">
        <f t="shared" si="489"/>
        <v>0.05</v>
      </c>
      <c r="CX348" s="11">
        <f t="shared" si="489"/>
        <v>0.05</v>
      </c>
      <c r="CY348" s="11">
        <f t="shared" si="489"/>
        <v>0.05</v>
      </c>
      <c r="DA348" s="11">
        <f t="shared" ref="DA348:DE348" si="494">DA132*1000</f>
        <v>0.5</v>
      </c>
      <c r="DB348" s="11">
        <f t="shared" si="494"/>
        <v>0.05</v>
      </c>
      <c r="DC348" s="11">
        <f t="shared" si="494"/>
        <v>5</v>
      </c>
      <c r="DD348" s="11">
        <f t="shared" si="494"/>
        <v>0.25</v>
      </c>
      <c r="DE348" s="11">
        <f t="shared" si="494"/>
        <v>0.05</v>
      </c>
      <c r="DI348" s="11"/>
      <c r="DJ348" s="11"/>
      <c r="DK348" s="11"/>
      <c r="DL348" s="11"/>
      <c r="DM348" s="11"/>
    </row>
    <row r="349" spans="35:117">
      <c r="AI349" s="11">
        <f t="shared" ref="AI349:AX412" si="495">AI133*1000</f>
        <v>2.5</v>
      </c>
      <c r="AJ349" s="11">
        <f t="shared" si="495"/>
        <v>2.5</v>
      </c>
      <c r="AK349" s="11">
        <f t="shared" si="495"/>
        <v>2.5</v>
      </c>
      <c r="AL349" s="11">
        <f t="shared" si="495"/>
        <v>5</v>
      </c>
      <c r="AM349" s="11">
        <f t="shared" si="495"/>
        <v>2.5</v>
      </c>
      <c r="AN349" s="11">
        <f t="shared" si="495"/>
        <v>2.5</v>
      </c>
      <c r="AO349" s="11">
        <f t="shared" si="495"/>
        <v>2.5</v>
      </c>
      <c r="AP349" s="11">
        <f t="shared" si="495"/>
        <v>2.5</v>
      </c>
      <c r="AQ349" s="11">
        <f t="shared" si="495"/>
        <v>5</v>
      </c>
      <c r="AR349" s="11">
        <f t="shared" si="495"/>
        <v>1.5</v>
      </c>
      <c r="AS349" s="11">
        <f t="shared" si="495"/>
        <v>2.5</v>
      </c>
      <c r="AT349" s="11">
        <f t="shared" si="495"/>
        <v>2.5</v>
      </c>
      <c r="AU349" s="11">
        <f t="shared" si="495"/>
        <v>2.5</v>
      </c>
      <c r="AV349" s="11">
        <f t="shared" si="495"/>
        <v>2.5</v>
      </c>
      <c r="AW349" s="11">
        <f t="shared" si="495"/>
        <v>2.5</v>
      </c>
      <c r="AX349" s="11">
        <f t="shared" si="495"/>
        <v>6</v>
      </c>
      <c r="AY349" s="11">
        <f t="shared" si="491"/>
        <v>2.5</v>
      </c>
      <c r="AZ349" s="11">
        <f t="shared" si="491"/>
        <v>2.5</v>
      </c>
      <c r="BA349" s="11">
        <f t="shared" si="491"/>
        <v>2.5</v>
      </c>
      <c r="BB349" s="11">
        <f t="shared" si="491"/>
        <v>0</v>
      </c>
      <c r="BC349" s="11">
        <f t="shared" si="491"/>
        <v>0.5</v>
      </c>
      <c r="BD349" s="11">
        <f t="shared" si="491"/>
        <v>0.5</v>
      </c>
      <c r="BE349" s="11">
        <f t="shared" si="491"/>
        <v>0.5</v>
      </c>
      <c r="BF349" s="11">
        <f t="shared" si="491"/>
        <v>0.5</v>
      </c>
      <c r="BG349" s="11">
        <f t="shared" si="491"/>
        <v>0.5</v>
      </c>
      <c r="BH349" s="11">
        <f t="shared" si="491"/>
        <v>0.5</v>
      </c>
      <c r="BI349" s="11">
        <f t="shared" si="491"/>
        <v>0.5</v>
      </c>
      <c r="BJ349" s="11">
        <f t="shared" si="491"/>
        <v>0.5</v>
      </c>
      <c r="BK349" s="11">
        <f t="shared" si="491"/>
        <v>5.0000000000000001E-3</v>
      </c>
      <c r="BL349" s="11">
        <f t="shared" si="491"/>
        <v>0.5</v>
      </c>
      <c r="BM349" s="11">
        <f t="shared" si="491"/>
        <v>0.05</v>
      </c>
      <c r="BN349" s="11">
        <f t="shared" si="491"/>
        <v>0.05</v>
      </c>
      <c r="BO349" s="11">
        <f t="shared" si="491"/>
        <v>0.05</v>
      </c>
      <c r="BP349" s="11">
        <f t="shared" si="491"/>
        <v>0.05</v>
      </c>
      <c r="BQ349" s="11">
        <f t="shared" si="491"/>
        <v>0</v>
      </c>
      <c r="BR349" s="11">
        <f t="shared" si="491"/>
        <v>0.4</v>
      </c>
      <c r="BS349" s="11">
        <f t="shared" si="491"/>
        <v>0.05</v>
      </c>
      <c r="BT349" s="11">
        <f t="shared" si="491"/>
        <v>0.05</v>
      </c>
      <c r="BU349" s="11">
        <f t="shared" si="491"/>
        <v>0.1</v>
      </c>
      <c r="BV349" s="11">
        <f t="shared" si="491"/>
        <v>0.05</v>
      </c>
      <c r="BW349" s="11">
        <f t="shared" si="491"/>
        <v>0.05</v>
      </c>
      <c r="BX349" s="11">
        <f t="shared" si="491"/>
        <v>0</v>
      </c>
      <c r="BY349" s="11">
        <f t="shared" si="491"/>
        <v>0.15</v>
      </c>
      <c r="BZ349" s="11">
        <f t="shared" si="491"/>
        <v>0</v>
      </c>
      <c r="CA349" s="11">
        <f t="shared" si="491"/>
        <v>0</v>
      </c>
      <c r="CB349" s="11">
        <f t="shared" si="491"/>
        <v>0</v>
      </c>
      <c r="CC349" s="11">
        <f t="shared" si="491"/>
        <v>0</v>
      </c>
      <c r="CD349" s="11">
        <f t="shared" si="491"/>
        <v>0</v>
      </c>
      <c r="CE349" s="11">
        <f t="shared" si="491"/>
        <v>0</v>
      </c>
      <c r="CF349" s="11">
        <f t="shared" si="491"/>
        <v>0</v>
      </c>
      <c r="CG349" s="11">
        <f t="shared" si="491"/>
        <v>0</v>
      </c>
      <c r="CH349" s="11">
        <f t="shared" si="491"/>
        <v>0</v>
      </c>
      <c r="CI349" s="11">
        <f t="shared" si="491"/>
        <v>0</v>
      </c>
      <c r="CJ349" s="11">
        <f t="shared" si="491"/>
        <v>0</v>
      </c>
      <c r="CK349" s="11">
        <f t="shared" si="491"/>
        <v>0</v>
      </c>
      <c r="CL349" s="11">
        <f t="shared" si="491"/>
        <v>0</v>
      </c>
      <c r="CM349" s="11">
        <f t="shared" si="491"/>
        <v>0</v>
      </c>
      <c r="CN349" s="11">
        <f t="shared" si="491"/>
        <v>0</v>
      </c>
      <c r="CO349" s="11">
        <f t="shared" si="491"/>
        <v>0</v>
      </c>
      <c r="CP349" s="11">
        <f t="shared" si="491"/>
        <v>0</v>
      </c>
      <c r="CQ349" s="11">
        <f t="shared" si="491"/>
        <v>0</v>
      </c>
      <c r="CR349" s="11">
        <f t="shared" ref="CR349:CR412" si="496">CR133/1000</f>
        <v>0</v>
      </c>
      <c r="CS349" s="11">
        <f t="shared" si="491"/>
        <v>0</v>
      </c>
      <c r="CT349" s="11">
        <f t="shared" si="491"/>
        <v>0</v>
      </c>
      <c r="CU349" s="11">
        <f t="shared" si="491"/>
        <v>0</v>
      </c>
      <c r="CV349" s="11">
        <f t="shared" si="489"/>
        <v>0</v>
      </c>
      <c r="CW349" s="11">
        <f t="shared" si="489"/>
        <v>0</v>
      </c>
      <c r="CX349" s="11">
        <f t="shared" si="489"/>
        <v>0.05</v>
      </c>
      <c r="CY349" s="11">
        <f t="shared" si="489"/>
        <v>0.05</v>
      </c>
      <c r="DA349" s="11">
        <f t="shared" ref="DA349:DE349" si="497">DA133*1000</f>
        <v>0</v>
      </c>
      <c r="DB349" s="11">
        <f t="shared" si="497"/>
        <v>0</v>
      </c>
      <c r="DC349" s="11">
        <f t="shared" si="497"/>
        <v>0</v>
      </c>
      <c r="DD349" s="11">
        <f t="shared" si="497"/>
        <v>0</v>
      </c>
      <c r="DE349" s="11">
        <f t="shared" si="497"/>
        <v>0</v>
      </c>
      <c r="DI349" s="11"/>
      <c r="DJ349" s="11"/>
      <c r="DK349" s="11"/>
      <c r="DL349" s="11"/>
      <c r="DM349" s="11"/>
    </row>
    <row r="350" spans="35:117">
      <c r="AI350" s="11">
        <f t="shared" si="495"/>
        <v>12</v>
      </c>
      <c r="AJ350" s="11">
        <f t="shared" ref="AJ350:CU353" si="498">AJ134*1000</f>
        <v>7</v>
      </c>
      <c r="AK350" s="11">
        <f t="shared" si="498"/>
        <v>2.5</v>
      </c>
      <c r="AL350" s="11">
        <f t="shared" si="498"/>
        <v>9</v>
      </c>
      <c r="AM350" s="11">
        <f t="shared" si="498"/>
        <v>2.5</v>
      </c>
      <c r="AN350" s="11">
        <f t="shared" si="498"/>
        <v>12</v>
      </c>
      <c r="AO350" s="11">
        <f t="shared" si="498"/>
        <v>2.5</v>
      </c>
      <c r="AP350" s="11">
        <f t="shared" si="498"/>
        <v>2.5</v>
      </c>
      <c r="AQ350" s="11">
        <f t="shared" si="498"/>
        <v>9</v>
      </c>
      <c r="AR350" s="11">
        <f t="shared" si="498"/>
        <v>1.5</v>
      </c>
      <c r="AS350" s="11">
        <f t="shared" si="498"/>
        <v>2.5</v>
      </c>
      <c r="AT350" s="11">
        <f t="shared" si="498"/>
        <v>2.5</v>
      </c>
      <c r="AU350" s="11">
        <f t="shared" si="498"/>
        <v>2.5</v>
      </c>
      <c r="AV350" s="11">
        <f t="shared" si="498"/>
        <v>2.5</v>
      </c>
      <c r="AW350" s="11">
        <f t="shared" si="498"/>
        <v>2.5</v>
      </c>
      <c r="AX350" s="11">
        <f t="shared" si="498"/>
        <v>8</v>
      </c>
      <c r="AY350" s="11">
        <f t="shared" si="498"/>
        <v>10</v>
      </c>
      <c r="AZ350" s="11">
        <f t="shared" si="498"/>
        <v>2.5</v>
      </c>
      <c r="BA350" s="11">
        <f t="shared" si="498"/>
        <v>2.5</v>
      </c>
      <c r="BB350" s="11">
        <f t="shared" si="498"/>
        <v>0</v>
      </c>
      <c r="BC350" s="11">
        <f t="shared" si="498"/>
        <v>0.5</v>
      </c>
      <c r="BD350" s="11">
        <f t="shared" si="498"/>
        <v>0.5</v>
      </c>
      <c r="BE350" s="11">
        <f t="shared" si="498"/>
        <v>0.5</v>
      </c>
      <c r="BF350" s="11">
        <f t="shared" si="498"/>
        <v>0.5</v>
      </c>
      <c r="BG350" s="11">
        <f t="shared" si="498"/>
        <v>0.5</v>
      </c>
      <c r="BH350" s="11">
        <f t="shared" si="498"/>
        <v>0.5</v>
      </c>
      <c r="BI350" s="11">
        <f t="shared" si="498"/>
        <v>0.5</v>
      </c>
      <c r="BJ350" s="11">
        <f t="shared" si="498"/>
        <v>0.5</v>
      </c>
      <c r="BK350" s="11">
        <f t="shared" si="498"/>
        <v>5.0000000000000001E-3</v>
      </c>
      <c r="BL350" s="11">
        <f t="shared" si="498"/>
        <v>9</v>
      </c>
      <c r="BM350" s="11">
        <f t="shared" si="498"/>
        <v>0.05</v>
      </c>
      <c r="BN350" s="11">
        <f t="shared" si="498"/>
        <v>0.05</v>
      </c>
      <c r="BO350" s="11">
        <f t="shared" si="498"/>
        <v>0.05</v>
      </c>
      <c r="BP350" s="11">
        <f t="shared" si="498"/>
        <v>0.05</v>
      </c>
      <c r="BQ350" s="11">
        <f t="shared" si="498"/>
        <v>0</v>
      </c>
      <c r="BR350" s="11">
        <f t="shared" si="498"/>
        <v>0.4</v>
      </c>
      <c r="BS350" s="11">
        <f t="shared" si="498"/>
        <v>0.05</v>
      </c>
      <c r="BT350" s="11">
        <f t="shared" si="498"/>
        <v>0.05</v>
      </c>
      <c r="BU350" s="11">
        <f t="shared" si="498"/>
        <v>0.1</v>
      </c>
      <c r="BV350" s="11">
        <f t="shared" si="498"/>
        <v>0.05</v>
      </c>
      <c r="BW350" s="11">
        <f t="shared" si="498"/>
        <v>0.05</v>
      </c>
      <c r="BX350" s="11">
        <f t="shared" si="498"/>
        <v>0</v>
      </c>
      <c r="BY350" s="11">
        <f t="shared" si="498"/>
        <v>0.15</v>
      </c>
      <c r="BZ350" s="11">
        <f t="shared" si="498"/>
        <v>0</v>
      </c>
      <c r="CA350" s="11">
        <f t="shared" si="498"/>
        <v>0</v>
      </c>
      <c r="CB350" s="11">
        <f t="shared" si="498"/>
        <v>0</v>
      </c>
      <c r="CC350" s="11">
        <f t="shared" si="498"/>
        <v>0</v>
      </c>
      <c r="CD350" s="11">
        <f t="shared" si="498"/>
        <v>0</v>
      </c>
      <c r="CE350" s="11">
        <f t="shared" si="498"/>
        <v>0</v>
      </c>
      <c r="CF350" s="11">
        <f t="shared" si="498"/>
        <v>0</v>
      </c>
      <c r="CG350" s="11">
        <f t="shared" si="498"/>
        <v>0</v>
      </c>
      <c r="CH350" s="11">
        <f t="shared" si="498"/>
        <v>0</v>
      </c>
      <c r="CI350" s="11">
        <f t="shared" si="498"/>
        <v>0</v>
      </c>
      <c r="CJ350" s="11">
        <f t="shared" si="498"/>
        <v>0</v>
      </c>
      <c r="CK350" s="11">
        <f t="shared" si="498"/>
        <v>0</v>
      </c>
      <c r="CL350" s="11">
        <f t="shared" si="498"/>
        <v>0</v>
      </c>
      <c r="CM350" s="11">
        <f t="shared" si="498"/>
        <v>0</v>
      </c>
      <c r="CN350" s="11">
        <f t="shared" si="498"/>
        <v>0</v>
      </c>
      <c r="CO350" s="11">
        <f t="shared" si="498"/>
        <v>0</v>
      </c>
      <c r="CP350" s="11">
        <f t="shared" si="498"/>
        <v>0</v>
      </c>
      <c r="CQ350" s="11">
        <f t="shared" si="498"/>
        <v>0</v>
      </c>
      <c r="CR350" s="11">
        <f t="shared" si="496"/>
        <v>0</v>
      </c>
      <c r="CS350" s="11">
        <f t="shared" si="498"/>
        <v>0</v>
      </c>
      <c r="CT350" s="11">
        <f t="shared" si="498"/>
        <v>0</v>
      </c>
      <c r="CU350" s="11">
        <f t="shared" si="498"/>
        <v>0</v>
      </c>
      <c r="CV350" s="11">
        <f t="shared" si="489"/>
        <v>0</v>
      </c>
      <c r="CW350" s="11">
        <f t="shared" si="489"/>
        <v>0</v>
      </c>
      <c r="CX350" s="11">
        <f t="shared" si="489"/>
        <v>0.05</v>
      </c>
      <c r="CY350" s="11">
        <f t="shared" si="489"/>
        <v>0.05</v>
      </c>
      <c r="DA350" s="11">
        <f t="shared" ref="DA350:DE350" si="499">DA134*1000</f>
        <v>0</v>
      </c>
      <c r="DB350" s="11">
        <f t="shared" si="499"/>
        <v>0</v>
      </c>
      <c r="DC350" s="11">
        <f t="shared" si="499"/>
        <v>0</v>
      </c>
      <c r="DD350" s="11">
        <f t="shared" si="499"/>
        <v>0</v>
      </c>
      <c r="DE350" s="11">
        <f t="shared" si="499"/>
        <v>0</v>
      </c>
      <c r="DI350" s="11"/>
      <c r="DJ350" s="11"/>
      <c r="DK350" s="11"/>
      <c r="DL350" s="11"/>
      <c r="DM350" s="11"/>
    </row>
    <row r="351" spans="35:117">
      <c r="AI351" s="11">
        <f t="shared" si="495"/>
        <v>2.5</v>
      </c>
      <c r="AJ351" s="11">
        <f t="shared" si="498"/>
        <v>2.5</v>
      </c>
      <c r="AK351" s="11">
        <f t="shared" si="498"/>
        <v>2.5</v>
      </c>
      <c r="AL351" s="11">
        <f t="shared" si="498"/>
        <v>8</v>
      </c>
      <c r="AM351" s="11">
        <f t="shared" si="498"/>
        <v>2.5</v>
      </c>
      <c r="AN351" s="11">
        <f t="shared" si="498"/>
        <v>2.5</v>
      </c>
      <c r="AO351" s="11">
        <f t="shared" si="498"/>
        <v>2.5</v>
      </c>
      <c r="AP351" s="11">
        <f t="shared" si="498"/>
        <v>2.5</v>
      </c>
      <c r="AQ351" s="11">
        <f t="shared" si="498"/>
        <v>2.5</v>
      </c>
      <c r="AR351" s="11">
        <f t="shared" si="498"/>
        <v>4</v>
      </c>
      <c r="AS351" s="11">
        <f t="shared" si="498"/>
        <v>2.5</v>
      </c>
      <c r="AT351" s="11">
        <f t="shared" si="498"/>
        <v>2.5</v>
      </c>
      <c r="AU351" s="11">
        <f t="shared" si="498"/>
        <v>2.5</v>
      </c>
      <c r="AV351" s="11">
        <f t="shared" si="498"/>
        <v>2.5</v>
      </c>
      <c r="AW351" s="11">
        <f t="shared" si="498"/>
        <v>2.5</v>
      </c>
      <c r="AX351" s="11">
        <f t="shared" si="498"/>
        <v>8</v>
      </c>
      <c r="AY351" s="11">
        <f t="shared" si="498"/>
        <v>5</v>
      </c>
      <c r="AZ351" s="11">
        <f t="shared" si="498"/>
        <v>2.5</v>
      </c>
      <c r="BA351" s="11">
        <f t="shared" si="498"/>
        <v>2.5</v>
      </c>
      <c r="BB351" s="11">
        <f t="shared" si="498"/>
        <v>0</v>
      </c>
      <c r="BC351" s="11">
        <f t="shared" si="498"/>
        <v>0.5</v>
      </c>
      <c r="BD351" s="11">
        <f t="shared" si="498"/>
        <v>0.5</v>
      </c>
      <c r="BE351" s="11">
        <f t="shared" si="498"/>
        <v>0.5</v>
      </c>
      <c r="BF351" s="11">
        <f t="shared" si="498"/>
        <v>0.5</v>
      </c>
      <c r="BG351" s="11">
        <f t="shared" si="498"/>
        <v>0.5</v>
      </c>
      <c r="BH351" s="11">
        <f t="shared" si="498"/>
        <v>0.5</v>
      </c>
      <c r="BI351" s="11">
        <f t="shared" si="498"/>
        <v>0.5</v>
      </c>
      <c r="BJ351" s="11">
        <f t="shared" si="498"/>
        <v>0.5</v>
      </c>
      <c r="BK351" s="11">
        <f t="shared" si="498"/>
        <v>5.0000000000000001E-3</v>
      </c>
      <c r="BL351" s="11">
        <f t="shared" si="498"/>
        <v>0.5</v>
      </c>
      <c r="BM351" s="11">
        <f t="shared" si="498"/>
        <v>0.05</v>
      </c>
      <c r="BN351" s="11">
        <f t="shared" si="498"/>
        <v>0.05</v>
      </c>
      <c r="BO351" s="11">
        <f t="shared" si="498"/>
        <v>0.05</v>
      </c>
      <c r="BP351" s="11">
        <f t="shared" si="498"/>
        <v>0.05</v>
      </c>
      <c r="BQ351" s="11">
        <f t="shared" si="498"/>
        <v>0</v>
      </c>
      <c r="BR351" s="11">
        <f t="shared" si="498"/>
        <v>0.4</v>
      </c>
      <c r="BS351" s="11">
        <f t="shared" si="498"/>
        <v>0.05</v>
      </c>
      <c r="BT351" s="11">
        <f t="shared" si="498"/>
        <v>0.05</v>
      </c>
      <c r="BU351" s="11">
        <f t="shared" si="498"/>
        <v>0.1</v>
      </c>
      <c r="BV351" s="11">
        <f t="shared" si="498"/>
        <v>0.05</v>
      </c>
      <c r="BW351" s="11">
        <f t="shared" si="498"/>
        <v>0.05</v>
      </c>
      <c r="BX351" s="11">
        <f t="shared" si="498"/>
        <v>0</v>
      </c>
      <c r="BY351" s="11">
        <f t="shared" si="498"/>
        <v>0.15</v>
      </c>
      <c r="BZ351" s="11">
        <f t="shared" si="498"/>
        <v>0</v>
      </c>
      <c r="CA351" s="11">
        <f t="shared" si="498"/>
        <v>0</v>
      </c>
      <c r="CB351" s="11">
        <f t="shared" si="498"/>
        <v>0</v>
      </c>
      <c r="CC351" s="11">
        <f t="shared" si="498"/>
        <v>0</v>
      </c>
      <c r="CD351" s="11">
        <f t="shared" si="498"/>
        <v>0</v>
      </c>
      <c r="CE351" s="11">
        <f t="shared" si="498"/>
        <v>0</v>
      </c>
      <c r="CF351" s="11">
        <f t="shared" si="498"/>
        <v>0</v>
      </c>
      <c r="CG351" s="11">
        <f t="shared" si="498"/>
        <v>0</v>
      </c>
      <c r="CH351" s="11">
        <f t="shared" si="498"/>
        <v>0</v>
      </c>
      <c r="CI351" s="11">
        <f t="shared" si="498"/>
        <v>0</v>
      </c>
      <c r="CJ351" s="11">
        <f t="shared" si="498"/>
        <v>0</v>
      </c>
      <c r="CK351" s="11">
        <f t="shared" si="498"/>
        <v>0</v>
      </c>
      <c r="CL351" s="11">
        <f t="shared" si="498"/>
        <v>0</v>
      </c>
      <c r="CM351" s="11">
        <f t="shared" si="498"/>
        <v>0</v>
      </c>
      <c r="CN351" s="11">
        <f t="shared" si="498"/>
        <v>0</v>
      </c>
      <c r="CO351" s="11">
        <f t="shared" si="498"/>
        <v>0</v>
      </c>
      <c r="CP351" s="11">
        <f t="shared" si="498"/>
        <v>0</v>
      </c>
      <c r="CQ351" s="11">
        <f t="shared" si="498"/>
        <v>0</v>
      </c>
      <c r="CR351" s="11">
        <f t="shared" si="496"/>
        <v>0</v>
      </c>
      <c r="CS351" s="11">
        <f t="shared" si="498"/>
        <v>0</v>
      </c>
      <c r="CT351" s="11">
        <f t="shared" si="498"/>
        <v>0</v>
      </c>
      <c r="CU351" s="11">
        <f t="shared" si="498"/>
        <v>0</v>
      </c>
      <c r="CV351" s="11">
        <f t="shared" si="489"/>
        <v>0</v>
      </c>
      <c r="CW351" s="11">
        <f t="shared" si="489"/>
        <v>0</v>
      </c>
      <c r="CX351" s="11">
        <f t="shared" si="489"/>
        <v>0.05</v>
      </c>
      <c r="CY351" s="11">
        <f t="shared" si="489"/>
        <v>0.05</v>
      </c>
      <c r="DA351" s="11">
        <f t="shared" ref="DA351:DE351" si="500">DA135*1000</f>
        <v>0</v>
      </c>
      <c r="DB351" s="11">
        <f t="shared" si="500"/>
        <v>0</v>
      </c>
      <c r="DC351" s="11">
        <f t="shared" si="500"/>
        <v>0</v>
      </c>
      <c r="DD351" s="11">
        <f t="shared" si="500"/>
        <v>0</v>
      </c>
      <c r="DE351" s="11">
        <f t="shared" si="500"/>
        <v>0</v>
      </c>
      <c r="DI351" s="11"/>
      <c r="DJ351" s="11"/>
      <c r="DK351" s="11"/>
      <c r="DL351" s="11"/>
      <c r="DM351" s="11"/>
    </row>
    <row r="352" spans="35:117">
      <c r="AI352" s="11">
        <f t="shared" si="495"/>
        <v>105</v>
      </c>
      <c r="AJ352" s="11">
        <f t="shared" si="498"/>
        <v>51</v>
      </c>
      <c r="AK352" s="11">
        <f t="shared" si="498"/>
        <v>2.5</v>
      </c>
      <c r="AL352" s="11">
        <f t="shared" si="498"/>
        <v>166</v>
      </c>
      <c r="AM352" s="11">
        <f t="shared" si="498"/>
        <v>66</v>
      </c>
      <c r="AN352" s="11">
        <f t="shared" si="498"/>
        <v>61</v>
      </c>
      <c r="AO352" s="11">
        <f t="shared" si="498"/>
        <v>26</v>
      </c>
      <c r="AP352" s="11">
        <f t="shared" si="498"/>
        <v>2.5</v>
      </c>
      <c r="AQ352" s="11">
        <f t="shared" si="498"/>
        <v>18</v>
      </c>
      <c r="AR352" s="11">
        <f t="shared" si="498"/>
        <v>11</v>
      </c>
      <c r="AS352" s="11">
        <f t="shared" si="498"/>
        <v>2.5</v>
      </c>
      <c r="AT352" s="11">
        <f t="shared" si="498"/>
        <v>2.5</v>
      </c>
      <c r="AU352" s="11">
        <f t="shared" si="498"/>
        <v>96</v>
      </c>
      <c r="AV352" s="11">
        <f t="shared" si="498"/>
        <v>46</v>
      </c>
      <c r="AW352" s="11">
        <f t="shared" si="498"/>
        <v>20</v>
      </c>
      <c r="AX352" s="11">
        <f t="shared" si="498"/>
        <v>46</v>
      </c>
      <c r="AY352" s="11">
        <f t="shared" si="498"/>
        <v>18</v>
      </c>
      <c r="AZ352" s="11">
        <f t="shared" si="498"/>
        <v>2.5</v>
      </c>
      <c r="BA352" s="11">
        <f t="shared" si="498"/>
        <v>2.5</v>
      </c>
      <c r="BB352" s="11">
        <f t="shared" si="498"/>
        <v>0</v>
      </c>
      <c r="BC352" s="11">
        <f t="shared" si="498"/>
        <v>0.5</v>
      </c>
      <c r="BD352" s="11">
        <f t="shared" si="498"/>
        <v>0.5</v>
      </c>
      <c r="BE352" s="11">
        <f t="shared" si="498"/>
        <v>0.5</v>
      </c>
      <c r="BF352" s="11">
        <f t="shared" si="498"/>
        <v>0.5</v>
      </c>
      <c r="BG352" s="11">
        <f t="shared" si="498"/>
        <v>0.5</v>
      </c>
      <c r="BH352" s="11">
        <f t="shared" si="498"/>
        <v>0.5</v>
      </c>
      <c r="BI352" s="11">
        <f t="shared" si="498"/>
        <v>0.5</v>
      </c>
      <c r="BJ352" s="11">
        <f t="shared" si="498"/>
        <v>0.5</v>
      </c>
      <c r="BK352" s="11">
        <f t="shared" si="498"/>
        <v>5.0000000000000001E-3</v>
      </c>
      <c r="BL352" s="11">
        <f t="shared" si="498"/>
        <v>0.5</v>
      </c>
      <c r="BM352" s="11">
        <f t="shared" si="498"/>
        <v>0.05</v>
      </c>
      <c r="BN352" s="11">
        <f t="shared" si="498"/>
        <v>0.05</v>
      </c>
      <c r="BO352" s="11">
        <f t="shared" si="498"/>
        <v>0.05</v>
      </c>
      <c r="BP352" s="11">
        <f t="shared" si="498"/>
        <v>0.05</v>
      </c>
      <c r="BQ352" s="11">
        <f t="shared" si="498"/>
        <v>0</v>
      </c>
      <c r="BR352" s="11">
        <f t="shared" si="498"/>
        <v>0.4</v>
      </c>
      <c r="BS352" s="11">
        <f t="shared" si="498"/>
        <v>0.05</v>
      </c>
      <c r="BT352" s="11">
        <f t="shared" si="498"/>
        <v>0.05</v>
      </c>
      <c r="BU352" s="11">
        <f t="shared" si="498"/>
        <v>0.1</v>
      </c>
      <c r="BV352" s="11">
        <f t="shared" si="498"/>
        <v>0.05</v>
      </c>
      <c r="BW352" s="11">
        <f t="shared" si="498"/>
        <v>0.05</v>
      </c>
      <c r="BX352" s="11">
        <f t="shared" si="498"/>
        <v>0</v>
      </c>
      <c r="BY352" s="11">
        <f t="shared" si="498"/>
        <v>0.15</v>
      </c>
      <c r="BZ352" s="11">
        <f t="shared" si="498"/>
        <v>25</v>
      </c>
      <c r="CA352" s="11">
        <f t="shared" si="498"/>
        <v>50</v>
      </c>
      <c r="CB352" s="11">
        <f t="shared" si="498"/>
        <v>500</v>
      </c>
      <c r="CC352" s="11">
        <f t="shared" si="498"/>
        <v>0.01</v>
      </c>
      <c r="CD352" s="11">
        <f t="shared" si="498"/>
        <v>2.5000000000000001E-2</v>
      </c>
      <c r="CE352" s="11">
        <f t="shared" si="498"/>
        <v>5.0000000000000001E-3</v>
      </c>
      <c r="CF352" s="11">
        <f t="shared" si="498"/>
        <v>0.15</v>
      </c>
      <c r="CG352" s="11">
        <f t="shared" si="498"/>
        <v>0.5</v>
      </c>
      <c r="CH352" s="11">
        <f t="shared" si="498"/>
        <v>0.5</v>
      </c>
      <c r="CI352" s="11">
        <f t="shared" si="498"/>
        <v>0.5</v>
      </c>
      <c r="CJ352" s="11">
        <f t="shared" si="498"/>
        <v>0</v>
      </c>
      <c r="CK352" s="11">
        <f t="shared" si="498"/>
        <v>0.3</v>
      </c>
      <c r="CL352" s="11">
        <f t="shared" si="498"/>
        <v>5</v>
      </c>
      <c r="CM352" s="11">
        <f t="shared" si="498"/>
        <v>0.5</v>
      </c>
      <c r="CN352" s="11">
        <f t="shared" si="498"/>
        <v>0.5</v>
      </c>
      <c r="CO352" s="11">
        <f t="shared" si="498"/>
        <v>0.05</v>
      </c>
      <c r="CP352" s="11">
        <f t="shared" si="498"/>
        <v>0.05</v>
      </c>
      <c r="CQ352" s="11">
        <f t="shared" si="498"/>
        <v>0.05</v>
      </c>
      <c r="CR352" s="11">
        <f t="shared" si="496"/>
        <v>0.5</v>
      </c>
      <c r="CS352" s="11">
        <f t="shared" si="498"/>
        <v>0.05</v>
      </c>
      <c r="CT352" s="11">
        <f t="shared" si="498"/>
        <v>0.05</v>
      </c>
      <c r="CU352" s="11">
        <f t="shared" si="498"/>
        <v>0.05</v>
      </c>
      <c r="CV352" s="11">
        <f t="shared" si="489"/>
        <v>0.05</v>
      </c>
      <c r="CW352" s="11">
        <f t="shared" si="489"/>
        <v>0.05</v>
      </c>
      <c r="CX352" s="11">
        <f t="shared" si="489"/>
        <v>0.05</v>
      </c>
      <c r="CY352" s="11">
        <f t="shared" si="489"/>
        <v>0.05</v>
      </c>
      <c r="DA352" s="11">
        <f t="shared" ref="DA352:DE352" si="501">DA136*1000</f>
        <v>0.5</v>
      </c>
      <c r="DB352" s="11">
        <f t="shared" si="501"/>
        <v>0.05</v>
      </c>
      <c r="DC352" s="11">
        <f t="shared" si="501"/>
        <v>5</v>
      </c>
      <c r="DD352" s="11">
        <f t="shared" si="501"/>
        <v>0.25</v>
      </c>
      <c r="DE352" s="11">
        <f t="shared" si="501"/>
        <v>0.05</v>
      </c>
      <c r="DI352" s="11"/>
      <c r="DJ352" s="11"/>
      <c r="DK352" s="11"/>
      <c r="DL352" s="11"/>
      <c r="DM352" s="11"/>
    </row>
    <row r="353" spans="35:117">
      <c r="AI353" s="11">
        <f t="shared" si="495"/>
        <v>2.5</v>
      </c>
      <c r="AJ353" s="11">
        <f t="shared" si="498"/>
        <v>2.5</v>
      </c>
      <c r="AK353" s="11">
        <f t="shared" si="498"/>
        <v>2.5</v>
      </c>
      <c r="AL353" s="11">
        <f t="shared" si="498"/>
        <v>2.5</v>
      </c>
      <c r="AM353" s="11">
        <f t="shared" si="498"/>
        <v>2.5</v>
      </c>
      <c r="AN353" s="11">
        <f t="shared" si="498"/>
        <v>2.5</v>
      </c>
      <c r="AO353" s="11">
        <f t="shared" si="498"/>
        <v>2.5</v>
      </c>
      <c r="AP353" s="11">
        <f t="shared" si="498"/>
        <v>2.5</v>
      </c>
      <c r="AQ353" s="11">
        <f t="shared" si="498"/>
        <v>2.5</v>
      </c>
      <c r="AR353" s="11">
        <f t="shared" si="498"/>
        <v>4</v>
      </c>
      <c r="AS353" s="11">
        <f t="shared" si="498"/>
        <v>2.5</v>
      </c>
      <c r="AT353" s="11">
        <f t="shared" si="498"/>
        <v>2.5</v>
      </c>
      <c r="AU353" s="11">
        <f t="shared" si="498"/>
        <v>2.5</v>
      </c>
      <c r="AV353" s="11">
        <f t="shared" si="498"/>
        <v>2.5</v>
      </c>
      <c r="AW353" s="11">
        <f t="shared" si="498"/>
        <v>2.5</v>
      </c>
      <c r="AX353" s="11">
        <f t="shared" si="498"/>
        <v>12</v>
      </c>
      <c r="AY353" s="11">
        <f t="shared" si="498"/>
        <v>2.5</v>
      </c>
      <c r="AZ353" s="11">
        <f t="shared" si="498"/>
        <v>2.5</v>
      </c>
      <c r="BA353" s="11">
        <f t="shared" si="498"/>
        <v>2.5</v>
      </c>
      <c r="BB353" s="11">
        <f t="shared" si="498"/>
        <v>0</v>
      </c>
      <c r="BC353" s="11">
        <f t="shared" si="498"/>
        <v>0.5</v>
      </c>
      <c r="BD353" s="11">
        <f t="shared" si="498"/>
        <v>0.5</v>
      </c>
      <c r="BE353" s="11">
        <f t="shared" si="498"/>
        <v>0.5</v>
      </c>
      <c r="BF353" s="11">
        <f t="shared" si="498"/>
        <v>0.5</v>
      </c>
      <c r="BG353" s="11">
        <f t="shared" si="498"/>
        <v>0.5</v>
      </c>
      <c r="BH353" s="11">
        <f t="shared" si="498"/>
        <v>0.5</v>
      </c>
      <c r="BI353" s="11">
        <f t="shared" si="498"/>
        <v>0.5</v>
      </c>
      <c r="BJ353" s="11">
        <f t="shared" si="498"/>
        <v>0.5</v>
      </c>
      <c r="BK353" s="11">
        <f t="shared" si="498"/>
        <v>5.0000000000000001E-3</v>
      </c>
      <c r="BL353" s="11">
        <f t="shared" si="498"/>
        <v>0.5</v>
      </c>
      <c r="BM353" s="11">
        <f t="shared" si="498"/>
        <v>0.05</v>
      </c>
      <c r="BN353" s="11">
        <f t="shared" si="498"/>
        <v>0.05</v>
      </c>
      <c r="BO353" s="11">
        <f t="shared" si="498"/>
        <v>0.05</v>
      </c>
      <c r="BP353" s="11">
        <f t="shared" si="498"/>
        <v>0.05</v>
      </c>
      <c r="BQ353" s="11">
        <f t="shared" si="498"/>
        <v>0</v>
      </c>
      <c r="BR353" s="11">
        <f t="shared" si="498"/>
        <v>0.4</v>
      </c>
      <c r="BS353" s="11">
        <f t="shared" si="498"/>
        <v>0.05</v>
      </c>
      <c r="BT353" s="11">
        <f t="shared" si="498"/>
        <v>0.05</v>
      </c>
      <c r="BU353" s="11">
        <f t="shared" si="498"/>
        <v>0.1</v>
      </c>
      <c r="BV353" s="11">
        <f t="shared" si="498"/>
        <v>0.05</v>
      </c>
      <c r="BW353" s="11">
        <f t="shared" si="498"/>
        <v>0.05</v>
      </c>
      <c r="BX353" s="11">
        <f t="shared" si="498"/>
        <v>0</v>
      </c>
      <c r="BY353" s="11">
        <f t="shared" si="498"/>
        <v>0.15</v>
      </c>
      <c r="BZ353" s="11">
        <f t="shared" si="498"/>
        <v>0</v>
      </c>
      <c r="CA353" s="11">
        <f t="shared" si="498"/>
        <v>0</v>
      </c>
      <c r="CB353" s="11">
        <f t="shared" si="498"/>
        <v>0</v>
      </c>
      <c r="CC353" s="11">
        <f t="shared" si="498"/>
        <v>0</v>
      </c>
      <c r="CD353" s="11">
        <f t="shared" si="498"/>
        <v>0</v>
      </c>
      <c r="CE353" s="11">
        <f t="shared" si="498"/>
        <v>0</v>
      </c>
      <c r="CF353" s="11">
        <f t="shared" si="498"/>
        <v>0</v>
      </c>
      <c r="CG353" s="11">
        <f t="shared" si="498"/>
        <v>0</v>
      </c>
      <c r="CH353" s="11">
        <f t="shared" si="498"/>
        <v>0</v>
      </c>
      <c r="CI353" s="11">
        <f t="shared" si="498"/>
        <v>0</v>
      </c>
      <c r="CJ353" s="11">
        <f t="shared" si="498"/>
        <v>0</v>
      </c>
      <c r="CK353" s="11">
        <f t="shared" si="498"/>
        <v>0</v>
      </c>
      <c r="CL353" s="11">
        <f t="shared" si="498"/>
        <v>0</v>
      </c>
      <c r="CM353" s="11">
        <f t="shared" si="498"/>
        <v>0</v>
      </c>
      <c r="CN353" s="11">
        <f t="shared" si="498"/>
        <v>0</v>
      </c>
      <c r="CO353" s="11">
        <f t="shared" si="498"/>
        <v>0</v>
      </c>
      <c r="CP353" s="11">
        <f t="shared" si="498"/>
        <v>0</v>
      </c>
      <c r="CQ353" s="11">
        <f t="shared" si="498"/>
        <v>0</v>
      </c>
      <c r="CR353" s="11">
        <f t="shared" si="496"/>
        <v>0</v>
      </c>
      <c r="CS353" s="11">
        <f t="shared" si="498"/>
        <v>0</v>
      </c>
      <c r="CT353" s="11">
        <f t="shared" si="498"/>
        <v>0</v>
      </c>
      <c r="CU353" s="11">
        <f t="shared" ref="CU353:CY356" si="502">CU137*1000</f>
        <v>0</v>
      </c>
      <c r="CV353" s="11">
        <f t="shared" si="502"/>
        <v>0</v>
      </c>
      <c r="CW353" s="11">
        <f t="shared" si="502"/>
        <v>0</v>
      </c>
      <c r="CX353" s="11">
        <f t="shared" si="502"/>
        <v>0.05</v>
      </c>
      <c r="CY353" s="11">
        <f t="shared" si="502"/>
        <v>0.05</v>
      </c>
      <c r="DA353" s="11">
        <f t="shared" ref="DA353:DE353" si="503">DA137*1000</f>
        <v>0</v>
      </c>
      <c r="DB353" s="11">
        <f t="shared" si="503"/>
        <v>0</v>
      </c>
      <c r="DC353" s="11">
        <f t="shared" si="503"/>
        <v>0</v>
      </c>
      <c r="DD353" s="11">
        <f t="shared" si="503"/>
        <v>0</v>
      </c>
      <c r="DE353" s="11">
        <f t="shared" si="503"/>
        <v>0</v>
      </c>
      <c r="DI353" s="11"/>
      <c r="DJ353" s="11"/>
      <c r="DK353" s="11"/>
      <c r="DL353" s="11"/>
      <c r="DM353" s="11"/>
    </row>
    <row r="354" spans="35:117">
      <c r="AI354" s="11">
        <f t="shared" si="495"/>
        <v>7</v>
      </c>
      <c r="AJ354" s="11">
        <f t="shared" ref="AJ354:CU357" si="504">AJ138*1000</f>
        <v>2.5</v>
      </c>
      <c r="AK354" s="11">
        <f t="shared" si="504"/>
        <v>2.5</v>
      </c>
      <c r="AL354" s="11">
        <f t="shared" si="504"/>
        <v>6</v>
      </c>
      <c r="AM354" s="11">
        <f t="shared" si="504"/>
        <v>2.5</v>
      </c>
      <c r="AN354" s="11">
        <f t="shared" si="504"/>
        <v>5</v>
      </c>
      <c r="AO354" s="11">
        <f t="shared" si="504"/>
        <v>2.5</v>
      </c>
      <c r="AP354" s="11">
        <f t="shared" si="504"/>
        <v>2.5</v>
      </c>
      <c r="AQ354" s="11">
        <f t="shared" si="504"/>
        <v>2.5</v>
      </c>
      <c r="AR354" s="11">
        <f t="shared" si="504"/>
        <v>5</v>
      </c>
      <c r="AS354" s="11">
        <f t="shared" si="504"/>
        <v>2.5</v>
      </c>
      <c r="AT354" s="11">
        <f t="shared" si="504"/>
        <v>2.5</v>
      </c>
      <c r="AU354" s="11">
        <f t="shared" si="504"/>
        <v>2.5</v>
      </c>
      <c r="AV354" s="11">
        <f t="shared" si="504"/>
        <v>2.5</v>
      </c>
      <c r="AW354" s="11">
        <f t="shared" si="504"/>
        <v>2.5</v>
      </c>
      <c r="AX354" s="11">
        <f t="shared" si="504"/>
        <v>15</v>
      </c>
      <c r="AY354" s="11">
        <f t="shared" si="504"/>
        <v>2.5</v>
      </c>
      <c r="AZ354" s="11">
        <f t="shared" si="504"/>
        <v>2.5</v>
      </c>
      <c r="BA354" s="11">
        <f t="shared" si="504"/>
        <v>2.5</v>
      </c>
      <c r="BB354" s="11">
        <f t="shared" si="504"/>
        <v>0</v>
      </c>
      <c r="BC354" s="11">
        <f t="shared" si="504"/>
        <v>0.5</v>
      </c>
      <c r="BD354" s="11">
        <f t="shared" si="504"/>
        <v>0.5</v>
      </c>
      <c r="BE354" s="11">
        <f t="shared" si="504"/>
        <v>0.5</v>
      </c>
      <c r="BF354" s="11">
        <f t="shared" si="504"/>
        <v>0.5</v>
      </c>
      <c r="BG354" s="11">
        <f t="shared" si="504"/>
        <v>0.5</v>
      </c>
      <c r="BH354" s="11">
        <f t="shared" si="504"/>
        <v>0.5</v>
      </c>
      <c r="BI354" s="11">
        <f t="shared" si="504"/>
        <v>0.5</v>
      </c>
      <c r="BJ354" s="11">
        <f t="shared" si="504"/>
        <v>0.5</v>
      </c>
      <c r="BK354" s="11">
        <f t="shared" si="504"/>
        <v>5.0000000000000001E-3</v>
      </c>
      <c r="BL354" s="11">
        <f t="shared" si="504"/>
        <v>0.5</v>
      </c>
      <c r="BM354" s="11">
        <f t="shared" si="504"/>
        <v>0.05</v>
      </c>
      <c r="BN354" s="11">
        <f t="shared" si="504"/>
        <v>0.05</v>
      </c>
      <c r="BO354" s="11">
        <f t="shared" si="504"/>
        <v>0.05</v>
      </c>
      <c r="BP354" s="11">
        <f t="shared" si="504"/>
        <v>0.05</v>
      </c>
      <c r="BQ354" s="11">
        <f t="shared" si="504"/>
        <v>0</v>
      </c>
      <c r="BR354" s="11">
        <f t="shared" si="504"/>
        <v>0.4</v>
      </c>
      <c r="BS354" s="11">
        <f t="shared" si="504"/>
        <v>0.05</v>
      </c>
      <c r="BT354" s="11">
        <f t="shared" si="504"/>
        <v>0.05</v>
      </c>
      <c r="BU354" s="11">
        <f t="shared" si="504"/>
        <v>0.1</v>
      </c>
      <c r="BV354" s="11">
        <f t="shared" si="504"/>
        <v>0.05</v>
      </c>
      <c r="BW354" s="11">
        <f t="shared" si="504"/>
        <v>0.05</v>
      </c>
      <c r="BX354" s="11">
        <f t="shared" si="504"/>
        <v>0</v>
      </c>
      <c r="BY354" s="11">
        <f t="shared" si="504"/>
        <v>0.15</v>
      </c>
      <c r="BZ354" s="11">
        <f t="shared" si="504"/>
        <v>0</v>
      </c>
      <c r="CA354" s="11">
        <f t="shared" si="504"/>
        <v>0</v>
      </c>
      <c r="CB354" s="11">
        <f t="shared" si="504"/>
        <v>0</v>
      </c>
      <c r="CC354" s="11">
        <f t="shared" si="504"/>
        <v>0</v>
      </c>
      <c r="CD354" s="11">
        <f t="shared" si="504"/>
        <v>0</v>
      </c>
      <c r="CE354" s="11">
        <f t="shared" si="504"/>
        <v>0</v>
      </c>
      <c r="CF354" s="11">
        <f t="shared" si="504"/>
        <v>0</v>
      </c>
      <c r="CG354" s="11">
        <f t="shared" si="504"/>
        <v>0</v>
      </c>
      <c r="CH354" s="11">
        <f t="shared" si="504"/>
        <v>0</v>
      </c>
      <c r="CI354" s="11">
        <f t="shared" si="504"/>
        <v>0</v>
      </c>
      <c r="CJ354" s="11">
        <f t="shared" si="504"/>
        <v>0</v>
      </c>
      <c r="CK354" s="11">
        <f t="shared" si="504"/>
        <v>0</v>
      </c>
      <c r="CL354" s="11">
        <f t="shared" si="504"/>
        <v>0</v>
      </c>
      <c r="CM354" s="11">
        <f t="shared" si="504"/>
        <v>0</v>
      </c>
      <c r="CN354" s="11">
        <f t="shared" si="504"/>
        <v>0</v>
      </c>
      <c r="CO354" s="11">
        <f t="shared" si="504"/>
        <v>0</v>
      </c>
      <c r="CP354" s="11">
        <f t="shared" si="504"/>
        <v>0</v>
      </c>
      <c r="CQ354" s="11">
        <f t="shared" si="504"/>
        <v>0</v>
      </c>
      <c r="CR354" s="11">
        <f t="shared" si="496"/>
        <v>0</v>
      </c>
      <c r="CS354" s="11">
        <f t="shared" si="504"/>
        <v>0</v>
      </c>
      <c r="CT354" s="11">
        <f t="shared" si="504"/>
        <v>0</v>
      </c>
      <c r="CU354" s="11">
        <f t="shared" si="504"/>
        <v>0</v>
      </c>
      <c r="CV354" s="11">
        <f t="shared" si="502"/>
        <v>0</v>
      </c>
      <c r="CW354" s="11">
        <f t="shared" si="502"/>
        <v>0</v>
      </c>
      <c r="CX354" s="11">
        <f t="shared" si="502"/>
        <v>0.05</v>
      </c>
      <c r="CY354" s="11">
        <f t="shared" si="502"/>
        <v>0.05</v>
      </c>
      <c r="DA354" s="11">
        <f t="shared" ref="DA354:DE354" si="505">DA138*1000</f>
        <v>0</v>
      </c>
      <c r="DB354" s="11">
        <f t="shared" si="505"/>
        <v>0</v>
      </c>
      <c r="DC354" s="11">
        <f t="shared" si="505"/>
        <v>0</v>
      </c>
      <c r="DD354" s="11">
        <f t="shared" si="505"/>
        <v>0</v>
      </c>
      <c r="DE354" s="11">
        <f t="shared" si="505"/>
        <v>0</v>
      </c>
      <c r="DI354" s="11"/>
      <c r="DJ354" s="11"/>
      <c r="DK354" s="11"/>
      <c r="DL354" s="11"/>
      <c r="DM354" s="11"/>
    </row>
    <row r="355" spans="35:117">
      <c r="AI355" s="11">
        <f t="shared" si="495"/>
        <v>11</v>
      </c>
      <c r="AJ355" s="11">
        <f t="shared" si="504"/>
        <v>9</v>
      </c>
      <c r="AK355" s="11">
        <f t="shared" si="504"/>
        <v>2.5</v>
      </c>
      <c r="AL355" s="11">
        <f t="shared" si="504"/>
        <v>25</v>
      </c>
      <c r="AM355" s="11">
        <f t="shared" si="504"/>
        <v>8</v>
      </c>
      <c r="AN355" s="11">
        <f t="shared" si="504"/>
        <v>14</v>
      </c>
      <c r="AO355" s="11">
        <f t="shared" si="504"/>
        <v>8</v>
      </c>
      <c r="AP355" s="11">
        <f t="shared" si="504"/>
        <v>2.5</v>
      </c>
      <c r="AQ355" s="11">
        <f t="shared" si="504"/>
        <v>9</v>
      </c>
      <c r="AR355" s="11">
        <f t="shared" si="504"/>
        <v>10</v>
      </c>
      <c r="AS355" s="11">
        <f t="shared" si="504"/>
        <v>2.5</v>
      </c>
      <c r="AT355" s="11">
        <f t="shared" si="504"/>
        <v>2.5</v>
      </c>
      <c r="AU355" s="11">
        <f t="shared" si="504"/>
        <v>13</v>
      </c>
      <c r="AV355" s="11">
        <f t="shared" si="504"/>
        <v>10</v>
      </c>
      <c r="AW355" s="11">
        <f t="shared" si="504"/>
        <v>5</v>
      </c>
      <c r="AX355" s="11">
        <f t="shared" si="504"/>
        <v>11</v>
      </c>
      <c r="AY355" s="11">
        <f t="shared" si="504"/>
        <v>9</v>
      </c>
      <c r="AZ355" s="11">
        <f t="shared" si="504"/>
        <v>2.5</v>
      </c>
      <c r="BA355" s="11">
        <f t="shared" si="504"/>
        <v>2.5</v>
      </c>
      <c r="BB355" s="11">
        <f t="shared" si="504"/>
        <v>0</v>
      </c>
      <c r="BC355" s="11">
        <f t="shared" si="504"/>
        <v>0.5</v>
      </c>
      <c r="BD355" s="11">
        <f t="shared" si="504"/>
        <v>0.5</v>
      </c>
      <c r="BE355" s="11">
        <f t="shared" si="504"/>
        <v>0.5</v>
      </c>
      <c r="BF355" s="11">
        <f t="shared" si="504"/>
        <v>0.5</v>
      </c>
      <c r="BG355" s="11">
        <f t="shared" si="504"/>
        <v>0.5</v>
      </c>
      <c r="BH355" s="11">
        <f t="shared" si="504"/>
        <v>0.5</v>
      </c>
      <c r="BI355" s="11">
        <f t="shared" si="504"/>
        <v>0.5</v>
      </c>
      <c r="BJ355" s="11">
        <f t="shared" si="504"/>
        <v>0.5</v>
      </c>
      <c r="BK355" s="11">
        <f t="shared" si="504"/>
        <v>5.0000000000000001E-3</v>
      </c>
      <c r="BL355" s="11">
        <f t="shared" si="504"/>
        <v>0.5</v>
      </c>
      <c r="BM355" s="11">
        <f t="shared" si="504"/>
        <v>0.05</v>
      </c>
      <c r="BN355" s="11">
        <f t="shared" si="504"/>
        <v>0.05</v>
      </c>
      <c r="BO355" s="11">
        <f t="shared" si="504"/>
        <v>0.05</v>
      </c>
      <c r="BP355" s="11">
        <f t="shared" si="504"/>
        <v>0.05</v>
      </c>
      <c r="BQ355" s="11">
        <f t="shared" si="504"/>
        <v>0</v>
      </c>
      <c r="BR355" s="11">
        <f t="shared" si="504"/>
        <v>0.4</v>
      </c>
      <c r="BS355" s="11">
        <f t="shared" si="504"/>
        <v>0.05</v>
      </c>
      <c r="BT355" s="11">
        <f t="shared" si="504"/>
        <v>0.05</v>
      </c>
      <c r="BU355" s="11">
        <f t="shared" si="504"/>
        <v>0.1</v>
      </c>
      <c r="BV355" s="11">
        <f t="shared" si="504"/>
        <v>0.05</v>
      </c>
      <c r="BW355" s="11">
        <f t="shared" si="504"/>
        <v>0.05</v>
      </c>
      <c r="BX355" s="11">
        <f t="shared" si="504"/>
        <v>0</v>
      </c>
      <c r="BY355" s="11">
        <f t="shared" si="504"/>
        <v>0.15</v>
      </c>
      <c r="BZ355" s="11">
        <f t="shared" si="504"/>
        <v>0</v>
      </c>
      <c r="CA355" s="11">
        <f t="shared" si="504"/>
        <v>0</v>
      </c>
      <c r="CB355" s="11">
        <f t="shared" si="504"/>
        <v>0</v>
      </c>
      <c r="CC355" s="11">
        <f t="shared" si="504"/>
        <v>0</v>
      </c>
      <c r="CD355" s="11">
        <f t="shared" si="504"/>
        <v>0</v>
      </c>
      <c r="CE355" s="11">
        <f t="shared" si="504"/>
        <v>0</v>
      </c>
      <c r="CF355" s="11">
        <f t="shared" si="504"/>
        <v>0</v>
      </c>
      <c r="CG355" s="11">
        <f t="shared" si="504"/>
        <v>0</v>
      </c>
      <c r="CH355" s="11">
        <f t="shared" si="504"/>
        <v>0</v>
      </c>
      <c r="CI355" s="11">
        <f t="shared" si="504"/>
        <v>0</v>
      </c>
      <c r="CJ355" s="11">
        <f t="shared" si="504"/>
        <v>0</v>
      </c>
      <c r="CK355" s="11">
        <f t="shared" si="504"/>
        <v>0</v>
      </c>
      <c r="CL355" s="11">
        <f t="shared" si="504"/>
        <v>0</v>
      </c>
      <c r="CM355" s="11">
        <f t="shared" si="504"/>
        <v>0</v>
      </c>
      <c r="CN355" s="11">
        <f t="shared" si="504"/>
        <v>0</v>
      </c>
      <c r="CO355" s="11">
        <f t="shared" si="504"/>
        <v>0</v>
      </c>
      <c r="CP355" s="11">
        <f t="shared" si="504"/>
        <v>0</v>
      </c>
      <c r="CQ355" s="11">
        <f t="shared" si="504"/>
        <v>0</v>
      </c>
      <c r="CR355" s="11">
        <f t="shared" si="496"/>
        <v>0</v>
      </c>
      <c r="CS355" s="11">
        <f t="shared" si="504"/>
        <v>0</v>
      </c>
      <c r="CT355" s="11">
        <f t="shared" si="504"/>
        <v>0</v>
      </c>
      <c r="CU355" s="11">
        <f t="shared" si="504"/>
        <v>0</v>
      </c>
      <c r="CV355" s="11">
        <f t="shared" si="502"/>
        <v>0</v>
      </c>
      <c r="CW355" s="11">
        <f t="shared" si="502"/>
        <v>0</v>
      </c>
      <c r="CX355" s="11">
        <f t="shared" si="502"/>
        <v>0.05</v>
      </c>
      <c r="CY355" s="11">
        <f t="shared" si="502"/>
        <v>0.05</v>
      </c>
      <c r="DA355" s="11">
        <f t="shared" ref="DA355:DE355" si="506">DA139*1000</f>
        <v>0</v>
      </c>
      <c r="DB355" s="11">
        <f t="shared" si="506"/>
        <v>0</v>
      </c>
      <c r="DC355" s="11">
        <f t="shared" si="506"/>
        <v>0</v>
      </c>
      <c r="DD355" s="11">
        <f t="shared" si="506"/>
        <v>0</v>
      </c>
      <c r="DE355" s="11">
        <f t="shared" si="506"/>
        <v>0</v>
      </c>
      <c r="DI355" s="11"/>
      <c r="DJ355" s="11"/>
      <c r="DK355" s="11"/>
      <c r="DL355" s="11"/>
      <c r="DM355" s="11"/>
    </row>
    <row r="356" spans="35:117">
      <c r="AI356" s="11">
        <f t="shared" si="495"/>
        <v>2.5</v>
      </c>
      <c r="AJ356" s="11">
        <f t="shared" si="504"/>
        <v>6</v>
      </c>
      <c r="AK356" s="11">
        <f t="shared" si="504"/>
        <v>2.5</v>
      </c>
      <c r="AL356" s="11">
        <f t="shared" si="504"/>
        <v>9</v>
      </c>
      <c r="AM356" s="11">
        <f t="shared" si="504"/>
        <v>2.5</v>
      </c>
      <c r="AN356" s="11">
        <f t="shared" si="504"/>
        <v>5</v>
      </c>
      <c r="AO356" s="11">
        <f t="shared" si="504"/>
        <v>2.5</v>
      </c>
      <c r="AP356" s="11">
        <f t="shared" si="504"/>
        <v>2.5</v>
      </c>
      <c r="AQ356" s="11">
        <f t="shared" si="504"/>
        <v>6</v>
      </c>
      <c r="AR356" s="11">
        <f t="shared" si="504"/>
        <v>7</v>
      </c>
      <c r="AS356" s="11">
        <f t="shared" si="504"/>
        <v>6</v>
      </c>
      <c r="AT356" s="11">
        <f t="shared" si="504"/>
        <v>2.5</v>
      </c>
      <c r="AU356" s="11">
        <f t="shared" si="504"/>
        <v>2.5</v>
      </c>
      <c r="AV356" s="11">
        <f t="shared" si="504"/>
        <v>2.5</v>
      </c>
      <c r="AW356" s="11">
        <f t="shared" si="504"/>
        <v>2.5</v>
      </c>
      <c r="AX356" s="11">
        <f t="shared" si="504"/>
        <v>13</v>
      </c>
      <c r="AY356" s="11">
        <f t="shared" si="504"/>
        <v>5</v>
      </c>
      <c r="AZ356" s="11">
        <f t="shared" si="504"/>
        <v>2.5</v>
      </c>
      <c r="BA356" s="11">
        <f t="shared" si="504"/>
        <v>2.5</v>
      </c>
      <c r="BB356" s="11">
        <f t="shared" si="504"/>
        <v>0</v>
      </c>
      <c r="BC356" s="11">
        <f t="shared" si="504"/>
        <v>0.5</v>
      </c>
      <c r="BD356" s="11">
        <f t="shared" si="504"/>
        <v>0.5</v>
      </c>
      <c r="BE356" s="11">
        <f t="shared" si="504"/>
        <v>0.5</v>
      </c>
      <c r="BF356" s="11">
        <f t="shared" si="504"/>
        <v>0.5</v>
      </c>
      <c r="BG356" s="11">
        <f t="shared" si="504"/>
        <v>0.5</v>
      </c>
      <c r="BH356" s="11">
        <f t="shared" si="504"/>
        <v>0.5</v>
      </c>
      <c r="BI356" s="11">
        <f t="shared" si="504"/>
        <v>0.5</v>
      </c>
      <c r="BJ356" s="11">
        <f t="shared" si="504"/>
        <v>0.5</v>
      </c>
      <c r="BK356" s="11">
        <f t="shared" si="504"/>
        <v>5.0000000000000001E-3</v>
      </c>
      <c r="BL356" s="11">
        <f t="shared" si="504"/>
        <v>0.5</v>
      </c>
      <c r="BM356" s="11">
        <f t="shared" si="504"/>
        <v>0.05</v>
      </c>
      <c r="BN356" s="11">
        <f t="shared" si="504"/>
        <v>0.05</v>
      </c>
      <c r="BO356" s="11">
        <f t="shared" si="504"/>
        <v>0.05</v>
      </c>
      <c r="BP356" s="11">
        <f t="shared" si="504"/>
        <v>0.05</v>
      </c>
      <c r="BQ356" s="11">
        <f t="shared" si="504"/>
        <v>0</v>
      </c>
      <c r="BR356" s="11">
        <f t="shared" si="504"/>
        <v>0.4</v>
      </c>
      <c r="BS356" s="11">
        <f t="shared" si="504"/>
        <v>0.05</v>
      </c>
      <c r="BT356" s="11">
        <f t="shared" si="504"/>
        <v>0.05</v>
      </c>
      <c r="BU356" s="11">
        <f t="shared" si="504"/>
        <v>0.1</v>
      </c>
      <c r="BV356" s="11">
        <f t="shared" si="504"/>
        <v>0.05</v>
      </c>
      <c r="BW356" s="11">
        <f t="shared" si="504"/>
        <v>0.05</v>
      </c>
      <c r="BX356" s="11">
        <f t="shared" si="504"/>
        <v>0</v>
      </c>
      <c r="BY356" s="11">
        <f t="shared" si="504"/>
        <v>0.15</v>
      </c>
      <c r="BZ356" s="11">
        <f t="shared" si="504"/>
        <v>0</v>
      </c>
      <c r="CA356" s="11">
        <f t="shared" si="504"/>
        <v>0</v>
      </c>
      <c r="CB356" s="11">
        <f t="shared" si="504"/>
        <v>0</v>
      </c>
      <c r="CC356" s="11">
        <f t="shared" si="504"/>
        <v>0</v>
      </c>
      <c r="CD356" s="11">
        <f t="shared" si="504"/>
        <v>0</v>
      </c>
      <c r="CE356" s="11">
        <f t="shared" si="504"/>
        <v>0</v>
      </c>
      <c r="CF356" s="11">
        <f t="shared" si="504"/>
        <v>0</v>
      </c>
      <c r="CG356" s="11">
        <f t="shared" si="504"/>
        <v>0</v>
      </c>
      <c r="CH356" s="11">
        <f t="shared" si="504"/>
        <v>0</v>
      </c>
      <c r="CI356" s="11">
        <f t="shared" si="504"/>
        <v>0</v>
      </c>
      <c r="CJ356" s="11">
        <f t="shared" si="504"/>
        <v>0</v>
      </c>
      <c r="CK356" s="11">
        <f t="shared" si="504"/>
        <v>0</v>
      </c>
      <c r="CL356" s="11">
        <f t="shared" si="504"/>
        <v>0</v>
      </c>
      <c r="CM356" s="11">
        <f t="shared" si="504"/>
        <v>0</v>
      </c>
      <c r="CN356" s="11">
        <f t="shared" si="504"/>
        <v>0</v>
      </c>
      <c r="CO356" s="11">
        <f t="shared" si="504"/>
        <v>0</v>
      </c>
      <c r="CP356" s="11">
        <f t="shared" si="504"/>
        <v>0</v>
      </c>
      <c r="CQ356" s="11">
        <f t="shared" si="504"/>
        <v>0</v>
      </c>
      <c r="CR356" s="11">
        <f t="shared" si="496"/>
        <v>0</v>
      </c>
      <c r="CS356" s="11">
        <f t="shared" si="504"/>
        <v>0</v>
      </c>
      <c r="CT356" s="11">
        <f t="shared" si="504"/>
        <v>0</v>
      </c>
      <c r="CU356" s="11">
        <f t="shared" si="504"/>
        <v>0</v>
      </c>
      <c r="CV356" s="11">
        <f t="shared" si="502"/>
        <v>0</v>
      </c>
      <c r="CW356" s="11">
        <f t="shared" si="502"/>
        <v>0</v>
      </c>
      <c r="CX356" s="11">
        <f t="shared" si="502"/>
        <v>0.05</v>
      </c>
      <c r="CY356" s="11">
        <f t="shared" si="502"/>
        <v>0.05</v>
      </c>
      <c r="DA356" s="11">
        <f t="shared" ref="DA356:DE356" si="507">DA140*1000</f>
        <v>0</v>
      </c>
      <c r="DB356" s="11">
        <f t="shared" si="507"/>
        <v>0</v>
      </c>
      <c r="DC356" s="11">
        <f t="shared" si="507"/>
        <v>0</v>
      </c>
      <c r="DD356" s="11">
        <f t="shared" si="507"/>
        <v>0</v>
      </c>
      <c r="DE356" s="11">
        <f t="shared" si="507"/>
        <v>0</v>
      </c>
      <c r="DI356" s="11"/>
      <c r="DJ356" s="11"/>
      <c r="DK356" s="11"/>
      <c r="DL356" s="11"/>
      <c r="DM356" s="11"/>
    </row>
    <row r="357" spans="35:117">
      <c r="AI357" s="11">
        <f t="shared" si="495"/>
        <v>8</v>
      </c>
      <c r="AJ357" s="11">
        <f t="shared" si="504"/>
        <v>22</v>
      </c>
      <c r="AK357" s="11">
        <f t="shared" si="504"/>
        <v>2.5</v>
      </c>
      <c r="AL357" s="11">
        <f t="shared" si="504"/>
        <v>39</v>
      </c>
      <c r="AM357" s="11">
        <f t="shared" si="504"/>
        <v>13</v>
      </c>
      <c r="AN357" s="11">
        <f t="shared" si="504"/>
        <v>15</v>
      </c>
      <c r="AO357" s="11">
        <f t="shared" si="504"/>
        <v>7</v>
      </c>
      <c r="AP357" s="11">
        <f t="shared" si="504"/>
        <v>2.5</v>
      </c>
      <c r="AQ357" s="11">
        <f t="shared" si="504"/>
        <v>8</v>
      </c>
      <c r="AR357" s="11">
        <f t="shared" si="504"/>
        <v>10</v>
      </c>
      <c r="AS357" s="11">
        <f t="shared" si="504"/>
        <v>24</v>
      </c>
      <c r="AT357" s="11">
        <f t="shared" si="504"/>
        <v>15</v>
      </c>
      <c r="AU357" s="11">
        <f t="shared" si="504"/>
        <v>17</v>
      </c>
      <c r="AV357" s="11">
        <f t="shared" si="504"/>
        <v>9</v>
      </c>
      <c r="AW357" s="11">
        <f t="shared" si="504"/>
        <v>5</v>
      </c>
      <c r="AX357" s="11">
        <f t="shared" si="504"/>
        <v>11</v>
      </c>
      <c r="AY357" s="11">
        <f t="shared" si="504"/>
        <v>7</v>
      </c>
      <c r="AZ357" s="11">
        <f t="shared" si="504"/>
        <v>2.5</v>
      </c>
      <c r="BA357" s="11">
        <f t="shared" si="504"/>
        <v>2.5</v>
      </c>
      <c r="BB357" s="11">
        <f t="shared" si="504"/>
        <v>0</v>
      </c>
      <c r="BC357" s="11">
        <f t="shared" si="504"/>
        <v>0.5</v>
      </c>
      <c r="BD357" s="11">
        <f t="shared" si="504"/>
        <v>0.5</v>
      </c>
      <c r="BE357" s="11">
        <f t="shared" si="504"/>
        <v>0.5</v>
      </c>
      <c r="BF357" s="11">
        <f t="shared" si="504"/>
        <v>0.5</v>
      </c>
      <c r="BG357" s="11">
        <f t="shared" si="504"/>
        <v>0.5</v>
      </c>
      <c r="BH357" s="11">
        <f t="shared" si="504"/>
        <v>0.5</v>
      </c>
      <c r="BI357" s="11">
        <f t="shared" si="504"/>
        <v>0.5</v>
      </c>
      <c r="BJ357" s="11">
        <f t="shared" si="504"/>
        <v>0.5</v>
      </c>
      <c r="BK357" s="11">
        <f t="shared" si="504"/>
        <v>5.0000000000000001E-3</v>
      </c>
      <c r="BL357" s="11">
        <f t="shared" si="504"/>
        <v>0.5</v>
      </c>
      <c r="BM357" s="11">
        <f t="shared" si="504"/>
        <v>0.05</v>
      </c>
      <c r="BN357" s="11">
        <f t="shared" si="504"/>
        <v>0.05</v>
      </c>
      <c r="BO357" s="11">
        <f t="shared" si="504"/>
        <v>0.05</v>
      </c>
      <c r="BP357" s="11">
        <f t="shared" si="504"/>
        <v>0.05</v>
      </c>
      <c r="BQ357" s="11">
        <f t="shared" si="504"/>
        <v>0</v>
      </c>
      <c r="BR357" s="11">
        <f t="shared" si="504"/>
        <v>0.4</v>
      </c>
      <c r="BS357" s="11">
        <f t="shared" si="504"/>
        <v>0.05</v>
      </c>
      <c r="BT357" s="11">
        <f t="shared" si="504"/>
        <v>0.05</v>
      </c>
      <c r="BU357" s="11">
        <f t="shared" si="504"/>
        <v>0.1</v>
      </c>
      <c r="BV357" s="11">
        <f t="shared" si="504"/>
        <v>0.05</v>
      </c>
      <c r="BW357" s="11">
        <f t="shared" si="504"/>
        <v>0.05</v>
      </c>
      <c r="BX357" s="11">
        <f t="shared" si="504"/>
        <v>0</v>
      </c>
      <c r="BY357" s="11">
        <f t="shared" si="504"/>
        <v>0.15</v>
      </c>
      <c r="BZ357" s="11">
        <f t="shared" si="504"/>
        <v>0</v>
      </c>
      <c r="CA357" s="11">
        <f t="shared" si="504"/>
        <v>0</v>
      </c>
      <c r="CB357" s="11">
        <f t="shared" si="504"/>
        <v>0</v>
      </c>
      <c r="CC357" s="11">
        <f t="shared" si="504"/>
        <v>0</v>
      </c>
      <c r="CD357" s="11">
        <f t="shared" si="504"/>
        <v>0</v>
      </c>
      <c r="CE357" s="11">
        <f t="shared" si="504"/>
        <v>0</v>
      </c>
      <c r="CF357" s="11">
        <f t="shared" si="504"/>
        <v>0</v>
      </c>
      <c r="CG357" s="11">
        <f t="shared" si="504"/>
        <v>0</v>
      </c>
      <c r="CH357" s="11">
        <f t="shared" si="504"/>
        <v>0</v>
      </c>
      <c r="CI357" s="11">
        <f t="shared" si="504"/>
        <v>0</v>
      </c>
      <c r="CJ357" s="11">
        <f t="shared" si="504"/>
        <v>0</v>
      </c>
      <c r="CK357" s="11">
        <f t="shared" si="504"/>
        <v>0</v>
      </c>
      <c r="CL357" s="11">
        <f t="shared" si="504"/>
        <v>0</v>
      </c>
      <c r="CM357" s="11">
        <f t="shared" si="504"/>
        <v>0</v>
      </c>
      <c r="CN357" s="11">
        <f t="shared" si="504"/>
        <v>0</v>
      </c>
      <c r="CO357" s="11">
        <f t="shared" si="504"/>
        <v>0</v>
      </c>
      <c r="CP357" s="11">
        <f t="shared" si="504"/>
        <v>0</v>
      </c>
      <c r="CQ357" s="11">
        <f t="shared" si="504"/>
        <v>0</v>
      </c>
      <c r="CR357" s="11">
        <f t="shared" si="496"/>
        <v>0</v>
      </c>
      <c r="CS357" s="11">
        <f t="shared" si="504"/>
        <v>0</v>
      </c>
      <c r="CT357" s="11">
        <f t="shared" si="504"/>
        <v>0</v>
      </c>
      <c r="CU357" s="11">
        <f t="shared" ref="CU357:CY360" si="508">CU141*1000</f>
        <v>0</v>
      </c>
      <c r="CV357" s="11">
        <f t="shared" si="508"/>
        <v>0</v>
      </c>
      <c r="CW357" s="11">
        <f t="shared" si="508"/>
        <v>0</v>
      </c>
      <c r="CX357" s="11">
        <f t="shared" si="508"/>
        <v>0.05</v>
      </c>
      <c r="CY357" s="11">
        <f t="shared" si="508"/>
        <v>0.05</v>
      </c>
      <c r="DA357" s="11">
        <f t="shared" ref="DA357:DE357" si="509">DA141*1000</f>
        <v>0</v>
      </c>
      <c r="DB357" s="11">
        <f t="shared" si="509"/>
        <v>0</v>
      </c>
      <c r="DC357" s="11">
        <f t="shared" si="509"/>
        <v>0</v>
      </c>
      <c r="DD357" s="11">
        <f t="shared" si="509"/>
        <v>0</v>
      </c>
      <c r="DE357" s="11">
        <f t="shared" si="509"/>
        <v>0</v>
      </c>
      <c r="DI357" s="11"/>
      <c r="DJ357" s="11"/>
      <c r="DK357" s="11"/>
      <c r="DL357" s="11"/>
      <c r="DM357" s="11"/>
    </row>
    <row r="358" spans="35:117">
      <c r="AI358" s="11">
        <f t="shared" si="495"/>
        <v>48</v>
      </c>
      <c r="AJ358" s="11">
        <f t="shared" ref="AJ358:CU361" si="510">AJ142*1000</f>
        <v>11</v>
      </c>
      <c r="AK358" s="11">
        <f t="shared" si="510"/>
        <v>2.5</v>
      </c>
      <c r="AL358" s="11">
        <f t="shared" si="510"/>
        <v>8</v>
      </c>
      <c r="AM358" s="11">
        <f t="shared" si="510"/>
        <v>10</v>
      </c>
      <c r="AN358" s="11">
        <f t="shared" si="510"/>
        <v>2.5</v>
      </c>
      <c r="AO358" s="11">
        <f t="shared" si="510"/>
        <v>2.5</v>
      </c>
      <c r="AP358" s="11">
        <f t="shared" si="510"/>
        <v>2.5</v>
      </c>
      <c r="AQ358" s="11">
        <f t="shared" si="510"/>
        <v>7</v>
      </c>
      <c r="AR358" s="11">
        <f t="shared" si="510"/>
        <v>6</v>
      </c>
      <c r="AS358" s="11">
        <f t="shared" si="510"/>
        <v>2.5</v>
      </c>
      <c r="AT358" s="11">
        <f t="shared" si="510"/>
        <v>2.5</v>
      </c>
      <c r="AU358" s="11">
        <f t="shared" si="510"/>
        <v>2.5</v>
      </c>
      <c r="AV358" s="11">
        <f t="shared" si="510"/>
        <v>6</v>
      </c>
      <c r="AW358" s="11">
        <f t="shared" si="510"/>
        <v>2.5</v>
      </c>
      <c r="AX358" s="11">
        <f t="shared" si="510"/>
        <v>9</v>
      </c>
      <c r="AY358" s="11">
        <f t="shared" si="510"/>
        <v>8</v>
      </c>
      <c r="AZ358" s="11">
        <f t="shared" si="510"/>
        <v>2.5</v>
      </c>
      <c r="BA358" s="11">
        <f t="shared" si="510"/>
        <v>2.5</v>
      </c>
      <c r="BB358" s="11">
        <f t="shared" si="510"/>
        <v>0</v>
      </c>
      <c r="BC358" s="11">
        <f t="shared" si="510"/>
        <v>0.5</v>
      </c>
      <c r="BD358" s="11">
        <f t="shared" si="510"/>
        <v>0.5</v>
      </c>
      <c r="BE358" s="11">
        <f t="shared" si="510"/>
        <v>0.5</v>
      </c>
      <c r="BF358" s="11">
        <f t="shared" si="510"/>
        <v>0.5</v>
      </c>
      <c r="BG358" s="11">
        <f t="shared" si="510"/>
        <v>0.5</v>
      </c>
      <c r="BH358" s="11">
        <f t="shared" si="510"/>
        <v>0.5</v>
      </c>
      <c r="BI358" s="11">
        <f t="shared" si="510"/>
        <v>0.5</v>
      </c>
      <c r="BJ358" s="11">
        <f t="shared" si="510"/>
        <v>0.5</v>
      </c>
      <c r="BK358" s="11">
        <f t="shared" si="510"/>
        <v>5.0000000000000001E-3</v>
      </c>
      <c r="BL358" s="11">
        <f t="shared" si="510"/>
        <v>0.5</v>
      </c>
      <c r="BM358" s="11">
        <f t="shared" si="510"/>
        <v>0.05</v>
      </c>
      <c r="BN358" s="11">
        <f t="shared" si="510"/>
        <v>0.05</v>
      </c>
      <c r="BO358" s="11">
        <f t="shared" si="510"/>
        <v>0.05</v>
      </c>
      <c r="BP358" s="11">
        <f t="shared" si="510"/>
        <v>0.05</v>
      </c>
      <c r="BQ358" s="11">
        <f t="shared" si="510"/>
        <v>0</v>
      </c>
      <c r="BR358" s="11">
        <f t="shared" si="510"/>
        <v>0.4</v>
      </c>
      <c r="BS358" s="11">
        <f t="shared" si="510"/>
        <v>0.05</v>
      </c>
      <c r="BT358" s="11">
        <f t="shared" si="510"/>
        <v>0.05</v>
      </c>
      <c r="BU358" s="11">
        <f t="shared" si="510"/>
        <v>0.1</v>
      </c>
      <c r="BV358" s="11">
        <f t="shared" si="510"/>
        <v>0.05</v>
      </c>
      <c r="BW358" s="11">
        <f t="shared" si="510"/>
        <v>0.05</v>
      </c>
      <c r="BX358" s="11">
        <f t="shared" si="510"/>
        <v>0</v>
      </c>
      <c r="BY358" s="11">
        <f t="shared" si="510"/>
        <v>0.15</v>
      </c>
      <c r="BZ358" s="11">
        <f t="shared" si="510"/>
        <v>0</v>
      </c>
      <c r="CA358" s="11">
        <f t="shared" si="510"/>
        <v>0</v>
      </c>
      <c r="CB358" s="11">
        <f t="shared" si="510"/>
        <v>0</v>
      </c>
      <c r="CC358" s="11">
        <f t="shared" si="510"/>
        <v>0</v>
      </c>
      <c r="CD358" s="11">
        <f t="shared" si="510"/>
        <v>0</v>
      </c>
      <c r="CE358" s="11">
        <f t="shared" si="510"/>
        <v>0</v>
      </c>
      <c r="CF358" s="11">
        <f t="shared" si="510"/>
        <v>0</v>
      </c>
      <c r="CG358" s="11">
        <f t="shared" si="510"/>
        <v>0</v>
      </c>
      <c r="CH358" s="11">
        <f t="shared" si="510"/>
        <v>0</v>
      </c>
      <c r="CI358" s="11">
        <f t="shared" si="510"/>
        <v>0</v>
      </c>
      <c r="CJ358" s="11">
        <f t="shared" si="510"/>
        <v>0</v>
      </c>
      <c r="CK358" s="11">
        <f t="shared" si="510"/>
        <v>0</v>
      </c>
      <c r="CL358" s="11">
        <f t="shared" si="510"/>
        <v>0</v>
      </c>
      <c r="CM358" s="11">
        <f t="shared" si="510"/>
        <v>0</v>
      </c>
      <c r="CN358" s="11">
        <f t="shared" si="510"/>
        <v>0</v>
      </c>
      <c r="CO358" s="11">
        <f t="shared" si="510"/>
        <v>0</v>
      </c>
      <c r="CP358" s="11">
        <f t="shared" si="510"/>
        <v>0</v>
      </c>
      <c r="CQ358" s="11">
        <f t="shared" si="510"/>
        <v>0</v>
      </c>
      <c r="CR358" s="11">
        <f t="shared" si="496"/>
        <v>0</v>
      </c>
      <c r="CS358" s="11">
        <f t="shared" si="510"/>
        <v>0</v>
      </c>
      <c r="CT358" s="11">
        <f t="shared" si="510"/>
        <v>0</v>
      </c>
      <c r="CU358" s="11">
        <f t="shared" si="510"/>
        <v>0</v>
      </c>
      <c r="CV358" s="11">
        <f t="shared" si="508"/>
        <v>0</v>
      </c>
      <c r="CW358" s="11">
        <f t="shared" si="508"/>
        <v>0</v>
      </c>
      <c r="CX358" s="11">
        <f t="shared" si="508"/>
        <v>0.05</v>
      </c>
      <c r="CY358" s="11">
        <f t="shared" si="508"/>
        <v>0.05</v>
      </c>
      <c r="DA358" s="11">
        <f t="shared" ref="DA358:DE358" si="511">DA142*1000</f>
        <v>0</v>
      </c>
      <c r="DB358" s="11">
        <f t="shared" si="511"/>
        <v>0</v>
      </c>
      <c r="DC358" s="11">
        <f t="shared" si="511"/>
        <v>0</v>
      </c>
      <c r="DD358" s="11">
        <f t="shared" si="511"/>
        <v>0</v>
      </c>
      <c r="DE358" s="11">
        <f t="shared" si="511"/>
        <v>0</v>
      </c>
      <c r="DI358" s="11"/>
      <c r="DJ358" s="11"/>
      <c r="DK358" s="11"/>
      <c r="DL358" s="11"/>
      <c r="DM358" s="11"/>
    </row>
    <row r="359" spans="35:117">
      <c r="AI359" s="11">
        <f t="shared" si="495"/>
        <v>134</v>
      </c>
      <c r="AJ359" s="11">
        <f t="shared" si="510"/>
        <v>26</v>
      </c>
      <c r="AK359" s="11">
        <f t="shared" si="510"/>
        <v>2.5</v>
      </c>
      <c r="AL359" s="11">
        <f t="shared" si="510"/>
        <v>66</v>
      </c>
      <c r="AM359" s="11">
        <f t="shared" si="510"/>
        <v>21</v>
      </c>
      <c r="AN359" s="11">
        <f t="shared" si="510"/>
        <v>16</v>
      </c>
      <c r="AO359" s="11">
        <f t="shared" si="510"/>
        <v>2.5</v>
      </c>
      <c r="AP359" s="11">
        <f t="shared" si="510"/>
        <v>2.5</v>
      </c>
      <c r="AQ359" s="11">
        <f t="shared" si="510"/>
        <v>2.5</v>
      </c>
      <c r="AR359" s="11">
        <f t="shared" si="510"/>
        <v>22</v>
      </c>
      <c r="AS359" s="11">
        <f t="shared" si="510"/>
        <v>2.5</v>
      </c>
      <c r="AT359" s="11">
        <f t="shared" si="510"/>
        <v>2.5</v>
      </c>
      <c r="AU359" s="11">
        <f t="shared" si="510"/>
        <v>40</v>
      </c>
      <c r="AV359" s="11">
        <f t="shared" si="510"/>
        <v>18</v>
      </c>
      <c r="AW359" s="11">
        <f t="shared" si="510"/>
        <v>2.5</v>
      </c>
      <c r="AX359" s="11">
        <f t="shared" si="510"/>
        <v>29</v>
      </c>
      <c r="AY359" s="11">
        <f t="shared" si="510"/>
        <v>21</v>
      </c>
      <c r="AZ359" s="11">
        <f t="shared" si="510"/>
        <v>2.5</v>
      </c>
      <c r="BA359" s="11">
        <f t="shared" si="510"/>
        <v>2.5</v>
      </c>
      <c r="BB359" s="11">
        <f t="shared" si="510"/>
        <v>0</v>
      </c>
      <c r="BC359" s="11">
        <f t="shared" si="510"/>
        <v>0.5</v>
      </c>
      <c r="BD359" s="11">
        <f t="shared" si="510"/>
        <v>0.5</v>
      </c>
      <c r="BE359" s="11">
        <f t="shared" si="510"/>
        <v>0.5</v>
      </c>
      <c r="BF359" s="11">
        <f t="shared" si="510"/>
        <v>0.5</v>
      </c>
      <c r="BG359" s="11">
        <f t="shared" si="510"/>
        <v>0.5</v>
      </c>
      <c r="BH359" s="11">
        <f t="shared" si="510"/>
        <v>0.5</v>
      </c>
      <c r="BI359" s="11">
        <f t="shared" si="510"/>
        <v>0.5</v>
      </c>
      <c r="BJ359" s="11">
        <f t="shared" si="510"/>
        <v>0.5</v>
      </c>
      <c r="BK359" s="11">
        <f t="shared" si="510"/>
        <v>5.0000000000000001E-3</v>
      </c>
      <c r="BL359" s="11">
        <f t="shared" si="510"/>
        <v>0.5</v>
      </c>
      <c r="BM359" s="11">
        <f t="shared" si="510"/>
        <v>0.05</v>
      </c>
      <c r="BN359" s="11">
        <f t="shared" si="510"/>
        <v>0.05</v>
      </c>
      <c r="BO359" s="11">
        <f t="shared" si="510"/>
        <v>0.05</v>
      </c>
      <c r="BP359" s="11">
        <f t="shared" si="510"/>
        <v>0.05</v>
      </c>
      <c r="BQ359" s="11">
        <f t="shared" si="510"/>
        <v>0</v>
      </c>
      <c r="BR359" s="11">
        <f t="shared" si="510"/>
        <v>0.4</v>
      </c>
      <c r="BS359" s="11">
        <f t="shared" si="510"/>
        <v>0.05</v>
      </c>
      <c r="BT359" s="11">
        <f t="shared" si="510"/>
        <v>0.05</v>
      </c>
      <c r="BU359" s="11">
        <f t="shared" si="510"/>
        <v>0.1</v>
      </c>
      <c r="BV359" s="11">
        <f t="shared" si="510"/>
        <v>0.05</v>
      </c>
      <c r="BW359" s="11">
        <f t="shared" si="510"/>
        <v>0.05</v>
      </c>
      <c r="BX359" s="11">
        <f t="shared" si="510"/>
        <v>0</v>
      </c>
      <c r="BY359" s="11">
        <f t="shared" si="510"/>
        <v>0.15</v>
      </c>
      <c r="BZ359" s="11">
        <f t="shared" si="510"/>
        <v>0</v>
      </c>
      <c r="CA359" s="11">
        <f t="shared" si="510"/>
        <v>0</v>
      </c>
      <c r="CB359" s="11">
        <f t="shared" si="510"/>
        <v>0</v>
      </c>
      <c r="CC359" s="11">
        <f t="shared" si="510"/>
        <v>0</v>
      </c>
      <c r="CD359" s="11">
        <f t="shared" si="510"/>
        <v>0</v>
      </c>
      <c r="CE359" s="11">
        <f t="shared" si="510"/>
        <v>0</v>
      </c>
      <c r="CF359" s="11">
        <f t="shared" si="510"/>
        <v>0</v>
      </c>
      <c r="CG359" s="11">
        <f t="shared" si="510"/>
        <v>0</v>
      </c>
      <c r="CH359" s="11">
        <f t="shared" si="510"/>
        <v>0</v>
      </c>
      <c r="CI359" s="11">
        <f t="shared" si="510"/>
        <v>0</v>
      </c>
      <c r="CJ359" s="11">
        <f t="shared" si="510"/>
        <v>0</v>
      </c>
      <c r="CK359" s="11">
        <f t="shared" si="510"/>
        <v>0</v>
      </c>
      <c r="CL359" s="11">
        <f t="shared" si="510"/>
        <v>0</v>
      </c>
      <c r="CM359" s="11">
        <f t="shared" si="510"/>
        <v>0</v>
      </c>
      <c r="CN359" s="11">
        <f t="shared" si="510"/>
        <v>0</v>
      </c>
      <c r="CO359" s="11">
        <f t="shared" si="510"/>
        <v>0</v>
      </c>
      <c r="CP359" s="11">
        <f t="shared" si="510"/>
        <v>0</v>
      </c>
      <c r="CQ359" s="11">
        <f t="shared" si="510"/>
        <v>0</v>
      </c>
      <c r="CR359" s="11">
        <f t="shared" si="496"/>
        <v>0</v>
      </c>
      <c r="CS359" s="11">
        <f t="shared" si="510"/>
        <v>0</v>
      </c>
      <c r="CT359" s="11">
        <f t="shared" si="510"/>
        <v>0</v>
      </c>
      <c r="CU359" s="11">
        <f t="shared" si="510"/>
        <v>0</v>
      </c>
      <c r="CV359" s="11">
        <f t="shared" si="508"/>
        <v>0</v>
      </c>
      <c r="CW359" s="11">
        <f t="shared" si="508"/>
        <v>0</v>
      </c>
      <c r="CX359" s="11">
        <f t="shared" si="508"/>
        <v>0.05</v>
      </c>
      <c r="CY359" s="11">
        <f t="shared" si="508"/>
        <v>0.05</v>
      </c>
      <c r="DA359" s="11">
        <f t="shared" ref="DA359:DE359" si="512">DA143*1000</f>
        <v>0</v>
      </c>
      <c r="DB359" s="11">
        <f t="shared" si="512"/>
        <v>0</v>
      </c>
      <c r="DC359" s="11">
        <f t="shared" si="512"/>
        <v>0</v>
      </c>
      <c r="DD359" s="11">
        <f t="shared" si="512"/>
        <v>0</v>
      </c>
      <c r="DE359" s="11">
        <f t="shared" si="512"/>
        <v>0</v>
      </c>
      <c r="DI359" s="11"/>
      <c r="DJ359" s="11"/>
      <c r="DK359" s="11"/>
      <c r="DL359" s="11"/>
      <c r="DM359" s="11"/>
    </row>
    <row r="360" spans="35:117">
      <c r="AI360" s="11">
        <f t="shared" si="495"/>
        <v>77</v>
      </c>
      <c r="AJ360" s="11">
        <f t="shared" si="510"/>
        <v>24</v>
      </c>
      <c r="AK360" s="11">
        <f t="shared" si="510"/>
        <v>2.5</v>
      </c>
      <c r="AL360" s="11">
        <f t="shared" si="510"/>
        <v>75</v>
      </c>
      <c r="AM360" s="11">
        <f t="shared" si="510"/>
        <v>36</v>
      </c>
      <c r="AN360" s="11">
        <f t="shared" si="510"/>
        <v>24</v>
      </c>
      <c r="AO360" s="11">
        <f t="shared" si="510"/>
        <v>14</v>
      </c>
      <c r="AP360" s="11">
        <f t="shared" si="510"/>
        <v>2.5</v>
      </c>
      <c r="AQ360" s="11">
        <f t="shared" si="510"/>
        <v>19</v>
      </c>
      <c r="AR360" s="11">
        <f t="shared" si="510"/>
        <v>17</v>
      </c>
      <c r="AS360" s="11">
        <f t="shared" si="510"/>
        <v>2.5</v>
      </c>
      <c r="AT360" s="11">
        <f t="shared" si="510"/>
        <v>2.5</v>
      </c>
      <c r="AU360" s="11">
        <f t="shared" si="510"/>
        <v>41</v>
      </c>
      <c r="AV360" s="11">
        <f t="shared" si="510"/>
        <v>23</v>
      </c>
      <c r="AW360" s="11">
        <f t="shared" si="510"/>
        <v>12</v>
      </c>
      <c r="AX360" s="11">
        <f t="shared" si="510"/>
        <v>21</v>
      </c>
      <c r="AY360" s="11">
        <f t="shared" si="510"/>
        <v>15</v>
      </c>
      <c r="AZ360" s="11">
        <f t="shared" si="510"/>
        <v>2.5</v>
      </c>
      <c r="BA360" s="11">
        <f t="shared" si="510"/>
        <v>2.5</v>
      </c>
      <c r="BB360" s="11">
        <f t="shared" si="510"/>
        <v>0</v>
      </c>
      <c r="BC360" s="11">
        <f t="shared" si="510"/>
        <v>0.5</v>
      </c>
      <c r="BD360" s="11">
        <f t="shared" si="510"/>
        <v>0.5</v>
      </c>
      <c r="BE360" s="11">
        <f t="shared" si="510"/>
        <v>0.5</v>
      </c>
      <c r="BF360" s="11">
        <f t="shared" si="510"/>
        <v>0.5</v>
      </c>
      <c r="BG360" s="11">
        <f t="shared" si="510"/>
        <v>0.5</v>
      </c>
      <c r="BH360" s="11">
        <f t="shared" si="510"/>
        <v>0.5</v>
      </c>
      <c r="BI360" s="11">
        <f t="shared" si="510"/>
        <v>0.5</v>
      </c>
      <c r="BJ360" s="11">
        <f t="shared" si="510"/>
        <v>0.5</v>
      </c>
      <c r="BK360" s="11">
        <f t="shared" si="510"/>
        <v>5.0000000000000001E-3</v>
      </c>
      <c r="BL360" s="11">
        <f t="shared" si="510"/>
        <v>0.5</v>
      </c>
      <c r="BM360" s="11">
        <f t="shared" si="510"/>
        <v>0.05</v>
      </c>
      <c r="BN360" s="11">
        <f t="shared" si="510"/>
        <v>0.05</v>
      </c>
      <c r="BO360" s="11">
        <f t="shared" si="510"/>
        <v>0.05</v>
      </c>
      <c r="BP360" s="11">
        <f t="shared" si="510"/>
        <v>0.05</v>
      </c>
      <c r="BQ360" s="11">
        <f t="shared" si="510"/>
        <v>0</v>
      </c>
      <c r="BR360" s="11">
        <f t="shared" si="510"/>
        <v>0.4</v>
      </c>
      <c r="BS360" s="11">
        <f t="shared" si="510"/>
        <v>0.05</v>
      </c>
      <c r="BT360" s="11">
        <f t="shared" si="510"/>
        <v>0.05</v>
      </c>
      <c r="BU360" s="11">
        <f t="shared" si="510"/>
        <v>0.1</v>
      </c>
      <c r="BV360" s="11">
        <f t="shared" si="510"/>
        <v>0.05</v>
      </c>
      <c r="BW360" s="11">
        <f t="shared" si="510"/>
        <v>0.05</v>
      </c>
      <c r="BX360" s="11">
        <f t="shared" si="510"/>
        <v>0</v>
      </c>
      <c r="BY360" s="11">
        <f t="shared" si="510"/>
        <v>0.15</v>
      </c>
      <c r="BZ360" s="11">
        <f t="shared" si="510"/>
        <v>0</v>
      </c>
      <c r="CA360" s="11">
        <f t="shared" si="510"/>
        <v>0</v>
      </c>
      <c r="CB360" s="11">
        <f t="shared" si="510"/>
        <v>0</v>
      </c>
      <c r="CC360" s="11">
        <f t="shared" si="510"/>
        <v>0</v>
      </c>
      <c r="CD360" s="11">
        <f t="shared" si="510"/>
        <v>0</v>
      </c>
      <c r="CE360" s="11">
        <f t="shared" si="510"/>
        <v>0</v>
      </c>
      <c r="CF360" s="11">
        <f t="shared" si="510"/>
        <v>0</v>
      </c>
      <c r="CG360" s="11">
        <f t="shared" si="510"/>
        <v>0</v>
      </c>
      <c r="CH360" s="11">
        <f t="shared" si="510"/>
        <v>0</v>
      </c>
      <c r="CI360" s="11">
        <f t="shared" si="510"/>
        <v>0</v>
      </c>
      <c r="CJ360" s="11">
        <f t="shared" si="510"/>
        <v>0</v>
      </c>
      <c r="CK360" s="11">
        <f t="shared" si="510"/>
        <v>0</v>
      </c>
      <c r="CL360" s="11">
        <f t="shared" si="510"/>
        <v>0</v>
      </c>
      <c r="CM360" s="11">
        <f t="shared" si="510"/>
        <v>0</v>
      </c>
      <c r="CN360" s="11">
        <f t="shared" si="510"/>
        <v>0</v>
      </c>
      <c r="CO360" s="11">
        <f t="shared" si="510"/>
        <v>0</v>
      </c>
      <c r="CP360" s="11">
        <f t="shared" si="510"/>
        <v>0</v>
      </c>
      <c r="CQ360" s="11">
        <f t="shared" si="510"/>
        <v>0</v>
      </c>
      <c r="CR360" s="11">
        <f t="shared" si="496"/>
        <v>0</v>
      </c>
      <c r="CS360" s="11">
        <f t="shared" si="510"/>
        <v>0</v>
      </c>
      <c r="CT360" s="11">
        <f t="shared" si="510"/>
        <v>0</v>
      </c>
      <c r="CU360" s="11">
        <f t="shared" si="510"/>
        <v>0</v>
      </c>
      <c r="CV360" s="11">
        <f t="shared" si="508"/>
        <v>0</v>
      </c>
      <c r="CW360" s="11">
        <f t="shared" si="508"/>
        <v>0</v>
      </c>
      <c r="CX360" s="11">
        <f t="shared" si="508"/>
        <v>0.05</v>
      </c>
      <c r="CY360" s="11">
        <f t="shared" si="508"/>
        <v>0.05</v>
      </c>
      <c r="DA360" s="11">
        <f t="shared" ref="DA360:DE360" si="513">DA144*1000</f>
        <v>0</v>
      </c>
      <c r="DB360" s="11">
        <f t="shared" si="513"/>
        <v>0</v>
      </c>
      <c r="DC360" s="11">
        <f t="shared" si="513"/>
        <v>0</v>
      </c>
      <c r="DD360" s="11">
        <f t="shared" si="513"/>
        <v>0</v>
      </c>
      <c r="DE360" s="11">
        <f t="shared" si="513"/>
        <v>0</v>
      </c>
      <c r="DI360" s="11"/>
      <c r="DJ360" s="11"/>
      <c r="DK360" s="11"/>
      <c r="DL360" s="11"/>
      <c r="DM360" s="11"/>
    </row>
    <row r="361" spans="35:117">
      <c r="AI361" s="11">
        <f t="shared" si="495"/>
        <v>10</v>
      </c>
      <c r="AJ361" s="11">
        <f t="shared" si="510"/>
        <v>2.5</v>
      </c>
      <c r="AK361" s="11">
        <f t="shared" si="510"/>
        <v>2.5</v>
      </c>
      <c r="AL361" s="11">
        <f t="shared" si="510"/>
        <v>5</v>
      </c>
      <c r="AM361" s="11">
        <f t="shared" si="510"/>
        <v>2.5</v>
      </c>
      <c r="AN361" s="11">
        <f t="shared" si="510"/>
        <v>2.5</v>
      </c>
      <c r="AO361" s="11">
        <f t="shared" si="510"/>
        <v>2.5</v>
      </c>
      <c r="AP361" s="11">
        <f t="shared" si="510"/>
        <v>2.5</v>
      </c>
      <c r="AQ361" s="11">
        <f t="shared" si="510"/>
        <v>2.5</v>
      </c>
      <c r="AR361" s="11">
        <f t="shared" si="510"/>
        <v>4</v>
      </c>
      <c r="AS361" s="11">
        <f t="shared" si="510"/>
        <v>2.5</v>
      </c>
      <c r="AT361" s="11">
        <f t="shared" si="510"/>
        <v>2.5</v>
      </c>
      <c r="AU361" s="11">
        <f t="shared" si="510"/>
        <v>2.5</v>
      </c>
      <c r="AV361" s="11">
        <f t="shared" si="510"/>
        <v>2.5</v>
      </c>
      <c r="AW361" s="11">
        <f t="shared" si="510"/>
        <v>2.5</v>
      </c>
      <c r="AX361" s="11">
        <f t="shared" si="510"/>
        <v>6</v>
      </c>
      <c r="AY361" s="11">
        <f t="shared" si="510"/>
        <v>2.5</v>
      </c>
      <c r="AZ361" s="11">
        <f t="shared" si="510"/>
        <v>2.5</v>
      </c>
      <c r="BA361" s="11">
        <f t="shared" si="510"/>
        <v>2.5</v>
      </c>
      <c r="BB361" s="11">
        <f t="shared" si="510"/>
        <v>0</v>
      </c>
      <c r="BC361" s="11">
        <f t="shared" si="510"/>
        <v>0.5</v>
      </c>
      <c r="BD361" s="11">
        <f t="shared" si="510"/>
        <v>0.5</v>
      </c>
      <c r="BE361" s="11">
        <f t="shared" si="510"/>
        <v>0.5</v>
      </c>
      <c r="BF361" s="11">
        <f t="shared" si="510"/>
        <v>0.5</v>
      </c>
      <c r="BG361" s="11">
        <f t="shared" si="510"/>
        <v>0.5</v>
      </c>
      <c r="BH361" s="11">
        <f t="shared" si="510"/>
        <v>0.5</v>
      </c>
      <c r="BI361" s="11">
        <f t="shared" si="510"/>
        <v>0.5</v>
      </c>
      <c r="BJ361" s="11">
        <f t="shared" si="510"/>
        <v>0.5</v>
      </c>
      <c r="BK361" s="11">
        <f t="shared" si="510"/>
        <v>5.0000000000000001E-3</v>
      </c>
      <c r="BL361" s="11">
        <f t="shared" si="510"/>
        <v>0.5</v>
      </c>
      <c r="BM361" s="11">
        <f t="shared" si="510"/>
        <v>0.05</v>
      </c>
      <c r="BN361" s="11">
        <f t="shared" si="510"/>
        <v>0.05</v>
      </c>
      <c r="BO361" s="11">
        <f t="shared" si="510"/>
        <v>0.05</v>
      </c>
      <c r="BP361" s="11">
        <f t="shared" si="510"/>
        <v>0.05</v>
      </c>
      <c r="BQ361" s="11">
        <f t="shared" si="510"/>
        <v>0</v>
      </c>
      <c r="BR361" s="11">
        <f t="shared" si="510"/>
        <v>0.4</v>
      </c>
      <c r="BS361" s="11">
        <f t="shared" si="510"/>
        <v>0.05</v>
      </c>
      <c r="BT361" s="11">
        <f t="shared" si="510"/>
        <v>0.05</v>
      </c>
      <c r="BU361" s="11">
        <f t="shared" si="510"/>
        <v>0.1</v>
      </c>
      <c r="BV361" s="11">
        <f t="shared" si="510"/>
        <v>0.05</v>
      </c>
      <c r="BW361" s="11">
        <f t="shared" si="510"/>
        <v>0.05</v>
      </c>
      <c r="BX361" s="11">
        <f t="shared" si="510"/>
        <v>0</v>
      </c>
      <c r="BY361" s="11">
        <f t="shared" si="510"/>
        <v>0.15</v>
      </c>
      <c r="BZ361" s="11">
        <f t="shared" si="510"/>
        <v>0</v>
      </c>
      <c r="CA361" s="11">
        <f t="shared" si="510"/>
        <v>0</v>
      </c>
      <c r="CB361" s="11">
        <f t="shared" si="510"/>
        <v>0</v>
      </c>
      <c r="CC361" s="11">
        <f t="shared" si="510"/>
        <v>0</v>
      </c>
      <c r="CD361" s="11">
        <f t="shared" si="510"/>
        <v>0</v>
      </c>
      <c r="CE361" s="11">
        <f t="shared" si="510"/>
        <v>0</v>
      </c>
      <c r="CF361" s="11">
        <f t="shared" si="510"/>
        <v>0</v>
      </c>
      <c r="CG361" s="11">
        <f t="shared" si="510"/>
        <v>0</v>
      </c>
      <c r="CH361" s="11">
        <f t="shared" si="510"/>
        <v>0</v>
      </c>
      <c r="CI361" s="11">
        <f t="shared" si="510"/>
        <v>0</v>
      </c>
      <c r="CJ361" s="11">
        <f t="shared" si="510"/>
        <v>0</v>
      </c>
      <c r="CK361" s="11">
        <f t="shared" si="510"/>
        <v>0</v>
      </c>
      <c r="CL361" s="11">
        <f t="shared" si="510"/>
        <v>0</v>
      </c>
      <c r="CM361" s="11">
        <f t="shared" si="510"/>
        <v>0</v>
      </c>
      <c r="CN361" s="11">
        <f t="shared" si="510"/>
        <v>0</v>
      </c>
      <c r="CO361" s="11">
        <f t="shared" si="510"/>
        <v>0</v>
      </c>
      <c r="CP361" s="11">
        <f t="shared" si="510"/>
        <v>0</v>
      </c>
      <c r="CQ361" s="11">
        <f t="shared" si="510"/>
        <v>0</v>
      </c>
      <c r="CR361" s="11">
        <f t="shared" si="496"/>
        <v>0</v>
      </c>
      <c r="CS361" s="11">
        <f t="shared" si="510"/>
        <v>0</v>
      </c>
      <c r="CT361" s="11">
        <f t="shared" si="510"/>
        <v>0</v>
      </c>
      <c r="CU361" s="11">
        <f t="shared" ref="CU361:CY364" si="514">CU145*1000</f>
        <v>0</v>
      </c>
      <c r="CV361" s="11">
        <f t="shared" si="514"/>
        <v>0</v>
      </c>
      <c r="CW361" s="11">
        <f t="shared" si="514"/>
        <v>0</v>
      </c>
      <c r="CX361" s="11">
        <f t="shared" si="514"/>
        <v>0.05</v>
      </c>
      <c r="CY361" s="11">
        <f t="shared" si="514"/>
        <v>0.05</v>
      </c>
      <c r="DA361" s="11">
        <f t="shared" ref="DA361:DE361" si="515">DA145*1000</f>
        <v>0</v>
      </c>
      <c r="DB361" s="11">
        <f t="shared" si="515"/>
        <v>0</v>
      </c>
      <c r="DC361" s="11">
        <f t="shared" si="515"/>
        <v>0</v>
      </c>
      <c r="DD361" s="11">
        <f t="shared" si="515"/>
        <v>0</v>
      </c>
      <c r="DE361" s="11">
        <f t="shared" si="515"/>
        <v>0</v>
      </c>
      <c r="DI361" s="11"/>
      <c r="DJ361" s="11"/>
      <c r="DK361" s="11"/>
      <c r="DL361" s="11"/>
      <c r="DM361" s="11"/>
    </row>
    <row r="362" spans="35:117">
      <c r="AI362" s="11">
        <f t="shared" si="495"/>
        <v>2.5</v>
      </c>
      <c r="AJ362" s="11">
        <f t="shared" ref="AJ362:CU365" si="516">AJ146*1000</f>
        <v>2.5</v>
      </c>
      <c r="AK362" s="11">
        <f t="shared" si="516"/>
        <v>2.5</v>
      </c>
      <c r="AL362" s="11">
        <f t="shared" si="516"/>
        <v>6</v>
      </c>
      <c r="AM362" s="11">
        <f t="shared" si="516"/>
        <v>2.5</v>
      </c>
      <c r="AN362" s="11">
        <f t="shared" si="516"/>
        <v>2.5</v>
      </c>
      <c r="AO362" s="11">
        <f t="shared" si="516"/>
        <v>2.5</v>
      </c>
      <c r="AP362" s="11">
        <f t="shared" si="516"/>
        <v>2.5</v>
      </c>
      <c r="AQ362" s="11">
        <f t="shared" si="516"/>
        <v>8</v>
      </c>
      <c r="AR362" s="11">
        <f t="shared" si="516"/>
        <v>4</v>
      </c>
      <c r="AS362" s="11">
        <f t="shared" si="516"/>
        <v>2.5</v>
      </c>
      <c r="AT362" s="11">
        <f t="shared" si="516"/>
        <v>2.5</v>
      </c>
      <c r="AU362" s="11">
        <f t="shared" si="516"/>
        <v>2.5</v>
      </c>
      <c r="AV362" s="11">
        <f t="shared" si="516"/>
        <v>2.5</v>
      </c>
      <c r="AW362" s="11">
        <f t="shared" si="516"/>
        <v>2.5</v>
      </c>
      <c r="AX362" s="11">
        <f t="shared" si="516"/>
        <v>6</v>
      </c>
      <c r="AY362" s="11">
        <f t="shared" si="516"/>
        <v>2.5</v>
      </c>
      <c r="AZ362" s="11">
        <f t="shared" si="516"/>
        <v>2.5</v>
      </c>
      <c r="BA362" s="11">
        <f t="shared" si="516"/>
        <v>2.5</v>
      </c>
      <c r="BB362" s="11">
        <f t="shared" si="516"/>
        <v>0</v>
      </c>
      <c r="BC362" s="11">
        <f t="shared" si="516"/>
        <v>0.5</v>
      </c>
      <c r="BD362" s="11">
        <f t="shared" si="516"/>
        <v>0.5</v>
      </c>
      <c r="BE362" s="11">
        <f t="shared" si="516"/>
        <v>0.5</v>
      </c>
      <c r="BF362" s="11">
        <f t="shared" si="516"/>
        <v>0.5</v>
      </c>
      <c r="BG362" s="11">
        <f t="shared" si="516"/>
        <v>0.5</v>
      </c>
      <c r="BH362" s="11">
        <f t="shared" si="516"/>
        <v>0.5</v>
      </c>
      <c r="BI362" s="11">
        <f t="shared" si="516"/>
        <v>0.5</v>
      </c>
      <c r="BJ362" s="11">
        <f t="shared" si="516"/>
        <v>0.5</v>
      </c>
      <c r="BK362" s="11">
        <f t="shared" si="516"/>
        <v>5.0000000000000001E-3</v>
      </c>
      <c r="BL362" s="11">
        <f t="shared" si="516"/>
        <v>0.5</v>
      </c>
      <c r="BM362" s="11">
        <f t="shared" si="516"/>
        <v>0.05</v>
      </c>
      <c r="BN362" s="11">
        <f t="shared" si="516"/>
        <v>0.05</v>
      </c>
      <c r="BO362" s="11">
        <f t="shared" si="516"/>
        <v>0.05</v>
      </c>
      <c r="BP362" s="11">
        <f t="shared" si="516"/>
        <v>0.05</v>
      </c>
      <c r="BQ362" s="11">
        <f t="shared" si="516"/>
        <v>0</v>
      </c>
      <c r="BR362" s="11">
        <f t="shared" si="516"/>
        <v>0.4</v>
      </c>
      <c r="BS362" s="11">
        <f t="shared" si="516"/>
        <v>0.05</v>
      </c>
      <c r="BT362" s="11">
        <f t="shared" si="516"/>
        <v>0.05</v>
      </c>
      <c r="BU362" s="11">
        <f t="shared" si="516"/>
        <v>0.1</v>
      </c>
      <c r="BV362" s="11">
        <f t="shared" si="516"/>
        <v>0.05</v>
      </c>
      <c r="BW362" s="11">
        <f t="shared" si="516"/>
        <v>0.05</v>
      </c>
      <c r="BX362" s="11">
        <f t="shared" si="516"/>
        <v>0</v>
      </c>
      <c r="BY362" s="11">
        <f t="shared" si="516"/>
        <v>0.15</v>
      </c>
      <c r="BZ362" s="11">
        <f t="shared" si="516"/>
        <v>0</v>
      </c>
      <c r="CA362" s="11">
        <f t="shared" si="516"/>
        <v>0</v>
      </c>
      <c r="CB362" s="11">
        <f t="shared" si="516"/>
        <v>0</v>
      </c>
      <c r="CC362" s="11">
        <f t="shared" si="516"/>
        <v>0</v>
      </c>
      <c r="CD362" s="11">
        <f t="shared" si="516"/>
        <v>0</v>
      </c>
      <c r="CE362" s="11">
        <f t="shared" si="516"/>
        <v>0</v>
      </c>
      <c r="CF362" s="11">
        <f t="shared" si="516"/>
        <v>0</v>
      </c>
      <c r="CG362" s="11">
        <f t="shared" si="516"/>
        <v>0</v>
      </c>
      <c r="CH362" s="11">
        <f t="shared" si="516"/>
        <v>0</v>
      </c>
      <c r="CI362" s="11">
        <f t="shared" si="516"/>
        <v>0</v>
      </c>
      <c r="CJ362" s="11">
        <f t="shared" si="516"/>
        <v>0</v>
      </c>
      <c r="CK362" s="11">
        <f t="shared" si="516"/>
        <v>0</v>
      </c>
      <c r="CL362" s="11">
        <f t="shared" si="516"/>
        <v>0</v>
      </c>
      <c r="CM362" s="11">
        <f t="shared" si="516"/>
        <v>0</v>
      </c>
      <c r="CN362" s="11">
        <f t="shared" si="516"/>
        <v>0</v>
      </c>
      <c r="CO362" s="11">
        <f t="shared" si="516"/>
        <v>0</v>
      </c>
      <c r="CP362" s="11">
        <f t="shared" si="516"/>
        <v>0</v>
      </c>
      <c r="CQ362" s="11">
        <f t="shared" si="516"/>
        <v>0</v>
      </c>
      <c r="CR362" s="11">
        <f t="shared" si="496"/>
        <v>0</v>
      </c>
      <c r="CS362" s="11">
        <f t="shared" si="516"/>
        <v>0</v>
      </c>
      <c r="CT362" s="11">
        <f t="shared" si="516"/>
        <v>0</v>
      </c>
      <c r="CU362" s="11">
        <f t="shared" si="516"/>
        <v>0</v>
      </c>
      <c r="CV362" s="11">
        <f t="shared" si="514"/>
        <v>0</v>
      </c>
      <c r="CW362" s="11">
        <f t="shared" si="514"/>
        <v>0</v>
      </c>
      <c r="CX362" s="11">
        <f t="shared" si="514"/>
        <v>0.05</v>
      </c>
      <c r="CY362" s="11">
        <f t="shared" si="514"/>
        <v>0.05</v>
      </c>
      <c r="DA362" s="11">
        <f t="shared" ref="DA362:DE362" si="517">DA146*1000</f>
        <v>0</v>
      </c>
      <c r="DB362" s="11">
        <f t="shared" si="517"/>
        <v>0</v>
      </c>
      <c r="DC362" s="11">
        <f t="shared" si="517"/>
        <v>0</v>
      </c>
      <c r="DD362" s="11">
        <f t="shared" si="517"/>
        <v>0</v>
      </c>
      <c r="DE362" s="11">
        <f t="shared" si="517"/>
        <v>0</v>
      </c>
      <c r="DI362" s="11"/>
      <c r="DJ362" s="11"/>
      <c r="DK362" s="11"/>
      <c r="DL362" s="11"/>
      <c r="DM362" s="11"/>
    </row>
    <row r="363" spans="35:117">
      <c r="AI363" s="11">
        <f t="shared" si="495"/>
        <v>11</v>
      </c>
      <c r="AJ363" s="11">
        <f t="shared" si="516"/>
        <v>2.5</v>
      </c>
      <c r="AK363" s="11">
        <f t="shared" si="516"/>
        <v>2.5</v>
      </c>
      <c r="AL363" s="11">
        <f t="shared" si="516"/>
        <v>10</v>
      </c>
      <c r="AM363" s="11">
        <f t="shared" si="516"/>
        <v>2.5</v>
      </c>
      <c r="AN363" s="11">
        <f t="shared" si="516"/>
        <v>2.5</v>
      </c>
      <c r="AO363" s="11">
        <f t="shared" si="516"/>
        <v>2.5</v>
      </c>
      <c r="AP363" s="11">
        <f t="shared" si="516"/>
        <v>2.5</v>
      </c>
      <c r="AQ363" s="11">
        <f t="shared" si="516"/>
        <v>5</v>
      </c>
      <c r="AR363" s="11">
        <f t="shared" si="516"/>
        <v>5</v>
      </c>
      <c r="AS363" s="11">
        <f t="shared" si="516"/>
        <v>2.5</v>
      </c>
      <c r="AT363" s="11">
        <f t="shared" si="516"/>
        <v>2.5</v>
      </c>
      <c r="AU363" s="11">
        <f t="shared" si="516"/>
        <v>2.5</v>
      </c>
      <c r="AV363" s="11">
        <f t="shared" si="516"/>
        <v>2.5</v>
      </c>
      <c r="AW363" s="11">
        <f t="shared" si="516"/>
        <v>2.5</v>
      </c>
      <c r="AX363" s="11">
        <f t="shared" si="516"/>
        <v>6</v>
      </c>
      <c r="AY363" s="11">
        <f t="shared" si="516"/>
        <v>5</v>
      </c>
      <c r="AZ363" s="11">
        <f t="shared" si="516"/>
        <v>2.5</v>
      </c>
      <c r="BA363" s="11">
        <f t="shared" si="516"/>
        <v>2.5</v>
      </c>
      <c r="BB363" s="11">
        <f t="shared" si="516"/>
        <v>0</v>
      </c>
      <c r="BC363" s="11">
        <f t="shared" si="516"/>
        <v>0.5</v>
      </c>
      <c r="BD363" s="11">
        <f t="shared" si="516"/>
        <v>0.5</v>
      </c>
      <c r="BE363" s="11">
        <f t="shared" si="516"/>
        <v>0.5</v>
      </c>
      <c r="BF363" s="11">
        <f t="shared" si="516"/>
        <v>0.5</v>
      </c>
      <c r="BG363" s="11">
        <f t="shared" si="516"/>
        <v>0.5</v>
      </c>
      <c r="BH363" s="11">
        <f t="shared" si="516"/>
        <v>0.5</v>
      </c>
      <c r="BI363" s="11">
        <f t="shared" si="516"/>
        <v>0.5</v>
      </c>
      <c r="BJ363" s="11">
        <f t="shared" si="516"/>
        <v>0.5</v>
      </c>
      <c r="BK363" s="11">
        <f t="shared" si="516"/>
        <v>5.0000000000000001E-3</v>
      </c>
      <c r="BL363" s="11">
        <f t="shared" si="516"/>
        <v>0.5</v>
      </c>
      <c r="BM363" s="11">
        <f t="shared" si="516"/>
        <v>0.05</v>
      </c>
      <c r="BN363" s="11">
        <f t="shared" si="516"/>
        <v>0.05</v>
      </c>
      <c r="BO363" s="11">
        <f t="shared" si="516"/>
        <v>0.05</v>
      </c>
      <c r="BP363" s="11">
        <f t="shared" si="516"/>
        <v>0.05</v>
      </c>
      <c r="BQ363" s="11">
        <f t="shared" si="516"/>
        <v>0</v>
      </c>
      <c r="BR363" s="11">
        <f t="shared" si="516"/>
        <v>0.4</v>
      </c>
      <c r="BS363" s="11">
        <f t="shared" si="516"/>
        <v>0.05</v>
      </c>
      <c r="BT363" s="11">
        <f t="shared" si="516"/>
        <v>0.05</v>
      </c>
      <c r="BU363" s="11">
        <f t="shared" si="516"/>
        <v>0.1</v>
      </c>
      <c r="BV363" s="11">
        <f t="shared" si="516"/>
        <v>0.05</v>
      </c>
      <c r="BW363" s="11">
        <f t="shared" si="516"/>
        <v>0.05</v>
      </c>
      <c r="BX363" s="11">
        <f t="shared" si="516"/>
        <v>0</v>
      </c>
      <c r="BY363" s="11">
        <f t="shared" si="516"/>
        <v>0.15</v>
      </c>
      <c r="BZ363" s="11">
        <f t="shared" si="516"/>
        <v>0</v>
      </c>
      <c r="CA363" s="11">
        <f t="shared" si="516"/>
        <v>0</v>
      </c>
      <c r="CB363" s="11">
        <f t="shared" si="516"/>
        <v>0</v>
      </c>
      <c r="CC363" s="11">
        <f t="shared" si="516"/>
        <v>0</v>
      </c>
      <c r="CD363" s="11">
        <f t="shared" si="516"/>
        <v>0</v>
      </c>
      <c r="CE363" s="11">
        <f t="shared" si="516"/>
        <v>0</v>
      </c>
      <c r="CF363" s="11">
        <f t="shared" si="516"/>
        <v>0</v>
      </c>
      <c r="CG363" s="11">
        <f t="shared" si="516"/>
        <v>0</v>
      </c>
      <c r="CH363" s="11">
        <f t="shared" si="516"/>
        <v>0</v>
      </c>
      <c r="CI363" s="11">
        <f t="shared" si="516"/>
        <v>0</v>
      </c>
      <c r="CJ363" s="11">
        <f t="shared" si="516"/>
        <v>0</v>
      </c>
      <c r="CK363" s="11">
        <f t="shared" si="516"/>
        <v>0</v>
      </c>
      <c r="CL363" s="11">
        <f t="shared" si="516"/>
        <v>0</v>
      </c>
      <c r="CM363" s="11">
        <f t="shared" si="516"/>
        <v>0</v>
      </c>
      <c r="CN363" s="11">
        <f t="shared" si="516"/>
        <v>0</v>
      </c>
      <c r="CO363" s="11">
        <f t="shared" si="516"/>
        <v>0</v>
      </c>
      <c r="CP363" s="11">
        <f t="shared" si="516"/>
        <v>0</v>
      </c>
      <c r="CQ363" s="11">
        <f t="shared" si="516"/>
        <v>0</v>
      </c>
      <c r="CR363" s="11">
        <f t="shared" si="496"/>
        <v>0</v>
      </c>
      <c r="CS363" s="11">
        <f t="shared" si="516"/>
        <v>0</v>
      </c>
      <c r="CT363" s="11">
        <f t="shared" si="516"/>
        <v>0</v>
      </c>
      <c r="CU363" s="11">
        <f t="shared" si="516"/>
        <v>0</v>
      </c>
      <c r="CV363" s="11">
        <f t="shared" si="514"/>
        <v>0</v>
      </c>
      <c r="CW363" s="11">
        <f t="shared" si="514"/>
        <v>0</v>
      </c>
      <c r="CX363" s="11">
        <f t="shared" si="514"/>
        <v>0.05</v>
      </c>
      <c r="CY363" s="11">
        <f t="shared" si="514"/>
        <v>0.05</v>
      </c>
      <c r="DA363" s="11">
        <f t="shared" ref="DA363:DE363" si="518">DA147*1000</f>
        <v>0</v>
      </c>
      <c r="DB363" s="11">
        <f t="shared" si="518"/>
        <v>0</v>
      </c>
      <c r="DC363" s="11">
        <f t="shared" si="518"/>
        <v>0</v>
      </c>
      <c r="DD363" s="11">
        <f t="shared" si="518"/>
        <v>0</v>
      </c>
      <c r="DE363" s="11">
        <f t="shared" si="518"/>
        <v>0</v>
      </c>
      <c r="DI363" s="11"/>
      <c r="DJ363" s="11"/>
      <c r="DK363" s="11"/>
      <c r="DL363" s="11"/>
      <c r="DM363" s="11"/>
    </row>
    <row r="364" spans="35:117">
      <c r="AI364" s="11">
        <f t="shared" si="495"/>
        <v>2.5</v>
      </c>
      <c r="AJ364" s="11">
        <f t="shared" si="516"/>
        <v>2.5</v>
      </c>
      <c r="AK364" s="11">
        <f t="shared" si="516"/>
        <v>2.5</v>
      </c>
      <c r="AL364" s="11">
        <f t="shared" si="516"/>
        <v>2.5</v>
      </c>
      <c r="AM364" s="11">
        <f t="shared" si="516"/>
        <v>2.5</v>
      </c>
      <c r="AN364" s="11">
        <f t="shared" si="516"/>
        <v>2.5</v>
      </c>
      <c r="AO364" s="11">
        <f t="shared" si="516"/>
        <v>2.5</v>
      </c>
      <c r="AP364" s="11">
        <f t="shared" si="516"/>
        <v>2.5</v>
      </c>
      <c r="AQ364" s="11">
        <f t="shared" si="516"/>
        <v>2.5</v>
      </c>
      <c r="AR364" s="11">
        <f t="shared" si="516"/>
        <v>6</v>
      </c>
      <c r="AS364" s="11">
        <f t="shared" si="516"/>
        <v>2.5</v>
      </c>
      <c r="AT364" s="11">
        <f t="shared" si="516"/>
        <v>2.5</v>
      </c>
      <c r="AU364" s="11">
        <f t="shared" si="516"/>
        <v>2.5</v>
      </c>
      <c r="AV364" s="11">
        <f t="shared" si="516"/>
        <v>2.5</v>
      </c>
      <c r="AW364" s="11">
        <f t="shared" si="516"/>
        <v>2.5</v>
      </c>
      <c r="AX364" s="11">
        <f t="shared" si="516"/>
        <v>2.5</v>
      </c>
      <c r="AY364" s="11">
        <f t="shared" si="516"/>
        <v>2.5</v>
      </c>
      <c r="AZ364" s="11">
        <f t="shared" si="516"/>
        <v>2.5</v>
      </c>
      <c r="BA364" s="11">
        <f t="shared" si="516"/>
        <v>2.5</v>
      </c>
      <c r="BB364" s="11">
        <f t="shared" si="516"/>
        <v>0</v>
      </c>
      <c r="BC364" s="11">
        <f t="shared" si="516"/>
        <v>0.5</v>
      </c>
      <c r="BD364" s="11">
        <f t="shared" si="516"/>
        <v>0.5</v>
      </c>
      <c r="BE364" s="11">
        <f t="shared" si="516"/>
        <v>0.5</v>
      </c>
      <c r="BF364" s="11">
        <f t="shared" si="516"/>
        <v>0.5</v>
      </c>
      <c r="BG364" s="11">
        <f t="shared" si="516"/>
        <v>0.5</v>
      </c>
      <c r="BH364" s="11">
        <f t="shared" si="516"/>
        <v>0.5</v>
      </c>
      <c r="BI364" s="11">
        <f t="shared" si="516"/>
        <v>0.5</v>
      </c>
      <c r="BJ364" s="11">
        <f t="shared" si="516"/>
        <v>0.5</v>
      </c>
      <c r="BK364" s="11">
        <f t="shared" si="516"/>
        <v>5.0000000000000001E-3</v>
      </c>
      <c r="BL364" s="11">
        <f t="shared" si="516"/>
        <v>0.5</v>
      </c>
      <c r="BM364" s="11">
        <f t="shared" si="516"/>
        <v>0.05</v>
      </c>
      <c r="BN364" s="11">
        <f t="shared" si="516"/>
        <v>0.05</v>
      </c>
      <c r="BO364" s="11">
        <f t="shared" si="516"/>
        <v>0.05</v>
      </c>
      <c r="BP364" s="11">
        <f t="shared" si="516"/>
        <v>0.05</v>
      </c>
      <c r="BQ364" s="11">
        <f t="shared" si="516"/>
        <v>0</v>
      </c>
      <c r="BR364" s="11">
        <f t="shared" si="516"/>
        <v>0.4</v>
      </c>
      <c r="BS364" s="11">
        <f t="shared" si="516"/>
        <v>0.05</v>
      </c>
      <c r="BT364" s="11">
        <f t="shared" si="516"/>
        <v>0.05</v>
      </c>
      <c r="BU364" s="11">
        <f t="shared" si="516"/>
        <v>0.1</v>
      </c>
      <c r="BV364" s="11">
        <f t="shared" si="516"/>
        <v>0.05</v>
      </c>
      <c r="BW364" s="11">
        <f t="shared" si="516"/>
        <v>0.05</v>
      </c>
      <c r="BX364" s="11">
        <f t="shared" si="516"/>
        <v>0</v>
      </c>
      <c r="BY364" s="11">
        <f t="shared" si="516"/>
        <v>0.15</v>
      </c>
      <c r="BZ364" s="11">
        <f t="shared" si="516"/>
        <v>0</v>
      </c>
      <c r="CA364" s="11">
        <f t="shared" si="516"/>
        <v>0</v>
      </c>
      <c r="CB364" s="11">
        <f t="shared" si="516"/>
        <v>0</v>
      </c>
      <c r="CC364" s="11">
        <f t="shared" si="516"/>
        <v>0</v>
      </c>
      <c r="CD364" s="11">
        <f t="shared" si="516"/>
        <v>0</v>
      </c>
      <c r="CE364" s="11">
        <f t="shared" si="516"/>
        <v>0</v>
      </c>
      <c r="CF364" s="11">
        <f t="shared" si="516"/>
        <v>0</v>
      </c>
      <c r="CG364" s="11">
        <f t="shared" si="516"/>
        <v>0</v>
      </c>
      <c r="CH364" s="11">
        <f t="shared" si="516"/>
        <v>0</v>
      </c>
      <c r="CI364" s="11">
        <f t="shared" si="516"/>
        <v>0</v>
      </c>
      <c r="CJ364" s="11">
        <f t="shared" si="516"/>
        <v>0</v>
      </c>
      <c r="CK364" s="11">
        <f t="shared" si="516"/>
        <v>0</v>
      </c>
      <c r="CL364" s="11">
        <f t="shared" si="516"/>
        <v>0</v>
      </c>
      <c r="CM364" s="11">
        <f t="shared" si="516"/>
        <v>0</v>
      </c>
      <c r="CN364" s="11">
        <f t="shared" si="516"/>
        <v>0</v>
      </c>
      <c r="CO364" s="11">
        <f t="shared" si="516"/>
        <v>0</v>
      </c>
      <c r="CP364" s="11">
        <f t="shared" si="516"/>
        <v>0</v>
      </c>
      <c r="CQ364" s="11">
        <f t="shared" si="516"/>
        <v>0</v>
      </c>
      <c r="CR364" s="11">
        <f t="shared" si="496"/>
        <v>0</v>
      </c>
      <c r="CS364" s="11">
        <f t="shared" si="516"/>
        <v>0</v>
      </c>
      <c r="CT364" s="11">
        <f t="shared" si="516"/>
        <v>0</v>
      </c>
      <c r="CU364" s="11">
        <f t="shared" si="516"/>
        <v>0</v>
      </c>
      <c r="CV364" s="11">
        <f t="shared" si="514"/>
        <v>0</v>
      </c>
      <c r="CW364" s="11">
        <f t="shared" si="514"/>
        <v>0</v>
      </c>
      <c r="CX364" s="11">
        <f t="shared" si="514"/>
        <v>0.05</v>
      </c>
      <c r="CY364" s="11">
        <f t="shared" si="514"/>
        <v>0.05</v>
      </c>
      <c r="DA364" s="11">
        <f t="shared" ref="DA364:DE364" si="519">DA148*1000</f>
        <v>0</v>
      </c>
      <c r="DB364" s="11">
        <f t="shared" si="519"/>
        <v>0</v>
      </c>
      <c r="DC364" s="11">
        <f t="shared" si="519"/>
        <v>0</v>
      </c>
      <c r="DD364" s="11">
        <f t="shared" si="519"/>
        <v>0</v>
      </c>
      <c r="DE364" s="11">
        <f t="shared" si="519"/>
        <v>0</v>
      </c>
      <c r="DI364" s="11"/>
      <c r="DJ364" s="11"/>
      <c r="DK364" s="11"/>
      <c r="DL364" s="11"/>
      <c r="DM364" s="11"/>
    </row>
    <row r="365" spans="35:117">
      <c r="AI365" s="11">
        <f t="shared" si="495"/>
        <v>5</v>
      </c>
      <c r="AJ365" s="11">
        <f t="shared" si="516"/>
        <v>17</v>
      </c>
      <c r="AK365" s="11">
        <f t="shared" si="516"/>
        <v>2.5</v>
      </c>
      <c r="AL365" s="11">
        <f t="shared" si="516"/>
        <v>32</v>
      </c>
      <c r="AM365" s="11">
        <f t="shared" si="516"/>
        <v>13</v>
      </c>
      <c r="AN365" s="11">
        <f t="shared" si="516"/>
        <v>11</v>
      </c>
      <c r="AO365" s="11">
        <f t="shared" si="516"/>
        <v>9</v>
      </c>
      <c r="AP365" s="11">
        <f t="shared" si="516"/>
        <v>2.5</v>
      </c>
      <c r="AQ365" s="11">
        <f t="shared" si="516"/>
        <v>9</v>
      </c>
      <c r="AR365" s="11">
        <f t="shared" si="516"/>
        <v>4</v>
      </c>
      <c r="AS365" s="11">
        <f t="shared" si="516"/>
        <v>2.5</v>
      </c>
      <c r="AT365" s="11">
        <f t="shared" si="516"/>
        <v>2.5</v>
      </c>
      <c r="AU365" s="11">
        <f t="shared" si="516"/>
        <v>18</v>
      </c>
      <c r="AV365" s="11">
        <f t="shared" si="516"/>
        <v>11</v>
      </c>
      <c r="AW365" s="11">
        <f t="shared" si="516"/>
        <v>6</v>
      </c>
      <c r="AX365" s="11">
        <f t="shared" si="516"/>
        <v>9</v>
      </c>
      <c r="AY365" s="11">
        <f t="shared" si="516"/>
        <v>9</v>
      </c>
      <c r="AZ365" s="11">
        <f t="shared" si="516"/>
        <v>2.5</v>
      </c>
      <c r="BA365" s="11">
        <f t="shared" si="516"/>
        <v>2.5</v>
      </c>
      <c r="BB365" s="11">
        <f t="shared" si="516"/>
        <v>0</v>
      </c>
      <c r="BC365" s="11">
        <f t="shared" si="516"/>
        <v>0.5</v>
      </c>
      <c r="BD365" s="11">
        <f t="shared" si="516"/>
        <v>0.5</v>
      </c>
      <c r="BE365" s="11">
        <f t="shared" si="516"/>
        <v>0.5</v>
      </c>
      <c r="BF365" s="11">
        <f t="shared" si="516"/>
        <v>0.5</v>
      </c>
      <c r="BG365" s="11">
        <f t="shared" si="516"/>
        <v>0.5</v>
      </c>
      <c r="BH365" s="11">
        <f t="shared" si="516"/>
        <v>0.5</v>
      </c>
      <c r="BI365" s="11">
        <f t="shared" si="516"/>
        <v>0.5</v>
      </c>
      <c r="BJ365" s="11">
        <f t="shared" si="516"/>
        <v>0.5</v>
      </c>
      <c r="BK365" s="11">
        <f t="shared" si="516"/>
        <v>5.0000000000000001E-3</v>
      </c>
      <c r="BL365" s="11">
        <f t="shared" si="516"/>
        <v>0.5</v>
      </c>
      <c r="BM365" s="11">
        <f t="shared" si="516"/>
        <v>0.05</v>
      </c>
      <c r="BN365" s="11">
        <f t="shared" si="516"/>
        <v>0.05</v>
      </c>
      <c r="BO365" s="11">
        <f t="shared" si="516"/>
        <v>0.05</v>
      </c>
      <c r="BP365" s="11">
        <f t="shared" si="516"/>
        <v>0.05</v>
      </c>
      <c r="BQ365" s="11">
        <f t="shared" si="516"/>
        <v>0</v>
      </c>
      <c r="BR365" s="11">
        <f t="shared" si="516"/>
        <v>0.4</v>
      </c>
      <c r="BS365" s="11">
        <f t="shared" si="516"/>
        <v>0.05</v>
      </c>
      <c r="BT365" s="11">
        <f t="shared" si="516"/>
        <v>0.05</v>
      </c>
      <c r="BU365" s="11">
        <f t="shared" si="516"/>
        <v>0.1</v>
      </c>
      <c r="BV365" s="11">
        <f t="shared" si="516"/>
        <v>0.05</v>
      </c>
      <c r="BW365" s="11">
        <f t="shared" si="516"/>
        <v>0.05</v>
      </c>
      <c r="BX365" s="11">
        <f t="shared" si="516"/>
        <v>0</v>
      </c>
      <c r="BY365" s="11">
        <f t="shared" si="516"/>
        <v>0.15</v>
      </c>
      <c r="BZ365" s="11">
        <f t="shared" si="516"/>
        <v>0</v>
      </c>
      <c r="CA365" s="11">
        <f t="shared" si="516"/>
        <v>0</v>
      </c>
      <c r="CB365" s="11">
        <f t="shared" si="516"/>
        <v>0</v>
      </c>
      <c r="CC365" s="11">
        <f t="shared" si="516"/>
        <v>0</v>
      </c>
      <c r="CD365" s="11">
        <f t="shared" si="516"/>
        <v>0</v>
      </c>
      <c r="CE365" s="11">
        <f t="shared" si="516"/>
        <v>0</v>
      </c>
      <c r="CF365" s="11">
        <f t="shared" si="516"/>
        <v>0</v>
      </c>
      <c r="CG365" s="11">
        <f t="shared" si="516"/>
        <v>0</v>
      </c>
      <c r="CH365" s="11">
        <f t="shared" si="516"/>
        <v>0</v>
      </c>
      <c r="CI365" s="11">
        <f t="shared" si="516"/>
        <v>0</v>
      </c>
      <c r="CJ365" s="11">
        <f t="shared" si="516"/>
        <v>0</v>
      </c>
      <c r="CK365" s="11">
        <f t="shared" si="516"/>
        <v>0</v>
      </c>
      <c r="CL365" s="11">
        <f t="shared" si="516"/>
        <v>0</v>
      </c>
      <c r="CM365" s="11">
        <f t="shared" si="516"/>
        <v>0</v>
      </c>
      <c r="CN365" s="11">
        <f t="shared" si="516"/>
        <v>0</v>
      </c>
      <c r="CO365" s="11">
        <f t="shared" si="516"/>
        <v>0</v>
      </c>
      <c r="CP365" s="11">
        <f t="shared" si="516"/>
        <v>0</v>
      </c>
      <c r="CQ365" s="11">
        <f t="shared" si="516"/>
        <v>0</v>
      </c>
      <c r="CR365" s="11">
        <f t="shared" si="496"/>
        <v>0</v>
      </c>
      <c r="CS365" s="11">
        <f t="shared" si="516"/>
        <v>0</v>
      </c>
      <c r="CT365" s="11">
        <f t="shared" si="516"/>
        <v>0</v>
      </c>
      <c r="CU365" s="11">
        <f t="shared" ref="CU365:CY368" si="520">CU149*1000</f>
        <v>0</v>
      </c>
      <c r="CV365" s="11">
        <f t="shared" si="520"/>
        <v>0</v>
      </c>
      <c r="CW365" s="11">
        <f t="shared" si="520"/>
        <v>0</v>
      </c>
      <c r="CX365" s="11">
        <f t="shared" si="520"/>
        <v>0.05</v>
      </c>
      <c r="CY365" s="11">
        <f t="shared" si="520"/>
        <v>0.05</v>
      </c>
      <c r="DA365" s="11">
        <f t="shared" ref="DA365:DE365" si="521">DA149*1000</f>
        <v>0</v>
      </c>
      <c r="DB365" s="11">
        <f t="shared" si="521"/>
        <v>0</v>
      </c>
      <c r="DC365" s="11">
        <f t="shared" si="521"/>
        <v>0</v>
      </c>
      <c r="DD365" s="11">
        <f t="shared" si="521"/>
        <v>0</v>
      </c>
      <c r="DE365" s="11">
        <f t="shared" si="521"/>
        <v>0</v>
      </c>
      <c r="DI365" s="11"/>
      <c r="DJ365" s="11"/>
      <c r="DK365" s="11"/>
      <c r="DL365" s="11"/>
      <c r="DM365" s="11"/>
    </row>
    <row r="366" spans="35:117">
      <c r="AI366" s="11">
        <f t="shared" si="495"/>
        <v>2.5</v>
      </c>
      <c r="AJ366" s="11">
        <f t="shared" ref="AJ366:CU369" si="522">AJ150*1000</f>
        <v>2.5</v>
      </c>
      <c r="AK366" s="11">
        <f t="shared" si="522"/>
        <v>2.5</v>
      </c>
      <c r="AL366" s="11">
        <f t="shared" si="522"/>
        <v>7</v>
      </c>
      <c r="AM366" s="11">
        <f t="shared" si="522"/>
        <v>2.5</v>
      </c>
      <c r="AN366" s="11">
        <f t="shared" si="522"/>
        <v>2.5</v>
      </c>
      <c r="AO366" s="11">
        <f t="shared" si="522"/>
        <v>2.5</v>
      </c>
      <c r="AP366" s="11">
        <f t="shared" si="522"/>
        <v>2.5</v>
      </c>
      <c r="AQ366" s="11">
        <f t="shared" si="522"/>
        <v>2.5</v>
      </c>
      <c r="AR366" s="11">
        <f t="shared" si="522"/>
        <v>1.5</v>
      </c>
      <c r="AS366" s="11">
        <f t="shared" si="522"/>
        <v>2.5</v>
      </c>
      <c r="AT366" s="11">
        <f t="shared" si="522"/>
        <v>2.5</v>
      </c>
      <c r="AU366" s="11">
        <f t="shared" si="522"/>
        <v>2.5</v>
      </c>
      <c r="AV366" s="11">
        <f t="shared" si="522"/>
        <v>2.5</v>
      </c>
      <c r="AW366" s="11">
        <f t="shared" si="522"/>
        <v>2.5</v>
      </c>
      <c r="AX366" s="11">
        <f t="shared" si="522"/>
        <v>6</v>
      </c>
      <c r="AY366" s="11">
        <f t="shared" si="522"/>
        <v>2.5</v>
      </c>
      <c r="AZ366" s="11">
        <f t="shared" si="522"/>
        <v>2.5</v>
      </c>
      <c r="BA366" s="11">
        <f t="shared" si="522"/>
        <v>2.5</v>
      </c>
      <c r="BB366" s="11">
        <f t="shared" si="522"/>
        <v>0</v>
      </c>
      <c r="BC366" s="11">
        <f t="shared" si="522"/>
        <v>0.5</v>
      </c>
      <c r="BD366" s="11">
        <f t="shared" si="522"/>
        <v>0.5</v>
      </c>
      <c r="BE366" s="11">
        <f t="shared" si="522"/>
        <v>0.5</v>
      </c>
      <c r="BF366" s="11">
        <f t="shared" si="522"/>
        <v>0.5</v>
      </c>
      <c r="BG366" s="11">
        <f t="shared" si="522"/>
        <v>0.5</v>
      </c>
      <c r="BH366" s="11">
        <f t="shared" si="522"/>
        <v>0.5</v>
      </c>
      <c r="BI366" s="11">
        <f t="shared" si="522"/>
        <v>0.5</v>
      </c>
      <c r="BJ366" s="11">
        <f t="shared" si="522"/>
        <v>0.5</v>
      </c>
      <c r="BK366" s="11">
        <f t="shared" si="522"/>
        <v>5.0000000000000001E-3</v>
      </c>
      <c r="BL366" s="11">
        <f t="shared" si="522"/>
        <v>0.5</v>
      </c>
      <c r="BM366" s="11">
        <f t="shared" si="522"/>
        <v>0.05</v>
      </c>
      <c r="BN366" s="11">
        <f t="shared" si="522"/>
        <v>0.05</v>
      </c>
      <c r="BO366" s="11">
        <f t="shared" si="522"/>
        <v>0.05</v>
      </c>
      <c r="BP366" s="11">
        <f t="shared" si="522"/>
        <v>0.05</v>
      </c>
      <c r="BQ366" s="11">
        <f t="shared" si="522"/>
        <v>0</v>
      </c>
      <c r="BR366" s="11">
        <f t="shared" si="522"/>
        <v>0.4</v>
      </c>
      <c r="BS366" s="11">
        <f t="shared" si="522"/>
        <v>0.05</v>
      </c>
      <c r="BT366" s="11">
        <f t="shared" si="522"/>
        <v>0.05</v>
      </c>
      <c r="BU366" s="11">
        <f t="shared" si="522"/>
        <v>0.1</v>
      </c>
      <c r="BV366" s="11">
        <f t="shared" si="522"/>
        <v>0.05</v>
      </c>
      <c r="BW366" s="11">
        <f t="shared" si="522"/>
        <v>0.05</v>
      </c>
      <c r="BX366" s="11">
        <f t="shared" si="522"/>
        <v>0</v>
      </c>
      <c r="BY366" s="11">
        <f t="shared" si="522"/>
        <v>0.15</v>
      </c>
      <c r="BZ366" s="11">
        <f t="shared" si="522"/>
        <v>0</v>
      </c>
      <c r="CA366" s="11">
        <f t="shared" si="522"/>
        <v>0</v>
      </c>
      <c r="CB366" s="11">
        <f t="shared" si="522"/>
        <v>0</v>
      </c>
      <c r="CC366" s="11">
        <f t="shared" si="522"/>
        <v>0</v>
      </c>
      <c r="CD366" s="11">
        <f t="shared" si="522"/>
        <v>0</v>
      </c>
      <c r="CE366" s="11">
        <f t="shared" si="522"/>
        <v>0</v>
      </c>
      <c r="CF366" s="11">
        <f t="shared" si="522"/>
        <v>0</v>
      </c>
      <c r="CG366" s="11">
        <f t="shared" si="522"/>
        <v>0</v>
      </c>
      <c r="CH366" s="11">
        <f t="shared" si="522"/>
        <v>0</v>
      </c>
      <c r="CI366" s="11">
        <f t="shared" si="522"/>
        <v>0</v>
      </c>
      <c r="CJ366" s="11">
        <f t="shared" si="522"/>
        <v>0</v>
      </c>
      <c r="CK366" s="11">
        <f t="shared" si="522"/>
        <v>0</v>
      </c>
      <c r="CL366" s="11">
        <f t="shared" si="522"/>
        <v>0</v>
      </c>
      <c r="CM366" s="11">
        <f t="shared" si="522"/>
        <v>0</v>
      </c>
      <c r="CN366" s="11">
        <f t="shared" si="522"/>
        <v>0</v>
      </c>
      <c r="CO366" s="11">
        <f t="shared" si="522"/>
        <v>0</v>
      </c>
      <c r="CP366" s="11">
        <f t="shared" si="522"/>
        <v>0</v>
      </c>
      <c r="CQ366" s="11">
        <f t="shared" si="522"/>
        <v>0</v>
      </c>
      <c r="CR366" s="11">
        <f t="shared" si="496"/>
        <v>0</v>
      </c>
      <c r="CS366" s="11">
        <f t="shared" si="522"/>
        <v>0</v>
      </c>
      <c r="CT366" s="11">
        <f t="shared" si="522"/>
        <v>0</v>
      </c>
      <c r="CU366" s="11">
        <f t="shared" si="522"/>
        <v>0</v>
      </c>
      <c r="CV366" s="11">
        <f t="shared" si="520"/>
        <v>0</v>
      </c>
      <c r="CW366" s="11">
        <f t="shared" si="520"/>
        <v>0</v>
      </c>
      <c r="CX366" s="11">
        <f t="shared" si="520"/>
        <v>0.05</v>
      </c>
      <c r="CY366" s="11">
        <f t="shared" si="520"/>
        <v>0.05</v>
      </c>
      <c r="DA366" s="11">
        <f t="shared" ref="DA366:DE366" si="523">DA150*1000</f>
        <v>0</v>
      </c>
      <c r="DB366" s="11">
        <f t="shared" si="523"/>
        <v>0</v>
      </c>
      <c r="DC366" s="11">
        <f t="shared" si="523"/>
        <v>0</v>
      </c>
      <c r="DD366" s="11">
        <f t="shared" si="523"/>
        <v>0</v>
      </c>
      <c r="DE366" s="11">
        <f t="shared" si="523"/>
        <v>0</v>
      </c>
      <c r="DI366" s="11"/>
      <c r="DJ366" s="11"/>
      <c r="DK366" s="11"/>
      <c r="DL366" s="11"/>
      <c r="DM366" s="11"/>
    </row>
    <row r="367" spans="35:117">
      <c r="AI367" s="11">
        <f t="shared" si="495"/>
        <v>11</v>
      </c>
      <c r="AJ367" s="11">
        <f t="shared" si="522"/>
        <v>2.5</v>
      </c>
      <c r="AK367" s="11">
        <f t="shared" si="522"/>
        <v>2.5</v>
      </c>
      <c r="AL367" s="11">
        <f t="shared" si="522"/>
        <v>14</v>
      </c>
      <c r="AM367" s="11">
        <f t="shared" si="522"/>
        <v>2.5</v>
      </c>
      <c r="AN367" s="11">
        <f t="shared" si="522"/>
        <v>6</v>
      </c>
      <c r="AO367" s="11">
        <f t="shared" si="522"/>
        <v>2.5</v>
      </c>
      <c r="AP367" s="11">
        <f t="shared" si="522"/>
        <v>2.5</v>
      </c>
      <c r="AQ367" s="11">
        <f t="shared" si="522"/>
        <v>7</v>
      </c>
      <c r="AR367" s="11">
        <f t="shared" si="522"/>
        <v>1.5</v>
      </c>
      <c r="AS367" s="11">
        <f t="shared" si="522"/>
        <v>2.5</v>
      </c>
      <c r="AT367" s="11">
        <f t="shared" si="522"/>
        <v>2.5</v>
      </c>
      <c r="AU367" s="11">
        <f t="shared" si="522"/>
        <v>2.5</v>
      </c>
      <c r="AV367" s="11">
        <f t="shared" si="522"/>
        <v>6</v>
      </c>
      <c r="AW367" s="11">
        <f t="shared" si="522"/>
        <v>2.5</v>
      </c>
      <c r="AX367" s="11">
        <f t="shared" si="522"/>
        <v>9</v>
      </c>
      <c r="AY367" s="11">
        <f t="shared" si="522"/>
        <v>7</v>
      </c>
      <c r="AZ367" s="11">
        <f t="shared" si="522"/>
        <v>2.5</v>
      </c>
      <c r="BA367" s="11">
        <f t="shared" si="522"/>
        <v>2.5</v>
      </c>
      <c r="BB367" s="11">
        <f t="shared" si="522"/>
        <v>0</v>
      </c>
      <c r="BC367" s="11">
        <f t="shared" si="522"/>
        <v>0.5</v>
      </c>
      <c r="BD367" s="11">
        <f t="shared" si="522"/>
        <v>0.5</v>
      </c>
      <c r="BE367" s="11">
        <f t="shared" si="522"/>
        <v>0.5</v>
      </c>
      <c r="BF367" s="11">
        <f t="shared" si="522"/>
        <v>0.5</v>
      </c>
      <c r="BG367" s="11">
        <f t="shared" si="522"/>
        <v>0.5</v>
      </c>
      <c r="BH367" s="11">
        <f t="shared" si="522"/>
        <v>0.5</v>
      </c>
      <c r="BI367" s="11">
        <f t="shared" si="522"/>
        <v>0.5</v>
      </c>
      <c r="BJ367" s="11">
        <f t="shared" si="522"/>
        <v>0.5</v>
      </c>
      <c r="BK367" s="11">
        <f t="shared" si="522"/>
        <v>5.0000000000000001E-3</v>
      </c>
      <c r="BL367" s="11">
        <f t="shared" si="522"/>
        <v>0.5</v>
      </c>
      <c r="BM367" s="11">
        <f t="shared" si="522"/>
        <v>0.05</v>
      </c>
      <c r="BN367" s="11">
        <f t="shared" si="522"/>
        <v>0.05</v>
      </c>
      <c r="BO367" s="11">
        <f t="shared" si="522"/>
        <v>0.05</v>
      </c>
      <c r="BP367" s="11">
        <f t="shared" si="522"/>
        <v>0.05</v>
      </c>
      <c r="BQ367" s="11">
        <f t="shared" si="522"/>
        <v>0</v>
      </c>
      <c r="BR367" s="11">
        <f t="shared" si="522"/>
        <v>0.4</v>
      </c>
      <c r="BS367" s="11">
        <f t="shared" si="522"/>
        <v>0.05</v>
      </c>
      <c r="BT367" s="11">
        <f t="shared" si="522"/>
        <v>0.05</v>
      </c>
      <c r="BU367" s="11">
        <f t="shared" si="522"/>
        <v>0.1</v>
      </c>
      <c r="BV367" s="11">
        <f t="shared" si="522"/>
        <v>0.05</v>
      </c>
      <c r="BW367" s="11">
        <f t="shared" si="522"/>
        <v>0.05</v>
      </c>
      <c r="BX367" s="11">
        <f t="shared" si="522"/>
        <v>0</v>
      </c>
      <c r="BY367" s="11">
        <f t="shared" si="522"/>
        <v>0.15</v>
      </c>
      <c r="BZ367" s="11">
        <f t="shared" si="522"/>
        <v>0</v>
      </c>
      <c r="CA367" s="11">
        <f t="shared" si="522"/>
        <v>0</v>
      </c>
      <c r="CB367" s="11">
        <f t="shared" si="522"/>
        <v>0</v>
      </c>
      <c r="CC367" s="11">
        <f t="shared" si="522"/>
        <v>0</v>
      </c>
      <c r="CD367" s="11">
        <f t="shared" si="522"/>
        <v>0</v>
      </c>
      <c r="CE367" s="11">
        <f t="shared" si="522"/>
        <v>0</v>
      </c>
      <c r="CF367" s="11">
        <f t="shared" si="522"/>
        <v>0</v>
      </c>
      <c r="CG367" s="11">
        <f t="shared" si="522"/>
        <v>0</v>
      </c>
      <c r="CH367" s="11">
        <f t="shared" si="522"/>
        <v>0</v>
      </c>
      <c r="CI367" s="11">
        <f t="shared" si="522"/>
        <v>0</v>
      </c>
      <c r="CJ367" s="11">
        <f t="shared" si="522"/>
        <v>0</v>
      </c>
      <c r="CK367" s="11">
        <f t="shared" si="522"/>
        <v>0</v>
      </c>
      <c r="CL367" s="11">
        <f t="shared" si="522"/>
        <v>0</v>
      </c>
      <c r="CM367" s="11">
        <f t="shared" si="522"/>
        <v>0</v>
      </c>
      <c r="CN367" s="11">
        <f t="shared" si="522"/>
        <v>0</v>
      </c>
      <c r="CO367" s="11">
        <f t="shared" si="522"/>
        <v>0</v>
      </c>
      <c r="CP367" s="11">
        <f t="shared" si="522"/>
        <v>0</v>
      </c>
      <c r="CQ367" s="11">
        <f t="shared" si="522"/>
        <v>0</v>
      </c>
      <c r="CR367" s="11">
        <f t="shared" si="496"/>
        <v>0</v>
      </c>
      <c r="CS367" s="11">
        <f t="shared" si="522"/>
        <v>0</v>
      </c>
      <c r="CT367" s="11">
        <f t="shared" si="522"/>
        <v>0</v>
      </c>
      <c r="CU367" s="11">
        <f t="shared" si="522"/>
        <v>0</v>
      </c>
      <c r="CV367" s="11">
        <f t="shared" si="520"/>
        <v>0</v>
      </c>
      <c r="CW367" s="11">
        <f t="shared" si="520"/>
        <v>0</v>
      </c>
      <c r="CX367" s="11">
        <f t="shared" si="520"/>
        <v>0.05</v>
      </c>
      <c r="CY367" s="11">
        <f t="shared" si="520"/>
        <v>0.05</v>
      </c>
      <c r="DA367" s="11">
        <f t="shared" ref="DA367:DE367" si="524">DA151*1000</f>
        <v>0</v>
      </c>
      <c r="DB367" s="11">
        <f t="shared" si="524"/>
        <v>0</v>
      </c>
      <c r="DC367" s="11">
        <f t="shared" si="524"/>
        <v>0</v>
      </c>
      <c r="DD367" s="11">
        <f t="shared" si="524"/>
        <v>0</v>
      </c>
      <c r="DE367" s="11">
        <f t="shared" si="524"/>
        <v>0</v>
      </c>
      <c r="DI367" s="11"/>
      <c r="DJ367" s="11"/>
      <c r="DK367" s="11"/>
      <c r="DL367" s="11"/>
      <c r="DM367" s="11"/>
    </row>
    <row r="368" spans="35:117">
      <c r="AI368" s="11">
        <f t="shared" si="495"/>
        <v>2.5</v>
      </c>
      <c r="AJ368" s="11">
        <f t="shared" si="522"/>
        <v>9</v>
      </c>
      <c r="AK368" s="11">
        <f t="shared" si="522"/>
        <v>2.5</v>
      </c>
      <c r="AL368" s="11">
        <f t="shared" si="522"/>
        <v>17</v>
      </c>
      <c r="AM368" s="11">
        <f t="shared" si="522"/>
        <v>7</v>
      </c>
      <c r="AN368" s="11">
        <f t="shared" si="522"/>
        <v>7</v>
      </c>
      <c r="AO368" s="11">
        <f t="shared" si="522"/>
        <v>2.5</v>
      </c>
      <c r="AP368" s="11">
        <f t="shared" si="522"/>
        <v>2.5</v>
      </c>
      <c r="AQ368" s="11">
        <f t="shared" si="522"/>
        <v>8</v>
      </c>
      <c r="AR368" s="11">
        <f t="shared" si="522"/>
        <v>1.5</v>
      </c>
      <c r="AS368" s="11">
        <f t="shared" si="522"/>
        <v>2.5</v>
      </c>
      <c r="AT368" s="11">
        <f t="shared" si="522"/>
        <v>2.5</v>
      </c>
      <c r="AU368" s="11">
        <f t="shared" si="522"/>
        <v>8</v>
      </c>
      <c r="AV368" s="11">
        <f t="shared" si="522"/>
        <v>7</v>
      </c>
      <c r="AW368" s="11">
        <f t="shared" si="522"/>
        <v>2.5</v>
      </c>
      <c r="AX368" s="11">
        <f t="shared" si="522"/>
        <v>10</v>
      </c>
      <c r="AY368" s="11">
        <f t="shared" si="522"/>
        <v>8</v>
      </c>
      <c r="AZ368" s="11">
        <f t="shared" si="522"/>
        <v>2.5</v>
      </c>
      <c r="BA368" s="11">
        <f t="shared" si="522"/>
        <v>2.5</v>
      </c>
      <c r="BB368" s="11">
        <f t="shared" si="522"/>
        <v>0</v>
      </c>
      <c r="BC368" s="11">
        <f t="shared" si="522"/>
        <v>0.5</v>
      </c>
      <c r="BD368" s="11">
        <f t="shared" si="522"/>
        <v>0.5</v>
      </c>
      <c r="BE368" s="11">
        <f t="shared" si="522"/>
        <v>0.5</v>
      </c>
      <c r="BF368" s="11">
        <f t="shared" si="522"/>
        <v>0.5</v>
      </c>
      <c r="BG368" s="11">
        <f t="shared" si="522"/>
        <v>0.5</v>
      </c>
      <c r="BH368" s="11">
        <f t="shared" si="522"/>
        <v>0.5</v>
      </c>
      <c r="BI368" s="11">
        <f t="shared" si="522"/>
        <v>0.5</v>
      </c>
      <c r="BJ368" s="11">
        <f t="shared" si="522"/>
        <v>0.5</v>
      </c>
      <c r="BK368" s="11">
        <f t="shared" si="522"/>
        <v>5.0000000000000001E-3</v>
      </c>
      <c r="BL368" s="11">
        <f t="shared" si="522"/>
        <v>0.5</v>
      </c>
      <c r="BM368" s="11">
        <f t="shared" si="522"/>
        <v>0.05</v>
      </c>
      <c r="BN368" s="11">
        <f t="shared" si="522"/>
        <v>0.05</v>
      </c>
      <c r="BO368" s="11">
        <f t="shared" si="522"/>
        <v>0.05</v>
      </c>
      <c r="BP368" s="11">
        <f t="shared" si="522"/>
        <v>0.05</v>
      </c>
      <c r="BQ368" s="11">
        <f t="shared" si="522"/>
        <v>0</v>
      </c>
      <c r="BR368" s="11">
        <f t="shared" si="522"/>
        <v>0.4</v>
      </c>
      <c r="BS368" s="11">
        <f t="shared" si="522"/>
        <v>0.05</v>
      </c>
      <c r="BT368" s="11">
        <f t="shared" si="522"/>
        <v>0.05</v>
      </c>
      <c r="BU368" s="11">
        <f t="shared" si="522"/>
        <v>0.1</v>
      </c>
      <c r="BV368" s="11">
        <f t="shared" si="522"/>
        <v>0.05</v>
      </c>
      <c r="BW368" s="11">
        <f t="shared" si="522"/>
        <v>0.05</v>
      </c>
      <c r="BX368" s="11">
        <f t="shared" si="522"/>
        <v>0</v>
      </c>
      <c r="BY368" s="11">
        <f t="shared" si="522"/>
        <v>0.15</v>
      </c>
      <c r="BZ368" s="11">
        <f t="shared" si="522"/>
        <v>50</v>
      </c>
      <c r="CA368" s="11">
        <f t="shared" si="522"/>
        <v>50</v>
      </c>
      <c r="CB368" s="11">
        <f t="shared" si="522"/>
        <v>500</v>
      </c>
      <c r="CC368" s="11">
        <f t="shared" si="522"/>
        <v>0.01</v>
      </c>
      <c r="CD368" s="11">
        <f t="shared" si="522"/>
        <v>2.5000000000000001E-2</v>
      </c>
      <c r="CE368" s="11">
        <f t="shared" si="522"/>
        <v>5.0000000000000001E-3</v>
      </c>
      <c r="CF368" s="11">
        <f t="shared" si="522"/>
        <v>0.15</v>
      </c>
      <c r="CG368" s="11">
        <f t="shared" si="522"/>
        <v>0.5</v>
      </c>
      <c r="CH368" s="11">
        <f t="shared" si="522"/>
        <v>0.5</v>
      </c>
      <c r="CI368" s="11">
        <f t="shared" si="522"/>
        <v>0.5</v>
      </c>
      <c r="CJ368" s="11">
        <f t="shared" si="522"/>
        <v>0</v>
      </c>
      <c r="CK368" s="11">
        <f t="shared" si="522"/>
        <v>0.3</v>
      </c>
      <c r="CL368" s="11">
        <f t="shared" si="522"/>
        <v>5</v>
      </c>
      <c r="CM368" s="11">
        <f t="shared" si="522"/>
        <v>0.5</v>
      </c>
      <c r="CN368" s="11">
        <f t="shared" si="522"/>
        <v>0.5</v>
      </c>
      <c r="CO368" s="11">
        <f t="shared" si="522"/>
        <v>0.05</v>
      </c>
      <c r="CP368" s="11">
        <f t="shared" si="522"/>
        <v>0.05</v>
      </c>
      <c r="CQ368" s="11">
        <f t="shared" si="522"/>
        <v>0.05</v>
      </c>
      <c r="CR368" s="11">
        <f t="shared" si="496"/>
        <v>1.32E-2</v>
      </c>
      <c r="CS368" s="11">
        <f t="shared" si="522"/>
        <v>0.05</v>
      </c>
      <c r="CT368" s="11">
        <f t="shared" si="522"/>
        <v>0.05</v>
      </c>
      <c r="CU368" s="11">
        <f t="shared" si="522"/>
        <v>0.05</v>
      </c>
      <c r="CV368" s="11">
        <f t="shared" si="520"/>
        <v>0.05</v>
      </c>
      <c r="CW368" s="11">
        <f t="shared" si="520"/>
        <v>0.05</v>
      </c>
      <c r="CX368" s="11">
        <f t="shared" si="520"/>
        <v>0.05</v>
      </c>
      <c r="CY368" s="11">
        <f t="shared" si="520"/>
        <v>0.05</v>
      </c>
      <c r="DA368" s="11">
        <f t="shared" ref="DA368:DE368" si="525">DA152*1000</f>
        <v>0.5</v>
      </c>
      <c r="DB368" s="11">
        <f t="shared" si="525"/>
        <v>0.05</v>
      </c>
      <c r="DC368" s="11">
        <f t="shared" si="525"/>
        <v>5</v>
      </c>
      <c r="DD368" s="11">
        <f t="shared" si="525"/>
        <v>0.25</v>
      </c>
      <c r="DE368" s="11">
        <f t="shared" si="525"/>
        <v>0.05</v>
      </c>
      <c r="DI368" s="11"/>
      <c r="DJ368" s="11"/>
      <c r="DK368" s="11"/>
      <c r="DL368" s="11"/>
      <c r="DM368" s="11"/>
    </row>
    <row r="369" spans="35:117">
      <c r="AI369" s="11">
        <f t="shared" si="495"/>
        <v>19</v>
      </c>
      <c r="AJ369" s="11">
        <f t="shared" si="522"/>
        <v>12</v>
      </c>
      <c r="AK369" s="11">
        <f t="shared" si="522"/>
        <v>2.5</v>
      </c>
      <c r="AL369" s="11">
        <f t="shared" si="522"/>
        <v>51</v>
      </c>
      <c r="AM369" s="11">
        <f t="shared" si="522"/>
        <v>30</v>
      </c>
      <c r="AN369" s="11">
        <f t="shared" si="522"/>
        <v>33</v>
      </c>
      <c r="AO369" s="11">
        <f t="shared" si="522"/>
        <v>32</v>
      </c>
      <c r="AP369" s="11">
        <f t="shared" si="522"/>
        <v>6</v>
      </c>
      <c r="AQ369" s="11">
        <f t="shared" si="522"/>
        <v>37</v>
      </c>
      <c r="AR369" s="11">
        <f t="shared" si="522"/>
        <v>5</v>
      </c>
      <c r="AS369" s="11">
        <f t="shared" si="522"/>
        <v>2.5</v>
      </c>
      <c r="AT369" s="11">
        <f t="shared" si="522"/>
        <v>2.5</v>
      </c>
      <c r="AU369" s="11">
        <f t="shared" si="522"/>
        <v>27</v>
      </c>
      <c r="AV369" s="11">
        <f t="shared" si="522"/>
        <v>39</v>
      </c>
      <c r="AW369" s="11">
        <f t="shared" si="522"/>
        <v>20</v>
      </c>
      <c r="AX369" s="11">
        <f t="shared" si="522"/>
        <v>28</v>
      </c>
      <c r="AY369" s="11">
        <f t="shared" si="522"/>
        <v>33</v>
      </c>
      <c r="AZ369" s="11">
        <f t="shared" si="522"/>
        <v>10</v>
      </c>
      <c r="BA369" s="11">
        <f t="shared" si="522"/>
        <v>2.5</v>
      </c>
      <c r="BB369" s="11">
        <f t="shared" si="522"/>
        <v>0</v>
      </c>
      <c r="BC369" s="11">
        <f t="shared" si="522"/>
        <v>0.5</v>
      </c>
      <c r="BD369" s="11">
        <f t="shared" si="522"/>
        <v>0.5</v>
      </c>
      <c r="BE369" s="11">
        <f t="shared" si="522"/>
        <v>0.5</v>
      </c>
      <c r="BF369" s="11">
        <f t="shared" si="522"/>
        <v>0.5</v>
      </c>
      <c r="BG369" s="11">
        <f t="shared" si="522"/>
        <v>0.5</v>
      </c>
      <c r="BH369" s="11">
        <f t="shared" si="522"/>
        <v>0.5</v>
      </c>
      <c r="BI369" s="11">
        <f t="shared" si="522"/>
        <v>0.5</v>
      </c>
      <c r="BJ369" s="11">
        <f t="shared" si="522"/>
        <v>0.5</v>
      </c>
      <c r="BK369" s="11">
        <f t="shared" si="522"/>
        <v>5.0000000000000001E-3</v>
      </c>
      <c r="BL369" s="11">
        <f t="shared" si="522"/>
        <v>0.5</v>
      </c>
      <c r="BM369" s="11">
        <f t="shared" si="522"/>
        <v>0.05</v>
      </c>
      <c r="BN369" s="11">
        <f t="shared" si="522"/>
        <v>0.05</v>
      </c>
      <c r="BO369" s="11">
        <f t="shared" si="522"/>
        <v>0.05</v>
      </c>
      <c r="BP369" s="11">
        <f t="shared" si="522"/>
        <v>0.05</v>
      </c>
      <c r="BQ369" s="11">
        <f t="shared" si="522"/>
        <v>0</v>
      </c>
      <c r="BR369" s="11">
        <f t="shared" si="522"/>
        <v>0.4</v>
      </c>
      <c r="BS369" s="11">
        <f t="shared" si="522"/>
        <v>0.05</v>
      </c>
      <c r="BT369" s="11">
        <f t="shared" si="522"/>
        <v>0.05</v>
      </c>
      <c r="BU369" s="11">
        <f t="shared" si="522"/>
        <v>0.1</v>
      </c>
      <c r="BV369" s="11">
        <f t="shared" si="522"/>
        <v>0.05</v>
      </c>
      <c r="BW369" s="11">
        <f t="shared" si="522"/>
        <v>0.05</v>
      </c>
      <c r="BX369" s="11">
        <f t="shared" si="522"/>
        <v>0</v>
      </c>
      <c r="BY369" s="11">
        <f t="shared" si="522"/>
        <v>0.15</v>
      </c>
      <c r="BZ369" s="11">
        <f t="shared" si="522"/>
        <v>0</v>
      </c>
      <c r="CA369" s="11">
        <f t="shared" si="522"/>
        <v>0</v>
      </c>
      <c r="CB369" s="11">
        <f t="shared" si="522"/>
        <v>0</v>
      </c>
      <c r="CC369" s="11">
        <f t="shared" si="522"/>
        <v>0</v>
      </c>
      <c r="CD369" s="11">
        <f t="shared" si="522"/>
        <v>0</v>
      </c>
      <c r="CE369" s="11">
        <f t="shared" si="522"/>
        <v>0</v>
      </c>
      <c r="CF369" s="11">
        <f t="shared" si="522"/>
        <v>0</v>
      </c>
      <c r="CG369" s="11">
        <f t="shared" si="522"/>
        <v>0</v>
      </c>
      <c r="CH369" s="11">
        <f t="shared" si="522"/>
        <v>0</v>
      </c>
      <c r="CI369" s="11">
        <f t="shared" si="522"/>
        <v>0</v>
      </c>
      <c r="CJ369" s="11">
        <f t="shared" si="522"/>
        <v>0</v>
      </c>
      <c r="CK369" s="11">
        <f t="shared" si="522"/>
        <v>0</v>
      </c>
      <c r="CL369" s="11">
        <f t="shared" si="522"/>
        <v>0</v>
      </c>
      <c r="CM369" s="11">
        <f t="shared" si="522"/>
        <v>0</v>
      </c>
      <c r="CN369" s="11">
        <f t="shared" si="522"/>
        <v>0</v>
      </c>
      <c r="CO369" s="11">
        <f t="shared" si="522"/>
        <v>0</v>
      </c>
      <c r="CP369" s="11">
        <f t="shared" si="522"/>
        <v>0</v>
      </c>
      <c r="CQ369" s="11">
        <f t="shared" si="522"/>
        <v>0</v>
      </c>
      <c r="CR369" s="11">
        <f t="shared" si="496"/>
        <v>0</v>
      </c>
      <c r="CS369" s="11">
        <f t="shared" si="522"/>
        <v>0</v>
      </c>
      <c r="CT369" s="11">
        <f t="shared" si="522"/>
        <v>0</v>
      </c>
      <c r="CU369" s="11">
        <f t="shared" ref="CU369:CY372" si="526">CU153*1000</f>
        <v>0</v>
      </c>
      <c r="CV369" s="11">
        <f t="shared" si="526"/>
        <v>0</v>
      </c>
      <c r="CW369" s="11">
        <f t="shared" si="526"/>
        <v>0</v>
      </c>
      <c r="CX369" s="11">
        <f t="shared" si="526"/>
        <v>0.05</v>
      </c>
      <c r="CY369" s="11">
        <f t="shared" si="526"/>
        <v>0.05</v>
      </c>
      <c r="DA369" s="11">
        <f t="shared" ref="DA369:DE369" si="527">DA153*1000</f>
        <v>0</v>
      </c>
      <c r="DB369" s="11">
        <f t="shared" si="527"/>
        <v>0</v>
      </c>
      <c r="DC369" s="11">
        <f t="shared" si="527"/>
        <v>0</v>
      </c>
      <c r="DD369" s="11">
        <f t="shared" si="527"/>
        <v>0</v>
      </c>
      <c r="DE369" s="11">
        <f t="shared" si="527"/>
        <v>0</v>
      </c>
      <c r="DI369" s="11"/>
      <c r="DJ369" s="11"/>
      <c r="DK369" s="11"/>
      <c r="DL369" s="11"/>
      <c r="DM369" s="11"/>
    </row>
    <row r="370" spans="35:117">
      <c r="AI370" s="11">
        <f t="shared" si="495"/>
        <v>12</v>
      </c>
      <c r="AJ370" s="11">
        <f t="shared" ref="AJ370:CU373" si="528">AJ154*1000</f>
        <v>2.5</v>
      </c>
      <c r="AK370" s="11">
        <f t="shared" si="528"/>
        <v>2.5</v>
      </c>
      <c r="AL370" s="11">
        <f t="shared" si="528"/>
        <v>10</v>
      </c>
      <c r="AM370" s="11">
        <f t="shared" si="528"/>
        <v>5</v>
      </c>
      <c r="AN370" s="11">
        <f t="shared" si="528"/>
        <v>2.5</v>
      </c>
      <c r="AO370" s="11">
        <f t="shared" si="528"/>
        <v>2.5</v>
      </c>
      <c r="AP370" s="11">
        <f t="shared" si="528"/>
        <v>2.5</v>
      </c>
      <c r="AQ370" s="11">
        <f t="shared" si="528"/>
        <v>6</v>
      </c>
      <c r="AR370" s="11">
        <f t="shared" si="528"/>
        <v>4</v>
      </c>
      <c r="AS370" s="11">
        <f t="shared" si="528"/>
        <v>2.5</v>
      </c>
      <c r="AT370" s="11">
        <f t="shared" si="528"/>
        <v>2.5</v>
      </c>
      <c r="AU370" s="11">
        <f t="shared" si="528"/>
        <v>2.5</v>
      </c>
      <c r="AV370" s="11">
        <f t="shared" si="528"/>
        <v>2.5</v>
      </c>
      <c r="AW370" s="11">
        <f t="shared" si="528"/>
        <v>2.5</v>
      </c>
      <c r="AX370" s="11">
        <f t="shared" si="528"/>
        <v>7</v>
      </c>
      <c r="AY370" s="11">
        <f t="shared" si="528"/>
        <v>7</v>
      </c>
      <c r="AZ370" s="11">
        <f t="shared" si="528"/>
        <v>2.5</v>
      </c>
      <c r="BA370" s="11">
        <f t="shared" si="528"/>
        <v>2.5</v>
      </c>
      <c r="BB370" s="11">
        <f t="shared" si="528"/>
        <v>0</v>
      </c>
      <c r="BC370" s="11">
        <f t="shared" si="528"/>
        <v>0.5</v>
      </c>
      <c r="BD370" s="11">
        <f t="shared" si="528"/>
        <v>0.5</v>
      </c>
      <c r="BE370" s="11">
        <f t="shared" si="528"/>
        <v>0.5</v>
      </c>
      <c r="BF370" s="11">
        <f t="shared" si="528"/>
        <v>0.5</v>
      </c>
      <c r="BG370" s="11">
        <f t="shared" si="528"/>
        <v>0.5</v>
      </c>
      <c r="BH370" s="11">
        <f t="shared" si="528"/>
        <v>0.5</v>
      </c>
      <c r="BI370" s="11">
        <f t="shared" si="528"/>
        <v>0.5</v>
      </c>
      <c r="BJ370" s="11">
        <f t="shared" si="528"/>
        <v>0.5</v>
      </c>
      <c r="BK370" s="11">
        <f t="shared" si="528"/>
        <v>5.0000000000000001E-3</v>
      </c>
      <c r="BL370" s="11">
        <f t="shared" si="528"/>
        <v>0.5</v>
      </c>
      <c r="BM370" s="11">
        <f t="shared" si="528"/>
        <v>0.05</v>
      </c>
      <c r="BN370" s="11">
        <f t="shared" si="528"/>
        <v>0.05</v>
      </c>
      <c r="BO370" s="11">
        <f t="shared" si="528"/>
        <v>0.05</v>
      </c>
      <c r="BP370" s="11">
        <f t="shared" si="528"/>
        <v>0.05</v>
      </c>
      <c r="BQ370" s="11">
        <f t="shared" si="528"/>
        <v>0</v>
      </c>
      <c r="BR370" s="11">
        <f t="shared" si="528"/>
        <v>0.4</v>
      </c>
      <c r="BS370" s="11">
        <f t="shared" si="528"/>
        <v>0.05</v>
      </c>
      <c r="BT370" s="11">
        <f t="shared" si="528"/>
        <v>0.05</v>
      </c>
      <c r="BU370" s="11">
        <f t="shared" si="528"/>
        <v>0.1</v>
      </c>
      <c r="BV370" s="11">
        <f t="shared" si="528"/>
        <v>0.05</v>
      </c>
      <c r="BW370" s="11">
        <f t="shared" si="528"/>
        <v>0.05</v>
      </c>
      <c r="BX370" s="11">
        <f t="shared" si="528"/>
        <v>0</v>
      </c>
      <c r="BY370" s="11">
        <f t="shared" si="528"/>
        <v>0.15</v>
      </c>
      <c r="BZ370" s="11">
        <f t="shared" si="528"/>
        <v>0</v>
      </c>
      <c r="CA370" s="11">
        <f t="shared" si="528"/>
        <v>0</v>
      </c>
      <c r="CB370" s="11">
        <f t="shared" si="528"/>
        <v>0</v>
      </c>
      <c r="CC370" s="11">
        <f t="shared" si="528"/>
        <v>0</v>
      </c>
      <c r="CD370" s="11">
        <f t="shared" si="528"/>
        <v>0</v>
      </c>
      <c r="CE370" s="11">
        <f t="shared" si="528"/>
        <v>0</v>
      </c>
      <c r="CF370" s="11">
        <f t="shared" si="528"/>
        <v>0</v>
      </c>
      <c r="CG370" s="11">
        <f t="shared" si="528"/>
        <v>0</v>
      </c>
      <c r="CH370" s="11">
        <f t="shared" si="528"/>
        <v>0</v>
      </c>
      <c r="CI370" s="11">
        <f t="shared" si="528"/>
        <v>0</v>
      </c>
      <c r="CJ370" s="11">
        <f t="shared" si="528"/>
        <v>0</v>
      </c>
      <c r="CK370" s="11">
        <f t="shared" si="528"/>
        <v>0</v>
      </c>
      <c r="CL370" s="11">
        <f t="shared" si="528"/>
        <v>0</v>
      </c>
      <c r="CM370" s="11">
        <f t="shared" si="528"/>
        <v>0</v>
      </c>
      <c r="CN370" s="11">
        <f t="shared" si="528"/>
        <v>0</v>
      </c>
      <c r="CO370" s="11">
        <f t="shared" si="528"/>
        <v>0</v>
      </c>
      <c r="CP370" s="11">
        <f t="shared" si="528"/>
        <v>0</v>
      </c>
      <c r="CQ370" s="11">
        <f t="shared" si="528"/>
        <v>0</v>
      </c>
      <c r="CR370" s="11">
        <f t="shared" si="496"/>
        <v>0</v>
      </c>
      <c r="CS370" s="11">
        <f t="shared" si="528"/>
        <v>0</v>
      </c>
      <c r="CT370" s="11">
        <f t="shared" si="528"/>
        <v>0</v>
      </c>
      <c r="CU370" s="11">
        <f t="shared" si="528"/>
        <v>0</v>
      </c>
      <c r="CV370" s="11">
        <f t="shared" si="526"/>
        <v>0</v>
      </c>
      <c r="CW370" s="11">
        <f t="shared" si="526"/>
        <v>0</v>
      </c>
      <c r="CX370" s="11">
        <f t="shared" si="526"/>
        <v>0.05</v>
      </c>
      <c r="CY370" s="11">
        <f t="shared" si="526"/>
        <v>0.05</v>
      </c>
      <c r="DA370" s="11">
        <f t="shared" ref="DA370:DE370" si="529">DA154*1000</f>
        <v>0</v>
      </c>
      <c r="DB370" s="11">
        <f t="shared" si="529"/>
        <v>0</v>
      </c>
      <c r="DC370" s="11">
        <f t="shared" si="529"/>
        <v>0</v>
      </c>
      <c r="DD370" s="11">
        <f t="shared" si="529"/>
        <v>0</v>
      </c>
      <c r="DE370" s="11">
        <f t="shared" si="529"/>
        <v>0</v>
      </c>
      <c r="DI370" s="11"/>
      <c r="DJ370" s="11"/>
      <c r="DK370" s="11"/>
      <c r="DL370" s="11"/>
      <c r="DM370" s="11"/>
    </row>
    <row r="371" spans="35:117">
      <c r="AI371" s="11">
        <f t="shared" si="495"/>
        <v>7</v>
      </c>
      <c r="AJ371" s="11">
        <f t="shared" si="528"/>
        <v>19</v>
      </c>
      <c r="AK371" s="11">
        <f t="shared" si="528"/>
        <v>2.5</v>
      </c>
      <c r="AL371" s="11">
        <f t="shared" si="528"/>
        <v>71</v>
      </c>
      <c r="AM371" s="11">
        <f t="shared" si="528"/>
        <v>17</v>
      </c>
      <c r="AN371" s="11">
        <f t="shared" si="528"/>
        <v>20</v>
      </c>
      <c r="AO371" s="11">
        <f t="shared" si="528"/>
        <v>14</v>
      </c>
      <c r="AP371" s="11">
        <f t="shared" si="528"/>
        <v>2.5</v>
      </c>
      <c r="AQ371" s="11">
        <f t="shared" si="528"/>
        <v>13</v>
      </c>
      <c r="AR371" s="11">
        <f t="shared" si="528"/>
        <v>6</v>
      </c>
      <c r="AS371" s="11">
        <f t="shared" si="528"/>
        <v>5</v>
      </c>
      <c r="AT371" s="11">
        <f t="shared" si="528"/>
        <v>2.5</v>
      </c>
      <c r="AU371" s="11">
        <f t="shared" si="528"/>
        <v>31</v>
      </c>
      <c r="AV371" s="11">
        <f t="shared" si="528"/>
        <v>15</v>
      </c>
      <c r="AW371" s="11">
        <f t="shared" si="528"/>
        <v>8</v>
      </c>
      <c r="AX371" s="11">
        <f t="shared" si="528"/>
        <v>12</v>
      </c>
      <c r="AY371" s="11">
        <f t="shared" si="528"/>
        <v>12</v>
      </c>
      <c r="AZ371" s="11">
        <f t="shared" si="528"/>
        <v>2.5</v>
      </c>
      <c r="BA371" s="11">
        <f t="shared" si="528"/>
        <v>2.5</v>
      </c>
      <c r="BB371" s="11">
        <f t="shared" si="528"/>
        <v>0</v>
      </c>
      <c r="BC371" s="11">
        <f t="shared" si="528"/>
        <v>0.5</v>
      </c>
      <c r="BD371" s="11">
        <f t="shared" si="528"/>
        <v>0.5</v>
      </c>
      <c r="BE371" s="11">
        <f t="shared" si="528"/>
        <v>0.5</v>
      </c>
      <c r="BF371" s="11">
        <f t="shared" si="528"/>
        <v>0.5</v>
      </c>
      <c r="BG371" s="11">
        <f t="shared" si="528"/>
        <v>0.5</v>
      </c>
      <c r="BH371" s="11">
        <f t="shared" si="528"/>
        <v>0.5</v>
      </c>
      <c r="BI371" s="11">
        <f t="shared" si="528"/>
        <v>0.5</v>
      </c>
      <c r="BJ371" s="11">
        <f t="shared" si="528"/>
        <v>0.5</v>
      </c>
      <c r="BK371" s="11">
        <f t="shared" si="528"/>
        <v>5.0000000000000001E-3</v>
      </c>
      <c r="BL371" s="11">
        <f t="shared" si="528"/>
        <v>0.5</v>
      </c>
      <c r="BM371" s="11">
        <f t="shared" si="528"/>
        <v>0.05</v>
      </c>
      <c r="BN371" s="11">
        <f t="shared" si="528"/>
        <v>0.05</v>
      </c>
      <c r="BO371" s="11">
        <f t="shared" si="528"/>
        <v>0.05</v>
      </c>
      <c r="BP371" s="11">
        <f t="shared" si="528"/>
        <v>0.05</v>
      </c>
      <c r="BQ371" s="11">
        <f t="shared" si="528"/>
        <v>0</v>
      </c>
      <c r="BR371" s="11">
        <f t="shared" si="528"/>
        <v>0.4</v>
      </c>
      <c r="BS371" s="11">
        <f t="shared" si="528"/>
        <v>0.05</v>
      </c>
      <c r="BT371" s="11">
        <f t="shared" si="528"/>
        <v>0.05</v>
      </c>
      <c r="BU371" s="11">
        <f t="shared" si="528"/>
        <v>0.1</v>
      </c>
      <c r="BV371" s="11">
        <f t="shared" si="528"/>
        <v>0.05</v>
      </c>
      <c r="BW371" s="11">
        <f t="shared" si="528"/>
        <v>0.05</v>
      </c>
      <c r="BX371" s="11">
        <f t="shared" si="528"/>
        <v>0</v>
      </c>
      <c r="BY371" s="11">
        <f t="shared" si="528"/>
        <v>0.15</v>
      </c>
      <c r="BZ371" s="11">
        <f t="shared" si="528"/>
        <v>0</v>
      </c>
      <c r="CA371" s="11">
        <f t="shared" si="528"/>
        <v>0</v>
      </c>
      <c r="CB371" s="11">
        <f t="shared" si="528"/>
        <v>0</v>
      </c>
      <c r="CC371" s="11">
        <f t="shared" si="528"/>
        <v>0</v>
      </c>
      <c r="CD371" s="11">
        <f t="shared" si="528"/>
        <v>0</v>
      </c>
      <c r="CE371" s="11">
        <f t="shared" si="528"/>
        <v>0</v>
      </c>
      <c r="CF371" s="11">
        <f t="shared" si="528"/>
        <v>0</v>
      </c>
      <c r="CG371" s="11">
        <f t="shared" si="528"/>
        <v>0</v>
      </c>
      <c r="CH371" s="11">
        <f t="shared" si="528"/>
        <v>0</v>
      </c>
      <c r="CI371" s="11">
        <f t="shared" si="528"/>
        <v>0</v>
      </c>
      <c r="CJ371" s="11">
        <f t="shared" si="528"/>
        <v>0</v>
      </c>
      <c r="CK371" s="11">
        <f t="shared" si="528"/>
        <v>0</v>
      </c>
      <c r="CL371" s="11">
        <f t="shared" si="528"/>
        <v>0</v>
      </c>
      <c r="CM371" s="11">
        <f t="shared" si="528"/>
        <v>0</v>
      </c>
      <c r="CN371" s="11">
        <f t="shared" si="528"/>
        <v>0</v>
      </c>
      <c r="CO371" s="11">
        <f t="shared" si="528"/>
        <v>0</v>
      </c>
      <c r="CP371" s="11">
        <f t="shared" si="528"/>
        <v>0</v>
      </c>
      <c r="CQ371" s="11">
        <f t="shared" si="528"/>
        <v>0</v>
      </c>
      <c r="CR371" s="11">
        <f t="shared" si="496"/>
        <v>0</v>
      </c>
      <c r="CS371" s="11">
        <f t="shared" si="528"/>
        <v>0</v>
      </c>
      <c r="CT371" s="11">
        <f t="shared" si="528"/>
        <v>0</v>
      </c>
      <c r="CU371" s="11">
        <f t="shared" si="528"/>
        <v>0</v>
      </c>
      <c r="CV371" s="11">
        <f t="shared" si="526"/>
        <v>0</v>
      </c>
      <c r="CW371" s="11">
        <f t="shared" si="526"/>
        <v>0</v>
      </c>
      <c r="CX371" s="11">
        <f t="shared" si="526"/>
        <v>0.05</v>
      </c>
      <c r="CY371" s="11">
        <f t="shared" si="526"/>
        <v>0.05</v>
      </c>
      <c r="DA371" s="11">
        <f t="shared" ref="DA371:DE371" si="530">DA155*1000</f>
        <v>0</v>
      </c>
      <c r="DB371" s="11">
        <f t="shared" si="530"/>
        <v>0</v>
      </c>
      <c r="DC371" s="11">
        <f t="shared" si="530"/>
        <v>0</v>
      </c>
      <c r="DD371" s="11">
        <f t="shared" si="530"/>
        <v>0</v>
      </c>
      <c r="DE371" s="11">
        <f t="shared" si="530"/>
        <v>0</v>
      </c>
      <c r="DI371" s="11"/>
      <c r="DJ371" s="11"/>
      <c r="DK371" s="11"/>
      <c r="DL371" s="11"/>
      <c r="DM371" s="11"/>
    </row>
    <row r="372" spans="35:117">
      <c r="AI372" s="11">
        <f t="shared" si="495"/>
        <v>26</v>
      </c>
      <c r="AJ372" s="11">
        <f t="shared" si="528"/>
        <v>266</v>
      </c>
      <c r="AK372" s="11">
        <f t="shared" si="528"/>
        <v>27</v>
      </c>
      <c r="AL372" s="11">
        <f t="shared" si="528"/>
        <v>787</v>
      </c>
      <c r="AM372" s="11">
        <f t="shared" si="528"/>
        <v>304</v>
      </c>
      <c r="AN372" s="11">
        <f t="shared" si="528"/>
        <v>382</v>
      </c>
      <c r="AO372" s="11">
        <f t="shared" si="528"/>
        <v>303</v>
      </c>
      <c r="AP372" s="11">
        <f t="shared" si="528"/>
        <v>70</v>
      </c>
      <c r="AQ372" s="11">
        <f t="shared" si="528"/>
        <v>311</v>
      </c>
      <c r="AR372" s="11">
        <f t="shared" si="528"/>
        <v>46</v>
      </c>
      <c r="AS372" s="11">
        <f t="shared" si="528"/>
        <v>29</v>
      </c>
      <c r="AT372" s="11">
        <f t="shared" si="528"/>
        <v>27</v>
      </c>
      <c r="AU372" s="11">
        <f t="shared" si="528"/>
        <v>448</v>
      </c>
      <c r="AV372" s="11">
        <f t="shared" si="528"/>
        <v>398</v>
      </c>
      <c r="AW372" s="11">
        <f t="shared" si="528"/>
        <v>186</v>
      </c>
      <c r="AX372" s="11">
        <f t="shared" si="528"/>
        <v>327</v>
      </c>
      <c r="AY372" s="11">
        <f t="shared" si="528"/>
        <v>229</v>
      </c>
      <c r="AZ372" s="11">
        <f t="shared" si="528"/>
        <v>86</v>
      </c>
      <c r="BA372" s="11">
        <f t="shared" si="528"/>
        <v>2.5</v>
      </c>
      <c r="BB372" s="11">
        <f t="shared" si="528"/>
        <v>0</v>
      </c>
      <c r="BC372" s="11">
        <f t="shared" si="528"/>
        <v>0.5</v>
      </c>
      <c r="BD372" s="11">
        <f t="shared" si="528"/>
        <v>0.5</v>
      </c>
      <c r="BE372" s="11">
        <f t="shared" si="528"/>
        <v>0.5</v>
      </c>
      <c r="BF372" s="11">
        <f t="shared" si="528"/>
        <v>0.5</v>
      </c>
      <c r="BG372" s="11">
        <f t="shared" si="528"/>
        <v>0.5</v>
      </c>
      <c r="BH372" s="11">
        <f t="shared" si="528"/>
        <v>0.5</v>
      </c>
      <c r="BI372" s="11">
        <f t="shared" si="528"/>
        <v>0.5</v>
      </c>
      <c r="BJ372" s="11">
        <f t="shared" si="528"/>
        <v>0.5</v>
      </c>
      <c r="BK372" s="11">
        <f t="shared" si="528"/>
        <v>5.0000000000000001E-3</v>
      </c>
      <c r="BL372" s="11">
        <f t="shared" si="528"/>
        <v>0.5</v>
      </c>
      <c r="BM372" s="11">
        <f t="shared" si="528"/>
        <v>0.05</v>
      </c>
      <c r="BN372" s="11">
        <f t="shared" si="528"/>
        <v>0.05</v>
      </c>
      <c r="BO372" s="11">
        <f t="shared" si="528"/>
        <v>0.05</v>
      </c>
      <c r="BP372" s="11">
        <f t="shared" si="528"/>
        <v>0.05</v>
      </c>
      <c r="BQ372" s="11">
        <f t="shared" si="528"/>
        <v>0</v>
      </c>
      <c r="BR372" s="11">
        <f t="shared" si="528"/>
        <v>0.4</v>
      </c>
      <c r="BS372" s="11">
        <f t="shared" si="528"/>
        <v>0.05</v>
      </c>
      <c r="BT372" s="11">
        <f t="shared" si="528"/>
        <v>0.05</v>
      </c>
      <c r="BU372" s="11">
        <f t="shared" si="528"/>
        <v>0.1</v>
      </c>
      <c r="BV372" s="11">
        <f t="shared" si="528"/>
        <v>0.05</v>
      </c>
      <c r="BW372" s="11">
        <f t="shared" si="528"/>
        <v>0.05</v>
      </c>
      <c r="BX372" s="11">
        <f t="shared" si="528"/>
        <v>0</v>
      </c>
      <c r="BY372" s="11">
        <f t="shared" si="528"/>
        <v>0.15</v>
      </c>
      <c r="BZ372" s="11">
        <f t="shared" si="528"/>
        <v>0</v>
      </c>
      <c r="CA372" s="11">
        <f t="shared" si="528"/>
        <v>0</v>
      </c>
      <c r="CB372" s="11">
        <f t="shared" si="528"/>
        <v>0</v>
      </c>
      <c r="CC372" s="11">
        <f t="shared" si="528"/>
        <v>0</v>
      </c>
      <c r="CD372" s="11">
        <f t="shared" si="528"/>
        <v>0</v>
      </c>
      <c r="CE372" s="11">
        <f t="shared" si="528"/>
        <v>0</v>
      </c>
      <c r="CF372" s="11">
        <f t="shared" si="528"/>
        <v>0</v>
      </c>
      <c r="CG372" s="11">
        <f t="shared" si="528"/>
        <v>0</v>
      </c>
      <c r="CH372" s="11">
        <f t="shared" si="528"/>
        <v>0</v>
      </c>
      <c r="CI372" s="11">
        <f t="shared" si="528"/>
        <v>0</v>
      </c>
      <c r="CJ372" s="11">
        <f t="shared" si="528"/>
        <v>0</v>
      </c>
      <c r="CK372" s="11">
        <f t="shared" si="528"/>
        <v>0</v>
      </c>
      <c r="CL372" s="11">
        <f t="shared" si="528"/>
        <v>0</v>
      </c>
      <c r="CM372" s="11">
        <f t="shared" si="528"/>
        <v>0</v>
      </c>
      <c r="CN372" s="11">
        <f t="shared" si="528"/>
        <v>0</v>
      </c>
      <c r="CO372" s="11">
        <f t="shared" si="528"/>
        <v>0</v>
      </c>
      <c r="CP372" s="11">
        <f t="shared" si="528"/>
        <v>0</v>
      </c>
      <c r="CQ372" s="11">
        <f t="shared" si="528"/>
        <v>0</v>
      </c>
      <c r="CR372" s="11">
        <f t="shared" si="496"/>
        <v>0</v>
      </c>
      <c r="CS372" s="11">
        <f t="shared" si="528"/>
        <v>0</v>
      </c>
      <c r="CT372" s="11">
        <f t="shared" si="528"/>
        <v>0</v>
      </c>
      <c r="CU372" s="11">
        <f t="shared" si="528"/>
        <v>0</v>
      </c>
      <c r="CV372" s="11">
        <f t="shared" si="526"/>
        <v>0</v>
      </c>
      <c r="CW372" s="11">
        <f t="shared" si="526"/>
        <v>0</v>
      </c>
      <c r="CX372" s="11">
        <f t="shared" si="526"/>
        <v>0.05</v>
      </c>
      <c r="CY372" s="11">
        <f t="shared" si="526"/>
        <v>0.05</v>
      </c>
      <c r="DA372" s="11">
        <f t="shared" ref="DA372:DE372" si="531">DA156*1000</f>
        <v>0</v>
      </c>
      <c r="DB372" s="11">
        <f t="shared" si="531"/>
        <v>0</v>
      </c>
      <c r="DC372" s="11">
        <f t="shared" si="531"/>
        <v>0</v>
      </c>
      <c r="DD372" s="11">
        <f t="shared" si="531"/>
        <v>0</v>
      </c>
      <c r="DE372" s="11">
        <f t="shared" si="531"/>
        <v>0</v>
      </c>
      <c r="DI372" s="11"/>
      <c r="DJ372" s="11"/>
      <c r="DK372" s="11"/>
      <c r="DL372" s="11"/>
      <c r="DM372" s="11"/>
    </row>
    <row r="373" spans="35:117">
      <c r="AI373" s="11">
        <f t="shared" si="495"/>
        <v>69</v>
      </c>
      <c r="AJ373" s="11">
        <f t="shared" si="528"/>
        <v>346</v>
      </c>
      <c r="AK373" s="11">
        <f t="shared" si="528"/>
        <v>145</v>
      </c>
      <c r="AL373" s="11">
        <f t="shared" si="528"/>
        <v>1400</v>
      </c>
      <c r="AM373" s="11">
        <f t="shared" si="528"/>
        <v>548</v>
      </c>
      <c r="AN373" s="11">
        <f t="shared" si="528"/>
        <v>704</v>
      </c>
      <c r="AO373" s="11">
        <f t="shared" si="528"/>
        <v>506</v>
      </c>
      <c r="AP373" s="11">
        <f t="shared" si="528"/>
        <v>86</v>
      </c>
      <c r="AQ373" s="11">
        <f t="shared" si="528"/>
        <v>132</v>
      </c>
      <c r="AR373" s="11">
        <f t="shared" si="528"/>
        <v>32</v>
      </c>
      <c r="AS373" s="11">
        <f t="shared" si="528"/>
        <v>41</v>
      </c>
      <c r="AT373" s="11">
        <f t="shared" si="528"/>
        <v>113</v>
      </c>
      <c r="AU373" s="11">
        <f t="shared" si="528"/>
        <v>729</v>
      </c>
      <c r="AV373" s="11">
        <f t="shared" si="528"/>
        <v>516</v>
      </c>
      <c r="AW373" s="11">
        <f t="shared" si="528"/>
        <v>279</v>
      </c>
      <c r="AX373" s="11">
        <f t="shared" si="528"/>
        <v>595</v>
      </c>
      <c r="AY373" s="11">
        <f t="shared" si="528"/>
        <v>438</v>
      </c>
      <c r="AZ373" s="11">
        <f t="shared" si="528"/>
        <v>132</v>
      </c>
      <c r="BA373" s="11">
        <f t="shared" si="528"/>
        <v>2.5</v>
      </c>
      <c r="BB373" s="11">
        <f t="shared" si="528"/>
        <v>0</v>
      </c>
      <c r="BC373" s="11">
        <f t="shared" si="528"/>
        <v>0.5</v>
      </c>
      <c r="BD373" s="11">
        <f t="shared" si="528"/>
        <v>11.4</v>
      </c>
      <c r="BE373" s="11">
        <f t="shared" si="528"/>
        <v>0.5</v>
      </c>
      <c r="BF373" s="11">
        <f t="shared" si="528"/>
        <v>0.5</v>
      </c>
      <c r="BG373" s="11">
        <f t="shared" si="528"/>
        <v>0.5</v>
      </c>
      <c r="BH373" s="11">
        <f t="shared" si="528"/>
        <v>0.5</v>
      </c>
      <c r="BI373" s="11">
        <f t="shared" si="528"/>
        <v>0.5</v>
      </c>
      <c r="BJ373" s="11">
        <f t="shared" si="528"/>
        <v>11.4</v>
      </c>
      <c r="BK373" s="11">
        <f t="shared" si="528"/>
        <v>5.0000000000000001E-3</v>
      </c>
      <c r="BL373" s="11">
        <f t="shared" si="528"/>
        <v>0.5</v>
      </c>
      <c r="BM373" s="11">
        <f t="shared" si="528"/>
        <v>0.05</v>
      </c>
      <c r="BN373" s="11">
        <f t="shared" si="528"/>
        <v>0.05</v>
      </c>
      <c r="BO373" s="11">
        <f t="shared" si="528"/>
        <v>0.05</v>
      </c>
      <c r="BP373" s="11">
        <f t="shared" si="528"/>
        <v>0.05</v>
      </c>
      <c r="BQ373" s="11">
        <f t="shared" si="528"/>
        <v>0</v>
      </c>
      <c r="BR373" s="11">
        <f t="shared" si="528"/>
        <v>0.4</v>
      </c>
      <c r="BS373" s="11">
        <f t="shared" si="528"/>
        <v>0.05</v>
      </c>
      <c r="BT373" s="11">
        <f t="shared" si="528"/>
        <v>0.05</v>
      </c>
      <c r="BU373" s="11">
        <f t="shared" si="528"/>
        <v>0.1</v>
      </c>
      <c r="BV373" s="11">
        <f t="shared" si="528"/>
        <v>0.05</v>
      </c>
      <c r="BW373" s="11">
        <f t="shared" si="528"/>
        <v>0.05</v>
      </c>
      <c r="BX373" s="11">
        <f t="shared" si="528"/>
        <v>0</v>
      </c>
      <c r="BY373" s="11">
        <f t="shared" si="528"/>
        <v>0.15</v>
      </c>
      <c r="BZ373" s="11">
        <f t="shared" si="528"/>
        <v>0</v>
      </c>
      <c r="CA373" s="11">
        <f t="shared" si="528"/>
        <v>0</v>
      </c>
      <c r="CB373" s="11">
        <f t="shared" si="528"/>
        <v>0</v>
      </c>
      <c r="CC373" s="11">
        <f t="shared" si="528"/>
        <v>0</v>
      </c>
      <c r="CD373" s="11">
        <f t="shared" si="528"/>
        <v>0</v>
      </c>
      <c r="CE373" s="11">
        <f t="shared" si="528"/>
        <v>0</v>
      </c>
      <c r="CF373" s="11">
        <f t="shared" si="528"/>
        <v>0</v>
      </c>
      <c r="CG373" s="11">
        <f t="shared" si="528"/>
        <v>0</v>
      </c>
      <c r="CH373" s="11">
        <f t="shared" si="528"/>
        <v>0</v>
      </c>
      <c r="CI373" s="11">
        <f t="shared" si="528"/>
        <v>0</v>
      </c>
      <c r="CJ373" s="11">
        <f t="shared" si="528"/>
        <v>0</v>
      </c>
      <c r="CK373" s="11">
        <f t="shared" si="528"/>
        <v>0</v>
      </c>
      <c r="CL373" s="11">
        <f t="shared" si="528"/>
        <v>0</v>
      </c>
      <c r="CM373" s="11">
        <f t="shared" si="528"/>
        <v>0</v>
      </c>
      <c r="CN373" s="11">
        <f t="shared" si="528"/>
        <v>0</v>
      </c>
      <c r="CO373" s="11">
        <f t="shared" si="528"/>
        <v>0</v>
      </c>
      <c r="CP373" s="11">
        <f t="shared" si="528"/>
        <v>0</v>
      </c>
      <c r="CQ373" s="11">
        <f t="shared" si="528"/>
        <v>0</v>
      </c>
      <c r="CR373" s="11">
        <f t="shared" si="496"/>
        <v>0</v>
      </c>
      <c r="CS373" s="11">
        <f t="shared" si="528"/>
        <v>0</v>
      </c>
      <c r="CT373" s="11">
        <f t="shared" si="528"/>
        <v>0</v>
      </c>
      <c r="CU373" s="11">
        <f t="shared" ref="CU373:CY376" si="532">CU157*1000</f>
        <v>0</v>
      </c>
      <c r="CV373" s="11">
        <f t="shared" si="532"/>
        <v>0</v>
      </c>
      <c r="CW373" s="11">
        <f t="shared" si="532"/>
        <v>0</v>
      </c>
      <c r="CX373" s="11">
        <f t="shared" si="532"/>
        <v>0.05</v>
      </c>
      <c r="CY373" s="11">
        <f t="shared" si="532"/>
        <v>0.05</v>
      </c>
      <c r="DA373" s="11">
        <f t="shared" ref="DA373:DE373" si="533">DA157*1000</f>
        <v>0</v>
      </c>
      <c r="DB373" s="11">
        <f t="shared" si="533"/>
        <v>0</v>
      </c>
      <c r="DC373" s="11">
        <f t="shared" si="533"/>
        <v>0</v>
      </c>
      <c r="DD373" s="11">
        <f t="shared" si="533"/>
        <v>0</v>
      </c>
      <c r="DE373" s="11">
        <f t="shared" si="533"/>
        <v>0</v>
      </c>
      <c r="DI373" s="11"/>
      <c r="DJ373" s="11"/>
      <c r="DK373" s="11"/>
      <c r="DL373" s="11"/>
      <c r="DM373" s="11"/>
    </row>
    <row r="374" spans="35:117">
      <c r="AI374" s="11">
        <f t="shared" si="495"/>
        <v>2.5</v>
      </c>
      <c r="AJ374" s="11">
        <f t="shared" ref="AJ374:CU377" si="534">AJ158*1000</f>
        <v>2.5</v>
      </c>
      <c r="AK374" s="11">
        <f t="shared" si="534"/>
        <v>2.5</v>
      </c>
      <c r="AL374" s="11">
        <f t="shared" si="534"/>
        <v>10</v>
      </c>
      <c r="AM374" s="11">
        <f t="shared" si="534"/>
        <v>2.5</v>
      </c>
      <c r="AN374" s="11">
        <f t="shared" si="534"/>
        <v>2.5</v>
      </c>
      <c r="AO374" s="11">
        <f t="shared" si="534"/>
        <v>2.5</v>
      </c>
      <c r="AP374" s="11">
        <f t="shared" si="534"/>
        <v>2.5</v>
      </c>
      <c r="AQ374" s="11">
        <f t="shared" si="534"/>
        <v>8</v>
      </c>
      <c r="AR374" s="11">
        <f t="shared" si="534"/>
        <v>6</v>
      </c>
      <c r="AS374" s="11">
        <f t="shared" si="534"/>
        <v>14</v>
      </c>
      <c r="AT374" s="11">
        <f t="shared" si="534"/>
        <v>2.5</v>
      </c>
      <c r="AU374" s="11">
        <f t="shared" si="534"/>
        <v>2.5</v>
      </c>
      <c r="AV374" s="11">
        <f t="shared" si="534"/>
        <v>2.5</v>
      </c>
      <c r="AW374" s="11">
        <f t="shared" si="534"/>
        <v>2.5</v>
      </c>
      <c r="AX374" s="11">
        <f t="shared" si="534"/>
        <v>14</v>
      </c>
      <c r="AY374" s="11">
        <f t="shared" si="534"/>
        <v>2.5</v>
      </c>
      <c r="AZ374" s="11">
        <f t="shared" si="534"/>
        <v>2.5</v>
      </c>
      <c r="BA374" s="11">
        <f t="shared" si="534"/>
        <v>2.5</v>
      </c>
      <c r="BB374" s="11">
        <f t="shared" si="534"/>
        <v>0</v>
      </c>
      <c r="BC374" s="11">
        <f t="shared" si="534"/>
        <v>0.5</v>
      </c>
      <c r="BD374" s="11">
        <f t="shared" si="534"/>
        <v>12.8</v>
      </c>
      <c r="BE374" s="11">
        <f t="shared" si="534"/>
        <v>0.5</v>
      </c>
      <c r="BF374" s="11">
        <f t="shared" si="534"/>
        <v>0.5</v>
      </c>
      <c r="BG374" s="11">
        <f t="shared" si="534"/>
        <v>0.5</v>
      </c>
      <c r="BH374" s="11">
        <f t="shared" si="534"/>
        <v>0.5</v>
      </c>
      <c r="BI374" s="11">
        <f t="shared" si="534"/>
        <v>0.5</v>
      </c>
      <c r="BJ374" s="11">
        <f t="shared" si="534"/>
        <v>12.8</v>
      </c>
      <c r="BK374" s="11">
        <f t="shared" si="534"/>
        <v>5.0000000000000001E-3</v>
      </c>
      <c r="BL374" s="11">
        <f t="shared" si="534"/>
        <v>0.5</v>
      </c>
      <c r="BM374" s="11">
        <f t="shared" si="534"/>
        <v>0.05</v>
      </c>
      <c r="BN374" s="11">
        <f t="shared" si="534"/>
        <v>0.05</v>
      </c>
      <c r="BO374" s="11">
        <f t="shared" si="534"/>
        <v>0.05</v>
      </c>
      <c r="BP374" s="11">
        <f t="shared" si="534"/>
        <v>0.05</v>
      </c>
      <c r="BQ374" s="11">
        <f t="shared" si="534"/>
        <v>0</v>
      </c>
      <c r="BR374" s="11">
        <f t="shared" si="534"/>
        <v>0.4</v>
      </c>
      <c r="BS374" s="11">
        <f t="shared" si="534"/>
        <v>0.05</v>
      </c>
      <c r="BT374" s="11">
        <f t="shared" si="534"/>
        <v>0.05</v>
      </c>
      <c r="BU374" s="11">
        <f t="shared" si="534"/>
        <v>0.1</v>
      </c>
      <c r="BV374" s="11">
        <f t="shared" si="534"/>
        <v>0.05</v>
      </c>
      <c r="BW374" s="11">
        <f t="shared" si="534"/>
        <v>0.05</v>
      </c>
      <c r="BX374" s="11">
        <f t="shared" si="534"/>
        <v>0</v>
      </c>
      <c r="BY374" s="11">
        <f t="shared" si="534"/>
        <v>0.15</v>
      </c>
      <c r="BZ374" s="11">
        <f t="shared" si="534"/>
        <v>0</v>
      </c>
      <c r="CA374" s="11">
        <f t="shared" si="534"/>
        <v>0</v>
      </c>
      <c r="CB374" s="11">
        <f t="shared" si="534"/>
        <v>0</v>
      </c>
      <c r="CC374" s="11">
        <f t="shared" si="534"/>
        <v>0</v>
      </c>
      <c r="CD374" s="11">
        <f t="shared" si="534"/>
        <v>0</v>
      </c>
      <c r="CE374" s="11">
        <f t="shared" si="534"/>
        <v>0</v>
      </c>
      <c r="CF374" s="11">
        <f t="shared" si="534"/>
        <v>0</v>
      </c>
      <c r="CG374" s="11">
        <f t="shared" si="534"/>
        <v>0</v>
      </c>
      <c r="CH374" s="11">
        <f t="shared" si="534"/>
        <v>0</v>
      </c>
      <c r="CI374" s="11">
        <f t="shared" si="534"/>
        <v>0</v>
      </c>
      <c r="CJ374" s="11">
        <f t="shared" si="534"/>
        <v>0</v>
      </c>
      <c r="CK374" s="11">
        <f t="shared" si="534"/>
        <v>0</v>
      </c>
      <c r="CL374" s="11">
        <f t="shared" si="534"/>
        <v>0</v>
      </c>
      <c r="CM374" s="11">
        <f t="shared" si="534"/>
        <v>0</v>
      </c>
      <c r="CN374" s="11">
        <f t="shared" si="534"/>
        <v>0</v>
      </c>
      <c r="CO374" s="11">
        <f t="shared" si="534"/>
        <v>0</v>
      </c>
      <c r="CP374" s="11">
        <f t="shared" si="534"/>
        <v>0</v>
      </c>
      <c r="CQ374" s="11">
        <f t="shared" si="534"/>
        <v>0</v>
      </c>
      <c r="CR374" s="11">
        <f t="shared" si="496"/>
        <v>0</v>
      </c>
      <c r="CS374" s="11">
        <f t="shared" si="534"/>
        <v>0</v>
      </c>
      <c r="CT374" s="11">
        <f t="shared" si="534"/>
        <v>0</v>
      </c>
      <c r="CU374" s="11">
        <f t="shared" si="534"/>
        <v>0</v>
      </c>
      <c r="CV374" s="11">
        <f t="shared" si="532"/>
        <v>0</v>
      </c>
      <c r="CW374" s="11">
        <f t="shared" si="532"/>
        <v>0</v>
      </c>
      <c r="CX374" s="11">
        <f t="shared" si="532"/>
        <v>0.05</v>
      </c>
      <c r="CY374" s="11">
        <f t="shared" si="532"/>
        <v>0.05</v>
      </c>
      <c r="DA374" s="11">
        <f t="shared" ref="DA374:DE374" si="535">DA158*1000</f>
        <v>0</v>
      </c>
      <c r="DB374" s="11">
        <f t="shared" si="535"/>
        <v>0</v>
      </c>
      <c r="DC374" s="11">
        <f t="shared" si="535"/>
        <v>0</v>
      </c>
      <c r="DD374" s="11">
        <f t="shared" si="535"/>
        <v>0</v>
      </c>
      <c r="DE374" s="11">
        <f t="shared" si="535"/>
        <v>0</v>
      </c>
      <c r="DI374" s="11"/>
      <c r="DJ374" s="11"/>
      <c r="DK374" s="11"/>
      <c r="DL374" s="11"/>
      <c r="DM374" s="11"/>
    </row>
    <row r="375" spans="35:117">
      <c r="AI375" s="11">
        <f t="shared" si="495"/>
        <v>32</v>
      </c>
      <c r="AJ375" s="11">
        <f t="shared" si="534"/>
        <v>164</v>
      </c>
      <c r="AK375" s="11">
        <f t="shared" si="534"/>
        <v>12</v>
      </c>
      <c r="AL375" s="11">
        <f t="shared" si="534"/>
        <v>172</v>
      </c>
      <c r="AM375" s="11">
        <f t="shared" si="534"/>
        <v>71</v>
      </c>
      <c r="AN375" s="11">
        <f t="shared" si="534"/>
        <v>105</v>
      </c>
      <c r="AO375" s="11">
        <f t="shared" si="534"/>
        <v>41</v>
      </c>
      <c r="AP375" s="11">
        <f t="shared" si="534"/>
        <v>9</v>
      </c>
      <c r="AQ375" s="11">
        <f t="shared" si="534"/>
        <v>18</v>
      </c>
      <c r="AR375" s="11">
        <f t="shared" si="534"/>
        <v>9</v>
      </c>
      <c r="AS375" s="11">
        <f t="shared" si="534"/>
        <v>121</v>
      </c>
      <c r="AT375" s="11">
        <f t="shared" si="534"/>
        <v>51</v>
      </c>
      <c r="AU375" s="11">
        <f t="shared" si="534"/>
        <v>104</v>
      </c>
      <c r="AV375" s="11">
        <f t="shared" si="534"/>
        <v>91</v>
      </c>
      <c r="AW375" s="11">
        <f t="shared" si="534"/>
        <v>37</v>
      </c>
      <c r="AX375" s="11">
        <f t="shared" si="534"/>
        <v>56</v>
      </c>
      <c r="AY375" s="11">
        <f t="shared" si="534"/>
        <v>20</v>
      </c>
      <c r="AZ375" s="11">
        <f t="shared" si="534"/>
        <v>2.5</v>
      </c>
      <c r="BA375" s="11">
        <f t="shared" si="534"/>
        <v>2.5</v>
      </c>
      <c r="BB375" s="11">
        <f t="shared" si="534"/>
        <v>0</v>
      </c>
      <c r="BC375" s="11">
        <f t="shared" si="534"/>
        <v>0.5</v>
      </c>
      <c r="BD375" s="11">
        <f t="shared" si="534"/>
        <v>11</v>
      </c>
      <c r="BE375" s="11">
        <f t="shared" si="534"/>
        <v>0.5</v>
      </c>
      <c r="BF375" s="11">
        <f t="shared" si="534"/>
        <v>0.5</v>
      </c>
      <c r="BG375" s="11">
        <f t="shared" si="534"/>
        <v>0.5</v>
      </c>
      <c r="BH375" s="11">
        <f t="shared" si="534"/>
        <v>0.5</v>
      </c>
      <c r="BI375" s="11">
        <f t="shared" si="534"/>
        <v>0.5</v>
      </c>
      <c r="BJ375" s="11">
        <f t="shared" si="534"/>
        <v>11</v>
      </c>
      <c r="BK375" s="11">
        <f t="shared" si="534"/>
        <v>5.0000000000000001E-3</v>
      </c>
      <c r="BL375" s="11">
        <f t="shared" si="534"/>
        <v>0.5</v>
      </c>
      <c r="BM375" s="11">
        <f t="shared" si="534"/>
        <v>0.05</v>
      </c>
      <c r="BN375" s="11">
        <f t="shared" si="534"/>
        <v>0.05</v>
      </c>
      <c r="BO375" s="11">
        <f t="shared" si="534"/>
        <v>0.05</v>
      </c>
      <c r="BP375" s="11">
        <f t="shared" si="534"/>
        <v>0.05</v>
      </c>
      <c r="BQ375" s="11">
        <f t="shared" si="534"/>
        <v>0</v>
      </c>
      <c r="BR375" s="11">
        <f t="shared" si="534"/>
        <v>0.4</v>
      </c>
      <c r="BS375" s="11">
        <f t="shared" si="534"/>
        <v>0.05</v>
      </c>
      <c r="BT375" s="11">
        <f t="shared" si="534"/>
        <v>0.05</v>
      </c>
      <c r="BU375" s="11">
        <f t="shared" si="534"/>
        <v>0.1</v>
      </c>
      <c r="BV375" s="11">
        <f t="shared" si="534"/>
        <v>0.05</v>
      </c>
      <c r="BW375" s="11">
        <f t="shared" si="534"/>
        <v>0.05</v>
      </c>
      <c r="BX375" s="11">
        <f t="shared" si="534"/>
        <v>0</v>
      </c>
      <c r="BY375" s="11">
        <f t="shared" si="534"/>
        <v>0.15</v>
      </c>
      <c r="BZ375" s="11">
        <f t="shared" si="534"/>
        <v>0</v>
      </c>
      <c r="CA375" s="11">
        <f t="shared" si="534"/>
        <v>0</v>
      </c>
      <c r="CB375" s="11">
        <f t="shared" si="534"/>
        <v>0</v>
      </c>
      <c r="CC375" s="11">
        <f t="shared" si="534"/>
        <v>0</v>
      </c>
      <c r="CD375" s="11">
        <f t="shared" si="534"/>
        <v>0</v>
      </c>
      <c r="CE375" s="11">
        <f t="shared" si="534"/>
        <v>0</v>
      </c>
      <c r="CF375" s="11">
        <f t="shared" si="534"/>
        <v>0</v>
      </c>
      <c r="CG375" s="11">
        <f t="shared" si="534"/>
        <v>0</v>
      </c>
      <c r="CH375" s="11">
        <f t="shared" si="534"/>
        <v>0</v>
      </c>
      <c r="CI375" s="11">
        <f t="shared" si="534"/>
        <v>0</v>
      </c>
      <c r="CJ375" s="11">
        <f t="shared" si="534"/>
        <v>0</v>
      </c>
      <c r="CK375" s="11">
        <f t="shared" si="534"/>
        <v>0</v>
      </c>
      <c r="CL375" s="11">
        <f t="shared" si="534"/>
        <v>0</v>
      </c>
      <c r="CM375" s="11">
        <f t="shared" si="534"/>
        <v>0</v>
      </c>
      <c r="CN375" s="11">
        <f t="shared" si="534"/>
        <v>0</v>
      </c>
      <c r="CO375" s="11">
        <f t="shared" si="534"/>
        <v>0</v>
      </c>
      <c r="CP375" s="11">
        <f t="shared" si="534"/>
        <v>0</v>
      </c>
      <c r="CQ375" s="11">
        <f t="shared" si="534"/>
        <v>0</v>
      </c>
      <c r="CR375" s="11">
        <f t="shared" si="496"/>
        <v>0</v>
      </c>
      <c r="CS375" s="11">
        <f t="shared" si="534"/>
        <v>0</v>
      </c>
      <c r="CT375" s="11">
        <f t="shared" si="534"/>
        <v>0</v>
      </c>
      <c r="CU375" s="11">
        <f t="shared" si="534"/>
        <v>0</v>
      </c>
      <c r="CV375" s="11">
        <f t="shared" si="532"/>
        <v>0</v>
      </c>
      <c r="CW375" s="11">
        <f t="shared" si="532"/>
        <v>0</v>
      </c>
      <c r="CX375" s="11">
        <f t="shared" si="532"/>
        <v>0.05</v>
      </c>
      <c r="CY375" s="11">
        <f t="shared" si="532"/>
        <v>0.05</v>
      </c>
      <c r="DA375" s="11">
        <f t="shared" ref="DA375:DE375" si="536">DA159*1000</f>
        <v>0</v>
      </c>
      <c r="DB375" s="11">
        <f t="shared" si="536"/>
        <v>0</v>
      </c>
      <c r="DC375" s="11">
        <f t="shared" si="536"/>
        <v>0</v>
      </c>
      <c r="DD375" s="11">
        <f t="shared" si="536"/>
        <v>0</v>
      </c>
      <c r="DE375" s="11">
        <f t="shared" si="536"/>
        <v>0</v>
      </c>
      <c r="DI375" s="11"/>
      <c r="DJ375" s="11"/>
      <c r="DK375" s="11"/>
      <c r="DL375" s="11"/>
      <c r="DM375" s="11"/>
    </row>
    <row r="376" spans="35:117">
      <c r="AI376" s="11">
        <f t="shared" si="495"/>
        <v>857</v>
      </c>
      <c r="AJ376" s="11">
        <f t="shared" si="534"/>
        <v>2.5</v>
      </c>
      <c r="AK376" s="11">
        <f t="shared" si="534"/>
        <v>2.5</v>
      </c>
      <c r="AL376" s="11">
        <f t="shared" si="534"/>
        <v>8</v>
      </c>
      <c r="AM376" s="11">
        <f t="shared" si="534"/>
        <v>2.5</v>
      </c>
      <c r="AN376" s="11">
        <f t="shared" si="534"/>
        <v>2.5</v>
      </c>
      <c r="AO376" s="11">
        <f t="shared" si="534"/>
        <v>2.5</v>
      </c>
      <c r="AP376" s="11">
        <f t="shared" si="534"/>
        <v>2.5</v>
      </c>
      <c r="AQ376" s="11">
        <f t="shared" si="534"/>
        <v>2.5</v>
      </c>
      <c r="AR376" s="11">
        <f t="shared" si="534"/>
        <v>1.5</v>
      </c>
      <c r="AS376" s="11">
        <f t="shared" si="534"/>
        <v>39</v>
      </c>
      <c r="AT376" s="11">
        <f t="shared" si="534"/>
        <v>2.5</v>
      </c>
      <c r="AU376" s="11">
        <f t="shared" si="534"/>
        <v>2.5</v>
      </c>
      <c r="AV376" s="11">
        <f t="shared" si="534"/>
        <v>2.5</v>
      </c>
      <c r="AW376" s="11">
        <f t="shared" si="534"/>
        <v>2.5</v>
      </c>
      <c r="AX376" s="11">
        <f t="shared" si="534"/>
        <v>2.5</v>
      </c>
      <c r="AY376" s="11">
        <f t="shared" si="534"/>
        <v>2.5</v>
      </c>
      <c r="AZ376" s="11">
        <f t="shared" si="534"/>
        <v>2.5</v>
      </c>
      <c r="BA376" s="11">
        <f t="shared" si="534"/>
        <v>2.5</v>
      </c>
      <c r="BB376" s="11">
        <f t="shared" si="534"/>
        <v>0</v>
      </c>
      <c r="BC376" s="11">
        <f t="shared" si="534"/>
        <v>0.5</v>
      </c>
      <c r="BD376" s="11">
        <f t="shared" si="534"/>
        <v>10.3</v>
      </c>
      <c r="BE376" s="11">
        <f t="shared" si="534"/>
        <v>0.5</v>
      </c>
      <c r="BF376" s="11">
        <f t="shared" si="534"/>
        <v>0.5</v>
      </c>
      <c r="BG376" s="11">
        <f t="shared" si="534"/>
        <v>0.5</v>
      </c>
      <c r="BH376" s="11">
        <f t="shared" si="534"/>
        <v>0.5</v>
      </c>
      <c r="BI376" s="11">
        <f t="shared" si="534"/>
        <v>0.5</v>
      </c>
      <c r="BJ376" s="11">
        <f t="shared" si="534"/>
        <v>10.3</v>
      </c>
      <c r="BK376" s="11">
        <f t="shared" si="534"/>
        <v>5.0000000000000001E-3</v>
      </c>
      <c r="BL376" s="11">
        <f t="shared" si="534"/>
        <v>0.5</v>
      </c>
      <c r="BM376" s="11">
        <f t="shared" si="534"/>
        <v>0.05</v>
      </c>
      <c r="BN376" s="11">
        <f t="shared" si="534"/>
        <v>0.05</v>
      </c>
      <c r="BO376" s="11">
        <f t="shared" si="534"/>
        <v>0.05</v>
      </c>
      <c r="BP376" s="11">
        <f t="shared" si="534"/>
        <v>0.05</v>
      </c>
      <c r="BQ376" s="11">
        <f t="shared" si="534"/>
        <v>0</v>
      </c>
      <c r="BR376" s="11">
        <f t="shared" si="534"/>
        <v>0.4</v>
      </c>
      <c r="BS376" s="11">
        <f t="shared" si="534"/>
        <v>0.05</v>
      </c>
      <c r="BT376" s="11">
        <f t="shared" si="534"/>
        <v>0.05</v>
      </c>
      <c r="BU376" s="11">
        <f t="shared" si="534"/>
        <v>0.1</v>
      </c>
      <c r="BV376" s="11">
        <f t="shared" si="534"/>
        <v>0.05</v>
      </c>
      <c r="BW376" s="11">
        <f t="shared" si="534"/>
        <v>0.05</v>
      </c>
      <c r="BX376" s="11">
        <f t="shared" si="534"/>
        <v>0</v>
      </c>
      <c r="BY376" s="11">
        <f t="shared" si="534"/>
        <v>0.15</v>
      </c>
      <c r="BZ376" s="11">
        <f t="shared" si="534"/>
        <v>0</v>
      </c>
      <c r="CA376" s="11">
        <f t="shared" si="534"/>
        <v>0</v>
      </c>
      <c r="CB376" s="11">
        <f t="shared" si="534"/>
        <v>0</v>
      </c>
      <c r="CC376" s="11">
        <f t="shared" si="534"/>
        <v>0</v>
      </c>
      <c r="CD376" s="11">
        <f t="shared" si="534"/>
        <v>0</v>
      </c>
      <c r="CE376" s="11">
        <f t="shared" si="534"/>
        <v>0</v>
      </c>
      <c r="CF376" s="11">
        <f t="shared" si="534"/>
        <v>0</v>
      </c>
      <c r="CG376" s="11">
        <f t="shared" si="534"/>
        <v>0</v>
      </c>
      <c r="CH376" s="11">
        <f t="shared" si="534"/>
        <v>0</v>
      </c>
      <c r="CI376" s="11">
        <f t="shared" si="534"/>
        <v>0</v>
      </c>
      <c r="CJ376" s="11">
        <f t="shared" si="534"/>
        <v>0</v>
      </c>
      <c r="CK376" s="11">
        <f t="shared" si="534"/>
        <v>0</v>
      </c>
      <c r="CL376" s="11">
        <f t="shared" si="534"/>
        <v>0</v>
      </c>
      <c r="CM376" s="11">
        <f t="shared" si="534"/>
        <v>0</v>
      </c>
      <c r="CN376" s="11">
        <f t="shared" si="534"/>
        <v>0</v>
      </c>
      <c r="CO376" s="11">
        <f t="shared" si="534"/>
        <v>0</v>
      </c>
      <c r="CP376" s="11">
        <f t="shared" si="534"/>
        <v>0</v>
      </c>
      <c r="CQ376" s="11">
        <f t="shared" si="534"/>
        <v>0</v>
      </c>
      <c r="CR376" s="11">
        <f t="shared" si="496"/>
        <v>0</v>
      </c>
      <c r="CS376" s="11">
        <f t="shared" si="534"/>
        <v>0</v>
      </c>
      <c r="CT376" s="11">
        <f t="shared" si="534"/>
        <v>0</v>
      </c>
      <c r="CU376" s="11">
        <f t="shared" si="534"/>
        <v>0</v>
      </c>
      <c r="CV376" s="11">
        <f t="shared" si="532"/>
        <v>0</v>
      </c>
      <c r="CW376" s="11">
        <f t="shared" si="532"/>
        <v>0</v>
      </c>
      <c r="CX376" s="11">
        <f t="shared" si="532"/>
        <v>0.05</v>
      </c>
      <c r="CY376" s="11">
        <f t="shared" si="532"/>
        <v>0.05</v>
      </c>
      <c r="DA376" s="11">
        <f t="shared" ref="DA376:DE376" si="537">DA160*1000</f>
        <v>0</v>
      </c>
      <c r="DB376" s="11">
        <f t="shared" si="537"/>
        <v>0</v>
      </c>
      <c r="DC376" s="11">
        <f t="shared" si="537"/>
        <v>0</v>
      </c>
      <c r="DD376" s="11">
        <f t="shared" si="537"/>
        <v>0</v>
      </c>
      <c r="DE376" s="11">
        <f t="shared" si="537"/>
        <v>0</v>
      </c>
      <c r="DI376" s="11"/>
      <c r="DJ376" s="11"/>
      <c r="DK376" s="11"/>
      <c r="DL376" s="11"/>
      <c r="DM376" s="11"/>
    </row>
    <row r="377" spans="35:117">
      <c r="AI377" s="11">
        <f t="shared" si="495"/>
        <v>13</v>
      </c>
      <c r="AJ377" s="11">
        <f t="shared" si="534"/>
        <v>41</v>
      </c>
      <c r="AK377" s="11">
        <f t="shared" si="534"/>
        <v>2.5</v>
      </c>
      <c r="AL377" s="11">
        <f t="shared" si="534"/>
        <v>38</v>
      </c>
      <c r="AM377" s="11">
        <f t="shared" si="534"/>
        <v>19</v>
      </c>
      <c r="AN377" s="11">
        <f t="shared" si="534"/>
        <v>24</v>
      </c>
      <c r="AO377" s="11">
        <f t="shared" si="534"/>
        <v>10</v>
      </c>
      <c r="AP377" s="11">
        <f t="shared" si="534"/>
        <v>2.5</v>
      </c>
      <c r="AQ377" s="11">
        <f t="shared" si="534"/>
        <v>10</v>
      </c>
      <c r="AR377" s="11">
        <f t="shared" si="534"/>
        <v>6</v>
      </c>
      <c r="AS377" s="11">
        <f t="shared" si="534"/>
        <v>29</v>
      </c>
      <c r="AT377" s="11">
        <f t="shared" si="534"/>
        <v>7</v>
      </c>
      <c r="AU377" s="11">
        <f t="shared" si="534"/>
        <v>14</v>
      </c>
      <c r="AV377" s="11">
        <f t="shared" si="534"/>
        <v>18</v>
      </c>
      <c r="AW377" s="11">
        <f t="shared" si="534"/>
        <v>9</v>
      </c>
      <c r="AX377" s="11">
        <f t="shared" si="534"/>
        <v>15</v>
      </c>
      <c r="AY377" s="11">
        <f t="shared" si="534"/>
        <v>11</v>
      </c>
      <c r="AZ377" s="11">
        <f t="shared" si="534"/>
        <v>2.5</v>
      </c>
      <c r="BA377" s="11">
        <f t="shared" si="534"/>
        <v>2.5</v>
      </c>
      <c r="BB377" s="11">
        <f t="shared" si="534"/>
        <v>0</v>
      </c>
      <c r="BC377" s="11">
        <f t="shared" si="534"/>
        <v>1</v>
      </c>
      <c r="BD377" s="11">
        <f t="shared" si="534"/>
        <v>0.5</v>
      </c>
      <c r="BE377" s="11">
        <f t="shared" si="534"/>
        <v>1</v>
      </c>
      <c r="BF377" s="11">
        <f t="shared" si="534"/>
        <v>0.5</v>
      </c>
      <c r="BG377" s="11">
        <f t="shared" si="534"/>
        <v>5</v>
      </c>
      <c r="BH377" s="11">
        <f t="shared" si="534"/>
        <v>0.5</v>
      </c>
      <c r="BI377" s="11">
        <f t="shared" si="534"/>
        <v>0.5</v>
      </c>
      <c r="BJ377" s="11">
        <f t="shared" si="534"/>
        <v>7</v>
      </c>
      <c r="BK377" s="11">
        <f t="shared" si="534"/>
        <v>5.0000000000000001E-3</v>
      </c>
      <c r="BL377" s="11">
        <f t="shared" si="534"/>
        <v>0.5</v>
      </c>
      <c r="BM377" s="11">
        <f t="shared" si="534"/>
        <v>0.05</v>
      </c>
      <c r="BN377" s="11">
        <f t="shared" si="534"/>
        <v>0.05</v>
      </c>
      <c r="BO377" s="11">
        <f t="shared" si="534"/>
        <v>0.05</v>
      </c>
      <c r="BP377" s="11">
        <f t="shared" si="534"/>
        <v>0.05</v>
      </c>
      <c r="BQ377" s="11">
        <f t="shared" si="534"/>
        <v>0</v>
      </c>
      <c r="BR377" s="11">
        <f t="shared" si="534"/>
        <v>0.4</v>
      </c>
      <c r="BS377" s="11">
        <f t="shared" si="534"/>
        <v>0.05</v>
      </c>
      <c r="BT377" s="11">
        <f t="shared" si="534"/>
        <v>0.05</v>
      </c>
      <c r="BU377" s="11">
        <f t="shared" si="534"/>
        <v>0.1</v>
      </c>
      <c r="BV377" s="11">
        <f t="shared" si="534"/>
        <v>0.05</v>
      </c>
      <c r="BW377" s="11">
        <f t="shared" si="534"/>
        <v>0.05</v>
      </c>
      <c r="BX377" s="11">
        <f t="shared" si="534"/>
        <v>0</v>
      </c>
      <c r="BY377" s="11">
        <f t="shared" si="534"/>
        <v>0.15</v>
      </c>
      <c r="BZ377" s="11">
        <f t="shared" si="534"/>
        <v>0</v>
      </c>
      <c r="CA377" s="11">
        <f t="shared" si="534"/>
        <v>0</v>
      </c>
      <c r="CB377" s="11">
        <f t="shared" si="534"/>
        <v>0</v>
      </c>
      <c r="CC377" s="11">
        <f t="shared" si="534"/>
        <v>0</v>
      </c>
      <c r="CD377" s="11">
        <f t="shared" si="534"/>
        <v>0</v>
      </c>
      <c r="CE377" s="11">
        <f t="shared" si="534"/>
        <v>0</v>
      </c>
      <c r="CF377" s="11">
        <f t="shared" si="534"/>
        <v>0</v>
      </c>
      <c r="CG377" s="11">
        <f t="shared" si="534"/>
        <v>0</v>
      </c>
      <c r="CH377" s="11">
        <f t="shared" si="534"/>
        <v>0</v>
      </c>
      <c r="CI377" s="11">
        <f t="shared" si="534"/>
        <v>0</v>
      </c>
      <c r="CJ377" s="11">
        <f t="shared" si="534"/>
        <v>0</v>
      </c>
      <c r="CK377" s="11">
        <f t="shared" si="534"/>
        <v>0</v>
      </c>
      <c r="CL377" s="11">
        <f t="shared" si="534"/>
        <v>0</v>
      </c>
      <c r="CM377" s="11">
        <f t="shared" si="534"/>
        <v>0</v>
      </c>
      <c r="CN377" s="11">
        <f t="shared" si="534"/>
        <v>0</v>
      </c>
      <c r="CO377" s="11">
        <f t="shared" si="534"/>
        <v>0</v>
      </c>
      <c r="CP377" s="11">
        <f t="shared" si="534"/>
        <v>0</v>
      </c>
      <c r="CQ377" s="11">
        <f t="shared" si="534"/>
        <v>0</v>
      </c>
      <c r="CR377" s="11">
        <f t="shared" si="496"/>
        <v>0</v>
      </c>
      <c r="CS377" s="11">
        <f t="shared" si="534"/>
        <v>0</v>
      </c>
      <c r="CT377" s="11">
        <f t="shared" si="534"/>
        <v>0</v>
      </c>
      <c r="CU377" s="11">
        <f t="shared" ref="CU377:CY380" si="538">CU161*1000</f>
        <v>0</v>
      </c>
      <c r="CV377" s="11">
        <f t="shared" si="538"/>
        <v>0</v>
      </c>
      <c r="CW377" s="11">
        <f t="shared" si="538"/>
        <v>0</v>
      </c>
      <c r="CX377" s="11">
        <f t="shared" si="538"/>
        <v>0.05</v>
      </c>
      <c r="CY377" s="11">
        <f t="shared" si="538"/>
        <v>0.05</v>
      </c>
      <c r="DA377" s="11">
        <f t="shared" ref="DA377:DE377" si="539">DA161*1000</f>
        <v>0</v>
      </c>
      <c r="DB377" s="11">
        <f t="shared" si="539"/>
        <v>0</v>
      </c>
      <c r="DC377" s="11">
        <f t="shared" si="539"/>
        <v>0</v>
      </c>
      <c r="DD377" s="11">
        <f t="shared" si="539"/>
        <v>0</v>
      </c>
      <c r="DE377" s="11">
        <f t="shared" si="539"/>
        <v>0</v>
      </c>
      <c r="DI377" s="11"/>
      <c r="DJ377" s="11"/>
      <c r="DK377" s="11"/>
      <c r="DL377" s="11"/>
      <c r="DM377" s="11"/>
    </row>
    <row r="378" spans="35:117">
      <c r="AI378" s="11">
        <f t="shared" si="495"/>
        <v>87</v>
      </c>
      <c r="AJ378" s="11">
        <f t="shared" ref="AJ378:CU381" si="540">AJ162*1000</f>
        <v>23</v>
      </c>
      <c r="AK378" s="11">
        <f t="shared" si="540"/>
        <v>2.5</v>
      </c>
      <c r="AL378" s="11">
        <f t="shared" si="540"/>
        <v>67</v>
      </c>
      <c r="AM378" s="11">
        <f t="shared" si="540"/>
        <v>27</v>
      </c>
      <c r="AN378" s="11">
        <f t="shared" si="540"/>
        <v>18</v>
      </c>
      <c r="AO378" s="11">
        <f t="shared" si="540"/>
        <v>13</v>
      </c>
      <c r="AP378" s="11">
        <f t="shared" si="540"/>
        <v>2.5</v>
      </c>
      <c r="AQ378" s="11">
        <f t="shared" si="540"/>
        <v>21</v>
      </c>
      <c r="AR378" s="11">
        <f t="shared" si="540"/>
        <v>1.5</v>
      </c>
      <c r="AS378" s="11">
        <f t="shared" si="540"/>
        <v>2.5</v>
      </c>
      <c r="AT378" s="11">
        <f t="shared" si="540"/>
        <v>2.5</v>
      </c>
      <c r="AU378" s="11">
        <f t="shared" si="540"/>
        <v>34</v>
      </c>
      <c r="AV378" s="11">
        <f t="shared" si="540"/>
        <v>19</v>
      </c>
      <c r="AW378" s="11">
        <f t="shared" si="540"/>
        <v>2.5</v>
      </c>
      <c r="AX378" s="11">
        <f t="shared" si="540"/>
        <v>17</v>
      </c>
      <c r="AY378" s="11">
        <f t="shared" si="540"/>
        <v>10</v>
      </c>
      <c r="AZ378" s="11">
        <f t="shared" si="540"/>
        <v>2.5</v>
      </c>
      <c r="BA378" s="11">
        <f t="shared" si="540"/>
        <v>2.5</v>
      </c>
      <c r="BB378" s="11">
        <f t="shared" si="540"/>
        <v>0</v>
      </c>
      <c r="BC378" s="11">
        <f t="shared" si="540"/>
        <v>0.5</v>
      </c>
      <c r="BD378" s="11">
        <f t="shared" si="540"/>
        <v>0.5</v>
      </c>
      <c r="BE378" s="11">
        <f t="shared" si="540"/>
        <v>0.5</v>
      </c>
      <c r="BF378" s="11">
        <f t="shared" si="540"/>
        <v>0.5</v>
      </c>
      <c r="BG378" s="11">
        <f t="shared" si="540"/>
        <v>0.5</v>
      </c>
      <c r="BH378" s="11">
        <f t="shared" si="540"/>
        <v>0.5</v>
      </c>
      <c r="BI378" s="11">
        <f t="shared" si="540"/>
        <v>0.5</v>
      </c>
      <c r="BJ378" s="11">
        <f t="shared" si="540"/>
        <v>0.5</v>
      </c>
      <c r="BK378" s="11">
        <f t="shared" si="540"/>
        <v>5.0000000000000001E-3</v>
      </c>
      <c r="BL378" s="11">
        <f t="shared" si="540"/>
        <v>0.5</v>
      </c>
      <c r="BM378" s="11">
        <f t="shared" si="540"/>
        <v>0.05</v>
      </c>
      <c r="BN378" s="11">
        <f t="shared" si="540"/>
        <v>0.05</v>
      </c>
      <c r="BO378" s="11">
        <f t="shared" si="540"/>
        <v>0.05</v>
      </c>
      <c r="BP378" s="11">
        <f t="shared" si="540"/>
        <v>0.05</v>
      </c>
      <c r="BQ378" s="11">
        <f t="shared" si="540"/>
        <v>0</v>
      </c>
      <c r="BR378" s="11">
        <f t="shared" si="540"/>
        <v>0.4</v>
      </c>
      <c r="BS378" s="11">
        <f t="shared" si="540"/>
        <v>0.05</v>
      </c>
      <c r="BT378" s="11">
        <f t="shared" si="540"/>
        <v>0.05</v>
      </c>
      <c r="BU378" s="11">
        <f t="shared" si="540"/>
        <v>0.1</v>
      </c>
      <c r="BV378" s="11">
        <f t="shared" si="540"/>
        <v>0.05</v>
      </c>
      <c r="BW378" s="11">
        <f t="shared" si="540"/>
        <v>0.05</v>
      </c>
      <c r="BX378" s="11">
        <f t="shared" si="540"/>
        <v>0</v>
      </c>
      <c r="BY378" s="11">
        <f t="shared" si="540"/>
        <v>0.15</v>
      </c>
      <c r="BZ378" s="11">
        <f t="shared" si="540"/>
        <v>0</v>
      </c>
      <c r="CA378" s="11">
        <f t="shared" si="540"/>
        <v>0</v>
      </c>
      <c r="CB378" s="11">
        <f t="shared" si="540"/>
        <v>0</v>
      </c>
      <c r="CC378" s="11">
        <f t="shared" si="540"/>
        <v>0</v>
      </c>
      <c r="CD378" s="11">
        <f t="shared" si="540"/>
        <v>0</v>
      </c>
      <c r="CE378" s="11">
        <f t="shared" si="540"/>
        <v>0</v>
      </c>
      <c r="CF378" s="11">
        <f t="shared" si="540"/>
        <v>0</v>
      </c>
      <c r="CG378" s="11">
        <f t="shared" si="540"/>
        <v>0</v>
      </c>
      <c r="CH378" s="11">
        <f t="shared" si="540"/>
        <v>0</v>
      </c>
      <c r="CI378" s="11">
        <f t="shared" si="540"/>
        <v>0</v>
      </c>
      <c r="CJ378" s="11">
        <f t="shared" si="540"/>
        <v>0</v>
      </c>
      <c r="CK378" s="11">
        <f t="shared" si="540"/>
        <v>0</v>
      </c>
      <c r="CL378" s="11">
        <f t="shared" si="540"/>
        <v>0</v>
      </c>
      <c r="CM378" s="11">
        <f t="shared" si="540"/>
        <v>0</v>
      </c>
      <c r="CN378" s="11">
        <f t="shared" si="540"/>
        <v>0</v>
      </c>
      <c r="CO378" s="11">
        <f t="shared" si="540"/>
        <v>0</v>
      </c>
      <c r="CP378" s="11">
        <f t="shared" si="540"/>
        <v>0</v>
      </c>
      <c r="CQ378" s="11">
        <f t="shared" si="540"/>
        <v>0</v>
      </c>
      <c r="CR378" s="11">
        <f t="shared" si="496"/>
        <v>0</v>
      </c>
      <c r="CS378" s="11">
        <f t="shared" si="540"/>
        <v>0</v>
      </c>
      <c r="CT378" s="11">
        <f t="shared" si="540"/>
        <v>0</v>
      </c>
      <c r="CU378" s="11">
        <f t="shared" si="540"/>
        <v>0</v>
      </c>
      <c r="CV378" s="11">
        <f t="shared" si="538"/>
        <v>0</v>
      </c>
      <c r="CW378" s="11">
        <f t="shared" si="538"/>
        <v>0</v>
      </c>
      <c r="CX378" s="11">
        <f t="shared" si="538"/>
        <v>0.05</v>
      </c>
      <c r="CY378" s="11">
        <f t="shared" si="538"/>
        <v>0.05</v>
      </c>
      <c r="DA378" s="11">
        <f t="shared" ref="DA378:DE378" si="541">DA162*1000</f>
        <v>0</v>
      </c>
      <c r="DB378" s="11">
        <f t="shared" si="541"/>
        <v>0</v>
      </c>
      <c r="DC378" s="11">
        <f t="shared" si="541"/>
        <v>0</v>
      </c>
      <c r="DD378" s="11">
        <f t="shared" si="541"/>
        <v>0</v>
      </c>
      <c r="DE378" s="11">
        <f t="shared" si="541"/>
        <v>0</v>
      </c>
      <c r="DI378" s="11"/>
      <c r="DJ378" s="11"/>
      <c r="DK378" s="11"/>
      <c r="DL378" s="11"/>
      <c r="DM378" s="11"/>
    </row>
    <row r="379" spans="35:117">
      <c r="AI379" s="11">
        <f t="shared" si="495"/>
        <v>2.5</v>
      </c>
      <c r="AJ379" s="11">
        <f t="shared" si="540"/>
        <v>2.5</v>
      </c>
      <c r="AK379" s="11">
        <f t="shared" si="540"/>
        <v>2.5</v>
      </c>
      <c r="AL379" s="11">
        <f t="shared" si="540"/>
        <v>8</v>
      </c>
      <c r="AM379" s="11">
        <f t="shared" si="540"/>
        <v>2.5</v>
      </c>
      <c r="AN379" s="11">
        <f t="shared" si="540"/>
        <v>2.5</v>
      </c>
      <c r="AO379" s="11">
        <f t="shared" si="540"/>
        <v>2.5</v>
      </c>
      <c r="AP379" s="11">
        <f t="shared" si="540"/>
        <v>2.5</v>
      </c>
      <c r="AQ379" s="11">
        <f t="shared" si="540"/>
        <v>8</v>
      </c>
      <c r="AR379" s="11">
        <f t="shared" si="540"/>
        <v>1.5</v>
      </c>
      <c r="AS379" s="11">
        <f t="shared" si="540"/>
        <v>2.5</v>
      </c>
      <c r="AT379" s="11">
        <f t="shared" si="540"/>
        <v>2.5</v>
      </c>
      <c r="AU379" s="11">
        <f t="shared" si="540"/>
        <v>2.5</v>
      </c>
      <c r="AV379" s="11">
        <f t="shared" si="540"/>
        <v>2.5</v>
      </c>
      <c r="AW379" s="11">
        <f t="shared" si="540"/>
        <v>2.5</v>
      </c>
      <c r="AX379" s="11">
        <f t="shared" si="540"/>
        <v>2.5</v>
      </c>
      <c r="AY379" s="11">
        <f t="shared" si="540"/>
        <v>2.5</v>
      </c>
      <c r="AZ379" s="11">
        <f t="shared" si="540"/>
        <v>2.5</v>
      </c>
      <c r="BA379" s="11">
        <f t="shared" si="540"/>
        <v>2.5</v>
      </c>
      <c r="BB379" s="11">
        <f t="shared" si="540"/>
        <v>0</v>
      </c>
      <c r="BC379" s="11">
        <f t="shared" si="540"/>
        <v>0.5</v>
      </c>
      <c r="BD379" s="11">
        <f t="shared" si="540"/>
        <v>13.899999999999999</v>
      </c>
      <c r="BE379" s="11">
        <f t="shared" si="540"/>
        <v>0.5</v>
      </c>
      <c r="BF379" s="11">
        <f t="shared" si="540"/>
        <v>0.5</v>
      </c>
      <c r="BG379" s="11">
        <f t="shared" si="540"/>
        <v>0.5</v>
      </c>
      <c r="BH379" s="11">
        <f t="shared" si="540"/>
        <v>0.5</v>
      </c>
      <c r="BI379" s="11">
        <f t="shared" si="540"/>
        <v>0.5</v>
      </c>
      <c r="BJ379" s="11">
        <f t="shared" si="540"/>
        <v>13.899999999999999</v>
      </c>
      <c r="BK379" s="11">
        <f t="shared" si="540"/>
        <v>5.0000000000000001E-3</v>
      </c>
      <c r="BL379" s="11">
        <f t="shared" si="540"/>
        <v>0.5</v>
      </c>
      <c r="BM379" s="11">
        <f t="shared" si="540"/>
        <v>0.05</v>
      </c>
      <c r="BN379" s="11">
        <f t="shared" si="540"/>
        <v>0.05</v>
      </c>
      <c r="BO379" s="11">
        <f t="shared" si="540"/>
        <v>0.05</v>
      </c>
      <c r="BP379" s="11">
        <f t="shared" si="540"/>
        <v>0.05</v>
      </c>
      <c r="BQ379" s="11">
        <f t="shared" si="540"/>
        <v>0</v>
      </c>
      <c r="BR379" s="11">
        <f t="shared" si="540"/>
        <v>0.4</v>
      </c>
      <c r="BS379" s="11">
        <f t="shared" si="540"/>
        <v>0.05</v>
      </c>
      <c r="BT379" s="11">
        <f t="shared" si="540"/>
        <v>0.05</v>
      </c>
      <c r="BU379" s="11">
        <f t="shared" si="540"/>
        <v>0.1</v>
      </c>
      <c r="BV379" s="11">
        <f t="shared" si="540"/>
        <v>0.05</v>
      </c>
      <c r="BW379" s="11">
        <f t="shared" si="540"/>
        <v>0.05</v>
      </c>
      <c r="BX379" s="11">
        <f t="shared" si="540"/>
        <v>0</v>
      </c>
      <c r="BY379" s="11">
        <f t="shared" si="540"/>
        <v>0.15</v>
      </c>
      <c r="BZ379" s="11">
        <f t="shared" si="540"/>
        <v>0</v>
      </c>
      <c r="CA379" s="11">
        <f t="shared" si="540"/>
        <v>0</v>
      </c>
      <c r="CB379" s="11">
        <f t="shared" si="540"/>
        <v>0</v>
      </c>
      <c r="CC379" s="11">
        <f t="shared" si="540"/>
        <v>0</v>
      </c>
      <c r="CD379" s="11">
        <f t="shared" si="540"/>
        <v>0</v>
      </c>
      <c r="CE379" s="11">
        <f t="shared" si="540"/>
        <v>0</v>
      </c>
      <c r="CF379" s="11">
        <f t="shared" si="540"/>
        <v>0</v>
      </c>
      <c r="CG379" s="11">
        <f t="shared" si="540"/>
        <v>0</v>
      </c>
      <c r="CH379" s="11">
        <f t="shared" si="540"/>
        <v>0</v>
      </c>
      <c r="CI379" s="11">
        <f t="shared" si="540"/>
        <v>0</v>
      </c>
      <c r="CJ379" s="11">
        <f t="shared" si="540"/>
        <v>0</v>
      </c>
      <c r="CK379" s="11">
        <f t="shared" si="540"/>
        <v>0</v>
      </c>
      <c r="CL379" s="11">
        <f t="shared" si="540"/>
        <v>0</v>
      </c>
      <c r="CM379" s="11">
        <f t="shared" si="540"/>
        <v>0</v>
      </c>
      <c r="CN379" s="11">
        <f t="shared" si="540"/>
        <v>0</v>
      </c>
      <c r="CO379" s="11">
        <f t="shared" si="540"/>
        <v>0</v>
      </c>
      <c r="CP379" s="11">
        <f t="shared" si="540"/>
        <v>0</v>
      </c>
      <c r="CQ379" s="11">
        <f t="shared" si="540"/>
        <v>0</v>
      </c>
      <c r="CR379" s="11">
        <f t="shared" si="496"/>
        <v>0</v>
      </c>
      <c r="CS379" s="11">
        <f t="shared" si="540"/>
        <v>0</v>
      </c>
      <c r="CT379" s="11">
        <f t="shared" si="540"/>
        <v>0</v>
      </c>
      <c r="CU379" s="11">
        <f t="shared" si="540"/>
        <v>0</v>
      </c>
      <c r="CV379" s="11">
        <f t="shared" si="538"/>
        <v>0</v>
      </c>
      <c r="CW379" s="11">
        <f t="shared" si="538"/>
        <v>0</v>
      </c>
      <c r="CX379" s="11">
        <f t="shared" si="538"/>
        <v>0.05</v>
      </c>
      <c r="CY379" s="11">
        <f t="shared" si="538"/>
        <v>0.05</v>
      </c>
      <c r="DA379" s="11">
        <f t="shared" ref="DA379:DE379" si="542">DA163*1000</f>
        <v>0</v>
      </c>
      <c r="DB379" s="11">
        <f t="shared" si="542"/>
        <v>0</v>
      </c>
      <c r="DC379" s="11">
        <f t="shared" si="542"/>
        <v>0</v>
      </c>
      <c r="DD379" s="11">
        <f t="shared" si="542"/>
        <v>0</v>
      </c>
      <c r="DE379" s="11">
        <f t="shared" si="542"/>
        <v>0</v>
      </c>
      <c r="DI379" s="11"/>
      <c r="DJ379" s="11"/>
      <c r="DK379" s="11"/>
      <c r="DL379" s="11"/>
      <c r="DM379" s="11"/>
    </row>
    <row r="380" spans="35:117">
      <c r="AI380" s="11">
        <f t="shared" si="495"/>
        <v>2.5</v>
      </c>
      <c r="AJ380" s="11">
        <f t="shared" si="540"/>
        <v>2.5</v>
      </c>
      <c r="AK380" s="11">
        <f t="shared" si="540"/>
        <v>2.5</v>
      </c>
      <c r="AL380" s="11">
        <f t="shared" si="540"/>
        <v>2.5</v>
      </c>
      <c r="AM380" s="11">
        <f t="shared" si="540"/>
        <v>2.5</v>
      </c>
      <c r="AN380" s="11">
        <f t="shared" si="540"/>
        <v>2.5</v>
      </c>
      <c r="AO380" s="11">
        <f t="shared" si="540"/>
        <v>2.5</v>
      </c>
      <c r="AP380" s="11">
        <f t="shared" si="540"/>
        <v>2.5</v>
      </c>
      <c r="AQ380" s="11">
        <f t="shared" si="540"/>
        <v>2.5</v>
      </c>
      <c r="AR380" s="11">
        <f t="shared" si="540"/>
        <v>1.5</v>
      </c>
      <c r="AS380" s="11">
        <f t="shared" si="540"/>
        <v>2.5</v>
      </c>
      <c r="AT380" s="11">
        <f t="shared" si="540"/>
        <v>2.5</v>
      </c>
      <c r="AU380" s="11">
        <f t="shared" si="540"/>
        <v>2.5</v>
      </c>
      <c r="AV380" s="11">
        <f t="shared" si="540"/>
        <v>2.5</v>
      </c>
      <c r="AW380" s="11">
        <f t="shared" si="540"/>
        <v>2.5</v>
      </c>
      <c r="AX380" s="11">
        <f t="shared" si="540"/>
        <v>2.5</v>
      </c>
      <c r="AY380" s="11">
        <f t="shared" si="540"/>
        <v>2.5</v>
      </c>
      <c r="AZ380" s="11">
        <f t="shared" si="540"/>
        <v>2.5</v>
      </c>
      <c r="BA380" s="11">
        <f t="shared" si="540"/>
        <v>2.5</v>
      </c>
      <c r="BB380" s="11">
        <f t="shared" si="540"/>
        <v>0</v>
      </c>
      <c r="BC380" s="11">
        <f t="shared" si="540"/>
        <v>0.5</v>
      </c>
      <c r="BD380" s="11">
        <f t="shared" si="540"/>
        <v>0.5</v>
      </c>
      <c r="BE380" s="11">
        <f t="shared" si="540"/>
        <v>0.5</v>
      </c>
      <c r="BF380" s="11">
        <f t="shared" si="540"/>
        <v>0.5</v>
      </c>
      <c r="BG380" s="11">
        <f t="shared" si="540"/>
        <v>0.5</v>
      </c>
      <c r="BH380" s="11">
        <f t="shared" si="540"/>
        <v>0.5</v>
      </c>
      <c r="BI380" s="11">
        <f t="shared" si="540"/>
        <v>0.5</v>
      </c>
      <c r="BJ380" s="11">
        <f t="shared" si="540"/>
        <v>0.5</v>
      </c>
      <c r="BK380" s="11">
        <f t="shared" si="540"/>
        <v>5.0000000000000001E-3</v>
      </c>
      <c r="BL380" s="11">
        <f t="shared" si="540"/>
        <v>0.5</v>
      </c>
      <c r="BM380" s="11">
        <f t="shared" si="540"/>
        <v>0.05</v>
      </c>
      <c r="BN380" s="11">
        <f t="shared" si="540"/>
        <v>0.05</v>
      </c>
      <c r="BO380" s="11">
        <f t="shared" si="540"/>
        <v>0.05</v>
      </c>
      <c r="BP380" s="11">
        <f t="shared" si="540"/>
        <v>0.05</v>
      </c>
      <c r="BQ380" s="11">
        <f t="shared" si="540"/>
        <v>0</v>
      </c>
      <c r="BR380" s="11">
        <f t="shared" si="540"/>
        <v>0.4</v>
      </c>
      <c r="BS380" s="11">
        <f t="shared" si="540"/>
        <v>0.05</v>
      </c>
      <c r="BT380" s="11">
        <f t="shared" si="540"/>
        <v>0.05</v>
      </c>
      <c r="BU380" s="11">
        <f t="shared" si="540"/>
        <v>0.1</v>
      </c>
      <c r="BV380" s="11">
        <f t="shared" si="540"/>
        <v>0.05</v>
      </c>
      <c r="BW380" s="11">
        <f t="shared" si="540"/>
        <v>0.05</v>
      </c>
      <c r="BX380" s="11">
        <f t="shared" si="540"/>
        <v>0</v>
      </c>
      <c r="BY380" s="11">
        <f t="shared" si="540"/>
        <v>0.15</v>
      </c>
      <c r="BZ380" s="11">
        <f t="shared" si="540"/>
        <v>0</v>
      </c>
      <c r="CA380" s="11">
        <f t="shared" si="540"/>
        <v>0</v>
      </c>
      <c r="CB380" s="11">
        <f t="shared" si="540"/>
        <v>0</v>
      </c>
      <c r="CC380" s="11">
        <f t="shared" si="540"/>
        <v>0</v>
      </c>
      <c r="CD380" s="11">
        <f t="shared" si="540"/>
        <v>0</v>
      </c>
      <c r="CE380" s="11">
        <f t="shared" si="540"/>
        <v>0</v>
      </c>
      <c r="CF380" s="11">
        <f t="shared" si="540"/>
        <v>0</v>
      </c>
      <c r="CG380" s="11">
        <f t="shared" si="540"/>
        <v>0</v>
      </c>
      <c r="CH380" s="11">
        <f t="shared" si="540"/>
        <v>0</v>
      </c>
      <c r="CI380" s="11">
        <f t="shared" si="540"/>
        <v>0</v>
      </c>
      <c r="CJ380" s="11">
        <f t="shared" si="540"/>
        <v>0</v>
      </c>
      <c r="CK380" s="11">
        <f t="shared" si="540"/>
        <v>0</v>
      </c>
      <c r="CL380" s="11">
        <f t="shared" si="540"/>
        <v>0</v>
      </c>
      <c r="CM380" s="11">
        <f t="shared" si="540"/>
        <v>0</v>
      </c>
      <c r="CN380" s="11">
        <f t="shared" si="540"/>
        <v>0</v>
      </c>
      <c r="CO380" s="11">
        <f t="shared" si="540"/>
        <v>0</v>
      </c>
      <c r="CP380" s="11">
        <f t="shared" si="540"/>
        <v>0</v>
      </c>
      <c r="CQ380" s="11">
        <f t="shared" si="540"/>
        <v>0</v>
      </c>
      <c r="CR380" s="11">
        <f t="shared" si="496"/>
        <v>0</v>
      </c>
      <c r="CS380" s="11">
        <f t="shared" si="540"/>
        <v>0</v>
      </c>
      <c r="CT380" s="11">
        <f t="shared" si="540"/>
        <v>0</v>
      </c>
      <c r="CU380" s="11">
        <f t="shared" si="540"/>
        <v>0</v>
      </c>
      <c r="CV380" s="11">
        <f t="shared" si="538"/>
        <v>0</v>
      </c>
      <c r="CW380" s="11">
        <f t="shared" si="538"/>
        <v>0</v>
      </c>
      <c r="CX380" s="11">
        <f t="shared" si="538"/>
        <v>0.05</v>
      </c>
      <c r="CY380" s="11">
        <f t="shared" si="538"/>
        <v>0.05</v>
      </c>
      <c r="DA380" s="11">
        <f t="shared" ref="DA380:DE380" si="543">DA164*1000</f>
        <v>0</v>
      </c>
      <c r="DB380" s="11">
        <f t="shared" si="543"/>
        <v>0</v>
      </c>
      <c r="DC380" s="11">
        <f t="shared" si="543"/>
        <v>0</v>
      </c>
      <c r="DD380" s="11">
        <f t="shared" si="543"/>
        <v>0</v>
      </c>
      <c r="DE380" s="11">
        <f t="shared" si="543"/>
        <v>0</v>
      </c>
      <c r="DI380" s="11"/>
      <c r="DJ380" s="11"/>
      <c r="DK380" s="11"/>
      <c r="DL380" s="11"/>
      <c r="DM380" s="11"/>
    </row>
    <row r="381" spans="35:117">
      <c r="AI381" s="11">
        <f t="shared" si="495"/>
        <v>7</v>
      </c>
      <c r="AJ381" s="11">
        <f t="shared" si="540"/>
        <v>50</v>
      </c>
      <c r="AK381" s="11">
        <f t="shared" si="540"/>
        <v>2.5</v>
      </c>
      <c r="AL381" s="11">
        <f t="shared" si="540"/>
        <v>64</v>
      </c>
      <c r="AM381" s="11">
        <f t="shared" si="540"/>
        <v>9</v>
      </c>
      <c r="AN381" s="11">
        <f t="shared" si="540"/>
        <v>14</v>
      </c>
      <c r="AO381" s="11">
        <f t="shared" si="540"/>
        <v>2.5</v>
      </c>
      <c r="AP381" s="11">
        <f t="shared" si="540"/>
        <v>2.5</v>
      </c>
      <c r="AQ381" s="11">
        <f t="shared" si="540"/>
        <v>2.5</v>
      </c>
      <c r="AR381" s="11">
        <f t="shared" si="540"/>
        <v>4</v>
      </c>
      <c r="AS381" s="11">
        <f t="shared" si="540"/>
        <v>33</v>
      </c>
      <c r="AT381" s="11">
        <f t="shared" si="540"/>
        <v>14</v>
      </c>
      <c r="AU381" s="11">
        <f t="shared" si="540"/>
        <v>43</v>
      </c>
      <c r="AV381" s="11">
        <f t="shared" si="540"/>
        <v>15</v>
      </c>
      <c r="AW381" s="11">
        <f t="shared" si="540"/>
        <v>2.5</v>
      </c>
      <c r="AX381" s="11">
        <f t="shared" si="540"/>
        <v>10</v>
      </c>
      <c r="AY381" s="11">
        <f t="shared" si="540"/>
        <v>2.5</v>
      </c>
      <c r="AZ381" s="11">
        <f t="shared" si="540"/>
        <v>2.5</v>
      </c>
      <c r="BA381" s="11">
        <f t="shared" si="540"/>
        <v>2.5</v>
      </c>
      <c r="BB381" s="11">
        <f t="shared" si="540"/>
        <v>0</v>
      </c>
      <c r="BC381" s="11">
        <f t="shared" si="540"/>
        <v>0.5</v>
      </c>
      <c r="BD381" s="11">
        <f t="shared" si="540"/>
        <v>0.5</v>
      </c>
      <c r="BE381" s="11">
        <f t="shared" si="540"/>
        <v>0.5</v>
      </c>
      <c r="BF381" s="11">
        <f t="shared" si="540"/>
        <v>0.5</v>
      </c>
      <c r="BG381" s="11">
        <f t="shared" si="540"/>
        <v>0.5</v>
      </c>
      <c r="BH381" s="11">
        <f t="shared" si="540"/>
        <v>0.5</v>
      </c>
      <c r="BI381" s="11">
        <f t="shared" si="540"/>
        <v>0.5</v>
      </c>
      <c r="BJ381" s="11">
        <f t="shared" si="540"/>
        <v>0.5</v>
      </c>
      <c r="BK381" s="11">
        <f t="shared" si="540"/>
        <v>5.0000000000000001E-3</v>
      </c>
      <c r="BL381" s="11">
        <f t="shared" si="540"/>
        <v>0.5</v>
      </c>
      <c r="BM381" s="11">
        <f t="shared" si="540"/>
        <v>0.05</v>
      </c>
      <c r="BN381" s="11">
        <f t="shared" si="540"/>
        <v>0.05</v>
      </c>
      <c r="BO381" s="11">
        <f t="shared" si="540"/>
        <v>0.05</v>
      </c>
      <c r="BP381" s="11">
        <f t="shared" si="540"/>
        <v>0.05</v>
      </c>
      <c r="BQ381" s="11">
        <f t="shared" si="540"/>
        <v>0</v>
      </c>
      <c r="BR381" s="11">
        <f t="shared" si="540"/>
        <v>0.4</v>
      </c>
      <c r="BS381" s="11">
        <f t="shared" si="540"/>
        <v>0.05</v>
      </c>
      <c r="BT381" s="11">
        <f t="shared" si="540"/>
        <v>0.05</v>
      </c>
      <c r="BU381" s="11">
        <f t="shared" si="540"/>
        <v>0.1</v>
      </c>
      <c r="BV381" s="11">
        <f t="shared" si="540"/>
        <v>0.05</v>
      </c>
      <c r="BW381" s="11">
        <f t="shared" si="540"/>
        <v>0.05</v>
      </c>
      <c r="BX381" s="11">
        <f t="shared" si="540"/>
        <v>0</v>
      </c>
      <c r="BY381" s="11">
        <f t="shared" si="540"/>
        <v>0.15</v>
      </c>
      <c r="BZ381" s="11">
        <f t="shared" si="540"/>
        <v>0</v>
      </c>
      <c r="CA381" s="11">
        <f t="shared" si="540"/>
        <v>0</v>
      </c>
      <c r="CB381" s="11">
        <f t="shared" si="540"/>
        <v>0</v>
      </c>
      <c r="CC381" s="11">
        <f t="shared" si="540"/>
        <v>0</v>
      </c>
      <c r="CD381" s="11">
        <f t="shared" si="540"/>
        <v>0</v>
      </c>
      <c r="CE381" s="11">
        <f t="shared" si="540"/>
        <v>0</v>
      </c>
      <c r="CF381" s="11">
        <f t="shared" si="540"/>
        <v>0</v>
      </c>
      <c r="CG381" s="11">
        <f t="shared" si="540"/>
        <v>0</v>
      </c>
      <c r="CH381" s="11">
        <f t="shared" si="540"/>
        <v>0</v>
      </c>
      <c r="CI381" s="11">
        <f t="shared" si="540"/>
        <v>0</v>
      </c>
      <c r="CJ381" s="11">
        <f t="shared" si="540"/>
        <v>0</v>
      </c>
      <c r="CK381" s="11">
        <f t="shared" si="540"/>
        <v>0</v>
      </c>
      <c r="CL381" s="11">
        <f t="shared" si="540"/>
        <v>0</v>
      </c>
      <c r="CM381" s="11">
        <f t="shared" si="540"/>
        <v>0</v>
      </c>
      <c r="CN381" s="11">
        <f t="shared" si="540"/>
        <v>0</v>
      </c>
      <c r="CO381" s="11">
        <f t="shared" si="540"/>
        <v>0</v>
      </c>
      <c r="CP381" s="11">
        <f t="shared" si="540"/>
        <v>0</v>
      </c>
      <c r="CQ381" s="11">
        <f t="shared" si="540"/>
        <v>0</v>
      </c>
      <c r="CR381" s="11">
        <f t="shared" si="496"/>
        <v>0</v>
      </c>
      <c r="CS381" s="11">
        <f t="shared" si="540"/>
        <v>0</v>
      </c>
      <c r="CT381" s="11">
        <f t="shared" si="540"/>
        <v>0</v>
      </c>
      <c r="CU381" s="11">
        <f t="shared" ref="CU381:CY384" si="544">CU165*1000</f>
        <v>0</v>
      </c>
      <c r="CV381" s="11">
        <f t="shared" si="544"/>
        <v>0</v>
      </c>
      <c r="CW381" s="11">
        <f t="shared" si="544"/>
        <v>0</v>
      </c>
      <c r="CX381" s="11">
        <f t="shared" si="544"/>
        <v>0.05</v>
      </c>
      <c r="CY381" s="11">
        <f t="shared" si="544"/>
        <v>0.05</v>
      </c>
      <c r="DA381" s="11">
        <f t="shared" ref="DA381:DE381" si="545">DA165*1000</f>
        <v>0</v>
      </c>
      <c r="DB381" s="11">
        <f t="shared" si="545"/>
        <v>0</v>
      </c>
      <c r="DC381" s="11">
        <f t="shared" si="545"/>
        <v>0</v>
      </c>
      <c r="DD381" s="11">
        <f t="shared" si="545"/>
        <v>0</v>
      </c>
      <c r="DE381" s="11">
        <f t="shared" si="545"/>
        <v>0</v>
      </c>
      <c r="DI381" s="11"/>
      <c r="DJ381" s="11"/>
      <c r="DK381" s="11"/>
      <c r="DL381" s="11"/>
      <c r="DM381" s="11"/>
    </row>
    <row r="382" spans="35:117">
      <c r="AI382" s="11">
        <f t="shared" si="495"/>
        <v>26</v>
      </c>
      <c r="AJ382" s="11">
        <f t="shared" ref="AJ382:CU385" si="546">AJ166*1000</f>
        <v>52</v>
      </c>
      <c r="AK382" s="11">
        <f t="shared" si="546"/>
        <v>2.5</v>
      </c>
      <c r="AL382" s="11">
        <f t="shared" si="546"/>
        <v>216</v>
      </c>
      <c r="AM382" s="11">
        <f t="shared" si="546"/>
        <v>76</v>
      </c>
      <c r="AN382" s="11">
        <f t="shared" si="546"/>
        <v>80</v>
      </c>
      <c r="AO382" s="11">
        <f t="shared" si="546"/>
        <v>60</v>
      </c>
      <c r="AP382" s="11">
        <f t="shared" si="546"/>
        <v>2.5</v>
      </c>
      <c r="AQ382" s="11">
        <f t="shared" si="546"/>
        <v>65</v>
      </c>
      <c r="AR382" s="11">
        <f t="shared" si="546"/>
        <v>13</v>
      </c>
      <c r="AS382" s="11">
        <f t="shared" si="546"/>
        <v>2.5</v>
      </c>
      <c r="AT382" s="11">
        <f t="shared" si="546"/>
        <v>2.5</v>
      </c>
      <c r="AU382" s="11">
        <f t="shared" si="546"/>
        <v>141</v>
      </c>
      <c r="AV382" s="11">
        <f t="shared" si="546"/>
        <v>111</v>
      </c>
      <c r="AW382" s="11">
        <f t="shared" si="546"/>
        <v>44</v>
      </c>
      <c r="AX382" s="11">
        <f t="shared" si="546"/>
        <v>75</v>
      </c>
      <c r="AY382" s="11">
        <f t="shared" si="546"/>
        <v>58</v>
      </c>
      <c r="AZ382" s="11">
        <f t="shared" si="546"/>
        <v>19</v>
      </c>
      <c r="BA382" s="11">
        <f t="shared" si="546"/>
        <v>2.5</v>
      </c>
      <c r="BB382" s="11">
        <f t="shared" si="546"/>
        <v>0</v>
      </c>
      <c r="BC382" s="11">
        <f t="shared" si="546"/>
        <v>0.5</v>
      </c>
      <c r="BD382" s="11">
        <f t="shared" si="546"/>
        <v>15.9</v>
      </c>
      <c r="BE382" s="11">
        <f t="shared" si="546"/>
        <v>0.5</v>
      </c>
      <c r="BF382" s="11">
        <f t="shared" si="546"/>
        <v>2.4</v>
      </c>
      <c r="BG382" s="11">
        <f t="shared" si="546"/>
        <v>0.5</v>
      </c>
      <c r="BH382" s="11">
        <f t="shared" si="546"/>
        <v>0.5</v>
      </c>
      <c r="BI382" s="11">
        <f t="shared" si="546"/>
        <v>0.5</v>
      </c>
      <c r="BJ382" s="11">
        <f t="shared" si="546"/>
        <v>18</v>
      </c>
      <c r="BK382" s="11">
        <f t="shared" si="546"/>
        <v>5.0000000000000001E-3</v>
      </c>
      <c r="BL382" s="11">
        <f t="shared" si="546"/>
        <v>0.5</v>
      </c>
      <c r="BM382" s="11">
        <f t="shared" si="546"/>
        <v>0.05</v>
      </c>
      <c r="BN382" s="11">
        <f t="shared" si="546"/>
        <v>0.05</v>
      </c>
      <c r="BO382" s="11">
        <f t="shared" si="546"/>
        <v>0.05</v>
      </c>
      <c r="BP382" s="11">
        <f t="shared" si="546"/>
        <v>0.05</v>
      </c>
      <c r="BQ382" s="11">
        <f t="shared" si="546"/>
        <v>0</v>
      </c>
      <c r="BR382" s="11">
        <f t="shared" si="546"/>
        <v>0.4</v>
      </c>
      <c r="BS382" s="11">
        <f t="shared" si="546"/>
        <v>0.05</v>
      </c>
      <c r="BT382" s="11">
        <f t="shared" si="546"/>
        <v>0.05</v>
      </c>
      <c r="BU382" s="11">
        <f t="shared" si="546"/>
        <v>0.1</v>
      </c>
      <c r="BV382" s="11">
        <f t="shared" si="546"/>
        <v>0.05</v>
      </c>
      <c r="BW382" s="11">
        <f t="shared" si="546"/>
        <v>0.05</v>
      </c>
      <c r="BX382" s="11">
        <f t="shared" si="546"/>
        <v>0</v>
      </c>
      <c r="BY382" s="11">
        <f t="shared" si="546"/>
        <v>0.15</v>
      </c>
      <c r="BZ382" s="11">
        <f t="shared" si="546"/>
        <v>0</v>
      </c>
      <c r="CA382" s="11">
        <f t="shared" si="546"/>
        <v>0</v>
      </c>
      <c r="CB382" s="11">
        <f t="shared" si="546"/>
        <v>0</v>
      </c>
      <c r="CC382" s="11">
        <f t="shared" si="546"/>
        <v>0</v>
      </c>
      <c r="CD382" s="11">
        <f t="shared" si="546"/>
        <v>0</v>
      </c>
      <c r="CE382" s="11">
        <f t="shared" si="546"/>
        <v>0</v>
      </c>
      <c r="CF382" s="11">
        <f t="shared" si="546"/>
        <v>0</v>
      </c>
      <c r="CG382" s="11">
        <f t="shared" si="546"/>
        <v>0</v>
      </c>
      <c r="CH382" s="11">
        <f t="shared" si="546"/>
        <v>0</v>
      </c>
      <c r="CI382" s="11">
        <f t="shared" si="546"/>
        <v>0</v>
      </c>
      <c r="CJ382" s="11">
        <f t="shared" si="546"/>
        <v>0</v>
      </c>
      <c r="CK382" s="11">
        <f t="shared" si="546"/>
        <v>0</v>
      </c>
      <c r="CL382" s="11">
        <f t="shared" si="546"/>
        <v>0</v>
      </c>
      <c r="CM382" s="11">
        <f t="shared" si="546"/>
        <v>0</v>
      </c>
      <c r="CN382" s="11">
        <f t="shared" si="546"/>
        <v>0</v>
      </c>
      <c r="CO382" s="11">
        <f t="shared" si="546"/>
        <v>0</v>
      </c>
      <c r="CP382" s="11">
        <f t="shared" si="546"/>
        <v>0</v>
      </c>
      <c r="CQ382" s="11">
        <f t="shared" si="546"/>
        <v>0</v>
      </c>
      <c r="CR382" s="11">
        <f t="shared" si="496"/>
        <v>0</v>
      </c>
      <c r="CS382" s="11">
        <f t="shared" si="546"/>
        <v>0</v>
      </c>
      <c r="CT382" s="11">
        <f t="shared" si="546"/>
        <v>0</v>
      </c>
      <c r="CU382" s="11">
        <f t="shared" si="546"/>
        <v>0</v>
      </c>
      <c r="CV382" s="11">
        <f t="shared" si="544"/>
        <v>0</v>
      </c>
      <c r="CW382" s="11">
        <f t="shared" si="544"/>
        <v>0</v>
      </c>
      <c r="CX382" s="11">
        <f t="shared" si="544"/>
        <v>0.05</v>
      </c>
      <c r="CY382" s="11">
        <f t="shared" si="544"/>
        <v>0.05</v>
      </c>
      <c r="DA382" s="11">
        <f t="shared" ref="DA382:DE382" si="547">DA166*1000</f>
        <v>0</v>
      </c>
      <c r="DB382" s="11">
        <f t="shared" si="547"/>
        <v>0</v>
      </c>
      <c r="DC382" s="11">
        <f t="shared" si="547"/>
        <v>0</v>
      </c>
      <c r="DD382" s="11">
        <f t="shared" si="547"/>
        <v>0</v>
      </c>
      <c r="DE382" s="11">
        <f t="shared" si="547"/>
        <v>0</v>
      </c>
      <c r="DI382" s="11"/>
      <c r="DJ382" s="11"/>
      <c r="DK382" s="11"/>
      <c r="DL382" s="11"/>
      <c r="DM382" s="11"/>
    </row>
    <row r="383" spans="35:117">
      <c r="AI383" s="11">
        <f t="shared" si="495"/>
        <v>7</v>
      </c>
      <c r="AJ383" s="11">
        <f t="shared" si="546"/>
        <v>77</v>
      </c>
      <c r="AK383" s="11">
        <f t="shared" si="546"/>
        <v>13</v>
      </c>
      <c r="AL383" s="11">
        <f t="shared" si="546"/>
        <v>187</v>
      </c>
      <c r="AM383" s="11">
        <f t="shared" si="546"/>
        <v>72</v>
      </c>
      <c r="AN383" s="11">
        <f t="shared" si="546"/>
        <v>80</v>
      </c>
      <c r="AO383" s="11">
        <f t="shared" si="546"/>
        <v>60</v>
      </c>
      <c r="AP383" s="11">
        <f t="shared" si="546"/>
        <v>11</v>
      </c>
      <c r="AQ383" s="11">
        <f t="shared" si="546"/>
        <v>56</v>
      </c>
      <c r="AR383" s="11">
        <f t="shared" si="546"/>
        <v>5</v>
      </c>
      <c r="AS383" s="11">
        <f t="shared" si="546"/>
        <v>40</v>
      </c>
      <c r="AT383" s="11">
        <f t="shared" si="546"/>
        <v>25</v>
      </c>
      <c r="AU383" s="11">
        <f t="shared" si="546"/>
        <v>114</v>
      </c>
      <c r="AV383" s="11">
        <f t="shared" si="546"/>
        <v>68</v>
      </c>
      <c r="AW383" s="11">
        <f t="shared" si="546"/>
        <v>36</v>
      </c>
      <c r="AX383" s="11">
        <f t="shared" si="546"/>
        <v>41</v>
      </c>
      <c r="AY383" s="11">
        <f t="shared" si="546"/>
        <v>49</v>
      </c>
      <c r="AZ383" s="11">
        <f t="shared" si="546"/>
        <v>15</v>
      </c>
      <c r="BA383" s="11">
        <f t="shared" si="546"/>
        <v>2.5</v>
      </c>
      <c r="BB383" s="11">
        <f t="shared" si="546"/>
        <v>0</v>
      </c>
      <c r="BC383" s="11">
        <f t="shared" si="546"/>
        <v>0.5</v>
      </c>
      <c r="BD383" s="11">
        <f t="shared" si="546"/>
        <v>0.5</v>
      </c>
      <c r="BE383" s="11">
        <f t="shared" si="546"/>
        <v>0.5</v>
      </c>
      <c r="BF383" s="11">
        <f t="shared" si="546"/>
        <v>0.5</v>
      </c>
      <c r="BG383" s="11">
        <f t="shared" si="546"/>
        <v>0.5</v>
      </c>
      <c r="BH383" s="11">
        <f t="shared" si="546"/>
        <v>0.5</v>
      </c>
      <c r="BI383" s="11">
        <f t="shared" si="546"/>
        <v>0.5</v>
      </c>
      <c r="BJ383" s="11">
        <f t="shared" si="546"/>
        <v>0.5</v>
      </c>
      <c r="BK383" s="11">
        <f t="shared" si="546"/>
        <v>5.0000000000000001E-3</v>
      </c>
      <c r="BL383" s="11">
        <f t="shared" si="546"/>
        <v>0.5</v>
      </c>
      <c r="BM383" s="11">
        <f t="shared" si="546"/>
        <v>0.05</v>
      </c>
      <c r="BN383" s="11">
        <f t="shared" si="546"/>
        <v>0.05</v>
      </c>
      <c r="BO383" s="11">
        <f t="shared" si="546"/>
        <v>0.05</v>
      </c>
      <c r="BP383" s="11">
        <f t="shared" si="546"/>
        <v>0.05</v>
      </c>
      <c r="BQ383" s="11">
        <f t="shared" si="546"/>
        <v>0</v>
      </c>
      <c r="BR383" s="11">
        <f t="shared" si="546"/>
        <v>0.4</v>
      </c>
      <c r="BS383" s="11">
        <f t="shared" si="546"/>
        <v>0.05</v>
      </c>
      <c r="BT383" s="11">
        <f t="shared" si="546"/>
        <v>0.05</v>
      </c>
      <c r="BU383" s="11">
        <f t="shared" si="546"/>
        <v>0.1</v>
      </c>
      <c r="BV383" s="11">
        <f t="shared" si="546"/>
        <v>0.05</v>
      </c>
      <c r="BW383" s="11">
        <f t="shared" si="546"/>
        <v>0.05</v>
      </c>
      <c r="BX383" s="11">
        <f t="shared" si="546"/>
        <v>0</v>
      </c>
      <c r="BY383" s="11">
        <f t="shared" si="546"/>
        <v>0.15</v>
      </c>
      <c r="BZ383" s="11">
        <f t="shared" si="546"/>
        <v>0</v>
      </c>
      <c r="CA383" s="11">
        <f t="shared" si="546"/>
        <v>0</v>
      </c>
      <c r="CB383" s="11">
        <f t="shared" si="546"/>
        <v>0</v>
      </c>
      <c r="CC383" s="11">
        <f t="shared" si="546"/>
        <v>0</v>
      </c>
      <c r="CD383" s="11">
        <f t="shared" si="546"/>
        <v>0</v>
      </c>
      <c r="CE383" s="11">
        <f t="shared" si="546"/>
        <v>0</v>
      </c>
      <c r="CF383" s="11">
        <f t="shared" si="546"/>
        <v>0</v>
      </c>
      <c r="CG383" s="11">
        <f t="shared" si="546"/>
        <v>0</v>
      </c>
      <c r="CH383" s="11">
        <f t="shared" si="546"/>
        <v>0</v>
      </c>
      <c r="CI383" s="11">
        <f t="shared" si="546"/>
        <v>0</v>
      </c>
      <c r="CJ383" s="11">
        <f t="shared" si="546"/>
        <v>0</v>
      </c>
      <c r="CK383" s="11">
        <f t="shared" si="546"/>
        <v>0</v>
      </c>
      <c r="CL383" s="11">
        <f t="shared" si="546"/>
        <v>0</v>
      </c>
      <c r="CM383" s="11">
        <f t="shared" si="546"/>
        <v>0</v>
      </c>
      <c r="CN383" s="11">
        <f t="shared" si="546"/>
        <v>0</v>
      </c>
      <c r="CO383" s="11">
        <f t="shared" si="546"/>
        <v>0</v>
      </c>
      <c r="CP383" s="11">
        <f t="shared" si="546"/>
        <v>0</v>
      </c>
      <c r="CQ383" s="11">
        <f t="shared" si="546"/>
        <v>0</v>
      </c>
      <c r="CR383" s="11">
        <f t="shared" si="496"/>
        <v>0</v>
      </c>
      <c r="CS383" s="11">
        <f t="shared" si="546"/>
        <v>0</v>
      </c>
      <c r="CT383" s="11">
        <f t="shared" si="546"/>
        <v>0</v>
      </c>
      <c r="CU383" s="11">
        <f t="shared" si="546"/>
        <v>0</v>
      </c>
      <c r="CV383" s="11">
        <f t="shared" si="544"/>
        <v>0</v>
      </c>
      <c r="CW383" s="11">
        <f t="shared" si="544"/>
        <v>0</v>
      </c>
      <c r="CX383" s="11">
        <f t="shared" si="544"/>
        <v>0.05</v>
      </c>
      <c r="CY383" s="11">
        <f t="shared" si="544"/>
        <v>0.05</v>
      </c>
      <c r="DA383" s="11">
        <f t="shared" ref="DA383:DE383" si="548">DA167*1000</f>
        <v>0</v>
      </c>
      <c r="DB383" s="11">
        <f t="shared" si="548"/>
        <v>0</v>
      </c>
      <c r="DC383" s="11">
        <f t="shared" si="548"/>
        <v>0</v>
      </c>
      <c r="DD383" s="11">
        <f t="shared" si="548"/>
        <v>0</v>
      </c>
      <c r="DE383" s="11">
        <f t="shared" si="548"/>
        <v>0</v>
      </c>
      <c r="DI383" s="11"/>
      <c r="DJ383" s="11"/>
      <c r="DK383" s="11"/>
      <c r="DL383" s="11"/>
      <c r="DM383" s="11"/>
    </row>
    <row r="384" spans="35:117">
      <c r="AI384" s="11">
        <f t="shared" si="495"/>
        <v>35</v>
      </c>
      <c r="AJ384" s="11">
        <f t="shared" si="546"/>
        <v>52</v>
      </c>
      <c r="AK384" s="11">
        <f t="shared" si="546"/>
        <v>2.5</v>
      </c>
      <c r="AL384" s="11">
        <f t="shared" si="546"/>
        <v>51</v>
      </c>
      <c r="AM384" s="11">
        <f t="shared" si="546"/>
        <v>24</v>
      </c>
      <c r="AN384" s="11">
        <f t="shared" si="546"/>
        <v>21</v>
      </c>
      <c r="AO384" s="11">
        <f t="shared" si="546"/>
        <v>17</v>
      </c>
      <c r="AP384" s="11">
        <f t="shared" si="546"/>
        <v>2.5</v>
      </c>
      <c r="AQ384" s="11">
        <f t="shared" si="546"/>
        <v>18</v>
      </c>
      <c r="AR384" s="11">
        <f t="shared" si="546"/>
        <v>1.5</v>
      </c>
      <c r="AS384" s="11">
        <f t="shared" si="546"/>
        <v>33</v>
      </c>
      <c r="AT384" s="11">
        <f t="shared" si="546"/>
        <v>386</v>
      </c>
      <c r="AU384" s="11">
        <f t="shared" si="546"/>
        <v>34</v>
      </c>
      <c r="AV384" s="11">
        <f t="shared" si="546"/>
        <v>28</v>
      </c>
      <c r="AW384" s="11">
        <f t="shared" si="546"/>
        <v>10</v>
      </c>
      <c r="AX384" s="11">
        <f t="shared" si="546"/>
        <v>16</v>
      </c>
      <c r="AY384" s="11">
        <f t="shared" si="546"/>
        <v>12</v>
      </c>
      <c r="AZ384" s="11">
        <f t="shared" si="546"/>
        <v>8</v>
      </c>
      <c r="BA384" s="11">
        <f t="shared" si="546"/>
        <v>2.5</v>
      </c>
      <c r="BB384" s="11">
        <f t="shared" si="546"/>
        <v>0</v>
      </c>
      <c r="BC384" s="11">
        <f t="shared" si="546"/>
        <v>0.5</v>
      </c>
      <c r="BD384" s="11">
        <f t="shared" si="546"/>
        <v>0.5</v>
      </c>
      <c r="BE384" s="11">
        <f t="shared" si="546"/>
        <v>0.5</v>
      </c>
      <c r="BF384" s="11">
        <f t="shared" si="546"/>
        <v>0.5</v>
      </c>
      <c r="BG384" s="11">
        <f t="shared" si="546"/>
        <v>0.5</v>
      </c>
      <c r="BH384" s="11">
        <f t="shared" si="546"/>
        <v>0.5</v>
      </c>
      <c r="BI384" s="11">
        <f t="shared" si="546"/>
        <v>0.5</v>
      </c>
      <c r="BJ384" s="11">
        <f t="shared" si="546"/>
        <v>0.5</v>
      </c>
      <c r="BK384" s="11">
        <f t="shared" si="546"/>
        <v>5.0000000000000001E-3</v>
      </c>
      <c r="BL384" s="11">
        <f t="shared" si="546"/>
        <v>0.5</v>
      </c>
      <c r="BM384" s="11">
        <f t="shared" si="546"/>
        <v>0.05</v>
      </c>
      <c r="BN384" s="11">
        <f t="shared" si="546"/>
        <v>0.05</v>
      </c>
      <c r="BO384" s="11">
        <f t="shared" si="546"/>
        <v>0.05</v>
      </c>
      <c r="BP384" s="11">
        <f t="shared" si="546"/>
        <v>0.05</v>
      </c>
      <c r="BQ384" s="11">
        <f t="shared" si="546"/>
        <v>0</v>
      </c>
      <c r="BR384" s="11">
        <f t="shared" si="546"/>
        <v>0.4</v>
      </c>
      <c r="BS384" s="11">
        <f t="shared" si="546"/>
        <v>0.05</v>
      </c>
      <c r="BT384" s="11">
        <f t="shared" si="546"/>
        <v>0.05</v>
      </c>
      <c r="BU384" s="11">
        <f t="shared" si="546"/>
        <v>0.1</v>
      </c>
      <c r="BV384" s="11">
        <f t="shared" si="546"/>
        <v>0.05</v>
      </c>
      <c r="BW384" s="11">
        <f t="shared" si="546"/>
        <v>0.05</v>
      </c>
      <c r="BX384" s="11">
        <f t="shared" si="546"/>
        <v>0</v>
      </c>
      <c r="BY384" s="11">
        <f t="shared" si="546"/>
        <v>0.15</v>
      </c>
      <c r="BZ384" s="11">
        <f t="shared" si="546"/>
        <v>0</v>
      </c>
      <c r="CA384" s="11">
        <f t="shared" si="546"/>
        <v>0</v>
      </c>
      <c r="CB384" s="11">
        <f t="shared" si="546"/>
        <v>0</v>
      </c>
      <c r="CC384" s="11">
        <f t="shared" si="546"/>
        <v>0</v>
      </c>
      <c r="CD384" s="11">
        <f t="shared" si="546"/>
        <v>0</v>
      </c>
      <c r="CE384" s="11">
        <f t="shared" si="546"/>
        <v>0</v>
      </c>
      <c r="CF384" s="11">
        <f t="shared" si="546"/>
        <v>0</v>
      </c>
      <c r="CG384" s="11">
        <f t="shared" si="546"/>
        <v>0</v>
      </c>
      <c r="CH384" s="11">
        <f t="shared" si="546"/>
        <v>0</v>
      </c>
      <c r="CI384" s="11">
        <f t="shared" si="546"/>
        <v>0</v>
      </c>
      <c r="CJ384" s="11">
        <f t="shared" si="546"/>
        <v>0</v>
      </c>
      <c r="CK384" s="11">
        <f t="shared" si="546"/>
        <v>0</v>
      </c>
      <c r="CL384" s="11">
        <f t="shared" si="546"/>
        <v>0</v>
      </c>
      <c r="CM384" s="11">
        <f t="shared" si="546"/>
        <v>0</v>
      </c>
      <c r="CN384" s="11">
        <f t="shared" si="546"/>
        <v>0</v>
      </c>
      <c r="CO384" s="11">
        <f t="shared" si="546"/>
        <v>0</v>
      </c>
      <c r="CP384" s="11">
        <f t="shared" si="546"/>
        <v>0</v>
      </c>
      <c r="CQ384" s="11">
        <f t="shared" si="546"/>
        <v>0</v>
      </c>
      <c r="CR384" s="11">
        <f t="shared" si="496"/>
        <v>0</v>
      </c>
      <c r="CS384" s="11">
        <f t="shared" si="546"/>
        <v>0</v>
      </c>
      <c r="CT384" s="11">
        <f t="shared" si="546"/>
        <v>0</v>
      </c>
      <c r="CU384" s="11">
        <f t="shared" si="546"/>
        <v>0</v>
      </c>
      <c r="CV384" s="11">
        <f t="shared" si="544"/>
        <v>0</v>
      </c>
      <c r="CW384" s="11">
        <f t="shared" si="544"/>
        <v>0</v>
      </c>
      <c r="CX384" s="11">
        <f t="shared" si="544"/>
        <v>0.05</v>
      </c>
      <c r="CY384" s="11">
        <f t="shared" si="544"/>
        <v>0.05</v>
      </c>
      <c r="DA384" s="11">
        <f t="shared" ref="DA384:DE384" si="549">DA168*1000</f>
        <v>0</v>
      </c>
      <c r="DB384" s="11">
        <f t="shared" si="549"/>
        <v>0</v>
      </c>
      <c r="DC384" s="11">
        <f t="shared" si="549"/>
        <v>0</v>
      </c>
      <c r="DD384" s="11">
        <f t="shared" si="549"/>
        <v>0</v>
      </c>
      <c r="DE384" s="11">
        <f t="shared" si="549"/>
        <v>0</v>
      </c>
      <c r="DI384" s="11"/>
      <c r="DJ384" s="11"/>
      <c r="DK384" s="11"/>
      <c r="DL384" s="11"/>
      <c r="DM384" s="11"/>
    </row>
    <row r="385" spans="35:117">
      <c r="AI385" s="11">
        <f t="shared" si="495"/>
        <v>2.5</v>
      </c>
      <c r="AJ385" s="11">
        <f t="shared" si="546"/>
        <v>2.5</v>
      </c>
      <c r="AK385" s="11">
        <f t="shared" si="546"/>
        <v>2.5</v>
      </c>
      <c r="AL385" s="11">
        <f t="shared" si="546"/>
        <v>2.5</v>
      </c>
      <c r="AM385" s="11">
        <f t="shared" si="546"/>
        <v>2.5</v>
      </c>
      <c r="AN385" s="11">
        <f t="shared" si="546"/>
        <v>2.5</v>
      </c>
      <c r="AO385" s="11">
        <f t="shared" si="546"/>
        <v>2.5</v>
      </c>
      <c r="AP385" s="11">
        <f t="shared" si="546"/>
        <v>2.5</v>
      </c>
      <c r="AQ385" s="11">
        <f t="shared" si="546"/>
        <v>2.5</v>
      </c>
      <c r="AR385" s="11">
        <f t="shared" si="546"/>
        <v>26</v>
      </c>
      <c r="AS385" s="11">
        <f t="shared" si="546"/>
        <v>2.5</v>
      </c>
      <c r="AT385" s="11">
        <f t="shared" si="546"/>
        <v>2.5</v>
      </c>
      <c r="AU385" s="11">
        <f t="shared" si="546"/>
        <v>2.5</v>
      </c>
      <c r="AV385" s="11">
        <f t="shared" si="546"/>
        <v>2.5</v>
      </c>
      <c r="AW385" s="11">
        <f t="shared" si="546"/>
        <v>2.5</v>
      </c>
      <c r="AX385" s="11">
        <f t="shared" si="546"/>
        <v>2.5</v>
      </c>
      <c r="AY385" s="11">
        <f t="shared" si="546"/>
        <v>2.5</v>
      </c>
      <c r="AZ385" s="11">
        <f t="shared" si="546"/>
        <v>2.5</v>
      </c>
      <c r="BA385" s="11">
        <f t="shared" si="546"/>
        <v>2.5</v>
      </c>
      <c r="BB385" s="11">
        <f t="shared" si="546"/>
        <v>0</v>
      </c>
      <c r="BC385" s="11">
        <f t="shared" si="546"/>
        <v>0.5</v>
      </c>
      <c r="BD385" s="11">
        <f t="shared" si="546"/>
        <v>0.5</v>
      </c>
      <c r="BE385" s="11">
        <f t="shared" si="546"/>
        <v>0.5</v>
      </c>
      <c r="BF385" s="11">
        <f t="shared" si="546"/>
        <v>0.5</v>
      </c>
      <c r="BG385" s="11">
        <f t="shared" si="546"/>
        <v>0.5</v>
      </c>
      <c r="BH385" s="11">
        <f t="shared" si="546"/>
        <v>0.5</v>
      </c>
      <c r="BI385" s="11">
        <f t="shared" si="546"/>
        <v>0.5</v>
      </c>
      <c r="BJ385" s="11">
        <f t="shared" si="546"/>
        <v>0.5</v>
      </c>
      <c r="BK385" s="11">
        <f t="shared" si="546"/>
        <v>5.0000000000000001E-3</v>
      </c>
      <c r="BL385" s="11">
        <f t="shared" si="546"/>
        <v>0.5</v>
      </c>
      <c r="BM385" s="11">
        <f t="shared" si="546"/>
        <v>0.05</v>
      </c>
      <c r="BN385" s="11">
        <f t="shared" si="546"/>
        <v>0.05</v>
      </c>
      <c r="BO385" s="11">
        <f t="shared" si="546"/>
        <v>0.05</v>
      </c>
      <c r="BP385" s="11">
        <f t="shared" si="546"/>
        <v>0.05</v>
      </c>
      <c r="BQ385" s="11">
        <f t="shared" si="546"/>
        <v>0</v>
      </c>
      <c r="BR385" s="11">
        <f t="shared" si="546"/>
        <v>0.4</v>
      </c>
      <c r="BS385" s="11">
        <f t="shared" si="546"/>
        <v>0.05</v>
      </c>
      <c r="BT385" s="11">
        <f t="shared" si="546"/>
        <v>0.05</v>
      </c>
      <c r="BU385" s="11">
        <f t="shared" si="546"/>
        <v>0.1</v>
      </c>
      <c r="BV385" s="11">
        <f t="shared" si="546"/>
        <v>0.05</v>
      </c>
      <c r="BW385" s="11">
        <f t="shared" si="546"/>
        <v>0.05</v>
      </c>
      <c r="BX385" s="11">
        <f t="shared" si="546"/>
        <v>0</v>
      </c>
      <c r="BY385" s="11">
        <f t="shared" si="546"/>
        <v>0.15</v>
      </c>
      <c r="BZ385" s="11">
        <f t="shared" si="546"/>
        <v>0</v>
      </c>
      <c r="CA385" s="11">
        <f t="shared" si="546"/>
        <v>0</v>
      </c>
      <c r="CB385" s="11">
        <f t="shared" si="546"/>
        <v>0</v>
      </c>
      <c r="CC385" s="11">
        <f t="shared" si="546"/>
        <v>0</v>
      </c>
      <c r="CD385" s="11">
        <f t="shared" si="546"/>
        <v>0</v>
      </c>
      <c r="CE385" s="11">
        <f t="shared" si="546"/>
        <v>0</v>
      </c>
      <c r="CF385" s="11">
        <f t="shared" si="546"/>
        <v>0</v>
      </c>
      <c r="CG385" s="11">
        <f t="shared" si="546"/>
        <v>0</v>
      </c>
      <c r="CH385" s="11">
        <f t="shared" si="546"/>
        <v>0</v>
      </c>
      <c r="CI385" s="11">
        <f t="shared" si="546"/>
        <v>0</v>
      </c>
      <c r="CJ385" s="11">
        <f t="shared" si="546"/>
        <v>0</v>
      </c>
      <c r="CK385" s="11">
        <f t="shared" si="546"/>
        <v>0</v>
      </c>
      <c r="CL385" s="11">
        <f t="shared" si="546"/>
        <v>0</v>
      </c>
      <c r="CM385" s="11">
        <f t="shared" si="546"/>
        <v>0</v>
      </c>
      <c r="CN385" s="11">
        <f t="shared" si="546"/>
        <v>0</v>
      </c>
      <c r="CO385" s="11">
        <f t="shared" si="546"/>
        <v>0</v>
      </c>
      <c r="CP385" s="11">
        <f t="shared" si="546"/>
        <v>0</v>
      </c>
      <c r="CQ385" s="11">
        <f t="shared" si="546"/>
        <v>0</v>
      </c>
      <c r="CR385" s="11">
        <f t="shared" si="496"/>
        <v>0</v>
      </c>
      <c r="CS385" s="11">
        <f t="shared" si="546"/>
        <v>0</v>
      </c>
      <c r="CT385" s="11">
        <f t="shared" si="546"/>
        <v>0</v>
      </c>
      <c r="CU385" s="11">
        <f t="shared" ref="CU385:CY388" si="550">CU169*1000</f>
        <v>0</v>
      </c>
      <c r="CV385" s="11">
        <f t="shared" si="550"/>
        <v>0</v>
      </c>
      <c r="CW385" s="11">
        <f t="shared" si="550"/>
        <v>0</v>
      </c>
      <c r="CX385" s="11">
        <f t="shared" si="550"/>
        <v>0.05</v>
      </c>
      <c r="CY385" s="11">
        <f t="shared" si="550"/>
        <v>0.05</v>
      </c>
      <c r="DA385" s="11">
        <f t="shared" ref="DA385:DE385" si="551">DA169*1000</f>
        <v>0</v>
      </c>
      <c r="DB385" s="11">
        <f t="shared" si="551"/>
        <v>0</v>
      </c>
      <c r="DC385" s="11">
        <f t="shared" si="551"/>
        <v>0</v>
      </c>
      <c r="DD385" s="11">
        <f t="shared" si="551"/>
        <v>0</v>
      </c>
      <c r="DE385" s="11">
        <f t="shared" si="551"/>
        <v>0</v>
      </c>
      <c r="DI385" s="11"/>
      <c r="DJ385" s="11"/>
      <c r="DK385" s="11"/>
      <c r="DL385" s="11"/>
      <c r="DM385" s="11"/>
    </row>
    <row r="386" spans="35:117">
      <c r="AI386" s="11">
        <f t="shared" si="495"/>
        <v>9</v>
      </c>
      <c r="AJ386" s="11">
        <f t="shared" ref="AJ386:CU389" si="552">AJ170*1000</f>
        <v>7</v>
      </c>
      <c r="AK386" s="11">
        <f t="shared" si="552"/>
        <v>2.5</v>
      </c>
      <c r="AL386" s="11">
        <f t="shared" si="552"/>
        <v>19</v>
      </c>
      <c r="AM386" s="11">
        <f t="shared" si="552"/>
        <v>8</v>
      </c>
      <c r="AN386" s="11">
        <f t="shared" si="552"/>
        <v>8</v>
      </c>
      <c r="AO386" s="11">
        <f t="shared" si="552"/>
        <v>6</v>
      </c>
      <c r="AP386" s="11">
        <f t="shared" si="552"/>
        <v>2.5</v>
      </c>
      <c r="AQ386" s="11">
        <f t="shared" si="552"/>
        <v>8</v>
      </c>
      <c r="AR386" s="11">
        <f t="shared" si="552"/>
        <v>1.5</v>
      </c>
      <c r="AS386" s="11">
        <f t="shared" si="552"/>
        <v>2.5</v>
      </c>
      <c r="AT386" s="11">
        <f t="shared" si="552"/>
        <v>2.5</v>
      </c>
      <c r="AU386" s="11">
        <f t="shared" si="552"/>
        <v>11</v>
      </c>
      <c r="AV386" s="11">
        <f t="shared" si="552"/>
        <v>8</v>
      </c>
      <c r="AW386" s="11">
        <f t="shared" si="552"/>
        <v>2.5</v>
      </c>
      <c r="AX386" s="11">
        <f t="shared" si="552"/>
        <v>6</v>
      </c>
      <c r="AY386" s="11">
        <f t="shared" si="552"/>
        <v>7</v>
      </c>
      <c r="AZ386" s="11">
        <f t="shared" si="552"/>
        <v>2.5</v>
      </c>
      <c r="BA386" s="11">
        <f t="shared" si="552"/>
        <v>2.5</v>
      </c>
      <c r="BB386" s="11">
        <f t="shared" si="552"/>
        <v>0</v>
      </c>
      <c r="BC386" s="11">
        <f t="shared" si="552"/>
        <v>0.5</v>
      </c>
      <c r="BD386" s="11">
        <f t="shared" si="552"/>
        <v>0.5</v>
      </c>
      <c r="BE386" s="11">
        <f t="shared" si="552"/>
        <v>0.5</v>
      </c>
      <c r="BF386" s="11">
        <f t="shared" si="552"/>
        <v>0.5</v>
      </c>
      <c r="BG386" s="11">
        <f t="shared" si="552"/>
        <v>0.5</v>
      </c>
      <c r="BH386" s="11">
        <f t="shared" si="552"/>
        <v>0.5</v>
      </c>
      <c r="BI386" s="11">
        <f t="shared" si="552"/>
        <v>0.5</v>
      </c>
      <c r="BJ386" s="11">
        <f t="shared" si="552"/>
        <v>0.5</v>
      </c>
      <c r="BK386" s="11">
        <f t="shared" si="552"/>
        <v>5.0000000000000001E-3</v>
      </c>
      <c r="BL386" s="11">
        <f t="shared" si="552"/>
        <v>0.5</v>
      </c>
      <c r="BM386" s="11">
        <f t="shared" si="552"/>
        <v>0.05</v>
      </c>
      <c r="BN386" s="11">
        <f t="shared" si="552"/>
        <v>0.05</v>
      </c>
      <c r="BO386" s="11">
        <f t="shared" si="552"/>
        <v>0.05</v>
      </c>
      <c r="BP386" s="11">
        <f t="shared" si="552"/>
        <v>0.05</v>
      </c>
      <c r="BQ386" s="11">
        <f t="shared" si="552"/>
        <v>0</v>
      </c>
      <c r="BR386" s="11">
        <f t="shared" si="552"/>
        <v>0.4</v>
      </c>
      <c r="BS386" s="11">
        <f t="shared" si="552"/>
        <v>0.05</v>
      </c>
      <c r="BT386" s="11">
        <f t="shared" si="552"/>
        <v>0.05</v>
      </c>
      <c r="BU386" s="11">
        <f t="shared" si="552"/>
        <v>0.1</v>
      </c>
      <c r="BV386" s="11">
        <f t="shared" si="552"/>
        <v>0.05</v>
      </c>
      <c r="BW386" s="11">
        <f t="shared" si="552"/>
        <v>0.05</v>
      </c>
      <c r="BX386" s="11">
        <f t="shared" si="552"/>
        <v>0</v>
      </c>
      <c r="BY386" s="11">
        <f t="shared" si="552"/>
        <v>0.15</v>
      </c>
      <c r="BZ386" s="11">
        <f t="shared" si="552"/>
        <v>25</v>
      </c>
      <c r="CA386" s="11">
        <f t="shared" si="552"/>
        <v>50</v>
      </c>
      <c r="CB386" s="11">
        <f t="shared" si="552"/>
        <v>500</v>
      </c>
      <c r="CC386" s="11">
        <f t="shared" si="552"/>
        <v>0.01</v>
      </c>
      <c r="CD386" s="11">
        <f t="shared" si="552"/>
        <v>2.5000000000000001E-2</v>
      </c>
      <c r="CE386" s="11">
        <f t="shared" si="552"/>
        <v>5.0000000000000001E-3</v>
      </c>
      <c r="CF386" s="11">
        <f t="shared" si="552"/>
        <v>0.15</v>
      </c>
      <c r="CG386" s="11">
        <f t="shared" si="552"/>
        <v>0.5</v>
      </c>
      <c r="CH386" s="11">
        <f t="shared" si="552"/>
        <v>0.5</v>
      </c>
      <c r="CI386" s="11">
        <f t="shared" si="552"/>
        <v>0.5</v>
      </c>
      <c r="CJ386" s="11">
        <f t="shared" si="552"/>
        <v>0</v>
      </c>
      <c r="CK386" s="11">
        <f t="shared" si="552"/>
        <v>0.3</v>
      </c>
      <c r="CL386" s="11">
        <f t="shared" si="552"/>
        <v>5</v>
      </c>
      <c r="CM386" s="11">
        <f t="shared" si="552"/>
        <v>0.5</v>
      </c>
      <c r="CN386" s="11">
        <f t="shared" si="552"/>
        <v>0.5</v>
      </c>
      <c r="CO386" s="11">
        <f t="shared" si="552"/>
        <v>0.05</v>
      </c>
      <c r="CP386" s="11">
        <f t="shared" si="552"/>
        <v>0.05</v>
      </c>
      <c r="CQ386" s="11">
        <f t="shared" si="552"/>
        <v>0.05</v>
      </c>
      <c r="CR386" s="11">
        <f t="shared" si="496"/>
        <v>1.44E-2</v>
      </c>
      <c r="CS386" s="11">
        <f t="shared" si="552"/>
        <v>0.05</v>
      </c>
      <c r="CT386" s="11">
        <f t="shared" si="552"/>
        <v>0.05</v>
      </c>
      <c r="CU386" s="11">
        <f t="shared" si="552"/>
        <v>0.05</v>
      </c>
      <c r="CV386" s="11">
        <f t="shared" si="550"/>
        <v>0.05</v>
      </c>
      <c r="CW386" s="11">
        <f t="shared" si="550"/>
        <v>0.05</v>
      </c>
      <c r="CX386" s="11">
        <f t="shared" si="550"/>
        <v>0.05</v>
      </c>
      <c r="CY386" s="11">
        <f t="shared" si="550"/>
        <v>0.05</v>
      </c>
      <c r="DA386" s="11">
        <f t="shared" ref="DA386:DE386" si="553">DA170*1000</f>
        <v>0.5</v>
      </c>
      <c r="DB386" s="11">
        <f t="shared" si="553"/>
        <v>0.05</v>
      </c>
      <c r="DC386" s="11">
        <f t="shared" si="553"/>
        <v>5</v>
      </c>
      <c r="DD386" s="11">
        <f t="shared" si="553"/>
        <v>0.25</v>
      </c>
      <c r="DE386" s="11">
        <f t="shared" si="553"/>
        <v>0.05</v>
      </c>
      <c r="DI386" s="11"/>
      <c r="DJ386" s="11"/>
      <c r="DK386" s="11"/>
      <c r="DL386" s="11"/>
      <c r="DM386" s="11"/>
    </row>
    <row r="387" spans="35:117">
      <c r="AI387" s="11">
        <f t="shared" si="495"/>
        <v>20</v>
      </c>
      <c r="AJ387" s="11">
        <f t="shared" si="552"/>
        <v>10</v>
      </c>
      <c r="AK387" s="11">
        <f t="shared" si="552"/>
        <v>2.5</v>
      </c>
      <c r="AL387" s="11">
        <f t="shared" si="552"/>
        <v>25</v>
      </c>
      <c r="AM387" s="11">
        <f t="shared" si="552"/>
        <v>6</v>
      </c>
      <c r="AN387" s="11">
        <f t="shared" si="552"/>
        <v>8</v>
      </c>
      <c r="AO387" s="11">
        <f t="shared" si="552"/>
        <v>5</v>
      </c>
      <c r="AP387" s="11">
        <f t="shared" si="552"/>
        <v>2.5</v>
      </c>
      <c r="AQ387" s="11">
        <f t="shared" si="552"/>
        <v>9</v>
      </c>
      <c r="AR387" s="11">
        <f t="shared" si="552"/>
        <v>1.5</v>
      </c>
      <c r="AS387" s="11">
        <f t="shared" si="552"/>
        <v>2.5</v>
      </c>
      <c r="AT387" s="11">
        <f t="shared" si="552"/>
        <v>2.5</v>
      </c>
      <c r="AU387" s="11">
        <f t="shared" si="552"/>
        <v>13</v>
      </c>
      <c r="AV387" s="11">
        <f t="shared" si="552"/>
        <v>6</v>
      </c>
      <c r="AW387" s="11">
        <f t="shared" si="552"/>
        <v>2.5</v>
      </c>
      <c r="AX387" s="11">
        <f t="shared" si="552"/>
        <v>7</v>
      </c>
      <c r="AY387" s="11">
        <f t="shared" si="552"/>
        <v>5</v>
      </c>
      <c r="AZ387" s="11">
        <f t="shared" si="552"/>
        <v>2.5</v>
      </c>
      <c r="BA387" s="11">
        <f t="shared" si="552"/>
        <v>2.5</v>
      </c>
      <c r="BB387" s="11">
        <f t="shared" si="552"/>
        <v>0</v>
      </c>
      <c r="BC387" s="11">
        <f t="shared" si="552"/>
        <v>0.5</v>
      </c>
      <c r="BD387" s="11">
        <f t="shared" si="552"/>
        <v>0.5</v>
      </c>
      <c r="BE387" s="11">
        <f t="shared" si="552"/>
        <v>0.5</v>
      </c>
      <c r="BF387" s="11">
        <f t="shared" si="552"/>
        <v>0.5</v>
      </c>
      <c r="BG387" s="11">
        <f t="shared" si="552"/>
        <v>0.5</v>
      </c>
      <c r="BH387" s="11">
        <f t="shared" si="552"/>
        <v>0.5</v>
      </c>
      <c r="BI387" s="11">
        <f t="shared" si="552"/>
        <v>0.5</v>
      </c>
      <c r="BJ387" s="11">
        <f t="shared" si="552"/>
        <v>0.5</v>
      </c>
      <c r="BK387" s="11">
        <f t="shared" si="552"/>
        <v>5.0000000000000001E-3</v>
      </c>
      <c r="BL387" s="11">
        <f t="shared" si="552"/>
        <v>0.5</v>
      </c>
      <c r="BM387" s="11">
        <f t="shared" si="552"/>
        <v>0.05</v>
      </c>
      <c r="BN387" s="11">
        <f t="shared" si="552"/>
        <v>0.05</v>
      </c>
      <c r="BO387" s="11">
        <f t="shared" si="552"/>
        <v>0.05</v>
      </c>
      <c r="BP387" s="11">
        <f t="shared" si="552"/>
        <v>0.05</v>
      </c>
      <c r="BQ387" s="11">
        <f t="shared" si="552"/>
        <v>0</v>
      </c>
      <c r="BR387" s="11">
        <f t="shared" si="552"/>
        <v>0.4</v>
      </c>
      <c r="BS387" s="11">
        <f t="shared" si="552"/>
        <v>0.05</v>
      </c>
      <c r="BT387" s="11">
        <f t="shared" si="552"/>
        <v>0.05</v>
      </c>
      <c r="BU387" s="11">
        <f t="shared" si="552"/>
        <v>0.1</v>
      </c>
      <c r="BV387" s="11">
        <f t="shared" si="552"/>
        <v>0.05</v>
      </c>
      <c r="BW387" s="11">
        <f t="shared" si="552"/>
        <v>0.05</v>
      </c>
      <c r="BX387" s="11">
        <f t="shared" si="552"/>
        <v>0</v>
      </c>
      <c r="BY387" s="11">
        <f t="shared" si="552"/>
        <v>0.15</v>
      </c>
      <c r="BZ387" s="11">
        <f t="shared" si="552"/>
        <v>0</v>
      </c>
      <c r="CA387" s="11">
        <f t="shared" si="552"/>
        <v>0</v>
      </c>
      <c r="CB387" s="11">
        <f t="shared" si="552"/>
        <v>0</v>
      </c>
      <c r="CC387" s="11">
        <f t="shared" si="552"/>
        <v>0</v>
      </c>
      <c r="CD387" s="11">
        <f t="shared" si="552"/>
        <v>0</v>
      </c>
      <c r="CE387" s="11">
        <f t="shared" si="552"/>
        <v>0</v>
      </c>
      <c r="CF387" s="11">
        <f t="shared" si="552"/>
        <v>0</v>
      </c>
      <c r="CG387" s="11">
        <f t="shared" si="552"/>
        <v>0</v>
      </c>
      <c r="CH387" s="11">
        <f t="shared" si="552"/>
        <v>0</v>
      </c>
      <c r="CI387" s="11">
        <f t="shared" si="552"/>
        <v>0</v>
      </c>
      <c r="CJ387" s="11">
        <f t="shared" si="552"/>
        <v>0</v>
      </c>
      <c r="CK387" s="11">
        <f t="shared" si="552"/>
        <v>0</v>
      </c>
      <c r="CL387" s="11">
        <f t="shared" si="552"/>
        <v>0</v>
      </c>
      <c r="CM387" s="11">
        <f t="shared" si="552"/>
        <v>0</v>
      </c>
      <c r="CN387" s="11">
        <f t="shared" si="552"/>
        <v>0</v>
      </c>
      <c r="CO387" s="11">
        <f t="shared" si="552"/>
        <v>0</v>
      </c>
      <c r="CP387" s="11">
        <f t="shared" si="552"/>
        <v>0</v>
      </c>
      <c r="CQ387" s="11">
        <f t="shared" si="552"/>
        <v>0</v>
      </c>
      <c r="CR387" s="11">
        <f t="shared" si="496"/>
        <v>0</v>
      </c>
      <c r="CS387" s="11">
        <f t="shared" si="552"/>
        <v>0</v>
      </c>
      <c r="CT387" s="11">
        <f t="shared" si="552"/>
        <v>0</v>
      </c>
      <c r="CU387" s="11">
        <f t="shared" si="552"/>
        <v>0</v>
      </c>
      <c r="CV387" s="11">
        <f t="shared" si="550"/>
        <v>0</v>
      </c>
      <c r="CW387" s="11">
        <f t="shared" si="550"/>
        <v>0</v>
      </c>
      <c r="CX387" s="11">
        <f t="shared" si="550"/>
        <v>0.05</v>
      </c>
      <c r="CY387" s="11">
        <f t="shared" si="550"/>
        <v>0.05</v>
      </c>
      <c r="DA387" s="11">
        <f t="shared" ref="DA387:DE387" si="554">DA171*1000</f>
        <v>0</v>
      </c>
      <c r="DB387" s="11">
        <f t="shared" si="554"/>
        <v>0</v>
      </c>
      <c r="DC387" s="11">
        <f t="shared" si="554"/>
        <v>0</v>
      </c>
      <c r="DD387" s="11">
        <f t="shared" si="554"/>
        <v>0</v>
      </c>
      <c r="DE387" s="11">
        <f t="shared" si="554"/>
        <v>0</v>
      </c>
      <c r="DI387" s="11"/>
      <c r="DJ387" s="11"/>
      <c r="DK387" s="11"/>
      <c r="DL387" s="11"/>
      <c r="DM387" s="11"/>
    </row>
    <row r="388" spans="35:117">
      <c r="AI388" s="11">
        <f t="shared" si="495"/>
        <v>14</v>
      </c>
      <c r="AJ388" s="11">
        <f t="shared" si="552"/>
        <v>130</v>
      </c>
      <c r="AK388" s="11">
        <f t="shared" si="552"/>
        <v>15</v>
      </c>
      <c r="AL388" s="11">
        <f t="shared" si="552"/>
        <v>190</v>
      </c>
      <c r="AM388" s="11">
        <f t="shared" si="552"/>
        <v>46</v>
      </c>
      <c r="AN388" s="11">
        <f t="shared" si="552"/>
        <v>56</v>
      </c>
      <c r="AO388" s="11">
        <f t="shared" si="552"/>
        <v>36</v>
      </c>
      <c r="AP388" s="11">
        <f t="shared" si="552"/>
        <v>2.5</v>
      </c>
      <c r="AQ388" s="11">
        <f t="shared" si="552"/>
        <v>33</v>
      </c>
      <c r="AR388" s="11">
        <f t="shared" si="552"/>
        <v>7</v>
      </c>
      <c r="AS388" s="11">
        <f t="shared" si="552"/>
        <v>36</v>
      </c>
      <c r="AT388" s="11">
        <f t="shared" si="552"/>
        <v>29</v>
      </c>
      <c r="AU388" s="11">
        <f t="shared" si="552"/>
        <v>113</v>
      </c>
      <c r="AV388" s="11">
        <f t="shared" si="552"/>
        <v>44</v>
      </c>
      <c r="AW388" s="11">
        <f t="shared" si="552"/>
        <v>23</v>
      </c>
      <c r="AX388" s="11">
        <f t="shared" si="552"/>
        <v>31</v>
      </c>
      <c r="AY388" s="11">
        <f t="shared" si="552"/>
        <v>30</v>
      </c>
      <c r="AZ388" s="11">
        <f t="shared" si="552"/>
        <v>8</v>
      </c>
      <c r="BA388" s="11">
        <f t="shared" si="552"/>
        <v>2.5</v>
      </c>
      <c r="BB388" s="11">
        <f t="shared" si="552"/>
        <v>0</v>
      </c>
      <c r="BC388" s="11">
        <f t="shared" si="552"/>
        <v>0.5</v>
      </c>
      <c r="BD388" s="11">
        <f t="shared" si="552"/>
        <v>0.5</v>
      </c>
      <c r="BE388" s="11">
        <f t="shared" si="552"/>
        <v>0.5</v>
      </c>
      <c r="BF388" s="11">
        <f t="shared" si="552"/>
        <v>0.5</v>
      </c>
      <c r="BG388" s="11">
        <f t="shared" si="552"/>
        <v>0.5</v>
      </c>
      <c r="BH388" s="11">
        <f t="shared" si="552"/>
        <v>0.5</v>
      </c>
      <c r="BI388" s="11">
        <f t="shared" si="552"/>
        <v>0.5</v>
      </c>
      <c r="BJ388" s="11">
        <f t="shared" si="552"/>
        <v>0.5</v>
      </c>
      <c r="BK388" s="11">
        <f t="shared" si="552"/>
        <v>5.0000000000000001E-3</v>
      </c>
      <c r="BL388" s="11">
        <f t="shared" si="552"/>
        <v>0.5</v>
      </c>
      <c r="BM388" s="11">
        <f t="shared" si="552"/>
        <v>0.05</v>
      </c>
      <c r="BN388" s="11">
        <f t="shared" si="552"/>
        <v>0.05</v>
      </c>
      <c r="BO388" s="11">
        <f t="shared" si="552"/>
        <v>0.05</v>
      </c>
      <c r="BP388" s="11">
        <f t="shared" si="552"/>
        <v>0.05</v>
      </c>
      <c r="BQ388" s="11">
        <f t="shared" si="552"/>
        <v>0</v>
      </c>
      <c r="BR388" s="11">
        <f t="shared" si="552"/>
        <v>0.4</v>
      </c>
      <c r="BS388" s="11">
        <f t="shared" si="552"/>
        <v>0.05</v>
      </c>
      <c r="BT388" s="11">
        <f t="shared" si="552"/>
        <v>0.05</v>
      </c>
      <c r="BU388" s="11">
        <f t="shared" si="552"/>
        <v>0.1</v>
      </c>
      <c r="BV388" s="11">
        <f t="shared" si="552"/>
        <v>0.05</v>
      </c>
      <c r="BW388" s="11">
        <f t="shared" si="552"/>
        <v>0.05</v>
      </c>
      <c r="BX388" s="11">
        <f t="shared" si="552"/>
        <v>0</v>
      </c>
      <c r="BY388" s="11">
        <f t="shared" si="552"/>
        <v>0.15</v>
      </c>
      <c r="BZ388" s="11">
        <f t="shared" si="552"/>
        <v>0</v>
      </c>
      <c r="CA388" s="11">
        <f t="shared" si="552"/>
        <v>0</v>
      </c>
      <c r="CB388" s="11">
        <f t="shared" si="552"/>
        <v>0</v>
      </c>
      <c r="CC388" s="11">
        <f t="shared" si="552"/>
        <v>0</v>
      </c>
      <c r="CD388" s="11">
        <f t="shared" si="552"/>
        <v>0</v>
      </c>
      <c r="CE388" s="11">
        <f t="shared" si="552"/>
        <v>0</v>
      </c>
      <c r="CF388" s="11">
        <f t="shared" si="552"/>
        <v>0</v>
      </c>
      <c r="CG388" s="11">
        <f t="shared" si="552"/>
        <v>0</v>
      </c>
      <c r="CH388" s="11">
        <f t="shared" si="552"/>
        <v>0</v>
      </c>
      <c r="CI388" s="11">
        <f t="shared" si="552"/>
        <v>0</v>
      </c>
      <c r="CJ388" s="11">
        <f t="shared" si="552"/>
        <v>0</v>
      </c>
      <c r="CK388" s="11">
        <f t="shared" si="552"/>
        <v>0</v>
      </c>
      <c r="CL388" s="11">
        <f t="shared" si="552"/>
        <v>0</v>
      </c>
      <c r="CM388" s="11">
        <f t="shared" si="552"/>
        <v>0</v>
      </c>
      <c r="CN388" s="11">
        <f t="shared" si="552"/>
        <v>0</v>
      </c>
      <c r="CO388" s="11">
        <f t="shared" si="552"/>
        <v>0</v>
      </c>
      <c r="CP388" s="11">
        <f t="shared" si="552"/>
        <v>0</v>
      </c>
      <c r="CQ388" s="11">
        <f t="shared" si="552"/>
        <v>0</v>
      </c>
      <c r="CR388" s="11">
        <f t="shared" si="496"/>
        <v>0</v>
      </c>
      <c r="CS388" s="11">
        <f t="shared" si="552"/>
        <v>0</v>
      </c>
      <c r="CT388" s="11">
        <f t="shared" si="552"/>
        <v>0</v>
      </c>
      <c r="CU388" s="11">
        <f t="shared" si="552"/>
        <v>0</v>
      </c>
      <c r="CV388" s="11">
        <f t="shared" si="550"/>
        <v>0</v>
      </c>
      <c r="CW388" s="11">
        <f t="shared" si="550"/>
        <v>0</v>
      </c>
      <c r="CX388" s="11">
        <f t="shared" si="550"/>
        <v>0.05</v>
      </c>
      <c r="CY388" s="11">
        <f t="shared" si="550"/>
        <v>0.05</v>
      </c>
      <c r="DA388" s="11">
        <f t="shared" ref="DA388:DE388" si="555">DA172*1000</f>
        <v>0</v>
      </c>
      <c r="DB388" s="11">
        <f t="shared" si="555"/>
        <v>0</v>
      </c>
      <c r="DC388" s="11">
        <f t="shared" si="555"/>
        <v>0</v>
      </c>
      <c r="DD388" s="11">
        <f t="shared" si="555"/>
        <v>0</v>
      </c>
      <c r="DE388" s="11">
        <f t="shared" si="555"/>
        <v>0</v>
      </c>
      <c r="DI388" s="11"/>
      <c r="DJ388" s="11"/>
      <c r="DK388" s="11"/>
      <c r="DL388" s="11"/>
      <c r="DM388" s="11"/>
    </row>
    <row r="389" spans="35:117">
      <c r="AI389" s="11">
        <f t="shared" si="495"/>
        <v>30</v>
      </c>
      <c r="AJ389" s="11">
        <f t="shared" si="552"/>
        <v>137</v>
      </c>
      <c r="AK389" s="11">
        <f t="shared" si="552"/>
        <v>15</v>
      </c>
      <c r="AL389" s="11">
        <f t="shared" si="552"/>
        <v>278</v>
      </c>
      <c r="AM389" s="11">
        <f t="shared" si="552"/>
        <v>96</v>
      </c>
      <c r="AN389" s="11">
        <f t="shared" si="552"/>
        <v>80</v>
      </c>
      <c r="AO389" s="11">
        <f t="shared" si="552"/>
        <v>53</v>
      </c>
      <c r="AP389" s="11">
        <f t="shared" si="552"/>
        <v>2.5</v>
      </c>
      <c r="AQ389" s="11">
        <f t="shared" si="552"/>
        <v>48</v>
      </c>
      <c r="AR389" s="11">
        <f t="shared" si="552"/>
        <v>9</v>
      </c>
      <c r="AS389" s="11">
        <f t="shared" si="552"/>
        <v>17</v>
      </c>
      <c r="AT389" s="11">
        <f t="shared" si="552"/>
        <v>11</v>
      </c>
      <c r="AU389" s="11">
        <f t="shared" si="552"/>
        <v>150</v>
      </c>
      <c r="AV389" s="11">
        <f t="shared" si="552"/>
        <v>76</v>
      </c>
      <c r="AW389" s="11">
        <f t="shared" si="552"/>
        <v>37</v>
      </c>
      <c r="AX389" s="11">
        <f t="shared" si="552"/>
        <v>52</v>
      </c>
      <c r="AY389" s="11">
        <f t="shared" si="552"/>
        <v>50</v>
      </c>
      <c r="AZ389" s="11">
        <f t="shared" si="552"/>
        <v>2.5</v>
      </c>
      <c r="BA389" s="11">
        <f t="shared" si="552"/>
        <v>2.5</v>
      </c>
      <c r="BB389" s="11">
        <f t="shared" si="552"/>
        <v>0</v>
      </c>
      <c r="BC389" s="11">
        <f t="shared" si="552"/>
        <v>0.5</v>
      </c>
      <c r="BD389" s="11">
        <f t="shared" si="552"/>
        <v>0.5</v>
      </c>
      <c r="BE389" s="11">
        <f t="shared" si="552"/>
        <v>0.5</v>
      </c>
      <c r="BF389" s="11">
        <f t="shared" si="552"/>
        <v>0.5</v>
      </c>
      <c r="BG389" s="11">
        <f t="shared" si="552"/>
        <v>0.5</v>
      </c>
      <c r="BH389" s="11">
        <f t="shared" si="552"/>
        <v>0.5</v>
      </c>
      <c r="BI389" s="11">
        <f t="shared" si="552"/>
        <v>0.5</v>
      </c>
      <c r="BJ389" s="11">
        <f t="shared" si="552"/>
        <v>0.5</v>
      </c>
      <c r="BK389" s="11">
        <f t="shared" si="552"/>
        <v>5.0000000000000001E-3</v>
      </c>
      <c r="BL389" s="11">
        <f t="shared" si="552"/>
        <v>0.5</v>
      </c>
      <c r="BM389" s="11">
        <f t="shared" si="552"/>
        <v>0.05</v>
      </c>
      <c r="BN389" s="11">
        <f t="shared" si="552"/>
        <v>0.05</v>
      </c>
      <c r="BO389" s="11">
        <f t="shared" si="552"/>
        <v>0.05</v>
      </c>
      <c r="BP389" s="11">
        <f t="shared" si="552"/>
        <v>0.05</v>
      </c>
      <c r="BQ389" s="11">
        <f t="shared" si="552"/>
        <v>0</v>
      </c>
      <c r="BR389" s="11">
        <f t="shared" si="552"/>
        <v>0.4</v>
      </c>
      <c r="BS389" s="11">
        <f t="shared" si="552"/>
        <v>0.05</v>
      </c>
      <c r="BT389" s="11">
        <f t="shared" si="552"/>
        <v>0.05</v>
      </c>
      <c r="BU389" s="11">
        <f t="shared" si="552"/>
        <v>0.1</v>
      </c>
      <c r="BV389" s="11">
        <f t="shared" si="552"/>
        <v>0.05</v>
      </c>
      <c r="BW389" s="11">
        <f t="shared" si="552"/>
        <v>0.05</v>
      </c>
      <c r="BX389" s="11">
        <f t="shared" si="552"/>
        <v>0</v>
      </c>
      <c r="BY389" s="11">
        <f t="shared" si="552"/>
        <v>0.15</v>
      </c>
      <c r="BZ389" s="11">
        <f t="shared" si="552"/>
        <v>0</v>
      </c>
      <c r="CA389" s="11">
        <f t="shared" si="552"/>
        <v>0</v>
      </c>
      <c r="CB389" s="11">
        <f t="shared" si="552"/>
        <v>0</v>
      </c>
      <c r="CC389" s="11">
        <f t="shared" si="552"/>
        <v>0</v>
      </c>
      <c r="CD389" s="11">
        <f t="shared" si="552"/>
        <v>0</v>
      </c>
      <c r="CE389" s="11">
        <f t="shared" si="552"/>
        <v>0</v>
      </c>
      <c r="CF389" s="11">
        <f t="shared" si="552"/>
        <v>0</v>
      </c>
      <c r="CG389" s="11">
        <f t="shared" si="552"/>
        <v>0</v>
      </c>
      <c r="CH389" s="11">
        <f t="shared" si="552"/>
        <v>0</v>
      </c>
      <c r="CI389" s="11">
        <f t="shared" si="552"/>
        <v>0</v>
      </c>
      <c r="CJ389" s="11">
        <f t="shared" si="552"/>
        <v>0</v>
      </c>
      <c r="CK389" s="11">
        <f t="shared" si="552"/>
        <v>0</v>
      </c>
      <c r="CL389" s="11">
        <f t="shared" si="552"/>
        <v>0</v>
      </c>
      <c r="CM389" s="11">
        <f t="shared" si="552"/>
        <v>0</v>
      </c>
      <c r="CN389" s="11">
        <f t="shared" si="552"/>
        <v>0</v>
      </c>
      <c r="CO389" s="11">
        <f t="shared" si="552"/>
        <v>0</v>
      </c>
      <c r="CP389" s="11">
        <f t="shared" si="552"/>
        <v>0</v>
      </c>
      <c r="CQ389" s="11">
        <f t="shared" si="552"/>
        <v>0</v>
      </c>
      <c r="CR389" s="11">
        <f t="shared" si="496"/>
        <v>0</v>
      </c>
      <c r="CS389" s="11">
        <f t="shared" si="552"/>
        <v>0</v>
      </c>
      <c r="CT389" s="11">
        <f t="shared" si="552"/>
        <v>0</v>
      </c>
      <c r="CU389" s="11">
        <f t="shared" ref="CU389:CY392" si="556">CU173*1000</f>
        <v>0</v>
      </c>
      <c r="CV389" s="11">
        <f t="shared" si="556"/>
        <v>0</v>
      </c>
      <c r="CW389" s="11">
        <f t="shared" si="556"/>
        <v>0</v>
      </c>
      <c r="CX389" s="11">
        <f t="shared" si="556"/>
        <v>0.05</v>
      </c>
      <c r="CY389" s="11">
        <f t="shared" si="556"/>
        <v>0.05</v>
      </c>
      <c r="DA389" s="11">
        <f t="shared" ref="DA389:DE389" si="557">DA173*1000</f>
        <v>0</v>
      </c>
      <c r="DB389" s="11">
        <f t="shared" si="557"/>
        <v>0</v>
      </c>
      <c r="DC389" s="11">
        <f t="shared" si="557"/>
        <v>0</v>
      </c>
      <c r="DD389" s="11">
        <f t="shared" si="557"/>
        <v>0</v>
      </c>
      <c r="DE389" s="11">
        <f t="shared" si="557"/>
        <v>0</v>
      </c>
      <c r="DI389" s="11"/>
      <c r="DJ389" s="11"/>
      <c r="DK389" s="11"/>
      <c r="DL389" s="11"/>
      <c r="DM389" s="11"/>
    </row>
    <row r="390" spans="35:117">
      <c r="AI390" s="11">
        <f t="shared" si="495"/>
        <v>8</v>
      </c>
      <c r="AJ390" s="11">
        <f t="shared" ref="AJ390:CU393" si="558">AJ174*1000</f>
        <v>91</v>
      </c>
      <c r="AK390" s="11">
        <f t="shared" si="558"/>
        <v>26</v>
      </c>
      <c r="AL390" s="11">
        <f t="shared" si="558"/>
        <v>218</v>
      </c>
      <c r="AM390" s="11">
        <f t="shared" si="558"/>
        <v>59</v>
      </c>
      <c r="AN390" s="11">
        <f t="shared" si="558"/>
        <v>81</v>
      </c>
      <c r="AO390" s="11">
        <f t="shared" si="558"/>
        <v>57</v>
      </c>
      <c r="AP390" s="11">
        <f t="shared" si="558"/>
        <v>10</v>
      </c>
      <c r="AQ390" s="11">
        <f t="shared" si="558"/>
        <v>60</v>
      </c>
      <c r="AR390" s="11">
        <f t="shared" si="558"/>
        <v>7</v>
      </c>
      <c r="AS390" s="11">
        <f t="shared" si="558"/>
        <v>23</v>
      </c>
      <c r="AT390" s="11">
        <f t="shared" si="558"/>
        <v>22</v>
      </c>
      <c r="AU390" s="11">
        <f t="shared" si="558"/>
        <v>127</v>
      </c>
      <c r="AV390" s="11">
        <f t="shared" si="558"/>
        <v>59</v>
      </c>
      <c r="AW390" s="11">
        <f t="shared" si="558"/>
        <v>31</v>
      </c>
      <c r="AX390" s="11">
        <f t="shared" si="558"/>
        <v>37</v>
      </c>
      <c r="AY390" s="11">
        <f t="shared" si="558"/>
        <v>53</v>
      </c>
      <c r="AZ390" s="11">
        <f t="shared" si="558"/>
        <v>14</v>
      </c>
      <c r="BA390" s="11">
        <f t="shared" si="558"/>
        <v>2.5</v>
      </c>
      <c r="BB390" s="11">
        <f t="shared" si="558"/>
        <v>0</v>
      </c>
      <c r="BC390" s="11">
        <f t="shared" si="558"/>
        <v>0.5</v>
      </c>
      <c r="BD390" s="11">
        <f t="shared" si="558"/>
        <v>0.5</v>
      </c>
      <c r="BE390" s="11">
        <f t="shared" si="558"/>
        <v>0.5</v>
      </c>
      <c r="BF390" s="11">
        <f t="shared" si="558"/>
        <v>0.5</v>
      </c>
      <c r="BG390" s="11">
        <f t="shared" si="558"/>
        <v>0.5</v>
      </c>
      <c r="BH390" s="11">
        <f t="shared" si="558"/>
        <v>0.5</v>
      </c>
      <c r="BI390" s="11">
        <f t="shared" si="558"/>
        <v>0.5</v>
      </c>
      <c r="BJ390" s="11">
        <f t="shared" si="558"/>
        <v>0.5</v>
      </c>
      <c r="BK390" s="11">
        <f t="shared" si="558"/>
        <v>5.0000000000000001E-3</v>
      </c>
      <c r="BL390" s="11">
        <f t="shared" si="558"/>
        <v>0.5</v>
      </c>
      <c r="BM390" s="11">
        <f t="shared" si="558"/>
        <v>0.05</v>
      </c>
      <c r="BN390" s="11">
        <f t="shared" si="558"/>
        <v>0.05</v>
      </c>
      <c r="BO390" s="11">
        <f t="shared" si="558"/>
        <v>0.05</v>
      </c>
      <c r="BP390" s="11">
        <f t="shared" si="558"/>
        <v>0.05</v>
      </c>
      <c r="BQ390" s="11">
        <f t="shared" si="558"/>
        <v>0</v>
      </c>
      <c r="BR390" s="11">
        <f t="shared" si="558"/>
        <v>0.4</v>
      </c>
      <c r="BS390" s="11">
        <f t="shared" si="558"/>
        <v>0.05</v>
      </c>
      <c r="BT390" s="11">
        <f t="shared" si="558"/>
        <v>0.05</v>
      </c>
      <c r="BU390" s="11">
        <f t="shared" si="558"/>
        <v>0.1</v>
      </c>
      <c r="BV390" s="11">
        <f t="shared" si="558"/>
        <v>0.05</v>
      </c>
      <c r="BW390" s="11">
        <f t="shared" si="558"/>
        <v>0.05</v>
      </c>
      <c r="BX390" s="11">
        <f t="shared" si="558"/>
        <v>0</v>
      </c>
      <c r="BY390" s="11">
        <f t="shared" si="558"/>
        <v>0.15</v>
      </c>
      <c r="BZ390" s="11">
        <f t="shared" si="558"/>
        <v>0</v>
      </c>
      <c r="CA390" s="11">
        <f t="shared" si="558"/>
        <v>0</v>
      </c>
      <c r="CB390" s="11">
        <f t="shared" si="558"/>
        <v>0</v>
      </c>
      <c r="CC390" s="11">
        <f t="shared" si="558"/>
        <v>0</v>
      </c>
      <c r="CD390" s="11">
        <f t="shared" si="558"/>
        <v>0</v>
      </c>
      <c r="CE390" s="11">
        <f t="shared" si="558"/>
        <v>0</v>
      </c>
      <c r="CF390" s="11">
        <f t="shared" si="558"/>
        <v>0</v>
      </c>
      <c r="CG390" s="11">
        <f t="shared" si="558"/>
        <v>0</v>
      </c>
      <c r="CH390" s="11">
        <f t="shared" si="558"/>
        <v>0</v>
      </c>
      <c r="CI390" s="11">
        <f t="shared" si="558"/>
        <v>0</v>
      </c>
      <c r="CJ390" s="11">
        <f t="shared" si="558"/>
        <v>0</v>
      </c>
      <c r="CK390" s="11">
        <f t="shared" si="558"/>
        <v>0</v>
      </c>
      <c r="CL390" s="11">
        <f t="shared" si="558"/>
        <v>0</v>
      </c>
      <c r="CM390" s="11">
        <f t="shared" si="558"/>
        <v>0</v>
      </c>
      <c r="CN390" s="11">
        <f t="shared" si="558"/>
        <v>0</v>
      </c>
      <c r="CO390" s="11">
        <f t="shared" si="558"/>
        <v>0</v>
      </c>
      <c r="CP390" s="11">
        <f t="shared" si="558"/>
        <v>0</v>
      </c>
      <c r="CQ390" s="11">
        <f t="shared" si="558"/>
        <v>0</v>
      </c>
      <c r="CR390" s="11">
        <f t="shared" si="496"/>
        <v>0</v>
      </c>
      <c r="CS390" s="11">
        <f t="shared" si="558"/>
        <v>0</v>
      </c>
      <c r="CT390" s="11">
        <f t="shared" si="558"/>
        <v>0</v>
      </c>
      <c r="CU390" s="11">
        <f t="shared" si="558"/>
        <v>0</v>
      </c>
      <c r="CV390" s="11">
        <f t="shared" si="556"/>
        <v>0</v>
      </c>
      <c r="CW390" s="11">
        <f t="shared" si="556"/>
        <v>0</v>
      </c>
      <c r="CX390" s="11">
        <f t="shared" si="556"/>
        <v>0.05</v>
      </c>
      <c r="CY390" s="11">
        <f t="shared" si="556"/>
        <v>0.05</v>
      </c>
      <c r="DA390" s="11">
        <f t="shared" ref="DA390:DE390" si="559">DA174*1000</f>
        <v>0</v>
      </c>
      <c r="DB390" s="11">
        <f t="shared" si="559"/>
        <v>0</v>
      </c>
      <c r="DC390" s="11">
        <f t="shared" si="559"/>
        <v>0</v>
      </c>
      <c r="DD390" s="11">
        <f t="shared" si="559"/>
        <v>0</v>
      </c>
      <c r="DE390" s="11">
        <f t="shared" si="559"/>
        <v>0</v>
      </c>
      <c r="DI390" s="11"/>
      <c r="DJ390" s="11"/>
      <c r="DK390" s="11"/>
      <c r="DL390" s="11"/>
      <c r="DM390" s="11"/>
    </row>
    <row r="391" spans="35:117">
      <c r="AI391" s="11">
        <f t="shared" si="495"/>
        <v>106</v>
      </c>
      <c r="AJ391" s="11">
        <f t="shared" si="558"/>
        <v>43</v>
      </c>
      <c r="AK391" s="11">
        <f t="shared" si="558"/>
        <v>2.5</v>
      </c>
      <c r="AL391" s="11">
        <f t="shared" si="558"/>
        <v>92</v>
      </c>
      <c r="AM391" s="11">
        <f t="shared" si="558"/>
        <v>63</v>
      </c>
      <c r="AN391" s="11">
        <f t="shared" si="558"/>
        <v>29</v>
      </c>
      <c r="AO391" s="11">
        <f t="shared" si="558"/>
        <v>21</v>
      </c>
      <c r="AP391" s="11">
        <f t="shared" si="558"/>
        <v>2.5</v>
      </c>
      <c r="AQ391" s="11">
        <f t="shared" si="558"/>
        <v>27</v>
      </c>
      <c r="AR391" s="11">
        <f t="shared" si="558"/>
        <v>1.5</v>
      </c>
      <c r="AS391" s="11">
        <f t="shared" si="558"/>
        <v>13</v>
      </c>
      <c r="AT391" s="11">
        <f t="shared" si="558"/>
        <v>2.5</v>
      </c>
      <c r="AU391" s="11">
        <f t="shared" si="558"/>
        <v>57</v>
      </c>
      <c r="AV391" s="11">
        <f t="shared" si="558"/>
        <v>51</v>
      </c>
      <c r="AW391" s="11">
        <f t="shared" si="558"/>
        <v>15</v>
      </c>
      <c r="AX391" s="11">
        <f t="shared" si="558"/>
        <v>29</v>
      </c>
      <c r="AY391" s="11">
        <f t="shared" si="558"/>
        <v>14</v>
      </c>
      <c r="AZ391" s="11">
        <f t="shared" si="558"/>
        <v>2.5</v>
      </c>
      <c r="BA391" s="11">
        <f t="shared" si="558"/>
        <v>2.5</v>
      </c>
      <c r="BB391" s="11">
        <f t="shared" si="558"/>
        <v>0</v>
      </c>
      <c r="BC391" s="11">
        <f t="shared" si="558"/>
        <v>0.5</v>
      </c>
      <c r="BD391" s="11">
        <f t="shared" si="558"/>
        <v>0.5</v>
      </c>
      <c r="BE391" s="11">
        <f t="shared" si="558"/>
        <v>0.5</v>
      </c>
      <c r="BF391" s="11">
        <f t="shared" si="558"/>
        <v>0.5</v>
      </c>
      <c r="BG391" s="11">
        <f t="shared" si="558"/>
        <v>0.5</v>
      </c>
      <c r="BH391" s="11">
        <f t="shared" si="558"/>
        <v>0.5</v>
      </c>
      <c r="BI391" s="11">
        <f t="shared" si="558"/>
        <v>0.5</v>
      </c>
      <c r="BJ391" s="11">
        <f t="shared" si="558"/>
        <v>0.5</v>
      </c>
      <c r="BK391" s="11">
        <f t="shared" si="558"/>
        <v>5.0000000000000001E-3</v>
      </c>
      <c r="BL391" s="11">
        <f t="shared" si="558"/>
        <v>0.5</v>
      </c>
      <c r="BM391" s="11">
        <f t="shared" si="558"/>
        <v>0.05</v>
      </c>
      <c r="BN391" s="11">
        <f t="shared" si="558"/>
        <v>0.05</v>
      </c>
      <c r="BO391" s="11">
        <f t="shared" si="558"/>
        <v>0.05</v>
      </c>
      <c r="BP391" s="11">
        <f t="shared" si="558"/>
        <v>0.05</v>
      </c>
      <c r="BQ391" s="11">
        <f t="shared" si="558"/>
        <v>0</v>
      </c>
      <c r="BR391" s="11">
        <f t="shared" si="558"/>
        <v>0.4</v>
      </c>
      <c r="BS391" s="11">
        <f t="shared" si="558"/>
        <v>0.05</v>
      </c>
      <c r="BT391" s="11">
        <f t="shared" si="558"/>
        <v>0.05</v>
      </c>
      <c r="BU391" s="11">
        <f t="shared" si="558"/>
        <v>0.1</v>
      </c>
      <c r="BV391" s="11">
        <f t="shared" si="558"/>
        <v>0.05</v>
      </c>
      <c r="BW391" s="11">
        <f t="shared" si="558"/>
        <v>0.05</v>
      </c>
      <c r="BX391" s="11">
        <f t="shared" si="558"/>
        <v>0</v>
      </c>
      <c r="BY391" s="11">
        <f t="shared" si="558"/>
        <v>0.15</v>
      </c>
      <c r="BZ391" s="11">
        <f t="shared" si="558"/>
        <v>0</v>
      </c>
      <c r="CA391" s="11">
        <f t="shared" si="558"/>
        <v>0</v>
      </c>
      <c r="CB391" s="11">
        <f t="shared" si="558"/>
        <v>0</v>
      </c>
      <c r="CC391" s="11">
        <f t="shared" si="558"/>
        <v>0</v>
      </c>
      <c r="CD391" s="11">
        <f t="shared" si="558"/>
        <v>0</v>
      </c>
      <c r="CE391" s="11">
        <f t="shared" si="558"/>
        <v>0</v>
      </c>
      <c r="CF391" s="11">
        <f t="shared" si="558"/>
        <v>0</v>
      </c>
      <c r="CG391" s="11">
        <f t="shared" si="558"/>
        <v>0</v>
      </c>
      <c r="CH391" s="11">
        <f t="shared" si="558"/>
        <v>0</v>
      </c>
      <c r="CI391" s="11">
        <f t="shared" si="558"/>
        <v>0</v>
      </c>
      <c r="CJ391" s="11">
        <f t="shared" si="558"/>
        <v>0</v>
      </c>
      <c r="CK391" s="11">
        <f t="shared" si="558"/>
        <v>0</v>
      </c>
      <c r="CL391" s="11">
        <f t="shared" si="558"/>
        <v>0</v>
      </c>
      <c r="CM391" s="11">
        <f t="shared" si="558"/>
        <v>0</v>
      </c>
      <c r="CN391" s="11">
        <f t="shared" si="558"/>
        <v>0</v>
      </c>
      <c r="CO391" s="11">
        <f t="shared" si="558"/>
        <v>0</v>
      </c>
      <c r="CP391" s="11">
        <f t="shared" si="558"/>
        <v>0</v>
      </c>
      <c r="CQ391" s="11">
        <f t="shared" si="558"/>
        <v>0</v>
      </c>
      <c r="CR391" s="11">
        <f t="shared" si="496"/>
        <v>0</v>
      </c>
      <c r="CS391" s="11">
        <f t="shared" si="558"/>
        <v>0</v>
      </c>
      <c r="CT391" s="11">
        <f t="shared" si="558"/>
        <v>0</v>
      </c>
      <c r="CU391" s="11">
        <f t="shared" si="558"/>
        <v>0</v>
      </c>
      <c r="CV391" s="11">
        <f t="shared" si="556"/>
        <v>0</v>
      </c>
      <c r="CW391" s="11">
        <f t="shared" si="556"/>
        <v>0</v>
      </c>
      <c r="CX391" s="11">
        <f t="shared" si="556"/>
        <v>0.05</v>
      </c>
      <c r="CY391" s="11">
        <f t="shared" si="556"/>
        <v>0.05</v>
      </c>
      <c r="DA391" s="11">
        <f t="shared" ref="DA391:DE391" si="560">DA175*1000</f>
        <v>0</v>
      </c>
      <c r="DB391" s="11">
        <f t="shared" si="560"/>
        <v>0</v>
      </c>
      <c r="DC391" s="11">
        <f t="shared" si="560"/>
        <v>0</v>
      </c>
      <c r="DD391" s="11">
        <f t="shared" si="560"/>
        <v>0</v>
      </c>
      <c r="DE391" s="11">
        <f t="shared" si="560"/>
        <v>0</v>
      </c>
      <c r="DI391" s="11"/>
      <c r="DJ391" s="11"/>
      <c r="DK391" s="11"/>
      <c r="DL391" s="11"/>
      <c r="DM391" s="11"/>
    </row>
    <row r="392" spans="35:117">
      <c r="AI392" s="11">
        <f t="shared" si="495"/>
        <v>7</v>
      </c>
      <c r="AJ392" s="11">
        <f t="shared" si="558"/>
        <v>9</v>
      </c>
      <c r="AK392" s="11">
        <f t="shared" si="558"/>
        <v>2.5</v>
      </c>
      <c r="AL392" s="11">
        <f t="shared" si="558"/>
        <v>28</v>
      </c>
      <c r="AM392" s="11">
        <f t="shared" si="558"/>
        <v>8</v>
      </c>
      <c r="AN392" s="11">
        <f t="shared" si="558"/>
        <v>10</v>
      </c>
      <c r="AO392" s="11">
        <f t="shared" si="558"/>
        <v>8</v>
      </c>
      <c r="AP392" s="11">
        <f t="shared" si="558"/>
        <v>2.5</v>
      </c>
      <c r="AQ392" s="11">
        <f t="shared" si="558"/>
        <v>11</v>
      </c>
      <c r="AR392" s="11">
        <f t="shared" si="558"/>
        <v>1.5</v>
      </c>
      <c r="AS392" s="11">
        <f t="shared" si="558"/>
        <v>2.5</v>
      </c>
      <c r="AT392" s="11">
        <f t="shared" si="558"/>
        <v>2.5</v>
      </c>
      <c r="AU392" s="11">
        <f t="shared" si="558"/>
        <v>15</v>
      </c>
      <c r="AV392" s="11">
        <f t="shared" si="558"/>
        <v>11</v>
      </c>
      <c r="AW392" s="11">
        <f t="shared" si="558"/>
        <v>5</v>
      </c>
      <c r="AX392" s="11">
        <f t="shared" si="558"/>
        <v>8</v>
      </c>
      <c r="AY392" s="11">
        <f t="shared" si="558"/>
        <v>10</v>
      </c>
      <c r="AZ392" s="11">
        <f t="shared" si="558"/>
        <v>2.5</v>
      </c>
      <c r="BA392" s="11">
        <f t="shared" si="558"/>
        <v>2.5</v>
      </c>
      <c r="BB392" s="11">
        <f t="shared" si="558"/>
        <v>0</v>
      </c>
      <c r="BC392" s="11">
        <f t="shared" si="558"/>
        <v>0.5</v>
      </c>
      <c r="BD392" s="11">
        <f t="shared" si="558"/>
        <v>0.5</v>
      </c>
      <c r="BE392" s="11">
        <f t="shared" si="558"/>
        <v>0.5</v>
      </c>
      <c r="BF392" s="11">
        <f t="shared" si="558"/>
        <v>0.5</v>
      </c>
      <c r="BG392" s="11">
        <f t="shared" si="558"/>
        <v>0.5</v>
      </c>
      <c r="BH392" s="11">
        <f t="shared" si="558"/>
        <v>0.5</v>
      </c>
      <c r="BI392" s="11">
        <f t="shared" si="558"/>
        <v>0.5</v>
      </c>
      <c r="BJ392" s="11">
        <f t="shared" si="558"/>
        <v>0.5</v>
      </c>
      <c r="BK392" s="11">
        <f t="shared" si="558"/>
        <v>5.0000000000000001E-3</v>
      </c>
      <c r="BL392" s="11">
        <f t="shared" si="558"/>
        <v>0.5</v>
      </c>
      <c r="BM392" s="11">
        <f t="shared" si="558"/>
        <v>0.05</v>
      </c>
      <c r="BN392" s="11">
        <f t="shared" si="558"/>
        <v>0.05</v>
      </c>
      <c r="BO392" s="11">
        <f t="shared" si="558"/>
        <v>0.05</v>
      </c>
      <c r="BP392" s="11">
        <f t="shared" si="558"/>
        <v>0.05</v>
      </c>
      <c r="BQ392" s="11">
        <f t="shared" si="558"/>
        <v>0</v>
      </c>
      <c r="BR392" s="11">
        <f t="shared" si="558"/>
        <v>0.4</v>
      </c>
      <c r="BS392" s="11">
        <f t="shared" si="558"/>
        <v>0.05</v>
      </c>
      <c r="BT392" s="11">
        <f t="shared" si="558"/>
        <v>0.05</v>
      </c>
      <c r="BU392" s="11">
        <f t="shared" si="558"/>
        <v>0.1</v>
      </c>
      <c r="BV392" s="11">
        <f t="shared" si="558"/>
        <v>0.05</v>
      </c>
      <c r="BW392" s="11">
        <f t="shared" si="558"/>
        <v>0.05</v>
      </c>
      <c r="BX392" s="11">
        <f t="shared" si="558"/>
        <v>0</v>
      </c>
      <c r="BY392" s="11">
        <f t="shared" si="558"/>
        <v>0.15</v>
      </c>
      <c r="BZ392" s="11">
        <f t="shared" si="558"/>
        <v>0</v>
      </c>
      <c r="CA392" s="11">
        <f t="shared" si="558"/>
        <v>0</v>
      </c>
      <c r="CB392" s="11">
        <f t="shared" si="558"/>
        <v>0</v>
      </c>
      <c r="CC392" s="11">
        <f t="shared" si="558"/>
        <v>0</v>
      </c>
      <c r="CD392" s="11">
        <f t="shared" si="558"/>
        <v>0</v>
      </c>
      <c r="CE392" s="11">
        <f t="shared" si="558"/>
        <v>0</v>
      </c>
      <c r="CF392" s="11">
        <f t="shared" si="558"/>
        <v>0</v>
      </c>
      <c r="CG392" s="11">
        <f t="shared" si="558"/>
        <v>0</v>
      </c>
      <c r="CH392" s="11">
        <f t="shared" si="558"/>
        <v>0</v>
      </c>
      <c r="CI392" s="11">
        <f t="shared" si="558"/>
        <v>0</v>
      </c>
      <c r="CJ392" s="11">
        <f t="shared" si="558"/>
        <v>0</v>
      </c>
      <c r="CK392" s="11">
        <f t="shared" si="558"/>
        <v>0</v>
      </c>
      <c r="CL392" s="11">
        <f t="shared" si="558"/>
        <v>0</v>
      </c>
      <c r="CM392" s="11">
        <f t="shared" si="558"/>
        <v>0</v>
      </c>
      <c r="CN392" s="11">
        <f t="shared" si="558"/>
        <v>0</v>
      </c>
      <c r="CO392" s="11">
        <f t="shared" si="558"/>
        <v>0</v>
      </c>
      <c r="CP392" s="11">
        <f t="shared" si="558"/>
        <v>0</v>
      </c>
      <c r="CQ392" s="11">
        <f t="shared" si="558"/>
        <v>0</v>
      </c>
      <c r="CR392" s="11">
        <f t="shared" si="496"/>
        <v>0</v>
      </c>
      <c r="CS392" s="11">
        <f t="shared" si="558"/>
        <v>0</v>
      </c>
      <c r="CT392" s="11">
        <f t="shared" si="558"/>
        <v>0</v>
      </c>
      <c r="CU392" s="11">
        <f t="shared" si="558"/>
        <v>0</v>
      </c>
      <c r="CV392" s="11">
        <f t="shared" si="556"/>
        <v>0</v>
      </c>
      <c r="CW392" s="11">
        <f t="shared" si="556"/>
        <v>0</v>
      </c>
      <c r="CX392" s="11">
        <f t="shared" si="556"/>
        <v>0.05</v>
      </c>
      <c r="CY392" s="11">
        <f t="shared" si="556"/>
        <v>0.05</v>
      </c>
      <c r="DA392" s="11">
        <f t="shared" ref="DA392:DE392" si="561">DA176*1000</f>
        <v>0</v>
      </c>
      <c r="DB392" s="11">
        <f t="shared" si="561"/>
        <v>0</v>
      </c>
      <c r="DC392" s="11">
        <f t="shared" si="561"/>
        <v>0</v>
      </c>
      <c r="DD392" s="11">
        <f t="shared" si="561"/>
        <v>0</v>
      </c>
      <c r="DE392" s="11">
        <f t="shared" si="561"/>
        <v>0</v>
      </c>
      <c r="DI392" s="11"/>
      <c r="DJ392" s="11"/>
      <c r="DK392" s="11"/>
      <c r="DL392" s="11"/>
      <c r="DM392" s="11"/>
    </row>
    <row r="393" spans="35:117">
      <c r="AI393" s="11">
        <f t="shared" si="495"/>
        <v>17</v>
      </c>
      <c r="AJ393" s="11">
        <f t="shared" si="558"/>
        <v>86</v>
      </c>
      <c r="AK393" s="11">
        <f t="shared" si="558"/>
        <v>17</v>
      </c>
      <c r="AL393" s="11">
        <f t="shared" si="558"/>
        <v>167</v>
      </c>
      <c r="AM393" s="11">
        <f t="shared" si="558"/>
        <v>50</v>
      </c>
      <c r="AN393" s="11">
        <f t="shared" si="558"/>
        <v>68</v>
      </c>
      <c r="AO393" s="11">
        <f t="shared" si="558"/>
        <v>50</v>
      </c>
      <c r="AP393" s="11">
        <f t="shared" si="558"/>
        <v>9</v>
      </c>
      <c r="AQ393" s="11">
        <f t="shared" si="558"/>
        <v>53</v>
      </c>
      <c r="AR393" s="11">
        <f t="shared" si="558"/>
        <v>5</v>
      </c>
      <c r="AS393" s="11">
        <f t="shared" si="558"/>
        <v>13</v>
      </c>
      <c r="AT393" s="11">
        <f t="shared" si="558"/>
        <v>12</v>
      </c>
      <c r="AU393" s="11">
        <f t="shared" si="558"/>
        <v>76</v>
      </c>
      <c r="AV393" s="11">
        <f t="shared" si="558"/>
        <v>60</v>
      </c>
      <c r="AW393" s="11">
        <f t="shared" si="558"/>
        <v>32</v>
      </c>
      <c r="AX393" s="11">
        <f t="shared" si="558"/>
        <v>45</v>
      </c>
      <c r="AY393" s="11">
        <f t="shared" si="558"/>
        <v>39</v>
      </c>
      <c r="AZ393" s="11">
        <f t="shared" si="558"/>
        <v>15</v>
      </c>
      <c r="BA393" s="11">
        <f t="shared" si="558"/>
        <v>2.5</v>
      </c>
      <c r="BB393" s="11">
        <f t="shared" si="558"/>
        <v>0</v>
      </c>
      <c r="BC393" s="11">
        <f t="shared" si="558"/>
        <v>0.5</v>
      </c>
      <c r="BD393" s="11">
        <f t="shared" si="558"/>
        <v>0.5</v>
      </c>
      <c r="BE393" s="11">
        <f t="shared" si="558"/>
        <v>0.5</v>
      </c>
      <c r="BF393" s="11">
        <f t="shared" si="558"/>
        <v>0.5</v>
      </c>
      <c r="BG393" s="11">
        <f t="shared" si="558"/>
        <v>0.5</v>
      </c>
      <c r="BH393" s="11">
        <f t="shared" si="558"/>
        <v>0.5</v>
      </c>
      <c r="BI393" s="11">
        <f t="shared" si="558"/>
        <v>0.5</v>
      </c>
      <c r="BJ393" s="11">
        <f t="shared" si="558"/>
        <v>0.5</v>
      </c>
      <c r="BK393" s="11">
        <f t="shared" si="558"/>
        <v>5.0000000000000001E-3</v>
      </c>
      <c r="BL393" s="11">
        <f t="shared" si="558"/>
        <v>0.5</v>
      </c>
      <c r="BM393" s="11">
        <f t="shared" si="558"/>
        <v>0.05</v>
      </c>
      <c r="BN393" s="11">
        <f t="shared" si="558"/>
        <v>0.05</v>
      </c>
      <c r="BO393" s="11">
        <f t="shared" si="558"/>
        <v>0.05</v>
      </c>
      <c r="BP393" s="11">
        <f t="shared" si="558"/>
        <v>0.05</v>
      </c>
      <c r="BQ393" s="11">
        <f t="shared" si="558"/>
        <v>0</v>
      </c>
      <c r="BR393" s="11">
        <f t="shared" si="558"/>
        <v>0.4</v>
      </c>
      <c r="BS393" s="11">
        <f t="shared" si="558"/>
        <v>0.05</v>
      </c>
      <c r="BT393" s="11">
        <f t="shared" si="558"/>
        <v>0.05</v>
      </c>
      <c r="BU393" s="11">
        <f t="shared" si="558"/>
        <v>0.1</v>
      </c>
      <c r="BV393" s="11">
        <f t="shared" si="558"/>
        <v>0.05</v>
      </c>
      <c r="BW393" s="11">
        <f t="shared" si="558"/>
        <v>0.05</v>
      </c>
      <c r="BX393" s="11">
        <f t="shared" si="558"/>
        <v>0</v>
      </c>
      <c r="BY393" s="11">
        <f t="shared" si="558"/>
        <v>0.15</v>
      </c>
      <c r="BZ393" s="11">
        <f t="shared" si="558"/>
        <v>0</v>
      </c>
      <c r="CA393" s="11">
        <f t="shared" si="558"/>
        <v>0</v>
      </c>
      <c r="CB393" s="11">
        <f t="shared" si="558"/>
        <v>0</v>
      </c>
      <c r="CC393" s="11">
        <f t="shared" si="558"/>
        <v>0</v>
      </c>
      <c r="CD393" s="11">
        <f t="shared" si="558"/>
        <v>0</v>
      </c>
      <c r="CE393" s="11">
        <f t="shared" si="558"/>
        <v>0</v>
      </c>
      <c r="CF393" s="11">
        <f t="shared" si="558"/>
        <v>0</v>
      </c>
      <c r="CG393" s="11">
        <f t="shared" si="558"/>
        <v>0</v>
      </c>
      <c r="CH393" s="11">
        <f t="shared" si="558"/>
        <v>0</v>
      </c>
      <c r="CI393" s="11">
        <f t="shared" si="558"/>
        <v>0</v>
      </c>
      <c r="CJ393" s="11">
        <f t="shared" si="558"/>
        <v>0</v>
      </c>
      <c r="CK393" s="11">
        <f t="shared" si="558"/>
        <v>0</v>
      </c>
      <c r="CL393" s="11">
        <f t="shared" si="558"/>
        <v>0</v>
      </c>
      <c r="CM393" s="11">
        <f t="shared" si="558"/>
        <v>0</v>
      </c>
      <c r="CN393" s="11">
        <f t="shared" si="558"/>
        <v>0</v>
      </c>
      <c r="CO393" s="11">
        <f t="shared" si="558"/>
        <v>0</v>
      </c>
      <c r="CP393" s="11">
        <f t="shared" si="558"/>
        <v>0</v>
      </c>
      <c r="CQ393" s="11">
        <f t="shared" si="558"/>
        <v>0</v>
      </c>
      <c r="CR393" s="11">
        <f t="shared" si="496"/>
        <v>0</v>
      </c>
      <c r="CS393" s="11">
        <f t="shared" si="558"/>
        <v>0</v>
      </c>
      <c r="CT393" s="11">
        <f t="shared" si="558"/>
        <v>0</v>
      </c>
      <c r="CU393" s="11">
        <f t="shared" ref="CU393:CY396" si="562">CU177*1000</f>
        <v>0</v>
      </c>
      <c r="CV393" s="11">
        <f t="shared" si="562"/>
        <v>0</v>
      </c>
      <c r="CW393" s="11">
        <f t="shared" si="562"/>
        <v>0</v>
      </c>
      <c r="CX393" s="11">
        <f t="shared" si="562"/>
        <v>0.05</v>
      </c>
      <c r="CY393" s="11">
        <f t="shared" si="562"/>
        <v>0.05</v>
      </c>
      <c r="DA393" s="11">
        <f t="shared" ref="DA393:DE393" si="563">DA177*1000</f>
        <v>0</v>
      </c>
      <c r="DB393" s="11">
        <f t="shared" si="563"/>
        <v>0</v>
      </c>
      <c r="DC393" s="11">
        <f t="shared" si="563"/>
        <v>0</v>
      </c>
      <c r="DD393" s="11">
        <f t="shared" si="563"/>
        <v>0</v>
      </c>
      <c r="DE393" s="11">
        <f t="shared" si="563"/>
        <v>0</v>
      </c>
      <c r="DI393" s="11"/>
      <c r="DJ393" s="11"/>
      <c r="DK393" s="11"/>
      <c r="DL393" s="11"/>
      <c r="DM393" s="11"/>
    </row>
    <row r="394" spans="35:117">
      <c r="AI394" s="11">
        <f t="shared" si="495"/>
        <v>18</v>
      </c>
      <c r="AJ394" s="11">
        <f t="shared" ref="AJ394:CU397" si="564">AJ178*1000</f>
        <v>115</v>
      </c>
      <c r="AK394" s="11">
        <f t="shared" si="564"/>
        <v>42</v>
      </c>
      <c r="AL394" s="11">
        <f t="shared" si="564"/>
        <v>303</v>
      </c>
      <c r="AM394" s="11">
        <f t="shared" si="564"/>
        <v>96</v>
      </c>
      <c r="AN394" s="11">
        <f t="shared" si="564"/>
        <v>112</v>
      </c>
      <c r="AO394" s="11">
        <f t="shared" si="564"/>
        <v>69</v>
      </c>
      <c r="AP394" s="11">
        <f t="shared" si="564"/>
        <v>12</v>
      </c>
      <c r="AQ394" s="11">
        <f t="shared" si="564"/>
        <v>62</v>
      </c>
      <c r="AR394" s="11">
        <f t="shared" si="564"/>
        <v>10</v>
      </c>
      <c r="AS394" s="11">
        <f t="shared" si="564"/>
        <v>46</v>
      </c>
      <c r="AT394" s="11">
        <f t="shared" si="564"/>
        <v>31</v>
      </c>
      <c r="AU394" s="11">
        <f t="shared" si="564"/>
        <v>170</v>
      </c>
      <c r="AV394" s="11">
        <f t="shared" si="564"/>
        <v>101</v>
      </c>
      <c r="AW394" s="11">
        <f t="shared" si="564"/>
        <v>45</v>
      </c>
      <c r="AX394" s="11">
        <f t="shared" si="564"/>
        <v>70</v>
      </c>
      <c r="AY394" s="11">
        <f t="shared" si="564"/>
        <v>47</v>
      </c>
      <c r="AZ394" s="11">
        <f t="shared" si="564"/>
        <v>18</v>
      </c>
      <c r="BA394" s="11">
        <f t="shared" si="564"/>
        <v>2.5</v>
      </c>
      <c r="BB394" s="11">
        <f t="shared" si="564"/>
        <v>0</v>
      </c>
      <c r="BC394" s="11">
        <f t="shared" si="564"/>
        <v>0.5</v>
      </c>
      <c r="BD394" s="11">
        <f t="shared" si="564"/>
        <v>12.3</v>
      </c>
      <c r="BE394" s="11">
        <f t="shared" si="564"/>
        <v>0.5</v>
      </c>
      <c r="BF394" s="11">
        <f t="shared" si="564"/>
        <v>0.5</v>
      </c>
      <c r="BG394" s="11">
        <f t="shared" si="564"/>
        <v>0.5</v>
      </c>
      <c r="BH394" s="11">
        <f t="shared" si="564"/>
        <v>0.5</v>
      </c>
      <c r="BI394" s="11">
        <f t="shared" si="564"/>
        <v>1.1000000000000001</v>
      </c>
      <c r="BJ394" s="11">
        <f t="shared" si="564"/>
        <v>13.4</v>
      </c>
      <c r="BK394" s="11">
        <f t="shared" si="564"/>
        <v>5.0000000000000001E-3</v>
      </c>
      <c r="BL394" s="11">
        <f t="shared" si="564"/>
        <v>0.5</v>
      </c>
      <c r="BM394" s="11">
        <f t="shared" si="564"/>
        <v>0.05</v>
      </c>
      <c r="BN394" s="11">
        <f t="shared" si="564"/>
        <v>0.05</v>
      </c>
      <c r="BO394" s="11">
        <f t="shared" si="564"/>
        <v>0.05</v>
      </c>
      <c r="BP394" s="11">
        <f t="shared" si="564"/>
        <v>0.05</v>
      </c>
      <c r="BQ394" s="11">
        <f t="shared" si="564"/>
        <v>0</v>
      </c>
      <c r="BR394" s="11">
        <f t="shared" si="564"/>
        <v>0.4</v>
      </c>
      <c r="BS394" s="11">
        <f t="shared" si="564"/>
        <v>0.05</v>
      </c>
      <c r="BT394" s="11">
        <f t="shared" si="564"/>
        <v>0.05</v>
      </c>
      <c r="BU394" s="11">
        <f t="shared" si="564"/>
        <v>0.1</v>
      </c>
      <c r="BV394" s="11">
        <f t="shared" si="564"/>
        <v>0.05</v>
      </c>
      <c r="BW394" s="11">
        <f t="shared" si="564"/>
        <v>0.05</v>
      </c>
      <c r="BX394" s="11">
        <f t="shared" si="564"/>
        <v>0</v>
      </c>
      <c r="BY394" s="11">
        <f t="shared" si="564"/>
        <v>0.15</v>
      </c>
      <c r="BZ394" s="11">
        <f t="shared" si="564"/>
        <v>0</v>
      </c>
      <c r="CA394" s="11">
        <f t="shared" si="564"/>
        <v>0</v>
      </c>
      <c r="CB394" s="11">
        <f t="shared" si="564"/>
        <v>0</v>
      </c>
      <c r="CC394" s="11">
        <f t="shared" si="564"/>
        <v>0</v>
      </c>
      <c r="CD394" s="11">
        <f t="shared" si="564"/>
        <v>0</v>
      </c>
      <c r="CE394" s="11">
        <f t="shared" si="564"/>
        <v>0</v>
      </c>
      <c r="CF394" s="11">
        <f t="shared" si="564"/>
        <v>0</v>
      </c>
      <c r="CG394" s="11">
        <f t="shared" si="564"/>
        <v>0</v>
      </c>
      <c r="CH394" s="11">
        <f t="shared" si="564"/>
        <v>0</v>
      </c>
      <c r="CI394" s="11">
        <f t="shared" si="564"/>
        <v>0</v>
      </c>
      <c r="CJ394" s="11">
        <f t="shared" si="564"/>
        <v>0</v>
      </c>
      <c r="CK394" s="11">
        <f t="shared" si="564"/>
        <v>0</v>
      </c>
      <c r="CL394" s="11">
        <f t="shared" si="564"/>
        <v>0</v>
      </c>
      <c r="CM394" s="11">
        <f t="shared" si="564"/>
        <v>0</v>
      </c>
      <c r="CN394" s="11">
        <f t="shared" si="564"/>
        <v>0</v>
      </c>
      <c r="CO394" s="11">
        <f t="shared" si="564"/>
        <v>0</v>
      </c>
      <c r="CP394" s="11">
        <f t="shared" si="564"/>
        <v>0</v>
      </c>
      <c r="CQ394" s="11">
        <f t="shared" si="564"/>
        <v>0</v>
      </c>
      <c r="CR394" s="11">
        <f t="shared" si="496"/>
        <v>0</v>
      </c>
      <c r="CS394" s="11">
        <f t="shared" si="564"/>
        <v>0</v>
      </c>
      <c r="CT394" s="11">
        <f t="shared" si="564"/>
        <v>0</v>
      </c>
      <c r="CU394" s="11">
        <f t="shared" si="564"/>
        <v>0</v>
      </c>
      <c r="CV394" s="11">
        <f t="shared" si="562"/>
        <v>0</v>
      </c>
      <c r="CW394" s="11">
        <f t="shared" si="562"/>
        <v>0</v>
      </c>
      <c r="CX394" s="11">
        <f t="shared" si="562"/>
        <v>0.05</v>
      </c>
      <c r="CY394" s="11">
        <f t="shared" si="562"/>
        <v>0.05</v>
      </c>
      <c r="DA394" s="11">
        <f t="shared" ref="DA394:DE394" si="565">DA178*1000</f>
        <v>0</v>
      </c>
      <c r="DB394" s="11">
        <f t="shared" si="565"/>
        <v>0</v>
      </c>
      <c r="DC394" s="11">
        <f t="shared" si="565"/>
        <v>0</v>
      </c>
      <c r="DD394" s="11">
        <f t="shared" si="565"/>
        <v>0</v>
      </c>
      <c r="DE394" s="11">
        <f t="shared" si="565"/>
        <v>0</v>
      </c>
      <c r="DI394" s="11"/>
      <c r="DJ394" s="11"/>
      <c r="DK394" s="11"/>
      <c r="DL394" s="11"/>
      <c r="DM394" s="11"/>
    </row>
    <row r="395" spans="35:117">
      <c r="AI395" s="11">
        <f t="shared" si="495"/>
        <v>19</v>
      </c>
      <c r="AJ395" s="11">
        <f t="shared" si="564"/>
        <v>156</v>
      </c>
      <c r="AK395" s="11">
        <f t="shared" si="564"/>
        <v>31</v>
      </c>
      <c r="AL395" s="11">
        <f t="shared" si="564"/>
        <v>369</v>
      </c>
      <c r="AM395" s="11">
        <f t="shared" si="564"/>
        <v>113</v>
      </c>
      <c r="AN395" s="11">
        <f t="shared" si="564"/>
        <v>139</v>
      </c>
      <c r="AO395" s="11">
        <f t="shared" si="564"/>
        <v>109</v>
      </c>
      <c r="AP395" s="11">
        <f t="shared" si="564"/>
        <v>20</v>
      </c>
      <c r="AQ395" s="11">
        <f t="shared" si="564"/>
        <v>110</v>
      </c>
      <c r="AR395" s="11">
        <f t="shared" si="564"/>
        <v>1.5</v>
      </c>
      <c r="AS395" s="11">
        <f t="shared" si="564"/>
        <v>40</v>
      </c>
      <c r="AT395" s="11">
        <f t="shared" si="564"/>
        <v>34</v>
      </c>
      <c r="AU395" s="11">
        <f t="shared" si="564"/>
        <v>214</v>
      </c>
      <c r="AV395" s="11">
        <f t="shared" si="564"/>
        <v>126</v>
      </c>
      <c r="AW395" s="11">
        <f t="shared" si="564"/>
        <v>66</v>
      </c>
      <c r="AX395" s="11">
        <f t="shared" si="564"/>
        <v>77</v>
      </c>
      <c r="AY395" s="11">
        <f t="shared" si="564"/>
        <v>90</v>
      </c>
      <c r="AZ395" s="11">
        <f t="shared" si="564"/>
        <v>26</v>
      </c>
      <c r="BA395" s="11">
        <f t="shared" si="564"/>
        <v>2.5</v>
      </c>
      <c r="BB395" s="11">
        <f t="shared" si="564"/>
        <v>0</v>
      </c>
      <c r="BC395" s="11">
        <f t="shared" si="564"/>
        <v>0.5</v>
      </c>
      <c r="BD395" s="11">
        <f t="shared" si="564"/>
        <v>0.5</v>
      </c>
      <c r="BE395" s="11">
        <f t="shared" si="564"/>
        <v>0.5</v>
      </c>
      <c r="BF395" s="11">
        <f t="shared" si="564"/>
        <v>0.5</v>
      </c>
      <c r="BG395" s="11">
        <f t="shared" si="564"/>
        <v>0.5</v>
      </c>
      <c r="BH395" s="11">
        <f t="shared" si="564"/>
        <v>0.5</v>
      </c>
      <c r="BI395" s="11">
        <f t="shared" si="564"/>
        <v>0.5</v>
      </c>
      <c r="BJ395" s="11">
        <f t="shared" si="564"/>
        <v>0.5</v>
      </c>
      <c r="BK395" s="11">
        <f t="shared" si="564"/>
        <v>5.0000000000000001E-3</v>
      </c>
      <c r="BL395" s="11">
        <f t="shared" si="564"/>
        <v>0.5</v>
      </c>
      <c r="BM395" s="11">
        <f t="shared" si="564"/>
        <v>0.05</v>
      </c>
      <c r="BN395" s="11">
        <f t="shared" si="564"/>
        <v>0.05</v>
      </c>
      <c r="BO395" s="11">
        <f t="shared" si="564"/>
        <v>0.05</v>
      </c>
      <c r="BP395" s="11">
        <f t="shared" si="564"/>
        <v>0.05</v>
      </c>
      <c r="BQ395" s="11">
        <f t="shared" si="564"/>
        <v>0</v>
      </c>
      <c r="BR395" s="11">
        <f t="shared" si="564"/>
        <v>0.4</v>
      </c>
      <c r="BS395" s="11">
        <f t="shared" si="564"/>
        <v>0.05</v>
      </c>
      <c r="BT395" s="11">
        <f t="shared" si="564"/>
        <v>0.05</v>
      </c>
      <c r="BU395" s="11">
        <f t="shared" si="564"/>
        <v>0.1</v>
      </c>
      <c r="BV395" s="11">
        <f t="shared" si="564"/>
        <v>0.05</v>
      </c>
      <c r="BW395" s="11">
        <f t="shared" si="564"/>
        <v>0.05</v>
      </c>
      <c r="BX395" s="11">
        <f t="shared" si="564"/>
        <v>0</v>
      </c>
      <c r="BY395" s="11">
        <f t="shared" si="564"/>
        <v>0.15</v>
      </c>
      <c r="BZ395" s="11">
        <f t="shared" si="564"/>
        <v>0</v>
      </c>
      <c r="CA395" s="11">
        <f t="shared" si="564"/>
        <v>0</v>
      </c>
      <c r="CB395" s="11">
        <f t="shared" si="564"/>
        <v>0</v>
      </c>
      <c r="CC395" s="11">
        <f t="shared" si="564"/>
        <v>0</v>
      </c>
      <c r="CD395" s="11">
        <f t="shared" si="564"/>
        <v>0</v>
      </c>
      <c r="CE395" s="11">
        <f t="shared" si="564"/>
        <v>0</v>
      </c>
      <c r="CF395" s="11">
        <f t="shared" si="564"/>
        <v>0</v>
      </c>
      <c r="CG395" s="11">
        <f t="shared" si="564"/>
        <v>0</v>
      </c>
      <c r="CH395" s="11">
        <f t="shared" si="564"/>
        <v>0</v>
      </c>
      <c r="CI395" s="11">
        <f t="shared" si="564"/>
        <v>0</v>
      </c>
      <c r="CJ395" s="11">
        <f t="shared" si="564"/>
        <v>0</v>
      </c>
      <c r="CK395" s="11">
        <f t="shared" si="564"/>
        <v>0</v>
      </c>
      <c r="CL395" s="11">
        <f t="shared" si="564"/>
        <v>0</v>
      </c>
      <c r="CM395" s="11">
        <f t="shared" si="564"/>
        <v>0</v>
      </c>
      <c r="CN395" s="11">
        <f t="shared" si="564"/>
        <v>0</v>
      </c>
      <c r="CO395" s="11">
        <f t="shared" si="564"/>
        <v>0</v>
      </c>
      <c r="CP395" s="11">
        <f t="shared" si="564"/>
        <v>0</v>
      </c>
      <c r="CQ395" s="11">
        <f t="shared" si="564"/>
        <v>0</v>
      </c>
      <c r="CR395" s="11">
        <f t="shared" si="496"/>
        <v>0</v>
      </c>
      <c r="CS395" s="11">
        <f t="shared" si="564"/>
        <v>0</v>
      </c>
      <c r="CT395" s="11">
        <f t="shared" si="564"/>
        <v>0</v>
      </c>
      <c r="CU395" s="11">
        <f t="shared" si="564"/>
        <v>0</v>
      </c>
      <c r="CV395" s="11">
        <f t="shared" si="562"/>
        <v>0</v>
      </c>
      <c r="CW395" s="11">
        <f t="shared" si="562"/>
        <v>0</v>
      </c>
      <c r="CX395" s="11">
        <f t="shared" si="562"/>
        <v>0.05</v>
      </c>
      <c r="CY395" s="11">
        <f t="shared" si="562"/>
        <v>0.05</v>
      </c>
      <c r="DA395" s="11">
        <f t="shared" ref="DA395:DE395" si="566">DA179*1000</f>
        <v>0</v>
      </c>
      <c r="DB395" s="11">
        <f t="shared" si="566"/>
        <v>0</v>
      </c>
      <c r="DC395" s="11">
        <f t="shared" si="566"/>
        <v>0</v>
      </c>
      <c r="DD395" s="11">
        <f t="shared" si="566"/>
        <v>0</v>
      </c>
      <c r="DE395" s="11">
        <f t="shared" si="566"/>
        <v>0</v>
      </c>
      <c r="DI395" s="11"/>
      <c r="DJ395" s="11"/>
      <c r="DK395" s="11"/>
      <c r="DL395" s="11"/>
      <c r="DM395" s="11"/>
    </row>
    <row r="396" spans="35:117">
      <c r="AI396" s="11">
        <f t="shared" si="495"/>
        <v>2.5</v>
      </c>
      <c r="AJ396" s="11">
        <f t="shared" si="564"/>
        <v>156</v>
      </c>
      <c r="AK396" s="11">
        <f t="shared" si="564"/>
        <v>28</v>
      </c>
      <c r="AL396" s="11">
        <f t="shared" si="564"/>
        <v>442</v>
      </c>
      <c r="AM396" s="11">
        <f t="shared" si="564"/>
        <v>164</v>
      </c>
      <c r="AN396" s="11">
        <f t="shared" si="564"/>
        <v>196</v>
      </c>
      <c r="AO396" s="11">
        <f t="shared" si="564"/>
        <v>141</v>
      </c>
      <c r="AP396" s="11">
        <f t="shared" si="564"/>
        <v>30</v>
      </c>
      <c r="AQ396" s="11">
        <f t="shared" si="564"/>
        <v>126</v>
      </c>
      <c r="AR396" s="11">
        <f t="shared" si="564"/>
        <v>18</v>
      </c>
      <c r="AS396" s="11">
        <f t="shared" si="564"/>
        <v>33</v>
      </c>
      <c r="AT396" s="11">
        <f t="shared" si="564"/>
        <v>33</v>
      </c>
      <c r="AU396" s="11">
        <f t="shared" si="564"/>
        <v>263</v>
      </c>
      <c r="AV396" s="11">
        <f t="shared" si="564"/>
        <v>178</v>
      </c>
      <c r="AW396" s="11">
        <f t="shared" si="564"/>
        <v>85</v>
      </c>
      <c r="AX396" s="11">
        <f t="shared" si="564"/>
        <v>117</v>
      </c>
      <c r="AY396" s="11">
        <f t="shared" si="564"/>
        <v>114</v>
      </c>
      <c r="AZ396" s="11">
        <f t="shared" si="564"/>
        <v>33</v>
      </c>
      <c r="BA396" s="11">
        <f t="shared" si="564"/>
        <v>2.5</v>
      </c>
      <c r="BB396" s="11">
        <f t="shared" si="564"/>
        <v>0</v>
      </c>
      <c r="BC396" s="11">
        <f t="shared" si="564"/>
        <v>0.5</v>
      </c>
      <c r="BD396" s="11">
        <f t="shared" si="564"/>
        <v>35.5</v>
      </c>
      <c r="BE396" s="11">
        <f t="shared" si="564"/>
        <v>6.8</v>
      </c>
      <c r="BF396" s="11">
        <f t="shared" si="564"/>
        <v>0.5</v>
      </c>
      <c r="BG396" s="11">
        <f t="shared" si="564"/>
        <v>0.5</v>
      </c>
      <c r="BH396" s="11">
        <f t="shared" si="564"/>
        <v>0.5</v>
      </c>
      <c r="BI396" s="11">
        <f t="shared" si="564"/>
        <v>2.2000000000000002</v>
      </c>
      <c r="BJ396" s="11">
        <f t="shared" si="564"/>
        <v>44.5</v>
      </c>
      <c r="BK396" s="11">
        <f t="shared" si="564"/>
        <v>5.0000000000000001E-3</v>
      </c>
      <c r="BL396" s="11">
        <f t="shared" si="564"/>
        <v>0.5</v>
      </c>
      <c r="BM396" s="11">
        <f t="shared" si="564"/>
        <v>0.05</v>
      </c>
      <c r="BN396" s="11">
        <f t="shared" si="564"/>
        <v>0.05</v>
      </c>
      <c r="BO396" s="11">
        <f t="shared" si="564"/>
        <v>0.05</v>
      </c>
      <c r="BP396" s="11">
        <f t="shared" si="564"/>
        <v>0.05</v>
      </c>
      <c r="BQ396" s="11">
        <f t="shared" si="564"/>
        <v>0</v>
      </c>
      <c r="BR396" s="11">
        <f t="shared" si="564"/>
        <v>0.4</v>
      </c>
      <c r="BS396" s="11">
        <f t="shared" si="564"/>
        <v>0.05</v>
      </c>
      <c r="BT396" s="11">
        <f t="shared" si="564"/>
        <v>0.05</v>
      </c>
      <c r="BU396" s="11">
        <f t="shared" si="564"/>
        <v>0.1</v>
      </c>
      <c r="BV396" s="11">
        <f t="shared" si="564"/>
        <v>0.05</v>
      </c>
      <c r="BW396" s="11">
        <f t="shared" si="564"/>
        <v>0.05</v>
      </c>
      <c r="BX396" s="11">
        <f t="shared" si="564"/>
        <v>0</v>
      </c>
      <c r="BY396" s="11">
        <f t="shared" si="564"/>
        <v>0.15</v>
      </c>
      <c r="BZ396" s="11">
        <f t="shared" si="564"/>
        <v>0</v>
      </c>
      <c r="CA396" s="11">
        <f t="shared" si="564"/>
        <v>0</v>
      </c>
      <c r="CB396" s="11">
        <f t="shared" si="564"/>
        <v>0</v>
      </c>
      <c r="CC396" s="11">
        <f t="shared" si="564"/>
        <v>0</v>
      </c>
      <c r="CD396" s="11">
        <f t="shared" si="564"/>
        <v>0</v>
      </c>
      <c r="CE396" s="11">
        <f t="shared" si="564"/>
        <v>0</v>
      </c>
      <c r="CF396" s="11">
        <f t="shared" si="564"/>
        <v>0</v>
      </c>
      <c r="CG396" s="11">
        <f t="shared" si="564"/>
        <v>0</v>
      </c>
      <c r="CH396" s="11">
        <f t="shared" si="564"/>
        <v>0</v>
      </c>
      <c r="CI396" s="11">
        <f t="shared" si="564"/>
        <v>0</v>
      </c>
      <c r="CJ396" s="11">
        <f t="shared" si="564"/>
        <v>0</v>
      </c>
      <c r="CK396" s="11">
        <f t="shared" si="564"/>
        <v>0</v>
      </c>
      <c r="CL396" s="11">
        <f t="shared" si="564"/>
        <v>0</v>
      </c>
      <c r="CM396" s="11">
        <f t="shared" si="564"/>
        <v>0</v>
      </c>
      <c r="CN396" s="11">
        <f t="shared" si="564"/>
        <v>0</v>
      </c>
      <c r="CO396" s="11">
        <f t="shared" si="564"/>
        <v>0</v>
      </c>
      <c r="CP396" s="11">
        <f t="shared" si="564"/>
        <v>0</v>
      </c>
      <c r="CQ396" s="11">
        <f t="shared" si="564"/>
        <v>0</v>
      </c>
      <c r="CR396" s="11">
        <f t="shared" si="496"/>
        <v>0</v>
      </c>
      <c r="CS396" s="11">
        <f t="shared" si="564"/>
        <v>0</v>
      </c>
      <c r="CT396" s="11">
        <f t="shared" si="564"/>
        <v>0</v>
      </c>
      <c r="CU396" s="11">
        <f t="shared" si="564"/>
        <v>0</v>
      </c>
      <c r="CV396" s="11">
        <f t="shared" si="562"/>
        <v>0</v>
      </c>
      <c r="CW396" s="11">
        <f t="shared" si="562"/>
        <v>0</v>
      </c>
      <c r="CX396" s="11">
        <f t="shared" si="562"/>
        <v>0.05</v>
      </c>
      <c r="CY396" s="11">
        <f t="shared" si="562"/>
        <v>0.05</v>
      </c>
      <c r="DA396" s="11">
        <f t="shared" ref="DA396:DE396" si="567">DA180*1000</f>
        <v>0</v>
      </c>
      <c r="DB396" s="11">
        <f t="shared" si="567"/>
        <v>0</v>
      </c>
      <c r="DC396" s="11">
        <f t="shared" si="567"/>
        <v>0</v>
      </c>
      <c r="DD396" s="11">
        <f t="shared" si="567"/>
        <v>0</v>
      </c>
      <c r="DE396" s="11">
        <f t="shared" si="567"/>
        <v>0</v>
      </c>
      <c r="DI396" s="11"/>
      <c r="DJ396" s="11"/>
      <c r="DK396" s="11"/>
      <c r="DL396" s="11"/>
      <c r="DM396" s="11"/>
    </row>
    <row r="397" spans="35:117">
      <c r="AI397" s="11">
        <f t="shared" si="495"/>
        <v>11</v>
      </c>
      <c r="AJ397" s="11">
        <f t="shared" si="564"/>
        <v>189</v>
      </c>
      <c r="AK397" s="11">
        <f t="shared" si="564"/>
        <v>28</v>
      </c>
      <c r="AL397" s="11">
        <f t="shared" si="564"/>
        <v>489</v>
      </c>
      <c r="AM397" s="11">
        <f t="shared" si="564"/>
        <v>168</v>
      </c>
      <c r="AN397" s="11">
        <f t="shared" si="564"/>
        <v>211</v>
      </c>
      <c r="AO397" s="11">
        <f t="shared" si="564"/>
        <v>226</v>
      </c>
      <c r="AP397" s="11">
        <f t="shared" si="564"/>
        <v>40</v>
      </c>
      <c r="AQ397" s="11">
        <f t="shared" si="564"/>
        <v>223</v>
      </c>
      <c r="AR397" s="11">
        <f t="shared" si="564"/>
        <v>12</v>
      </c>
      <c r="AS397" s="11">
        <f t="shared" si="564"/>
        <v>32</v>
      </c>
      <c r="AT397" s="11">
        <f t="shared" si="564"/>
        <v>31</v>
      </c>
      <c r="AU397" s="11">
        <f t="shared" si="564"/>
        <v>220</v>
      </c>
      <c r="AV397" s="11">
        <f t="shared" si="564"/>
        <v>253</v>
      </c>
      <c r="AW397" s="11">
        <f t="shared" si="564"/>
        <v>109</v>
      </c>
      <c r="AX397" s="11">
        <f t="shared" si="564"/>
        <v>147</v>
      </c>
      <c r="AY397" s="11">
        <f t="shared" si="564"/>
        <v>207</v>
      </c>
      <c r="AZ397" s="11">
        <f t="shared" si="564"/>
        <v>64</v>
      </c>
      <c r="BA397" s="11">
        <f t="shared" si="564"/>
        <v>2.5</v>
      </c>
      <c r="BB397" s="11">
        <f t="shared" si="564"/>
        <v>0</v>
      </c>
      <c r="BC397" s="11">
        <f t="shared" si="564"/>
        <v>0.5</v>
      </c>
      <c r="BD397" s="11">
        <f t="shared" si="564"/>
        <v>0.5</v>
      </c>
      <c r="BE397" s="11">
        <f t="shared" si="564"/>
        <v>0.5</v>
      </c>
      <c r="BF397" s="11">
        <f t="shared" si="564"/>
        <v>0.5</v>
      </c>
      <c r="BG397" s="11">
        <f t="shared" si="564"/>
        <v>0.5</v>
      </c>
      <c r="BH397" s="11">
        <f t="shared" si="564"/>
        <v>0.5</v>
      </c>
      <c r="BI397" s="11">
        <f t="shared" si="564"/>
        <v>0.5</v>
      </c>
      <c r="BJ397" s="11">
        <f t="shared" si="564"/>
        <v>0.5</v>
      </c>
      <c r="BK397" s="11">
        <f t="shared" si="564"/>
        <v>5.0000000000000001E-3</v>
      </c>
      <c r="BL397" s="11">
        <f t="shared" si="564"/>
        <v>0.5</v>
      </c>
      <c r="BM397" s="11">
        <f t="shared" si="564"/>
        <v>0.05</v>
      </c>
      <c r="BN397" s="11">
        <f t="shared" si="564"/>
        <v>0.05</v>
      </c>
      <c r="BO397" s="11">
        <f t="shared" si="564"/>
        <v>0.05</v>
      </c>
      <c r="BP397" s="11">
        <f t="shared" si="564"/>
        <v>0.05</v>
      </c>
      <c r="BQ397" s="11">
        <f t="shared" si="564"/>
        <v>0</v>
      </c>
      <c r="BR397" s="11">
        <f t="shared" si="564"/>
        <v>0.4</v>
      </c>
      <c r="BS397" s="11">
        <f t="shared" si="564"/>
        <v>0.05</v>
      </c>
      <c r="BT397" s="11">
        <f t="shared" si="564"/>
        <v>0.05</v>
      </c>
      <c r="BU397" s="11">
        <f t="shared" si="564"/>
        <v>0.1</v>
      </c>
      <c r="BV397" s="11">
        <f t="shared" si="564"/>
        <v>0.05</v>
      </c>
      <c r="BW397" s="11">
        <f t="shared" si="564"/>
        <v>0.05</v>
      </c>
      <c r="BX397" s="11">
        <f t="shared" si="564"/>
        <v>0</v>
      </c>
      <c r="BY397" s="11">
        <f t="shared" si="564"/>
        <v>0.15</v>
      </c>
      <c r="BZ397" s="11">
        <f t="shared" si="564"/>
        <v>0</v>
      </c>
      <c r="CA397" s="11">
        <f t="shared" si="564"/>
        <v>0</v>
      </c>
      <c r="CB397" s="11">
        <f t="shared" si="564"/>
        <v>0</v>
      </c>
      <c r="CC397" s="11">
        <f t="shared" si="564"/>
        <v>0</v>
      </c>
      <c r="CD397" s="11">
        <f t="shared" si="564"/>
        <v>0</v>
      </c>
      <c r="CE397" s="11">
        <f t="shared" si="564"/>
        <v>0</v>
      </c>
      <c r="CF397" s="11">
        <f t="shared" si="564"/>
        <v>0</v>
      </c>
      <c r="CG397" s="11">
        <f t="shared" si="564"/>
        <v>0</v>
      </c>
      <c r="CH397" s="11">
        <f t="shared" si="564"/>
        <v>0</v>
      </c>
      <c r="CI397" s="11">
        <f t="shared" si="564"/>
        <v>0</v>
      </c>
      <c r="CJ397" s="11">
        <f t="shared" si="564"/>
        <v>0</v>
      </c>
      <c r="CK397" s="11">
        <f t="shared" si="564"/>
        <v>0</v>
      </c>
      <c r="CL397" s="11">
        <f t="shared" si="564"/>
        <v>0</v>
      </c>
      <c r="CM397" s="11">
        <f t="shared" si="564"/>
        <v>0</v>
      </c>
      <c r="CN397" s="11">
        <f t="shared" si="564"/>
        <v>0</v>
      </c>
      <c r="CO397" s="11">
        <f t="shared" si="564"/>
        <v>0</v>
      </c>
      <c r="CP397" s="11">
        <f t="shared" si="564"/>
        <v>0</v>
      </c>
      <c r="CQ397" s="11">
        <f t="shared" si="564"/>
        <v>0</v>
      </c>
      <c r="CR397" s="11">
        <f t="shared" si="496"/>
        <v>0</v>
      </c>
      <c r="CS397" s="11">
        <f t="shared" si="564"/>
        <v>0</v>
      </c>
      <c r="CT397" s="11">
        <f t="shared" si="564"/>
        <v>0</v>
      </c>
      <c r="CU397" s="11">
        <f t="shared" ref="CU397:CY400" si="568">CU181*1000</f>
        <v>0</v>
      </c>
      <c r="CV397" s="11">
        <f t="shared" si="568"/>
        <v>0</v>
      </c>
      <c r="CW397" s="11">
        <f t="shared" si="568"/>
        <v>0</v>
      </c>
      <c r="CX397" s="11">
        <f t="shared" si="568"/>
        <v>0.05</v>
      </c>
      <c r="CY397" s="11">
        <f t="shared" si="568"/>
        <v>0.05</v>
      </c>
      <c r="DA397" s="11">
        <f t="shared" ref="DA397:DE397" si="569">DA181*1000</f>
        <v>0</v>
      </c>
      <c r="DB397" s="11">
        <f t="shared" si="569"/>
        <v>0</v>
      </c>
      <c r="DC397" s="11">
        <f t="shared" si="569"/>
        <v>0</v>
      </c>
      <c r="DD397" s="11">
        <f t="shared" si="569"/>
        <v>0</v>
      </c>
      <c r="DE397" s="11">
        <f t="shared" si="569"/>
        <v>0</v>
      </c>
      <c r="DI397" s="11"/>
      <c r="DJ397" s="11"/>
      <c r="DK397" s="11"/>
      <c r="DL397" s="11"/>
      <c r="DM397" s="11"/>
    </row>
    <row r="398" spans="35:117">
      <c r="AI398" s="11">
        <f t="shared" si="495"/>
        <v>6</v>
      </c>
      <c r="AJ398" s="11">
        <f t="shared" ref="AJ398:CU401" si="570">AJ182*1000</f>
        <v>10</v>
      </c>
      <c r="AK398" s="11">
        <f t="shared" si="570"/>
        <v>2.5</v>
      </c>
      <c r="AL398" s="11">
        <f t="shared" si="570"/>
        <v>47</v>
      </c>
      <c r="AM398" s="11">
        <f t="shared" si="570"/>
        <v>15</v>
      </c>
      <c r="AN398" s="11">
        <f t="shared" si="570"/>
        <v>16</v>
      </c>
      <c r="AO398" s="11">
        <f t="shared" si="570"/>
        <v>14</v>
      </c>
      <c r="AP398" s="11">
        <f t="shared" si="570"/>
        <v>2.5</v>
      </c>
      <c r="AQ398" s="11">
        <f t="shared" si="570"/>
        <v>29</v>
      </c>
      <c r="AR398" s="11">
        <f t="shared" si="570"/>
        <v>1.5</v>
      </c>
      <c r="AS398" s="11">
        <f t="shared" si="570"/>
        <v>2.5</v>
      </c>
      <c r="AT398" s="11">
        <f t="shared" si="570"/>
        <v>2.5</v>
      </c>
      <c r="AU398" s="11">
        <f t="shared" si="570"/>
        <v>21</v>
      </c>
      <c r="AV398" s="11">
        <f t="shared" si="570"/>
        <v>19</v>
      </c>
      <c r="AW398" s="11">
        <f t="shared" si="570"/>
        <v>8</v>
      </c>
      <c r="AX398" s="11">
        <f t="shared" si="570"/>
        <v>14</v>
      </c>
      <c r="AY398" s="11">
        <f t="shared" si="570"/>
        <v>20</v>
      </c>
      <c r="AZ398" s="11">
        <f t="shared" si="570"/>
        <v>13</v>
      </c>
      <c r="BA398" s="11">
        <f t="shared" si="570"/>
        <v>2.5</v>
      </c>
      <c r="BB398" s="11">
        <f t="shared" si="570"/>
        <v>0</v>
      </c>
      <c r="BC398" s="11">
        <f t="shared" si="570"/>
        <v>0.5</v>
      </c>
      <c r="BD398" s="11">
        <f t="shared" si="570"/>
        <v>0.5</v>
      </c>
      <c r="BE398" s="11">
        <f t="shared" si="570"/>
        <v>0.5</v>
      </c>
      <c r="BF398" s="11">
        <f t="shared" si="570"/>
        <v>0.5</v>
      </c>
      <c r="BG398" s="11">
        <f t="shared" si="570"/>
        <v>0.5</v>
      </c>
      <c r="BH398" s="11">
        <f t="shared" si="570"/>
        <v>0.5</v>
      </c>
      <c r="BI398" s="11">
        <f t="shared" si="570"/>
        <v>0.5</v>
      </c>
      <c r="BJ398" s="11">
        <f t="shared" si="570"/>
        <v>0.5</v>
      </c>
      <c r="BK398" s="11">
        <f t="shared" si="570"/>
        <v>5.0000000000000001E-3</v>
      </c>
      <c r="BL398" s="11">
        <f t="shared" si="570"/>
        <v>0.5</v>
      </c>
      <c r="BM398" s="11">
        <f t="shared" si="570"/>
        <v>0.05</v>
      </c>
      <c r="BN398" s="11">
        <f t="shared" si="570"/>
        <v>0.05</v>
      </c>
      <c r="BO398" s="11">
        <f t="shared" si="570"/>
        <v>0.05</v>
      </c>
      <c r="BP398" s="11">
        <f t="shared" si="570"/>
        <v>0.05</v>
      </c>
      <c r="BQ398" s="11">
        <f t="shared" si="570"/>
        <v>0</v>
      </c>
      <c r="BR398" s="11">
        <f t="shared" si="570"/>
        <v>0.4</v>
      </c>
      <c r="BS398" s="11">
        <f t="shared" si="570"/>
        <v>0.05</v>
      </c>
      <c r="BT398" s="11">
        <f t="shared" si="570"/>
        <v>0.05</v>
      </c>
      <c r="BU398" s="11">
        <f t="shared" si="570"/>
        <v>0.1</v>
      </c>
      <c r="BV398" s="11">
        <f t="shared" si="570"/>
        <v>0.05</v>
      </c>
      <c r="BW398" s="11">
        <f t="shared" si="570"/>
        <v>0.05</v>
      </c>
      <c r="BX398" s="11">
        <f t="shared" si="570"/>
        <v>0</v>
      </c>
      <c r="BY398" s="11">
        <f t="shared" si="570"/>
        <v>0.15</v>
      </c>
      <c r="BZ398" s="11">
        <f t="shared" si="570"/>
        <v>0</v>
      </c>
      <c r="CA398" s="11">
        <f t="shared" si="570"/>
        <v>0</v>
      </c>
      <c r="CB398" s="11">
        <f t="shared" si="570"/>
        <v>0</v>
      </c>
      <c r="CC398" s="11">
        <f t="shared" si="570"/>
        <v>0</v>
      </c>
      <c r="CD398" s="11">
        <f t="shared" si="570"/>
        <v>0</v>
      </c>
      <c r="CE398" s="11">
        <f t="shared" si="570"/>
        <v>0</v>
      </c>
      <c r="CF398" s="11">
        <f t="shared" si="570"/>
        <v>0</v>
      </c>
      <c r="CG398" s="11">
        <f t="shared" si="570"/>
        <v>0</v>
      </c>
      <c r="CH398" s="11">
        <f t="shared" si="570"/>
        <v>0</v>
      </c>
      <c r="CI398" s="11">
        <f t="shared" si="570"/>
        <v>0</v>
      </c>
      <c r="CJ398" s="11">
        <f t="shared" si="570"/>
        <v>0</v>
      </c>
      <c r="CK398" s="11">
        <f t="shared" si="570"/>
        <v>0</v>
      </c>
      <c r="CL398" s="11">
        <f t="shared" si="570"/>
        <v>0</v>
      </c>
      <c r="CM398" s="11">
        <f t="shared" si="570"/>
        <v>0</v>
      </c>
      <c r="CN398" s="11">
        <f t="shared" si="570"/>
        <v>0</v>
      </c>
      <c r="CO398" s="11">
        <f t="shared" si="570"/>
        <v>0</v>
      </c>
      <c r="CP398" s="11">
        <f t="shared" si="570"/>
        <v>0</v>
      </c>
      <c r="CQ398" s="11">
        <f t="shared" si="570"/>
        <v>0</v>
      </c>
      <c r="CR398" s="11">
        <f t="shared" si="496"/>
        <v>0</v>
      </c>
      <c r="CS398" s="11">
        <f t="shared" si="570"/>
        <v>0</v>
      </c>
      <c r="CT398" s="11">
        <f t="shared" si="570"/>
        <v>0</v>
      </c>
      <c r="CU398" s="11">
        <f t="shared" si="570"/>
        <v>0</v>
      </c>
      <c r="CV398" s="11">
        <f t="shared" si="568"/>
        <v>0</v>
      </c>
      <c r="CW398" s="11">
        <f t="shared" si="568"/>
        <v>0</v>
      </c>
      <c r="CX398" s="11">
        <f t="shared" si="568"/>
        <v>0.05</v>
      </c>
      <c r="CY398" s="11">
        <f t="shared" si="568"/>
        <v>0.05</v>
      </c>
      <c r="DA398" s="11">
        <f t="shared" ref="DA398:DE398" si="571">DA182*1000</f>
        <v>0</v>
      </c>
      <c r="DB398" s="11">
        <f t="shared" si="571"/>
        <v>0</v>
      </c>
      <c r="DC398" s="11">
        <f t="shared" si="571"/>
        <v>0</v>
      </c>
      <c r="DD398" s="11">
        <f t="shared" si="571"/>
        <v>0</v>
      </c>
      <c r="DE398" s="11">
        <f t="shared" si="571"/>
        <v>0</v>
      </c>
      <c r="DI398" s="11"/>
      <c r="DJ398" s="11"/>
      <c r="DK398" s="11"/>
      <c r="DL398" s="11"/>
      <c r="DM398" s="11"/>
    </row>
    <row r="399" spans="35:117">
      <c r="AI399" s="11">
        <f t="shared" si="495"/>
        <v>2.5</v>
      </c>
      <c r="AJ399" s="11">
        <f t="shared" si="570"/>
        <v>2.5</v>
      </c>
      <c r="AK399" s="11">
        <f t="shared" si="570"/>
        <v>2.5</v>
      </c>
      <c r="AL399" s="11">
        <f t="shared" si="570"/>
        <v>2.5</v>
      </c>
      <c r="AM399" s="11">
        <f t="shared" si="570"/>
        <v>2.5</v>
      </c>
      <c r="AN399" s="11">
        <f t="shared" si="570"/>
        <v>2.5</v>
      </c>
      <c r="AO399" s="11">
        <f t="shared" si="570"/>
        <v>2.5</v>
      </c>
      <c r="AP399" s="11">
        <f t="shared" si="570"/>
        <v>2.5</v>
      </c>
      <c r="AQ399" s="11">
        <f t="shared" si="570"/>
        <v>2.5</v>
      </c>
      <c r="AR399" s="11">
        <f t="shared" si="570"/>
        <v>1.5</v>
      </c>
      <c r="AS399" s="11">
        <f t="shared" si="570"/>
        <v>2.5</v>
      </c>
      <c r="AT399" s="11">
        <f t="shared" si="570"/>
        <v>2.5</v>
      </c>
      <c r="AU399" s="11">
        <f t="shared" si="570"/>
        <v>2.5</v>
      </c>
      <c r="AV399" s="11">
        <f t="shared" si="570"/>
        <v>2.5</v>
      </c>
      <c r="AW399" s="11">
        <f t="shared" si="570"/>
        <v>2.5</v>
      </c>
      <c r="AX399" s="11">
        <f t="shared" si="570"/>
        <v>2.5</v>
      </c>
      <c r="AY399" s="11">
        <f t="shared" si="570"/>
        <v>2.5</v>
      </c>
      <c r="AZ399" s="11">
        <f t="shared" si="570"/>
        <v>2.5</v>
      </c>
      <c r="BA399" s="11">
        <f t="shared" si="570"/>
        <v>2.5</v>
      </c>
      <c r="BB399" s="11">
        <f t="shared" si="570"/>
        <v>0</v>
      </c>
      <c r="BC399" s="11">
        <f t="shared" si="570"/>
        <v>0.5</v>
      </c>
      <c r="BD399" s="11">
        <f t="shared" si="570"/>
        <v>0.5</v>
      </c>
      <c r="BE399" s="11">
        <f t="shared" si="570"/>
        <v>0.5</v>
      </c>
      <c r="BF399" s="11">
        <f t="shared" si="570"/>
        <v>0.5</v>
      </c>
      <c r="BG399" s="11">
        <f t="shared" si="570"/>
        <v>0.5</v>
      </c>
      <c r="BH399" s="11">
        <f t="shared" si="570"/>
        <v>0.5</v>
      </c>
      <c r="BI399" s="11">
        <f t="shared" si="570"/>
        <v>0.5</v>
      </c>
      <c r="BJ399" s="11">
        <f t="shared" si="570"/>
        <v>0.5</v>
      </c>
      <c r="BK399" s="11">
        <f t="shared" si="570"/>
        <v>5.0000000000000001E-3</v>
      </c>
      <c r="BL399" s="11">
        <f t="shared" si="570"/>
        <v>0.5</v>
      </c>
      <c r="BM399" s="11">
        <f t="shared" si="570"/>
        <v>0.05</v>
      </c>
      <c r="BN399" s="11">
        <f t="shared" si="570"/>
        <v>0.05</v>
      </c>
      <c r="BO399" s="11">
        <f t="shared" si="570"/>
        <v>0.05</v>
      </c>
      <c r="BP399" s="11">
        <f t="shared" si="570"/>
        <v>0.05</v>
      </c>
      <c r="BQ399" s="11">
        <f t="shared" si="570"/>
        <v>0</v>
      </c>
      <c r="BR399" s="11">
        <f t="shared" si="570"/>
        <v>0.4</v>
      </c>
      <c r="BS399" s="11">
        <f t="shared" si="570"/>
        <v>0.05</v>
      </c>
      <c r="BT399" s="11">
        <f t="shared" si="570"/>
        <v>0.05</v>
      </c>
      <c r="BU399" s="11">
        <f t="shared" si="570"/>
        <v>0.1</v>
      </c>
      <c r="BV399" s="11">
        <f t="shared" si="570"/>
        <v>0.05</v>
      </c>
      <c r="BW399" s="11">
        <f t="shared" si="570"/>
        <v>0.05</v>
      </c>
      <c r="BX399" s="11">
        <f t="shared" si="570"/>
        <v>0</v>
      </c>
      <c r="BY399" s="11">
        <f t="shared" si="570"/>
        <v>0.15</v>
      </c>
      <c r="BZ399" s="11">
        <f t="shared" si="570"/>
        <v>0</v>
      </c>
      <c r="CA399" s="11">
        <f t="shared" si="570"/>
        <v>0</v>
      </c>
      <c r="CB399" s="11">
        <f t="shared" si="570"/>
        <v>0</v>
      </c>
      <c r="CC399" s="11">
        <f t="shared" si="570"/>
        <v>0</v>
      </c>
      <c r="CD399" s="11">
        <f t="shared" si="570"/>
        <v>0</v>
      </c>
      <c r="CE399" s="11">
        <f t="shared" si="570"/>
        <v>0</v>
      </c>
      <c r="CF399" s="11">
        <f t="shared" si="570"/>
        <v>0</v>
      </c>
      <c r="CG399" s="11">
        <f t="shared" si="570"/>
        <v>0</v>
      </c>
      <c r="CH399" s="11">
        <f t="shared" si="570"/>
        <v>0</v>
      </c>
      <c r="CI399" s="11">
        <f t="shared" si="570"/>
        <v>0</v>
      </c>
      <c r="CJ399" s="11">
        <f t="shared" si="570"/>
        <v>0</v>
      </c>
      <c r="CK399" s="11">
        <f t="shared" si="570"/>
        <v>0</v>
      </c>
      <c r="CL399" s="11">
        <f t="shared" si="570"/>
        <v>0</v>
      </c>
      <c r="CM399" s="11">
        <f t="shared" si="570"/>
        <v>0</v>
      </c>
      <c r="CN399" s="11">
        <f t="shared" si="570"/>
        <v>0</v>
      </c>
      <c r="CO399" s="11">
        <f t="shared" si="570"/>
        <v>0</v>
      </c>
      <c r="CP399" s="11">
        <f t="shared" si="570"/>
        <v>0</v>
      </c>
      <c r="CQ399" s="11">
        <f t="shared" si="570"/>
        <v>0</v>
      </c>
      <c r="CR399" s="11">
        <f t="shared" si="496"/>
        <v>0</v>
      </c>
      <c r="CS399" s="11">
        <f t="shared" si="570"/>
        <v>0</v>
      </c>
      <c r="CT399" s="11">
        <f t="shared" si="570"/>
        <v>0</v>
      </c>
      <c r="CU399" s="11">
        <f t="shared" si="570"/>
        <v>0</v>
      </c>
      <c r="CV399" s="11">
        <f t="shared" si="568"/>
        <v>0</v>
      </c>
      <c r="CW399" s="11">
        <f t="shared" si="568"/>
        <v>0</v>
      </c>
      <c r="CX399" s="11">
        <f t="shared" si="568"/>
        <v>0.05</v>
      </c>
      <c r="CY399" s="11">
        <f t="shared" si="568"/>
        <v>0.05</v>
      </c>
      <c r="DA399" s="11">
        <f t="shared" ref="DA399:DE399" si="572">DA183*1000</f>
        <v>0</v>
      </c>
      <c r="DB399" s="11">
        <f t="shared" si="572"/>
        <v>0</v>
      </c>
      <c r="DC399" s="11">
        <f t="shared" si="572"/>
        <v>0</v>
      </c>
      <c r="DD399" s="11">
        <f t="shared" si="572"/>
        <v>0</v>
      </c>
      <c r="DE399" s="11">
        <f t="shared" si="572"/>
        <v>0</v>
      </c>
      <c r="DI399" s="11"/>
      <c r="DJ399" s="11"/>
      <c r="DK399" s="11"/>
      <c r="DL399" s="11"/>
      <c r="DM399" s="11"/>
    </row>
    <row r="400" spans="35:117">
      <c r="AI400" s="11">
        <f t="shared" si="495"/>
        <v>19</v>
      </c>
      <c r="AJ400" s="11">
        <f t="shared" si="570"/>
        <v>81</v>
      </c>
      <c r="AK400" s="11">
        <f t="shared" si="570"/>
        <v>8</v>
      </c>
      <c r="AL400" s="11">
        <f t="shared" si="570"/>
        <v>260</v>
      </c>
      <c r="AM400" s="11">
        <f t="shared" si="570"/>
        <v>95</v>
      </c>
      <c r="AN400" s="11">
        <f t="shared" si="570"/>
        <v>113</v>
      </c>
      <c r="AO400" s="11">
        <f t="shared" si="570"/>
        <v>95</v>
      </c>
      <c r="AP400" s="11">
        <f t="shared" si="570"/>
        <v>18</v>
      </c>
      <c r="AQ400" s="11">
        <f t="shared" si="570"/>
        <v>113</v>
      </c>
      <c r="AR400" s="11">
        <f t="shared" si="570"/>
        <v>11</v>
      </c>
      <c r="AS400" s="11">
        <f t="shared" si="570"/>
        <v>7</v>
      </c>
      <c r="AT400" s="11">
        <f t="shared" si="570"/>
        <v>17</v>
      </c>
      <c r="AU400" s="11">
        <f t="shared" si="570"/>
        <v>182</v>
      </c>
      <c r="AV400" s="11">
        <f t="shared" si="570"/>
        <v>130</v>
      </c>
      <c r="AW400" s="11">
        <f t="shared" si="570"/>
        <v>60</v>
      </c>
      <c r="AX400" s="11">
        <f t="shared" si="570"/>
        <v>89</v>
      </c>
      <c r="AY400" s="11">
        <f t="shared" si="570"/>
        <v>107</v>
      </c>
      <c r="AZ400" s="11">
        <f t="shared" si="570"/>
        <v>25</v>
      </c>
      <c r="BA400" s="11">
        <f t="shared" si="570"/>
        <v>2.5</v>
      </c>
      <c r="BB400" s="11">
        <f t="shared" si="570"/>
        <v>0</v>
      </c>
      <c r="BC400" s="11">
        <f t="shared" si="570"/>
        <v>0.5</v>
      </c>
      <c r="BD400" s="11">
        <f t="shared" si="570"/>
        <v>0.5</v>
      </c>
      <c r="BE400" s="11">
        <f t="shared" si="570"/>
        <v>0.5</v>
      </c>
      <c r="BF400" s="11">
        <f t="shared" si="570"/>
        <v>0.5</v>
      </c>
      <c r="BG400" s="11">
        <f t="shared" si="570"/>
        <v>0.5</v>
      </c>
      <c r="BH400" s="11">
        <f t="shared" si="570"/>
        <v>0.5</v>
      </c>
      <c r="BI400" s="11">
        <f t="shared" si="570"/>
        <v>0.5</v>
      </c>
      <c r="BJ400" s="11">
        <f t="shared" si="570"/>
        <v>0.5</v>
      </c>
      <c r="BK400" s="11">
        <f t="shared" si="570"/>
        <v>5.0000000000000001E-3</v>
      </c>
      <c r="BL400" s="11">
        <f t="shared" si="570"/>
        <v>0.5</v>
      </c>
      <c r="BM400" s="11">
        <f t="shared" si="570"/>
        <v>0.05</v>
      </c>
      <c r="BN400" s="11">
        <f t="shared" si="570"/>
        <v>0.05</v>
      </c>
      <c r="BO400" s="11">
        <f t="shared" si="570"/>
        <v>0.05</v>
      </c>
      <c r="BP400" s="11">
        <f t="shared" si="570"/>
        <v>0.05</v>
      </c>
      <c r="BQ400" s="11">
        <f t="shared" si="570"/>
        <v>0</v>
      </c>
      <c r="BR400" s="11">
        <f t="shared" si="570"/>
        <v>0.4</v>
      </c>
      <c r="BS400" s="11">
        <f t="shared" si="570"/>
        <v>0.05</v>
      </c>
      <c r="BT400" s="11">
        <f t="shared" si="570"/>
        <v>0.05</v>
      </c>
      <c r="BU400" s="11">
        <f t="shared" si="570"/>
        <v>0.1</v>
      </c>
      <c r="BV400" s="11">
        <f t="shared" si="570"/>
        <v>0.05</v>
      </c>
      <c r="BW400" s="11">
        <f t="shared" si="570"/>
        <v>0.05</v>
      </c>
      <c r="BX400" s="11">
        <f t="shared" si="570"/>
        <v>0</v>
      </c>
      <c r="BY400" s="11">
        <f t="shared" si="570"/>
        <v>0.15</v>
      </c>
      <c r="BZ400" s="11">
        <f t="shared" si="570"/>
        <v>0</v>
      </c>
      <c r="CA400" s="11">
        <f t="shared" si="570"/>
        <v>0</v>
      </c>
      <c r="CB400" s="11">
        <f t="shared" si="570"/>
        <v>0</v>
      </c>
      <c r="CC400" s="11">
        <f t="shared" si="570"/>
        <v>0</v>
      </c>
      <c r="CD400" s="11">
        <f t="shared" si="570"/>
        <v>0</v>
      </c>
      <c r="CE400" s="11">
        <f t="shared" si="570"/>
        <v>0</v>
      </c>
      <c r="CF400" s="11">
        <f t="shared" si="570"/>
        <v>0</v>
      </c>
      <c r="CG400" s="11">
        <f t="shared" si="570"/>
        <v>0</v>
      </c>
      <c r="CH400" s="11">
        <f t="shared" si="570"/>
        <v>0</v>
      </c>
      <c r="CI400" s="11">
        <f t="shared" si="570"/>
        <v>0</v>
      </c>
      <c r="CJ400" s="11">
        <f t="shared" si="570"/>
        <v>0</v>
      </c>
      <c r="CK400" s="11">
        <f t="shared" si="570"/>
        <v>0</v>
      </c>
      <c r="CL400" s="11">
        <f t="shared" si="570"/>
        <v>0</v>
      </c>
      <c r="CM400" s="11">
        <f t="shared" si="570"/>
        <v>0</v>
      </c>
      <c r="CN400" s="11">
        <f t="shared" si="570"/>
        <v>0</v>
      </c>
      <c r="CO400" s="11">
        <f t="shared" si="570"/>
        <v>0</v>
      </c>
      <c r="CP400" s="11">
        <f t="shared" si="570"/>
        <v>0</v>
      </c>
      <c r="CQ400" s="11">
        <f t="shared" si="570"/>
        <v>0</v>
      </c>
      <c r="CR400" s="11">
        <f t="shared" si="496"/>
        <v>0</v>
      </c>
      <c r="CS400" s="11">
        <f t="shared" si="570"/>
        <v>0</v>
      </c>
      <c r="CT400" s="11">
        <f t="shared" si="570"/>
        <v>0</v>
      </c>
      <c r="CU400" s="11">
        <f t="shared" si="570"/>
        <v>0</v>
      </c>
      <c r="CV400" s="11">
        <f t="shared" si="568"/>
        <v>0</v>
      </c>
      <c r="CW400" s="11">
        <f t="shared" si="568"/>
        <v>0</v>
      </c>
      <c r="CX400" s="11">
        <f t="shared" si="568"/>
        <v>0.05</v>
      </c>
      <c r="CY400" s="11">
        <f t="shared" si="568"/>
        <v>0.05</v>
      </c>
      <c r="DA400" s="11">
        <f t="shared" ref="DA400:DE400" si="573">DA184*1000</f>
        <v>0</v>
      </c>
      <c r="DB400" s="11">
        <f t="shared" si="573"/>
        <v>0</v>
      </c>
      <c r="DC400" s="11">
        <f t="shared" si="573"/>
        <v>0</v>
      </c>
      <c r="DD400" s="11">
        <f t="shared" si="573"/>
        <v>0</v>
      </c>
      <c r="DE400" s="11">
        <f t="shared" si="573"/>
        <v>0</v>
      </c>
      <c r="DI400" s="11"/>
      <c r="DJ400" s="11"/>
      <c r="DK400" s="11"/>
      <c r="DL400" s="11"/>
      <c r="DM400" s="11"/>
    </row>
    <row r="401" spans="35:117">
      <c r="AI401" s="11">
        <f t="shared" si="495"/>
        <v>41</v>
      </c>
      <c r="AJ401" s="11">
        <f t="shared" si="570"/>
        <v>73</v>
      </c>
      <c r="AK401" s="11">
        <f t="shared" si="570"/>
        <v>10</v>
      </c>
      <c r="AL401" s="11">
        <f t="shared" si="570"/>
        <v>136</v>
      </c>
      <c r="AM401" s="11">
        <f t="shared" si="570"/>
        <v>21</v>
      </c>
      <c r="AN401" s="11">
        <f t="shared" si="570"/>
        <v>25</v>
      </c>
      <c r="AO401" s="11">
        <f t="shared" si="570"/>
        <v>13</v>
      </c>
      <c r="AP401" s="11">
        <f t="shared" si="570"/>
        <v>2.5</v>
      </c>
      <c r="AQ401" s="11">
        <f t="shared" si="570"/>
        <v>14</v>
      </c>
      <c r="AR401" s="11">
        <f t="shared" si="570"/>
        <v>1.5</v>
      </c>
      <c r="AS401" s="11">
        <f t="shared" si="570"/>
        <v>9</v>
      </c>
      <c r="AT401" s="11">
        <f t="shared" si="570"/>
        <v>11</v>
      </c>
      <c r="AU401" s="11">
        <f t="shared" si="570"/>
        <v>53</v>
      </c>
      <c r="AV401" s="11">
        <f t="shared" si="570"/>
        <v>31</v>
      </c>
      <c r="AW401" s="11">
        <f t="shared" si="570"/>
        <v>8</v>
      </c>
      <c r="AX401" s="11">
        <f t="shared" si="570"/>
        <v>18</v>
      </c>
      <c r="AY401" s="11">
        <f t="shared" si="570"/>
        <v>11</v>
      </c>
      <c r="AZ401" s="11">
        <f t="shared" si="570"/>
        <v>7</v>
      </c>
      <c r="BA401" s="11">
        <f t="shared" si="570"/>
        <v>2.5</v>
      </c>
      <c r="BB401" s="11">
        <f t="shared" si="570"/>
        <v>0</v>
      </c>
      <c r="BC401" s="11">
        <f t="shared" si="570"/>
        <v>0.5</v>
      </c>
      <c r="BD401" s="11">
        <f t="shared" si="570"/>
        <v>0.5</v>
      </c>
      <c r="BE401" s="11">
        <f t="shared" si="570"/>
        <v>0.5</v>
      </c>
      <c r="BF401" s="11">
        <f t="shared" si="570"/>
        <v>0.5</v>
      </c>
      <c r="BG401" s="11">
        <f t="shared" si="570"/>
        <v>0.5</v>
      </c>
      <c r="BH401" s="11">
        <f t="shared" si="570"/>
        <v>0.5</v>
      </c>
      <c r="BI401" s="11">
        <f t="shared" si="570"/>
        <v>0.5</v>
      </c>
      <c r="BJ401" s="11">
        <f t="shared" si="570"/>
        <v>0.5</v>
      </c>
      <c r="BK401" s="11">
        <f t="shared" si="570"/>
        <v>5.0000000000000001E-3</v>
      </c>
      <c r="BL401" s="11">
        <f t="shared" si="570"/>
        <v>0.5</v>
      </c>
      <c r="BM401" s="11">
        <f t="shared" si="570"/>
        <v>0.05</v>
      </c>
      <c r="BN401" s="11">
        <f t="shared" si="570"/>
        <v>0.05</v>
      </c>
      <c r="BO401" s="11">
        <f t="shared" si="570"/>
        <v>0.05</v>
      </c>
      <c r="BP401" s="11">
        <f t="shared" si="570"/>
        <v>0.05</v>
      </c>
      <c r="BQ401" s="11">
        <f t="shared" si="570"/>
        <v>0</v>
      </c>
      <c r="BR401" s="11">
        <f t="shared" si="570"/>
        <v>0.4</v>
      </c>
      <c r="BS401" s="11">
        <f t="shared" si="570"/>
        <v>0.05</v>
      </c>
      <c r="BT401" s="11">
        <f t="shared" si="570"/>
        <v>0.05</v>
      </c>
      <c r="BU401" s="11">
        <f t="shared" si="570"/>
        <v>0.1</v>
      </c>
      <c r="BV401" s="11">
        <f t="shared" si="570"/>
        <v>0.05</v>
      </c>
      <c r="BW401" s="11">
        <f t="shared" si="570"/>
        <v>0.05</v>
      </c>
      <c r="BX401" s="11">
        <f t="shared" si="570"/>
        <v>0</v>
      </c>
      <c r="BY401" s="11">
        <f t="shared" si="570"/>
        <v>0.15</v>
      </c>
      <c r="BZ401" s="11">
        <f t="shared" si="570"/>
        <v>0</v>
      </c>
      <c r="CA401" s="11">
        <f t="shared" si="570"/>
        <v>0</v>
      </c>
      <c r="CB401" s="11">
        <f t="shared" si="570"/>
        <v>0</v>
      </c>
      <c r="CC401" s="11">
        <f t="shared" si="570"/>
        <v>0</v>
      </c>
      <c r="CD401" s="11">
        <f t="shared" si="570"/>
        <v>0</v>
      </c>
      <c r="CE401" s="11">
        <f t="shared" si="570"/>
        <v>0</v>
      </c>
      <c r="CF401" s="11">
        <f t="shared" si="570"/>
        <v>0</v>
      </c>
      <c r="CG401" s="11">
        <f t="shared" si="570"/>
        <v>0</v>
      </c>
      <c r="CH401" s="11">
        <f t="shared" si="570"/>
        <v>0</v>
      </c>
      <c r="CI401" s="11">
        <f t="shared" si="570"/>
        <v>0</v>
      </c>
      <c r="CJ401" s="11">
        <f t="shared" si="570"/>
        <v>0</v>
      </c>
      <c r="CK401" s="11">
        <f t="shared" si="570"/>
        <v>0</v>
      </c>
      <c r="CL401" s="11">
        <f t="shared" si="570"/>
        <v>0</v>
      </c>
      <c r="CM401" s="11">
        <f t="shared" si="570"/>
        <v>0</v>
      </c>
      <c r="CN401" s="11">
        <f t="shared" si="570"/>
        <v>0</v>
      </c>
      <c r="CO401" s="11">
        <f t="shared" si="570"/>
        <v>0</v>
      </c>
      <c r="CP401" s="11">
        <f t="shared" si="570"/>
        <v>0</v>
      </c>
      <c r="CQ401" s="11">
        <f t="shared" si="570"/>
        <v>0</v>
      </c>
      <c r="CR401" s="11">
        <f t="shared" si="496"/>
        <v>0</v>
      </c>
      <c r="CS401" s="11">
        <f t="shared" si="570"/>
        <v>0</v>
      </c>
      <c r="CT401" s="11">
        <f t="shared" si="570"/>
        <v>0</v>
      </c>
      <c r="CU401" s="11">
        <f t="shared" ref="CU401:CY404" si="574">CU185*1000</f>
        <v>0</v>
      </c>
      <c r="CV401" s="11">
        <f t="shared" si="574"/>
        <v>0</v>
      </c>
      <c r="CW401" s="11">
        <f t="shared" si="574"/>
        <v>0</v>
      </c>
      <c r="CX401" s="11">
        <f t="shared" si="574"/>
        <v>0.05</v>
      </c>
      <c r="CY401" s="11">
        <f t="shared" si="574"/>
        <v>0.05</v>
      </c>
      <c r="DA401" s="11">
        <f t="shared" ref="DA401:DE401" si="575">DA185*1000</f>
        <v>0</v>
      </c>
      <c r="DB401" s="11">
        <f t="shared" si="575"/>
        <v>0</v>
      </c>
      <c r="DC401" s="11">
        <f t="shared" si="575"/>
        <v>0</v>
      </c>
      <c r="DD401" s="11">
        <f t="shared" si="575"/>
        <v>0</v>
      </c>
      <c r="DE401" s="11">
        <f t="shared" si="575"/>
        <v>0</v>
      </c>
      <c r="DI401" s="11"/>
      <c r="DJ401" s="11"/>
      <c r="DK401" s="11"/>
      <c r="DL401" s="11"/>
      <c r="DM401" s="11"/>
    </row>
    <row r="402" spans="35:117">
      <c r="AI402" s="11">
        <f t="shared" si="495"/>
        <v>34</v>
      </c>
      <c r="AJ402" s="11">
        <f t="shared" ref="AJ402:CU405" si="576">AJ186*1000</f>
        <v>20</v>
      </c>
      <c r="AK402" s="11">
        <f t="shared" si="576"/>
        <v>2.5</v>
      </c>
      <c r="AL402" s="11">
        <f t="shared" si="576"/>
        <v>66</v>
      </c>
      <c r="AM402" s="11">
        <f t="shared" si="576"/>
        <v>68</v>
      </c>
      <c r="AN402" s="11">
        <f t="shared" si="576"/>
        <v>32</v>
      </c>
      <c r="AO402" s="11">
        <f t="shared" si="576"/>
        <v>27</v>
      </c>
      <c r="AP402" s="11">
        <f t="shared" si="576"/>
        <v>2.5</v>
      </c>
      <c r="AQ402" s="11">
        <f t="shared" si="576"/>
        <v>38</v>
      </c>
      <c r="AR402" s="11">
        <f t="shared" si="576"/>
        <v>10</v>
      </c>
      <c r="AS402" s="11">
        <f t="shared" si="576"/>
        <v>7</v>
      </c>
      <c r="AT402" s="11">
        <f t="shared" si="576"/>
        <v>2.5</v>
      </c>
      <c r="AU402" s="11">
        <f t="shared" si="576"/>
        <v>44</v>
      </c>
      <c r="AV402" s="11">
        <f t="shared" si="576"/>
        <v>59</v>
      </c>
      <c r="AW402" s="11">
        <f t="shared" si="576"/>
        <v>24</v>
      </c>
      <c r="AX402" s="11">
        <f t="shared" si="576"/>
        <v>31</v>
      </c>
      <c r="AY402" s="11">
        <f t="shared" si="576"/>
        <v>33</v>
      </c>
      <c r="AZ402" s="11">
        <f t="shared" si="576"/>
        <v>9</v>
      </c>
      <c r="BA402" s="11">
        <f t="shared" si="576"/>
        <v>2.5</v>
      </c>
      <c r="BB402" s="11">
        <f t="shared" si="576"/>
        <v>0</v>
      </c>
      <c r="BC402" s="11">
        <f t="shared" si="576"/>
        <v>0.5</v>
      </c>
      <c r="BD402" s="11">
        <f t="shared" si="576"/>
        <v>12.7</v>
      </c>
      <c r="BE402" s="11">
        <f t="shared" si="576"/>
        <v>0.5</v>
      </c>
      <c r="BF402" s="11">
        <f t="shared" si="576"/>
        <v>0.5</v>
      </c>
      <c r="BG402" s="11">
        <f t="shared" si="576"/>
        <v>0.5</v>
      </c>
      <c r="BH402" s="11">
        <f t="shared" si="576"/>
        <v>0.5</v>
      </c>
      <c r="BI402" s="11">
        <f t="shared" si="576"/>
        <v>0.5</v>
      </c>
      <c r="BJ402" s="11">
        <f t="shared" si="576"/>
        <v>12.7</v>
      </c>
      <c r="BK402" s="11">
        <f t="shared" si="576"/>
        <v>5.0000000000000001E-3</v>
      </c>
      <c r="BL402" s="11">
        <f t="shared" si="576"/>
        <v>0.5</v>
      </c>
      <c r="BM402" s="11">
        <f t="shared" si="576"/>
        <v>0.05</v>
      </c>
      <c r="BN402" s="11">
        <f t="shared" si="576"/>
        <v>0.05</v>
      </c>
      <c r="BO402" s="11">
        <f t="shared" si="576"/>
        <v>0.05</v>
      </c>
      <c r="BP402" s="11">
        <f t="shared" si="576"/>
        <v>0.05</v>
      </c>
      <c r="BQ402" s="11">
        <f t="shared" si="576"/>
        <v>0</v>
      </c>
      <c r="BR402" s="11">
        <f t="shared" si="576"/>
        <v>0.4</v>
      </c>
      <c r="BS402" s="11">
        <f t="shared" si="576"/>
        <v>0.05</v>
      </c>
      <c r="BT402" s="11">
        <f t="shared" si="576"/>
        <v>0.05</v>
      </c>
      <c r="BU402" s="11">
        <f t="shared" si="576"/>
        <v>0.1</v>
      </c>
      <c r="BV402" s="11">
        <f t="shared" si="576"/>
        <v>0.05</v>
      </c>
      <c r="BW402" s="11">
        <f t="shared" si="576"/>
        <v>0.05</v>
      </c>
      <c r="BX402" s="11">
        <f t="shared" si="576"/>
        <v>0</v>
      </c>
      <c r="BY402" s="11">
        <f t="shared" si="576"/>
        <v>0.15</v>
      </c>
      <c r="BZ402" s="11">
        <f t="shared" si="576"/>
        <v>0</v>
      </c>
      <c r="CA402" s="11">
        <f t="shared" si="576"/>
        <v>0</v>
      </c>
      <c r="CB402" s="11">
        <f t="shared" si="576"/>
        <v>0</v>
      </c>
      <c r="CC402" s="11">
        <f t="shared" si="576"/>
        <v>0</v>
      </c>
      <c r="CD402" s="11">
        <f t="shared" si="576"/>
        <v>0</v>
      </c>
      <c r="CE402" s="11">
        <f t="shared" si="576"/>
        <v>0</v>
      </c>
      <c r="CF402" s="11">
        <f t="shared" si="576"/>
        <v>0</v>
      </c>
      <c r="CG402" s="11">
        <f t="shared" si="576"/>
        <v>0</v>
      </c>
      <c r="CH402" s="11">
        <f t="shared" si="576"/>
        <v>0</v>
      </c>
      <c r="CI402" s="11">
        <f t="shared" si="576"/>
        <v>0</v>
      </c>
      <c r="CJ402" s="11">
        <f t="shared" si="576"/>
        <v>0</v>
      </c>
      <c r="CK402" s="11">
        <f t="shared" si="576"/>
        <v>0</v>
      </c>
      <c r="CL402" s="11">
        <f t="shared" si="576"/>
        <v>0</v>
      </c>
      <c r="CM402" s="11">
        <f t="shared" si="576"/>
        <v>0</v>
      </c>
      <c r="CN402" s="11">
        <f t="shared" si="576"/>
        <v>0</v>
      </c>
      <c r="CO402" s="11">
        <f t="shared" si="576"/>
        <v>0</v>
      </c>
      <c r="CP402" s="11">
        <f t="shared" si="576"/>
        <v>0</v>
      </c>
      <c r="CQ402" s="11">
        <f t="shared" si="576"/>
        <v>0</v>
      </c>
      <c r="CR402" s="11">
        <f t="shared" si="496"/>
        <v>0</v>
      </c>
      <c r="CS402" s="11">
        <f t="shared" si="576"/>
        <v>0</v>
      </c>
      <c r="CT402" s="11">
        <f t="shared" si="576"/>
        <v>0</v>
      </c>
      <c r="CU402" s="11">
        <f t="shared" si="576"/>
        <v>0</v>
      </c>
      <c r="CV402" s="11">
        <f t="shared" si="574"/>
        <v>0</v>
      </c>
      <c r="CW402" s="11">
        <f t="shared" si="574"/>
        <v>0</v>
      </c>
      <c r="CX402" s="11">
        <f t="shared" si="574"/>
        <v>0.05</v>
      </c>
      <c r="CY402" s="11">
        <f t="shared" si="574"/>
        <v>0.05</v>
      </c>
      <c r="DA402" s="11">
        <f t="shared" ref="DA402:DE402" si="577">DA186*1000</f>
        <v>0</v>
      </c>
      <c r="DB402" s="11">
        <f t="shared" si="577"/>
        <v>0</v>
      </c>
      <c r="DC402" s="11">
        <f t="shared" si="577"/>
        <v>0</v>
      </c>
      <c r="DD402" s="11">
        <f t="shared" si="577"/>
        <v>0</v>
      </c>
      <c r="DE402" s="11">
        <f t="shared" si="577"/>
        <v>0</v>
      </c>
      <c r="DI402" s="11"/>
      <c r="DJ402" s="11"/>
      <c r="DK402" s="11"/>
      <c r="DL402" s="11"/>
      <c r="DM402" s="11"/>
    </row>
    <row r="403" spans="35:117">
      <c r="AI403" s="11">
        <f t="shared" si="495"/>
        <v>17</v>
      </c>
      <c r="AJ403" s="11">
        <f t="shared" si="576"/>
        <v>46</v>
      </c>
      <c r="AK403" s="11">
        <f t="shared" si="576"/>
        <v>10</v>
      </c>
      <c r="AL403" s="11">
        <f t="shared" si="576"/>
        <v>163</v>
      </c>
      <c r="AM403" s="11">
        <f t="shared" si="576"/>
        <v>55</v>
      </c>
      <c r="AN403" s="11">
        <f t="shared" si="576"/>
        <v>74</v>
      </c>
      <c r="AO403" s="11">
        <f t="shared" si="576"/>
        <v>58</v>
      </c>
      <c r="AP403" s="11">
        <f t="shared" si="576"/>
        <v>11</v>
      </c>
      <c r="AQ403" s="11">
        <f t="shared" si="576"/>
        <v>58</v>
      </c>
      <c r="AR403" s="11">
        <f t="shared" si="576"/>
        <v>10</v>
      </c>
      <c r="AS403" s="11">
        <f t="shared" si="576"/>
        <v>11</v>
      </c>
      <c r="AT403" s="11">
        <f t="shared" si="576"/>
        <v>2.5</v>
      </c>
      <c r="AU403" s="11">
        <f t="shared" si="576"/>
        <v>99</v>
      </c>
      <c r="AV403" s="11">
        <f t="shared" si="576"/>
        <v>66</v>
      </c>
      <c r="AW403" s="11">
        <f t="shared" si="576"/>
        <v>33</v>
      </c>
      <c r="AX403" s="11">
        <f t="shared" si="576"/>
        <v>44</v>
      </c>
      <c r="AY403" s="11">
        <f t="shared" si="576"/>
        <v>54</v>
      </c>
      <c r="AZ403" s="11">
        <f t="shared" si="576"/>
        <v>16</v>
      </c>
      <c r="BA403" s="11">
        <f t="shared" si="576"/>
        <v>2.5</v>
      </c>
      <c r="BB403" s="11">
        <f t="shared" si="576"/>
        <v>0</v>
      </c>
      <c r="BC403" s="11">
        <f t="shared" si="576"/>
        <v>0.5</v>
      </c>
      <c r="BD403" s="11">
        <f t="shared" si="576"/>
        <v>11.2</v>
      </c>
      <c r="BE403" s="11">
        <f t="shared" si="576"/>
        <v>0.5</v>
      </c>
      <c r="BF403" s="11">
        <f t="shared" si="576"/>
        <v>0.5</v>
      </c>
      <c r="BG403" s="11">
        <f t="shared" si="576"/>
        <v>0.5</v>
      </c>
      <c r="BH403" s="11">
        <f t="shared" si="576"/>
        <v>0.5</v>
      </c>
      <c r="BI403" s="11">
        <f t="shared" si="576"/>
        <v>0.5</v>
      </c>
      <c r="BJ403" s="11">
        <f t="shared" si="576"/>
        <v>11.2</v>
      </c>
      <c r="BK403" s="11">
        <f t="shared" si="576"/>
        <v>5.0000000000000001E-3</v>
      </c>
      <c r="BL403" s="11">
        <f t="shared" si="576"/>
        <v>0.5</v>
      </c>
      <c r="BM403" s="11">
        <f t="shared" si="576"/>
        <v>0.05</v>
      </c>
      <c r="BN403" s="11">
        <f t="shared" si="576"/>
        <v>0.05</v>
      </c>
      <c r="BO403" s="11">
        <f t="shared" si="576"/>
        <v>0.05</v>
      </c>
      <c r="BP403" s="11">
        <f t="shared" si="576"/>
        <v>0.05</v>
      </c>
      <c r="BQ403" s="11">
        <f t="shared" si="576"/>
        <v>0</v>
      </c>
      <c r="BR403" s="11">
        <f t="shared" si="576"/>
        <v>0.4</v>
      </c>
      <c r="BS403" s="11">
        <f t="shared" si="576"/>
        <v>0.05</v>
      </c>
      <c r="BT403" s="11">
        <f t="shared" si="576"/>
        <v>0.05</v>
      </c>
      <c r="BU403" s="11">
        <f t="shared" si="576"/>
        <v>0.1</v>
      </c>
      <c r="BV403" s="11">
        <f t="shared" si="576"/>
        <v>0.05</v>
      </c>
      <c r="BW403" s="11">
        <f t="shared" si="576"/>
        <v>0.05</v>
      </c>
      <c r="BX403" s="11">
        <f t="shared" si="576"/>
        <v>0</v>
      </c>
      <c r="BY403" s="11">
        <f t="shared" si="576"/>
        <v>0.15</v>
      </c>
      <c r="BZ403" s="11">
        <f t="shared" si="576"/>
        <v>0</v>
      </c>
      <c r="CA403" s="11">
        <f t="shared" si="576"/>
        <v>0</v>
      </c>
      <c r="CB403" s="11">
        <f t="shared" si="576"/>
        <v>0</v>
      </c>
      <c r="CC403" s="11">
        <f t="shared" si="576"/>
        <v>0</v>
      </c>
      <c r="CD403" s="11">
        <f t="shared" si="576"/>
        <v>0</v>
      </c>
      <c r="CE403" s="11">
        <f t="shared" si="576"/>
        <v>0</v>
      </c>
      <c r="CF403" s="11">
        <f t="shared" si="576"/>
        <v>0</v>
      </c>
      <c r="CG403" s="11">
        <f t="shared" si="576"/>
        <v>0</v>
      </c>
      <c r="CH403" s="11">
        <f t="shared" si="576"/>
        <v>0</v>
      </c>
      <c r="CI403" s="11">
        <f t="shared" si="576"/>
        <v>0</v>
      </c>
      <c r="CJ403" s="11">
        <f t="shared" si="576"/>
        <v>0</v>
      </c>
      <c r="CK403" s="11">
        <f t="shared" si="576"/>
        <v>0</v>
      </c>
      <c r="CL403" s="11">
        <f t="shared" si="576"/>
        <v>0</v>
      </c>
      <c r="CM403" s="11">
        <f t="shared" si="576"/>
        <v>0</v>
      </c>
      <c r="CN403" s="11">
        <f t="shared" si="576"/>
        <v>0</v>
      </c>
      <c r="CO403" s="11">
        <f t="shared" si="576"/>
        <v>0</v>
      </c>
      <c r="CP403" s="11">
        <f t="shared" si="576"/>
        <v>0</v>
      </c>
      <c r="CQ403" s="11">
        <f t="shared" si="576"/>
        <v>0</v>
      </c>
      <c r="CR403" s="11">
        <f t="shared" si="496"/>
        <v>0</v>
      </c>
      <c r="CS403" s="11">
        <f t="shared" si="576"/>
        <v>0</v>
      </c>
      <c r="CT403" s="11">
        <f t="shared" si="576"/>
        <v>0</v>
      </c>
      <c r="CU403" s="11">
        <f t="shared" si="576"/>
        <v>0</v>
      </c>
      <c r="CV403" s="11">
        <f t="shared" si="574"/>
        <v>0</v>
      </c>
      <c r="CW403" s="11">
        <f t="shared" si="574"/>
        <v>0</v>
      </c>
      <c r="CX403" s="11">
        <f t="shared" si="574"/>
        <v>0.05</v>
      </c>
      <c r="CY403" s="11">
        <f t="shared" si="574"/>
        <v>0.05</v>
      </c>
      <c r="DA403" s="11">
        <f t="shared" ref="DA403:DE403" si="578">DA187*1000</f>
        <v>0</v>
      </c>
      <c r="DB403" s="11">
        <f t="shared" si="578"/>
        <v>0</v>
      </c>
      <c r="DC403" s="11">
        <f t="shared" si="578"/>
        <v>0</v>
      </c>
      <c r="DD403" s="11">
        <f t="shared" si="578"/>
        <v>0</v>
      </c>
      <c r="DE403" s="11">
        <f t="shared" si="578"/>
        <v>0</v>
      </c>
      <c r="DI403" s="11"/>
      <c r="DJ403" s="11"/>
      <c r="DK403" s="11"/>
      <c r="DL403" s="11"/>
      <c r="DM403" s="11"/>
    </row>
    <row r="404" spans="35:117">
      <c r="AI404" s="11">
        <f t="shared" si="495"/>
        <v>2.5</v>
      </c>
      <c r="AJ404" s="11">
        <f t="shared" si="576"/>
        <v>12</v>
      </c>
      <c r="AK404" s="11">
        <f t="shared" si="576"/>
        <v>2.5</v>
      </c>
      <c r="AL404" s="11">
        <f t="shared" si="576"/>
        <v>55</v>
      </c>
      <c r="AM404" s="11">
        <f t="shared" si="576"/>
        <v>51</v>
      </c>
      <c r="AN404" s="11">
        <f t="shared" si="576"/>
        <v>70</v>
      </c>
      <c r="AO404" s="11">
        <f t="shared" si="576"/>
        <v>91</v>
      </c>
      <c r="AP404" s="11">
        <f t="shared" si="576"/>
        <v>22</v>
      </c>
      <c r="AQ404" s="11">
        <f t="shared" si="576"/>
        <v>84</v>
      </c>
      <c r="AR404" s="11">
        <f t="shared" si="576"/>
        <v>1.5</v>
      </c>
      <c r="AS404" s="11">
        <f t="shared" si="576"/>
        <v>2.5</v>
      </c>
      <c r="AT404" s="11">
        <f t="shared" si="576"/>
        <v>12</v>
      </c>
      <c r="AU404" s="11">
        <f t="shared" si="576"/>
        <v>25</v>
      </c>
      <c r="AV404" s="11">
        <f t="shared" si="576"/>
        <v>102</v>
      </c>
      <c r="AW404" s="11">
        <f t="shared" si="576"/>
        <v>49</v>
      </c>
      <c r="AX404" s="11">
        <f t="shared" si="576"/>
        <v>71</v>
      </c>
      <c r="AY404" s="11">
        <f t="shared" si="576"/>
        <v>85</v>
      </c>
      <c r="AZ404" s="11">
        <f t="shared" si="576"/>
        <v>28</v>
      </c>
      <c r="BA404" s="11">
        <f t="shared" si="576"/>
        <v>2.5</v>
      </c>
      <c r="BB404" s="11">
        <f t="shared" si="576"/>
        <v>0</v>
      </c>
      <c r="BC404" s="11">
        <f t="shared" si="576"/>
        <v>0.5</v>
      </c>
      <c r="BD404" s="11">
        <f t="shared" si="576"/>
        <v>9.7000000000000011</v>
      </c>
      <c r="BE404" s="11">
        <f t="shared" si="576"/>
        <v>0.5</v>
      </c>
      <c r="BF404" s="11">
        <f t="shared" si="576"/>
        <v>0.5</v>
      </c>
      <c r="BG404" s="11">
        <f t="shared" si="576"/>
        <v>0.5</v>
      </c>
      <c r="BH404" s="11">
        <f t="shared" si="576"/>
        <v>0.5</v>
      </c>
      <c r="BI404" s="11">
        <f t="shared" si="576"/>
        <v>0.5</v>
      </c>
      <c r="BJ404" s="11">
        <f t="shared" si="576"/>
        <v>9.7000000000000011</v>
      </c>
      <c r="BK404" s="11">
        <f t="shared" si="576"/>
        <v>5.0000000000000001E-3</v>
      </c>
      <c r="BL404" s="11">
        <f t="shared" si="576"/>
        <v>0.5</v>
      </c>
      <c r="BM404" s="11">
        <f t="shared" si="576"/>
        <v>0.05</v>
      </c>
      <c r="BN404" s="11">
        <f t="shared" si="576"/>
        <v>0.05</v>
      </c>
      <c r="BO404" s="11">
        <f t="shared" si="576"/>
        <v>0.05</v>
      </c>
      <c r="BP404" s="11">
        <f t="shared" si="576"/>
        <v>0.05</v>
      </c>
      <c r="BQ404" s="11">
        <f t="shared" si="576"/>
        <v>0</v>
      </c>
      <c r="BR404" s="11">
        <f t="shared" si="576"/>
        <v>0.4</v>
      </c>
      <c r="BS404" s="11">
        <f t="shared" si="576"/>
        <v>0.05</v>
      </c>
      <c r="BT404" s="11">
        <f t="shared" si="576"/>
        <v>0.05</v>
      </c>
      <c r="BU404" s="11">
        <f t="shared" si="576"/>
        <v>0.1</v>
      </c>
      <c r="BV404" s="11">
        <f t="shared" si="576"/>
        <v>0.05</v>
      </c>
      <c r="BW404" s="11">
        <f t="shared" si="576"/>
        <v>0.05</v>
      </c>
      <c r="BX404" s="11">
        <f t="shared" si="576"/>
        <v>0</v>
      </c>
      <c r="BY404" s="11">
        <f t="shared" si="576"/>
        <v>0.15</v>
      </c>
      <c r="BZ404" s="11">
        <f t="shared" si="576"/>
        <v>0</v>
      </c>
      <c r="CA404" s="11">
        <f t="shared" si="576"/>
        <v>0</v>
      </c>
      <c r="CB404" s="11">
        <f t="shared" si="576"/>
        <v>0</v>
      </c>
      <c r="CC404" s="11">
        <f t="shared" si="576"/>
        <v>0</v>
      </c>
      <c r="CD404" s="11">
        <f t="shared" si="576"/>
        <v>0</v>
      </c>
      <c r="CE404" s="11">
        <f t="shared" si="576"/>
        <v>0</v>
      </c>
      <c r="CF404" s="11">
        <f t="shared" si="576"/>
        <v>0</v>
      </c>
      <c r="CG404" s="11">
        <f t="shared" si="576"/>
        <v>0</v>
      </c>
      <c r="CH404" s="11">
        <f t="shared" si="576"/>
        <v>0</v>
      </c>
      <c r="CI404" s="11">
        <f t="shared" si="576"/>
        <v>0</v>
      </c>
      <c r="CJ404" s="11">
        <f t="shared" si="576"/>
        <v>0</v>
      </c>
      <c r="CK404" s="11">
        <f t="shared" si="576"/>
        <v>0</v>
      </c>
      <c r="CL404" s="11">
        <f t="shared" si="576"/>
        <v>0</v>
      </c>
      <c r="CM404" s="11">
        <f t="shared" si="576"/>
        <v>0</v>
      </c>
      <c r="CN404" s="11">
        <f t="shared" si="576"/>
        <v>0</v>
      </c>
      <c r="CO404" s="11">
        <f t="shared" si="576"/>
        <v>0</v>
      </c>
      <c r="CP404" s="11">
        <f t="shared" si="576"/>
        <v>0</v>
      </c>
      <c r="CQ404" s="11">
        <f t="shared" si="576"/>
        <v>0</v>
      </c>
      <c r="CR404" s="11">
        <f t="shared" si="496"/>
        <v>0</v>
      </c>
      <c r="CS404" s="11">
        <f t="shared" si="576"/>
        <v>0</v>
      </c>
      <c r="CT404" s="11">
        <f t="shared" si="576"/>
        <v>0</v>
      </c>
      <c r="CU404" s="11">
        <f t="shared" si="576"/>
        <v>0</v>
      </c>
      <c r="CV404" s="11">
        <f t="shared" si="574"/>
        <v>0</v>
      </c>
      <c r="CW404" s="11">
        <f t="shared" si="574"/>
        <v>0</v>
      </c>
      <c r="CX404" s="11">
        <f t="shared" si="574"/>
        <v>0.05</v>
      </c>
      <c r="CY404" s="11">
        <f t="shared" si="574"/>
        <v>0.05</v>
      </c>
      <c r="DA404" s="11">
        <f t="shared" ref="DA404:DE404" si="579">DA188*1000</f>
        <v>0</v>
      </c>
      <c r="DB404" s="11">
        <f t="shared" si="579"/>
        <v>0</v>
      </c>
      <c r="DC404" s="11">
        <f t="shared" si="579"/>
        <v>0</v>
      </c>
      <c r="DD404" s="11">
        <f t="shared" si="579"/>
        <v>0</v>
      </c>
      <c r="DE404" s="11">
        <f t="shared" si="579"/>
        <v>0</v>
      </c>
      <c r="DI404" s="11"/>
      <c r="DJ404" s="11"/>
      <c r="DK404" s="11"/>
      <c r="DL404" s="11"/>
      <c r="DM404" s="11"/>
    </row>
    <row r="405" spans="35:117">
      <c r="AI405" s="11">
        <f t="shared" si="495"/>
        <v>6</v>
      </c>
      <c r="AJ405" s="11">
        <f t="shared" si="576"/>
        <v>13</v>
      </c>
      <c r="AK405" s="11">
        <f t="shared" si="576"/>
        <v>2.5</v>
      </c>
      <c r="AL405" s="11">
        <f t="shared" si="576"/>
        <v>13</v>
      </c>
      <c r="AM405" s="11">
        <f t="shared" si="576"/>
        <v>2.5</v>
      </c>
      <c r="AN405" s="11">
        <f t="shared" si="576"/>
        <v>2.5</v>
      </c>
      <c r="AO405" s="11">
        <f t="shared" si="576"/>
        <v>2.5</v>
      </c>
      <c r="AP405" s="11">
        <f t="shared" si="576"/>
        <v>2.5</v>
      </c>
      <c r="AQ405" s="11">
        <f t="shared" si="576"/>
        <v>5</v>
      </c>
      <c r="AR405" s="11">
        <f t="shared" si="576"/>
        <v>1.5</v>
      </c>
      <c r="AS405" s="11">
        <f t="shared" si="576"/>
        <v>13</v>
      </c>
      <c r="AT405" s="11">
        <f t="shared" si="576"/>
        <v>5</v>
      </c>
      <c r="AU405" s="11">
        <f t="shared" si="576"/>
        <v>9</v>
      </c>
      <c r="AV405" s="11">
        <f t="shared" si="576"/>
        <v>5</v>
      </c>
      <c r="AW405" s="11">
        <f t="shared" si="576"/>
        <v>2.5</v>
      </c>
      <c r="AX405" s="11">
        <f t="shared" si="576"/>
        <v>5</v>
      </c>
      <c r="AY405" s="11">
        <f t="shared" si="576"/>
        <v>2.5</v>
      </c>
      <c r="AZ405" s="11">
        <f t="shared" si="576"/>
        <v>2.5</v>
      </c>
      <c r="BA405" s="11">
        <f t="shared" si="576"/>
        <v>2.5</v>
      </c>
      <c r="BB405" s="11">
        <f t="shared" si="576"/>
        <v>0</v>
      </c>
      <c r="BC405" s="11">
        <f t="shared" si="576"/>
        <v>0.5</v>
      </c>
      <c r="BD405" s="11">
        <f t="shared" si="576"/>
        <v>0.5</v>
      </c>
      <c r="BE405" s="11">
        <f t="shared" si="576"/>
        <v>0.5</v>
      </c>
      <c r="BF405" s="11">
        <f t="shared" si="576"/>
        <v>0.5</v>
      </c>
      <c r="BG405" s="11">
        <f t="shared" si="576"/>
        <v>0.5</v>
      </c>
      <c r="BH405" s="11">
        <f t="shared" si="576"/>
        <v>0.5</v>
      </c>
      <c r="BI405" s="11">
        <f t="shared" si="576"/>
        <v>0.5</v>
      </c>
      <c r="BJ405" s="11">
        <f t="shared" si="576"/>
        <v>0.5</v>
      </c>
      <c r="BK405" s="11">
        <f t="shared" si="576"/>
        <v>5.0000000000000001E-3</v>
      </c>
      <c r="BL405" s="11">
        <f t="shared" si="576"/>
        <v>0.5</v>
      </c>
      <c r="BM405" s="11">
        <f t="shared" si="576"/>
        <v>0.05</v>
      </c>
      <c r="BN405" s="11">
        <f t="shared" si="576"/>
        <v>0.05</v>
      </c>
      <c r="BO405" s="11">
        <f t="shared" si="576"/>
        <v>0.05</v>
      </c>
      <c r="BP405" s="11">
        <f t="shared" si="576"/>
        <v>0.05</v>
      </c>
      <c r="BQ405" s="11">
        <f t="shared" si="576"/>
        <v>0</v>
      </c>
      <c r="BR405" s="11">
        <f t="shared" si="576"/>
        <v>0.4</v>
      </c>
      <c r="BS405" s="11">
        <f t="shared" si="576"/>
        <v>0.05</v>
      </c>
      <c r="BT405" s="11">
        <f t="shared" si="576"/>
        <v>0.05</v>
      </c>
      <c r="BU405" s="11">
        <f t="shared" si="576"/>
        <v>0.1</v>
      </c>
      <c r="BV405" s="11">
        <f t="shared" si="576"/>
        <v>0.05</v>
      </c>
      <c r="BW405" s="11">
        <f t="shared" si="576"/>
        <v>0.05</v>
      </c>
      <c r="BX405" s="11">
        <f t="shared" si="576"/>
        <v>0</v>
      </c>
      <c r="BY405" s="11">
        <f t="shared" si="576"/>
        <v>0.15</v>
      </c>
      <c r="BZ405" s="11">
        <f t="shared" si="576"/>
        <v>0</v>
      </c>
      <c r="CA405" s="11">
        <f t="shared" si="576"/>
        <v>0</v>
      </c>
      <c r="CB405" s="11">
        <f t="shared" si="576"/>
        <v>0</v>
      </c>
      <c r="CC405" s="11">
        <f t="shared" si="576"/>
        <v>0</v>
      </c>
      <c r="CD405" s="11">
        <f t="shared" si="576"/>
        <v>0</v>
      </c>
      <c r="CE405" s="11">
        <f t="shared" si="576"/>
        <v>0</v>
      </c>
      <c r="CF405" s="11">
        <f t="shared" si="576"/>
        <v>0</v>
      </c>
      <c r="CG405" s="11">
        <f t="shared" si="576"/>
        <v>0</v>
      </c>
      <c r="CH405" s="11">
        <f t="shared" si="576"/>
        <v>0</v>
      </c>
      <c r="CI405" s="11">
        <f t="shared" si="576"/>
        <v>0</v>
      </c>
      <c r="CJ405" s="11">
        <f t="shared" si="576"/>
        <v>0</v>
      </c>
      <c r="CK405" s="11">
        <f t="shared" si="576"/>
        <v>0</v>
      </c>
      <c r="CL405" s="11">
        <f t="shared" si="576"/>
        <v>0</v>
      </c>
      <c r="CM405" s="11">
        <f t="shared" si="576"/>
        <v>0</v>
      </c>
      <c r="CN405" s="11">
        <f t="shared" si="576"/>
        <v>0</v>
      </c>
      <c r="CO405" s="11">
        <f t="shared" si="576"/>
        <v>0</v>
      </c>
      <c r="CP405" s="11">
        <f t="shared" si="576"/>
        <v>0</v>
      </c>
      <c r="CQ405" s="11">
        <f t="shared" si="576"/>
        <v>0</v>
      </c>
      <c r="CR405" s="11">
        <f t="shared" si="496"/>
        <v>0</v>
      </c>
      <c r="CS405" s="11">
        <f t="shared" si="576"/>
        <v>0</v>
      </c>
      <c r="CT405" s="11">
        <f t="shared" si="576"/>
        <v>0</v>
      </c>
      <c r="CU405" s="11">
        <f t="shared" ref="CU405:CY408" si="580">CU189*1000</f>
        <v>0</v>
      </c>
      <c r="CV405" s="11">
        <f t="shared" si="580"/>
        <v>0</v>
      </c>
      <c r="CW405" s="11">
        <f t="shared" si="580"/>
        <v>0</v>
      </c>
      <c r="CX405" s="11">
        <f t="shared" si="580"/>
        <v>0.05</v>
      </c>
      <c r="CY405" s="11">
        <f t="shared" si="580"/>
        <v>0.05</v>
      </c>
      <c r="DA405" s="11">
        <f t="shared" ref="DA405:DE405" si="581">DA189*1000</f>
        <v>0</v>
      </c>
      <c r="DB405" s="11">
        <f t="shared" si="581"/>
        <v>0</v>
      </c>
      <c r="DC405" s="11">
        <f t="shared" si="581"/>
        <v>0</v>
      </c>
      <c r="DD405" s="11">
        <f t="shared" si="581"/>
        <v>0</v>
      </c>
      <c r="DE405" s="11">
        <f t="shared" si="581"/>
        <v>0</v>
      </c>
      <c r="DI405" s="11"/>
      <c r="DJ405" s="11"/>
      <c r="DK405" s="11"/>
      <c r="DL405" s="11"/>
      <c r="DM405" s="11"/>
    </row>
    <row r="406" spans="35:117">
      <c r="AI406" s="11">
        <f t="shared" si="495"/>
        <v>67</v>
      </c>
      <c r="AJ406" s="11">
        <f t="shared" ref="AJ406:CU409" si="582">AJ190*1000</f>
        <v>185</v>
      </c>
      <c r="AK406" s="11">
        <f t="shared" si="582"/>
        <v>15</v>
      </c>
      <c r="AL406" s="11">
        <f t="shared" si="582"/>
        <v>216</v>
      </c>
      <c r="AM406" s="11">
        <f t="shared" si="582"/>
        <v>107</v>
      </c>
      <c r="AN406" s="11">
        <f t="shared" si="582"/>
        <v>65</v>
      </c>
      <c r="AO406" s="11">
        <f t="shared" si="582"/>
        <v>40</v>
      </c>
      <c r="AP406" s="11">
        <f t="shared" si="582"/>
        <v>2.5</v>
      </c>
      <c r="AQ406" s="11">
        <f t="shared" si="582"/>
        <v>60</v>
      </c>
      <c r="AR406" s="11">
        <f t="shared" si="582"/>
        <v>14</v>
      </c>
      <c r="AS406" s="11">
        <f t="shared" si="582"/>
        <v>66</v>
      </c>
      <c r="AT406" s="11">
        <f t="shared" si="582"/>
        <v>45</v>
      </c>
      <c r="AU406" s="11">
        <f t="shared" si="582"/>
        <v>124</v>
      </c>
      <c r="AV406" s="11">
        <f t="shared" si="582"/>
        <v>80</v>
      </c>
      <c r="AW406" s="11">
        <f t="shared" si="582"/>
        <v>33</v>
      </c>
      <c r="AX406" s="11">
        <f t="shared" si="582"/>
        <v>65</v>
      </c>
      <c r="AY406" s="11">
        <f t="shared" si="582"/>
        <v>42</v>
      </c>
      <c r="AZ406" s="11">
        <f t="shared" si="582"/>
        <v>2.5</v>
      </c>
      <c r="BA406" s="11">
        <f t="shared" si="582"/>
        <v>2.5</v>
      </c>
      <c r="BB406" s="11">
        <f t="shared" si="582"/>
        <v>0</v>
      </c>
      <c r="BC406" s="11">
        <f t="shared" si="582"/>
        <v>0.5</v>
      </c>
      <c r="BD406" s="11">
        <f t="shared" si="582"/>
        <v>0.5</v>
      </c>
      <c r="BE406" s="11">
        <f t="shared" si="582"/>
        <v>0.5</v>
      </c>
      <c r="BF406" s="11">
        <f t="shared" si="582"/>
        <v>0.5</v>
      </c>
      <c r="BG406" s="11">
        <f t="shared" si="582"/>
        <v>0.5</v>
      </c>
      <c r="BH406" s="11">
        <f t="shared" si="582"/>
        <v>0.5</v>
      </c>
      <c r="BI406" s="11">
        <f t="shared" si="582"/>
        <v>0.5</v>
      </c>
      <c r="BJ406" s="11">
        <f t="shared" si="582"/>
        <v>0.5</v>
      </c>
      <c r="BK406" s="11">
        <f t="shared" si="582"/>
        <v>5.0000000000000001E-3</v>
      </c>
      <c r="BL406" s="11">
        <f t="shared" si="582"/>
        <v>0.5</v>
      </c>
      <c r="BM406" s="11">
        <f t="shared" si="582"/>
        <v>0.05</v>
      </c>
      <c r="BN406" s="11">
        <f t="shared" si="582"/>
        <v>0.05</v>
      </c>
      <c r="BO406" s="11">
        <f t="shared" si="582"/>
        <v>0.05</v>
      </c>
      <c r="BP406" s="11">
        <f t="shared" si="582"/>
        <v>0.05</v>
      </c>
      <c r="BQ406" s="11">
        <f t="shared" si="582"/>
        <v>0</v>
      </c>
      <c r="BR406" s="11">
        <f t="shared" si="582"/>
        <v>0.4</v>
      </c>
      <c r="BS406" s="11">
        <f t="shared" si="582"/>
        <v>0.05</v>
      </c>
      <c r="BT406" s="11">
        <f t="shared" si="582"/>
        <v>0.05</v>
      </c>
      <c r="BU406" s="11">
        <f t="shared" si="582"/>
        <v>0.1</v>
      </c>
      <c r="BV406" s="11">
        <f t="shared" si="582"/>
        <v>0.05</v>
      </c>
      <c r="BW406" s="11">
        <f t="shared" si="582"/>
        <v>0.05</v>
      </c>
      <c r="BX406" s="11">
        <f t="shared" si="582"/>
        <v>0</v>
      </c>
      <c r="BY406" s="11">
        <f t="shared" si="582"/>
        <v>0.15</v>
      </c>
      <c r="BZ406" s="11">
        <f t="shared" si="582"/>
        <v>0</v>
      </c>
      <c r="CA406" s="11">
        <f t="shared" si="582"/>
        <v>0</v>
      </c>
      <c r="CB406" s="11">
        <f t="shared" si="582"/>
        <v>0</v>
      </c>
      <c r="CC406" s="11">
        <f t="shared" si="582"/>
        <v>0</v>
      </c>
      <c r="CD406" s="11">
        <f t="shared" si="582"/>
        <v>0</v>
      </c>
      <c r="CE406" s="11">
        <f t="shared" si="582"/>
        <v>0</v>
      </c>
      <c r="CF406" s="11">
        <f t="shared" si="582"/>
        <v>0</v>
      </c>
      <c r="CG406" s="11">
        <f t="shared" si="582"/>
        <v>0</v>
      </c>
      <c r="CH406" s="11">
        <f t="shared" si="582"/>
        <v>0</v>
      </c>
      <c r="CI406" s="11">
        <f t="shared" si="582"/>
        <v>0</v>
      </c>
      <c r="CJ406" s="11">
        <f t="shared" si="582"/>
        <v>0</v>
      </c>
      <c r="CK406" s="11">
        <f t="shared" si="582"/>
        <v>0</v>
      </c>
      <c r="CL406" s="11">
        <f t="shared" si="582"/>
        <v>0</v>
      </c>
      <c r="CM406" s="11">
        <f t="shared" si="582"/>
        <v>0</v>
      </c>
      <c r="CN406" s="11">
        <f t="shared" si="582"/>
        <v>0</v>
      </c>
      <c r="CO406" s="11">
        <f t="shared" si="582"/>
        <v>0</v>
      </c>
      <c r="CP406" s="11">
        <f t="shared" si="582"/>
        <v>0</v>
      </c>
      <c r="CQ406" s="11">
        <f t="shared" si="582"/>
        <v>0</v>
      </c>
      <c r="CR406" s="11">
        <f t="shared" si="496"/>
        <v>0</v>
      </c>
      <c r="CS406" s="11">
        <f t="shared" si="582"/>
        <v>0</v>
      </c>
      <c r="CT406" s="11">
        <f t="shared" si="582"/>
        <v>0</v>
      </c>
      <c r="CU406" s="11">
        <f t="shared" si="582"/>
        <v>0</v>
      </c>
      <c r="CV406" s="11">
        <f t="shared" si="580"/>
        <v>0</v>
      </c>
      <c r="CW406" s="11">
        <f t="shared" si="580"/>
        <v>0</v>
      </c>
      <c r="CX406" s="11">
        <f t="shared" si="580"/>
        <v>0.05</v>
      </c>
      <c r="CY406" s="11">
        <f t="shared" si="580"/>
        <v>0.05</v>
      </c>
      <c r="DA406" s="11">
        <f t="shared" ref="DA406:DE406" si="583">DA190*1000</f>
        <v>0</v>
      </c>
      <c r="DB406" s="11">
        <f t="shared" si="583"/>
        <v>0</v>
      </c>
      <c r="DC406" s="11">
        <f t="shared" si="583"/>
        <v>0</v>
      </c>
      <c r="DD406" s="11">
        <f t="shared" si="583"/>
        <v>0</v>
      </c>
      <c r="DE406" s="11">
        <f t="shared" si="583"/>
        <v>0</v>
      </c>
      <c r="DI406" s="11"/>
      <c r="DJ406" s="11"/>
      <c r="DK406" s="11"/>
      <c r="DL406" s="11"/>
      <c r="DM406" s="11"/>
    </row>
    <row r="407" spans="35:117">
      <c r="AI407" s="11">
        <f t="shared" si="495"/>
        <v>21</v>
      </c>
      <c r="AJ407" s="11">
        <f t="shared" si="582"/>
        <v>410</v>
      </c>
      <c r="AK407" s="11">
        <f t="shared" si="582"/>
        <v>75</v>
      </c>
      <c r="AL407" s="11">
        <f t="shared" si="582"/>
        <v>924</v>
      </c>
      <c r="AM407" s="11">
        <f t="shared" si="582"/>
        <v>313</v>
      </c>
      <c r="AN407" s="11">
        <f t="shared" si="582"/>
        <v>348</v>
      </c>
      <c r="AO407" s="11">
        <f t="shared" si="582"/>
        <v>260</v>
      </c>
      <c r="AP407" s="11">
        <f t="shared" si="582"/>
        <v>36</v>
      </c>
      <c r="AQ407" s="11">
        <f t="shared" si="582"/>
        <v>200</v>
      </c>
      <c r="AR407" s="11">
        <f t="shared" si="582"/>
        <v>26</v>
      </c>
      <c r="AS407" s="11">
        <f t="shared" si="582"/>
        <v>46</v>
      </c>
      <c r="AT407" s="11">
        <f t="shared" si="582"/>
        <v>50</v>
      </c>
      <c r="AU407" s="11">
        <f t="shared" si="582"/>
        <v>556</v>
      </c>
      <c r="AV407" s="11">
        <f t="shared" si="582"/>
        <v>243</v>
      </c>
      <c r="AW407" s="11">
        <f t="shared" si="582"/>
        <v>124</v>
      </c>
      <c r="AX407" s="11">
        <f t="shared" si="582"/>
        <v>155</v>
      </c>
      <c r="AY407" s="11">
        <f t="shared" si="582"/>
        <v>167</v>
      </c>
      <c r="AZ407" s="11">
        <f t="shared" si="582"/>
        <v>50</v>
      </c>
      <c r="BA407" s="11">
        <f t="shared" si="582"/>
        <v>2.5</v>
      </c>
      <c r="BB407" s="11">
        <f t="shared" si="582"/>
        <v>0</v>
      </c>
      <c r="BC407" s="11">
        <f t="shared" si="582"/>
        <v>0.5</v>
      </c>
      <c r="BD407" s="11">
        <f t="shared" si="582"/>
        <v>15.299999999999999</v>
      </c>
      <c r="BE407" s="11">
        <f t="shared" si="582"/>
        <v>0.5</v>
      </c>
      <c r="BF407" s="11">
        <f t="shared" si="582"/>
        <v>0.5</v>
      </c>
      <c r="BG407" s="11">
        <f t="shared" si="582"/>
        <v>9.1999999999999993</v>
      </c>
      <c r="BH407" s="11">
        <f t="shared" si="582"/>
        <v>0.5</v>
      </c>
      <c r="BI407" s="11">
        <f t="shared" si="582"/>
        <v>0.5</v>
      </c>
      <c r="BJ407" s="11">
        <f t="shared" si="582"/>
        <v>24.5</v>
      </c>
      <c r="BK407" s="11">
        <f t="shared" si="582"/>
        <v>5.0000000000000001E-3</v>
      </c>
      <c r="BL407" s="11">
        <f t="shared" si="582"/>
        <v>0.5</v>
      </c>
      <c r="BM407" s="11">
        <f t="shared" si="582"/>
        <v>0.05</v>
      </c>
      <c r="BN407" s="11">
        <f t="shared" si="582"/>
        <v>0.05</v>
      </c>
      <c r="BO407" s="11">
        <f t="shared" si="582"/>
        <v>0.05</v>
      </c>
      <c r="BP407" s="11">
        <f t="shared" si="582"/>
        <v>0.05</v>
      </c>
      <c r="BQ407" s="11">
        <f t="shared" si="582"/>
        <v>0</v>
      </c>
      <c r="BR407" s="11">
        <f t="shared" si="582"/>
        <v>0.4</v>
      </c>
      <c r="BS407" s="11">
        <f t="shared" si="582"/>
        <v>0.05</v>
      </c>
      <c r="BT407" s="11">
        <f t="shared" si="582"/>
        <v>0.05</v>
      </c>
      <c r="BU407" s="11">
        <f t="shared" si="582"/>
        <v>0.1</v>
      </c>
      <c r="BV407" s="11">
        <f t="shared" si="582"/>
        <v>0.05</v>
      </c>
      <c r="BW407" s="11">
        <f t="shared" si="582"/>
        <v>0.05</v>
      </c>
      <c r="BX407" s="11">
        <f t="shared" si="582"/>
        <v>0</v>
      </c>
      <c r="BY407" s="11">
        <f t="shared" si="582"/>
        <v>0.15</v>
      </c>
      <c r="BZ407" s="11">
        <f t="shared" si="582"/>
        <v>0</v>
      </c>
      <c r="CA407" s="11">
        <f t="shared" si="582"/>
        <v>0</v>
      </c>
      <c r="CB407" s="11">
        <f t="shared" si="582"/>
        <v>0</v>
      </c>
      <c r="CC407" s="11">
        <f t="shared" si="582"/>
        <v>0</v>
      </c>
      <c r="CD407" s="11">
        <f t="shared" si="582"/>
        <v>0</v>
      </c>
      <c r="CE407" s="11">
        <f t="shared" si="582"/>
        <v>0</v>
      </c>
      <c r="CF407" s="11">
        <f t="shared" si="582"/>
        <v>0</v>
      </c>
      <c r="CG407" s="11">
        <f t="shared" si="582"/>
        <v>0</v>
      </c>
      <c r="CH407" s="11">
        <f t="shared" si="582"/>
        <v>0</v>
      </c>
      <c r="CI407" s="11">
        <f t="shared" si="582"/>
        <v>0</v>
      </c>
      <c r="CJ407" s="11">
        <f t="shared" si="582"/>
        <v>0</v>
      </c>
      <c r="CK407" s="11">
        <f t="shared" si="582"/>
        <v>0</v>
      </c>
      <c r="CL407" s="11">
        <f t="shared" si="582"/>
        <v>0</v>
      </c>
      <c r="CM407" s="11">
        <f t="shared" si="582"/>
        <v>0</v>
      </c>
      <c r="CN407" s="11">
        <f t="shared" si="582"/>
        <v>0</v>
      </c>
      <c r="CO407" s="11">
        <f t="shared" si="582"/>
        <v>0</v>
      </c>
      <c r="CP407" s="11">
        <f t="shared" si="582"/>
        <v>0</v>
      </c>
      <c r="CQ407" s="11">
        <f t="shared" si="582"/>
        <v>0</v>
      </c>
      <c r="CR407" s="11">
        <f t="shared" si="496"/>
        <v>0</v>
      </c>
      <c r="CS407" s="11">
        <f t="shared" si="582"/>
        <v>0</v>
      </c>
      <c r="CT407" s="11">
        <f t="shared" si="582"/>
        <v>0</v>
      </c>
      <c r="CU407" s="11">
        <f t="shared" si="582"/>
        <v>0</v>
      </c>
      <c r="CV407" s="11">
        <f t="shared" si="580"/>
        <v>0</v>
      </c>
      <c r="CW407" s="11">
        <f t="shared" si="580"/>
        <v>0</v>
      </c>
      <c r="CX407" s="11">
        <f t="shared" si="580"/>
        <v>0.05</v>
      </c>
      <c r="CY407" s="11">
        <f t="shared" si="580"/>
        <v>0.05</v>
      </c>
      <c r="DA407" s="11">
        <f t="shared" ref="DA407:DE407" si="584">DA191*1000</f>
        <v>0</v>
      </c>
      <c r="DB407" s="11">
        <f t="shared" si="584"/>
        <v>0</v>
      </c>
      <c r="DC407" s="11">
        <f t="shared" si="584"/>
        <v>0</v>
      </c>
      <c r="DD407" s="11">
        <f t="shared" si="584"/>
        <v>0</v>
      </c>
      <c r="DE407" s="11">
        <f t="shared" si="584"/>
        <v>0</v>
      </c>
      <c r="DI407" s="11"/>
      <c r="DJ407" s="11"/>
      <c r="DK407" s="11"/>
      <c r="DL407" s="11"/>
      <c r="DM407" s="11"/>
    </row>
    <row r="408" spans="35:117">
      <c r="AI408" s="11">
        <f t="shared" si="495"/>
        <v>18</v>
      </c>
      <c r="AJ408" s="11">
        <f t="shared" si="582"/>
        <v>187</v>
      </c>
      <c r="AK408" s="11">
        <f t="shared" si="582"/>
        <v>20</v>
      </c>
      <c r="AL408" s="11">
        <f t="shared" si="582"/>
        <v>244</v>
      </c>
      <c r="AM408" s="11">
        <f t="shared" si="582"/>
        <v>71</v>
      </c>
      <c r="AN408" s="11">
        <f t="shared" si="582"/>
        <v>84</v>
      </c>
      <c r="AO408" s="11">
        <f t="shared" si="582"/>
        <v>67</v>
      </c>
      <c r="AP408" s="11">
        <f t="shared" si="582"/>
        <v>10</v>
      </c>
      <c r="AQ408" s="11">
        <f t="shared" si="582"/>
        <v>62</v>
      </c>
      <c r="AR408" s="11">
        <f t="shared" si="582"/>
        <v>1.5</v>
      </c>
      <c r="AS408" s="11">
        <f t="shared" si="582"/>
        <v>79</v>
      </c>
      <c r="AT408" s="11">
        <f t="shared" si="582"/>
        <v>54</v>
      </c>
      <c r="AU408" s="11">
        <f t="shared" si="582"/>
        <v>116</v>
      </c>
      <c r="AV408" s="11">
        <f t="shared" si="582"/>
        <v>80</v>
      </c>
      <c r="AW408" s="11">
        <f t="shared" si="582"/>
        <v>39</v>
      </c>
      <c r="AX408" s="11">
        <f t="shared" si="582"/>
        <v>50</v>
      </c>
      <c r="AY408" s="11">
        <f t="shared" si="582"/>
        <v>59</v>
      </c>
      <c r="AZ408" s="11">
        <f t="shared" si="582"/>
        <v>22</v>
      </c>
      <c r="BA408" s="11">
        <f t="shared" si="582"/>
        <v>2.5</v>
      </c>
      <c r="BB408" s="11">
        <f t="shared" si="582"/>
        <v>0</v>
      </c>
      <c r="BC408" s="11">
        <f t="shared" si="582"/>
        <v>0.5</v>
      </c>
      <c r="BD408" s="11">
        <f t="shared" si="582"/>
        <v>0.5</v>
      </c>
      <c r="BE408" s="11">
        <f t="shared" si="582"/>
        <v>0.5</v>
      </c>
      <c r="BF408" s="11">
        <f t="shared" si="582"/>
        <v>0.5</v>
      </c>
      <c r="BG408" s="11">
        <f t="shared" si="582"/>
        <v>0.5</v>
      </c>
      <c r="BH408" s="11">
        <f t="shared" si="582"/>
        <v>0.5</v>
      </c>
      <c r="BI408" s="11">
        <f t="shared" si="582"/>
        <v>0.5</v>
      </c>
      <c r="BJ408" s="11">
        <f t="shared" si="582"/>
        <v>0.5</v>
      </c>
      <c r="BK408" s="11">
        <f t="shared" si="582"/>
        <v>5.0000000000000001E-3</v>
      </c>
      <c r="BL408" s="11">
        <f t="shared" si="582"/>
        <v>0.5</v>
      </c>
      <c r="BM408" s="11">
        <f t="shared" si="582"/>
        <v>0.05</v>
      </c>
      <c r="BN408" s="11">
        <f t="shared" si="582"/>
        <v>0.05</v>
      </c>
      <c r="BO408" s="11">
        <f t="shared" si="582"/>
        <v>0.05</v>
      </c>
      <c r="BP408" s="11">
        <f t="shared" si="582"/>
        <v>0.05</v>
      </c>
      <c r="BQ408" s="11">
        <f t="shared" si="582"/>
        <v>0</v>
      </c>
      <c r="BR408" s="11">
        <f t="shared" si="582"/>
        <v>0.4</v>
      </c>
      <c r="BS408" s="11">
        <f t="shared" si="582"/>
        <v>0.05</v>
      </c>
      <c r="BT408" s="11">
        <f t="shared" si="582"/>
        <v>0.05</v>
      </c>
      <c r="BU408" s="11">
        <f t="shared" si="582"/>
        <v>0.1</v>
      </c>
      <c r="BV408" s="11">
        <f t="shared" si="582"/>
        <v>0.05</v>
      </c>
      <c r="BW408" s="11">
        <f t="shared" si="582"/>
        <v>0.05</v>
      </c>
      <c r="BX408" s="11">
        <f t="shared" si="582"/>
        <v>0</v>
      </c>
      <c r="BY408" s="11">
        <f t="shared" si="582"/>
        <v>0.15</v>
      </c>
      <c r="BZ408" s="11">
        <f t="shared" si="582"/>
        <v>0</v>
      </c>
      <c r="CA408" s="11">
        <f t="shared" si="582"/>
        <v>0</v>
      </c>
      <c r="CB408" s="11">
        <f t="shared" si="582"/>
        <v>0</v>
      </c>
      <c r="CC408" s="11">
        <f t="shared" si="582"/>
        <v>0</v>
      </c>
      <c r="CD408" s="11">
        <f t="shared" si="582"/>
        <v>0</v>
      </c>
      <c r="CE408" s="11">
        <f t="shared" si="582"/>
        <v>0</v>
      </c>
      <c r="CF408" s="11">
        <f t="shared" si="582"/>
        <v>0</v>
      </c>
      <c r="CG408" s="11">
        <f t="shared" si="582"/>
        <v>0</v>
      </c>
      <c r="CH408" s="11">
        <f t="shared" si="582"/>
        <v>0</v>
      </c>
      <c r="CI408" s="11">
        <f t="shared" si="582"/>
        <v>0</v>
      </c>
      <c r="CJ408" s="11">
        <f t="shared" si="582"/>
        <v>0</v>
      </c>
      <c r="CK408" s="11">
        <f t="shared" si="582"/>
        <v>0</v>
      </c>
      <c r="CL408" s="11">
        <f t="shared" si="582"/>
        <v>0</v>
      </c>
      <c r="CM408" s="11">
        <f t="shared" si="582"/>
        <v>0</v>
      </c>
      <c r="CN408" s="11">
        <f t="shared" si="582"/>
        <v>0</v>
      </c>
      <c r="CO408" s="11">
        <f t="shared" si="582"/>
        <v>0</v>
      </c>
      <c r="CP408" s="11">
        <f t="shared" si="582"/>
        <v>0</v>
      </c>
      <c r="CQ408" s="11">
        <f t="shared" si="582"/>
        <v>0</v>
      </c>
      <c r="CR408" s="11">
        <f t="shared" si="496"/>
        <v>0</v>
      </c>
      <c r="CS408" s="11">
        <f t="shared" si="582"/>
        <v>0</v>
      </c>
      <c r="CT408" s="11">
        <f t="shared" si="582"/>
        <v>0</v>
      </c>
      <c r="CU408" s="11">
        <f t="shared" si="582"/>
        <v>0</v>
      </c>
      <c r="CV408" s="11">
        <f t="shared" si="580"/>
        <v>0</v>
      </c>
      <c r="CW408" s="11">
        <f t="shared" si="580"/>
        <v>0</v>
      </c>
      <c r="CX408" s="11">
        <f t="shared" si="580"/>
        <v>0.05</v>
      </c>
      <c r="CY408" s="11">
        <f t="shared" si="580"/>
        <v>0.05</v>
      </c>
      <c r="DA408" s="11">
        <f t="shared" ref="DA408:DE408" si="585">DA192*1000</f>
        <v>0</v>
      </c>
      <c r="DB408" s="11">
        <f t="shared" si="585"/>
        <v>0</v>
      </c>
      <c r="DC408" s="11">
        <f t="shared" si="585"/>
        <v>0</v>
      </c>
      <c r="DD408" s="11">
        <f t="shared" si="585"/>
        <v>0</v>
      </c>
      <c r="DE408" s="11">
        <f t="shared" si="585"/>
        <v>0</v>
      </c>
      <c r="DI408" s="11"/>
      <c r="DJ408" s="11"/>
      <c r="DK408" s="11"/>
      <c r="DL408" s="11"/>
      <c r="DM408" s="11"/>
    </row>
    <row r="409" spans="35:117">
      <c r="AI409" s="11">
        <f t="shared" si="495"/>
        <v>2.5</v>
      </c>
      <c r="AJ409" s="11">
        <f t="shared" si="582"/>
        <v>59</v>
      </c>
      <c r="AK409" s="11">
        <f t="shared" si="582"/>
        <v>5</v>
      </c>
      <c r="AL409" s="11">
        <f t="shared" si="582"/>
        <v>86</v>
      </c>
      <c r="AM409" s="11">
        <f t="shared" si="582"/>
        <v>23</v>
      </c>
      <c r="AN409" s="11">
        <f t="shared" si="582"/>
        <v>29</v>
      </c>
      <c r="AO409" s="11">
        <f t="shared" si="582"/>
        <v>15</v>
      </c>
      <c r="AP409" s="11">
        <f t="shared" si="582"/>
        <v>2.5</v>
      </c>
      <c r="AQ409" s="11">
        <f t="shared" si="582"/>
        <v>14</v>
      </c>
      <c r="AR409" s="11">
        <f t="shared" si="582"/>
        <v>5</v>
      </c>
      <c r="AS409" s="11">
        <f t="shared" si="582"/>
        <v>39</v>
      </c>
      <c r="AT409" s="11">
        <f t="shared" si="582"/>
        <v>22</v>
      </c>
      <c r="AU409" s="11">
        <f t="shared" si="582"/>
        <v>56</v>
      </c>
      <c r="AV409" s="11">
        <f t="shared" si="582"/>
        <v>29</v>
      </c>
      <c r="AW409" s="11">
        <f t="shared" si="582"/>
        <v>12</v>
      </c>
      <c r="AX409" s="11">
        <f t="shared" si="582"/>
        <v>16</v>
      </c>
      <c r="AY409" s="11">
        <f t="shared" si="582"/>
        <v>16</v>
      </c>
      <c r="AZ409" s="11">
        <f t="shared" si="582"/>
        <v>2.5</v>
      </c>
      <c r="BA409" s="11">
        <f t="shared" si="582"/>
        <v>2.5</v>
      </c>
      <c r="BB409" s="11">
        <f t="shared" si="582"/>
        <v>0</v>
      </c>
      <c r="BC409" s="11">
        <f t="shared" si="582"/>
        <v>0.5</v>
      </c>
      <c r="BD409" s="11">
        <f t="shared" si="582"/>
        <v>0.5</v>
      </c>
      <c r="BE409" s="11">
        <f t="shared" si="582"/>
        <v>0.5</v>
      </c>
      <c r="BF409" s="11">
        <f t="shared" si="582"/>
        <v>0.5</v>
      </c>
      <c r="BG409" s="11">
        <f t="shared" si="582"/>
        <v>0.5</v>
      </c>
      <c r="BH409" s="11">
        <f t="shared" si="582"/>
        <v>0.5</v>
      </c>
      <c r="BI409" s="11">
        <f t="shared" si="582"/>
        <v>0.5</v>
      </c>
      <c r="BJ409" s="11">
        <f t="shared" si="582"/>
        <v>0.5</v>
      </c>
      <c r="BK409" s="11">
        <f t="shared" si="582"/>
        <v>5.0000000000000001E-3</v>
      </c>
      <c r="BL409" s="11">
        <f t="shared" si="582"/>
        <v>0.5</v>
      </c>
      <c r="BM409" s="11">
        <f t="shared" si="582"/>
        <v>0.05</v>
      </c>
      <c r="BN409" s="11">
        <f t="shared" si="582"/>
        <v>0.05</v>
      </c>
      <c r="BO409" s="11">
        <f t="shared" si="582"/>
        <v>0.05</v>
      </c>
      <c r="BP409" s="11">
        <f t="shared" si="582"/>
        <v>0.05</v>
      </c>
      <c r="BQ409" s="11">
        <f t="shared" si="582"/>
        <v>0</v>
      </c>
      <c r="BR409" s="11">
        <f t="shared" si="582"/>
        <v>0.4</v>
      </c>
      <c r="BS409" s="11">
        <f t="shared" si="582"/>
        <v>0.05</v>
      </c>
      <c r="BT409" s="11">
        <f t="shared" si="582"/>
        <v>0.05</v>
      </c>
      <c r="BU409" s="11">
        <f t="shared" si="582"/>
        <v>0.1</v>
      </c>
      <c r="BV409" s="11">
        <f t="shared" si="582"/>
        <v>0.05</v>
      </c>
      <c r="BW409" s="11">
        <f t="shared" si="582"/>
        <v>0.05</v>
      </c>
      <c r="BX409" s="11">
        <f t="shared" si="582"/>
        <v>0</v>
      </c>
      <c r="BY409" s="11">
        <f t="shared" si="582"/>
        <v>0.15</v>
      </c>
      <c r="BZ409" s="11">
        <f t="shared" si="582"/>
        <v>0</v>
      </c>
      <c r="CA409" s="11">
        <f t="shared" si="582"/>
        <v>0</v>
      </c>
      <c r="CB409" s="11">
        <f t="shared" si="582"/>
        <v>0</v>
      </c>
      <c r="CC409" s="11">
        <f t="shared" si="582"/>
        <v>0</v>
      </c>
      <c r="CD409" s="11">
        <f t="shared" si="582"/>
        <v>0</v>
      </c>
      <c r="CE409" s="11">
        <f t="shared" si="582"/>
        <v>0</v>
      </c>
      <c r="CF409" s="11">
        <f t="shared" si="582"/>
        <v>0</v>
      </c>
      <c r="CG409" s="11">
        <f t="shared" si="582"/>
        <v>0</v>
      </c>
      <c r="CH409" s="11">
        <f t="shared" si="582"/>
        <v>0</v>
      </c>
      <c r="CI409" s="11">
        <f t="shared" si="582"/>
        <v>0</v>
      </c>
      <c r="CJ409" s="11">
        <f t="shared" si="582"/>
        <v>0</v>
      </c>
      <c r="CK409" s="11">
        <f t="shared" si="582"/>
        <v>0</v>
      </c>
      <c r="CL409" s="11">
        <f t="shared" si="582"/>
        <v>0</v>
      </c>
      <c r="CM409" s="11">
        <f t="shared" si="582"/>
        <v>0</v>
      </c>
      <c r="CN409" s="11">
        <f t="shared" si="582"/>
        <v>0</v>
      </c>
      <c r="CO409" s="11">
        <f t="shared" si="582"/>
        <v>0</v>
      </c>
      <c r="CP409" s="11">
        <f t="shared" si="582"/>
        <v>0</v>
      </c>
      <c r="CQ409" s="11">
        <f t="shared" si="582"/>
        <v>0</v>
      </c>
      <c r="CR409" s="11">
        <f t="shared" si="496"/>
        <v>0</v>
      </c>
      <c r="CS409" s="11">
        <f t="shared" si="582"/>
        <v>0</v>
      </c>
      <c r="CT409" s="11">
        <f t="shared" si="582"/>
        <v>0</v>
      </c>
      <c r="CU409" s="11">
        <f t="shared" ref="CU409:CY416" si="586">CU193*1000</f>
        <v>0</v>
      </c>
      <c r="CV409" s="11">
        <f t="shared" si="586"/>
        <v>0</v>
      </c>
      <c r="CW409" s="11">
        <f t="shared" si="586"/>
        <v>0</v>
      </c>
      <c r="CX409" s="11">
        <f t="shared" si="586"/>
        <v>0.05</v>
      </c>
      <c r="CY409" s="11">
        <f t="shared" si="586"/>
        <v>0.05</v>
      </c>
      <c r="DA409" s="11">
        <f t="shared" ref="DA409:DE409" si="587">DA193*1000</f>
        <v>0</v>
      </c>
      <c r="DB409" s="11">
        <f t="shared" si="587"/>
        <v>0</v>
      </c>
      <c r="DC409" s="11">
        <f t="shared" si="587"/>
        <v>0</v>
      </c>
      <c r="DD409" s="11">
        <f t="shared" si="587"/>
        <v>0</v>
      </c>
      <c r="DE409" s="11">
        <f t="shared" si="587"/>
        <v>0</v>
      </c>
      <c r="DI409" s="11"/>
      <c r="DJ409" s="11"/>
      <c r="DK409" s="11"/>
      <c r="DL409" s="11"/>
      <c r="DM409" s="11"/>
    </row>
    <row r="410" spans="35:117">
      <c r="AI410" s="11">
        <f t="shared" si="495"/>
        <v>9</v>
      </c>
      <c r="AJ410" s="11">
        <f t="shared" ref="AJ410:CU413" si="588">AJ194*1000</f>
        <v>76</v>
      </c>
      <c r="AK410" s="11">
        <f t="shared" si="588"/>
        <v>13</v>
      </c>
      <c r="AL410" s="11">
        <f t="shared" si="588"/>
        <v>204</v>
      </c>
      <c r="AM410" s="11">
        <f t="shared" si="588"/>
        <v>63</v>
      </c>
      <c r="AN410" s="11">
        <f t="shared" si="588"/>
        <v>78</v>
      </c>
      <c r="AO410" s="11">
        <f t="shared" si="588"/>
        <v>51</v>
      </c>
      <c r="AP410" s="11">
        <f t="shared" si="588"/>
        <v>10</v>
      </c>
      <c r="AQ410" s="11">
        <f t="shared" si="588"/>
        <v>39</v>
      </c>
      <c r="AR410" s="11">
        <f t="shared" si="588"/>
        <v>6</v>
      </c>
      <c r="AS410" s="11">
        <f t="shared" si="588"/>
        <v>15</v>
      </c>
      <c r="AT410" s="11">
        <f t="shared" si="588"/>
        <v>11</v>
      </c>
      <c r="AU410" s="11">
        <f t="shared" si="588"/>
        <v>99</v>
      </c>
      <c r="AV410" s="11">
        <f t="shared" si="588"/>
        <v>57</v>
      </c>
      <c r="AW410" s="11">
        <f t="shared" si="588"/>
        <v>30</v>
      </c>
      <c r="AX410" s="11">
        <f t="shared" si="588"/>
        <v>34</v>
      </c>
      <c r="AY410" s="11">
        <f t="shared" si="588"/>
        <v>44</v>
      </c>
      <c r="AZ410" s="11">
        <f t="shared" si="588"/>
        <v>12</v>
      </c>
      <c r="BA410" s="11">
        <f t="shared" si="588"/>
        <v>2.5</v>
      </c>
      <c r="BB410" s="11">
        <f t="shared" si="588"/>
        <v>0</v>
      </c>
      <c r="BC410" s="11">
        <f t="shared" si="588"/>
        <v>0.5</v>
      </c>
      <c r="BD410" s="11">
        <f t="shared" si="588"/>
        <v>0.5</v>
      </c>
      <c r="BE410" s="11">
        <f t="shared" si="588"/>
        <v>0.5</v>
      </c>
      <c r="BF410" s="11">
        <f t="shared" si="588"/>
        <v>0.5</v>
      </c>
      <c r="BG410" s="11">
        <f t="shared" si="588"/>
        <v>0.5</v>
      </c>
      <c r="BH410" s="11">
        <f t="shared" si="588"/>
        <v>0.5</v>
      </c>
      <c r="BI410" s="11">
        <f t="shared" si="588"/>
        <v>0.5</v>
      </c>
      <c r="BJ410" s="11">
        <f t="shared" si="588"/>
        <v>0.5</v>
      </c>
      <c r="BK410" s="11">
        <f t="shared" si="588"/>
        <v>5.0000000000000001E-3</v>
      </c>
      <c r="BL410" s="11">
        <f t="shared" si="588"/>
        <v>0.5</v>
      </c>
      <c r="BM410" s="11">
        <f t="shared" si="588"/>
        <v>0.05</v>
      </c>
      <c r="BN410" s="11">
        <f t="shared" si="588"/>
        <v>0.05</v>
      </c>
      <c r="BO410" s="11">
        <f t="shared" si="588"/>
        <v>0.05</v>
      </c>
      <c r="BP410" s="11">
        <f t="shared" si="588"/>
        <v>0.05</v>
      </c>
      <c r="BQ410" s="11">
        <f t="shared" si="588"/>
        <v>0</v>
      </c>
      <c r="BR410" s="11">
        <f t="shared" si="588"/>
        <v>0.4</v>
      </c>
      <c r="BS410" s="11">
        <f t="shared" si="588"/>
        <v>0.05</v>
      </c>
      <c r="BT410" s="11">
        <f t="shared" si="588"/>
        <v>0.05</v>
      </c>
      <c r="BU410" s="11">
        <f t="shared" si="588"/>
        <v>0.1</v>
      </c>
      <c r="BV410" s="11">
        <f t="shared" si="588"/>
        <v>0.05</v>
      </c>
      <c r="BW410" s="11">
        <f t="shared" si="588"/>
        <v>0.05</v>
      </c>
      <c r="BX410" s="11">
        <f t="shared" si="588"/>
        <v>0</v>
      </c>
      <c r="BY410" s="11">
        <f t="shared" si="588"/>
        <v>0.15</v>
      </c>
      <c r="BZ410" s="11">
        <f t="shared" si="588"/>
        <v>0</v>
      </c>
      <c r="CA410" s="11">
        <f t="shared" si="588"/>
        <v>0</v>
      </c>
      <c r="CB410" s="11">
        <f t="shared" si="588"/>
        <v>0</v>
      </c>
      <c r="CC410" s="11">
        <f t="shared" si="588"/>
        <v>0</v>
      </c>
      <c r="CD410" s="11">
        <f t="shared" si="588"/>
        <v>0</v>
      </c>
      <c r="CE410" s="11">
        <f t="shared" si="588"/>
        <v>0</v>
      </c>
      <c r="CF410" s="11">
        <f t="shared" si="588"/>
        <v>0</v>
      </c>
      <c r="CG410" s="11">
        <f t="shared" si="588"/>
        <v>0</v>
      </c>
      <c r="CH410" s="11">
        <f t="shared" si="588"/>
        <v>0</v>
      </c>
      <c r="CI410" s="11">
        <f t="shared" si="588"/>
        <v>0</v>
      </c>
      <c r="CJ410" s="11">
        <f t="shared" si="588"/>
        <v>0</v>
      </c>
      <c r="CK410" s="11">
        <f t="shared" si="588"/>
        <v>0</v>
      </c>
      <c r="CL410" s="11">
        <f t="shared" si="588"/>
        <v>0</v>
      </c>
      <c r="CM410" s="11">
        <f t="shared" si="588"/>
        <v>0</v>
      </c>
      <c r="CN410" s="11">
        <f t="shared" si="588"/>
        <v>0</v>
      </c>
      <c r="CO410" s="11">
        <f t="shared" si="588"/>
        <v>0</v>
      </c>
      <c r="CP410" s="11">
        <f t="shared" si="588"/>
        <v>0</v>
      </c>
      <c r="CQ410" s="11">
        <f t="shared" si="588"/>
        <v>0</v>
      </c>
      <c r="CR410" s="11">
        <f t="shared" si="496"/>
        <v>0</v>
      </c>
      <c r="CS410" s="11">
        <f t="shared" si="588"/>
        <v>0</v>
      </c>
      <c r="CT410" s="11">
        <f t="shared" si="588"/>
        <v>0</v>
      </c>
      <c r="CU410" s="11">
        <f t="shared" si="588"/>
        <v>0</v>
      </c>
      <c r="CV410" s="11">
        <f t="shared" si="586"/>
        <v>0</v>
      </c>
      <c r="CW410" s="11">
        <f t="shared" si="586"/>
        <v>0</v>
      </c>
      <c r="CX410" s="11">
        <f t="shared" si="586"/>
        <v>0.05</v>
      </c>
      <c r="CY410" s="11">
        <f t="shared" si="586"/>
        <v>0.05</v>
      </c>
      <c r="DA410" s="11">
        <f t="shared" ref="DA410:DE410" si="589">DA194*1000</f>
        <v>0</v>
      </c>
      <c r="DB410" s="11">
        <f t="shared" si="589"/>
        <v>0</v>
      </c>
      <c r="DC410" s="11">
        <f t="shared" si="589"/>
        <v>0</v>
      </c>
      <c r="DD410" s="11">
        <f t="shared" si="589"/>
        <v>0</v>
      </c>
      <c r="DE410" s="11">
        <f t="shared" si="589"/>
        <v>0</v>
      </c>
      <c r="DI410" s="11"/>
      <c r="DJ410" s="11"/>
      <c r="DK410" s="11"/>
      <c r="DL410" s="11"/>
      <c r="DM410" s="11"/>
    </row>
    <row r="411" spans="35:117">
      <c r="AI411" s="11">
        <f t="shared" si="495"/>
        <v>2.5</v>
      </c>
      <c r="AJ411" s="11">
        <f t="shared" si="588"/>
        <v>2.5</v>
      </c>
      <c r="AK411" s="11">
        <f t="shared" si="588"/>
        <v>2.5</v>
      </c>
      <c r="AL411" s="11">
        <f t="shared" si="588"/>
        <v>2.5</v>
      </c>
      <c r="AM411" s="11">
        <f t="shared" si="588"/>
        <v>2.5</v>
      </c>
      <c r="AN411" s="11">
        <f t="shared" si="588"/>
        <v>2.5</v>
      </c>
      <c r="AO411" s="11">
        <f t="shared" si="588"/>
        <v>2.5</v>
      </c>
      <c r="AP411" s="11">
        <f t="shared" si="588"/>
        <v>2.5</v>
      </c>
      <c r="AQ411" s="11">
        <f t="shared" si="588"/>
        <v>2.5</v>
      </c>
      <c r="AR411" s="11">
        <f t="shared" si="588"/>
        <v>1.5</v>
      </c>
      <c r="AS411" s="11">
        <f t="shared" si="588"/>
        <v>2.5</v>
      </c>
      <c r="AT411" s="11">
        <f t="shared" si="588"/>
        <v>2.5</v>
      </c>
      <c r="AU411" s="11">
        <f t="shared" si="588"/>
        <v>2.5</v>
      </c>
      <c r="AV411" s="11">
        <f t="shared" si="588"/>
        <v>2.5</v>
      </c>
      <c r="AW411" s="11">
        <f t="shared" si="588"/>
        <v>2.5</v>
      </c>
      <c r="AX411" s="11">
        <f t="shared" si="588"/>
        <v>2.5</v>
      </c>
      <c r="AY411" s="11">
        <f t="shared" si="588"/>
        <v>2.5</v>
      </c>
      <c r="AZ411" s="11">
        <f t="shared" si="588"/>
        <v>2.5</v>
      </c>
      <c r="BA411" s="11">
        <f t="shared" si="588"/>
        <v>2.5</v>
      </c>
      <c r="BB411" s="11">
        <f t="shared" si="588"/>
        <v>0</v>
      </c>
      <c r="BC411" s="11">
        <f t="shared" si="588"/>
        <v>0.5</v>
      </c>
      <c r="BD411" s="11">
        <f t="shared" si="588"/>
        <v>0.5</v>
      </c>
      <c r="BE411" s="11">
        <f t="shared" si="588"/>
        <v>0.5</v>
      </c>
      <c r="BF411" s="11">
        <f t="shared" si="588"/>
        <v>0.5</v>
      </c>
      <c r="BG411" s="11">
        <f t="shared" si="588"/>
        <v>0.5</v>
      </c>
      <c r="BH411" s="11">
        <f t="shared" si="588"/>
        <v>0.5</v>
      </c>
      <c r="BI411" s="11">
        <f t="shared" si="588"/>
        <v>0.5</v>
      </c>
      <c r="BJ411" s="11">
        <f t="shared" si="588"/>
        <v>0.5</v>
      </c>
      <c r="BK411" s="11">
        <f t="shared" si="588"/>
        <v>5.0000000000000001E-3</v>
      </c>
      <c r="BL411" s="11">
        <f t="shared" si="588"/>
        <v>0.5</v>
      </c>
      <c r="BM411" s="11">
        <f t="shared" si="588"/>
        <v>0.05</v>
      </c>
      <c r="BN411" s="11">
        <f t="shared" si="588"/>
        <v>0.05</v>
      </c>
      <c r="BO411" s="11">
        <f t="shared" si="588"/>
        <v>0.05</v>
      </c>
      <c r="BP411" s="11">
        <f t="shared" si="588"/>
        <v>0.05</v>
      </c>
      <c r="BQ411" s="11">
        <f t="shared" si="588"/>
        <v>0</v>
      </c>
      <c r="BR411" s="11">
        <f t="shared" si="588"/>
        <v>0.4</v>
      </c>
      <c r="BS411" s="11">
        <f t="shared" si="588"/>
        <v>0.05</v>
      </c>
      <c r="BT411" s="11">
        <f t="shared" si="588"/>
        <v>0.05</v>
      </c>
      <c r="BU411" s="11">
        <f t="shared" si="588"/>
        <v>0.1</v>
      </c>
      <c r="BV411" s="11">
        <f t="shared" si="588"/>
        <v>0.05</v>
      </c>
      <c r="BW411" s="11">
        <f t="shared" si="588"/>
        <v>0.05</v>
      </c>
      <c r="BX411" s="11">
        <f t="shared" si="588"/>
        <v>0</v>
      </c>
      <c r="BY411" s="11">
        <f t="shared" si="588"/>
        <v>0.15</v>
      </c>
      <c r="BZ411" s="11">
        <f t="shared" si="588"/>
        <v>0</v>
      </c>
      <c r="CA411" s="11">
        <f t="shared" si="588"/>
        <v>0</v>
      </c>
      <c r="CB411" s="11">
        <f t="shared" si="588"/>
        <v>0</v>
      </c>
      <c r="CC411" s="11">
        <f t="shared" si="588"/>
        <v>0</v>
      </c>
      <c r="CD411" s="11">
        <f t="shared" si="588"/>
        <v>0</v>
      </c>
      <c r="CE411" s="11">
        <f t="shared" si="588"/>
        <v>0</v>
      </c>
      <c r="CF411" s="11">
        <f t="shared" si="588"/>
        <v>0</v>
      </c>
      <c r="CG411" s="11">
        <f t="shared" si="588"/>
        <v>0</v>
      </c>
      <c r="CH411" s="11">
        <f t="shared" si="588"/>
        <v>0</v>
      </c>
      <c r="CI411" s="11">
        <f t="shared" si="588"/>
        <v>0</v>
      </c>
      <c r="CJ411" s="11">
        <f t="shared" si="588"/>
        <v>0</v>
      </c>
      <c r="CK411" s="11">
        <f t="shared" si="588"/>
        <v>0</v>
      </c>
      <c r="CL411" s="11">
        <f t="shared" si="588"/>
        <v>0</v>
      </c>
      <c r="CM411" s="11">
        <f t="shared" si="588"/>
        <v>0</v>
      </c>
      <c r="CN411" s="11">
        <f t="shared" si="588"/>
        <v>0</v>
      </c>
      <c r="CO411" s="11">
        <f t="shared" si="588"/>
        <v>0</v>
      </c>
      <c r="CP411" s="11">
        <f t="shared" si="588"/>
        <v>0</v>
      </c>
      <c r="CQ411" s="11">
        <f t="shared" si="588"/>
        <v>0</v>
      </c>
      <c r="CR411" s="11">
        <f t="shared" si="496"/>
        <v>0</v>
      </c>
      <c r="CS411" s="11">
        <f t="shared" si="588"/>
        <v>0</v>
      </c>
      <c r="CT411" s="11">
        <f t="shared" si="588"/>
        <v>0</v>
      </c>
      <c r="CU411" s="11">
        <f t="shared" si="588"/>
        <v>0</v>
      </c>
      <c r="CV411" s="11">
        <f t="shared" si="586"/>
        <v>0</v>
      </c>
      <c r="CW411" s="11">
        <f t="shared" si="586"/>
        <v>0</v>
      </c>
      <c r="CX411" s="11">
        <f t="shared" si="586"/>
        <v>0.05</v>
      </c>
      <c r="CY411" s="11">
        <f t="shared" si="586"/>
        <v>0.05</v>
      </c>
      <c r="DA411" s="11">
        <f t="shared" ref="DA411:DE411" si="590">DA195*1000</f>
        <v>0</v>
      </c>
      <c r="DB411" s="11">
        <f t="shared" si="590"/>
        <v>0</v>
      </c>
      <c r="DC411" s="11">
        <f t="shared" si="590"/>
        <v>0</v>
      </c>
      <c r="DD411" s="11">
        <f t="shared" si="590"/>
        <v>0</v>
      </c>
      <c r="DE411" s="11">
        <f t="shared" si="590"/>
        <v>0</v>
      </c>
      <c r="DI411" s="11"/>
      <c r="DJ411" s="11"/>
      <c r="DK411" s="11"/>
      <c r="DL411" s="11"/>
      <c r="DM411" s="11"/>
    </row>
    <row r="412" spans="35:117">
      <c r="AI412" s="11">
        <f t="shared" si="495"/>
        <v>2.5</v>
      </c>
      <c r="AJ412" s="11">
        <f t="shared" si="588"/>
        <v>2.5</v>
      </c>
      <c r="AK412" s="11">
        <f t="shared" si="588"/>
        <v>2.5</v>
      </c>
      <c r="AL412" s="11">
        <f t="shared" si="588"/>
        <v>2.5</v>
      </c>
      <c r="AM412" s="11">
        <f t="shared" si="588"/>
        <v>2.5</v>
      </c>
      <c r="AN412" s="11">
        <f t="shared" si="588"/>
        <v>2.5</v>
      </c>
      <c r="AO412" s="11">
        <f t="shared" si="588"/>
        <v>2.5</v>
      </c>
      <c r="AP412" s="11">
        <f t="shared" si="588"/>
        <v>2.5</v>
      </c>
      <c r="AQ412" s="11">
        <f t="shared" si="588"/>
        <v>2.5</v>
      </c>
      <c r="AR412" s="11">
        <f t="shared" si="588"/>
        <v>1.5</v>
      </c>
      <c r="AS412" s="11">
        <f t="shared" si="588"/>
        <v>2.5</v>
      </c>
      <c r="AT412" s="11">
        <f t="shared" si="588"/>
        <v>2.5</v>
      </c>
      <c r="AU412" s="11">
        <f t="shared" si="588"/>
        <v>2.5</v>
      </c>
      <c r="AV412" s="11">
        <f t="shared" si="588"/>
        <v>2.5</v>
      </c>
      <c r="AW412" s="11">
        <f t="shared" si="588"/>
        <v>2.5</v>
      </c>
      <c r="AX412" s="11">
        <f t="shared" si="588"/>
        <v>2.5</v>
      </c>
      <c r="AY412" s="11">
        <f t="shared" si="588"/>
        <v>2.5</v>
      </c>
      <c r="AZ412" s="11">
        <f t="shared" si="588"/>
        <v>2.5</v>
      </c>
      <c r="BA412" s="11">
        <f t="shared" si="588"/>
        <v>2.5</v>
      </c>
      <c r="BB412" s="11">
        <f t="shared" si="588"/>
        <v>0</v>
      </c>
      <c r="BC412" s="11">
        <f t="shared" si="588"/>
        <v>0.5</v>
      </c>
      <c r="BD412" s="11">
        <f t="shared" si="588"/>
        <v>0.5</v>
      </c>
      <c r="BE412" s="11">
        <f t="shared" si="588"/>
        <v>0.5</v>
      </c>
      <c r="BF412" s="11">
        <f t="shared" si="588"/>
        <v>0.5</v>
      </c>
      <c r="BG412" s="11">
        <f t="shared" si="588"/>
        <v>0.5</v>
      </c>
      <c r="BH412" s="11">
        <f t="shared" si="588"/>
        <v>0.5</v>
      </c>
      <c r="BI412" s="11">
        <f t="shared" si="588"/>
        <v>0.5</v>
      </c>
      <c r="BJ412" s="11">
        <f t="shared" si="588"/>
        <v>0.5</v>
      </c>
      <c r="BK412" s="11">
        <f t="shared" si="588"/>
        <v>5.0000000000000001E-3</v>
      </c>
      <c r="BL412" s="11">
        <f t="shared" si="588"/>
        <v>0.5</v>
      </c>
      <c r="BM412" s="11">
        <f t="shared" si="588"/>
        <v>0.05</v>
      </c>
      <c r="BN412" s="11">
        <f t="shared" si="588"/>
        <v>0.05</v>
      </c>
      <c r="BO412" s="11">
        <f t="shared" si="588"/>
        <v>0.05</v>
      </c>
      <c r="BP412" s="11">
        <f t="shared" si="588"/>
        <v>0.05</v>
      </c>
      <c r="BQ412" s="11">
        <f t="shared" si="588"/>
        <v>0</v>
      </c>
      <c r="BR412" s="11">
        <f t="shared" si="588"/>
        <v>0.4</v>
      </c>
      <c r="BS412" s="11">
        <f t="shared" si="588"/>
        <v>0.05</v>
      </c>
      <c r="BT412" s="11">
        <f t="shared" si="588"/>
        <v>0.05</v>
      </c>
      <c r="BU412" s="11">
        <f t="shared" si="588"/>
        <v>0.1</v>
      </c>
      <c r="BV412" s="11">
        <f t="shared" si="588"/>
        <v>0.05</v>
      </c>
      <c r="BW412" s="11">
        <f t="shared" si="588"/>
        <v>0.05</v>
      </c>
      <c r="BX412" s="11">
        <f t="shared" si="588"/>
        <v>0</v>
      </c>
      <c r="BY412" s="11">
        <f t="shared" si="588"/>
        <v>0.15</v>
      </c>
      <c r="BZ412" s="11">
        <f t="shared" si="588"/>
        <v>0</v>
      </c>
      <c r="CA412" s="11">
        <f t="shared" si="588"/>
        <v>0</v>
      </c>
      <c r="CB412" s="11">
        <f t="shared" si="588"/>
        <v>0</v>
      </c>
      <c r="CC412" s="11">
        <f t="shared" si="588"/>
        <v>0</v>
      </c>
      <c r="CD412" s="11">
        <f t="shared" si="588"/>
        <v>0</v>
      </c>
      <c r="CE412" s="11">
        <f t="shared" si="588"/>
        <v>0</v>
      </c>
      <c r="CF412" s="11">
        <f t="shared" si="588"/>
        <v>0</v>
      </c>
      <c r="CG412" s="11">
        <f t="shared" si="588"/>
        <v>0</v>
      </c>
      <c r="CH412" s="11">
        <f t="shared" si="588"/>
        <v>0</v>
      </c>
      <c r="CI412" s="11">
        <f t="shared" si="588"/>
        <v>0</v>
      </c>
      <c r="CJ412" s="11">
        <f t="shared" si="588"/>
        <v>0</v>
      </c>
      <c r="CK412" s="11">
        <f t="shared" si="588"/>
        <v>0</v>
      </c>
      <c r="CL412" s="11">
        <f t="shared" si="588"/>
        <v>0</v>
      </c>
      <c r="CM412" s="11">
        <f t="shared" si="588"/>
        <v>0</v>
      </c>
      <c r="CN412" s="11">
        <f t="shared" si="588"/>
        <v>0</v>
      </c>
      <c r="CO412" s="11">
        <f t="shared" si="588"/>
        <v>0</v>
      </c>
      <c r="CP412" s="11">
        <f t="shared" si="588"/>
        <v>0</v>
      </c>
      <c r="CQ412" s="11">
        <f t="shared" si="588"/>
        <v>0</v>
      </c>
      <c r="CR412" s="11">
        <f t="shared" si="496"/>
        <v>0</v>
      </c>
      <c r="CS412" s="11">
        <f t="shared" si="588"/>
        <v>0</v>
      </c>
      <c r="CT412" s="11">
        <f t="shared" si="588"/>
        <v>0</v>
      </c>
      <c r="CU412" s="11">
        <f t="shared" si="588"/>
        <v>0</v>
      </c>
      <c r="CV412" s="11">
        <f t="shared" si="586"/>
        <v>0</v>
      </c>
      <c r="CW412" s="11">
        <f t="shared" si="586"/>
        <v>0</v>
      </c>
      <c r="CX412" s="11">
        <f t="shared" si="586"/>
        <v>0.05</v>
      </c>
      <c r="CY412" s="11">
        <f t="shared" si="586"/>
        <v>0.05</v>
      </c>
      <c r="DA412" s="11">
        <f t="shared" ref="DA412:DE412" si="591">DA196*1000</f>
        <v>0</v>
      </c>
      <c r="DB412" s="11">
        <f t="shared" si="591"/>
        <v>0</v>
      </c>
      <c r="DC412" s="11">
        <f t="shared" si="591"/>
        <v>0</v>
      </c>
      <c r="DD412" s="11">
        <f t="shared" si="591"/>
        <v>0</v>
      </c>
      <c r="DE412" s="11">
        <f t="shared" si="591"/>
        <v>0</v>
      </c>
      <c r="DI412" s="11"/>
      <c r="DJ412" s="11"/>
      <c r="DK412" s="11"/>
      <c r="DL412" s="11"/>
      <c r="DM412" s="11"/>
    </row>
    <row r="413" spans="35:117">
      <c r="AI413" s="11">
        <f t="shared" ref="AI413:AX434" si="592">AI197*1000</f>
        <v>2.5</v>
      </c>
      <c r="AJ413" s="11">
        <f t="shared" si="592"/>
        <v>2.5</v>
      </c>
      <c r="AK413" s="11">
        <f t="shared" si="592"/>
        <v>2.5</v>
      </c>
      <c r="AL413" s="11">
        <f t="shared" si="592"/>
        <v>2.5</v>
      </c>
      <c r="AM413" s="11">
        <f t="shared" si="592"/>
        <v>2.5</v>
      </c>
      <c r="AN413" s="11">
        <f t="shared" si="592"/>
        <v>2.5</v>
      </c>
      <c r="AO413" s="11">
        <f t="shared" si="592"/>
        <v>2.5</v>
      </c>
      <c r="AP413" s="11">
        <f t="shared" si="592"/>
        <v>2.5</v>
      </c>
      <c r="AQ413" s="11">
        <f t="shared" si="592"/>
        <v>2.5</v>
      </c>
      <c r="AR413" s="11">
        <f t="shared" si="592"/>
        <v>1.5</v>
      </c>
      <c r="AS413" s="11">
        <f t="shared" si="592"/>
        <v>2.5</v>
      </c>
      <c r="AT413" s="11">
        <f t="shared" si="592"/>
        <v>2.5</v>
      </c>
      <c r="AU413" s="11">
        <f t="shared" si="592"/>
        <v>2.5</v>
      </c>
      <c r="AV413" s="11">
        <f t="shared" si="592"/>
        <v>2.5</v>
      </c>
      <c r="AW413" s="11">
        <f t="shared" si="592"/>
        <v>2.5</v>
      </c>
      <c r="AX413" s="11">
        <f t="shared" si="592"/>
        <v>2.5</v>
      </c>
      <c r="AY413" s="11">
        <f t="shared" si="588"/>
        <v>2.5</v>
      </c>
      <c r="AZ413" s="11">
        <f t="shared" si="588"/>
        <v>2.5</v>
      </c>
      <c r="BA413" s="11">
        <f t="shared" si="588"/>
        <v>2.5</v>
      </c>
      <c r="BB413" s="11">
        <f t="shared" si="588"/>
        <v>0</v>
      </c>
      <c r="BC413" s="11">
        <f t="shared" si="588"/>
        <v>0.5</v>
      </c>
      <c r="BD413" s="11">
        <f t="shared" si="588"/>
        <v>0.5</v>
      </c>
      <c r="BE413" s="11">
        <f t="shared" si="588"/>
        <v>0.5</v>
      </c>
      <c r="BF413" s="11">
        <f t="shared" si="588"/>
        <v>0.5</v>
      </c>
      <c r="BG413" s="11">
        <f t="shared" si="588"/>
        <v>0.5</v>
      </c>
      <c r="BH413" s="11">
        <f t="shared" si="588"/>
        <v>0.5</v>
      </c>
      <c r="BI413" s="11">
        <f t="shared" si="588"/>
        <v>0.5</v>
      </c>
      <c r="BJ413" s="11">
        <f t="shared" si="588"/>
        <v>0.5</v>
      </c>
      <c r="BK413" s="11">
        <f t="shared" si="588"/>
        <v>5.0000000000000001E-3</v>
      </c>
      <c r="BL413" s="11">
        <f t="shared" si="588"/>
        <v>0.5</v>
      </c>
      <c r="BM413" s="11">
        <f t="shared" si="588"/>
        <v>0.05</v>
      </c>
      <c r="BN413" s="11">
        <f t="shared" si="588"/>
        <v>0.05</v>
      </c>
      <c r="BO413" s="11">
        <f t="shared" si="588"/>
        <v>0.05</v>
      </c>
      <c r="BP413" s="11">
        <f t="shared" si="588"/>
        <v>0.05</v>
      </c>
      <c r="BQ413" s="11">
        <f t="shared" si="588"/>
        <v>0</v>
      </c>
      <c r="BR413" s="11">
        <f t="shared" si="588"/>
        <v>0.4</v>
      </c>
      <c r="BS413" s="11">
        <f t="shared" si="588"/>
        <v>0.05</v>
      </c>
      <c r="BT413" s="11">
        <f t="shared" si="588"/>
        <v>0.05</v>
      </c>
      <c r="BU413" s="11">
        <f t="shared" si="588"/>
        <v>0.1</v>
      </c>
      <c r="BV413" s="11">
        <f t="shared" si="588"/>
        <v>0.05</v>
      </c>
      <c r="BW413" s="11">
        <f t="shared" si="588"/>
        <v>0.05</v>
      </c>
      <c r="BX413" s="11">
        <f t="shared" si="588"/>
        <v>0</v>
      </c>
      <c r="BY413" s="11">
        <f t="shared" si="588"/>
        <v>0.15</v>
      </c>
      <c r="BZ413" s="11">
        <f t="shared" si="588"/>
        <v>0</v>
      </c>
      <c r="CA413" s="11">
        <f t="shared" si="588"/>
        <v>0</v>
      </c>
      <c r="CB413" s="11">
        <f t="shared" si="588"/>
        <v>0</v>
      </c>
      <c r="CC413" s="11">
        <f t="shared" si="588"/>
        <v>0</v>
      </c>
      <c r="CD413" s="11">
        <f t="shared" si="588"/>
        <v>0</v>
      </c>
      <c r="CE413" s="11">
        <f t="shared" si="588"/>
        <v>0</v>
      </c>
      <c r="CF413" s="11">
        <f t="shared" si="588"/>
        <v>0</v>
      </c>
      <c r="CG413" s="11">
        <f t="shared" si="588"/>
        <v>0</v>
      </c>
      <c r="CH413" s="11">
        <f t="shared" si="588"/>
        <v>0</v>
      </c>
      <c r="CI413" s="11">
        <f t="shared" si="588"/>
        <v>0</v>
      </c>
      <c r="CJ413" s="11">
        <f t="shared" si="588"/>
        <v>0</v>
      </c>
      <c r="CK413" s="11">
        <f t="shared" si="588"/>
        <v>0</v>
      </c>
      <c r="CL413" s="11">
        <f t="shared" si="588"/>
        <v>0</v>
      </c>
      <c r="CM413" s="11">
        <f t="shared" si="588"/>
        <v>0</v>
      </c>
      <c r="CN413" s="11">
        <f t="shared" si="588"/>
        <v>0</v>
      </c>
      <c r="CO413" s="11">
        <f t="shared" si="588"/>
        <v>0</v>
      </c>
      <c r="CP413" s="11">
        <f t="shared" si="588"/>
        <v>0</v>
      </c>
      <c r="CQ413" s="11">
        <f t="shared" si="588"/>
        <v>0</v>
      </c>
      <c r="CR413" s="11">
        <f t="shared" ref="CR413:CR434" si="593">CR197/1000</f>
        <v>0</v>
      </c>
      <c r="CS413" s="11">
        <f t="shared" si="588"/>
        <v>0</v>
      </c>
      <c r="CT413" s="11">
        <f t="shared" si="588"/>
        <v>0</v>
      </c>
      <c r="CU413" s="11">
        <f t="shared" si="588"/>
        <v>0</v>
      </c>
      <c r="CV413" s="11">
        <f t="shared" si="586"/>
        <v>0</v>
      </c>
      <c r="CW413" s="11">
        <f t="shared" si="586"/>
        <v>0</v>
      </c>
      <c r="CX413" s="11">
        <f t="shared" si="586"/>
        <v>0.05</v>
      </c>
      <c r="CY413" s="11">
        <f t="shared" si="586"/>
        <v>0.05</v>
      </c>
      <c r="DA413" s="11">
        <f t="shared" ref="DA413:DE413" si="594">DA197*1000</f>
        <v>0</v>
      </c>
      <c r="DB413" s="11">
        <f t="shared" si="594"/>
        <v>0</v>
      </c>
      <c r="DC413" s="11">
        <f t="shared" si="594"/>
        <v>0</v>
      </c>
      <c r="DD413" s="11">
        <f t="shared" si="594"/>
        <v>0</v>
      </c>
      <c r="DE413" s="11">
        <f t="shared" si="594"/>
        <v>0</v>
      </c>
      <c r="DI413" s="11"/>
      <c r="DJ413" s="11"/>
      <c r="DK413" s="11"/>
      <c r="DL413" s="11"/>
      <c r="DM413" s="11"/>
    </row>
    <row r="414" spans="35:117">
      <c r="AI414" s="11">
        <f t="shared" si="592"/>
        <v>2.5</v>
      </c>
      <c r="AJ414" s="11">
        <f t="shared" ref="AJ414:CU417" si="595">AJ198*1000</f>
        <v>2.5</v>
      </c>
      <c r="AK414" s="11">
        <f t="shared" si="595"/>
        <v>2.5</v>
      </c>
      <c r="AL414" s="11">
        <f t="shared" si="595"/>
        <v>2.5</v>
      </c>
      <c r="AM414" s="11">
        <f t="shared" si="595"/>
        <v>2.5</v>
      </c>
      <c r="AN414" s="11">
        <f t="shared" si="595"/>
        <v>2.5</v>
      </c>
      <c r="AO414" s="11">
        <f t="shared" si="595"/>
        <v>2.5</v>
      </c>
      <c r="AP414" s="11">
        <f t="shared" si="595"/>
        <v>2.5</v>
      </c>
      <c r="AQ414" s="11">
        <f t="shared" si="595"/>
        <v>2.5</v>
      </c>
      <c r="AR414" s="11">
        <f t="shared" si="595"/>
        <v>1.5</v>
      </c>
      <c r="AS414" s="11">
        <f t="shared" si="595"/>
        <v>2.5</v>
      </c>
      <c r="AT414" s="11">
        <f t="shared" si="595"/>
        <v>2.5</v>
      </c>
      <c r="AU414" s="11">
        <f t="shared" si="595"/>
        <v>2.5</v>
      </c>
      <c r="AV414" s="11">
        <f t="shared" si="595"/>
        <v>2.5</v>
      </c>
      <c r="AW414" s="11">
        <f t="shared" si="595"/>
        <v>2.5</v>
      </c>
      <c r="AX414" s="11">
        <f t="shared" si="595"/>
        <v>2.5</v>
      </c>
      <c r="AY414" s="11">
        <f t="shared" si="595"/>
        <v>2.5</v>
      </c>
      <c r="AZ414" s="11">
        <f t="shared" si="595"/>
        <v>2.5</v>
      </c>
      <c r="BA414" s="11">
        <f t="shared" si="595"/>
        <v>2.5</v>
      </c>
      <c r="BB414" s="11">
        <f t="shared" si="595"/>
        <v>0</v>
      </c>
      <c r="BC414" s="11">
        <f t="shared" si="595"/>
        <v>0.5</v>
      </c>
      <c r="BD414" s="11">
        <f t="shared" si="595"/>
        <v>0.5</v>
      </c>
      <c r="BE414" s="11">
        <f t="shared" si="595"/>
        <v>0.5</v>
      </c>
      <c r="BF414" s="11">
        <f t="shared" si="595"/>
        <v>0.5</v>
      </c>
      <c r="BG414" s="11">
        <f t="shared" si="595"/>
        <v>0.5</v>
      </c>
      <c r="BH414" s="11">
        <f t="shared" si="595"/>
        <v>0.5</v>
      </c>
      <c r="BI414" s="11">
        <f t="shared" si="595"/>
        <v>0.5</v>
      </c>
      <c r="BJ414" s="11">
        <f t="shared" si="595"/>
        <v>0.5</v>
      </c>
      <c r="BK414" s="11">
        <f t="shared" si="595"/>
        <v>5.0000000000000001E-3</v>
      </c>
      <c r="BL414" s="11">
        <f t="shared" si="595"/>
        <v>0.5</v>
      </c>
      <c r="BM414" s="11">
        <f t="shared" si="595"/>
        <v>0.05</v>
      </c>
      <c r="BN414" s="11">
        <f t="shared" si="595"/>
        <v>0.05</v>
      </c>
      <c r="BO414" s="11">
        <f t="shared" si="595"/>
        <v>0.05</v>
      </c>
      <c r="BP414" s="11">
        <f t="shared" si="595"/>
        <v>0.05</v>
      </c>
      <c r="BQ414" s="11">
        <f t="shared" si="595"/>
        <v>0</v>
      </c>
      <c r="BR414" s="11">
        <f t="shared" si="595"/>
        <v>0.4</v>
      </c>
      <c r="BS414" s="11">
        <f t="shared" si="595"/>
        <v>0.05</v>
      </c>
      <c r="BT414" s="11">
        <f t="shared" si="595"/>
        <v>0.05</v>
      </c>
      <c r="BU414" s="11">
        <f t="shared" si="595"/>
        <v>0.1</v>
      </c>
      <c r="BV414" s="11">
        <f t="shared" si="595"/>
        <v>0.05</v>
      </c>
      <c r="BW414" s="11">
        <f t="shared" si="595"/>
        <v>0.05</v>
      </c>
      <c r="BX414" s="11">
        <f t="shared" si="595"/>
        <v>0</v>
      </c>
      <c r="BY414" s="11">
        <f t="shared" si="595"/>
        <v>0.15</v>
      </c>
      <c r="BZ414" s="11">
        <f t="shared" si="595"/>
        <v>0</v>
      </c>
      <c r="CA414" s="11">
        <f t="shared" si="595"/>
        <v>0</v>
      </c>
      <c r="CB414" s="11">
        <f t="shared" si="595"/>
        <v>0</v>
      </c>
      <c r="CC414" s="11">
        <f t="shared" si="595"/>
        <v>0</v>
      </c>
      <c r="CD414" s="11">
        <f t="shared" si="595"/>
        <v>0</v>
      </c>
      <c r="CE414" s="11">
        <f t="shared" si="595"/>
        <v>0</v>
      </c>
      <c r="CF414" s="11">
        <f t="shared" si="595"/>
        <v>0</v>
      </c>
      <c r="CG414" s="11">
        <f t="shared" si="595"/>
        <v>0</v>
      </c>
      <c r="CH414" s="11">
        <f t="shared" si="595"/>
        <v>0</v>
      </c>
      <c r="CI414" s="11">
        <f t="shared" si="595"/>
        <v>0</v>
      </c>
      <c r="CJ414" s="11">
        <f t="shared" si="595"/>
        <v>0</v>
      </c>
      <c r="CK414" s="11">
        <f t="shared" si="595"/>
        <v>0</v>
      </c>
      <c r="CL414" s="11">
        <f t="shared" si="595"/>
        <v>0</v>
      </c>
      <c r="CM414" s="11">
        <f t="shared" si="595"/>
        <v>0</v>
      </c>
      <c r="CN414" s="11">
        <f t="shared" si="595"/>
        <v>0</v>
      </c>
      <c r="CO414" s="11">
        <f t="shared" si="595"/>
        <v>0</v>
      </c>
      <c r="CP414" s="11">
        <f t="shared" si="595"/>
        <v>0</v>
      </c>
      <c r="CQ414" s="11">
        <f t="shared" si="595"/>
        <v>0</v>
      </c>
      <c r="CR414" s="11">
        <f t="shared" si="593"/>
        <v>0</v>
      </c>
      <c r="CS414" s="11">
        <f t="shared" si="595"/>
        <v>0</v>
      </c>
      <c r="CT414" s="11">
        <f t="shared" si="595"/>
        <v>0</v>
      </c>
      <c r="CU414" s="11">
        <f t="shared" si="595"/>
        <v>0</v>
      </c>
      <c r="CV414" s="11">
        <f t="shared" si="586"/>
        <v>0</v>
      </c>
      <c r="CW414" s="11">
        <f t="shared" si="586"/>
        <v>0</v>
      </c>
      <c r="CX414" s="11">
        <f t="shared" si="586"/>
        <v>0.05</v>
      </c>
      <c r="CY414" s="11">
        <f t="shared" si="586"/>
        <v>0.05</v>
      </c>
      <c r="DA414" s="11">
        <f t="shared" ref="DA414:DE414" si="596">DA198*1000</f>
        <v>0</v>
      </c>
      <c r="DB414" s="11">
        <f t="shared" si="596"/>
        <v>0</v>
      </c>
      <c r="DC414" s="11">
        <f t="shared" si="596"/>
        <v>0</v>
      </c>
      <c r="DD414" s="11">
        <f t="shared" si="596"/>
        <v>0</v>
      </c>
      <c r="DE414" s="11">
        <f t="shared" si="596"/>
        <v>0</v>
      </c>
      <c r="DI414" s="11"/>
      <c r="DJ414" s="11"/>
      <c r="DK414" s="11"/>
      <c r="DL414" s="11"/>
      <c r="DM414" s="11"/>
    </row>
    <row r="415" spans="35:117">
      <c r="AI415" s="11">
        <f t="shared" si="592"/>
        <v>5</v>
      </c>
      <c r="AJ415" s="11">
        <f t="shared" si="595"/>
        <v>2.5</v>
      </c>
      <c r="AK415" s="11">
        <f t="shared" si="595"/>
        <v>2.5</v>
      </c>
      <c r="AL415" s="11">
        <f t="shared" si="595"/>
        <v>5</v>
      </c>
      <c r="AM415" s="11">
        <f t="shared" si="595"/>
        <v>2.5</v>
      </c>
      <c r="AN415" s="11">
        <f t="shared" si="595"/>
        <v>2.5</v>
      </c>
      <c r="AO415" s="11">
        <f t="shared" si="595"/>
        <v>2.5</v>
      </c>
      <c r="AP415" s="11">
        <f t="shared" si="595"/>
        <v>2.5</v>
      </c>
      <c r="AQ415" s="11">
        <f t="shared" si="595"/>
        <v>2.5</v>
      </c>
      <c r="AR415" s="11">
        <f t="shared" si="595"/>
        <v>5</v>
      </c>
      <c r="AS415" s="11">
        <f t="shared" si="595"/>
        <v>2.5</v>
      </c>
      <c r="AT415" s="11">
        <f t="shared" si="595"/>
        <v>2.5</v>
      </c>
      <c r="AU415" s="11">
        <f t="shared" si="595"/>
        <v>2.5</v>
      </c>
      <c r="AV415" s="11">
        <f t="shared" si="595"/>
        <v>2.5</v>
      </c>
      <c r="AW415" s="11">
        <f t="shared" si="595"/>
        <v>2.5</v>
      </c>
      <c r="AX415" s="11">
        <f t="shared" si="595"/>
        <v>6</v>
      </c>
      <c r="AY415" s="11">
        <f t="shared" si="595"/>
        <v>2.5</v>
      </c>
      <c r="AZ415" s="11">
        <f t="shared" si="595"/>
        <v>2.5</v>
      </c>
      <c r="BA415" s="11">
        <f t="shared" si="595"/>
        <v>2.5</v>
      </c>
      <c r="BB415" s="11">
        <f t="shared" si="595"/>
        <v>0</v>
      </c>
      <c r="BC415" s="11">
        <f t="shared" si="595"/>
        <v>0.5</v>
      </c>
      <c r="BD415" s="11">
        <f t="shared" si="595"/>
        <v>0.5</v>
      </c>
      <c r="BE415" s="11">
        <f t="shared" si="595"/>
        <v>0.5</v>
      </c>
      <c r="BF415" s="11">
        <f t="shared" si="595"/>
        <v>0.5</v>
      </c>
      <c r="BG415" s="11">
        <f t="shared" si="595"/>
        <v>0.5</v>
      </c>
      <c r="BH415" s="11">
        <f t="shared" si="595"/>
        <v>0.5</v>
      </c>
      <c r="BI415" s="11">
        <f t="shared" si="595"/>
        <v>0.5</v>
      </c>
      <c r="BJ415" s="11">
        <f t="shared" si="595"/>
        <v>0.5</v>
      </c>
      <c r="BK415" s="11">
        <f t="shared" si="595"/>
        <v>5.0000000000000001E-3</v>
      </c>
      <c r="BL415" s="11">
        <f t="shared" si="595"/>
        <v>0.5</v>
      </c>
      <c r="BM415" s="11">
        <f t="shared" si="595"/>
        <v>0.05</v>
      </c>
      <c r="BN415" s="11">
        <f t="shared" si="595"/>
        <v>0.05</v>
      </c>
      <c r="BO415" s="11">
        <f t="shared" si="595"/>
        <v>0.05</v>
      </c>
      <c r="BP415" s="11">
        <f t="shared" si="595"/>
        <v>0.05</v>
      </c>
      <c r="BQ415" s="11">
        <f t="shared" si="595"/>
        <v>0</v>
      </c>
      <c r="BR415" s="11">
        <f t="shared" si="595"/>
        <v>0.4</v>
      </c>
      <c r="BS415" s="11">
        <f t="shared" si="595"/>
        <v>0.05</v>
      </c>
      <c r="BT415" s="11">
        <f t="shared" si="595"/>
        <v>0.05</v>
      </c>
      <c r="BU415" s="11">
        <f t="shared" si="595"/>
        <v>0.1</v>
      </c>
      <c r="BV415" s="11">
        <f t="shared" si="595"/>
        <v>0.05</v>
      </c>
      <c r="BW415" s="11">
        <f t="shared" si="595"/>
        <v>0.05</v>
      </c>
      <c r="BX415" s="11">
        <f t="shared" si="595"/>
        <v>0</v>
      </c>
      <c r="BY415" s="11">
        <f t="shared" si="595"/>
        <v>0.15</v>
      </c>
      <c r="BZ415" s="11">
        <f t="shared" si="595"/>
        <v>0</v>
      </c>
      <c r="CA415" s="11">
        <f t="shared" si="595"/>
        <v>0</v>
      </c>
      <c r="CB415" s="11">
        <f t="shared" si="595"/>
        <v>0</v>
      </c>
      <c r="CC415" s="11">
        <f t="shared" si="595"/>
        <v>0</v>
      </c>
      <c r="CD415" s="11">
        <f t="shared" si="595"/>
        <v>0</v>
      </c>
      <c r="CE415" s="11">
        <f t="shared" si="595"/>
        <v>0</v>
      </c>
      <c r="CF415" s="11">
        <f t="shared" si="595"/>
        <v>0</v>
      </c>
      <c r="CG415" s="11">
        <f t="shared" si="595"/>
        <v>0</v>
      </c>
      <c r="CH415" s="11">
        <f t="shared" si="595"/>
        <v>0</v>
      </c>
      <c r="CI415" s="11">
        <f t="shared" si="595"/>
        <v>0</v>
      </c>
      <c r="CJ415" s="11">
        <f t="shared" si="595"/>
        <v>0</v>
      </c>
      <c r="CK415" s="11">
        <f t="shared" si="595"/>
        <v>0</v>
      </c>
      <c r="CL415" s="11">
        <f t="shared" si="595"/>
        <v>0</v>
      </c>
      <c r="CM415" s="11">
        <f t="shared" si="595"/>
        <v>0</v>
      </c>
      <c r="CN415" s="11">
        <f t="shared" si="595"/>
        <v>0</v>
      </c>
      <c r="CO415" s="11">
        <f t="shared" si="595"/>
        <v>0</v>
      </c>
      <c r="CP415" s="11">
        <f t="shared" si="595"/>
        <v>0</v>
      </c>
      <c r="CQ415" s="11">
        <f t="shared" si="595"/>
        <v>0</v>
      </c>
      <c r="CR415" s="11">
        <f t="shared" si="593"/>
        <v>0</v>
      </c>
      <c r="CS415" s="11">
        <f t="shared" si="595"/>
        <v>0</v>
      </c>
      <c r="CT415" s="11">
        <f t="shared" si="595"/>
        <v>0</v>
      </c>
      <c r="CU415" s="11">
        <f t="shared" si="595"/>
        <v>0</v>
      </c>
      <c r="CV415" s="11">
        <f t="shared" si="586"/>
        <v>0</v>
      </c>
      <c r="CW415" s="11">
        <f t="shared" si="586"/>
        <v>0</v>
      </c>
      <c r="CX415" s="11">
        <f t="shared" si="586"/>
        <v>0.05</v>
      </c>
      <c r="CY415" s="11">
        <f t="shared" si="586"/>
        <v>0.05</v>
      </c>
      <c r="DA415" s="11">
        <f t="shared" ref="DA415:DE415" si="597">DA199*1000</f>
        <v>0</v>
      </c>
      <c r="DB415" s="11">
        <f t="shared" si="597"/>
        <v>0</v>
      </c>
      <c r="DC415" s="11">
        <f t="shared" si="597"/>
        <v>0</v>
      </c>
      <c r="DD415" s="11">
        <f t="shared" si="597"/>
        <v>0</v>
      </c>
      <c r="DE415" s="11">
        <f t="shared" si="597"/>
        <v>0</v>
      </c>
      <c r="DI415" s="11"/>
      <c r="DJ415" s="11"/>
      <c r="DK415" s="11"/>
      <c r="DL415" s="11"/>
      <c r="DM415" s="11"/>
    </row>
    <row r="416" spans="35:117">
      <c r="AI416" s="11">
        <f t="shared" si="592"/>
        <v>2.5</v>
      </c>
      <c r="AJ416" s="11">
        <f t="shared" si="595"/>
        <v>10</v>
      </c>
      <c r="AK416" s="11">
        <f t="shared" si="595"/>
        <v>2.5</v>
      </c>
      <c r="AL416" s="11">
        <f t="shared" si="595"/>
        <v>2.5</v>
      </c>
      <c r="AM416" s="11">
        <f t="shared" si="595"/>
        <v>2.5</v>
      </c>
      <c r="AN416" s="11">
        <f t="shared" si="595"/>
        <v>2.5</v>
      </c>
      <c r="AO416" s="11">
        <f t="shared" si="595"/>
        <v>2.5</v>
      </c>
      <c r="AP416" s="11">
        <f t="shared" si="595"/>
        <v>2.5</v>
      </c>
      <c r="AQ416" s="11">
        <f t="shared" si="595"/>
        <v>2.5</v>
      </c>
      <c r="AR416" s="11">
        <f t="shared" si="595"/>
        <v>1.5</v>
      </c>
      <c r="AS416" s="11">
        <f t="shared" si="595"/>
        <v>19</v>
      </c>
      <c r="AT416" s="11">
        <f t="shared" si="595"/>
        <v>8</v>
      </c>
      <c r="AU416" s="11">
        <f t="shared" si="595"/>
        <v>2.5</v>
      </c>
      <c r="AV416" s="11">
        <f t="shared" si="595"/>
        <v>2.5</v>
      </c>
      <c r="AW416" s="11">
        <f t="shared" si="595"/>
        <v>2.5</v>
      </c>
      <c r="AX416" s="11">
        <f t="shared" si="595"/>
        <v>2.5</v>
      </c>
      <c r="AY416" s="11">
        <f t="shared" si="595"/>
        <v>5</v>
      </c>
      <c r="AZ416" s="11">
        <f t="shared" si="595"/>
        <v>2.5</v>
      </c>
      <c r="BA416" s="11">
        <f t="shared" si="595"/>
        <v>2.5</v>
      </c>
      <c r="BB416" s="11">
        <f t="shared" si="595"/>
        <v>0</v>
      </c>
      <c r="BC416" s="11">
        <f t="shared" si="595"/>
        <v>0.5</v>
      </c>
      <c r="BD416" s="11">
        <f t="shared" si="595"/>
        <v>0.5</v>
      </c>
      <c r="BE416" s="11">
        <f t="shared" si="595"/>
        <v>0.5</v>
      </c>
      <c r="BF416" s="11">
        <f t="shared" si="595"/>
        <v>0.5</v>
      </c>
      <c r="BG416" s="11">
        <f t="shared" si="595"/>
        <v>0.5</v>
      </c>
      <c r="BH416" s="11">
        <f t="shared" si="595"/>
        <v>0.5</v>
      </c>
      <c r="BI416" s="11">
        <f t="shared" si="595"/>
        <v>0.5</v>
      </c>
      <c r="BJ416" s="11">
        <f t="shared" si="595"/>
        <v>0.5</v>
      </c>
      <c r="BK416" s="11">
        <f t="shared" si="595"/>
        <v>5.0000000000000001E-3</v>
      </c>
      <c r="BL416" s="11">
        <f t="shared" si="595"/>
        <v>0.5</v>
      </c>
      <c r="BM416" s="11">
        <f t="shared" si="595"/>
        <v>0.05</v>
      </c>
      <c r="BN416" s="11">
        <f t="shared" si="595"/>
        <v>0.05</v>
      </c>
      <c r="BO416" s="11">
        <f t="shared" si="595"/>
        <v>0.05</v>
      </c>
      <c r="BP416" s="11">
        <f t="shared" si="595"/>
        <v>0.05</v>
      </c>
      <c r="BQ416" s="11">
        <f t="shared" si="595"/>
        <v>0</v>
      </c>
      <c r="BR416" s="11">
        <f t="shared" si="595"/>
        <v>0.4</v>
      </c>
      <c r="BS416" s="11">
        <f t="shared" si="595"/>
        <v>0.05</v>
      </c>
      <c r="BT416" s="11">
        <f t="shared" si="595"/>
        <v>0.05</v>
      </c>
      <c r="BU416" s="11">
        <f t="shared" si="595"/>
        <v>0.1</v>
      </c>
      <c r="BV416" s="11">
        <f t="shared" si="595"/>
        <v>0.05</v>
      </c>
      <c r="BW416" s="11">
        <f t="shared" si="595"/>
        <v>0.05</v>
      </c>
      <c r="BX416" s="11">
        <f t="shared" si="595"/>
        <v>0</v>
      </c>
      <c r="BY416" s="11">
        <f t="shared" si="595"/>
        <v>0.15</v>
      </c>
      <c r="BZ416" s="11">
        <f t="shared" si="595"/>
        <v>0</v>
      </c>
      <c r="CA416" s="11">
        <f t="shared" si="595"/>
        <v>0</v>
      </c>
      <c r="CB416" s="11">
        <f t="shared" si="595"/>
        <v>0</v>
      </c>
      <c r="CC416" s="11">
        <f t="shared" si="595"/>
        <v>0</v>
      </c>
      <c r="CD416" s="11">
        <f t="shared" si="595"/>
        <v>0</v>
      </c>
      <c r="CE416" s="11">
        <f t="shared" si="595"/>
        <v>0</v>
      </c>
      <c r="CF416" s="11">
        <f t="shared" si="595"/>
        <v>0</v>
      </c>
      <c r="CG416" s="11">
        <f t="shared" si="595"/>
        <v>0</v>
      </c>
      <c r="CH416" s="11">
        <f t="shared" si="595"/>
        <v>0</v>
      </c>
      <c r="CI416" s="11">
        <f t="shared" si="595"/>
        <v>0</v>
      </c>
      <c r="CJ416" s="11">
        <f t="shared" si="595"/>
        <v>0</v>
      </c>
      <c r="CK416" s="11">
        <f t="shared" si="595"/>
        <v>0</v>
      </c>
      <c r="CL416" s="11">
        <f t="shared" si="595"/>
        <v>0</v>
      </c>
      <c r="CM416" s="11">
        <f t="shared" si="595"/>
        <v>0</v>
      </c>
      <c r="CN416" s="11">
        <f t="shared" si="595"/>
        <v>0</v>
      </c>
      <c r="CO416" s="11">
        <f t="shared" si="595"/>
        <v>0</v>
      </c>
      <c r="CP416" s="11">
        <f t="shared" si="595"/>
        <v>0</v>
      </c>
      <c r="CQ416" s="11">
        <f t="shared" si="595"/>
        <v>0</v>
      </c>
      <c r="CR416" s="11">
        <f t="shared" si="593"/>
        <v>0</v>
      </c>
      <c r="CS416" s="11">
        <f t="shared" si="595"/>
        <v>0</v>
      </c>
      <c r="CT416" s="11">
        <f t="shared" si="595"/>
        <v>0</v>
      </c>
      <c r="CU416" s="11">
        <f t="shared" si="595"/>
        <v>0</v>
      </c>
      <c r="CV416" s="11">
        <f t="shared" si="586"/>
        <v>0</v>
      </c>
      <c r="CW416" s="11">
        <f t="shared" si="586"/>
        <v>0</v>
      </c>
      <c r="CX416" s="11">
        <f t="shared" si="586"/>
        <v>0.05</v>
      </c>
      <c r="CY416" s="11">
        <f t="shared" si="586"/>
        <v>0.05</v>
      </c>
      <c r="DA416" s="11">
        <f t="shared" ref="DA416:DE416" si="598">DA200*1000</f>
        <v>0</v>
      </c>
      <c r="DB416" s="11">
        <f t="shared" si="598"/>
        <v>0</v>
      </c>
      <c r="DC416" s="11">
        <f t="shared" si="598"/>
        <v>0</v>
      </c>
      <c r="DD416" s="11">
        <f t="shared" si="598"/>
        <v>0</v>
      </c>
      <c r="DE416" s="11">
        <f t="shared" si="598"/>
        <v>0</v>
      </c>
      <c r="DI416" s="11"/>
      <c r="DJ416" s="11"/>
      <c r="DK416" s="11"/>
      <c r="DL416" s="11"/>
      <c r="DM416" s="11"/>
    </row>
    <row r="417" spans="35:117">
      <c r="AI417" s="11">
        <f t="shared" si="592"/>
        <v>2.5</v>
      </c>
      <c r="AJ417" s="11">
        <f t="shared" si="595"/>
        <v>26</v>
      </c>
      <c r="AK417" s="11">
        <f t="shared" si="595"/>
        <v>2.5</v>
      </c>
      <c r="AL417" s="11">
        <f t="shared" si="595"/>
        <v>5</v>
      </c>
      <c r="AM417" s="11">
        <f t="shared" si="595"/>
        <v>2.5</v>
      </c>
      <c r="AN417" s="11">
        <f t="shared" si="595"/>
        <v>2.5</v>
      </c>
      <c r="AO417" s="11">
        <f t="shared" si="595"/>
        <v>2.5</v>
      </c>
      <c r="AP417" s="11">
        <f t="shared" si="595"/>
        <v>2.5</v>
      </c>
      <c r="AQ417" s="11">
        <f t="shared" si="595"/>
        <v>2.5</v>
      </c>
      <c r="AR417" s="11">
        <f t="shared" si="595"/>
        <v>1.5</v>
      </c>
      <c r="AS417" s="11">
        <f t="shared" si="595"/>
        <v>35</v>
      </c>
      <c r="AT417" s="11">
        <f t="shared" si="595"/>
        <v>49</v>
      </c>
      <c r="AU417" s="11">
        <f t="shared" si="595"/>
        <v>2.5</v>
      </c>
      <c r="AV417" s="11">
        <f t="shared" si="595"/>
        <v>2.5</v>
      </c>
      <c r="AW417" s="11">
        <f t="shared" si="595"/>
        <v>2.5</v>
      </c>
      <c r="AX417" s="11">
        <f t="shared" si="595"/>
        <v>2.5</v>
      </c>
      <c r="AY417" s="11">
        <f t="shared" si="595"/>
        <v>2.5</v>
      </c>
      <c r="AZ417" s="11">
        <f t="shared" si="595"/>
        <v>2.5</v>
      </c>
      <c r="BA417" s="11">
        <f t="shared" si="595"/>
        <v>2.5</v>
      </c>
      <c r="BB417" s="11">
        <f t="shared" si="595"/>
        <v>0</v>
      </c>
      <c r="BC417" s="11">
        <f t="shared" si="595"/>
        <v>0.5</v>
      </c>
      <c r="BD417" s="11">
        <f t="shared" si="595"/>
        <v>0.5</v>
      </c>
      <c r="BE417" s="11">
        <f t="shared" si="595"/>
        <v>0.5</v>
      </c>
      <c r="BF417" s="11">
        <f t="shared" si="595"/>
        <v>0.5</v>
      </c>
      <c r="BG417" s="11">
        <f t="shared" si="595"/>
        <v>0.5</v>
      </c>
      <c r="BH417" s="11">
        <f t="shared" si="595"/>
        <v>0.5</v>
      </c>
      <c r="BI417" s="11">
        <f t="shared" si="595"/>
        <v>0.5</v>
      </c>
      <c r="BJ417" s="11">
        <f t="shared" si="595"/>
        <v>0.5</v>
      </c>
      <c r="BK417" s="11">
        <f t="shared" si="595"/>
        <v>5.0000000000000001E-3</v>
      </c>
      <c r="BL417" s="11">
        <f t="shared" si="595"/>
        <v>0.5</v>
      </c>
      <c r="BM417" s="11">
        <f t="shared" si="595"/>
        <v>0.05</v>
      </c>
      <c r="BN417" s="11">
        <f t="shared" si="595"/>
        <v>0.05</v>
      </c>
      <c r="BO417" s="11">
        <f t="shared" si="595"/>
        <v>0.05</v>
      </c>
      <c r="BP417" s="11">
        <f t="shared" si="595"/>
        <v>0.05</v>
      </c>
      <c r="BQ417" s="11">
        <f t="shared" si="595"/>
        <v>0</v>
      </c>
      <c r="BR417" s="11">
        <f t="shared" si="595"/>
        <v>0.4</v>
      </c>
      <c r="BS417" s="11">
        <f t="shared" si="595"/>
        <v>0.05</v>
      </c>
      <c r="BT417" s="11">
        <f t="shared" si="595"/>
        <v>0.05</v>
      </c>
      <c r="BU417" s="11">
        <f t="shared" si="595"/>
        <v>0.1</v>
      </c>
      <c r="BV417" s="11">
        <f t="shared" si="595"/>
        <v>0.05</v>
      </c>
      <c r="BW417" s="11">
        <f t="shared" si="595"/>
        <v>0.05</v>
      </c>
      <c r="BX417" s="11">
        <f t="shared" si="595"/>
        <v>0</v>
      </c>
      <c r="BY417" s="11">
        <f t="shared" si="595"/>
        <v>0.15</v>
      </c>
      <c r="BZ417" s="11">
        <f t="shared" si="595"/>
        <v>0</v>
      </c>
      <c r="CA417" s="11">
        <f t="shared" si="595"/>
        <v>0</v>
      </c>
      <c r="CB417" s="11">
        <f t="shared" si="595"/>
        <v>0</v>
      </c>
      <c r="CC417" s="11">
        <f t="shared" si="595"/>
        <v>0</v>
      </c>
      <c r="CD417" s="11">
        <f t="shared" si="595"/>
        <v>0</v>
      </c>
      <c r="CE417" s="11">
        <f t="shared" si="595"/>
        <v>0</v>
      </c>
      <c r="CF417" s="11">
        <f t="shared" si="595"/>
        <v>0</v>
      </c>
      <c r="CG417" s="11">
        <f t="shared" si="595"/>
        <v>0</v>
      </c>
      <c r="CH417" s="11">
        <f t="shared" si="595"/>
        <v>0</v>
      </c>
      <c r="CI417" s="11">
        <f t="shared" si="595"/>
        <v>0</v>
      </c>
      <c r="CJ417" s="11">
        <f t="shared" si="595"/>
        <v>0</v>
      </c>
      <c r="CK417" s="11">
        <f t="shared" si="595"/>
        <v>0</v>
      </c>
      <c r="CL417" s="11">
        <f t="shared" si="595"/>
        <v>0</v>
      </c>
      <c r="CM417" s="11">
        <f t="shared" si="595"/>
        <v>0</v>
      </c>
      <c r="CN417" s="11">
        <f t="shared" si="595"/>
        <v>0</v>
      </c>
      <c r="CO417" s="11">
        <f t="shared" si="595"/>
        <v>0</v>
      </c>
      <c r="CP417" s="11">
        <f t="shared" si="595"/>
        <v>0</v>
      </c>
      <c r="CQ417" s="11">
        <f t="shared" si="595"/>
        <v>0</v>
      </c>
      <c r="CR417" s="11">
        <f t="shared" si="593"/>
        <v>0</v>
      </c>
      <c r="CS417" s="11">
        <f t="shared" si="595"/>
        <v>0</v>
      </c>
      <c r="CT417" s="11">
        <f t="shared" si="595"/>
        <v>0</v>
      </c>
      <c r="CU417" s="11">
        <f t="shared" ref="CU417:CY420" si="599">CU201*1000</f>
        <v>0</v>
      </c>
      <c r="CV417" s="11">
        <f t="shared" si="599"/>
        <v>0</v>
      </c>
      <c r="CW417" s="11">
        <f t="shared" si="599"/>
        <v>0</v>
      </c>
      <c r="CX417" s="11">
        <f t="shared" si="599"/>
        <v>0.05</v>
      </c>
      <c r="CY417" s="11">
        <f t="shared" si="599"/>
        <v>0.05</v>
      </c>
      <c r="DA417" s="11">
        <f t="shared" ref="DA417:DE417" si="600">DA201*1000</f>
        <v>0</v>
      </c>
      <c r="DB417" s="11">
        <f t="shared" si="600"/>
        <v>0</v>
      </c>
      <c r="DC417" s="11">
        <f t="shared" si="600"/>
        <v>0</v>
      </c>
      <c r="DD417" s="11">
        <f t="shared" si="600"/>
        <v>0</v>
      </c>
      <c r="DE417" s="11">
        <f t="shared" si="600"/>
        <v>0</v>
      </c>
      <c r="DI417" s="11"/>
      <c r="DJ417" s="11"/>
      <c r="DK417" s="11"/>
      <c r="DL417" s="11"/>
      <c r="DM417" s="11"/>
    </row>
    <row r="418" spans="35:117">
      <c r="AI418" s="11">
        <f t="shared" si="592"/>
        <v>14</v>
      </c>
      <c r="AJ418" s="11">
        <f t="shared" ref="AJ418:CU421" si="601">AJ202*1000</f>
        <v>219</v>
      </c>
      <c r="AK418" s="11">
        <f t="shared" si="601"/>
        <v>19</v>
      </c>
      <c r="AL418" s="11">
        <f t="shared" si="601"/>
        <v>231</v>
      </c>
      <c r="AM418" s="11">
        <f t="shared" si="601"/>
        <v>28</v>
      </c>
      <c r="AN418" s="11">
        <f t="shared" si="601"/>
        <v>48</v>
      </c>
      <c r="AO418" s="11">
        <f t="shared" si="601"/>
        <v>23</v>
      </c>
      <c r="AP418" s="11">
        <f t="shared" si="601"/>
        <v>2.5</v>
      </c>
      <c r="AQ418" s="11">
        <f t="shared" si="601"/>
        <v>23</v>
      </c>
      <c r="AR418" s="11">
        <f t="shared" si="601"/>
        <v>7</v>
      </c>
      <c r="AS418" s="11">
        <f t="shared" si="601"/>
        <v>28</v>
      </c>
      <c r="AT418" s="11">
        <f t="shared" si="601"/>
        <v>16</v>
      </c>
      <c r="AU418" s="11">
        <f t="shared" si="601"/>
        <v>136</v>
      </c>
      <c r="AV418" s="11">
        <f t="shared" si="601"/>
        <v>45</v>
      </c>
      <c r="AW418" s="11">
        <f t="shared" si="601"/>
        <v>16</v>
      </c>
      <c r="AX418" s="11">
        <f t="shared" si="601"/>
        <v>29</v>
      </c>
      <c r="AY418" s="11">
        <f t="shared" si="601"/>
        <v>23</v>
      </c>
      <c r="AZ418" s="11">
        <f t="shared" si="601"/>
        <v>5</v>
      </c>
      <c r="BA418" s="11">
        <f t="shared" si="601"/>
        <v>2.5</v>
      </c>
      <c r="BB418" s="11">
        <f t="shared" si="601"/>
        <v>0</v>
      </c>
      <c r="BC418" s="11">
        <f t="shared" si="601"/>
        <v>0.5</v>
      </c>
      <c r="BD418" s="11">
        <f t="shared" si="601"/>
        <v>0.5</v>
      </c>
      <c r="BE418" s="11">
        <f t="shared" si="601"/>
        <v>0.5</v>
      </c>
      <c r="BF418" s="11">
        <f t="shared" si="601"/>
        <v>0.5</v>
      </c>
      <c r="BG418" s="11">
        <f t="shared" si="601"/>
        <v>0.5</v>
      </c>
      <c r="BH418" s="11">
        <f t="shared" si="601"/>
        <v>0.5</v>
      </c>
      <c r="BI418" s="11">
        <f t="shared" si="601"/>
        <v>0.5</v>
      </c>
      <c r="BJ418" s="11">
        <f t="shared" si="601"/>
        <v>0.5</v>
      </c>
      <c r="BK418" s="11">
        <f t="shared" si="601"/>
        <v>5.0000000000000001E-3</v>
      </c>
      <c r="BL418" s="11">
        <f t="shared" si="601"/>
        <v>0.5</v>
      </c>
      <c r="BM418" s="11">
        <f t="shared" si="601"/>
        <v>0.05</v>
      </c>
      <c r="BN418" s="11">
        <f t="shared" si="601"/>
        <v>0.05</v>
      </c>
      <c r="BO418" s="11">
        <f t="shared" si="601"/>
        <v>0.05</v>
      </c>
      <c r="BP418" s="11">
        <f t="shared" si="601"/>
        <v>0.05</v>
      </c>
      <c r="BQ418" s="11">
        <f t="shared" si="601"/>
        <v>0</v>
      </c>
      <c r="BR418" s="11">
        <f t="shared" si="601"/>
        <v>0.4</v>
      </c>
      <c r="BS418" s="11">
        <f t="shared" si="601"/>
        <v>0.05</v>
      </c>
      <c r="BT418" s="11">
        <f t="shared" si="601"/>
        <v>0.05</v>
      </c>
      <c r="BU418" s="11">
        <f t="shared" si="601"/>
        <v>0.1</v>
      </c>
      <c r="BV418" s="11">
        <f t="shared" si="601"/>
        <v>0.05</v>
      </c>
      <c r="BW418" s="11">
        <f t="shared" si="601"/>
        <v>0.05</v>
      </c>
      <c r="BX418" s="11">
        <f t="shared" si="601"/>
        <v>0</v>
      </c>
      <c r="BY418" s="11">
        <f t="shared" si="601"/>
        <v>0.15</v>
      </c>
      <c r="BZ418" s="11">
        <f t="shared" si="601"/>
        <v>0</v>
      </c>
      <c r="CA418" s="11">
        <f t="shared" si="601"/>
        <v>0</v>
      </c>
      <c r="CB418" s="11">
        <f t="shared" si="601"/>
        <v>0</v>
      </c>
      <c r="CC418" s="11">
        <f t="shared" si="601"/>
        <v>0</v>
      </c>
      <c r="CD418" s="11">
        <f t="shared" si="601"/>
        <v>0</v>
      </c>
      <c r="CE418" s="11">
        <f t="shared" si="601"/>
        <v>0</v>
      </c>
      <c r="CF418" s="11">
        <f t="shared" si="601"/>
        <v>0</v>
      </c>
      <c r="CG418" s="11">
        <f t="shared" si="601"/>
        <v>0</v>
      </c>
      <c r="CH418" s="11">
        <f t="shared" si="601"/>
        <v>0</v>
      </c>
      <c r="CI418" s="11">
        <f t="shared" si="601"/>
        <v>0</v>
      </c>
      <c r="CJ418" s="11">
        <f t="shared" si="601"/>
        <v>0</v>
      </c>
      <c r="CK418" s="11">
        <f t="shared" si="601"/>
        <v>0</v>
      </c>
      <c r="CL418" s="11">
        <f t="shared" si="601"/>
        <v>0</v>
      </c>
      <c r="CM418" s="11">
        <f t="shared" si="601"/>
        <v>0</v>
      </c>
      <c r="CN418" s="11">
        <f t="shared" si="601"/>
        <v>0</v>
      </c>
      <c r="CO418" s="11">
        <f t="shared" si="601"/>
        <v>0</v>
      </c>
      <c r="CP418" s="11">
        <f t="shared" si="601"/>
        <v>0</v>
      </c>
      <c r="CQ418" s="11">
        <f t="shared" si="601"/>
        <v>0</v>
      </c>
      <c r="CR418" s="11">
        <f t="shared" si="593"/>
        <v>0</v>
      </c>
      <c r="CS418" s="11">
        <f t="shared" si="601"/>
        <v>0</v>
      </c>
      <c r="CT418" s="11">
        <f t="shared" si="601"/>
        <v>0</v>
      </c>
      <c r="CU418" s="11">
        <f t="shared" si="601"/>
        <v>0</v>
      </c>
      <c r="CV418" s="11">
        <f t="shared" si="599"/>
        <v>0</v>
      </c>
      <c r="CW418" s="11">
        <f t="shared" si="599"/>
        <v>0</v>
      </c>
      <c r="CX418" s="11">
        <f t="shared" si="599"/>
        <v>0.05</v>
      </c>
      <c r="CY418" s="11">
        <f t="shared" si="599"/>
        <v>0.05</v>
      </c>
      <c r="DA418" s="11">
        <f t="shared" ref="DA418:DE418" si="602">DA202*1000</f>
        <v>0</v>
      </c>
      <c r="DB418" s="11">
        <f t="shared" si="602"/>
        <v>0</v>
      </c>
      <c r="DC418" s="11">
        <f t="shared" si="602"/>
        <v>0</v>
      </c>
      <c r="DD418" s="11">
        <f t="shared" si="602"/>
        <v>0</v>
      </c>
      <c r="DE418" s="11">
        <f t="shared" si="602"/>
        <v>0</v>
      </c>
      <c r="DI418" s="11"/>
      <c r="DJ418" s="11"/>
      <c r="DK418" s="11"/>
      <c r="DL418" s="11"/>
      <c r="DM418" s="11"/>
    </row>
    <row r="419" spans="35:117">
      <c r="AI419" s="11">
        <f t="shared" si="592"/>
        <v>27</v>
      </c>
      <c r="AJ419" s="11">
        <f t="shared" si="601"/>
        <v>108</v>
      </c>
      <c r="AK419" s="11">
        <f t="shared" si="601"/>
        <v>9</v>
      </c>
      <c r="AL419" s="11">
        <f t="shared" si="601"/>
        <v>148</v>
      </c>
      <c r="AM419" s="11">
        <f t="shared" si="601"/>
        <v>30</v>
      </c>
      <c r="AN419" s="11">
        <f t="shared" si="601"/>
        <v>37</v>
      </c>
      <c r="AO419" s="11">
        <f t="shared" si="601"/>
        <v>19</v>
      </c>
      <c r="AP419" s="11">
        <f t="shared" si="601"/>
        <v>2.5</v>
      </c>
      <c r="AQ419" s="11">
        <f t="shared" si="601"/>
        <v>25</v>
      </c>
      <c r="AR419" s="11">
        <f t="shared" si="601"/>
        <v>1.5</v>
      </c>
      <c r="AS419" s="11">
        <f t="shared" si="601"/>
        <v>22</v>
      </c>
      <c r="AT419" s="11">
        <f t="shared" si="601"/>
        <v>14</v>
      </c>
      <c r="AU419" s="11">
        <f t="shared" si="601"/>
        <v>97</v>
      </c>
      <c r="AV419" s="11">
        <f t="shared" si="601"/>
        <v>39</v>
      </c>
      <c r="AW419" s="11">
        <f t="shared" si="601"/>
        <v>14</v>
      </c>
      <c r="AX419" s="11">
        <f t="shared" si="601"/>
        <v>27</v>
      </c>
      <c r="AY419" s="11">
        <f t="shared" si="601"/>
        <v>21</v>
      </c>
      <c r="AZ419" s="11">
        <f t="shared" si="601"/>
        <v>6</v>
      </c>
      <c r="BA419" s="11">
        <f t="shared" si="601"/>
        <v>2.5</v>
      </c>
      <c r="BB419" s="11">
        <f t="shared" si="601"/>
        <v>0</v>
      </c>
      <c r="BC419" s="11">
        <f t="shared" si="601"/>
        <v>0.5</v>
      </c>
      <c r="BD419" s="11">
        <f t="shared" si="601"/>
        <v>0.5</v>
      </c>
      <c r="BE419" s="11">
        <f t="shared" si="601"/>
        <v>0.5</v>
      </c>
      <c r="BF419" s="11">
        <f t="shared" si="601"/>
        <v>0.5</v>
      </c>
      <c r="BG419" s="11">
        <f t="shared" si="601"/>
        <v>0.5</v>
      </c>
      <c r="BH419" s="11">
        <f t="shared" si="601"/>
        <v>0.5</v>
      </c>
      <c r="BI419" s="11">
        <f t="shared" si="601"/>
        <v>0.5</v>
      </c>
      <c r="BJ419" s="11">
        <f t="shared" si="601"/>
        <v>0.5</v>
      </c>
      <c r="BK419" s="11">
        <f t="shared" si="601"/>
        <v>5.0000000000000001E-3</v>
      </c>
      <c r="BL419" s="11">
        <f t="shared" si="601"/>
        <v>0.5</v>
      </c>
      <c r="BM419" s="11">
        <f t="shared" si="601"/>
        <v>0.05</v>
      </c>
      <c r="BN419" s="11">
        <f t="shared" si="601"/>
        <v>0.05</v>
      </c>
      <c r="BO419" s="11">
        <f t="shared" si="601"/>
        <v>0.05</v>
      </c>
      <c r="BP419" s="11">
        <f t="shared" si="601"/>
        <v>0.05</v>
      </c>
      <c r="BQ419" s="11">
        <f t="shared" si="601"/>
        <v>0</v>
      </c>
      <c r="BR419" s="11">
        <f t="shared" si="601"/>
        <v>0.4</v>
      </c>
      <c r="BS419" s="11">
        <f t="shared" si="601"/>
        <v>0.05</v>
      </c>
      <c r="BT419" s="11">
        <f t="shared" si="601"/>
        <v>0.05</v>
      </c>
      <c r="BU419" s="11">
        <f t="shared" si="601"/>
        <v>0.1</v>
      </c>
      <c r="BV419" s="11">
        <f t="shared" si="601"/>
        <v>0.05</v>
      </c>
      <c r="BW419" s="11">
        <f t="shared" si="601"/>
        <v>0.05</v>
      </c>
      <c r="BX419" s="11">
        <f t="shared" si="601"/>
        <v>0</v>
      </c>
      <c r="BY419" s="11">
        <f t="shared" si="601"/>
        <v>0.15</v>
      </c>
      <c r="BZ419" s="11">
        <f t="shared" si="601"/>
        <v>0</v>
      </c>
      <c r="CA419" s="11">
        <f t="shared" si="601"/>
        <v>0</v>
      </c>
      <c r="CB419" s="11">
        <f t="shared" si="601"/>
        <v>0</v>
      </c>
      <c r="CC419" s="11">
        <f t="shared" si="601"/>
        <v>0</v>
      </c>
      <c r="CD419" s="11">
        <f t="shared" si="601"/>
        <v>0</v>
      </c>
      <c r="CE419" s="11">
        <f t="shared" si="601"/>
        <v>0</v>
      </c>
      <c r="CF419" s="11">
        <f t="shared" si="601"/>
        <v>0</v>
      </c>
      <c r="CG419" s="11">
        <f t="shared" si="601"/>
        <v>0</v>
      </c>
      <c r="CH419" s="11">
        <f t="shared" si="601"/>
        <v>0</v>
      </c>
      <c r="CI419" s="11">
        <f t="shared" si="601"/>
        <v>0</v>
      </c>
      <c r="CJ419" s="11">
        <f t="shared" si="601"/>
        <v>0</v>
      </c>
      <c r="CK419" s="11">
        <f t="shared" si="601"/>
        <v>0</v>
      </c>
      <c r="CL419" s="11">
        <f t="shared" si="601"/>
        <v>0</v>
      </c>
      <c r="CM419" s="11">
        <f t="shared" si="601"/>
        <v>0</v>
      </c>
      <c r="CN419" s="11">
        <f t="shared" si="601"/>
        <v>0</v>
      </c>
      <c r="CO419" s="11">
        <f t="shared" si="601"/>
        <v>0</v>
      </c>
      <c r="CP419" s="11">
        <f t="shared" si="601"/>
        <v>0</v>
      </c>
      <c r="CQ419" s="11">
        <f t="shared" si="601"/>
        <v>0</v>
      </c>
      <c r="CR419" s="11">
        <f t="shared" si="593"/>
        <v>0</v>
      </c>
      <c r="CS419" s="11">
        <f t="shared" si="601"/>
        <v>0</v>
      </c>
      <c r="CT419" s="11">
        <f t="shared" si="601"/>
        <v>0</v>
      </c>
      <c r="CU419" s="11">
        <f t="shared" si="601"/>
        <v>0</v>
      </c>
      <c r="CV419" s="11">
        <f t="shared" si="599"/>
        <v>0</v>
      </c>
      <c r="CW419" s="11">
        <f t="shared" si="599"/>
        <v>0</v>
      </c>
      <c r="CX419" s="11">
        <f t="shared" si="599"/>
        <v>0.05</v>
      </c>
      <c r="CY419" s="11">
        <f t="shared" si="599"/>
        <v>0.05</v>
      </c>
      <c r="DA419" s="11">
        <f t="shared" ref="DA419:DE419" si="603">DA203*1000</f>
        <v>0</v>
      </c>
      <c r="DB419" s="11">
        <f t="shared" si="603"/>
        <v>0</v>
      </c>
      <c r="DC419" s="11">
        <f t="shared" si="603"/>
        <v>0</v>
      </c>
      <c r="DD419" s="11">
        <f t="shared" si="603"/>
        <v>0</v>
      </c>
      <c r="DE419" s="11">
        <f t="shared" si="603"/>
        <v>0</v>
      </c>
      <c r="DI419" s="11"/>
      <c r="DJ419" s="11"/>
      <c r="DK419" s="11"/>
      <c r="DL419" s="11"/>
      <c r="DM419" s="11"/>
    </row>
    <row r="420" spans="35:117">
      <c r="AI420" s="11">
        <f t="shared" si="592"/>
        <v>5</v>
      </c>
      <c r="AJ420" s="11">
        <f t="shared" si="601"/>
        <v>42</v>
      </c>
      <c r="AK420" s="11">
        <f t="shared" si="601"/>
        <v>2.5</v>
      </c>
      <c r="AL420" s="11">
        <f t="shared" si="601"/>
        <v>37</v>
      </c>
      <c r="AM420" s="11">
        <f t="shared" si="601"/>
        <v>5</v>
      </c>
      <c r="AN420" s="11">
        <f t="shared" si="601"/>
        <v>6</v>
      </c>
      <c r="AO420" s="11">
        <f t="shared" si="601"/>
        <v>2.5</v>
      </c>
      <c r="AP420" s="11">
        <f t="shared" si="601"/>
        <v>2.5</v>
      </c>
      <c r="AQ420" s="11">
        <f t="shared" si="601"/>
        <v>5</v>
      </c>
      <c r="AR420" s="11">
        <f t="shared" si="601"/>
        <v>1.5</v>
      </c>
      <c r="AS420" s="11">
        <f t="shared" si="601"/>
        <v>12</v>
      </c>
      <c r="AT420" s="11">
        <f t="shared" si="601"/>
        <v>7</v>
      </c>
      <c r="AU420" s="11">
        <f t="shared" si="601"/>
        <v>18</v>
      </c>
      <c r="AV420" s="11">
        <f t="shared" si="601"/>
        <v>7</v>
      </c>
      <c r="AW420" s="11">
        <f t="shared" si="601"/>
        <v>2.5</v>
      </c>
      <c r="AX420" s="11">
        <f t="shared" si="601"/>
        <v>5</v>
      </c>
      <c r="AY420" s="11">
        <f t="shared" si="601"/>
        <v>2.5</v>
      </c>
      <c r="AZ420" s="11">
        <f t="shared" si="601"/>
        <v>2.5</v>
      </c>
      <c r="BA420" s="11">
        <f t="shared" si="601"/>
        <v>2.5</v>
      </c>
      <c r="BB420" s="11">
        <f t="shared" si="601"/>
        <v>0</v>
      </c>
      <c r="BC420" s="11">
        <f t="shared" si="601"/>
        <v>0.5</v>
      </c>
      <c r="BD420" s="11">
        <f t="shared" si="601"/>
        <v>0.5</v>
      </c>
      <c r="BE420" s="11">
        <f t="shared" si="601"/>
        <v>0.5</v>
      </c>
      <c r="BF420" s="11">
        <f t="shared" si="601"/>
        <v>0.5</v>
      </c>
      <c r="BG420" s="11">
        <f t="shared" si="601"/>
        <v>0.5</v>
      </c>
      <c r="BH420" s="11">
        <f t="shared" si="601"/>
        <v>0.5</v>
      </c>
      <c r="BI420" s="11">
        <f t="shared" si="601"/>
        <v>0.5</v>
      </c>
      <c r="BJ420" s="11">
        <f t="shared" si="601"/>
        <v>0.5</v>
      </c>
      <c r="BK420" s="11">
        <f t="shared" si="601"/>
        <v>5.0000000000000001E-3</v>
      </c>
      <c r="BL420" s="11">
        <f t="shared" si="601"/>
        <v>0.5</v>
      </c>
      <c r="BM420" s="11">
        <f t="shared" si="601"/>
        <v>0.05</v>
      </c>
      <c r="BN420" s="11">
        <f t="shared" si="601"/>
        <v>0.05</v>
      </c>
      <c r="BO420" s="11">
        <f t="shared" si="601"/>
        <v>0.05</v>
      </c>
      <c r="BP420" s="11">
        <f t="shared" si="601"/>
        <v>0.05</v>
      </c>
      <c r="BQ420" s="11">
        <f t="shared" si="601"/>
        <v>0</v>
      </c>
      <c r="BR420" s="11">
        <f t="shared" si="601"/>
        <v>0.4</v>
      </c>
      <c r="BS420" s="11">
        <f t="shared" si="601"/>
        <v>0.05</v>
      </c>
      <c r="BT420" s="11">
        <f t="shared" si="601"/>
        <v>0.05</v>
      </c>
      <c r="BU420" s="11">
        <f t="shared" si="601"/>
        <v>0.1</v>
      </c>
      <c r="BV420" s="11">
        <f t="shared" si="601"/>
        <v>0.05</v>
      </c>
      <c r="BW420" s="11">
        <f t="shared" si="601"/>
        <v>0.05</v>
      </c>
      <c r="BX420" s="11">
        <f t="shared" si="601"/>
        <v>0</v>
      </c>
      <c r="BY420" s="11">
        <f t="shared" si="601"/>
        <v>0.15</v>
      </c>
      <c r="BZ420" s="11">
        <f t="shared" si="601"/>
        <v>0</v>
      </c>
      <c r="CA420" s="11">
        <f t="shared" si="601"/>
        <v>0</v>
      </c>
      <c r="CB420" s="11">
        <f t="shared" si="601"/>
        <v>0</v>
      </c>
      <c r="CC420" s="11">
        <f t="shared" si="601"/>
        <v>0</v>
      </c>
      <c r="CD420" s="11">
        <f t="shared" si="601"/>
        <v>0</v>
      </c>
      <c r="CE420" s="11">
        <f t="shared" si="601"/>
        <v>0</v>
      </c>
      <c r="CF420" s="11">
        <f t="shared" si="601"/>
        <v>0</v>
      </c>
      <c r="CG420" s="11">
        <f t="shared" si="601"/>
        <v>0</v>
      </c>
      <c r="CH420" s="11">
        <f t="shared" si="601"/>
        <v>0</v>
      </c>
      <c r="CI420" s="11">
        <f t="shared" si="601"/>
        <v>0</v>
      </c>
      <c r="CJ420" s="11">
        <f t="shared" si="601"/>
        <v>0</v>
      </c>
      <c r="CK420" s="11">
        <f t="shared" si="601"/>
        <v>0</v>
      </c>
      <c r="CL420" s="11">
        <f t="shared" si="601"/>
        <v>0</v>
      </c>
      <c r="CM420" s="11">
        <f t="shared" si="601"/>
        <v>0</v>
      </c>
      <c r="CN420" s="11">
        <f t="shared" si="601"/>
        <v>0</v>
      </c>
      <c r="CO420" s="11">
        <f t="shared" si="601"/>
        <v>0</v>
      </c>
      <c r="CP420" s="11">
        <f t="shared" si="601"/>
        <v>0</v>
      </c>
      <c r="CQ420" s="11">
        <f t="shared" si="601"/>
        <v>0</v>
      </c>
      <c r="CR420" s="11">
        <f t="shared" si="593"/>
        <v>0</v>
      </c>
      <c r="CS420" s="11">
        <f t="shared" si="601"/>
        <v>0</v>
      </c>
      <c r="CT420" s="11">
        <f t="shared" si="601"/>
        <v>0</v>
      </c>
      <c r="CU420" s="11">
        <f t="shared" si="601"/>
        <v>0</v>
      </c>
      <c r="CV420" s="11">
        <f t="shared" si="599"/>
        <v>0</v>
      </c>
      <c r="CW420" s="11">
        <f t="shared" si="599"/>
        <v>0</v>
      </c>
      <c r="CX420" s="11">
        <f t="shared" si="599"/>
        <v>0.05</v>
      </c>
      <c r="CY420" s="11">
        <f t="shared" si="599"/>
        <v>0.05</v>
      </c>
      <c r="DA420" s="11">
        <f t="shared" ref="DA420:DE420" si="604">DA204*1000</f>
        <v>0</v>
      </c>
      <c r="DB420" s="11">
        <f t="shared" si="604"/>
        <v>0</v>
      </c>
      <c r="DC420" s="11">
        <f t="shared" si="604"/>
        <v>0</v>
      </c>
      <c r="DD420" s="11">
        <f t="shared" si="604"/>
        <v>0</v>
      </c>
      <c r="DE420" s="11">
        <f t="shared" si="604"/>
        <v>0</v>
      </c>
      <c r="DI420" s="11"/>
      <c r="DJ420" s="11"/>
      <c r="DK420" s="11"/>
      <c r="DL420" s="11"/>
      <c r="DM420" s="11"/>
    </row>
    <row r="421" spans="35:117">
      <c r="AI421" s="11">
        <f t="shared" si="592"/>
        <v>5</v>
      </c>
      <c r="AJ421" s="11">
        <f t="shared" si="601"/>
        <v>42</v>
      </c>
      <c r="AK421" s="11">
        <f t="shared" si="601"/>
        <v>8</v>
      </c>
      <c r="AL421" s="11">
        <f t="shared" si="601"/>
        <v>159</v>
      </c>
      <c r="AM421" s="11">
        <f t="shared" si="601"/>
        <v>70</v>
      </c>
      <c r="AN421" s="11">
        <f t="shared" si="601"/>
        <v>86</v>
      </c>
      <c r="AO421" s="11">
        <f t="shared" si="601"/>
        <v>85</v>
      </c>
      <c r="AP421" s="11">
        <f t="shared" si="601"/>
        <v>20</v>
      </c>
      <c r="AQ421" s="11">
        <f t="shared" si="601"/>
        <v>96</v>
      </c>
      <c r="AR421" s="11">
        <f t="shared" si="601"/>
        <v>9</v>
      </c>
      <c r="AS421" s="11">
        <f t="shared" si="601"/>
        <v>2.5</v>
      </c>
      <c r="AT421" s="11">
        <f t="shared" si="601"/>
        <v>11</v>
      </c>
      <c r="AU421" s="11">
        <f t="shared" si="601"/>
        <v>95</v>
      </c>
      <c r="AV421" s="11">
        <f t="shared" si="601"/>
        <v>89</v>
      </c>
      <c r="AW421" s="11">
        <f t="shared" si="601"/>
        <v>45</v>
      </c>
      <c r="AX421" s="11">
        <f t="shared" si="601"/>
        <v>66</v>
      </c>
      <c r="AY421" s="11">
        <f t="shared" si="601"/>
        <v>93</v>
      </c>
      <c r="AZ421" s="11">
        <f t="shared" si="601"/>
        <v>26</v>
      </c>
      <c r="BA421" s="11">
        <f t="shared" si="601"/>
        <v>2.5</v>
      </c>
      <c r="BB421" s="11">
        <f t="shared" si="601"/>
        <v>0</v>
      </c>
      <c r="BC421" s="11">
        <f t="shared" si="601"/>
        <v>0.5</v>
      </c>
      <c r="BD421" s="11">
        <f t="shared" si="601"/>
        <v>0.5</v>
      </c>
      <c r="BE421" s="11">
        <f t="shared" si="601"/>
        <v>0.5</v>
      </c>
      <c r="BF421" s="11">
        <f t="shared" si="601"/>
        <v>0.5</v>
      </c>
      <c r="BG421" s="11">
        <f t="shared" si="601"/>
        <v>0.5</v>
      </c>
      <c r="BH421" s="11">
        <f t="shared" si="601"/>
        <v>0.5</v>
      </c>
      <c r="BI421" s="11">
        <f t="shared" si="601"/>
        <v>0.5</v>
      </c>
      <c r="BJ421" s="11">
        <f t="shared" si="601"/>
        <v>0.5</v>
      </c>
      <c r="BK421" s="11">
        <f t="shared" si="601"/>
        <v>5.0000000000000001E-3</v>
      </c>
      <c r="BL421" s="11">
        <f t="shared" si="601"/>
        <v>0.5</v>
      </c>
      <c r="BM421" s="11">
        <f t="shared" si="601"/>
        <v>0.05</v>
      </c>
      <c r="BN421" s="11">
        <f t="shared" si="601"/>
        <v>0.05</v>
      </c>
      <c r="BO421" s="11">
        <f t="shared" si="601"/>
        <v>0.05</v>
      </c>
      <c r="BP421" s="11">
        <f t="shared" si="601"/>
        <v>0.05</v>
      </c>
      <c r="BQ421" s="11">
        <f t="shared" si="601"/>
        <v>0</v>
      </c>
      <c r="BR421" s="11">
        <f t="shared" si="601"/>
        <v>0.4</v>
      </c>
      <c r="BS421" s="11">
        <f t="shared" si="601"/>
        <v>0.05</v>
      </c>
      <c r="BT421" s="11">
        <f t="shared" si="601"/>
        <v>0.05</v>
      </c>
      <c r="BU421" s="11">
        <f t="shared" si="601"/>
        <v>0.1</v>
      </c>
      <c r="BV421" s="11">
        <f t="shared" si="601"/>
        <v>0.05</v>
      </c>
      <c r="BW421" s="11">
        <f t="shared" si="601"/>
        <v>0.05</v>
      </c>
      <c r="BX421" s="11">
        <f t="shared" si="601"/>
        <v>0</v>
      </c>
      <c r="BY421" s="11">
        <f t="shared" si="601"/>
        <v>0.15</v>
      </c>
      <c r="BZ421" s="11">
        <f t="shared" si="601"/>
        <v>25</v>
      </c>
      <c r="CA421" s="11">
        <f t="shared" si="601"/>
        <v>50</v>
      </c>
      <c r="CB421" s="11">
        <f t="shared" si="601"/>
        <v>1670</v>
      </c>
      <c r="CC421" s="11">
        <f t="shared" si="601"/>
        <v>0.01</v>
      </c>
      <c r="CD421" s="11">
        <f t="shared" si="601"/>
        <v>2.5000000000000001E-2</v>
      </c>
      <c r="CE421" s="11">
        <f t="shared" si="601"/>
        <v>5.0000000000000001E-3</v>
      </c>
      <c r="CF421" s="11">
        <f t="shared" si="601"/>
        <v>0.15</v>
      </c>
      <c r="CG421" s="11">
        <f t="shared" si="601"/>
        <v>0.5</v>
      </c>
      <c r="CH421" s="11">
        <f t="shared" si="601"/>
        <v>0.5</v>
      </c>
      <c r="CI421" s="11">
        <f t="shared" si="601"/>
        <v>0.5</v>
      </c>
      <c r="CJ421" s="11">
        <f t="shared" si="601"/>
        <v>0</v>
      </c>
      <c r="CK421" s="11">
        <f t="shared" si="601"/>
        <v>0.3</v>
      </c>
      <c r="CL421" s="11">
        <f t="shared" si="601"/>
        <v>5</v>
      </c>
      <c r="CM421" s="11">
        <f t="shared" si="601"/>
        <v>0.5</v>
      </c>
      <c r="CN421" s="11">
        <f t="shared" si="601"/>
        <v>0.5</v>
      </c>
      <c r="CO421" s="11">
        <f t="shared" si="601"/>
        <v>0.05</v>
      </c>
      <c r="CP421" s="11">
        <f t="shared" si="601"/>
        <v>0.05</v>
      </c>
      <c r="CQ421" s="11">
        <f t="shared" si="601"/>
        <v>0.05</v>
      </c>
      <c r="CR421" s="11">
        <f t="shared" si="593"/>
        <v>1.29E-2</v>
      </c>
      <c r="CS421" s="11">
        <f t="shared" si="601"/>
        <v>0.05</v>
      </c>
      <c r="CT421" s="11">
        <f t="shared" si="601"/>
        <v>0.05</v>
      </c>
      <c r="CU421" s="11">
        <f t="shared" ref="CU421:CY424" si="605">CU205*1000</f>
        <v>0.05</v>
      </c>
      <c r="CV421" s="11">
        <f t="shared" si="605"/>
        <v>0.05</v>
      </c>
      <c r="CW421" s="11">
        <f t="shared" si="605"/>
        <v>0.05</v>
      </c>
      <c r="CX421" s="11">
        <f t="shared" si="605"/>
        <v>0.05</v>
      </c>
      <c r="CY421" s="11">
        <f t="shared" si="605"/>
        <v>0.05</v>
      </c>
      <c r="DA421" s="11">
        <f t="shared" ref="DA421:DE421" si="606">DA205*1000</f>
        <v>0.5</v>
      </c>
      <c r="DB421" s="11">
        <f t="shared" si="606"/>
        <v>0.05</v>
      </c>
      <c r="DC421" s="11">
        <f t="shared" si="606"/>
        <v>5</v>
      </c>
      <c r="DD421" s="11">
        <f t="shared" si="606"/>
        <v>0.25</v>
      </c>
      <c r="DE421" s="11">
        <f t="shared" si="606"/>
        <v>0.05</v>
      </c>
      <c r="DI421" s="11"/>
      <c r="DJ421" s="11"/>
      <c r="DK421" s="11"/>
      <c r="DL421" s="11"/>
      <c r="DM421" s="11"/>
    </row>
    <row r="422" spans="35:117">
      <c r="AI422" s="11">
        <f t="shared" si="592"/>
        <v>9</v>
      </c>
      <c r="AJ422" s="11">
        <f t="shared" ref="AJ422:CU425" si="607">AJ206*1000</f>
        <v>85</v>
      </c>
      <c r="AK422" s="11">
        <f t="shared" si="607"/>
        <v>5</v>
      </c>
      <c r="AL422" s="11">
        <f t="shared" si="607"/>
        <v>54</v>
      </c>
      <c r="AM422" s="11">
        <f t="shared" si="607"/>
        <v>12</v>
      </c>
      <c r="AN422" s="11">
        <f t="shared" si="607"/>
        <v>14</v>
      </c>
      <c r="AO422" s="11">
        <f t="shared" si="607"/>
        <v>9</v>
      </c>
      <c r="AP422" s="11">
        <f t="shared" si="607"/>
        <v>2.5</v>
      </c>
      <c r="AQ422" s="11">
        <f t="shared" si="607"/>
        <v>12</v>
      </c>
      <c r="AR422" s="11">
        <f t="shared" si="607"/>
        <v>6</v>
      </c>
      <c r="AS422" s="11">
        <f t="shared" si="607"/>
        <v>62</v>
      </c>
      <c r="AT422" s="11">
        <f t="shared" si="607"/>
        <v>34</v>
      </c>
      <c r="AU422" s="11">
        <f t="shared" si="607"/>
        <v>24</v>
      </c>
      <c r="AV422" s="11">
        <f t="shared" si="607"/>
        <v>27</v>
      </c>
      <c r="AW422" s="11">
        <f t="shared" si="607"/>
        <v>6</v>
      </c>
      <c r="AX422" s="11">
        <f t="shared" si="607"/>
        <v>10</v>
      </c>
      <c r="AY422" s="11">
        <f t="shared" si="607"/>
        <v>13</v>
      </c>
      <c r="AZ422" s="11">
        <f t="shared" si="607"/>
        <v>6</v>
      </c>
      <c r="BA422" s="11">
        <f t="shared" si="607"/>
        <v>2.5</v>
      </c>
      <c r="BB422" s="11">
        <f t="shared" si="607"/>
        <v>0</v>
      </c>
      <c r="BC422" s="11">
        <f t="shared" si="607"/>
        <v>0.5</v>
      </c>
      <c r="BD422" s="11">
        <f t="shared" si="607"/>
        <v>0.5</v>
      </c>
      <c r="BE422" s="11">
        <f t="shared" si="607"/>
        <v>0.5</v>
      </c>
      <c r="BF422" s="11">
        <f t="shared" si="607"/>
        <v>0.5</v>
      </c>
      <c r="BG422" s="11">
        <f t="shared" si="607"/>
        <v>0.5</v>
      </c>
      <c r="BH422" s="11">
        <f t="shared" si="607"/>
        <v>0.5</v>
      </c>
      <c r="BI422" s="11">
        <f t="shared" si="607"/>
        <v>0.5</v>
      </c>
      <c r="BJ422" s="11">
        <f t="shared" si="607"/>
        <v>0.5</v>
      </c>
      <c r="BK422" s="11">
        <f t="shared" si="607"/>
        <v>5.0000000000000001E-3</v>
      </c>
      <c r="BL422" s="11">
        <f t="shared" si="607"/>
        <v>0.5</v>
      </c>
      <c r="BM422" s="11">
        <f t="shared" si="607"/>
        <v>0.05</v>
      </c>
      <c r="BN422" s="11">
        <f t="shared" si="607"/>
        <v>0.05</v>
      </c>
      <c r="BO422" s="11">
        <f t="shared" si="607"/>
        <v>0.05</v>
      </c>
      <c r="BP422" s="11">
        <f t="shared" si="607"/>
        <v>0.05</v>
      </c>
      <c r="BQ422" s="11">
        <f t="shared" si="607"/>
        <v>0</v>
      </c>
      <c r="BR422" s="11">
        <f t="shared" si="607"/>
        <v>0.4</v>
      </c>
      <c r="BS422" s="11">
        <f t="shared" si="607"/>
        <v>0.05</v>
      </c>
      <c r="BT422" s="11">
        <f t="shared" si="607"/>
        <v>0.05</v>
      </c>
      <c r="BU422" s="11">
        <f t="shared" si="607"/>
        <v>0.1</v>
      </c>
      <c r="BV422" s="11">
        <f t="shared" si="607"/>
        <v>0.05</v>
      </c>
      <c r="BW422" s="11">
        <f t="shared" si="607"/>
        <v>0.05</v>
      </c>
      <c r="BX422" s="11">
        <f t="shared" si="607"/>
        <v>0</v>
      </c>
      <c r="BY422" s="11">
        <f t="shared" si="607"/>
        <v>0.15</v>
      </c>
      <c r="BZ422" s="11">
        <f t="shared" si="607"/>
        <v>0</v>
      </c>
      <c r="CA422" s="11">
        <f t="shared" si="607"/>
        <v>0</v>
      </c>
      <c r="CB422" s="11">
        <f t="shared" si="607"/>
        <v>0</v>
      </c>
      <c r="CC422" s="11">
        <f t="shared" si="607"/>
        <v>0</v>
      </c>
      <c r="CD422" s="11">
        <f t="shared" si="607"/>
        <v>0</v>
      </c>
      <c r="CE422" s="11">
        <f t="shared" si="607"/>
        <v>0</v>
      </c>
      <c r="CF422" s="11">
        <f t="shared" si="607"/>
        <v>0</v>
      </c>
      <c r="CG422" s="11">
        <f t="shared" si="607"/>
        <v>0</v>
      </c>
      <c r="CH422" s="11">
        <f t="shared" si="607"/>
        <v>0</v>
      </c>
      <c r="CI422" s="11">
        <f t="shared" si="607"/>
        <v>0</v>
      </c>
      <c r="CJ422" s="11">
        <f t="shared" si="607"/>
        <v>0</v>
      </c>
      <c r="CK422" s="11">
        <f t="shared" si="607"/>
        <v>0</v>
      </c>
      <c r="CL422" s="11">
        <f t="shared" si="607"/>
        <v>0</v>
      </c>
      <c r="CM422" s="11">
        <f t="shared" si="607"/>
        <v>0</v>
      </c>
      <c r="CN422" s="11">
        <f t="shared" si="607"/>
        <v>0</v>
      </c>
      <c r="CO422" s="11">
        <f t="shared" si="607"/>
        <v>0</v>
      </c>
      <c r="CP422" s="11">
        <f t="shared" si="607"/>
        <v>0</v>
      </c>
      <c r="CQ422" s="11">
        <f t="shared" si="607"/>
        <v>0</v>
      </c>
      <c r="CR422" s="11">
        <f t="shared" si="593"/>
        <v>0</v>
      </c>
      <c r="CS422" s="11">
        <f t="shared" si="607"/>
        <v>0</v>
      </c>
      <c r="CT422" s="11">
        <f t="shared" si="607"/>
        <v>0</v>
      </c>
      <c r="CU422" s="11">
        <f t="shared" si="607"/>
        <v>0</v>
      </c>
      <c r="CV422" s="11">
        <f t="shared" si="605"/>
        <v>0</v>
      </c>
      <c r="CW422" s="11">
        <f t="shared" si="605"/>
        <v>0</v>
      </c>
      <c r="CX422" s="11">
        <f t="shared" si="605"/>
        <v>0.05</v>
      </c>
      <c r="CY422" s="11">
        <f t="shared" si="605"/>
        <v>0.05</v>
      </c>
      <c r="DA422" s="11">
        <f t="shared" ref="DA422:DE422" si="608">DA206*1000</f>
        <v>0</v>
      </c>
      <c r="DB422" s="11">
        <f t="shared" si="608"/>
        <v>0</v>
      </c>
      <c r="DC422" s="11">
        <f t="shared" si="608"/>
        <v>0</v>
      </c>
      <c r="DD422" s="11">
        <f t="shared" si="608"/>
        <v>0</v>
      </c>
      <c r="DE422" s="11">
        <f t="shared" si="608"/>
        <v>0</v>
      </c>
      <c r="DI422" s="11"/>
      <c r="DJ422" s="11"/>
      <c r="DK422" s="11"/>
      <c r="DL422" s="11"/>
      <c r="DM422" s="11"/>
    </row>
    <row r="423" spans="35:117">
      <c r="AI423" s="11">
        <f t="shared" si="592"/>
        <v>12</v>
      </c>
      <c r="AJ423" s="11">
        <f t="shared" si="607"/>
        <v>17</v>
      </c>
      <c r="AK423" s="11">
        <f t="shared" si="607"/>
        <v>2.5</v>
      </c>
      <c r="AL423" s="11">
        <f t="shared" si="607"/>
        <v>40</v>
      </c>
      <c r="AM423" s="11">
        <f t="shared" si="607"/>
        <v>25</v>
      </c>
      <c r="AN423" s="11">
        <f t="shared" si="607"/>
        <v>17</v>
      </c>
      <c r="AO423" s="11">
        <f t="shared" si="607"/>
        <v>13</v>
      </c>
      <c r="AP423" s="11">
        <f t="shared" si="607"/>
        <v>2.5</v>
      </c>
      <c r="AQ423" s="11">
        <f t="shared" si="607"/>
        <v>14</v>
      </c>
      <c r="AR423" s="11">
        <f t="shared" si="607"/>
        <v>7</v>
      </c>
      <c r="AS423" s="11">
        <f t="shared" si="607"/>
        <v>2.5</v>
      </c>
      <c r="AT423" s="11">
        <f t="shared" si="607"/>
        <v>2.5</v>
      </c>
      <c r="AU423" s="11">
        <f t="shared" si="607"/>
        <v>24</v>
      </c>
      <c r="AV423" s="11">
        <f t="shared" si="607"/>
        <v>18</v>
      </c>
      <c r="AW423" s="11">
        <f t="shared" si="607"/>
        <v>9</v>
      </c>
      <c r="AX423" s="11">
        <f t="shared" si="607"/>
        <v>17</v>
      </c>
      <c r="AY423" s="11">
        <f t="shared" si="607"/>
        <v>14</v>
      </c>
      <c r="AZ423" s="11">
        <f t="shared" si="607"/>
        <v>2.5</v>
      </c>
      <c r="BA423" s="11">
        <f t="shared" si="607"/>
        <v>2.5</v>
      </c>
      <c r="BB423" s="11">
        <f t="shared" si="607"/>
        <v>0</v>
      </c>
      <c r="BC423" s="11">
        <f t="shared" si="607"/>
        <v>0.5</v>
      </c>
      <c r="BD423" s="11">
        <f t="shared" si="607"/>
        <v>0.5</v>
      </c>
      <c r="BE423" s="11">
        <f t="shared" si="607"/>
        <v>0.5</v>
      </c>
      <c r="BF423" s="11">
        <f t="shared" si="607"/>
        <v>0.5</v>
      </c>
      <c r="BG423" s="11">
        <f t="shared" si="607"/>
        <v>0.5</v>
      </c>
      <c r="BH423" s="11">
        <f t="shared" si="607"/>
        <v>0.5</v>
      </c>
      <c r="BI423" s="11">
        <f t="shared" si="607"/>
        <v>0.5</v>
      </c>
      <c r="BJ423" s="11">
        <f t="shared" si="607"/>
        <v>0.5</v>
      </c>
      <c r="BK423" s="11">
        <f t="shared" si="607"/>
        <v>5.0000000000000001E-3</v>
      </c>
      <c r="BL423" s="11">
        <f t="shared" si="607"/>
        <v>0.5</v>
      </c>
      <c r="BM423" s="11">
        <f t="shared" si="607"/>
        <v>0.05</v>
      </c>
      <c r="BN423" s="11">
        <f t="shared" si="607"/>
        <v>0.05</v>
      </c>
      <c r="BO423" s="11">
        <f t="shared" si="607"/>
        <v>0.05</v>
      </c>
      <c r="BP423" s="11">
        <f t="shared" si="607"/>
        <v>0.05</v>
      </c>
      <c r="BQ423" s="11">
        <f t="shared" si="607"/>
        <v>0</v>
      </c>
      <c r="BR423" s="11">
        <f t="shared" si="607"/>
        <v>0.4</v>
      </c>
      <c r="BS423" s="11">
        <f t="shared" si="607"/>
        <v>0.05</v>
      </c>
      <c r="BT423" s="11">
        <f t="shared" si="607"/>
        <v>0.05</v>
      </c>
      <c r="BU423" s="11">
        <f t="shared" si="607"/>
        <v>0.1</v>
      </c>
      <c r="BV423" s="11">
        <f t="shared" si="607"/>
        <v>0.05</v>
      </c>
      <c r="BW423" s="11">
        <f t="shared" si="607"/>
        <v>0.05</v>
      </c>
      <c r="BX423" s="11">
        <f t="shared" si="607"/>
        <v>0</v>
      </c>
      <c r="BY423" s="11">
        <f t="shared" si="607"/>
        <v>0.15</v>
      </c>
      <c r="BZ423" s="11">
        <f t="shared" si="607"/>
        <v>25</v>
      </c>
      <c r="CA423" s="11">
        <f t="shared" si="607"/>
        <v>50</v>
      </c>
      <c r="CB423" s="11">
        <f t="shared" si="607"/>
        <v>500</v>
      </c>
      <c r="CC423" s="11">
        <f t="shared" si="607"/>
        <v>0.01</v>
      </c>
      <c r="CD423" s="11">
        <f t="shared" si="607"/>
        <v>2.5000000000000001E-2</v>
      </c>
      <c r="CE423" s="11">
        <f t="shared" si="607"/>
        <v>5.0000000000000001E-3</v>
      </c>
      <c r="CF423" s="11">
        <f t="shared" si="607"/>
        <v>0.15</v>
      </c>
      <c r="CG423" s="11">
        <f t="shared" si="607"/>
        <v>0.5</v>
      </c>
      <c r="CH423" s="11">
        <f t="shared" si="607"/>
        <v>0.5</v>
      </c>
      <c r="CI423" s="11">
        <f t="shared" si="607"/>
        <v>0.5</v>
      </c>
      <c r="CJ423" s="11">
        <f t="shared" si="607"/>
        <v>0</v>
      </c>
      <c r="CK423" s="11">
        <f t="shared" si="607"/>
        <v>0.3</v>
      </c>
      <c r="CL423" s="11">
        <f t="shared" si="607"/>
        <v>5</v>
      </c>
      <c r="CM423" s="11">
        <f t="shared" si="607"/>
        <v>0.5</v>
      </c>
      <c r="CN423" s="11">
        <f t="shared" si="607"/>
        <v>0.5</v>
      </c>
      <c r="CO423" s="11">
        <f t="shared" si="607"/>
        <v>0.05</v>
      </c>
      <c r="CP423" s="11">
        <f t="shared" si="607"/>
        <v>0.05</v>
      </c>
      <c r="CQ423" s="11">
        <f t="shared" si="607"/>
        <v>0.05</v>
      </c>
      <c r="CR423" s="11">
        <f t="shared" si="593"/>
        <v>1.4199999999999999E-2</v>
      </c>
      <c r="CS423" s="11">
        <f t="shared" si="607"/>
        <v>0.05</v>
      </c>
      <c r="CT423" s="11">
        <f t="shared" si="607"/>
        <v>0.05</v>
      </c>
      <c r="CU423" s="11">
        <f t="shared" si="607"/>
        <v>0.05</v>
      </c>
      <c r="CV423" s="11">
        <f t="shared" si="605"/>
        <v>0.05</v>
      </c>
      <c r="CW423" s="11">
        <f t="shared" si="605"/>
        <v>0.05</v>
      </c>
      <c r="CX423" s="11">
        <f t="shared" si="605"/>
        <v>0.05</v>
      </c>
      <c r="CY423" s="11">
        <f t="shared" si="605"/>
        <v>0.05</v>
      </c>
      <c r="DA423" s="11">
        <f t="shared" ref="DA423:DE423" si="609">DA207*1000</f>
        <v>0.5</v>
      </c>
      <c r="DB423" s="11">
        <f t="shared" si="609"/>
        <v>0.05</v>
      </c>
      <c r="DC423" s="11">
        <f t="shared" si="609"/>
        <v>5</v>
      </c>
      <c r="DD423" s="11">
        <f t="shared" si="609"/>
        <v>0.25</v>
      </c>
      <c r="DE423" s="11">
        <f t="shared" si="609"/>
        <v>0.05</v>
      </c>
      <c r="DI423" s="11"/>
      <c r="DJ423" s="11"/>
      <c r="DK423" s="11"/>
      <c r="DL423" s="11"/>
      <c r="DM423" s="11"/>
    </row>
    <row r="424" spans="35:117">
      <c r="AI424" s="11">
        <f t="shared" si="592"/>
        <v>7</v>
      </c>
      <c r="AJ424" s="11">
        <f t="shared" si="607"/>
        <v>25</v>
      </c>
      <c r="AK424" s="11">
        <f t="shared" si="607"/>
        <v>2.5</v>
      </c>
      <c r="AL424" s="11">
        <f t="shared" si="607"/>
        <v>51</v>
      </c>
      <c r="AM424" s="11">
        <f t="shared" si="607"/>
        <v>31</v>
      </c>
      <c r="AN424" s="11">
        <f t="shared" si="607"/>
        <v>28</v>
      </c>
      <c r="AO424" s="11">
        <f t="shared" si="607"/>
        <v>27</v>
      </c>
      <c r="AP424" s="11">
        <f t="shared" si="607"/>
        <v>6</v>
      </c>
      <c r="AQ424" s="11">
        <f t="shared" si="607"/>
        <v>31</v>
      </c>
      <c r="AR424" s="11">
        <f t="shared" si="607"/>
        <v>4</v>
      </c>
      <c r="AS424" s="11">
        <f t="shared" si="607"/>
        <v>2.5</v>
      </c>
      <c r="AT424" s="11">
        <f t="shared" si="607"/>
        <v>2.5</v>
      </c>
      <c r="AU424" s="11">
        <f t="shared" si="607"/>
        <v>33</v>
      </c>
      <c r="AV424" s="11">
        <f t="shared" si="607"/>
        <v>33</v>
      </c>
      <c r="AW424" s="11">
        <f t="shared" si="607"/>
        <v>17</v>
      </c>
      <c r="AX424" s="11">
        <f t="shared" si="607"/>
        <v>25</v>
      </c>
      <c r="AY424" s="11">
        <f t="shared" si="607"/>
        <v>23</v>
      </c>
      <c r="AZ424" s="11">
        <f t="shared" si="607"/>
        <v>7</v>
      </c>
      <c r="BA424" s="11">
        <f t="shared" si="607"/>
        <v>2.5</v>
      </c>
      <c r="BB424" s="11">
        <f t="shared" si="607"/>
        <v>0</v>
      </c>
      <c r="BC424" s="11">
        <f t="shared" si="607"/>
        <v>0.5</v>
      </c>
      <c r="BD424" s="11">
        <f t="shared" si="607"/>
        <v>0.5</v>
      </c>
      <c r="BE424" s="11">
        <f t="shared" si="607"/>
        <v>0.5</v>
      </c>
      <c r="BF424" s="11">
        <f t="shared" si="607"/>
        <v>0.5</v>
      </c>
      <c r="BG424" s="11">
        <f t="shared" si="607"/>
        <v>0.5</v>
      </c>
      <c r="BH424" s="11">
        <f t="shared" si="607"/>
        <v>0.5</v>
      </c>
      <c r="BI424" s="11">
        <f t="shared" si="607"/>
        <v>0.5</v>
      </c>
      <c r="BJ424" s="11">
        <f t="shared" si="607"/>
        <v>0.5</v>
      </c>
      <c r="BK424" s="11">
        <f t="shared" si="607"/>
        <v>5.0000000000000001E-3</v>
      </c>
      <c r="BL424" s="11">
        <f t="shared" si="607"/>
        <v>0.5</v>
      </c>
      <c r="BM424" s="11">
        <f t="shared" si="607"/>
        <v>0.05</v>
      </c>
      <c r="BN424" s="11">
        <f t="shared" si="607"/>
        <v>0.05</v>
      </c>
      <c r="BO424" s="11">
        <f t="shared" si="607"/>
        <v>0.05</v>
      </c>
      <c r="BP424" s="11">
        <f t="shared" si="607"/>
        <v>0.05</v>
      </c>
      <c r="BQ424" s="11">
        <f t="shared" si="607"/>
        <v>0</v>
      </c>
      <c r="BR424" s="11">
        <f t="shared" si="607"/>
        <v>0.4</v>
      </c>
      <c r="BS424" s="11">
        <f t="shared" si="607"/>
        <v>0.05</v>
      </c>
      <c r="BT424" s="11">
        <f t="shared" si="607"/>
        <v>0.05</v>
      </c>
      <c r="BU424" s="11">
        <f t="shared" si="607"/>
        <v>0.1</v>
      </c>
      <c r="BV424" s="11">
        <f t="shared" si="607"/>
        <v>0.05</v>
      </c>
      <c r="BW424" s="11">
        <f t="shared" si="607"/>
        <v>0.05</v>
      </c>
      <c r="BX424" s="11">
        <f t="shared" si="607"/>
        <v>0</v>
      </c>
      <c r="BY424" s="11">
        <f t="shared" si="607"/>
        <v>0.15</v>
      </c>
      <c r="BZ424" s="11">
        <f t="shared" si="607"/>
        <v>25</v>
      </c>
      <c r="CA424" s="11">
        <f t="shared" si="607"/>
        <v>150</v>
      </c>
      <c r="CB424" s="11">
        <f t="shared" si="607"/>
        <v>1110</v>
      </c>
      <c r="CC424" s="11">
        <f t="shared" si="607"/>
        <v>0.01</v>
      </c>
      <c r="CD424" s="11">
        <f t="shared" si="607"/>
        <v>2.5000000000000001E-2</v>
      </c>
      <c r="CE424" s="11">
        <f t="shared" si="607"/>
        <v>5.0000000000000001E-3</v>
      </c>
      <c r="CF424" s="11">
        <f t="shared" si="607"/>
        <v>0.15</v>
      </c>
      <c r="CG424" s="11">
        <f t="shared" si="607"/>
        <v>0.5</v>
      </c>
      <c r="CH424" s="11">
        <f t="shared" si="607"/>
        <v>0.5</v>
      </c>
      <c r="CI424" s="11">
        <f t="shared" si="607"/>
        <v>0.5</v>
      </c>
      <c r="CJ424" s="11">
        <f t="shared" si="607"/>
        <v>0</v>
      </c>
      <c r="CK424" s="11">
        <f t="shared" si="607"/>
        <v>0.3</v>
      </c>
      <c r="CL424" s="11">
        <f t="shared" si="607"/>
        <v>5</v>
      </c>
      <c r="CM424" s="11">
        <f t="shared" si="607"/>
        <v>0.5</v>
      </c>
      <c r="CN424" s="11">
        <f t="shared" si="607"/>
        <v>0.5</v>
      </c>
      <c r="CO424" s="11">
        <f t="shared" si="607"/>
        <v>0.05</v>
      </c>
      <c r="CP424" s="11">
        <f t="shared" si="607"/>
        <v>0.05</v>
      </c>
      <c r="CQ424" s="11">
        <f t="shared" si="607"/>
        <v>0.05</v>
      </c>
      <c r="CR424" s="11">
        <f t="shared" si="593"/>
        <v>3.6799999999999999E-2</v>
      </c>
      <c r="CS424" s="11">
        <f t="shared" si="607"/>
        <v>0.05</v>
      </c>
      <c r="CT424" s="11">
        <f t="shared" si="607"/>
        <v>0.05</v>
      </c>
      <c r="CU424" s="11">
        <f t="shared" si="607"/>
        <v>0.05</v>
      </c>
      <c r="CV424" s="11">
        <f t="shared" si="605"/>
        <v>0.05</v>
      </c>
      <c r="CW424" s="11">
        <f t="shared" si="605"/>
        <v>0.05</v>
      </c>
      <c r="CX424" s="11">
        <f t="shared" si="605"/>
        <v>0.05</v>
      </c>
      <c r="CY424" s="11">
        <f t="shared" si="605"/>
        <v>0.05</v>
      </c>
      <c r="DA424" s="11">
        <f t="shared" ref="DA424:DE424" si="610">DA208*1000</f>
        <v>0.5</v>
      </c>
      <c r="DB424" s="11">
        <f t="shared" si="610"/>
        <v>0.05</v>
      </c>
      <c r="DC424" s="11">
        <f t="shared" si="610"/>
        <v>5</v>
      </c>
      <c r="DD424" s="11">
        <f t="shared" si="610"/>
        <v>0.25</v>
      </c>
      <c r="DE424" s="11">
        <f t="shared" si="610"/>
        <v>0.05</v>
      </c>
      <c r="DI424" s="11"/>
      <c r="DJ424" s="11"/>
      <c r="DK424" s="11"/>
      <c r="DL424" s="11"/>
      <c r="DM424" s="11"/>
    </row>
    <row r="425" spans="35:117">
      <c r="AI425" s="11">
        <f t="shared" si="592"/>
        <v>97</v>
      </c>
      <c r="AJ425" s="11">
        <f t="shared" si="607"/>
        <v>67</v>
      </c>
      <c r="AK425" s="11">
        <f t="shared" si="607"/>
        <v>2.5</v>
      </c>
      <c r="AL425" s="11">
        <f t="shared" si="607"/>
        <v>222</v>
      </c>
      <c r="AM425" s="11">
        <f t="shared" si="607"/>
        <v>207</v>
      </c>
      <c r="AN425" s="11">
        <f t="shared" si="607"/>
        <v>122</v>
      </c>
      <c r="AO425" s="11">
        <f t="shared" si="607"/>
        <v>84</v>
      </c>
      <c r="AP425" s="11">
        <f t="shared" si="607"/>
        <v>21</v>
      </c>
      <c r="AQ425" s="11">
        <f t="shared" si="607"/>
        <v>107</v>
      </c>
      <c r="AR425" s="11">
        <f t="shared" si="607"/>
        <v>34</v>
      </c>
      <c r="AS425" s="11">
        <f t="shared" si="607"/>
        <v>2.5</v>
      </c>
      <c r="AT425" s="11">
        <f t="shared" si="607"/>
        <v>2.5</v>
      </c>
      <c r="AU425" s="11">
        <f t="shared" si="607"/>
        <v>134</v>
      </c>
      <c r="AV425" s="11">
        <f t="shared" si="607"/>
        <v>161</v>
      </c>
      <c r="AW425" s="11">
        <f t="shared" si="607"/>
        <v>60</v>
      </c>
      <c r="AX425" s="11">
        <f t="shared" si="607"/>
        <v>81</v>
      </c>
      <c r="AY425" s="11">
        <f t="shared" si="607"/>
        <v>103</v>
      </c>
      <c r="AZ425" s="11">
        <f t="shared" si="607"/>
        <v>34</v>
      </c>
      <c r="BA425" s="11">
        <f t="shared" si="607"/>
        <v>2.5</v>
      </c>
      <c r="BB425" s="11">
        <f t="shared" si="607"/>
        <v>0</v>
      </c>
      <c r="BC425" s="11">
        <f t="shared" si="607"/>
        <v>0.5</v>
      </c>
      <c r="BD425" s="11">
        <f t="shared" si="607"/>
        <v>27.400000000000002</v>
      </c>
      <c r="BE425" s="11">
        <f t="shared" si="607"/>
        <v>0.5</v>
      </c>
      <c r="BF425" s="11">
        <f t="shared" si="607"/>
        <v>0.5</v>
      </c>
      <c r="BG425" s="11">
        <f t="shared" si="607"/>
        <v>0.5</v>
      </c>
      <c r="BH425" s="11">
        <f t="shared" si="607"/>
        <v>0.5</v>
      </c>
      <c r="BI425" s="11">
        <f t="shared" si="607"/>
        <v>0.5</v>
      </c>
      <c r="BJ425" s="11">
        <f t="shared" si="607"/>
        <v>27.400000000000002</v>
      </c>
      <c r="BK425" s="11">
        <f t="shared" si="607"/>
        <v>5.0000000000000001E-3</v>
      </c>
      <c r="BL425" s="11">
        <f t="shared" si="607"/>
        <v>0.5</v>
      </c>
      <c r="BM425" s="11">
        <f t="shared" si="607"/>
        <v>0.05</v>
      </c>
      <c r="BN425" s="11">
        <f t="shared" si="607"/>
        <v>0.05</v>
      </c>
      <c r="BO425" s="11">
        <f t="shared" si="607"/>
        <v>0.05</v>
      </c>
      <c r="BP425" s="11">
        <f t="shared" si="607"/>
        <v>0.05</v>
      </c>
      <c r="BQ425" s="11">
        <f t="shared" si="607"/>
        <v>0</v>
      </c>
      <c r="BR425" s="11">
        <f t="shared" si="607"/>
        <v>0.4</v>
      </c>
      <c r="BS425" s="11">
        <f t="shared" si="607"/>
        <v>0.05</v>
      </c>
      <c r="BT425" s="11">
        <f t="shared" si="607"/>
        <v>0.05</v>
      </c>
      <c r="BU425" s="11">
        <f t="shared" si="607"/>
        <v>0.1</v>
      </c>
      <c r="BV425" s="11">
        <f t="shared" si="607"/>
        <v>0.05</v>
      </c>
      <c r="BW425" s="11">
        <f t="shared" si="607"/>
        <v>0.05</v>
      </c>
      <c r="BX425" s="11">
        <f t="shared" si="607"/>
        <v>0</v>
      </c>
      <c r="BY425" s="11">
        <f t="shared" si="607"/>
        <v>0.15</v>
      </c>
      <c r="BZ425" s="11">
        <f t="shared" si="607"/>
        <v>0</v>
      </c>
      <c r="CA425" s="11">
        <f t="shared" si="607"/>
        <v>0</v>
      </c>
      <c r="CB425" s="11">
        <f t="shared" si="607"/>
        <v>0</v>
      </c>
      <c r="CC425" s="11">
        <f t="shared" si="607"/>
        <v>0</v>
      </c>
      <c r="CD425" s="11">
        <f t="shared" si="607"/>
        <v>0</v>
      </c>
      <c r="CE425" s="11">
        <f t="shared" si="607"/>
        <v>0</v>
      </c>
      <c r="CF425" s="11">
        <f t="shared" si="607"/>
        <v>0</v>
      </c>
      <c r="CG425" s="11">
        <f t="shared" si="607"/>
        <v>0</v>
      </c>
      <c r="CH425" s="11">
        <f t="shared" si="607"/>
        <v>0</v>
      </c>
      <c r="CI425" s="11">
        <f t="shared" si="607"/>
        <v>0</v>
      </c>
      <c r="CJ425" s="11">
        <f t="shared" si="607"/>
        <v>0</v>
      </c>
      <c r="CK425" s="11">
        <f t="shared" si="607"/>
        <v>0</v>
      </c>
      <c r="CL425" s="11">
        <f t="shared" si="607"/>
        <v>0</v>
      </c>
      <c r="CM425" s="11">
        <f t="shared" si="607"/>
        <v>0</v>
      </c>
      <c r="CN425" s="11">
        <f t="shared" si="607"/>
        <v>0</v>
      </c>
      <c r="CO425" s="11">
        <f t="shared" si="607"/>
        <v>0</v>
      </c>
      <c r="CP425" s="11">
        <f t="shared" si="607"/>
        <v>0</v>
      </c>
      <c r="CQ425" s="11">
        <f t="shared" si="607"/>
        <v>0</v>
      </c>
      <c r="CR425" s="11">
        <f t="shared" si="593"/>
        <v>0</v>
      </c>
      <c r="CS425" s="11">
        <f t="shared" si="607"/>
        <v>0</v>
      </c>
      <c r="CT425" s="11">
        <f t="shared" si="607"/>
        <v>0</v>
      </c>
      <c r="CU425" s="11">
        <f t="shared" ref="CU425:CY428" si="611">CU209*1000</f>
        <v>0</v>
      </c>
      <c r="CV425" s="11">
        <f t="shared" si="611"/>
        <v>0</v>
      </c>
      <c r="CW425" s="11">
        <f t="shared" si="611"/>
        <v>0</v>
      </c>
      <c r="CX425" s="11">
        <f t="shared" si="611"/>
        <v>0.05</v>
      </c>
      <c r="CY425" s="11">
        <f t="shared" si="611"/>
        <v>0.05</v>
      </c>
      <c r="DA425" s="11">
        <f t="shared" ref="DA425:DE425" si="612">DA209*1000</f>
        <v>0</v>
      </c>
      <c r="DB425" s="11">
        <f t="shared" si="612"/>
        <v>0</v>
      </c>
      <c r="DC425" s="11">
        <f t="shared" si="612"/>
        <v>0</v>
      </c>
      <c r="DD425" s="11">
        <f t="shared" si="612"/>
        <v>0</v>
      </c>
      <c r="DE425" s="11">
        <f t="shared" si="612"/>
        <v>0</v>
      </c>
      <c r="DI425" s="11"/>
      <c r="DJ425" s="11"/>
      <c r="DK425" s="11"/>
      <c r="DL425" s="11"/>
      <c r="DM425" s="11"/>
    </row>
    <row r="426" spans="35:117">
      <c r="AI426" s="11">
        <f t="shared" si="592"/>
        <v>24</v>
      </c>
      <c r="AJ426" s="11">
        <f t="shared" ref="AJ426:CU429" si="613">AJ210*1000</f>
        <v>27</v>
      </c>
      <c r="AK426" s="11">
        <f t="shared" si="613"/>
        <v>2.5</v>
      </c>
      <c r="AL426" s="11">
        <f t="shared" si="613"/>
        <v>110</v>
      </c>
      <c r="AM426" s="11">
        <f t="shared" si="613"/>
        <v>41</v>
      </c>
      <c r="AN426" s="11">
        <f t="shared" si="613"/>
        <v>53</v>
      </c>
      <c r="AO426" s="11">
        <f t="shared" si="613"/>
        <v>47</v>
      </c>
      <c r="AP426" s="11">
        <f t="shared" si="613"/>
        <v>8</v>
      </c>
      <c r="AQ426" s="11">
        <f t="shared" si="613"/>
        <v>58</v>
      </c>
      <c r="AR426" s="11">
        <f t="shared" si="613"/>
        <v>12</v>
      </c>
      <c r="AS426" s="11">
        <f t="shared" si="613"/>
        <v>2.5</v>
      </c>
      <c r="AT426" s="11">
        <f t="shared" si="613"/>
        <v>9</v>
      </c>
      <c r="AU426" s="11">
        <f t="shared" si="613"/>
        <v>68</v>
      </c>
      <c r="AV426" s="11">
        <f t="shared" si="613"/>
        <v>79</v>
      </c>
      <c r="AW426" s="11">
        <f t="shared" si="613"/>
        <v>34</v>
      </c>
      <c r="AX426" s="11">
        <f t="shared" si="613"/>
        <v>54</v>
      </c>
      <c r="AY426" s="11">
        <f t="shared" si="613"/>
        <v>62</v>
      </c>
      <c r="AZ426" s="11">
        <f t="shared" si="613"/>
        <v>14</v>
      </c>
      <c r="BA426" s="11">
        <f t="shared" si="613"/>
        <v>2.5</v>
      </c>
      <c r="BB426" s="11">
        <f t="shared" si="613"/>
        <v>0</v>
      </c>
      <c r="BC426" s="11">
        <f t="shared" si="613"/>
        <v>0.5</v>
      </c>
      <c r="BD426" s="11">
        <f t="shared" si="613"/>
        <v>14.4</v>
      </c>
      <c r="BE426" s="11">
        <f t="shared" si="613"/>
        <v>0.5</v>
      </c>
      <c r="BF426" s="11">
        <f t="shared" si="613"/>
        <v>0.5</v>
      </c>
      <c r="BG426" s="11">
        <f t="shared" si="613"/>
        <v>0.5</v>
      </c>
      <c r="BH426" s="11">
        <f t="shared" si="613"/>
        <v>0.5</v>
      </c>
      <c r="BI426" s="11">
        <f t="shared" si="613"/>
        <v>0.5</v>
      </c>
      <c r="BJ426" s="11">
        <f t="shared" si="613"/>
        <v>14.9</v>
      </c>
      <c r="BK426" s="11">
        <f t="shared" si="613"/>
        <v>5.0000000000000001E-3</v>
      </c>
      <c r="BL426" s="11">
        <f t="shared" si="613"/>
        <v>0.5</v>
      </c>
      <c r="BM426" s="11">
        <f t="shared" si="613"/>
        <v>0.05</v>
      </c>
      <c r="BN426" s="11">
        <f t="shared" si="613"/>
        <v>0.05</v>
      </c>
      <c r="BO426" s="11">
        <f t="shared" si="613"/>
        <v>0.05</v>
      </c>
      <c r="BP426" s="11">
        <f t="shared" si="613"/>
        <v>0.05</v>
      </c>
      <c r="BQ426" s="11">
        <f t="shared" si="613"/>
        <v>0</v>
      </c>
      <c r="BR426" s="11">
        <f t="shared" si="613"/>
        <v>0.4</v>
      </c>
      <c r="BS426" s="11">
        <f t="shared" si="613"/>
        <v>0.05</v>
      </c>
      <c r="BT426" s="11">
        <f t="shared" si="613"/>
        <v>0.5</v>
      </c>
      <c r="BU426" s="11">
        <f t="shared" si="613"/>
        <v>0.5</v>
      </c>
      <c r="BV426" s="11">
        <f t="shared" si="613"/>
        <v>0.05</v>
      </c>
      <c r="BW426" s="11">
        <f t="shared" si="613"/>
        <v>0.05</v>
      </c>
      <c r="BX426" s="11">
        <f t="shared" si="613"/>
        <v>0</v>
      </c>
      <c r="BY426" s="11">
        <f t="shared" si="613"/>
        <v>0.4</v>
      </c>
      <c r="BZ426" s="11">
        <f t="shared" si="613"/>
        <v>0</v>
      </c>
      <c r="CA426" s="11">
        <f t="shared" si="613"/>
        <v>0</v>
      </c>
      <c r="CB426" s="11">
        <f t="shared" si="613"/>
        <v>0</v>
      </c>
      <c r="CC426" s="11">
        <f t="shared" si="613"/>
        <v>0</v>
      </c>
      <c r="CD426" s="11">
        <f t="shared" si="613"/>
        <v>0</v>
      </c>
      <c r="CE426" s="11">
        <f t="shared" si="613"/>
        <v>0</v>
      </c>
      <c r="CF426" s="11">
        <f t="shared" si="613"/>
        <v>0</v>
      </c>
      <c r="CG426" s="11">
        <f t="shared" si="613"/>
        <v>0</v>
      </c>
      <c r="CH426" s="11">
        <f t="shared" si="613"/>
        <v>0</v>
      </c>
      <c r="CI426" s="11">
        <f t="shared" si="613"/>
        <v>0</v>
      </c>
      <c r="CJ426" s="11">
        <f t="shared" si="613"/>
        <v>0</v>
      </c>
      <c r="CK426" s="11">
        <f t="shared" si="613"/>
        <v>0</v>
      </c>
      <c r="CL426" s="11">
        <f t="shared" si="613"/>
        <v>0</v>
      </c>
      <c r="CM426" s="11">
        <f t="shared" si="613"/>
        <v>0</v>
      </c>
      <c r="CN426" s="11">
        <f t="shared" si="613"/>
        <v>0</v>
      </c>
      <c r="CO426" s="11">
        <f t="shared" si="613"/>
        <v>0</v>
      </c>
      <c r="CP426" s="11">
        <f t="shared" si="613"/>
        <v>0</v>
      </c>
      <c r="CQ426" s="11">
        <f t="shared" si="613"/>
        <v>0</v>
      </c>
      <c r="CR426" s="11">
        <f t="shared" si="593"/>
        <v>0</v>
      </c>
      <c r="CS426" s="11">
        <f t="shared" si="613"/>
        <v>0</v>
      </c>
      <c r="CT426" s="11">
        <f t="shared" si="613"/>
        <v>0</v>
      </c>
      <c r="CU426" s="11">
        <f t="shared" si="613"/>
        <v>0</v>
      </c>
      <c r="CV426" s="11">
        <f t="shared" si="611"/>
        <v>0</v>
      </c>
      <c r="CW426" s="11">
        <f t="shared" si="611"/>
        <v>0</v>
      </c>
      <c r="CX426" s="11">
        <f t="shared" si="611"/>
        <v>0.5</v>
      </c>
      <c r="CY426" s="11">
        <f t="shared" si="611"/>
        <v>0.5</v>
      </c>
      <c r="DA426" s="11">
        <f t="shared" ref="DA426:DE426" si="614">DA210*1000</f>
        <v>0</v>
      </c>
      <c r="DB426" s="11">
        <f t="shared" si="614"/>
        <v>0</v>
      </c>
      <c r="DC426" s="11">
        <f t="shared" si="614"/>
        <v>0</v>
      </c>
      <c r="DD426" s="11">
        <f t="shared" si="614"/>
        <v>0</v>
      </c>
      <c r="DE426" s="11">
        <f t="shared" si="614"/>
        <v>0</v>
      </c>
      <c r="DI426" s="11"/>
      <c r="DJ426" s="11"/>
      <c r="DK426" s="11"/>
      <c r="DL426" s="11"/>
      <c r="DM426" s="11"/>
    </row>
    <row r="427" spans="35:117">
      <c r="AI427" s="11">
        <f t="shared" si="592"/>
        <v>2.5</v>
      </c>
      <c r="AJ427" s="11">
        <f t="shared" si="613"/>
        <v>2.5</v>
      </c>
      <c r="AK427" s="11">
        <f t="shared" si="613"/>
        <v>2.5</v>
      </c>
      <c r="AL427" s="11">
        <f t="shared" si="613"/>
        <v>5</v>
      </c>
      <c r="AM427" s="11">
        <f t="shared" si="613"/>
        <v>2.5</v>
      </c>
      <c r="AN427" s="11">
        <f t="shared" si="613"/>
        <v>2.5</v>
      </c>
      <c r="AO427" s="11">
        <f t="shared" si="613"/>
        <v>2.5</v>
      </c>
      <c r="AP427" s="11">
        <f t="shared" si="613"/>
        <v>2.5</v>
      </c>
      <c r="AQ427" s="11">
        <f t="shared" si="613"/>
        <v>5</v>
      </c>
      <c r="AR427" s="11">
        <f t="shared" si="613"/>
        <v>3</v>
      </c>
      <c r="AS427" s="11">
        <f t="shared" si="613"/>
        <v>2.5</v>
      </c>
      <c r="AT427" s="11">
        <f t="shared" si="613"/>
        <v>2.5</v>
      </c>
      <c r="AU427" s="11">
        <f t="shared" si="613"/>
        <v>2.5</v>
      </c>
      <c r="AV427" s="11">
        <f t="shared" si="613"/>
        <v>2.5</v>
      </c>
      <c r="AW427" s="11">
        <f t="shared" si="613"/>
        <v>2.5</v>
      </c>
      <c r="AX427" s="11">
        <f t="shared" si="613"/>
        <v>2.5</v>
      </c>
      <c r="AY427" s="11">
        <f t="shared" si="613"/>
        <v>2.5</v>
      </c>
      <c r="AZ427" s="11">
        <f t="shared" si="613"/>
        <v>2.5</v>
      </c>
      <c r="BA427" s="11">
        <f t="shared" si="613"/>
        <v>2.5</v>
      </c>
      <c r="BB427" s="11">
        <f t="shared" si="613"/>
        <v>0</v>
      </c>
      <c r="BC427" s="11">
        <f t="shared" si="613"/>
        <v>0.5</v>
      </c>
      <c r="BD427" s="11">
        <f t="shared" si="613"/>
        <v>0.5</v>
      </c>
      <c r="BE427" s="11">
        <f t="shared" si="613"/>
        <v>0.5</v>
      </c>
      <c r="BF427" s="11">
        <f t="shared" si="613"/>
        <v>0.5</v>
      </c>
      <c r="BG427" s="11">
        <f t="shared" si="613"/>
        <v>0.5</v>
      </c>
      <c r="BH427" s="11">
        <f t="shared" si="613"/>
        <v>0.5</v>
      </c>
      <c r="BI427" s="11">
        <f t="shared" si="613"/>
        <v>0.5</v>
      </c>
      <c r="BJ427" s="11">
        <f t="shared" si="613"/>
        <v>0.5</v>
      </c>
      <c r="BK427" s="11">
        <f t="shared" si="613"/>
        <v>5.0000000000000001E-3</v>
      </c>
      <c r="BL427" s="11">
        <f t="shared" si="613"/>
        <v>0.5</v>
      </c>
      <c r="BM427" s="11">
        <f t="shared" si="613"/>
        <v>0.05</v>
      </c>
      <c r="BN427" s="11">
        <f t="shared" si="613"/>
        <v>0.05</v>
      </c>
      <c r="BO427" s="11">
        <f t="shared" si="613"/>
        <v>0.05</v>
      </c>
      <c r="BP427" s="11">
        <f t="shared" si="613"/>
        <v>0.05</v>
      </c>
      <c r="BQ427" s="11">
        <f t="shared" si="613"/>
        <v>0</v>
      </c>
      <c r="BR427" s="11">
        <f t="shared" si="613"/>
        <v>0.4</v>
      </c>
      <c r="BS427" s="11">
        <f t="shared" si="613"/>
        <v>0.05</v>
      </c>
      <c r="BT427" s="11">
        <f t="shared" si="613"/>
        <v>0.05</v>
      </c>
      <c r="BU427" s="11">
        <f t="shared" si="613"/>
        <v>0.1</v>
      </c>
      <c r="BV427" s="11">
        <f t="shared" si="613"/>
        <v>0.05</v>
      </c>
      <c r="BW427" s="11">
        <f t="shared" si="613"/>
        <v>0.05</v>
      </c>
      <c r="BX427" s="11">
        <f t="shared" si="613"/>
        <v>0</v>
      </c>
      <c r="BY427" s="11">
        <f t="shared" si="613"/>
        <v>0.15</v>
      </c>
      <c r="BZ427" s="11">
        <f t="shared" si="613"/>
        <v>0</v>
      </c>
      <c r="CA427" s="11">
        <f t="shared" si="613"/>
        <v>0</v>
      </c>
      <c r="CB427" s="11">
        <f t="shared" si="613"/>
        <v>0</v>
      </c>
      <c r="CC427" s="11">
        <f t="shared" si="613"/>
        <v>0</v>
      </c>
      <c r="CD427" s="11">
        <f t="shared" si="613"/>
        <v>0</v>
      </c>
      <c r="CE427" s="11">
        <f t="shared" si="613"/>
        <v>0</v>
      </c>
      <c r="CF427" s="11">
        <f t="shared" si="613"/>
        <v>0</v>
      </c>
      <c r="CG427" s="11">
        <f t="shared" si="613"/>
        <v>0</v>
      </c>
      <c r="CH427" s="11">
        <f t="shared" si="613"/>
        <v>0</v>
      </c>
      <c r="CI427" s="11">
        <f t="shared" si="613"/>
        <v>0</v>
      </c>
      <c r="CJ427" s="11">
        <f t="shared" si="613"/>
        <v>0</v>
      </c>
      <c r="CK427" s="11">
        <f t="shared" si="613"/>
        <v>0</v>
      </c>
      <c r="CL427" s="11">
        <f t="shared" si="613"/>
        <v>0</v>
      </c>
      <c r="CM427" s="11">
        <f t="shared" si="613"/>
        <v>0</v>
      </c>
      <c r="CN427" s="11">
        <f t="shared" si="613"/>
        <v>0</v>
      </c>
      <c r="CO427" s="11">
        <f t="shared" si="613"/>
        <v>0</v>
      </c>
      <c r="CP427" s="11">
        <f t="shared" si="613"/>
        <v>0</v>
      </c>
      <c r="CQ427" s="11">
        <f t="shared" si="613"/>
        <v>0</v>
      </c>
      <c r="CR427" s="11">
        <f t="shared" si="593"/>
        <v>0</v>
      </c>
      <c r="CS427" s="11">
        <f t="shared" si="613"/>
        <v>0</v>
      </c>
      <c r="CT427" s="11">
        <f t="shared" si="613"/>
        <v>0</v>
      </c>
      <c r="CU427" s="11">
        <f t="shared" si="613"/>
        <v>0</v>
      </c>
      <c r="CV427" s="11">
        <f t="shared" si="611"/>
        <v>0</v>
      </c>
      <c r="CW427" s="11">
        <f t="shared" si="611"/>
        <v>0</v>
      </c>
      <c r="CX427" s="11">
        <f t="shared" si="611"/>
        <v>0.05</v>
      </c>
      <c r="CY427" s="11">
        <f t="shared" si="611"/>
        <v>0.05</v>
      </c>
      <c r="DA427" s="11">
        <f t="shared" ref="DA427:DE427" si="615">DA211*1000</f>
        <v>0</v>
      </c>
      <c r="DB427" s="11">
        <f t="shared" si="615"/>
        <v>0</v>
      </c>
      <c r="DC427" s="11">
        <f t="shared" si="615"/>
        <v>0</v>
      </c>
      <c r="DD427" s="11">
        <f t="shared" si="615"/>
        <v>0</v>
      </c>
      <c r="DE427" s="11">
        <f t="shared" si="615"/>
        <v>0</v>
      </c>
      <c r="DI427" s="11"/>
      <c r="DJ427" s="11"/>
      <c r="DK427" s="11"/>
      <c r="DL427" s="11"/>
      <c r="DM427" s="11"/>
    </row>
    <row r="428" spans="35:117">
      <c r="AI428" s="11">
        <f t="shared" si="592"/>
        <v>23</v>
      </c>
      <c r="AJ428" s="11">
        <f t="shared" si="613"/>
        <v>29</v>
      </c>
      <c r="AK428" s="11">
        <f t="shared" si="613"/>
        <v>13</v>
      </c>
      <c r="AL428" s="11">
        <f t="shared" si="613"/>
        <v>93</v>
      </c>
      <c r="AM428" s="11">
        <f t="shared" si="613"/>
        <v>19</v>
      </c>
      <c r="AN428" s="11">
        <f t="shared" si="613"/>
        <v>30</v>
      </c>
      <c r="AO428" s="11">
        <f t="shared" si="613"/>
        <v>12</v>
      </c>
      <c r="AP428" s="11">
        <f t="shared" si="613"/>
        <v>2.5</v>
      </c>
      <c r="AQ428" s="11">
        <f t="shared" si="613"/>
        <v>16</v>
      </c>
      <c r="AR428" s="11">
        <f t="shared" si="613"/>
        <v>52</v>
      </c>
      <c r="AS428" s="11">
        <f t="shared" si="613"/>
        <v>2.5</v>
      </c>
      <c r="AT428" s="11">
        <f t="shared" si="613"/>
        <v>7</v>
      </c>
      <c r="AU428" s="11">
        <f t="shared" si="613"/>
        <v>47</v>
      </c>
      <c r="AV428" s="11">
        <f t="shared" si="613"/>
        <v>18</v>
      </c>
      <c r="AW428" s="11">
        <f t="shared" si="613"/>
        <v>8</v>
      </c>
      <c r="AX428" s="11">
        <f t="shared" si="613"/>
        <v>20</v>
      </c>
      <c r="AY428" s="11">
        <f t="shared" si="613"/>
        <v>8</v>
      </c>
      <c r="AZ428" s="11">
        <f t="shared" si="613"/>
        <v>2.5</v>
      </c>
      <c r="BA428" s="11">
        <f t="shared" si="613"/>
        <v>2.5</v>
      </c>
      <c r="BB428" s="11">
        <f t="shared" si="613"/>
        <v>0</v>
      </c>
      <c r="BC428" s="11">
        <f t="shared" si="613"/>
        <v>0.5</v>
      </c>
      <c r="BD428" s="11">
        <f t="shared" si="613"/>
        <v>0.5</v>
      </c>
      <c r="BE428" s="11">
        <f t="shared" si="613"/>
        <v>0.5</v>
      </c>
      <c r="BF428" s="11">
        <f t="shared" si="613"/>
        <v>0.5</v>
      </c>
      <c r="BG428" s="11">
        <f t="shared" si="613"/>
        <v>0.5</v>
      </c>
      <c r="BH428" s="11">
        <f t="shared" si="613"/>
        <v>0.5</v>
      </c>
      <c r="BI428" s="11">
        <f t="shared" si="613"/>
        <v>0.5</v>
      </c>
      <c r="BJ428" s="11">
        <f t="shared" si="613"/>
        <v>0.5</v>
      </c>
      <c r="BK428" s="11">
        <f t="shared" si="613"/>
        <v>5.0000000000000001E-3</v>
      </c>
      <c r="BL428" s="11">
        <f t="shared" si="613"/>
        <v>0.5</v>
      </c>
      <c r="BM428" s="11">
        <f t="shared" si="613"/>
        <v>0.05</v>
      </c>
      <c r="BN428" s="11">
        <f t="shared" si="613"/>
        <v>0.05</v>
      </c>
      <c r="BO428" s="11">
        <f t="shared" si="613"/>
        <v>0.05</v>
      </c>
      <c r="BP428" s="11">
        <f t="shared" si="613"/>
        <v>0.05</v>
      </c>
      <c r="BQ428" s="11">
        <f t="shared" si="613"/>
        <v>0</v>
      </c>
      <c r="BR428" s="11">
        <f t="shared" si="613"/>
        <v>0.4</v>
      </c>
      <c r="BS428" s="11">
        <f t="shared" si="613"/>
        <v>0.05</v>
      </c>
      <c r="BT428" s="11">
        <f t="shared" si="613"/>
        <v>0.05</v>
      </c>
      <c r="BU428" s="11">
        <f t="shared" si="613"/>
        <v>0.1</v>
      </c>
      <c r="BV428" s="11">
        <f t="shared" si="613"/>
        <v>0.05</v>
      </c>
      <c r="BW428" s="11">
        <f t="shared" si="613"/>
        <v>0.05</v>
      </c>
      <c r="BX428" s="11">
        <f t="shared" si="613"/>
        <v>0</v>
      </c>
      <c r="BY428" s="11">
        <f t="shared" si="613"/>
        <v>0.15</v>
      </c>
      <c r="BZ428" s="11">
        <f t="shared" si="613"/>
        <v>0</v>
      </c>
      <c r="CA428" s="11">
        <f t="shared" si="613"/>
        <v>0</v>
      </c>
      <c r="CB428" s="11">
        <f t="shared" si="613"/>
        <v>0</v>
      </c>
      <c r="CC428" s="11">
        <f t="shared" si="613"/>
        <v>0</v>
      </c>
      <c r="CD428" s="11">
        <f t="shared" si="613"/>
        <v>0</v>
      </c>
      <c r="CE428" s="11">
        <f t="shared" si="613"/>
        <v>0</v>
      </c>
      <c r="CF428" s="11">
        <f t="shared" si="613"/>
        <v>0</v>
      </c>
      <c r="CG428" s="11">
        <f t="shared" si="613"/>
        <v>0</v>
      </c>
      <c r="CH428" s="11">
        <f t="shared" si="613"/>
        <v>0</v>
      </c>
      <c r="CI428" s="11">
        <f t="shared" si="613"/>
        <v>0</v>
      </c>
      <c r="CJ428" s="11">
        <f t="shared" si="613"/>
        <v>0</v>
      </c>
      <c r="CK428" s="11">
        <f t="shared" si="613"/>
        <v>0</v>
      </c>
      <c r="CL428" s="11">
        <f t="shared" si="613"/>
        <v>0</v>
      </c>
      <c r="CM428" s="11">
        <f t="shared" si="613"/>
        <v>0</v>
      </c>
      <c r="CN428" s="11">
        <f t="shared" si="613"/>
        <v>0</v>
      </c>
      <c r="CO428" s="11">
        <f t="shared" si="613"/>
        <v>0</v>
      </c>
      <c r="CP428" s="11">
        <f t="shared" si="613"/>
        <v>0</v>
      </c>
      <c r="CQ428" s="11">
        <f t="shared" si="613"/>
        <v>0</v>
      </c>
      <c r="CR428" s="11">
        <f t="shared" si="593"/>
        <v>0</v>
      </c>
      <c r="CS428" s="11">
        <f t="shared" si="613"/>
        <v>0</v>
      </c>
      <c r="CT428" s="11">
        <f t="shared" si="613"/>
        <v>0</v>
      </c>
      <c r="CU428" s="11">
        <f t="shared" si="613"/>
        <v>0</v>
      </c>
      <c r="CV428" s="11">
        <f t="shared" si="611"/>
        <v>0</v>
      </c>
      <c r="CW428" s="11">
        <f t="shared" si="611"/>
        <v>0</v>
      </c>
      <c r="CX428" s="11">
        <f t="shared" si="611"/>
        <v>0.05</v>
      </c>
      <c r="CY428" s="11">
        <f t="shared" si="611"/>
        <v>0.05</v>
      </c>
      <c r="DA428" s="11">
        <f t="shared" ref="DA428:DE428" si="616">DA212*1000</f>
        <v>0</v>
      </c>
      <c r="DB428" s="11">
        <f t="shared" si="616"/>
        <v>0</v>
      </c>
      <c r="DC428" s="11">
        <f t="shared" si="616"/>
        <v>0</v>
      </c>
      <c r="DD428" s="11">
        <f t="shared" si="616"/>
        <v>0</v>
      </c>
      <c r="DE428" s="11">
        <f t="shared" si="616"/>
        <v>0</v>
      </c>
      <c r="DI428" s="11"/>
      <c r="DJ428" s="11"/>
      <c r="DK428" s="11"/>
      <c r="DL428" s="11"/>
      <c r="DM428" s="11"/>
    </row>
    <row r="429" spans="35:117">
      <c r="AI429" s="11">
        <f t="shared" si="592"/>
        <v>6</v>
      </c>
      <c r="AJ429" s="11">
        <f t="shared" si="613"/>
        <v>15</v>
      </c>
      <c r="AK429" s="11">
        <f t="shared" si="613"/>
        <v>2.5</v>
      </c>
      <c r="AL429" s="11">
        <f t="shared" si="613"/>
        <v>52</v>
      </c>
      <c r="AM429" s="11">
        <f t="shared" si="613"/>
        <v>22</v>
      </c>
      <c r="AN429" s="11">
        <f t="shared" si="613"/>
        <v>24</v>
      </c>
      <c r="AO429" s="11">
        <f t="shared" si="613"/>
        <v>17</v>
      </c>
      <c r="AP429" s="11">
        <f t="shared" si="613"/>
        <v>2.5</v>
      </c>
      <c r="AQ429" s="11">
        <f t="shared" si="613"/>
        <v>18</v>
      </c>
      <c r="AR429" s="11">
        <f t="shared" si="613"/>
        <v>6</v>
      </c>
      <c r="AS429" s="11">
        <f t="shared" si="613"/>
        <v>2.5</v>
      </c>
      <c r="AT429" s="11">
        <f t="shared" si="613"/>
        <v>2.5</v>
      </c>
      <c r="AU429" s="11">
        <f t="shared" si="613"/>
        <v>31</v>
      </c>
      <c r="AV429" s="11">
        <f t="shared" si="613"/>
        <v>20</v>
      </c>
      <c r="AW429" s="11">
        <f t="shared" si="613"/>
        <v>10</v>
      </c>
      <c r="AX429" s="11">
        <f t="shared" si="613"/>
        <v>15</v>
      </c>
      <c r="AY429" s="11">
        <f t="shared" si="613"/>
        <v>11</v>
      </c>
      <c r="AZ429" s="11">
        <f t="shared" si="613"/>
        <v>6</v>
      </c>
      <c r="BA429" s="11">
        <f t="shared" si="613"/>
        <v>2.5</v>
      </c>
      <c r="BB429" s="11">
        <f t="shared" si="613"/>
        <v>0</v>
      </c>
      <c r="BC429" s="11">
        <f t="shared" si="613"/>
        <v>0.5</v>
      </c>
      <c r="BD429" s="11">
        <f t="shared" si="613"/>
        <v>0.5</v>
      </c>
      <c r="BE429" s="11">
        <f t="shared" si="613"/>
        <v>0.5</v>
      </c>
      <c r="BF429" s="11">
        <f t="shared" si="613"/>
        <v>0.5</v>
      </c>
      <c r="BG429" s="11">
        <f t="shared" si="613"/>
        <v>0.5</v>
      </c>
      <c r="BH429" s="11">
        <f t="shared" si="613"/>
        <v>0.5</v>
      </c>
      <c r="BI429" s="11">
        <f t="shared" si="613"/>
        <v>0.5</v>
      </c>
      <c r="BJ429" s="11">
        <f t="shared" si="613"/>
        <v>0.5</v>
      </c>
      <c r="BK429" s="11">
        <f t="shared" si="613"/>
        <v>5.0000000000000001E-3</v>
      </c>
      <c r="BL429" s="11">
        <f t="shared" si="613"/>
        <v>0.5</v>
      </c>
      <c r="BM429" s="11">
        <f t="shared" si="613"/>
        <v>0.05</v>
      </c>
      <c r="BN429" s="11">
        <f t="shared" si="613"/>
        <v>0.05</v>
      </c>
      <c r="BO429" s="11">
        <f t="shared" si="613"/>
        <v>0.05</v>
      </c>
      <c r="BP429" s="11">
        <f t="shared" si="613"/>
        <v>0.05</v>
      </c>
      <c r="BQ429" s="11">
        <f t="shared" si="613"/>
        <v>0</v>
      </c>
      <c r="BR429" s="11">
        <f t="shared" si="613"/>
        <v>0.4</v>
      </c>
      <c r="BS429" s="11">
        <f t="shared" si="613"/>
        <v>0.05</v>
      </c>
      <c r="BT429" s="11">
        <f t="shared" si="613"/>
        <v>0.05</v>
      </c>
      <c r="BU429" s="11">
        <f t="shared" si="613"/>
        <v>0.1</v>
      </c>
      <c r="BV429" s="11">
        <f t="shared" si="613"/>
        <v>0.05</v>
      </c>
      <c r="BW429" s="11">
        <f t="shared" si="613"/>
        <v>0.05</v>
      </c>
      <c r="BX429" s="11">
        <f t="shared" si="613"/>
        <v>0</v>
      </c>
      <c r="BY429" s="11">
        <f t="shared" si="613"/>
        <v>0.15</v>
      </c>
      <c r="BZ429" s="11">
        <f t="shared" si="613"/>
        <v>0</v>
      </c>
      <c r="CA429" s="11">
        <f t="shared" si="613"/>
        <v>0</v>
      </c>
      <c r="CB429" s="11">
        <f t="shared" si="613"/>
        <v>0</v>
      </c>
      <c r="CC429" s="11">
        <f t="shared" si="613"/>
        <v>0</v>
      </c>
      <c r="CD429" s="11">
        <f t="shared" si="613"/>
        <v>0</v>
      </c>
      <c r="CE429" s="11">
        <f t="shared" si="613"/>
        <v>0</v>
      </c>
      <c r="CF429" s="11">
        <f t="shared" si="613"/>
        <v>0</v>
      </c>
      <c r="CG429" s="11">
        <f t="shared" si="613"/>
        <v>0</v>
      </c>
      <c r="CH429" s="11">
        <f t="shared" si="613"/>
        <v>0</v>
      </c>
      <c r="CI429" s="11">
        <f t="shared" si="613"/>
        <v>0</v>
      </c>
      <c r="CJ429" s="11">
        <f t="shared" si="613"/>
        <v>0</v>
      </c>
      <c r="CK429" s="11">
        <f t="shared" si="613"/>
        <v>0</v>
      </c>
      <c r="CL429" s="11">
        <f t="shared" si="613"/>
        <v>0</v>
      </c>
      <c r="CM429" s="11">
        <f t="shared" si="613"/>
        <v>0</v>
      </c>
      <c r="CN429" s="11">
        <f t="shared" si="613"/>
        <v>0</v>
      </c>
      <c r="CO429" s="11">
        <f t="shared" si="613"/>
        <v>0</v>
      </c>
      <c r="CP429" s="11">
        <f t="shared" si="613"/>
        <v>0</v>
      </c>
      <c r="CQ429" s="11">
        <f t="shared" si="613"/>
        <v>0</v>
      </c>
      <c r="CR429" s="11">
        <f t="shared" si="593"/>
        <v>0</v>
      </c>
      <c r="CS429" s="11">
        <f t="shared" si="613"/>
        <v>0</v>
      </c>
      <c r="CT429" s="11">
        <f t="shared" si="613"/>
        <v>0</v>
      </c>
      <c r="CU429" s="11">
        <f t="shared" ref="CU429:CY432" si="617">CU213*1000</f>
        <v>0</v>
      </c>
      <c r="CV429" s="11">
        <f t="shared" si="617"/>
        <v>0</v>
      </c>
      <c r="CW429" s="11">
        <f t="shared" si="617"/>
        <v>0</v>
      </c>
      <c r="CX429" s="11">
        <f t="shared" si="617"/>
        <v>0.05</v>
      </c>
      <c r="CY429" s="11">
        <f t="shared" si="617"/>
        <v>0.05</v>
      </c>
      <c r="DA429" s="11">
        <f t="shared" ref="DA429:DE429" si="618">DA213*1000</f>
        <v>0</v>
      </c>
      <c r="DB429" s="11">
        <f t="shared" si="618"/>
        <v>0</v>
      </c>
      <c r="DC429" s="11">
        <f t="shared" si="618"/>
        <v>0</v>
      </c>
      <c r="DD429" s="11">
        <f t="shared" si="618"/>
        <v>0</v>
      </c>
      <c r="DE429" s="11">
        <f t="shared" si="618"/>
        <v>0</v>
      </c>
      <c r="DI429" s="11"/>
      <c r="DJ429" s="11"/>
      <c r="DK429" s="11"/>
      <c r="DL429" s="11"/>
      <c r="DM429" s="11"/>
    </row>
    <row r="430" spans="35:117">
      <c r="AI430" s="11">
        <f t="shared" si="592"/>
        <v>38</v>
      </c>
      <c r="AJ430" s="11">
        <f t="shared" ref="AJ430:CU433" si="619">AJ214*1000</f>
        <v>52</v>
      </c>
      <c r="AK430" s="11">
        <f t="shared" si="619"/>
        <v>2.5</v>
      </c>
      <c r="AL430" s="11">
        <f t="shared" si="619"/>
        <v>155</v>
      </c>
      <c r="AM430" s="11">
        <f t="shared" si="619"/>
        <v>47</v>
      </c>
      <c r="AN430" s="11">
        <f t="shared" si="619"/>
        <v>56</v>
      </c>
      <c r="AO430" s="11">
        <f t="shared" si="619"/>
        <v>50</v>
      </c>
      <c r="AP430" s="11">
        <f t="shared" si="619"/>
        <v>13</v>
      </c>
      <c r="AQ430" s="11">
        <f t="shared" si="619"/>
        <v>82</v>
      </c>
      <c r="AR430" s="11">
        <f t="shared" si="619"/>
        <v>17</v>
      </c>
      <c r="AS430" s="11">
        <f t="shared" si="619"/>
        <v>29</v>
      </c>
      <c r="AT430" s="11">
        <f t="shared" si="619"/>
        <v>19</v>
      </c>
      <c r="AU430" s="11">
        <f t="shared" si="619"/>
        <v>84</v>
      </c>
      <c r="AV430" s="11">
        <f t="shared" si="619"/>
        <v>92</v>
      </c>
      <c r="AW430" s="11">
        <f t="shared" si="619"/>
        <v>35</v>
      </c>
      <c r="AX430" s="11">
        <f t="shared" si="619"/>
        <v>80</v>
      </c>
      <c r="AY430" s="11">
        <f t="shared" si="619"/>
        <v>57</v>
      </c>
      <c r="AZ430" s="11">
        <f t="shared" si="619"/>
        <v>12</v>
      </c>
      <c r="BA430" s="11">
        <f t="shared" si="619"/>
        <v>2.5</v>
      </c>
      <c r="BB430" s="11">
        <f t="shared" si="619"/>
        <v>0</v>
      </c>
      <c r="BC430" s="11">
        <f t="shared" si="619"/>
        <v>0.5</v>
      </c>
      <c r="BD430" s="11">
        <f t="shared" si="619"/>
        <v>0.5</v>
      </c>
      <c r="BE430" s="11">
        <f t="shared" si="619"/>
        <v>0.5</v>
      </c>
      <c r="BF430" s="11">
        <f t="shared" si="619"/>
        <v>0.5</v>
      </c>
      <c r="BG430" s="11">
        <f t="shared" si="619"/>
        <v>0.5</v>
      </c>
      <c r="BH430" s="11">
        <f t="shared" si="619"/>
        <v>0.5</v>
      </c>
      <c r="BI430" s="11">
        <f t="shared" si="619"/>
        <v>0.5</v>
      </c>
      <c r="BJ430" s="11">
        <f t="shared" si="619"/>
        <v>0.5</v>
      </c>
      <c r="BK430" s="11">
        <f t="shared" si="619"/>
        <v>5.0000000000000001E-3</v>
      </c>
      <c r="BL430" s="11">
        <f t="shared" si="619"/>
        <v>0.5</v>
      </c>
      <c r="BM430" s="11">
        <f t="shared" si="619"/>
        <v>0.05</v>
      </c>
      <c r="BN430" s="11">
        <f t="shared" si="619"/>
        <v>0.05</v>
      </c>
      <c r="BO430" s="11">
        <f t="shared" si="619"/>
        <v>0.05</v>
      </c>
      <c r="BP430" s="11">
        <f t="shared" si="619"/>
        <v>0.05</v>
      </c>
      <c r="BQ430" s="11">
        <f t="shared" si="619"/>
        <v>0</v>
      </c>
      <c r="BR430" s="11">
        <f t="shared" si="619"/>
        <v>0.4</v>
      </c>
      <c r="BS430" s="11">
        <f t="shared" si="619"/>
        <v>0.05</v>
      </c>
      <c r="BT430" s="11">
        <f t="shared" si="619"/>
        <v>0.05</v>
      </c>
      <c r="BU430" s="11">
        <f t="shared" si="619"/>
        <v>0.1</v>
      </c>
      <c r="BV430" s="11">
        <f t="shared" si="619"/>
        <v>0.05</v>
      </c>
      <c r="BW430" s="11">
        <f t="shared" si="619"/>
        <v>0.05</v>
      </c>
      <c r="BX430" s="11">
        <f t="shared" si="619"/>
        <v>0</v>
      </c>
      <c r="BY430" s="11">
        <f t="shared" si="619"/>
        <v>0.15</v>
      </c>
      <c r="BZ430" s="11">
        <f t="shared" si="619"/>
        <v>0</v>
      </c>
      <c r="CA430" s="11">
        <f t="shared" si="619"/>
        <v>0</v>
      </c>
      <c r="CB430" s="11">
        <f t="shared" si="619"/>
        <v>0</v>
      </c>
      <c r="CC430" s="11">
        <f t="shared" si="619"/>
        <v>0</v>
      </c>
      <c r="CD430" s="11">
        <f t="shared" si="619"/>
        <v>0</v>
      </c>
      <c r="CE430" s="11">
        <f t="shared" si="619"/>
        <v>0</v>
      </c>
      <c r="CF430" s="11">
        <f t="shared" si="619"/>
        <v>0</v>
      </c>
      <c r="CG430" s="11">
        <f t="shared" si="619"/>
        <v>0</v>
      </c>
      <c r="CH430" s="11">
        <f t="shared" si="619"/>
        <v>0</v>
      </c>
      <c r="CI430" s="11">
        <f t="shared" si="619"/>
        <v>0</v>
      </c>
      <c r="CJ430" s="11">
        <f t="shared" si="619"/>
        <v>0</v>
      </c>
      <c r="CK430" s="11">
        <f t="shared" si="619"/>
        <v>0</v>
      </c>
      <c r="CL430" s="11">
        <f t="shared" si="619"/>
        <v>0</v>
      </c>
      <c r="CM430" s="11">
        <f t="shared" si="619"/>
        <v>0</v>
      </c>
      <c r="CN430" s="11">
        <f t="shared" si="619"/>
        <v>0</v>
      </c>
      <c r="CO430" s="11">
        <f t="shared" si="619"/>
        <v>0</v>
      </c>
      <c r="CP430" s="11">
        <f t="shared" si="619"/>
        <v>0</v>
      </c>
      <c r="CQ430" s="11">
        <f t="shared" si="619"/>
        <v>0</v>
      </c>
      <c r="CR430" s="11">
        <f t="shared" si="593"/>
        <v>0</v>
      </c>
      <c r="CS430" s="11">
        <f t="shared" si="619"/>
        <v>0</v>
      </c>
      <c r="CT430" s="11">
        <f t="shared" si="619"/>
        <v>0</v>
      </c>
      <c r="CU430" s="11">
        <f t="shared" si="619"/>
        <v>0</v>
      </c>
      <c r="CV430" s="11">
        <f t="shared" si="617"/>
        <v>0</v>
      </c>
      <c r="CW430" s="11">
        <f t="shared" si="617"/>
        <v>0</v>
      </c>
      <c r="CX430" s="11">
        <f t="shared" si="617"/>
        <v>0.05</v>
      </c>
      <c r="CY430" s="11">
        <f t="shared" si="617"/>
        <v>0.05</v>
      </c>
      <c r="DA430" s="11">
        <f t="shared" ref="DA430:DE430" si="620">DA214*1000</f>
        <v>0</v>
      </c>
      <c r="DB430" s="11">
        <f t="shared" si="620"/>
        <v>0</v>
      </c>
      <c r="DC430" s="11">
        <f t="shared" si="620"/>
        <v>0</v>
      </c>
      <c r="DD430" s="11">
        <f t="shared" si="620"/>
        <v>0</v>
      </c>
      <c r="DE430" s="11">
        <f t="shared" si="620"/>
        <v>0</v>
      </c>
      <c r="DI430" s="11"/>
      <c r="DJ430" s="11"/>
      <c r="DK430" s="11"/>
      <c r="DL430" s="11"/>
      <c r="DM430" s="11"/>
    </row>
    <row r="431" spans="35:117">
      <c r="AI431" s="11">
        <f t="shared" si="592"/>
        <v>331</v>
      </c>
      <c r="AJ431" s="11">
        <f t="shared" si="619"/>
        <v>607</v>
      </c>
      <c r="AK431" s="11">
        <f t="shared" si="619"/>
        <v>284</v>
      </c>
      <c r="AL431" s="11">
        <f t="shared" si="619"/>
        <v>1620</v>
      </c>
      <c r="AM431" s="11">
        <f t="shared" si="619"/>
        <v>563</v>
      </c>
      <c r="AN431" s="11">
        <f t="shared" si="619"/>
        <v>723</v>
      </c>
      <c r="AO431" s="11">
        <f t="shared" si="619"/>
        <v>409</v>
      </c>
      <c r="AP431" s="11">
        <f t="shared" si="619"/>
        <v>54</v>
      </c>
      <c r="AQ431" s="11">
        <f t="shared" si="619"/>
        <v>349</v>
      </c>
      <c r="AR431" s="11">
        <f t="shared" si="619"/>
        <v>35</v>
      </c>
      <c r="AS431" s="11">
        <f t="shared" si="619"/>
        <v>128</v>
      </c>
      <c r="AT431" s="11">
        <f t="shared" si="619"/>
        <v>134</v>
      </c>
      <c r="AU431" s="11">
        <f t="shared" si="619"/>
        <v>901</v>
      </c>
      <c r="AV431" s="11">
        <f t="shared" si="619"/>
        <v>499</v>
      </c>
      <c r="AW431" s="11">
        <f t="shared" si="619"/>
        <v>266</v>
      </c>
      <c r="AX431" s="11">
        <f t="shared" si="619"/>
        <v>413</v>
      </c>
      <c r="AY431" s="11">
        <f t="shared" si="619"/>
        <v>363</v>
      </c>
      <c r="AZ431" s="11">
        <f t="shared" si="619"/>
        <v>57</v>
      </c>
      <c r="BA431" s="11">
        <f t="shared" si="619"/>
        <v>2.5</v>
      </c>
      <c r="BB431" s="11">
        <f t="shared" si="619"/>
        <v>0</v>
      </c>
      <c r="BC431" s="11">
        <f t="shared" si="619"/>
        <v>0.5</v>
      </c>
      <c r="BD431" s="11">
        <f t="shared" si="619"/>
        <v>12.200000000000001</v>
      </c>
      <c r="BE431" s="11">
        <f t="shared" si="619"/>
        <v>0.5</v>
      </c>
      <c r="BF431" s="11">
        <f t="shared" si="619"/>
        <v>0.5</v>
      </c>
      <c r="BG431" s="11">
        <f t="shared" si="619"/>
        <v>0.5</v>
      </c>
      <c r="BH431" s="11">
        <f t="shared" si="619"/>
        <v>0.5</v>
      </c>
      <c r="BI431" s="11">
        <f t="shared" si="619"/>
        <v>0.5</v>
      </c>
      <c r="BJ431" s="11">
        <f t="shared" si="619"/>
        <v>12.200000000000001</v>
      </c>
      <c r="BK431" s="11">
        <f t="shared" si="619"/>
        <v>5.0000000000000001E-3</v>
      </c>
      <c r="BL431" s="11">
        <f t="shared" si="619"/>
        <v>0.5</v>
      </c>
      <c r="BM431" s="11">
        <f t="shared" si="619"/>
        <v>0.05</v>
      </c>
      <c r="BN431" s="11">
        <f t="shared" si="619"/>
        <v>0.05</v>
      </c>
      <c r="BO431" s="11">
        <f t="shared" si="619"/>
        <v>0.05</v>
      </c>
      <c r="BP431" s="11">
        <f t="shared" si="619"/>
        <v>0.05</v>
      </c>
      <c r="BQ431" s="11">
        <f t="shared" si="619"/>
        <v>0</v>
      </c>
      <c r="BR431" s="11">
        <f t="shared" si="619"/>
        <v>0.4</v>
      </c>
      <c r="BS431" s="11">
        <f t="shared" si="619"/>
        <v>0.05</v>
      </c>
      <c r="BT431" s="11">
        <f t="shared" si="619"/>
        <v>0.05</v>
      </c>
      <c r="BU431" s="11">
        <f t="shared" si="619"/>
        <v>0.1</v>
      </c>
      <c r="BV431" s="11">
        <f t="shared" si="619"/>
        <v>0.05</v>
      </c>
      <c r="BW431" s="11">
        <f t="shared" si="619"/>
        <v>0.05</v>
      </c>
      <c r="BX431" s="11">
        <f t="shared" si="619"/>
        <v>0</v>
      </c>
      <c r="BY431" s="11">
        <f t="shared" si="619"/>
        <v>0.15</v>
      </c>
      <c r="BZ431" s="11">
        <f t="shared" si="619"/>
        <v>25</v>
      </c>
      <c r="CA431" s="11">
        <f t="shared" si="619"/>
        <v>270</v>
      </c>
      <c r="CB431" s="11">
        <f t="shared" si="619"/>
        <v>500</v>
      </c>
      <c r="CC431" s="11">
        <f t="shared" si="619"/>
        <v>0.01</v>
      </c>
      <c r="CD431" s="11">
        <f t="shared" si="619"/>
        <v>2.5000000000000001E-2</v>
      </c>
      <c r="CE431" s="11">
        <f t="shared" si="619"/>
        <v>5.0000000000000001E-3</v>
      </c>
      <c r="CF431" s="11">
        <f t="shared" si="619"/>
        <v>0.15</v>
      </c>
      <c r="CG431" s="11">
        <f t="shared" si="619"/>
        <v>0.5</v>
      </c>
      <c r="CH431" s="11">
        <f t="shared" si="619"/>
        <v>0.5</v>
      </c>
      <c r="CI431" s="11">
        <f t="shared" si="619"/>
        <v>0.5</v>
      </c>
      <c r="CJ431" s="11">
        <f t="shared" si="619"/>
        <v>0</v>
      </c>
      <c r="CK431" s="11">
        <f t="shared" si="619"/>
        <v>0.3</v>
      </c>
      <c r="CL431" s="11">
        <f t="shared" si="619"/>
        <v>5</v>
      </c>
      <c r="CM431" s="11">
        <f t="shared" si="619"/>
        <v>0.5</v>
      </c>
      <c r="CN431" s="11">
        <f t="shared" si="619"/>
        <v>0.5</v>
      </c>
      <c r="CO431" s="11">
        <f t="shared" si="619"/>
        <v>0.05</v>
      </c>
      <c r="CP431" s="11">
        <f t="shared" si="619"/>
        <v>0.05</v>
      </c>
      <c r="CQ431" s="11">
        <f t="shared" si="619"/>
        <v>0.05</v>
      </c>
      <c r="CR431" s="11">
        <f t="shared" si="593"/>
        <v>0.42499999999999999</v>
      </c>
      <c r="CS431" s="11">
        <f t="shared" si="619"/>
        <v>0.05</v>
      </c>
      <c r="CT431" s="11">
        <f t="shared" si="619"/>
        <v>0.05</v>
      </c>
      <c r="CU431" s="11">
        <f t="shared" si="619"/>
        <v>0.05</v>
      </c>
      <c r="CV431" s="11">
        <f t="shared" si="617"/>
        <v>0.05</v>
      </c>
      <c r="CW431" s="11">
        <f t="shared" si="617"/>
        <v>0.05</v>
      </c>
      <c r="CX431" s="11">
        <f t="shared" si="617"/>
        <v>0.05</v>
      </c>
      <c r="CY431" s="11">
        <f t="shared" si="617"/>
        <v>0.05</v>
      </c>
      <c r="DA431" s="11">
        <f t="shared" ref="DA431:DE431" si="621">DA215*1000</f>
        <v>0.5</v>
      </c>
      <c r="DB431" s="11">
        <f t="shared" si="621"/>
        <v>0.05</v>
      </c>
      <c r="DC431" s="11">
        <f t="shared" si="621"/>
        <v>5</v>
      </c>
      <c r="DD431" s="11">
        <f t="shared" si="621"/>
        <v>0.25</v>
      </c>
      <c r="DE431" s="11">
        <f t="shared" si="621"/>
        <v>0.05</v>
      </c>
      <c r="DI431" s="11"/>
      <c r="DJ431" s="11"/>
      <c r="DK431" s="11"/>
      <c r="DL431" s="11"/>
      <c r="DM431" s="11"/>
    </row>
    <row r="432" spans="35:117">
      <c r="AI432" s="11">
        <f t="shared" si="592"/>
        <v>2.5</v>
      </c>
      <c r="AJ432" s="11">
        <f t="shared" si="619"/>
        <v>15</v>
      </c>
      <c r="AK432" s="11">
        <f t="shared" si="619"/>
        <v>2.5</v>
      </c>
      <c r="AL432" s="11">
        <f t="shared" si="619"/>
        <v>7</v>
      </c>
      <c r="AM432" s="11">
        <f t="shared" si="619"/>
        <v>2.5</v>
      </c>
      <c r="AN432" s="11">
        <f t="shared" si="619"/>
        <v>2.5</v>
      </c>
      <c r="AO432" s="11">
        <f t="shared" si="619"/>
        <v>2.5</v>
      </c>
      <c r="AP432" s="11">
        <f t="shared" si="619"/>
        <v>2.5</v>
      </c>
      <c r="AQ432" s="11">
        <f t="shared" si="619"/>
        <v>6</v>
      </c>
      <c r="AR432" s="11">
        <f t="shared" si="619"/>
        <v>1.5</v>
      </c>
      <c r="AS432" s="11">
        <f t="shared" si="619"/>
        <v>13</v>
      </c>
      <c r="AT432" s="11">
        <f t="shared" si="619"/>
        <v>5</v>
      </c>
      <c r="AU432" s="11">
        <f t="shared" si="619"/>
        <v>2.5</v>
      </c>
      <c r="AV432" s="11">
        <f t="shared" si="619"/>
        <v>2.5</v>
      </c>
      <c r="AW432" s="11">
        <f t="shared" si="619"/>
        <v>2.5</v>
      </c>
      <c r="AX432" s="11">
        <f t="shared" si="619"/>
        <v>2.5</v>
      </c>
      <c r="AY432" s="11">
        <f t="shared" si="619"/>
        <v>2.5</v>
      </c>
      <c r="AZ432" s="11">
        <f t="shared" si="619"/>
        <v>2.5</v>
      </c>
      <c r="BA432" s="11">
        <f t="shared" si="619"/>
        <v>2.5</v>
      </c>
      <c r="BB432" s="11">
        <f t="shared" si="619"/>
        <v>0</v>
      </c>
      <c r="BC432" s="11">
        <f t="shared" si="619"/>
        <v>0.5</v>
      </c>
      <c r="BD432" s="11">
        <f t="shared" si="619"/>
        <v>0.5</v>
      </c>
      <c r="BE432" s="11">
        <f t="shared" si="619"/>
        <v>0.5</v>
      </c>
      <c r="BF432" s="11">
        <f t="shared" si="619"/>
        <v>0.5</v>
      </c>
      <c r="BG432" s="11">
        <f t="shared" si="619"/>
        <v>0.5</v>
      </c>
      <c r="BH432" s="11">
        <f t="shared" si="619"/>
        <v>0.5</v>
      </c>
      <c r="BI432" s="11">
        <f t="shared" si="619"/>
        <v>0.5</v>
      </c>
      <c r="BJ432" s="11">
        <f t="shared" si="619"/>
        <v>0.5</v>
      </c>
      <c r="BK432" s="11">
        <f t="shared" si="619"/>
        <v>5.0000000000000001E-3</v>
      </c>
      <c r="BL432" s="11">
        <f t="shared" si="619"/>
        <v>0.5</v>
      </c>
      <c r="BM432" s="11">
        <f t="shared" si="619"/>
        <v>0.05</v>
      </c>
      <c r="BN432" s="11">
        <f t="shared" si="619"/>
        <v>0.05</v>
      </c>
      <c r="BO432" s="11">
        <f t="shared" si="619"/>
        <v>0.05</v>
      </c>
      <c r="BP432" s="11">
        <f t="shared" si="619"/>
        <v>0.05</v>
      </c>
      <c r="BQ432" s="11">
        <f t="shared" si="619"/>
        <v>0</v>
      </c>
      <c r="BR432" s="11">
        <f t="shared" si="619"/>
        <v>0.4</v>
      </c>
      <c r="BS432" s="11">
        <f t="shared" si="619"/>
        <v>0.05</v>
      </c>
      <c r="BT432" s="11">
        <f t="shared" si="619"/>
        <v>0.05</v>
      </c>
      <c r="BU432" s="11">
        <f t="shared" si="619"/>
        <v>0.1</v>
      </c>
      <c r="BV432" s="11">
        <f t="shared" si="619"/>
        <v>0.05</v>
      </c>
      <c r="BW432" s="11">
        <f t="shared" si="619"/>
        <v>0.05</v>
      </c>
      <c r="BX432" s="11">
        <f t="shared" si="619"/>
        <v>0</v>
      </c>
      <c r="BY432" s="11">
        <f t="shared" si="619"/>
        <v>0.15</v>
      </c>
      <c r="BZ432" s="11">
        <f t="shared" si="619"/>
        <v>25</v>
      </c>
      <c r="CA432" s="11">
        <f t="shared" si="619"/>
        <v>210</v>
      </c>
      <c r="CB432" s="11">
        <f t="shared" si="619"/>
        <v>500</v>
      </c>
      <c r="CC432" s="11">
        <f t="shared" si="619"/>
        <v>0.01</v>
      </c>
      <c r="CD432" s="11">
        <f t="shared" si="619"/>
        <v>2.5000000000000001E-2</v>
      </c>
      <c r="CE432" s="11">
        <f t="shared" si="619"/>
        <v>5.0000000000000001E-3</v>
      </c>
      <c r="CF432" s="11">
        <f t="shared" si="619"/>
        <v>0.15</v>
      </c>
      <c r="CG432" s="11">
        <f t="shared" si="619"/>
        <v>0.5</v>
      </c>
      <c r="CH432" s="11">
        <f t="shared" si="619"/>
        <v>0.5</v>
      </c>
      <c r="CI432" s="11">
        <f t="shared" si="619"/>
        <v>0.5</v>
      </c>
      <c r="CJ432" s="11">
        <f t="shared" si="619"/>
        <v>0</v>
      </c>
      <c r="CK432" s="11">
        <f t="shared" si="619"/>
        <v>0.3</v>
      </c>
      <c r="CL432" s="11">
        <f t="shared" si="619"/>
        <v>5</v>
      </c>
      <c r="CM432" s="11">
        <f t="shared" si="619"/>
        <v>0.5</v>
      </c>
      <c r="CN432" s="11">
        <f t="shared" si="619"/>
        <v>0.5</v>
      </c>
      <c r="CO432" s="11">
        <f t="shared" si="619"/>
        <v>0.05</v>
      </c>
      <c r="CP432" s="11">
        <f t="shared" si="619"/>
        <v>0.05</v>
      </c>
      <c r="CQ432" s="11">
        <f t="shared" si="619"/>
        <v>1.5</v>
      </c>
      <c r="CR432" s="11">
        <f t="shared" si="593"/>
        <v>2.1499999999999998E-2</v>
      </c>
      <c r="CS432" s="11">
        <f t="shared" si="619"/>
        <v>0.05</v>
      </c>
      <c r="CT432" s="11">
        <f t="shared" si="619"/>
        <v>0.05</v>
      </c>
      <c r="CU432" s="11">
        <f t="shared" si="619"/>
        <v>0.05</v>
      </c>
      <c r="CV432" s="11">
        <f t="shared" si="617"/>
        <v>0.05</v>
      </c>
      <c r="CW432" s="11">
        <f t="shared" si="617"/>
        <v>0.05</v>
      </c>
      <c r="CX432" s="11">
        <f t="shared" si="617"/>
        <v>0.05</v>
      </c>
      <c r="CY432" s="11">
        <f t="shared" si="617"/>
        <v>0.05</v>
      </c>
      <c r="DA432" s="11">
        <f t="shared" ref="DA432:DE432" si="622">DA216*1000</f>
        <v>0.5</v>
      </c>
      <c r="DB432" s="11">
        <f t="shared" si="622"/>
        <v>0.05</v>
      </c>
      <c r="DC432" s="11">
        <f t="shared" si="622"/>
        <v>5</v>
      </c>
      <c r="DD432" s="11">
        <f t="shared" si="622"/>
        <v>0.25</v>
      </c>
      <c r="DE432" s="11">
        <f t="shared" si="622"/>
        <v>0.05</v>
      </c>
      <c r="DI432" s="11"/>
      <c r="DJ432" s="11"/>
      <c r="DK432" s="11"/>
      <c r="DL432" s="11"/>
      <c r="DM432" s="11"/>
    </row>
    <row r="433" spans="35:117">
      <c r="AI433" s="11">
        <f t="shared" si="592"/>
        <v>30</v>
      </c>
      <c r="AJ433" s="11">
        <f t="shared" si="619"/>
        <v>52</v>
      </c>
      <c r="AK433" s="11">
        <f t="shared" si="619"/>
        <v>2.5</v>
      </c>
      <c r="AL433" s="11">
        <f t="shared" si="619"/>
        <v>134</v>
      </c>
      <c r="AM433" s="11">
        <f t="shared" si="619"/>
        <v>50</v>
      </c>
      <c r="AN433" s="11">
        <f t="shared" si="619"/>
        <v>49</v>
      </c>
      <c r="AO433" s="11">
        <f t="shared" si="619"/>
        <v>36</v>
      </c>
      <c r="AP433" s="11">
        <f t="shared" si="619"/>
        <v>2.5</v>
      </c>
      <c r="AQ433" s="11">
        <f t="shared" si="619"/>
        <v>46</v>
      </c>
      <c r="AR433" s="11">
        <f t="shared" si="619"/>
        <v>10</v>
      </c>
      <c r="AS433" s="11">
        <f t="shared" si="619"/>
        <v>8</v>
      </c>
      <c r="AT433" s="11">
        <f t="shared" si="619"/>
        <v>8</v>
      </c>
      <c r="AU433" s="11">
        <f t="shared" si="619"/>
        <v>75</v>
      </c>
      <c r="AV433" s="11">
        <f t="shared" si="619"/>
        <v>68</v>
      </c>
      <c r="AW433" s="11">
        <f t="shared" si="619"/>
        <v>29</v>
      </c>
      <c r="AX433" s="11">
        <f t="shared" si="619"/>
        <v>53</v>
      </c>
      <c r="AY433" s="11">
        <f t="shared" si="619"/>
        <v>39</v>
      </c>
      <c r="AZ433" s="11">
        <f t="shared" si="619"/>
        <v>9</v>
      </c>
      <c r="BA433" s="11">
        <f t="shared" si="619"/>
        <v>2.5</v>
      </c>
      <c r="BB433" s="11">
        <f t="shared" si="619"/>
        <v>0</v>
      </c>
      <c r="BC433" s="11">
        <f t="shared" si="619"/>
        <v>0.5</v>
      </c>
      <c r="BD433" s="11">
        <f t="shared" si="619"/>
        <v>0.5</v>
      </c>
      <c r="BE433" s="11">
        <f t="shared" si="619"/>
        <v>0.5</v>
      </c>
      <c r="BF433" s="11">
        <f t="shared" si="619"/>
        <v>0.5</v>
      </c>
      <c r="BG433" s="11">
        <f t="shared" si="619"/>
        <v>0.5</v>
      </c>
      <c r="BH433" s="11">
        <f t="shared" si="619"/>
        <v>0.5</v>
      </c>
      <c r="BI433" s="11">
        <f t="shared" si="619"/>
        <v>0.5</v>
      </c>
      <c r="BJ433" s="11">
        <f t="shared" si="619"/>
        <v>0.5</v>
      </c>
      <c r="BK433" s="11">
        <f t="shared" si="619"/>
        <v>5.0000000000000001E-3</v>
      </c>
      <c r="BL433" s="11">
        <f t="shared" si="619"/>
        <v>0.5</v>
      </c>
      <c r="BM433" s="11">
        <f t="shared" si="619"/>
        <v>0.05</v>
      </c>
      <c r="BN433" s="11">
        <f t="shared" si="619"/>
        <v>0.05</v>
      </c>
      <c r="BO433" s="11">
        <f t="shared" si="619"/>
        <v>0.05</v>
      </c>
      <c r="BP433" s="11">
        <f t="shared" si="619"/>
        <v>0.05</v>
      </c>
      <c r="BQ433" s="11">
        <f t="shared" si="619"/>
        <v>0</v>
      </c>
      <c r="BR433" s="11">
        <f t="shared" si="619"/>
        <v>0.4</v>
      </c>
      <c r="BS433" s="11">
        <f t="shared" si="619"/>
        <v>0.05</v>
      </c>
      <c r="BT433" s="11">
        <f t="shared" si="619"/>
        <v>0.05</v>
      </c>
      <c r="BU433" s="11">
        <f t="shared" si="619"/>
        <v>0.1</v>
      </c>
      <c r="BV433" s="11">
        <f t="shared" si="619"/>
        <v>0.05</v>
      </c>
      <c r="BW433" s="11">
        <f t="shared" si="619"/>
        <v>0.05</v>
      </c>
      <c r="BX433" s="11">
        <f t="shared" si="619"/>
        <v>0</v>
      </c>
      <c r="BY433" s="11">
        <f t="shared" si="619"/>
        <v>0.15</v>
      </c>
      <c r="BZ433" s="11">
        <f t="shared" si="619"/>
        <v>25</v>
      </c>
      <c r="CA433" s="11">
        <f t="shared" si="619"/>
        <v>50</v>
      </c>
      <c r="CB433" s="11">
        <f t="shared" si="619"/>
        <v>500</v>
      </c>
      <c r="CC433" s="11">
        <f t="shared" si="619"/>
        <v>0.01</v>
      </c>
      <c r="CD433" s="11">
        <f t="shared" si="619"/>
        <v>2.5000000000000001E-2</v>
      </c>
      <c r="CE433" s="11">
        <f t="shared" si="619"/>
        <v>5.0000000000000001E-3</v>
      </c>
      <c r="CF433" s="11">
        <f t="shared" si="619"/>
        <v>0.15</v>
      </c>
      <c r="CG433" s="11">
        <f t="shared" si="619"/>
        <v>0.5</v>
      </c>
      <c r="CH433" s="11">
        <f t="shared" si="619"/>
        <v>0.5</v>
      </c>
      <c r="CI433" s="11">
        <f t="shared" si="619"/>
        <v>0.5</v>
      </c>
      <c r="CJ433" s="11">
        <f t="shared" si="619"/>
        <v>0</v>
      </c>
      <c r="CK433" s="11">
        <f t="shared" si="619"/>
        <v>0.3</v>
      </c>
      <c r="CL433" s="11">
        <f t="shared" si="619"/>
        <v>5</v>
      </c>
      <c r="CM433" s="11">
        <f t="shared" si="619"/>
        <v>0.5</v>
      </c>
      <c r="CN433" s="11">
        <f t="shared" si="619"/>
        <v>0.5</v>
      </c>
      <c r="CO433" s="11">
        <f t="shared" si="619"/>
        <v>0.05</v>
      </c>
      <c r="CP433" s="11">
        <f t="shared" si="619"/>
        <v>0.05</v>
      </c>
      <c r="CQ433" s="11">
        <f t="shared" si="619"/>
        <v>0.05</v>
      </c>
      <c r="CR433" s="11">
        <f t="shared" si="593"/>
        <v>0.67600000000000005</v>
      </c>
      <c r="CS433" s="11">
        <f t="shared" si="619"/>
        <v>0.05</v>
      </c>
      <c r="CT433" s="11">
        <f t="shared" si="619"/>
        <v>0.05</v>
      </c>
      <c r="CU433" s="11">
        <f t="shared" ref="CU433:CY434" si="623">CU217*1000</f>
        <v>0.05</v>
      </c>
      <c r="CV433" s="11">
        <f t="shared" si="623"/>
        <v>0.05</v>
      </c>
      <c r="CW433" s="11">
        <f t="shared" si="623"/>
        <v>0.05</v>
      </c>
      <c r="CX433" s="11">
        <f t="shared" si="623"/>
        <v>0.05</v>
      </c>
      <c r="CY433" s="11">
        <f t="shared" si="623"/>
        <v>0.05</v>
      </c>
      <c r="DA433" s="11">
        <f t="shared" ref="DA433:DE433" si="624">DA217*1000</f>
        <v>0.5</v>
      </c>
      <c r="DB433" s="11">
        <f t="shared" si="624"/>
        <v>0.05</v>
      </c>
      <c r="DC433" s="11">
        <f t="shared" si="624"/>
        <v>5</v>
      </c>
      <c r="DD433" s="11">
        <f t="shared" si="624"/>
        <v>0.25</v>
      </c>
      <c r="DE433" s="11">
        <f t="shared" si="624"/>
        <v>0.05</v>
      </c>
      <c r="DI433" s="11"/>
      <c r="DJ433" s="11"/>
      <c r="DK433" s="11"/>
      <c r="DL433" s="11"/>
      <c r="DM433" s="11"/>
    </row>
    <row r="434" spans="35:117">
      <c r="AI434" s="11">
        <f t="shared" si="592"/>
        <v>2.5</v>
      </c>
      <c r="AJ434" s="11">
        <f t="shared" ref="AJ434:CU434" si="625">AJ218*1000</f>
        <v>2.5</v>
      </c>
      <c r="AK434" s="11">
        <f t="shared" si="625"/>
        <v>2.5</v>
      </c>
      <c r="AL434" s="11">
        <f t="shared" si="625"/>
        <v>8</v>
      </c>
      <c r="AM434" s="11">
        <f t="shared" si="625"/>
        <v>2.5</v>
      </c>
      <c r="AN434" s="11">
        <f t="shared" si="625"/>
        <v>2.5</v>
      </c>
      <c r="AO434" s="11">
        <f t="shared" si="625"/>
        <v>2.5</v>
      </c>
      <c r="AP434" s="11">
        <f t="shared" si="625"/>
        <v>2.5</v>
      </c>
      <c r="AQ434" s="11">
        <f t="shared" si="625"/>
        <v>7</v>
      </c>
      <c r="AR434" s="11">
        <f t="shared" si="625"/>
        <v>1.5</v>
      </c>
      <c r="AS434" s="11">
        <f t="shared" si="625"/>
        <v>2.5</v>
      </c>
      <c r="AT434" s="11">
        <f t="shared" si="625"/>
        <v>2.5</v>
      </c>
      <c r="AU434" s="11">
        <f t="shared" si="625"/>
        <v>2.5</v>
      </c>
      <c r="AV434" s="11">
        <f t="shared" si="625"/>
        <v>6</v>
      </c>
      <c r="AW434" s="11">
        <f t="shared" si="625"/>
        <v>2.5</v>
      </c>
      <c r="AX434" s="11">
        <f t="shared" si="625"/>
        <v>6</v>
      </c>
      <c r="AY434" s="11">
        <f t="shared" si="625"/>
        <v>7</v>
      </c>
      <c r="AZ434" s="11">
        <f t="shared" si="625"/>
        <v>2.5</v>
      </c>
      <c r="BA434" s="11">
        <f t="shared" si="625"/>
        <v>2.5</v>
      </c>
      <c r="BB434" s="11">
        <f t="shared" si="625"/>
        <v>0</v>
      </c>
      <c r="BC434" s="11">
        <f t="shared" si="625"/>
        <v>0.5</v>
      </c>
      <c r="BD434" s="11">
        <f t="shared" si="625"/>
        <v>0.5</v>
      </c>
      <c r="BE434" s="11">
        <f t="shared" si="625"/>
        <v>0.5</v>
      </c>
      <c r="BF434" s="11">
        <f t="shared" si="625"/>
        <v>0.5</v>
      </c>
      <c r="BG434" s="11">
        <f t="shared" si="625"/>
        <v>0.5</v>
      </c>
      <c r="BH434" s="11">
        <f t="shared" si="625"/>
        <v>0.5</v>
      </c>
      <c r="BI434" s="11">
        <f t="shared" si="625"/>
        <v>0.5</v>
      </c>
      <c r="BJ434" s="11">
        <f t="shared" si="625"/>
        <v>0.5</v>
      </c>
      <c r="BK434" s="11">
        <f t="shared" si="625"/>
        <v>5.0000000000000001E-3</v>
      </c>
      <c r="BL434" s="11">
        <f t="shared" si="625"/>
        <v>0.5</v>
      </c>
      <c r="BM434" s="11">
        <f t="shared" si="625"/>
        <v>0.05</v>
      </c>
      <c r="BN434" s="11">
        <f t="shared" si="625"/>
        <v>0.05</v>
      </c>
      <c r="BO434" s="11">
        <f t="shared" si="625"/>
        <v>0.05</v>
      </c>
      <c r="BP434" s="11">
        <f t="shared" si="625"/>
        <v>0.05</v>
      </c>
      <c r="BQ434" s="11">
        <f t="shared" si="625"/>
        <v>0</v>
      </c>
      <c r="BR434" s="11">
        <f t="shared" si="625"/>
        <v>0.4</v>
      </c>
      <c r="BS434" s="11">
        <f t="shared" si="625"/>
        <v>0.05</v>
      </c>
      <c r="BT434" s="11">
        <f t="shared" si="625"/>
        <v>0.05</v>
      </c>
      <c r="BU434" s="11">
        <f t="shared" si="625"/>
        <v>0.1</v>
      </c>
      <c r="BV434" s="11">
        <f t="shared" si="625"/>
        <v>0.05</v>
      </c>
      <c r="BW434" s="11">
        <f t="shared" si="625"/>
        <v>0.05</v>
      </c>
      <c r="BX434" s="11">
        <f t="shared" si="625"/>
        <v>0</v>
      </c>
      <c r="BY434" s="11">
        <f t="shared" si="625"/>
        <v>0.15</v>
      </c>
      <c r="BZ434" s="11">
        <f t="shared" si="625"/>
        <v>25</v>
      </c>
      <c r="CA434" s="11">
        <f t="shared" si="625"/>
        <v>50</v>
      </c>
      <c r="CB434" s="11">
        <f t="shared" si="625"/>
        <v>500</v>
      </c>
      <c r="CC434" s="11">
        <f t="shared" si="625"/>
        <v>0.01</v>
      </c>
      <c r="CD434" s="11">
        <f t="shared" si="625"/>
        <v>2.5000000000000001E-2</v>
      </c>
      <c r="CE434" s="11">
        <f t="shared" si="625"/>
        <v>5.0000000000000001E-3</v>
      </c>
      <c r="CF434" s="11">
        <f t="shared" si="625"/>
        <v>0.15</v>
      </c>
      <c r="CG434" s="11">
        <f t="shared" si="625"/>
        <v>0.5</v>
      </c>
      <c r="CH434" s="11">
        <f t="shared" si="625"/>
        <v>0.5</v>
      </c>
      <c r="CI434" s="11">
        <f t="shared" si="625"/>
        <v>0.5</v>
      </c>
      <c r="CJ434" s="11">
        <f t="shared" si="625"/>
        <v>0</v>
      </c>
      <c r="CK434" s="11">
        <f t="shared" si="625"/>
        <v>0.3</v>
      </c>
      <c r="CL434" s="11">
        <f t="shared" si="625"/>
        <v>5</v>
      </c>
      <c r="CM434" s="11">
        <f t="shared" si="625"/>
        <v>0.5</v>
      </c>
      <c r="CN434" s="11">
        <f t="shared" si="625"/>
        <v>0.5</v>
      </c>
      <c r="CO434" s="11">
        <f t="shared" si="625"/>
        <v>0.05</v>
      </c>
      <c r="CP434" s="11">
        <f t="shared" si="625"/>
        <v>0.05</v>
      </c>
      <c r="CQ434" s="11">
        <f t="shared" si="625"/>
        <v>0.05</v>
      </c>
      <c r="CR434" s="11">
        <f t="shared" si="593"/>
        <v>1.3699999999999999E-2</v>
      </c>
      <c r="CS434" s="11">
        <f t="shared" si="625"/>
        <v>0.05</v>
      </c>
      <c r="CT434" s="11">
        <f t="shared" si="625"/>
        <v>0.05</v>
      </c>
      <c r="CU434" s="11">
        <f t="shared" si="625"/>
        <v>0.05</v>
      </c>
      <c r="CV434" s="11">
        <f t="shared" si="623"/>
        <v>0.05</v>
      </c>
      <c r="CW434" s="11">
        <f t="shared" si="623"/>
        <v>0.05</v>
      </c>
      <c r="CX434" s="11">
        <f t="shared" si="623"/>
        <v>0.05</v>
      </c>
      <c r="CY434" s="11">
        <f t="shared" si="623"/>
        <v>0.05</v>
      </c>
      <c r="DA434" s="11">
        <f t="shared" ref="DA434:DE434" si="626">DA218*1000</f>
        <v>0.5</v>
      </c>
      <c r="DB434" s="11">
        <f t="shared" si="626"/>
        <v>0.05</v>
      </c>
      <c r="DC434" s="11">
        <f t="shared" si="626"/>
        <v>5</v>
      </c>
      <c r="DD434" s="11">
        <f t="shared" si="626"/>
        <v>0.25</v>
      </c>
      <c r="DE434" s="11">
        <f t="shared" si="626"/>
        <v>0.05</v>
      </c>
      <c r="DI434" s="11"/>
      <c r="DJ434" s="11"/>
      <c r="DK434" s="11"/>
      <c r="DL434" s="11"/>
      <c r="DM434" s="11"/>
    </row>
    <row r="435" spans="35:117">
      <c r="CR435" s="11"/>
      <c r="DI435" s="11"/>
      <c r="DJ435" s="11"/>
      <c r="DK435" s="11"/>
      <c r="DL435" s="11"/>
      <c r="DM435" s="11"/>
    </row>
    <row r="436" spans="35:117">
      <c r="CR436" s="11"/>
      <c r="DI436" s="11"/>
      <c r="DJ436" s="11"/>
      <c r="DK436" s="11"/>
      <c r="DL436" s="11"/>
      <c r="DM436" s="11"/>
    </row>
    <row r="437" spans="35:117">
      <c r="CR437" s="11"/>
      <c r="DI437" s="11"/>
      <c r="DJ437" s="11"/>
      <c r="DK437" s="11"/>
      <c r="DL437" s="11"/>
      <c r="DM437" s="11"/>
    </row>
    <row r="438" spans="35:117">
      <c r="CR438" s="11"/>
      <c r="DI438" s="11"/>
      <c r="DJ438" s="11"/>
      <c r="DK438" s="11"/>
      <c r="DL438" s="11"/>
      <c r="DM438" s="11"/>
    </row>
    <row r="439" spans="35:117">
      <c r="CR439" s="11"/>
      <c r="DI439" s="11"/>
      <c r="DJ439" s="11"/>
      <c r="DK439" s="11"/>
      <c r="DL439" s="11"/>
      <c r="DM439" s="11"/>
    </row>
    <row r="440" spans="35:117">
      <c r="CR440" s="11"/>
      <c r="DI440" s="11"/>
      <c r="DJ440" s="11"/>
      <c r="DK440" s="11"/>
      <c r="DL440" s="11"/>
      <c r="DM440" s="11"/>
    </row>
    <row r="441" spans="35:117">
      <c r="CR441" s="11"/>
      <c r="DI441" s="11"/>
      <c r="DJ441" s="11"/>
      <c r="DK441" s="11"/>
      <c r="DL441" s="11"/>
      <c r="DM441" s="11"/>
    </row>
    <row r="442" spans="35:117">
      <c r="CR442" s="11"/>
      <c r="DI442" s="11"/>
      <c r="DJ442" s="11"/>
      <c r="DK442" s="11"/>
      <c r="DL442" s="11"/>
      <c r="DM442" s="11"/>
    </row>
    <row r="443" spans="35:117">
      <c r="CR443" s="11"/>
      <c r="DI443" s="11"/>
      <c r="DJ443" s="11"/>
      <c r="DK443" s="11"/>
      <c r="DL443" s="11"/>
      <c r="DM443" s="11"/>
    </row>
    <row r="444" spans="35:117">
      <c r="CR444" s="11"/>
      <c r="DI444" s="11"/>
      <c r="DJ444" s="11"/>
      <c r="DK444" s="11"/>
      <c r="DL444" s="11"/>
      <c r="DM444" s="11"/>
    </row>
    <row r="445" spans="35:117">
      <c r="CR445" s="11"/>
      <c r="DI445" s="11"/>
      <c r="DJ445" s="11"/>
      <c r="DK445" s="11"/>
      <c r="DL445" s="11"/>
      <c r="DM445" s="11"/>
    </row>
    <row r="446" spans="35:117">
      <c r="CR446" s="11"/>
      <c r="DI446" s="11"/>
      <c r="DJ446" s="11"/>
      <c r="DK446" s="11"/>
      <c r="DL446" s="11"/>
      <c r="DM446" s="11"/>
    </row>
    <row r="447" spans="35:117">
      <c r="CR447" s="11"/>
      <c r="DI447" s="11"/>
      <c r="DJ447" s="11"/>
      <c r="DK447" s="11"/>
      <c r="DL447" s="11"/>
      <c r="DM447" s="11"/>
    </row>
    <row r="448" spans="35:117">
      <c r="CR448" s="11"/>
      <c r="DI448" s="11"/>
      <c r="DJ448" s="11"/>
      <c r="DK448" s="11"/>
      <c r="DL448" s="11"/>
      <c r="DM448" s="11"/>
    </row>
    <row r="449" spans="96:117">
      <c r="CR449" s="11"/>
      <c r="DI449" s="11"/>
      <c r="DJ449" s="11"/>
      <c r="DK449" s="11"/>
      <c r="DL449" s="11"/>
      <c r="DM449" s="11"/>
    </row>
    <row r="450" spans="96:117">
      <c r="CR450" s="11"/>
      <c r="DI450" s="11"/>
      <c r="DJ450" s="11"/>
      <c r="DK450" s="11"/>
      <c r="DL450" s="11"/>
      <c r="DM450" s="11"/>
    </row>
    <row r="451" spans="96:117">
      <c r="CR451" s="11"/>
      <c r="DI451" s="11"/>
      <c r="DJ451" s="11"/>
      <c r="DK451" s="11"/>
      <c r="DL451" s="11"/>
      <c r="DM451" s="11"/>
    </row>
    <row r="452" spans="96:117">
      <c r="CR452" s="11"/>
      <c r="DI452" s="11"/>
      <c r="DJ452" s="11"/>
      <c r="DK452" s="11"/>
      <c r="DL452" s="11"/>
      <c r="DM452" s="11"/>
    </row>
    <row r="453" spans="96:117">
      <c r="CR453" s="11"/>
      <c r="DI453" s="11"/>
      <c r="DJ453" s="11"/>
      <c r="DK453" s="11"/>
      <c r="DL453" s="11"/>
      <c r="DM453" s="11"/>
    </row>
    <row r="454" spans="96:117">
      <c r="CR454" s="11"/>
      <c r="DI454" s="11"/>
      <c r="DJ454" s="11"/>
      <c r="DK454" s="11"/>
      <c r="DL454" s="11"/>
      <c r="DM454" s="11"/>
    </row>
    <row r="455" spans="96:117">
      <c r="CR455" s="11"/>
      <c r="DI455" s="11"/>
      <c r="DJ455" s="11"/>
      <c r="DK455" s="11"/>
      <c r="DL455" s="11"/>
      <c r="DM455" s="11"/>
    </row>
    <row r="456" spans="96:117">
      <c r="CR456" s="11"/>
      <c r="DI456" s="11"/>
      <c r="DJ456" s="11"/>
      <c r="DK456" s="11"/>
      <c r="DL456" s="11"/>
      <c r="DM456" s="11"/>
    </row>
    <row r="457" spans="96:117">
      <c r="CR457" s="11"/>
      <c r="DI457" s="11"/>
      <c r="DJ457" s="11"/>
      <c r="DK457" s="11"/>
      <c r="DL457" s="11"/>
      <c r="DM457" s="11"/>
    </row>
    <row r="458" spans="96:117">
      <c r="CR458" s="11"/>
      <c r="DI458" s="11"/>
      <c r="DJ458" s="11"/>
      <c r="DK458" s="11"/>
      <c r="DL458" s="11"/>
      <c r="DM458" s="11"/>
    </row>
    <row r="459" spans="96:117">
      <c r="CR459" s="11"/>
      <c r="DI459" s="11"/>
      <c r="DJ459" s="11"/>
      <c r="DK459" s="11"/>
      <c r="DL459" s="11"/>
      <c r="DM459" s="11"/>
    </row>
    <row r="460" spans="96:117">
      <c r="CR460" s="11"/>
      <c r="DI460" s="11"/>
      <c r="DJ460" s="11"/>
      <c r="DK460" s="11"/>
      <c r="DL460" s="11"/>
      <c r="DM460" s="11"/>
    </row>
    <row r="461" spans="96:117">
      <c r="CR461" s="11"/>
      <c r="DI461" s="11"/>
      <c r="DJ461" s="11"/>
      <c r="DK461" s="11"/>
      <c r="DL461" s="11"/>
      <c r="DM461" s="11"/>
    </row>
    <row r="462" spans="96:117">
      <c r="CR462" s="11"/>
      <c r="DI462" s="11"/>
      <c r="DJ462" s="11"/>
      <c r="DK462" s="11"/>
      <c r="DL462" s="11"/>
      <c r="DM462" s="11"/>
    </row>
    <row r="463" spans="96:117">
      <c r="CR463" s="11"/>
      <c r="DI463" s="11"/>
      <c r="DJ463" s="11"/>
      <c r="DK463" s="11"/>
      <c r="DL463" s="11"/>
      <c r="DM463" s="11"/>
    </row>
    <row r="464" spans="96:117">
      <c r="CR464" s="11"/>
      <c r="DI464" s="11"/>
      <c r="DJ464" s="11"/>
      <c r="DK464" s="11"/>
      <c r="DL464" s="11"/>
      <c r="DM464" s="11"/>
    </row>
    <row r="465" spans="96:117">
      <c r="CR465" s="11"/>
      <c r="DI465" s="11"/>
      <c r="DJ465" s="11"/>
      <c r="DK465" s="11"/>
      <c r="DL465" s="11"/>
      <c r="DM465" s="11"/>
    </row>
    <row r="466" spans="96:117">
      <c r="CR466" s="11"/>
      <c r="DI466" s="11"/>
      <c r="DJ466" s="11"/>
      <c r="DK466" s="11"/>
      <c r="DL466" s="11"/>
      <c r="DM466" s="11"/>
    </row>
    <row r="467" spans="96:117">
      <c r="CR467" s="11"/>
      <c r="DI467" s="11"/>
      <c r="DJ467" s="11"/>
      <c r="DK467" s="11"/>
      <c r="DL467" s="11"/>
      <c r="DM467" s="11"/>
    </row>
    <row r="468" spans="96:117">
      <c r="CR468" s="11"/>
      <c r="DI468" s="11"/>
      <c r="DJ468" s="11"/>
      <c r="DK468" s="11"/>
      <c r="DL468" s="11"/>
      <c r="DM468" s="11"/>
    </row>
    <row r="469" spans="96:117">
      <c r="CR469" s="11"/>
      <c r="DI469" s="11"/>
      <c r="DJ469" s="11"/>
      <c r="DK469" s="11"/>
      <c r="DL469" s="11"/>
      <c r="DM469" s="11"/>
    </row>
    <row r="470" spans="96:117">
      <c r="CR470" s="11"/>
      <c r="DI470" s="11"/>
      <c r="DJ470" s="11"/>
      <c r="DK470" s="11"/>
      <c r="DL470" s="11"/>
      <c r="DM470" s="11"/>
    </row>
    <row r="471" spans="96:117">
      <c r="CR471" s="11"/>
      <c r="DI471" s="11"/>
      <c r="DJ471" s="11"/>
      <c r="DK471" s="11"/>
      <c r="DL471" s="11"/>
      <c r="DM471" s="11"/>
    </row>
    <row r="472" spans="96:117">
      <c r="CR472" s="11"/>
      <c r="DI472" s="11"/>
      <c r="DJ472" s="11"/>
      <c r="DK472" s="11"/>
      <c r="DL472" s="11"/>
      <c r="DM472" s="11"/>
    </row>
    <row r="473" spans="96:117">
      <c r="CR473" s="11"/>
      <c r="DI473" s="11"/>
      <c r="DJ473" s="11"/>
      <c r="DK473" s="11"/>
      <c r="DL473" s="11"/>
      <c r="DM473" s="11"/>
    </row>
    <row r="474" spans="96:117">
      <c r="CR474" s="11"/>
      <c r="DI474" s="11"/>
      <c r="DJ474" s="11"/>
      <c r="DK474" s="11"/>
      <c r="DL474" s="11"/>
      <c r="DM474" s="11"/>
    </row>
    <row r="475" spans="96:117">
      <c r="CR475" s="11"/>
      <c r="DI475" s="11"/>
      <c r="DJ475" s="11"/>
      <c r="DK475" s="11"/>
      <c r="DL475" s="11"/>
      <c r="DM475" s="11"/>
    </row>
    <row r="476" spans="96:117">
      <c r="CR476" s="11"/>
      <c r="DI476" s="11"/>
      <c r="DJ476" s="11"/>
      <c r="DK476" s="11"/>
      <c r="DL476" s="11"/>
      <c r="DM476" s="11"/>
    </row>
    <row r="477" spans="96:117">
      <c r="CR477" s="11"/>
      <c r="DI477" s="11"/>
      <c r="DJ477" s="11"/>
      <c r="DK477" s="11"/>
      <c r="DL477" s="11"/>
      <c r="DM477" s="11"/>
    </row>
    <row r="478" spans="96:117">
      <c r="CR478" s="11"/>
      <c r="DI478" s="11"/>
      <c r="DJ478" s="11"/>
      <c r="DK478" s="11"/>
      <c r="DL478" s="11"/>
      <c r="DM478" s="11"/>
    </row>
    <row r="479" spans="96:117">
      <c r="CR479" s="11"/>
      <c r="DI479" s="11"/>
      <c r="DJ479" s="11"/>
      <c r="DK479" s="11"/>
      <c r="DL479" s="11"/>
      <c r="DM479" s="11"/>
    </row>
    <row r="480" spans="96:117">
      <c r="CR480" s="11"/>
      <c r="DI480" s="11"/>
      <c r="DJ480" s="11"/>
      <c r="DK480" s="11"/>
      <c r="DL480" s="11"/>
      <c r="DM480" s="11"/>
    </row>
    <row r="481" spans="96:117">
      <c r="CR481" s="11"/>
      <c r="DI481" s="11"/>
      <c r="DJ481" s="11"/>
      <c r="DK481" s="11"/>
      <c r="DL481" s="11"/>
      <c r="DM481" s="11"/>
    </row>
    <row r="482" spans="96:117">
      <c r="CR482" s="11"/>
      <c r="DI482" s="11"/>
      <c r="DJ482" s="11"/>
      <c r="DK482" s="11"/>
      <c r="DL482" s="11"/>
      <c r="DM482" s="11"/>
    </row>
    <row r="483" spans="96:117">
      <c r="CR483" s="11"/>
      <c r="DI483" s="11"/>
      <c r="DJ483" s="11"/>
      <c r="DK483" s="11"/>
      <c r="DL483" s="11"/>
      <c r="DM483" s="11"/>
    </row>
    <row r="484" spans="96:117">
      <c r="CR484" s="11"/>
      <c r="DI484" s="11"/>
      <c r="DJ484" s="11"/>
      <c r="DK484" s="11"/>
      <c r="DL484" s="11"/>
      <c r="DM484" s="11"/>
    </row>
    <row r="485" spans="96:117">
      <c r="CR485" s="11"/>
      <c r="DI485" s="11"/>
      <c r="DJ485" s="11"/>
      <c r="DK485" s="11"/>
      <c r="DL485" s="11"/>
      <c r="DM485" s="11"/>
    </row>
    <row r="486" spans="96:117">
      <c r="CR486" s="11"/>
      <c r="DI486" s="11"/>
      <c r="DJ486" s="11"/>
      <c r="DK486" s="11"/>
      <c r="DL486" s="11"/>
      <c r="DM486" s="11"/>
    </row>
    <row r="487" spans="96:117">
      <c r="CR487" s="11"/>
      <c r="DI487" s="11"/>
      <c r="DJ487" s="11"/>
      <c r="DK487" s="11"/>
      <c r="DL487" s="11"/>
      <c r="DM487" s="11"/>
    </row>
    <row r="488" spans="96:117">
      <c r="CR488" s="11"/>
      <c r="DI488" s="11"/>
      <c r="DJ488" s="11"/>
      <c r="DK488" s="11"/>
      <c r="DL488" s="11"/>
      <c r="DM488" s="11"/>
    </row>
    <row r="489" spans="96:117">
      <c r="CR489" s="11"/>
      <c r="DI489" s="11"/>
      <c r="DJ489" s="11"/>
      <c r="DK489" s="11"/>
      <c r="DL489" s="11"/>
      <c r="DM489" s="11"/>
    </row>
    <row r="490" spans="96:117">
      <c r="CR490" s="11"/>
      <c r="DI490" s="11"/>
      <c r="DJ490" s="11"/>
      <c r="DK490" s="11"/>
      <c r="DL490" s="11"/>
      <c r="DM490" s="11"/>
    </row>
    <row r="491" spans="96:117">
      <c r="CR491" s="11"/>
      <c r="DI491" s="11"/>
      <c r="DJ491" s="11"/>
      <c r="DK491" s="11"/>
      <c r="DL491" s="11"/>
      <c r="DM491" s="11"/>
    </row>
    <row r="492" spans="96:117">
      <c r="CR492" s="11"/>
      <c r="DI492" s="11"/>
      <c r="DJ492" s="11"/>
      <c r="DK492" s="11"/>
      <c r="DL492" s="11"/>
      <c r="DM492" s="11"/>
    </row>
    <row r="493" spans="96:117">
      <c r="CR493" s="11"/>
      <c r="DI493" s="11"/>
      <c r="DJ493" s="11"/>
      <c r="DK493" s="11"/>
      <c r="DL493" s="11"/>
      <c r="DM493" s="11"/>
    </row>
    <row r="494" spans="96:117">
      <c r="CR494" s="11"/>
      <c r="DI494" s="11"/>
      <c r="DJ494" s="11"/>
      <c r="DK494" s="11"/>
      <c r="DL494" s="11"/>
      <c r="DM494" s="11"/>
    </row>
    <row r="495" spans="96:117">
      <c r="CR495" s="11"/>
      <c r="DI495" s="11"/>
      <c r="DJ495" s="11"/>
      <c r="DK495" s="11"/>
      <c r="DL495" s="11"/>
      <c r="DM495" s="11"/>
    </row>
    <row r="496" spans="96:117">
      <c r="CR496" s="11"/>
      <c r="DI496" s="11"/>
      <c r="DJ496" s="11"/>
      <c r="DK496" s="11"/>
      <c r="DL496" s="11"/>
      <c r="DM496" s="11"/>
    </row>
    <row r="497" spans="96:117">
      <c r="CR497" s="11"/>
      <c r="DI497" s="11"/>
      <c r="DJ497" s="11"/>
      <c r="DK497" s="11"/>
      <c r="DL497" s="11"/>
      <c r="DM497" s="11"/>
    </row>
    <row r="498" spans="96:117">
      <c r="CR498" s="11"/>
      <c r="DI498" s="11"/>
      <c r="DJ498" s="11"/>
      <c r="DK498" s="11"/>
      <c r="DL498" s="11"/>
      <c r="DM498" s="11"/>
    </row>
    <row r="499" spans="96:117">
      <c r="CR499" s="11"/>
      <c r="DI499" s="11"/>
      <c r="DJ499" s="11"/>
      <c r="DK499" s="11"/>
      <c r="DL499" s="11"/>
      <c r="DM499" s="11"/>
    </row>
    <row r="500" spans="96:117">
      <c r="CR500" s="11"/>
      <c r="DI500" s="11"/>
      <c r="DJ500" s="11"/>
      <c r="DK500" s="11"/>
      <c r="DL500" s="11"/>
      <c r="DM500" s="11"/>
    </row>
    <row r="501" spans="96:117">
      <c r="CR501" s="11"/>
      <c r="DI501" s="11"/>
      <c r="DJ501" s="11"/>
      <c r="DK501" s="11"/>
      <c r="DL501" s="11"/>
      <c r="DM501" s="11"/>
    </row>
    <row r="502" spans="96:117">
      <c r="CR502" s="11"/>
      <c r="DI502" s="11"/>
      <c r="DJ502" s="11"/>
      <c r="DK502" s="11"/>
      <c r="DL502" s="11"/>
      <c r="DM502" s="11"/>
    </row>
    <row r="503" spans="96:117">
      <c r="CR503" s="11"/>
      <c r="DI503" s="11"/>
      <c r="DJ503" s="11"/>
      <c r="DK503" s="11"/>
      <c r="DL503" s="11"/>
      <c r="DM503" s="11"/>
    </row>
    <row r="504" spans="96:117">
      <c r="CR504" s="11"/>
      <c r="DI504" s="11"/>
      <c r="DJ504" s="11"/>
      <c r="DK504" s="11"/>
      <c r="DL504" s="11"/>
      <c r="DM504" s="11"/>
    </row>
    <row r="505" spans="96:117">
      <c r="CR505" s="11"/>
      <c r="DI505" s="11"/>
      <c r="DJ505" s="11"/>
      <c r="DK505" s="11"/>
      <c r="DL505" s="11"/>
      <c r="DM505" s="11"/>
    </row>
    <row r="506" spans="96:117">
      <c r="CR506" s="11"/>
      <c r="DI506" s="11"/>
      <c r="DJ506" s="11"/>
      <c r="DK506" s="11"/>
      <c r="DL506" s="11"/>
      <c r="DM506" s="11"/>
    </row>
    <row r="507" spans="96:117">
      <c r="CR507" s="11"/>
      <c r="DI507" s="11"/>
      <c r="DJ507" s="11"/>
      <c r="DK507" s="11"/>
      <c r="DL507" s="11"/>
      <c r="DM507" s="11"/>
    </row>
    <row r="508" spans="96:117">
      <c r="CR508" s="11"/>
      <c r="DI508" s="11"/>
      <c r="DJ508" s="11"/>
      <c r="DK508" s="11"/>
      <c r="DL508" s="11"/>
      <c r="DM508" s="11"/>
    </row>
    <row r="509" spans="96:117">
      <c r="CR509" s="11"/>
      <c r="DI509" s="11"/>
      <c r="DJ509" s="11"/>
      <c r="DK509" s="11"/>
      <c r="DL509" s="11"/>
      <c r="DM509" s="11"/>
    </row>
    <row r="510" spans="96:117">
      <c r="CR510" s="11"/>
      <c r="DI510" s="11"/>
      <c r="DJ510" s="11"/>
      <c r="DK510" s="11"/>
      <c r="DL510" s="11"/>
      <c r="DM510" s="11"/>
    </row>
    <row r="511" spans="96:117">
      <c r="CR511" s="11"/>
      <c r="DI511" s="11"/>
      <c r="DJ511" s="11"/>
      <c r="DK511" s="11"/>
      <c r="DL511" s="11"/>
      <c r="DM511" s="11"/>
    </row>
    <row r="512" spans="96:117">
      <c r="CR512" s="11"/>
      <c r="DI512" s="11"/>
      <c r="DJ512" s="11"/>
      <c r="DK512" s="11"/>
      <c r="DL512" s="11"/>
      <c r="DM512" s="11"/>
    </row>
    <row r="513" spans="96:117">
      <c r="CR513" s="11"/>
      <c r="DI513" s="11"/>
      <c r="DJ513" s="11"/>
      <c r="DK513" s="11"/>
      <c r="DL513" s="11"/>
      <c r="DM513" s="11"/>
    </row>
    <row r="514" spans="96:117">
      <c r="CR514" s="11"/>
      <c r="DI514" s="11"/>
      <c r="DJ514" s="11"/>
      <c r="DK514" s="11"/>
      <c r="DL514" s="11"/>
      <c r="DM514" s="11"/>
    </row>
    <row r="515" spans="96:117">
      <c r="CR515" s="11"/>
      <c r="DI515" s="11"/>
      <c r="DJ515" s="11"/>
      <c r="DK515" s="11"/>
      <c r="DL515" s="11"/>
      <c r="DM515" s="11"/>
    </row>
    <row r="516" spans="96:117">
      <c r="CR516" s="11"/>
      <c r="DI516" s="11"/>
      <c r="DJ516" s="11"/>
      <c r="DK516" s="11"/>
      <c r="DL516" s="11"/>
      <c r="DM516" s="11"/>
    </row>
    <row r="517" spans="96:117">
      <c r="CR517" s="11"/>
      <c r="DI517" s="11"/>
      <c r="DJ517" s="11"/>
      <c r="DK517" s="11"/>
      <c r="DL517" s="11"/>
      <c r="DM517" s="11"/>
    </row>
    <row r="518" spans="96:117">
      <c r="CR518" s="11"/>
      <c r="DI518" s="11"/>
      <c r="DJ518" s="11"/>
      <c r="DK518" s="11"/>
      <c r="DL518" s="11"/>
      <c r="DM518" s="11"/>
    </row>
    <row r="519" spans="96:117">
      <c r="CR519" s="11"/>
      <c r="DI519" s="11"/>
      <c r="DJ519" s="11"/>
      <c r="DK519" s="11"/>
      <c r="DL519" s="11"/>
      <c r="DM519" s="11"/>
    </row>
    <row r="520" spans="96:117">
      <c r="CR520" s="11"/>
      <c r="DI520" s="11"/>
      <c r="DJ520" s="11"/>
      <c r="DK520" s="11"/>
      <c r="DL520" s="11"/>
      <c r="DM520" s="11"/>
    </row>
    <row r="521" spans="96:117">
      <c r="CR521" s="11"/>
      <c r="DI521" s="11"/>
      <c r="DJ521" s="11"/>
      <c r="DK521" s="11"/>
      <c r="DL521" s="11"/>
      <c r="DM521" s="11"/>
    </row>
    <row r="522" spans="96:117">
      <c r="CR522" s="11"/>
      <c r="DI522" s="11"/>
      <c r="DJ522" s="11"/>
      <c r="DK522" s="11"/>
      <c r="DL522" s="11"/>
      <c r="DM522" s="11"/>
    </row>
    <row r="523" spans="96:117">
      <c r="CR523" s="11"/>
      <c r="DI523" s="11"/>
      <c r="DJ523" s="11"/>
      <c r="DK523" s="11"/>
      <c r="DL523" s="11"/>
      <c r="DM523" s="11"/>
    </row>
    <row r="524" spans="96:117">
      <c r="CR524" s="11"/>
      <c r="DI524" s="11"/>
      <c r="DJ524" s="11"/>
      <c r="DK524" s="11"/>
      <c r="DL524" s="11"/>
      <c r="DM524" s="11"/>
    </row>
    <row r="525" spans="96:117">
      <c r="CR525" s="11"/>
      <c r="DI525" s="11"/>
      <c r="DJ525" s="11"/>
      <c r="DK525" s="11"/>
      <c r="DL525" s="11"/>
      <c r="DM525" s="11"/>
    </row>
    <row r="526" spans="96:117">
      <c r="CR526" s="11"/>
      <c r="DI526" s="11"/>
      <c r="DJ526" s="11"/>
      <c r="DK526" s="11"/>
      <c r="DL526" s="11"/>
      <c r="DM526" s="11"/>
    </row>
    <row r="527" spans="96:117">
      <c r="CR527" s="11"/>
      <c r="DI527" s="11"/>
      <c r="DJ527" s="11"/>
      <c r="DK527" s="11"/>
      <c r="DL527" s="11"/>
      <c r="DM527" s="11"/>
    </row>
    <row r="528" spans="96:117">
      <c r="CR528" s="11"/>
      <c r="DI528" s="11"/>
      <c r="DJ528" s="11"/>
      <c r="DK528" s="11"/>
      <c r="DL528" s="11"/>
      <c r="DM528" s="11"/>
    </row>
    <row r="529" spans="96:117">
      <c r="CR529" s="11"/>
      <c r="DI529" s="11"/>
      <c r="DJ529" s="11"/>
      <c r="DK529" s="11"/>
      <c r="DL529" s="11"/>
      <c r="DM529" s="11"/>
    </row>
    <row r="530" spans="96:117">
      <c r="CR530" s="11"/>
      <c r="DI530" s="11"/>
      <c r="DJ530" s="11"/>
      <c r="DK530" s="11"/>
      <c r="DL530" s="11"/>
      <c r="DM530" s="11"/>
    </row>
    <row r="531" spans="96:117">
      <c r="CR531" s="11"/>
      <c r="DI531" s="11"/>
      <c r="DJ531" s="11"/>
      <c r="DK531" s="11"/>
      <c r="DL531" s="11"/>
      <c r="DM531" s="11"/>
    </row>
    <row r="532" spans="96:117">
      <c r="CR532" s="11"/>
      <c r="DI532" s="11"/>
      <c r="DJ532" s="11"/>
      <c r="DK532" s="11"/>
      <c r="DL532" s="11"/>
      <c r="DM532" s="11"/>
    </row>
    <row r="533" spans="96:117">
      <c r="CR533" s="11"/>
      <c r="DI533" s="11"/>
      <c r="DJ533" s="11"/>
      <c r="DK533" s="11"/>
      <c r="DL533" s="11"/>
      <c r="DM533" s="11"/>
    </row>
    <row r="534" spans="96:117">
      <c r="CR534" s="11"/>
      <c r="DI534" s="11"/>
      <c r="DJ534" s="11"/>
      <c r="DK534" s="11"/>
      <c r="DL534" s="11"/>
      <c r="DM534" s="11"/>
    </row>
    <row r="535" spans="96:117">
      <c r="CR535" s="11"/>
      <c r="DI535" s="11"/>
      <c r="DJ535" s="11"/>
      <c r="DK535" s="11"/>
      <c r="DL535" s="11"/>
      <c r="DM535" s="11"/>
    </row>
    <row r="536" spans="96:117">
      <c r="CR536" s="11"/>
      <c r="DI536" s="11"/>
      <c r="DJ536" s="11"/>
      <c r="DK536" s="11"/>
      <c r="DL536" s="11"/>
      <c r="DM536" s="11"/>
    </row>
    <row r="537" spans="96:117">
      <c r="CR537" s="11"/>
      <c r="DI537" s="11"/>
      <c r="DJ537" s="11"/>
      <c r="DK537" s="11"/>
      <c r="DL537" s="11"/>
      <c r="DM537" s="11"/>
    </row>
    <row r="538" spans="96:117">
      <c r="CR538" s="11"/>
      <c r="DI538" s="11"/>
      <c r="DJ538" s="11"/>
      <c r="DK538" s="11"/>
      <c r="DL538" s="11"/>
      <c r="DM538" s="11"/>
    </row>
    <row r="539" spans="96:117">
      <c r="CR539" s="11"/>
      <c r="DI539" s="11"/>
      <c r="DJ539" s="11"/>
      <c r="DK539" s="11"/>
      <c r="DL539" s="11"/>
      <c r="DM539" s="11"/>
    </row>
    <row r="540" spans="96:117">
      <c r="CR540" s="11"/>
      <c r="DI540" s="11"/>
      <c r="DJ540" s="11"/>
      <c r="DK540" s="11"/>
      <c r="DL540" s="11"/>
      <c r="DM540" s="11"/>
    </row>
    <row r="541" spans="96:117">
      <c r="CR541" s="11"/>
      <c r="DI541" s="11"/>
      <c r="DJ541" s="11"/>
      <c r="DK541" s="11"/>
      <c r="DL541" s="11"/>
      <c r="DM541" s="11"/>
    </row>
    <row r="542" spans="96:117">
      <c r="CR542" s="11"/>
      <c r="DI542" s="11"/>
      <c r="DJ542" s="11"/>
      <c r="DK542" s="11"/>
      <c r="DL542" s="11"/>
      <c r="DM542" s="11"/>
    </row>
    <row r="543" spans="96:117">
      <c r="CR543" s="11"/>
      <c r="DI543" s="11"/>
      <c r="DJ543" s="11"/>
      <c r="DK543" s="11"/>
      <c r="DL543" s="11"/>
      <c r="DM543" s="11"/>
    </row>
    <row r="544" spans="96:117">
      <c r="CR544" s="11"/>
      <c r="DI544" s="11"/>
      <c r="DJ544" s="11"/>
      <c r="DK544" s="11"/>
      <c r="DL544" s="11"/>
      <c r="DM544" s="11"/>
    </row>
    <row r="545" spans="96:117">
      <c r="CR545" s="11"/>
      <c r="DI545" s="11"/>
      <c r="DJ545" s="11"/>
      <c r="DK545" s="11"/>
      <c r="DL545" s="11"/>
      <c r="DM545" s="11"/>
    </row>
    <row r="546" spans="96:117">
      <c r="CR546" s="11"/>
      <c r="DI546" s="11"/>
      <c r="DJ546" s="11"/>
      <c r="DK546" s="11"/>
      <c r="DL546" s="11"/>
      <c r="DM546" s="11"/>
    </row>
    <row r="547" spans="96:117">
      <c r="CR547" s="11"/>
      <c r="DI547" s="11"/>
      <c r="DJ547" s="11"/>
      <c r="DK547" s="11"/>
      <c r="DL547" s="11"/>
      <c r="DM547" s="11"/>
    </row>
    <row r="548" spans="96:117">
      <c r="CR548" s="11"/>
      <c r="DI548" s="11"/>
      <c r="DJ548" s="11"/>
      <c r="DK548" s="11"/>
      <c r="DL548" s="11"/>
      <c r="DM548" s="11"/>
    </row>
    <row r="549" spans="96:117">
      <c r="CR549" s="11"/>
      <c r="DI549" s="11"/>
      <c r="DJ549" s="11"/>
      <c r="DK549" s="11"/>
      <c r="DL549" s="11"/>
      <c r="DM549" s="11"/>
    </row>
    <row r="550" spans="96:117">
      <c r="CR550" s="11"/>
      <c r="DI550" s="11"/>
      <c r="DJ550" s="11"/>
      <c r="DK550" s="11"/>
      <c r="DL550" s="11"/>
      <c r="DM550" s="11"/>
    </row>
    <row r="551" spans="96:117">
      <c r="CR551" s="11"/>
      <c r="DI551" s="11"/>
      <c r="DJ551" s="11"/>
      <c r="DK551" s="11"/>
      <c r="DL551" s="11"/>
      <c r="DM551" s="11"/>
    </row>
    <row r="552" spans="96:117">
      <c r="CR552" s="11"/>
      <c r="DI552" s="11"/>
      <c r="DJ552" s="11"/>
      <c r="DK552" s="11"/>
      <c r="DL552" s="11"/>
      <c r="DM552" s="11"/>
    </row>
    <row r="553" spans="96:117">
      <c r="CR553" s="11"/>
      <c r="DI553" s="11"/>
      <c r="DJ553" s="11"/>
      <c r="DK553" s="11"/>
      <c r="DL553" s="11"/>
      <c r="DM553" s="11"/>
    </row>
    <row r="554" spans="96:117">
      <c r="CR554" s="11"/>
      <c r="DI554" s="11"/>
      <c r="DJ554" s="11"/>
      <c r="DK554" s="11"/>
      <c r="DL554" s="11"/>
      <c r="DM554" s="11"/>
    </row>
    <row r="555" spans="96:117">
      <c r="CR555" s="11"/>
      <c r="DI555" s="11"/>
      <c r="DJ555" s="11"/>
      <c r="DK555" s="11"/>
      <c r="DL555" s="11"/>
      <c r="DM555" s="11"/>
    </row>
    <row r="556" spans="96:117">
      <c r="CR556" s="11"/>
      <c r="DI556" s="11"/>
      <c r="DJ556" s="11"/>
      <c r="DK556" s="11"/>
      <c r="DL556" s="11"/>
      <c r="DM556" s="11"/>
    </row>
    <row r="557" spans="96:117">
      <c r="CR557" s="11"/>
      <c r="DI557" s="11"/>
      <c r="DJ557" s="11"/>
      <c r="DK557" s="11"/>
      <c r="DL557" s="11"/>
      <c r="DM557" s="11"/>
    </row>
    <row r="558" spans="96:117">
      <c r="CR558" s="11"/>
      <c r="DI558" s="11"/>
      <c r="DJ558" s="11"/>
      <c r="DK558" s="11"/>
      <c r="DL558" s="11"/>
      <c r="DM558" s="11"/>
    </row>
    <row r="559" spans="96:117">
      <c r="CR559" s="11"/>
      <c r="DI559" s="11"/>
      <c r="DJ559" s="11"/>
      <c r="DK559" s="11"/>
      <c r="DL559" s="11"/>
      <c r="DM559" s="11"/>
    </row>
    <row r="560" spans="96:117">
      <c r="CR560" s="11"/>
      <c r="DI560" s="11"/>
      <c r="DJ560" s="11"/>
      <c r="DK560" s="11"/>
      <c r="DL560" s="11"/>
      <c r="DM560" s="11"/>
    </row>
    <row r="561" spans="96:117">
      <c r="CR561" s="11"/>
      <c r="DI561" s="11"/>
      <c r="DJ561" s="11"/>
      <c r="DK561" s="11"/>
      <c r="DL561" s="11"/>
      <c r="DM561" s="11"/>
    </row>
    <row r="562" spans="96:117">
      <c r="CR562" s="11"/>
      <c r="DI562" s="11"/>
      <c r="DJ562" s="11"/>
      <c r="DK562" s="11"/>
      <c r="DL562" s="11"/>
      <c r="DM562" s="11"/>
    </row>
    <row r="563" spans="96:117">
      <c r="CR563" s="11"/>
      <c r="DI563" s="11"/>
      <c r="DJ563" s="11"/>
      <c r="DK563" s="11"/>
      <c r="DL563" s="11"/>
      <c r="DM563" s="11"/>
    </row>
    <row r="564" spans="96:117">
      <c r="CR564" s="11"/>
      <c r="DI564" s="11"/>
      <c r="DJ564" s="11"/>
      <c r="DK564" s="11"/>
      <c r="DL564" s="11"/>
      <c r="DM564" s="11"/>
    </row>
    <row r="565" spans="96:117">
      <c r="CR565" s="11"/>
      <c r="DI565" s="11"/>
      <c r="DJ565" s="11"/>
      <c r="DK565" s="11"/>
      <c r="DL565" s="11"/>
      <c r="DM565" s="11"/>
    </row>
    <row r="566" spans="96:117">
      <c r="CR566" s="11"/>
      <c r="DI566" s="11"/>
      <c r="DJ566" s="11"/>
      <c r="DK566" s="11"/>
      <c r="DL566" s="11"/>
      <c r="DM566" s="11"/>
    </row>
    <row r="567" spans="96:117">
      <c r="CR567" s="11"/>
      <c r="DI567" s="11"/>
      <c r="DJ567" s="11"/>
      <c r="DK567" s="11"/>
      <c r="DL567" s="11"/>
      <c r="DM567" s="11"/>
    </row>
    <row r="568" spans="96:117">
      <c r="CR568" s="11"/>
      <c r="DI568" s="11"/>
      <c r="DJ568" s="11"/>
      <c r="DK568" s="11"/>
      <c r="DL568" s="11"/>
      <c r="DM568" s="11"/>
    </row>
    <row r="569" spans="96:117">
      <c r="CR569" s="11"/>
      <c r="DI569" s="11"/>
      <c r="DJ569" s="11"/>
      <c r="DK569" s="11"/>
      <c r="DL569" s="11"/>
      <c r="DM569" s="11"/>
    </row>
    <row r="570" spans="96:117">
      <c r="CR570" s="11"/>
      <c r="DI570" s="11"/>
      <c r="DJ570" s="11"/>
      <c r="DK570" s="11"/>
      <c r="DL570" s="11"/>
      <c r="DM570" s="11"/>
    </row>
    <row r="571" spans="96:117">
      <c r="CR571" s="11"/>
      <c r="DI571" s="11"/>
      <c r="DJ571" s="11"/>
      <c r="DK571" s="11"/>
      <c r="DL571" s="11"/>
      <c r="DM571" s="11"/>
    </row>
    <row r="572" spans="96:117">
      <c r="CR572" s="11"/>
      <c r="DI572" s="11"/>
      <c r="DJ572" s="11"/>
      <c r="DK572" s="11"/>
      <c r="DL572" s="11"/>
      <c r="DM572" s="11"/>
    </row>
    <row r="573" spans="96:117">
      <c r="CR573" s="11"/>
      <c r="DI573" s="11"/>
      <c r="DJ573" s="11"/>
      <c r="DK573" s="11"/>
      <c r="DL573" s="11"/>
      <c r="DM573" s="11"/>
    </row>
    <row r="574" spans="96:117">
      <c r="CR574" s="11"/>
      <c r="DI574" s="11"/>
      <c r="DJ574" s="11"/>
      <c r="DK574" s="11"/>
      <c r="DL574" s="11"/>
      <c r="DM574" s="11"/>
    </row>
    <row r="575" spans="96:117">
      <c r="CR575" s="11"/>
      <c r="DI575" s="11"/>
      <c r="DJ575" s="11"/>
      <c r="DK575" s="11"/>
      <c r="DL575" s="11"/>
      <c r="DM575" s="11"/>
    </row>
    <row r="576" spans="96:117">
      <c r="CR576" s="11"/>
      <c r="DI576" s="11"/>
      <c r="DJ576" s="11"/>
      <c r="DK576" s="11"/>
      <c r="DL576" s="11"/>
      <c r="DM576" s="11"/>
    </row>
    <row r="577" spans="96:117">
      <c r="CR577" s="11"/>
      <c r="DI577" s="11"/>
      <c r="DJ577" s="11"/>
      <c r="DK577" s="11"/>
      <c r="DL577" s="11"/>
      <c r="DM577" s="11"/>
    </row>
    <row r="578" spans="96:117">
      <c r="CR578" s="11"/>
      <c r="DI578" s="11"/>
      <c r="DJ578" s="11"/>
      <c r="DK578" s="11"/>
      <c r="DL578" s="11"/>
      <c r="DM578" s="11"/>
    </row>
    <row r="579" spans="96:117">
      <c r="CR579" s="11"/>
      <c r="DI579" s="11"/>
      <c r="DJ579" s="11"/>
      <c r="DK579" s="11"/>
      <c r="DL579" s="11"/>
      <c r="DM579" s="11"/>
    </row>
    <row r="580" spans="96:117">
      <c r="CR580" s="11"/>
      <c r="DI580" s="11"/>
      <c r="DJ580" s="11"/>
      <c r="DK580" s="11"/>
      <c r="DL580" s="11"/>
      <c r="DM580" s="11"/>
    </row>
    <row r="581" spans="96:117">
      <c r="CR581" s="11"/>
      <c r="DI581" s="11"/>
      <c r="DJ581" s="11"/>
      <c r="DK581" s="11"/>
      <c r="DL581" s="11"/>
      <c r="DM581" s="11"/>
    </row>
    <row r="582" spans="96:117">
      <c r="CR582" s="11"/>
      <c r="DI582" s="11"/>
      <c r="DJ582" s="11"/>
      <c r="DK582" s="11"/>
      <c r="DL582" s="11"/>
      <c r="DM582" s="11"/>
    </row>
    <row r="583" spans="96:117">
      <c r="CR583" s="11"/>
      <c r="DI583" s="11"/>
      <c r="DJ583" s="11"/>
      <c r="DK583" s="11"/>
      <c r="DL583" s="11"/>
      <c r="DM583" s="11"/>
    </row>
    <row r="584" spans="96:117">
      <c r="CR584" s="11"/>
      <c r="DI584" s="11"/>
      <c r="DJ584" s="11"/>
      <c r="DK584" s="11"/>
      <c r="DL584" s="11"/>
      <c r="DM584" s="11"/>
    </row>
    <row r="585" spans="96:117">
      <c r="CR585" s="11"/>
      <c r="DI585" s="11"/>
      <c r="DJ585" s="11"/>
      <c r="DK585" s="11"/>
      <c r="DL585" s="11"/>
      <c r="DM585" s="11"/>
    </row>
    <row r="586" spans="96:117">
      <c r="CR586" s="11"/>
      <c r="DI586" s="11"/>
      <c r="DJ586" s="11"/>
      <c r="DK586" s="11"/>
      <c r="DL586" s="11"/>
      <c r="DM586" s="11"/>
    </row>
    <row r="587" spans="96:117">
      <c r="CR587" s="11"/>
      <c r="DI587" s="11"/>
      <c r="DJ587" s="11"/>
      <c r="DK587" s="11"/>
      <c r="DL587" s="11"/>
      <c r="DM587" s="11"/>
    </row>
    <row r="588" spans="96:117">
      <c r="CR588" s="11"/>
      <c r="DI588" s="11"/>
      <c r="DJ588" s="11"/>
      <c r="DK588" s="11"/>
      <c r="DL588" s="11"/>
      <c r="DM588" s="11"/>
    </row>
    <row r="589" spans="96:117">
      <c r="CR589" s="11"/>
      <c r="DI589" s="11"/>
      <c r="DJ589" s="11"/>
      <c r="DK589" s="11"/>
      <c r="DL589" s="11"/>
      <c r="DM589" s="11"/>
    </row>
    <row r="590" spans="96:117">
      <c r="CR590" s="11"/>
      <c r="DI590" s="11"/>
      <c r="DJ590" s="11"/>
      <c r="DK590" s="11"/>
      <c r="DL590" s="11"/>
      <c r="DM590" s="11"/>
    </row>
    <row r="591" spans="96:117">
      <c r="CR591" s="11"/>
      <c r="DI591" s="11"/>
      <c r="DJ591" s="11"/>
      <c r="DK591" s="11"/>
      <c r="DL591" s="11"/>
      <c r="DM591" s="11"/>
    </row>
    <row r="592" spans="96:117">
      <c r="CR592" s="11"/>
      <c r="DI592" s="11"/>
      <c r="DJ592" s="11"/>
      <c r="DK592" s="11"/>
      <c r="DL592" s="11"/>
      <c r="DM592" s="11"/>
    </row>
    <row r="593" spans="96:117">
      <c r="CR593" s="11"/>
      <c r="DI593" s="11"/>
      <c r="DJ593" s="11"/>
      <c r="DK593" s="11"/>
      <c r="DL593" s="11"/>
      <c r="DM593" s="11"/>
    </row>
    <row r="594" spans="96:117">
      <c r="CR594" s="11"/>
      <c r="DI594" s="11"/>
      <c r="DJ594" s="11"/>
      <c r="DK594" s="11"/>
      <c r="DL594" s="11"/>
      <c r="DM594" s="11"/>
    </row>
    <row r="595" spans="96:117">
      <c r="CR595" s="11"/>
      <c r="DI595" s="11"/>
      <c r="DJ595" s="11"/>
      <c r="DK595" s="11"/>
      <c r="DL595" s="11"/>
      <c r="DM595" s="11"/>
    </row>
    <row r="596" spans="96:117">
      <c r="CR596" s="11"/>
      <c r="DI596" s="11"/>
      <c r="DJ596" s="11"/>
      <c r="DK596" s="11"/>
      <c r="DL596" s="11"/>
      <c r="DM596" s="11"/>
    </row>
    <row r="597" spans="96:117">
      <c r="CR597" s="11"/>
      <c r="DI597" s="11"/>
      <c r="DJ597" s="11"/>
      <c r="DK597" s="11"/>
      <c r="DL597" s="11"/>
      <c r="DM597" s="11"/>
    </row>
    <row r="598" spans="96:117">
      <c r="CR598" s="11"/>
      <c r="DI598" s="11"/>
      <c r="DJ598" s="11"/>
      <c r="DK598" s="11"/>
      <c r="DL598" s="11"/>
      <c r="DM598" s="11"/>
    </row>
    <row r="599" spans="96:117">
      <c r="CR599" s="11"/>
      <c r="DI599" s="11"/>
      <c r="DJ599" s="11"/>
      <c r="DK599" s="11"/>
      <c r="DL599" s="11"/>
      <c r="DM599" s="11"/>
    </row>
    <row r="600" spans="96:117">
      <c r="CR600" s="11"/>
      <c r="DI600" s="11"/>
      <c r="DJ600" s="11"/>
      <c r="DK600" s="11"/>
      <c r="DL600" s="11"/>
      <c r="DM600" s="11"/>
    </row>
    <row r="601" spans="96:117">
      <c r="CR601" s="11"/>
      <c r="DI601" s="11"/>
      <c r="DJ601" s="11"/>
      <c r="DK601" s="11"/>
      <c r="DL601" s="11"/>
      <c r="DM601" s="11"/>
    </row>
    <row r="602" spans="96:117">
      <c r="CR602" s="11"/>
      <c r="DI602" s="11"/>
      <c r="DJ602" s="11"/>
      <c r="DK602" s="11"/>
      <c r="DL602" s="11"/>
      <c r="DM602" s="11"/>
    </row>
    <row r="603" spans="96:117">
      <c r="CR603" s="11"/>
      <c r="DI603" s="11"/>
      <c r="DJ603" s="11"/>
      <c r="DK603" s="11"/>
      <c r="DL603" s="11"/>
      <c r="DM603" s="11"/>
    </row>
    <row r="604" spans="96:117">
      <c r="CR604" s="11"/>
      <c r="DI604" s="11"/>
      <c r="DJ604" s="11"/>
      <c r="DK604" s="11"/>
      <c r="DL604" s="11"/>
      <c r="DM604" s="11"/>
    </row>
    <row r="605" spans="96:117">
      <c r="CR605" s="11"/>
      <c r="DI605" s="11"/>
      <c r="DJ605" s="11"/>
      <c r="DK605" s="11"/>
      <c r="DL605" s="11"/>
      <c r="DM605" s="11"/>
    </row>
    <row r="606" spans="96:117">
      <c r="CR606" s="11"/>
      <c r="DI606" s="11"/>
      <c r="DJ606" s="11"/>
      <c r="DK606" s="11"/>
      <c r="DL606" s="11"/>
      <c r="DM606" s="11"/>
    </row>
    <row r="607" spans="96:117">
      <c r="CR607" s="11"/>
      <c r="DI607" s="11"/>
      <c r="DJ607" s="11"/>
      <c r="DK607" s="11"/>
      <c r="DL607" s="11"/>
      <c r="DM607" s="11"/>
    </row>
    <row r="608" spans="96:117">
      <c r="CR608" s="11"/>
      <c r="DI608" s="11"/>
      <c r="DJ608" s="11"/>
      <c r="DK608" s="11"/>
      <c r="DL608" s="11"/>
      <c r="DM608" s="11"/>
    </row>
    <row r="609" spans="96:117">
      <c r="CR609" s="11"/>
      <c r="DI609" s="11"/>
      <c r="DJ609" s="11"/>
      <c r="DK609" s="11"/>
      <c r="DL609" s="11"/>
      <c r="DM609" s="11"/>
    </row>
    <row r="610" spans="96:117">
      <c r="CR610" s="11"/>
      <c r="DI610" s="11"/>
      <c r="DJ610" s="11"/>
      <c r="DK610" s="11"/>
      <c r="DL610" s="11"/>
      <c r="DM610" s="11"/>
    </row>
    <row r="611" spans="96:117">
      <c r="CR611" s="11"/>
      <c r="DI611" s="11"/>
      <c r="DJ611" s="11"/>
      <c r="DK611" s="11"/>
      <c r="DL611" s="11"/>
      <c r="DM611" s="11"/>
    </row>
    <row r="612" spans="96:117">
      <c r="CR612" s="11"/>
      <c r="DI612" s="11"/>
      <c r="DJ612" s="11"/>
      <c r="DK612" s="11"/>
      <c r="DL612" s="11"/>
      <c r="DM612" s="11"/>
    </row>
    <row r="613" spans="96:117">
      <c r="CR613" s="11"/>
      <c r="DI613" s="11"/>
      <c r="DJ613" s="11"/>
      <c r="DK613" s="11"/>
      <c r="DL613" s="11"/>
      <c r="DM613" s="11"/>
    </row>
    <row r="614" spans="96:117">
      <c r="CR614" s="11"/>
      <c r="DI614" s="11"/>
      <c r="DJ614" s="11"/>
      <c r="DK614" s="11"/>
      <c r="DL614" s="11"/>
      <c r="DM614" s="11"/>
    </row>
    <row r="615" spans="96:117">
      <c r="CR615" s="11"/>
      <c r="DI615" s="11"/>
      <c r="DJ615" s="11"/>
      <c r="DK615" s="11"/>
      <c r="DL615" s="11"/>
      <c r="DM615" s="11"/>
    </row>
    <row r="616" spans="96:117">
      <c r="CR616" s="11"/>
      <c r="DI616" s="11"/>
      <c r="DJ616" s="11"/>
      <c r="DK616" s="11"/>
      <c r="DL616" s="11"/>
      <c r="DM616" s="11"/>
    </row>
    <row r="617" spans="96:117">
      <c r="CR617" s="11"/>
      <c r="DI617" s="11"/>
      <c r="DJ617" s="11"/>
      <c r="DK617" s="11"/>
      <c r="DL617" s="11"/>
      <c r="DM617" s="11"/>
    </row>
    <row r="618" spans="96:117">
      <c r="CR618" s="11"/>
      <c r="DI618" s="11"/>
      <c r="DJ618" s="11"/>
      <c r="DK618" s="11"/>
      <c r="DL618" s="11"/>
      <c r="DM618" s="11"/>
    </row>
    <row r="619" spans="96:117">
      <c r="CR619" s="11"/>
      <c r="DI619" s="11"/>
      <c r="DJ619" s="11"/>
      <c r="DK619" s="11"/>
      <c r="DL619" s="11"/>
      <c r="DM619" s="11"/>
    </row>
    <row r="620" spans="96:117">
      <c r="CR620" s="11"/>
      <c r="DI620" s="11"/>
      <c r="DJ620" s="11"/>
      <c r="DK620" s="11"/>
      <c r="DL620" s="11"/>
      <c r="DM620" s="11"/>
    </row>
    <row r="621" spans="96:117">
      <c r="CR621" s="11"/>
      <c r="DI621" s="11"/>
      <c r="DJ621" s="11"/>
      <c r="DK621" s="11"/>
      <c r="DL621" s="11"/>
      <c r="DM621" s="11"/>
    </row>
    <row r="622" spans="96:117">
      <c r="CR622" s="11"/>
      <c r="DI622" s="11"/>
      <c r="DJ622" s="11"/>
      <c r="DK622" s="11"/>
      <c r="DL622" s="11"/>
      <c r="DM622" s="11"/>
    </row>
    <row r="623" spans="96:117">
      <c r="CR623" s="11"/>
      <c r="DI623" s="11"/>
      <c r="DJ623" s="11"/>
      <c r="DK623" s="11"/>
      <c r="DL623" s="11"/>
      <c r="DM623" s="11"/>
    </row>
    <row r="624" spans="96:117">
      <c r="CR624" s="11"/>
      <c r="DI624" s="11"/>
      <c r="DJ624" s="11"/>
      <c r="DK624" s="11"/>
      <c r="DL624" s="11"/>
      <c r="DM624" s="11"/>
    </row>
    <row r="625" spans="96:117">
      <c r="CR625" s="11"/>
      <c r="DI625" s="11"/>
      <c r="DJ625" s="11"/>
      <c r="DK625" s="11"/>
      <c r="DL625" s="11"/>
      <c r="DM625" s="11"/>
    </row>
    <row r="626" spans="96:117">
      <c r="CR626" s="11"/>
      <c r="DI626" s="11"/>
      <c r="DJ626" s="11"/>
      <c r="DK626" s="11"/>
      <c r="DL626" s="11"/>
      <c r="DM626" s="11"/>
    </row>
    <row r="627" spans="96:117">
      <c r="CR627" s="11"/>
      <c r="DI627" s="11"/>
      <c r="DJ627" s="11"/>
      <c r="DK627" s="11"/>
      <c r="DL627" s="11"/>
      <c r="DM627" s="11"/>
    </row>
    <row r="628" spans="96:117">
      <c r="CR628" s="11"/>
      <c r="DI628" s="11"/>
      <c r="DJ628" s="11"/>
      <c r="DK628" s="11"/>
      <c r="DL628" s="11"/>
      <c r="DM628" s="11"/>
    </row>
    <row r="629" spans="96:117">
      <c r="CR629" s="11"/>
      <c r="DI629" s="11"/>
      <c r="DJ629" s="11"/>
      <c r="DK629" s="11"/>
      <c r="DL629" s="11"/>
      <c r="DM629" s="11"/>
    </row>
    <row r="630" spans="96:117">
      <c r="CR630" s="11"/>
      <c r="DI630" s="11"/>
      <c r="DJ630" s="11"/>
      <c r="DK630" s="11"/>
      <c r="DL630" s="11"/>
      <c r="DM630" s="11"/>
    </row>
    <row r="631" spans="96:117">
      <c r="CR631" s="11"/>
      <c r="DI631" s="11"/>
      <c r="DJ631" s="11"/>
      <c r="DK631" s="11"/>
      <c r="DL631" s="11"/>
      <c r="DM631" s="11"/>
    </row>
    <row r="632" spans="96:117">
      <c r="CR632" s="11"/>
      <c r="DI632" s="11"/>
      <c r="DJ632" s="11"/>
      <c r="DK632" s="11"/>
      <c r="DL632" s="11"/>
      <c r="DM632" s="11"/>
    </row>
    <row r="633" spans="96:117">
      <c r="CR633" s="11"/>
      <c r="DI633" s="11"/>
      <c r="DJ633" s="11"/>
      <c r="DK633" s="11"/>
      <c r="DL633" s="11"/>
      <c r="DM633" s="11"/>
    </row>
    <row r="634" spans="96:117">
      <c r="CR634" s="11"/>
      <c r="DI634" s="11"/>
      <c r="DJ634" s="11"/>
      <c r="DK634" s="11"/>
      <c r="DL634" s="11"/>
      <c r="DM634" s="11"/>
    </row>
    <row r="635" spans="96:117">
      <c r="CR635" s="11"/>
      <c r="DI635" s="11"/>
      <c r="DJ635" s="11"/>
      <c r="DK635" s="11"/>
      <c r="DL635" s="11"/>
      <c r="DM635" s="11"/>
    </row>
    <row r="636" spans="96:117">
      <c r="CR636" s="11"/>
      <c r="DI636" s="11"/>
      <c r="DJ636" s="11"/>
      <c r="DK636" s="11"/>
      <c r="DL636" s="11"/>
      <c r="DM636" s="11"/>
    </row>
    <row r="637" spans="96:117">
      <c r="CR637" s="11"/>
      <c r="DI637" s="11"/>
      <c r="DJ637" s="11"/>
      <c r="DK637" s="11"/>
      <c r="DL637" s="11"/>
      <c r="DM637" s="11"/>
    </row>
    <row r="638" spans="96:117">
      <c r="CR638" s="11"/>
      <c r="DI638" s="11"/>
      <c r="DJ638" s="11"/>
      <c r="DK638" s="11"/>
      <c r="DL638" s="11"/>
      <c r="DM638" s="11"/>
    </row>
    <row r="639" spans="96:117">
      <c r="CR639" s="11"/>
      <c r="DI639" s="11"/>
      <c r="DJ639" s="11"/>
      <c r="DK639" s="11"/>
      <c r="DL639" s="11"/>
      <c r="DM639" s="11"/>
    </row>
    <row r="640" spans="96:117">
      <c r="CR640" s="11"/>
      <c r="DI640" s="11"/>
      <c r="DJ640" s="11"/>
      <c r="DK640" s="11"/>
      <c r="DL640" s="11"/>
      <c r="DM640" s="11"/>
    </row>
    <row r="641" spans="96:117">
      <c r="CR641" s="11"/>
      <c r="DI641" s="11"/>
      <c r="DJ641" s="11"/>
      <c r="DK641" s="11"/>
      <c r="DL641" s="11"/>
      <c r="DM641" s="11"/>
    </row>
    <row r="642" spans="96:117">
      <c r="CR642" s="11"/>
      <c r="DI642" s="11"/>
      <c r="DJ642" s="11"/>
      <c r="DK642" s="11"/>
      <c r="DL642" s="11"/>
      <c r="DM642" s="11"/>
    </row>
    <row r="643" spans="96:117">
      <c r="CR643" s="11"/>
      <c r="DI643" s="11"/>
      <c r="DJ643" s="11"/>
      <c r="DK643" s="11"/>
      <c r="DL643" s="11"/>
      <c r="DM643" s="11"/>
    </row>
    <row r="644" spans="96:117">
      <c r="CR644" s="11"/>
      <c r="DI644" s="11"/>
      <c r="DJ644" s="11"/>
      <c r="DK644" s="11"/>
      <c r="DL644" s="11"/>
      <c r="DM644" s="11"/>
    </row>
    <row r="645" spans="96:117">
      <c r="CR645" s="11"/>
      <c r="DI645" s="11"/>
      <c r="DJ645" s="11"/>
      <c r="DK645" s="11"/>
      <c r="DL645" s="11"/>
      <c r="DM645" s="11"/>
    </row>
    <row r="646" spans="96:117">
      <c r="CR646" s="11"/>
      <c r="DI646" s="11"/>
      <c r="DJ646" s="11"/>
      <c r="DK646" s="11"/>
      <c r="DL646" s="11"/>
      <c r="DM646" s="11"/>
    </row>
    <row r="647" spans="96:117">
      <c r="CR647" s="11"/>
      <c r="DI647" s="11"/>
      <c r="DJ647" s="11"/>
      <c r="DK647" s="11"/>
      <c r="DL647" s="11"/>
      <c r="DM647" s="11"/>
    </row>
    <row r="648" spans="96:117">
      <c r="CR648" s="11"/>
      <c r="DI648" s="11"/>
      <c r="DJ648" s="11"/>
      <c r="DK648" s="11"/>
      <c r="DL648" s="11"/>
      <c r="DM648" s="11"/>
    </row>
    <row r="649" spans="96:117">
      <c r="CR649" s="11"/>
      <c r="DI649" s="11"/>
      <c r="DJ649" s="11"/>
      <c r="DK649" s="11"/>
      <c r="DL649" s="11"/>
      <c r="DM649" s="11"/>
    </row>
    <row r="650" spans="96:117">
      <c r="CR650" s="11"/>
      <c r="DI650" s="11"/>
      <c r="DJ650" s="11"/>
      <c r="DK650" s="11"/>
      <c r="DL650" s="11"/>
      <c r="DM650" s="11"/>
    </row>
    <row r="651" spans="96:117">
      <c r="CR651" s="11"/>
      <c r="DI651" s="11"/>
      <c r="DJ651" s="11"/>
      <c r="DK651" s="11"/>
      <c r="DL651" s="11"/>
      <c r="DM651" s="11"/>
    </row>
    <row r="652" spans="96:117">
      <c r="CR652" s="11"/>
      <c r="DI652" s="11"/>
      <c r="DJ652" s="11"/>
      <c r="DK652" s="11"/>
      <c r="DL652" s="11"/>
      <c r="DM652" s="11"/>
    </row>
    <row r="653" spans="96:117">
      <c r="CR653" s="11"/>
      <c r="DI653" s="11"/>
      <c r="DJ653" s="11"/>
      <c r="DK653" s="11"/>
      <c r="DL653" s="11"/>
      <c r="DM653" s="11"/>
    </row>
    <row r="654" spans="96:117">
      <c r="CR654" s="11"/>
      <c r="DI654" s="11"/>
      <c r="DJ654" s="11"/>
      <c r="DK654" s="11"/>
      <c r="DL654" s="11"/>
      <c r="DM654" s="11"/>
    </row>
    <row r="655" spans="96:117">
      <c r="CR655" s="11"/>
      <c r="DI655" s="11"/>
      <c r="DJ655" s="11"/>
      <c r="DK655" s="11"/>
      <c r="DL655" s="11"/>
      <c r="DM655" s="11"/>
    </row>
    <row r="656" spans="96:117">
      <c r="CR656" s="11"/>
      <c r="DI656" s="11"/>
      <c r="DJ656" s="11"/>
      <c r="DK656" s="11"/>
      <c r="DL656" s="11"/>
      <c r="DM656" s="11"/>
    </row>
    <row r="657" spans="96:117">
      <c r="CR657" s="11"/>
      <c r="DI657" s="11"/>
      <c r="DJ657" s="11"/>
      <c r="DK657" s="11"/>
      <c r="DL657" s="11"/>
      <c r="DM657" s="11"/>
    </row>
    <row r="658" spans="96:117">
      <c r="CR658" s="11"/>
      <c r="DI658" s="11"/>
      <c r="DJ658" s="11"/>
      <c r="DK658" s="11"/>
      <c r="DL658" s="11"/>
      <c r="DM658" s="11"/>
    </row>
    <row r="659" spans="96:117">
      <c r="CR659" s="11"/>
      <c r="DI659" s="11"/>
      <c r="DJ659" s="11"/>
      <c r="DK659" s="11"/>
      <c r="DL659" s="11"/>
      <c r="DM659" s="11"/>
    </row>
    <row r="660" spans="96:117">
      <c r="CR660" s="11"/>
      <c r="DI660" s="11"/>
      <c r="DJ660" s="11"/>
      <c r="DK660" s="11"/>
      <c r="DL660" s="11"/>
      <c r="DM660" s="11"/>
    </row>
    <row r="661" spans="96:117">
      <c r="CR661" s="11"/>
      <c r="DI661" s="11"/>
      <c r="DJ661" s="11"/>
      <c r="DK661" s="11"/>
      <c r="DL661" s="11"/>
      <c r="DM661" s="11"/>
    </row>
    <row r="662" spans="96:117">
      <c r="CR662" s="11"/>
      <c r="DI662" s="11"/>
      <c r="DJ662" s="11"/>
      <c r="DK662" s="11"/>
      <c r="DL662" s="11"/>
      <c r="DM662" s="11"/>
    </row>
    <row r="663" spans="96:117">
      <c r="CR663" s="11"/>
      <c r="DI663" s="11"/>
      <c r="DJ663" s="11"/>
      <c r="DK663" s="11"/>
      <c r="DL663" s="11"/>
      <c r="DM663" s="11"/>
    </row>
    <row r="664" spans="96:117">
      <c r="CR664" s="11"/>
      <c r="DI664" s="11"/>
      <c r="DJ664" s="11"/>
      <c r="DK664" s="11"/>
      <c r="DL664" s="11"/>
      <c r="DM664" s="11"/>
    </row>
    <row r="665" spans="96:117">
      <c r="CR665" s="11"/>
      <c r="DI665" s="11"/>
      <c r="DJ665" s="11"/>
      <c r="DK665" s="11"/>
      <c r="DL665" s="11"/>
      <c r="DM665" s="11"/>
    </row>
    <row r="666" spans="96:117">
      <c r="CR666" s="11"/>
      <c r="DI666" s="11"/>
      <c r="DJ666" s="11"/>
      <c r="DK666" s="11"/>
      <c r="DL666" s="11"/>
      <c r="DM666" s="11"/>
    </row>
    <row r="667" spans="96:117">
      <c r="CR667" s="11"/>
      <c r="DI667" s="11"/>
      <c r="DJ667" s="11"/>
      <c r="DK667" s="11"/>
      <c r="DL667" s="11"/>
      <c r="DM667" s="11"/>
    </row>
    <row r="668" spans="96:117">
      <c r="CR668" s="11"/>
      <c r="DI668" s="11"/>
      <c r="DJ668" s="11"/>
      <c r="DK668" s="11"/>
      <c r="DL668" s="11"/>
      <c r="DM668" s="11"/>
    </row>
    <row r="669" spans="96:117">
      <c r="CR669" s="11"/>
      <c r="DI669" s="11"/>
      <c r="DJ669" s="11"/>
      <c r="DK669" s="11"/>
      <c r="DL669" s="11"/>
      <c r="DM669" s="11"/>
    </row>
    <row r="670" spans="96:117">
      <c r="CR670" s="11"/>
      <c r="DI670" s="11"/>
      <c r="DJ670" s="11"/>
      <c r="DK670" s="11"/>
      <c r="DL670" s="11"/>
      <c r="DM670" s="11"/>
    </row>
    <row r="671" spans="96:117">
      <c r="CR671" s="11"/>
      <c r="DI671" s="11"/>
      <c r="DJ671" s="11"/>
      <c r="DK671" s="11"/>
      <c r="DL671" s="11"/>
      <c r="DM671" s="11"/>
    </row>
    <row r="672" spans="96:117">
      <c r="CR672" s="11"/>
      <c r="DI672" s="11"/>
      <c r="DJ672" s="11"/>
      <c r="DK672" s="11"/>
      <c r="DL672" s="11"/>
      <c r="DM672" s="11"/>
    </row>
    <row r="673" spans="96:117">
      <c r="CR673" s="11"/>
      <c r="DI673" s="11"/>
      <c r="DJ673" s="11"/>
      <c r="DK673" s="11"/>
      <c r="DL673" s="11"/>
      <c r="DM673" s="11"/>
    </row>
    <row r="674" spans="96:117">
      <c r="CR674" s="11"/>
      <c r="DI674" s="11"/>
      <c r="DJ674" s="11"/>
      <c r="DK674" s="11"/>
      <c r="DL674" s="11"/>
      <c r="DM674" s="11"/>
    </row>
    <row r="675" spans="96:117">
      <c r="CR675" s="11"/>
      <c r="DI675" s="11"/>
      <c r="DJ675" s="11"/>
      <c r="DK675" s="11"/>
      <c r="DL675" s="11"/>
      <c r="DM675" s="11"/>
    </row>
    <row r="676" spans="96:117">
      <c r="CR676" s="11"/>
      <c r="DI676" s="11"/>
      <c r="DJ676" s="11"/>
      <c r="DK676" s="11"/>
      <c r="DL676" s="11"/>
      <c r="DM676" s="11"/>
    </row>
    <row r="677" spans="96:117">
      <c r="CR677" s="11"/>
      <c r="DI677" s="11"/>
      <c r="DJ677" s="11"/>
      <c r="DK677" s="11"/>
      <c r="DL677" s="11"/>
      <c r="DM677" s="11"/>
    </row>
    <row r="678" spans="96:117">
      <c r="CR678" s="11"/>
      <c r="DI678" s="11"/>
      <c r="DJ678" s="11"/>
      <c r="DK678" s="11"/>
      <c r="DL678" s="11"/>
      <c r="DM678" s="11"/>
    </row>
    <row r="679" spans="96:117">
      <c r="CR679" s="11"/>
      <c r="DI679" s="11"/>
      <c r="DJ679" s="11"/>
      <c r="DK679" s="11"/>
      <c r="DL679" s="11"/>
      <c r="DM679" s="11"/>
    </row>
    <row r="680" spans="96:117">
      <c r="CR680" s="11"/>
      <c r="DI680" s="11"/>
      <c r="DJ680" s="11"/>
      <c r="DK680" s="11"/>
      <c r="DL680" s="11"/>
      <c r="DM680" s="11"/>
    </row>
    <row r="681" spans="96:117">
      <c r="CR681" s="11"/>
      <c r="DI681" s="11"/>
      <c r="DJ681" s="11"/>
      <c r="DK681" s="11"/>
      <c r="DL681" s="11"/>
      <c r="DM681" s="11"/>
    </row>
    <row r="682" spans="96:117">
      <c r="CR682" s="11"/>
      <c r="DI682" s="11"/>
      <c r="DJ682" s="11"/>
      <c r="DK682" s="11"/>
      <c r="DL682" s="11"/>
      <c r="DM682" s="11"/>
    </row>
    <row r="683" spans="96:117">
      <c r="CR683" s="11"/>
      <c r="DI683" s="11"/>
      <c r="DJ683" s="11"/>
      <c r="DK683" s="11"/>
      <c r="DL683" s="11"/>
      <c r="DM683" s="11"/>
    </row>
    <row r="684" spans="96:117">
      <c r="CR684" s="11"/>
      <c r="DI684" s="11"/>
      <c r="DJ684" s="11"/>
      <c r="DK684" s="11"/>
      <c r="DL684" s="11"/>
      <c r="DM684" s="11"/>
    </row>
    <row r="685" spans="96:117">
      <c r="CR685" s="11"/>
      <c r="DI685" s="11"/>
      <c r="DJ685" s="11"/>
      <c r="DK685" s="11"/>
      <c r="DL685" s="11"/>
      <c r="DM685" s="11"/>
    </row>
    <row r="686" spans="96:117">
      <c r="CR686" s="11"/>
      <c r="DI686" s="11"/>
      <c r="DJ686" s="11"/>
      <c r="DK686" s="11"/>
      <c r="DL686" s="11"/>
      <c r="DM686" s="11"/>
    </row>
    <row r="687" spans="96:117">
      <c r="CR687" s="11"/>
      <c r="DI687" s="11"/>
      <c r="DJ687" s="11"/>
      <c r="DK687" s="11"/>
      <c r="DL687" s="11"/>
      <c r="DM687" s="11"/>
    </row>
    <row r="688" spans="96:117">
      <c r="CR688" s="11"/>
      <c r="DI688" s="11"/>
      <c r="DJ688" s="11"/>
      <c r="DK688" s="11"/>
      <c r="DL688" s="11"/>
      <c r="DM688" s="11"/>
    </row>
    <row r="689" spans="96:117">
      <c r="CR689" s="11"/>
      <c r="DI689" s="11"/>
      <c r="DJ689" s="11"/>
      <c r="DK689" s="11"/>
      <c r="DL689" s="11"/>
      <c r="DM689" s="11"/>
    </row>
    <row r="690" spans="96:117">
      <c r="CR690" s="11"/>
      <c r="DI690" s="11"/>
      <c r="DJ690" s="11"/>
      <c r="DK690" s="11"/>
      <c r="DL690" s="11"/>
      <c r="DM690" s="11"/>
    </row>
    <row r="691" spans="96:117">
      <c r="CR691" s="11"/>
      <c r="DI691" s="11"/>
      <c r="DJ691" s="11"/>
      <c r="DK691" s="11"/>
      <c r="DL691" s="11"/>
      <c r="DM691" s="11"/>
    </row>
    <row r="692" spans="96:117">
      <c r="CR692" s="11"/>
      <c r="DI692" s="11"/>
      <c r="DJ692" s="11"/>
      <c r="DK692" s="11"/>
      <c r="DL692" s="11"/>
      <c r="DM692" s="11"/>
    </row>
    <row r="693" spans="96:117">
      <c r="CR693" s="11"/>
      <c r="DI693" s="11"/>
      <c r="DJ693" s="11"/>
      <c r="DK693" s="11"/>
      <c r="DL693" s="11"/>
      <c r="DM693" s="11"/>
    </row>
    <row r="694" spans="96:117">
      <c r="CR694" s="11"/>
      <c r="DI694" s="11"/>
      <c r="DJ694" s="11"/>
      <c r="DK694" s="11"/>
      <c r="DL694" s="11"/>
      <c r="DM694" s="11"/>
    </row>
    <row r="695" spans="96:117">
      <c r="CR695" s="11"/>
      <c r="DI695" s="11"/>
      <c r="DJ695" s="11"/>
      <c r="DK695" s="11"/>
      <c r="DL695" s="11"/>
      <c r="DM695" s="11"/>
    </row>
    <row r="696" spans="96:117">
      <c r="CR696" s="11"/>
      <c r="DI696" s="11"/>
      <c r="DJ696" s="11"/>
      <c r="DK696" s="11"/>
      <c r="DL696" s="11"/>
      <c r="DM696" s="11"/>
    </row>
    <row r="697" spans="96:117">
      <c r="CR697" s="11"/>
      <c r="DI697" s="11"/>
      <c r="DJ697" s="11"/>
      <c r="DK697" s="11"/>
      <c r="DL697" s="11"/>
      <c r="DM697" s="11"/>
    </row>
    <row r="698" spans="96:117">
      <c r="CR698" s="11"/>
      <c r="DI698" s="11"/>
      <c r="DJ698" s="11"/>
      <c r="DK698" s="11"/>
      <c r="DL698" s="11"/>
      <c r="DM698" s="11"/>
    </row>
    <row r="699" spans="96:117">
      <c r="CR699" s="11"/>
      <c r="DI699" s="11"/>
      <c r="DJ699" s="11"/>
      <c r="DK699" s="11"/>
      <c r="DL699" s="11"/>
      <c r="DM699" s="11"/>
    </row>
    <row r="700" spans="96:117">
      <c r="CR700" s="11"/>
      <c r="DI700" s="11"/>
      <c r="DJ700" s="11"/>
      <c r="DK700" s="11"/>
      <c r="DL700" s="11"/>
      <c r="DM700" s="11"/>
    </row>
    <row r="701" spans="96:117">
      <c r="CR701" s="11"/>
      <c r="DI701" s="11"/>
      <c r="DJ701" s="11"/>
      <c r="DK701" s="11"/>
      <c r="DL701" s="11"/>
      <c r="DM701" s="11"/>
    </row>
    <row r="702" spans="96:117">
      <c r="CR702" s="11"/>
      <c r="DI702" s="11"/>
      <c r="DJ702" s="11"/>
      <c r="DK702" s="11"/>
      <c r="DL702" s="11"/>
      <c r="DM702" s="11"/>
    </row>
    <row r="703" spans="96:117">
      <c r="CR703" s="11"/>
      <c r="DI703" s="11"/>
      <c r="DJ703" s="11"/>
      <c r="DK703" s="11"/>
      <c r="DL703" s="11"/>
      <c r="DM703" s="11"/>
    </row>
    <row r="704" spans="96:117">
      <c r="CR704" s="11"/>
      <c r="DI704" s="11"/>
      <c r="DJ704" s="11"/>
      <c r="DK704" s="11"/>
      <c r="DL704" s="11"/>
      <c r="DM704" s="11"/>
    </row>
    <row r="705" spans="96:117">
      <c r="CR705" s="11"/>
      <c r="DI705" s="11"/>
      <c r="DJ705" s="11"/>
      <c r="DK705" s="11"/>
      <c r="DL705" s="11"/>
      <c r="DM705" s="11"/>
    </row>
    <row r="706" spans="96:117">
      <c r="CR706" s="11"/>
      <c r="DI706" s="11"/>
      <c r="DJ706" s="11"/>
      <c r="DK706" s="11"/>
      <c r="DL706" s="11"/>
      <c r="DM706" s="11"/>
    </row>
    <row r="707" spans="96:117">
      <c r="CR707" s="11"/>
      <c r="DI707" s="11"/>
      <c r="DJ707" s="11"/>
      <c r="DK707" s="11"/>
      <c r="DL707" s="11"/>
      <c r="DM707" s="11"/>
    </row>
    <row r="708" spans="96:117">
      <c r="CR708" s="11"/>
      <c r="DI708" s="11"/>
      <c r="DJ708" s="11"/>
      <c r="DK708" s="11"/>
      <c r="DL708" s="11"/>
      <c r="DM708" s="11"/>
    </row>
    <row r="709" spans="96:117">
      <c r="CR709" s="11"/>
      <c r="DI709" s="11"/>
      <c r="DJ709" s="11"/>
      <c r="DK709" s="11"/>
      <c r="DL709" s="11"/>
      <c r="DM709" s="11"/>
    </row>
    <row r="710" spans="96:117">
      <c r="CR710" s="11"/>
      <c r="DI710" s="11"/>
      <c r="DJ710" s="11"/>
      <c r="DK710" s="11"/>
      <c r="DL710" s="11"/>
      <c r="DM710" s="11"/>
    </row>
    <row r="711" spans="96:117">
      <c r="CR711" s="11"/>
      <c r="DI711" s="11"/>
      <c r="DJ711" s="11"/>
      <c r="DK711" s="11"/>
      <c r="DL711" s="11"/>
      <c r="DM711" s="11"/>
    </row>
    <row r="712" spans="96:117">
      <c r="CR712" s="11"/>
      <c r="DI712" s="11"/>
      <c r="DJ712" s="11"/>
      <c r="DK712" s="11"/>
      <c r="DL712" s="11"/>
      <c r="DM712" s="11"/>
    </row>
    <row r="713" spans="96:117">
      <c r="CR713" s="11"/>
      <c r="DI713" s="11"/>
      <c r="DJ713" s="11"/>
      <c r="DK713" s="11"/>
      <c r="DL713" s="11"/>
      <c r="DM713" s="11"/>
    </row>
    <row r="714" spans="96:117">
      <c r="CR714" s="11"/>
      <c r="DI714" s="11"/>
      <c r="DJ714" s="11"/>
      <c r="DK714" s="11"/>
      <c r="DL714" s="11"/>
      <c r="DM714" s="11"/>
    </row>
    <row r="715" spans="96:117">
      <c r="CR715" s="11"/>
      <c r="DI715" s="11"/>
      <c r="DJ715" s="11"/>
      <c r="DK715" s="11"/>
      <c r="DL715" s="11"/>
      <c r="DM715" s="11"/>
    </row>
    <row r="716" spans="96:117">
      <c r="CR716" s="11"/>
      <c r="DI716" s="11"/>
      <c r="DJ716" s="11"/>
      <c r="DK716" s="11"/>
      <c r="DL716" s="11"/>
      <c r="DM716" s="11"/>
    </row>
    <row r="717" spans="96:117">
      <c r="CR717" s="11"/>
      <c r="DI717" s="11"/>
      <c r="DJ717" s="11"/>
      <c r="DK717" s="11"/>
      <c r="DL717" s="11"/>
      <c r="DM717" s="11"/>
    </row>
    <row r="718" spans="96:117">
      <c r="CR718" s="11"/>
      <c r="DI718" s="11"/>
      <c r="DJ718" s="11"/>
      <c r="DK718" s="11"/>
      <c r="DL718" s="11"/>
      <c r="DM718" s="11"/>
    </row>
    <row r="719" spans="96:117">
      <c r="CR719" s="11"/>
      <c r="DI719" s="11"/>
      <c r="DJ719" s="11"/>
      <c r="DK719" s="11"/>
      <c r="DL719" s="11"/>
      <c r="DM719" s="11"/>
    </row>
    <row r="720" spans="96:117">
      <c r="CR720" s="11"/>
      <c r="DI720" s="11"/>
      <c r="DJ720" s="11"/>
      <c r="DK720" s="11"/>
      <c r="DL720" s="11"/>
      <c r="DM720" s="11"/>
    </row>
    <row r="721" spans="96:117">
      <c r="CR721" s="11"/>
      <c r="DI721" s="11"/>
      <c r="DJ721" s="11"/>
      <c r="DK721" s="11"/>
      <c r="DL721" s="11"/>
      <c r="DM721" s="11"/>
    </row>
    <row r="722" spans="96:117">
      <c r="CR722" s="11"/>
      <c r="DI722" s="11"/>
      <c r="DJ722" s="11"/>
      <c r="DK722" s="11"/>
      <c r="DL722" s="11"/>
      <c r="DM722" s="11"/>
    </row>
    <row r="723" spans="96:117">
      <c r="CR723" s="11"/>
      <c r="DI723" s="11"/>
      <c r="DJ723" s="11"/>
      <c r="DK723" s="11"/>
      <c r="DL723" s="11"/>
      <c r="DM723" s="11"/>
    </row>
    <row r="724" spans="96:117">
      <c r="CR724" s="11"/>
      <c r="DI724" s="11"/>
      <c r="DJ724" s="11"/>
      <c r="DK724" s="11"/>
      <c r="DL724" s="11"/>
      <c r="DM724" s="11"/>
    </row>
    <row r="725" spans="96:117">
      <c r="CR725" s="11"/>
      <c r="DI725" s="11"/>
      <c r="DJ725" s="11"/>
      <c r="DK725" s="11"/>
      <c r="DL725" s="11"/>
      <c r="DM725" s="11"/>
    </row>
    <row r="726" spans="96:117">
      <c r="CR726" s="11"/>
      <c r="DI726" s="11"/>
      <c r="DJ726" s="11"/>
      <c r="DK726" s="11"/>
      <c r="DL726" s="11"/>
      <c r="DM726" s="11"/>
    </row>
    <row r="727" spans="96:117">
      <c r="CR727" s="11"/>
      <c r="DI727" s="11"/>
      <c r="DJ727" s="11"/>
      <c r="DK727" s="11"/>
      <c r="DL727" s="11"/>
      <c r="DM727" s="11"/>
    </row>
    <row r="728" spans="96:117">
      <c r="CR728" s="11"/>
      <c r="DI728" s="11"/>
      <c r="DJ728" s="11"/>
      <c r="DK728" s="11"/>
      <c r="DL728" s="11"/>
      <c r="DM728" s="11"/>
    </row>
    <row r="729" spans="96:117">
      <c r="CR729" s="11"/>
      <c r="DI729" s="11"/>
      <c r="DJ729" s="11"/>
      <c r="DK729" s="11"/>
      <c r="DL729" s="11"/>
      <c r="DM729" s="11"/>
    </row>
    <row r="730" spans="96:117">
      <c r="CR730" s="11"/>
      <c r="DI730" s="11"/>
      <c r="DJ730" s="11"/>
      <c r="DK730" s="11"/>
      <c r="DL730" s="11"/>
      <c r="DM730" s="11"/>
    </row>
    <row r="731" spans="96:117">
      <c r="CR731" s="11"/>
      <c r="DI731" s="11"/>
      <c r="DJ731" s="11"/>
      <c r="DK731" s="11"/>
      <c r="DL731" s="11"/>
      <c r="DM731" s="11"/>
    </row>
    <row r="732" spans="96:117">
      <c r="CR732" s="11"/>
      <c r="DI732" s="11"/>
      <c r="DJ732" s="11"/>
      <c r="DK732" s="11"/>
      <c r="DL732" s="11"/>
      <c r="DM732" s="11"/>
    </row>
    <row r="733" spans="96:117">
      <c r="CR733" s="11"/>
      <c r="DI733" s="11"/>
      <c r="DJ733" s="11"/>
      <c r="DK733" s="11"/>
      <c r="DL733" s="11"/>
      <c r="DM733" s="11"/>
    </row>
    <row r="734" spans="96:117">
      <c r="CR734" s="11"/>
      <c r="DI734" s="11"/>
      <c r="DJ734" s="11"/>
      <c r="DK734" s="11"/>
      <c r="DL734" s="11"/>
      <c r="DM734" s="11"/>
    </row>
    <row r="735" spans="96:117">
      <c r="CR735" s="11"/>
      <c r="DI735" s="11"/>
      <c r="DJ735" s="11"/>
      <c r="DK735" s="11"/>
      <c r="DL735" s="11"/>
      <c r="DM735" s="11"/>
    </row>
    <row r="736" spans="96:117">
      <c r="CR736" s="11"/>
      <c r="DI736" s="11"/>
      <c r="DJ736" s="11"/>
      <c r="DK736" s="11"/>
      <c r="DL736" s="11"/>
      <c r="DM736" s="11"/>
    </row>
    <row r="737" spans="96:117">
      <c r="CR737" s="11"/>
      <c r="DI737" s="11"/>
      <c r="DJ737" s="11"/>
      <c r="DK737" s="11"/>
      <c r="DL737" s="11"/>
      <c r="DM737" s="11"/>
    </row>
    <row r="738" spans="96:117">
      <c r="CR738" s="11"/>
      <c r="DI738" s="11"/>
      <c r="DJ738" s="11"/>
      <c r="DK738" s="11"/>
      <c r="DL738" s="11"/>
      <c r="DM738" s="11"/>
    </row>
    <row r="739" spans="96:117">
      <c r="CR739" s="11"/>
      <c r="DI739" s="11"/>
      <c r="DJ739" s="11"/>
      <c r="DK739" s="11"/>
      <c r="DL739" s="11"/>
      <c r="DM739" s="11"/>
    </row>
    <row r="740" spans="96:117">
      <c r="CR740" s="11"/>
      <c r="DI740" s="11"/>
      <c r="DJ740" s="11"/>
      <c r="DK740" s="11"/>
      <c r="DL740" s="11"/>
      <c r="DM740" s="11"/>
    </row>
    <row r="741" spans="96:117">
      <c r="CR741" s="11"/>
      <c r="DI741" s="11"/>
      <c r="DJ741" s="11"/>
      <c r="DK741" s="11"/>
      <c r="DL741" s="11"/>
      <c r="DM741" s="11"/>
    </row>
    <row r="742" spans="96:117">
      <c r="CR742" s="11"/>
      <c r="DI742" s="11"/>
      <c r="DJ742" s="11"/>
      <c r="DK742" s="11"/>
      <c r="DL742" s="11"/>
      <c r="DM742" s="11"/>
    </row>
    <row r="743" spans="96:117">
      <c r="CR743" s="11"/>
      <c r="DI743" s="11"/>
      <c r="DJ743" s="11"/>
      <c r="DK743" s="11"/>
      <c r="DL743" s="11"/>
      <c r="DM743" s="11"/>
    </row>
    <row r="744" spans="96:117">
      <c r="CR744" s="11"/>
      <c r="DI744" s="11"/>
      <c r="DJ744" s="11"/>
      <c r="DK744" s="11"/>
      <c r="DL744" s="11"/>
      <c r="DM744" s="11"/>
    </row>
    <row r="745" spans="96:117">
      <c r="CR745" s="11"/>
      <c r="DI745" s="11"/>
      <c r="DJ745" s="11"/>
      <c r="DK745" s="11"/>
      <c r="DL745" s="11"/>
      <c r="DM745" s="11"/>
    </row>
    <row r="746" spans="96:117">
      <c r="CR746" s="11"/>
      <c r="DI746" s="11"/>
      <c r="DJ746" s="11"/>
      <c r="DK746" s="11"/>
      <c r="DL746" s="11"/>
      <c r="DM746" s="11"/>
    </row>
    <row r="747" spans="96:117">
      <c r="CR747" s="11"/>
      <c r="DI747" s="11"/>
      <c r="DJ747" s="11"/>
      <c r="DK747" s="11"/>
      <c r="DL747" s="11"/>
      <c r="DM747" s="11"/>
    </row>
    <row r="748" spans="96:117">
      <c r="CR748" s="11"/>
      <c r="DI748" s="11"/>
      <c r="DJ748" s="11"/>
      <c r="DK748" s="11"/>
      <c r="DL748" s="11"/>
      <c r="DM748" s="11"/>
    </row>
    <row r="749" spans="96:117">
      <c r="CR749" s="11"/>
      <c r="DI749" s="11"/>
      <c r="DJ749" s="11"/>
      <c r="DK749" s="11"/>
      <c r="DL749" s="11"/>
      <c r="DM749" s="11"/>
    </row>
    <row r="750" spans="96:117">
      <c r="CR750" s="11"/>
      <c r="DI750" s="11"/>
      <c r="DJ750" s="11"/>
      <c r="DK750" s="11"/>
      <c r="DL750" s="11"/>
      <c r="DM750" s="11"/>
    </row>
    <row r="751" spans="96:117">
      <c r="CR751" s="11"/>
      <c r="DI751" s="11"/>
      <c r="DJ751" s="11"/>
      <c r="DK751" s="11"/>
      <c r="DL751" s="11"/>
      <c r="DM751" s="11"/>
    </row>
    <row r="752" spans="96:117">
      <c r="CR752" s="11"/>
      <c r="DI752" s="11"/>
      <c r="DJ752" s="11"/>
      <c r="DK752" s="11"/>
      <c r="DL752" s="11"/>
      <c r="DM752" s="11"/>
    </row>
    <row r="753" spans="96:117">
      <c r="CR753" s="11"/>
      <c r="DI753" s="11"/>
      <c r="DJ753" s="11"/>
      <c r="DK753" s="11"/>
      <c r="DL753" s="11"/>
      <c r="DM753" s="11"/>
    </row>
    <row r="754" spans="96:117">
      <c r="CR754" s="11"/>
      <c r="DI754" s="11"/>
      <c r="DJ754" s="11"/>
      <c r="DK754" s="11"/>
      <c r="DL754" s="11"/>
      <c r="DM754" s="11"/>
    </row>
    <row r="755" spans="96:117">
      <c r="CR755" s="11"/>
      <c r="DI755" s="11"/>
      <c r="DJ755" s="11"/>
      <c r="DK755" s="11"/>
      <c r="DL755" s="11"/>
      <c r="DM755" s="11"/>
    </row>
    <row r="756" spans="96:117">
      <c r="CR756" s="11"/>
      <c r="DI756" s="11"/>
      <c r="DJ756" s="11"/>
      <c r="DK756" s="11"/>
      <c r="DL756" s="11"/>
      <c r="DM756" s="11"/>
    </row>
    <row r="757" spans="96:117">
      <c r="CR757" s="11"/>
      <c r="DI757" s="11"/>
      <c r="DJ757" s="11"/>
      <c r="DK757" s="11"/>
      <c r="DL757" s="11"/>
      <c r="DM757" s="11"/>
    </row>
    <row r="758" spans="96:117">
      <c r="CR758" s="11"/>
      <c r="DI758" s="11"/>
      <c r="DJ758" s="11"/>
      <c r="DK758" s="11"/>
      <c r="DL758" s="11"/>
      <c r="DM758" s="11"/>
    </row>
    <row r="759" spans="96:117">
      <c r="CR759" s="11"/>
      <c r="DI759" s="11"/>
      <c r="DJ759" s="11"/>
      <c r="DK759" s="11"/>
      <c r="DL759" s="11"/>
      <c r="DM759" s="11"/>
    </row>
    <row r="760" spans="96:117">
      <c r="CR760" s="11"/>
      <c r="DI760" s="11"/>
      <c r="DJ760" s="11"/>
      <c r="DK760" s="11"/>
      <c r="DL760" s="11"/>
      <c r="DM760" s="11"/>
    </row>
    <row r="761" spans="96:117">
      <c r="CR761" s="11"/>
      <c r="DI761" s="11"/>
      <c r="DJ761" s="11"/>
      <c r="DK761" s="11"/>
      <c r="DL761" s="11"/>
      <c r="DM761" s="11"/>
    </row>
    <row r="762" spans="96:117">
      <c r="CR762" s="11"/>
      <c r="DI762" s="11"/>
      <c r="DJ762" s="11"/>
      <c r="DK762" s="11"/>
      <c r="DL762" s="11"/>
      <c r="DM762" s="11"/>
    </row>
    <row r="763" spans="96:117">
      <c r="CR763" s="11"/>
      <c r="DI763" s="11"/>
      <c r="DJ763" s="11"/>
      <c r="DK763" s="11"/>
      <c r="DL763" s="11"/>
      <c r="DM763" s="11"/>
    </row>
    <row r="764" spans="96:117">
      <c r="CR764" s="11"/>
      <c r="DI764" s="11"/>
      <c r="DJ764" s="11"/>
      <c r="DK764" s="11"/>
      <c r="DL764" s="11"/>
      <c r="DM764" s="11"/>
    </row>
    <row r="765" spans="96:117">
      <c r="CR765" s="11"/>
      <c r="DI765" s="11"/>
      <c r="DJ765" s="11"/>
      <c r="DK765" s="11"/>
      <c r="DL765" s="11"/>
      <c r="DM765" s="11"/>
    </row>
    <row r="766" spans="96:117">
      <c r="CR766" s="11"/>
      <c r="DI766" s="11"/>
      <c r="DJ766" s="11"/>
      <c r="DK766" s="11"/>
      <c r="DL766" s="11"/>
      <c r="DM766" s="11"/>
    </row>
    <row r="767" spans="96:117">
      <c r="CR767" s="11"/>
      <c r="DI767" s="11"/>
      <c r="DJ767" s="11"/>
      <c r="DK767" s="11"/>
      <c r="DL767" s="11"/>
      <c r="DM767" s="11"/>
    </row>
    <row r="768" spans="96:117">
      <c r="CR768" s="11"/>
      <c r="DI768" s="11"/>
      <c r="DJ768" s="11"/>
      <c r="DK768" s="11"/>
      <c r="DL768" s="11"/>
      <c r="DM768" s="11"/>
    </row>
    <row r="769" spans="96:117">
      <c r="CR769" s="11"/>
      <c r="DI769" s="11"/>
      <c r="DJ769" s="11"/>
      <c r="DK769" s="11"/>
      <c r="DL769" s="11"/>
      <c r="DM769" s="11"/>
    </row>
    <row r="770" spans="96:117">
      <c r="CR770" s="11"/>
      <c r="DI770" s="11"/>
      <c r="DJ770" s="11"/>
      <c r="DK770" s="11"/>
      <c r="DL770" s="11"/>
      <c r="DM770" s="11"/>
    </row>
    <row r="771" spans="96:117">
      <c r="CR771" s="11"/>
      <c r="DI771" s="11"/>
      <c r="DJ771" s="11"/>
      <c r="DK771" s="11"/>
      <c r="DL771" s="11"/>
      <c r="DM771" s="11"/>
    </row>
    <row r="772" spans="96:117">
      <c r="CR772" s="11"/>
      <c r="DI772" s="11"/>
      <c r="DJ772" s="11"/>
      <c r="DK772" s="11"/>
      <c r="DL772" s="11"/>
      <c r="DM772" s="11"/>
    </row>
    <row r="773" spans="96:117">
      <c r="CR773" s="11"/>
      <c r="DI773" s="11"/>
      <c r="DJ773" s="11"/>
      <c r="DK773" s="11"/>
      <c r="DL773" s="11"/>
      <c r="DM773" s="11"/>
    </row>
    <row r="774" spans="96:117">
      <c r="CR774" s="11"/>
      <c r="DI774" s="11"/>
      <c r="DJ774" s="11"/>
      <c r="DK774" s="11"/>
      <c r="DL774" s="11"/>
      <c r="DM774" s="11"/>
    </row>
    <row r="775" spans="96:117">
      <c r="CR775" s="11"/>
      <c r="DI775" s="11"/>
      <c r="DJ775" s="11"/>
      <c r="DK775" s="11"/>
      <c r="DL775" s="11"/>
      <c r="DM775" s="11"/>
    </row>
    <row r="776" spans="96:117">
      <c r="CR776" s="11"/>
      <c r="DI776" s="11"/>
      <c r="DJ776" s="11"/>
      <c r="DK776" s="11"/>
      <c r="DL776" s="11"/>
      <c r="DM776" s="11"/>
    </row>
    <row r="777" spans="96:117">
      <c r="CR777" s="11"/>
      <c r="DI777" s="11"/>
      <c r="DJ777" s="11"/>
      <c r="DK777" s="11"/>
      <c r="DL777" s="11"/>
      <c r="DM777" s="11"/>
    </row>
    <row r="778" spans="96:117">
      <c r="CR778" s="11"/>
      <c r="DI778" s="11"/>
      <c r="DJ778" s="11"/>
      <c r="DK778" s="11"/>
      <c r="DL778" s="11"/>
      <c r="DM778" s="11"/>
    </row>
    <row r="779" spans="96:117">
      <c r="CR779" s="11"/>
      <c r="DI779" s="11"/>
      <c r="DJ779" s="11"/>
      <c r="DK779" s="11"/>
      <c r="DL779" s="11"/>
      <c r="DM779" s="11"/>
    </row>
    <row r="780" spans="96:117">
      <c r="CR780" s="11"/>
      <c r="DI780" s="11"/>
      <c r="DJ780" s="11"/>
      <c r="DK780" s="11"/>
      <c r="DL780" s="11"/>
      <c r="DM780" s="11"/>
    </row>
    <row r="781" spans="96:117">
      <c r="CR781" s="11"/>
      <c r="DI781" s="11"/>
      <c r="DJ781" s="11"/>
      <c r="DK781" s="11"/>
      <c r="DL781" s="11"/>
      <c r="DM781" s="11"/>
    </row>
    <row r="782" spans="96:117">
      <c r="CR782" s="11"/>
      <c r="DI782" s="11"/>
      <c r="DJ782" s="11"/>
      <c r="DK782" s="11"/>
      <c r="DL782" s="11"/>
      <c r="DM782" s="11"/>
    </row>
    <row r="783" spans="96:117">
      <c r="CR783" s="11"/>
      <c r="DI783" s="11"/>
      <c r="DJ783" s="11"/>
      <c r="DK783" s="11"/>
      <c r="DL783" s="11"/>
      <c r="DM783" s="11"/>
    </row>
    <row r="784" spans="96:117">
      <c r="CR784" s="11"/>
      <c r="DI784" s="11"/>
      <c r="DJ784" s="11"/>
      <c r="DK784" s="11"/>
      <c r="DL784" s="11"/>
      <c r="DM784" s="11"/>
    </row>
    <row r="785" spans="96:117">
      <c r="CR785" s="11"/>
      <c r="DI785" s="11"/>
      <c r="DJ785" s="11"/>
      <c r="DK785" s="11"/>
      <c r="DL785" s="11"/>
      <c r="DM785" s="11"/>
    </row>
    <row r="786" spans="96:117">
      <c r="CR786" s="11"/>
      <c r="DI786" s="11"/>
      <c r="DJ786" s="11"/>
      <c r="DK786" s="11"/>
      <c r="DL786" s="11"/>
      <c r="DM786" s="11"/>
    </row>
    <row r="787" spans="96:117">
      <c r="CR787" s="11"/>
      <c r="DI787" s="11"/>
      <c r="DJ787" s="11"/>
      <c r="DK787" s="11"/>
      <c r="DL787" s="11"/>
      <c r="DM787" s="11"/>
    </row>
    <row r="788" spans="96:117">
      <c r="CR788" s="11"/>
      <c r="DI788" s="11"/>
      <c r="DJ788" s="11"/>
      <c r="DK788" s="11"/>
      <c r="DL788" s="11"/>
      <c r="DM788" s="11"/>
    </row>
    <row r="789" spans="96:117">
      <c r="CR789" s="11"/>
      <c r="DI789" s="11"/>
      <c r="DJ789" s="11"/>
      <c r="DK789" s="11"/>
      <c r="DL789" s="11"/>
      <c r="DM789" s="11"/>
    </row>
    <row r="790" spans="96:117">
      <c r="CR790" s="11"/>
      <c r="DI790" s="11"/>
      <c r="DJ790" s="11"/>
      <c r="DK790" s="11"/>
      <c r="DL790" s="11"/>
      <c r="DM790" s="11"/>
    </row>
    <row r="791" spans="96:117">
      <c r="CR791" s="11"/>
      <c r="DI791" s="11"/>
      <c r="DJ791" s="11"/>
      <c r="DK791" s="11"/>
      <c r="DL791" s="11"/>
      <c r="DM791" s="11"/>
    </row>
    <row r="792" spans="96:117">
      <c r="CR792" s="11"/>
      <c r="DI792" s="11"/>
      <c r="DJ792" s="11"/>
      <c r="DK792" s="11"/>
      <c r="DL792" s="11"/>
      <c r="DM792" s="11"/>
    </row>
    <row r="793" spans="96:117">
      <c r="CR793" s="11"/>
      <c r="DI793" s="11"/>
      <c r="DJ793" s="11"/>
      <c r="DK793" s="11"/>
      <c r="DL793" s="11"/>
      <c r="DM793" s="11"/>
    </row>
    <row r="794" spans="96:117">
      <c r="CR794" s="11"/>
      <c r="DI794" s="11"/>
      <c r="DJ794" s="11"/>
      <c r="DK794" s="11"/>
      <c r="DL794" s="11"/>
      <c r="DM794" s="11"/>
    </row>
    <row r="795" spans="96:117">
      <c r="CR795" s="11"/>
      <c r="DI795" s="11"/>
      <c r="DJ795" s="11"/>
      <c r="DK795" s="11"/>
      <c r="DL795" s="11"/>
      <c r="DM795" s="11"/>
    </row>
    <row r="796" spans="96:117">
      <c r="CR796" s="11"/>
      <c r="DI796" s="11"/>
      <c r="DJ796" s="11"/>
      <c r="DK796" s="11"/>
      <c r="DL796" s="11"/>
      <c r="DM796" s="11"/>
    </row>
    <row r="797" spans="96:117">
      <c r="CR797" s="11"/>
      <c r="DI797" s="11"/>
      <c r="DJ797" s="11"/>
      <c r="DK797" s="11"/>
      <c r="DL797" s="11"/>
      <c r="DM797" s="11"/>
    </row>
    <row r="798" spans="96:117">
      <c r="CR798" s="11"/>
      <c r="DI798" s="11"/>
      <c r="DJ798" s="11"/>
      <c r="DK798" s="11"/>
      <c r="DL798" s="11"/>
      <c r="DM798" s="11"/>
    </row>
    <row r="799" spans="96:117">
      <c r="CR799" s="11"/>
      <c r="DI799" s="11"/>
      <c r="DJ799" s="11"/>
      <c r="DK799" s="11"/>
      <c r="DL799" s="11"/>
      <c r="DM799" s="11"/>
    </row>
    <row r="800" spans="96:117">
      <c r="CR800" s="11"/>
      <c r="DI800" s="11"/>
      <c r="DJ800" s="11"/>
      <c r="DK800" s="11"/>
      <c r="DL800" s="11"/>
      <c r="DM800" s="11"/>
    </row>
    <row r="801" spans="96:117">
      <c r="CR801" s="11"/>
      <c r="DI801" s="11"/>
      <c r="DJ801" s="11"/>
      <c r="DK801" s="11"/>
      <c r="DL801" s="11"/>
      <c r="DM801" s="11"/>
    </row>
    <row r="802" spans="96:117">
      <c r="CR802" s="11"/>
      <c r="DI802" s="11"/>
      <c r="DJ802" s="11"/>
      <c r="DK802" s="11"/>
      <c r="DL802" s="11"/>
      <c r="DM802" s="11"/>
    </row>
    <row r="803" spans="96:117">
      <c r="CR803" s="11"/>
      <c r="DI803" s="11"/>
      <c r="DJ803" s="11"/>
      <c r="DK803" s="11"/>
      <c r="DL803" s="11"/>
      <c r="DM803" s="11"/>
    </row>
    <row r="804" spans="96:117">
      <c r="CR804" s="11"/>
      <c r="DI804" s="11"/>
      <c r="DJ804" s="11"/>
      <c r="DK804" s="11"/>
      <c r="DL804" s="11"/>
      <c r="DM804" s="11"/>
    </row>
    <row r="805" spans="96:117">
      <c r="CR805" s="11"/>
      <c r="DI805" s="11"/>
      <c r="DJ805" s="11"/>
      <c r="DK805" s="11"/>
      <c r="DL805" s="11"/>
      <c r="DM805" s="11"/>
    </row>
    <row r="806" spans="96:117">
      <c r="CR806" s="11"/>
      <c r="DI806" s="11"/>
      <c r="DJ806" s="11"/>
      <c r="DK806" s="11"/>
      <c r="DL806" s="11"/>
      <c r="DM806" s="11"/>
    </row>
    <row r="807" spans="96:117">
      <c r="CR807" s="11"/>
      <c r="DI807" s="11"/>
      <c r="DJ807" s="11"/>
      <c r="DK807" s="11"/>
      <c r="DL807" s="11"/>
      <c r="DM807" s="11"/>
    </row>
    <row r="808" spans="96:117">
      <c r="CR808" s="11"/>
      <c r="DI808" s="11"/>
      <c r="DJ808" s="11"/>
      <c r="DK808" s="11"/>
      <c r="DL808" s="11"/>
      <c r="DM808" s="11"/>
    </row>
    <row r="809" spans="96:117">
      <c r="CR809" s="11"/>
      <c r="DI809" s="11"/>
      <c r="DJ809" s="11"/>
      <c r="DK809" s="11"/>
      <c r="DL809" s="11"/>
      <c r="DM809" s="11"/>
    </row>
    <row r="810" spans="96:117">
      <c r="CR810" s="11"/>
      <c r="DI810" s="11"/>
      <c r="DJ810" s="11"/>
      <c r="DK810" s="11"/>
      <c r="DL810" s="11"/>
      <c r="DM810" s="11"/>
    </row>
    <row r="811" spans="96:117">
      <c r="CR811" s="11"/>
      <c r="DI811" s="11"/>
      <c r="DJ811" s="11"/>
      <c r="DK811" s="11"/>
      <c r="DL811" s="11"/>
      <c r="DM811" s="11"/>
    </row>
    <row r="812" spans="96:117">
      <c r="CR812" s="11"/>
      <c r="DI812" s="11"/>
      <c r="DJ812" s="11"/>
      <c r="DK812" s="11"/>
      <c r="DL812" s="11"/>
      <c r="DM812" s="11"/>
    </row>
    <row r="813" spans="96:117">
      <c r="CR813" s="11"/>
      <c r="DI813" s="11"/>
      <c r="DJ813" s="11"/>
      <c r="DK813" s="11"/>
      <c r="DL813" s="11"/>
      <c r="DM813" s="11"/>
    </row>
    <row r="814" spans="96:117">
      <c r="CR814" s="11"/>
      <c r="DI814" s="11"/>
      <c r="DJ814" s="11"/>
      <c r="DK814" s="11"/>
      <c r="DL814" s="11"/>
      <c r="DM814" s="11"/>
    </row>
    <row r="815" spans="96:117">
      <c r="CR815" s="11"/>
      <c r="DI815" s="11"/>
      <c r="DJ815" s="11"/>
      <c r="DK815" s="11"/>
      <c r="DL815" s="11"/>
      <c r="DM815" s="11"/>
    </row>
    <row r="816" spans="96:117">
      <c r="CR816" s="11"/>
      <c r="DI816" s="11"/>
      <c r="DJ816" s="11"/>
      <c r="DK816" s="11"/>
      <c r="DL816" s="11"/>
      <c r="DM816" s="11"/>
    </row>
    <row r="817" spans="96:117">
      <c r="CR817" s="11"/>
      <c r="DI817" s="11"/>
      <c r="DJ817" s="11"/>
      <c r="DK817" s="11"/>
      <c r="DL817" s="11"/>
      <c r="DM817" s="11"/>
    </row>
    <row r="818" spans="96:117">
      <c r="CR818" s="11"/>
      <c r="DI818" s="11"/>
      <c r="DJ818" s="11"/>
      <c r="DK818" s="11"/>
      <c r="DL818" s="11"/>
      <c r="DM818" s="11"/>
    </row>
    <row r="819" spans="96:117">
      <c r="CR819" s="11"/>
      <c r="DI819" s="11"/>
      <c r="DJ819" s="11"/>
      <c r="DK819" s="11"/>
      <c r="DL819" s="11"/>
      <c r="DM819" s="11"/>
    </row>
    <row r="820" spans="96:117">
      <c r="CR820" s="11"/>
      <c r="DI820" s="11"/>
      <c r="DJ820" s="11"/>
      <c r="DK820" s="11"/>
      <c r="DL820" s="11"/>
      <c r="DM820" s="11"/>
    </row>
    <row r="821" spans="96:117">
      <c r="CR821" s="11"/>
      <c r="DI821" s="11"/>
      <c r="DJ821" s="11"/>
      <c r="DK821" s="11"/>
      <c r="DL821" s="11"/>
      <c r="DM821" s="11"/>
    </row>
    <row r="822" spans="96:117">
      <c r="CR822" s="11"/>
      <c r="DI822" s="11"/>
      <c r="DJ822" s="11"/>
      <c r="DK822" s="11"/>
      <c r="DL822" s="11"/>
      <c r="DM822" s="11"/>
    </row>
    <row r="823" spans="96:117">
      <c r="CR823" s="11"/>
      <c r="DI823" s="11"/>
      <c r="DJ823" s="11"/>
      <c r="DK823" s="11"/>
      <c r="DL823" s="11"/>
      <c r="DM823" s="11"/>
    </row>
    <row r="824" spans="96:117">
      <c r="CR824" s="11"/>
      <c r="DI824" s="11"/>
      <c r="DJ824" s="11"/>
      <c r="DK824" s="11"/>
      <c r="DL824" s="11"/>
      <c r="DM824" s="11"/>
    </row>
    <row r="825" spans="96:117">
      <c r="CR825" s="11"/>
      <c r="DI825" s="11"/>
      <c r="DJ825" s="11"/>
      <c r="DK825" s="11"/>
      <c r="DL825" s="11"/>
      <c r="DM825" s="11"/>
    </row>
    <row r="826" spans="96:117">
      <c r="CR826" s="11"/>
      <c r="DI826" s="11"/>
      <c r="DJ826" s="11"/>
      <c r="DK826" s="11"/>
      <c r="DL826" s="11"/>
      <c r="DM826" s="11"/>
    </row>
    <row r="827" spans="96:117">
      <c r="CR827" s="11"/>
      <c r="DI827" s="11"/>
      <c r="DJ827" s="11"/>
      <c r="DK827" s="11"/>
      <c r="DL827" s="11"/>
      <c r="DM827" s="11"/>
    </row>
    <row r="828" spans="96:117">
      <c r="CR828" s="11"/>
      <c r="DI828" s="11"/>
      <c r="DJ828" s="11"/>
      <c r="DK828" s="11"/>
      <c r="DL828" s="11"/>
      <c r="DM828" s="11"/>
    </row>
    <row r="829" spans="96:117">
      <c r="CR829" s="11"/>
      <c r="DI829" s="11"/>
      <c r="DJ829" s="11"/>
      <c r="DK829" s="11"/>
      <c r="DL829" s="11"/>
      <c r="DM829" s="11"/>
    </row>
    <row r="830" spans="96:117">
      <c r="CR830" s="11"/>
      <c r="DI830" s="11"/>
      <c r="DJ830" s="11"/>
      <c r="DK830" s="11"/>
      <c r="DL830" s="11"/>
      <c r="DM830" s="11"/>
    </row>
    <row r="831" spans="96:117">
      <c r="CR831" s="11"/>
      <c r="DI831" s="11"/>
      <c r="DJ831" s="11"/>
      <c r="DK831" s="11"/>
      <c r="DL831" s="11"/>
      <c r="DM831" s="11"/>
    </row>
    <row r="832" spans="96:117">
      <c r="CR832" s="11"/>
      <c r="DI832" s="11"/>
      <c r="DJ832" s="11"/>
      <c r="DK832" s="11"/>
      <c r="DL832" s="11"/>
      <c r="DM832" s="11"/>
    </row>
    <row r="833" spans="96:117">
      <c r="CR833" s="11"/>
      <c r="DI833" s="11"/>
      <c r="DJ833" s="11"/>
      <c r="DK833" s="11"/>
      <c r="DL833" s="11"/>
      <c r="DM833" s="11"/>
    </row>
    <row r="834" spans="96:117">
      <c r="CR834" s="11"/>
      <c r="DI834" s="11"/>
      <c r="DJ834" s="11"/>
      <c r="DK834" s="11"/>
      <c r="DL834" s="11"/>
      <c r="DM834" s="11"/>
    </row>
    <row r="835" spans="96:117">
      <c r="CR835" s="11"/>
      <c r="DI835" s="11"/>
      <c r="DJ835" s="11"/>
      <c r="DK835" s="11"/>
      <c r="DL835" s="11"/>
      <c r="DM835" s="11"/>
    </row>
    <row r="836" spans="96:117">
      <c r="CR836" s="11"/>
      <c r="DI836" s="11"/>
      <c r="DJ836" s="11"/>
      <c r="DK836" s="11"/>
      <c r="DL836" s="11"/>
      <c r="DM836" s="11"/>
    </row>
    <row r="837" spans="96:117">
      <c r="CR837" s="11"/>
      <c r="DI837" s="11"/>
      <c r="DJ837" s="11"/>
      <c r="DK837" s="11"/>
      <c r="DL837" s="11"/>
      <c r="DM837" s="11"/>
    </row>
    <row r="838" spans="96:117">
      <c r="CR838" s="11"/>
      <c r="DI838" s="11"/>
      <c r="DJ838" s="11"/>
      <c r="DK838" s="11"/>
      <c r="DL838" s="11"/>
      <c r="DM838" s="11"/>
    </row>
    <row r="839" spans="96:117">
      <c r="CR839" s="11"/>
      <c r="DI839" s="11"/>
      <c r="DJ839" s="11"/>
      <c r="DK839" s="11"/>
      <c r="DL839" s="11"/>
      <c r="DM839" s="11"/>
    </row>
    <row r="840" spans="96:117">
      <c r="CR840" s="11"/>
      <c r="DI840" s="11"/>
      <c r="DJ840" s="11"/>
      <c r="DK840" s="11"/>
      <c r="DL840" s="11"/>
      <c r="DM840" s="11"/>
    </row>
    <row r="841" spans="96:117">
      <c r="CR841" s="11"/>
      <c r="DI841" s="11"/>
      <c r="DJ841" s="11"/>
      <c r="DK841" s="11"/>
      <c r="DL841" s="11"/>
      <c r="DM841" s="11"/>
    </row>
    <row r="842" spans="96:117">
      <c r="CR842" s="11"/>
      <c r="DI842" s="11"/>
      <c r="DJ842" s="11"/>
      <c r="DK842" s="11"/>
      <c r="DL842" s="11"/>
      <c r="DM842" s="11"/>
    </row>
    <row r="843" spans="96:117">
      <c r="CR843" s="11"/>
      <c r="DI843" s="11"/>
      <c r="DJ843" s="11"/>
      <c r="DK843" s="11"/>
      <c r="DL843" s="11"/>
      <c r="DM843" s="11"/>
    </row>
    <row r="844" spans="96:117">
      <c r="CR844" s="11"/>
      <c r="DI844" s="11"/>
      <c r="DJ844" s="11"/>
      <c r="DK844" s="11"/>
      <c r="DL844" s="11"/>
      <c r="DM844" s="11"/>
    </row>
    <row r="845" spans="96:117">
      <c r="CR845" s="11"/>
      <c r="DI845" s="11"/>
      <c r="DJ845" s="11"/>
      <c r="DK845" s="11"/>
      <c r="DL845" s="11"/>
      <c r="DM845" s="11"/>
    </row>
    <row r="846" spans="96:117">
      <c r="CR846" s="11"/>
      <c r="DI846" s="11"/>
      <c r="DJ846" s="11"/>
      <c r="DK846" s="11"/>
      <c r="DL846" s="11"/>
      <c r="DM846" s="11"/>
    </row>
    <row r="847" spans="96:117">
      <c r="CR847" s="11"/>
      <c r="DI847" s="11"/>
      <c r="DJ847" s="11"/>
      <c r="DK847" s="11"/>
      <c r="DL847" s="11"/>
      <c r="DM847" s="11"/>
    </row>
    <row r="848" spans="96:117">
      <c r="CR848" s="11"/>
      <c r="DI848" s="11"/>
      <c r="DJ848" s="11"/>
      <c r="DK848" s="11"/>
      <c r="DL848" s="11"/>
      <c r="DM848" s="11"/>
    </row>
    <row r="849" spans="96:117">
      <c r="CR849" s="11"/>
      <c r="DI849" s="11"/>
      <c r="DJ849" s="11"/>
      <c r="DK849" s="11"/>
      <c r="DL849" s="11"/>
      <c r="DM849" s="11"/>
    </row>
    <row r="850" spans="96:117">
      <c r="CR850" s="11"/>
      <c r="DI850" s="11"/>
      <c r="DJ850" s="11"/>
      <c r="DK850" s="11"/>
      <c r="DL850" s="11"/>
      <c r="DM850" s="11"/>
    </row>
    <row r="851" spans="96:117">
      <c r="CR851" s="11"/>
      <c r="DI851" s="11"/>
      <c r="DJ851" s="11"/>
      <c r="DK851" s="11"/>
      <c r="DL851" s="11"/>
      <c r="DM851" s="11"/>
    </row>
    <row r="852" spans="96:117">
      <c r="CR852" s="11"/>
      <c r="DI852" s="11"/>
      <c r="DJ852" s="11"/>
      <c r="DK852" s="11"/>
      <c r="DL852" s="11"/>
      <c r="DM852" s="11"/>
    </row>
    <row r="853" spans="96:117">
      <c r="CR853" s="11"/>
      <c r="DI853" s="11"/>
      <c r="DJ853" s="11"/>
      <c r="DK853" s="11"/>
      <c r="DL853" s="11"/>
      <c r="DM853" s="11"/>
    </row>
    <row r="854" spans="96:117">
      <c r="CR854" s="11"/>
      <c r="DI854" s="11"/>
      <c r="DJ854" s="11"/>
      <c r="DK854" s="11"/>
      <c r="DL854" s="11"/>
      <c r="DM854" s="11"/>
    </row>
    <row r="855" spans="96:117">
      <c r="CR855" s="11"/>
      <c r="DI855" s="11"/>
      <c r="DJ855" s="11"/>
      <c r="DK855" s="11"/>
      <c r="DL855" s="11"/>
      <c r="DM855" s="11"/>
    </row>
    <row r="856" spans="96:117">
      <c r="CR856" s="11"/>
      <c r="DI856" s="11"/>
      <c r="DJ856" s="11"/>
      <c r="DK856" s="11"/>
      <c r="DL856" s="11"/>
      <c r="DM856" s="11"/>
    </row>
    <row r="857" spans="96:117">
      <c r="CR857" s="11"/>
      <c r="DI857" s="11"/>
      <c r="DJ857" s="11"/>
      <c r="DK857" s="11"/>
      <c r="DL857" s="11"/>
      <c r="DM857" s="11"/>
    </row>
    <row r="858" spans="96:117">
      <c r="CR858" s="11"/>
      <c r="DI858" s="11"/>
      <c r="DJ858" s="11"/>
      <c r="DK858" s="11"/>
      <c r="DL858" s="11"/>
      <c r="DM858" s="11"/>
    </row>
    <row r="859" spans="96:117">
      <c r="CR859" s="11"/>
      <c r="DI859" s="11"/>
      <c r="DJ859" s="11"/>
      <c r="DK859" s="11"/>
      <c r="DL859" s="11"/>
      <c r="DM859" s="11"/>
    </row>
    <row r="860" spans="96:117">
      <c r="CR860" s="11"/>
      <c r="DI860" s="11"/>
      <c r="DJ860" s="11"/>
      <c r="DK860" s="11"/>
      <c r="DL860" s="11"/>
      <c r="DM860" s="11"/>
    </row>
    <row r="861" spans="96:117">
      <c r="CR861" s="11"/>
      <c r="DI861" s="11"/>
      <c r="DJ861" s="11"/>
      <c r="DK861" s="11"/>
      <c r="DL861" s="11"/>
      <c r="DM861" s="11"/>
    </row>
    <row r="862" spans="96:117">
      <c r="CR862" s="11"/>
      <c r="DI862" s="11"/>
      <c r="DJ862" s="11"/>
      <c r="DK862" s="11"/>
      <c r="DL862" s="11"/>
      <c r="DM862" s="11"/>
    </row>
    <row r="863" spans="96:117">
      <c r="CR863" s="11"/>
      <c r="DI863" s="11"/>
      <c r="DJ863" s="11"/>
      <c r="DK863" s="11"/>
      <c r="DL863" s="11"/>
      <c r="DM863" s="11"/>
    </row>
    <row r="864" spans="96:117">
      <c r="CR864" s="11"/>
      <c r="DI864" s="11"/>
      <c r="DJ864" s="11"/>
      <c r="DK864" s="11"/>
      <c r="DL864" s="11"/>
      <c r="DM864" s="11"/>
    </row>
    <row r="865" spans="96:117">
      <c r="CR865" s="11"/>
      <c r="DI865" s="11"/>
      <c r="DJ865" s="11"/>
      <c r="DK865" s="11"/>
      <c r="DL865" s="11"/>
      <c r="DM865" s="11"/>
    </row>
    <row r="866" spans="96:117">
      <c r="CR866" s="11"/>
      <c r="DI866" s="11"/>
      <c r="DJ866" s="11"/>
      <c r="DK866" s="11"/>
      <c r="DL866" s="11"/>
      <c r="DM866" s="11"/>
    </row>
    <row r="867" spans="96:117">
      <c r="CR867" s="11"/>
      <c r="DI867" s="11"/>
      <c r="DJ867" s="11"/>
      <c r="DK867" s="11"/>
      <c r="DL867" s="11"/>
      <c r="DM867" s="11"/>
    </row>
    <row r="868" spans="96:117">
      <c r="CR868" s="11"/>
      <c r="DI868" s="11"/>
      <c r="DJ868" s="11"/>
      <c r="DK868" s="11"/>
      <c r="DL868" s="11"/>
      <c r="DM868" s="11"/>
    </row>
    <row r="869" spans="96:117">
      <c r="CR869" s="11"/>
      <c r="DI869" s="11"/>
      <c r="DJ869" s="11"/>
      <c r="DK869" s="11"/>
      <c r="DL869" s="11"/>
      <c r="DM869" s="11"/>
    </row>
    <row r="870" spans="96:117">
      <c r="CR870" s="11"/>
      <c r="DI870" s="11"/>
      <c r="DJ870" s="11"/>
      <c r="DK870" s="11"/>
      <c r="DL870" s="11"/>
      <c r="DM870" s="11"/>
    </row>
    <row r="871" spans="96:117">
      <c r="CR871" s="11"/>
      <c r="DI871" s="11"/>
      <c r="DJ871" s="11"/>
      <c r="DK871" s="11"/>
      <c r="DL871" s="11"/>
      <c r="DM871" s="11"/>
    </row>
    <row r="872" spans="96:117">
      <c r="CR872" s="11"/>
      <c r="DI872" s="11"/>
      <c r="DJ872" s="11"/>
      <c r="DK872" s="11"/>
      <c r="DL872" s="11"/>
      <c r="DM872" s="11"/>
    </row>
    <row r="873" spans="96:117">
      <c r="CR873" s="11"/>
      <c r="DI873" s="11"/>
      <c r="DJ873" s="11"/>
      <c r="DK873" s="11"/>
      <c r="DL873" s="11"/>
      <c r="DM873" s="11"/>
    </row>
    <row r="874" spans="96:117">
      <c r="CR874" s="11"/>
      <c r="DI874" s="11"/>
      <c r="DJ874" s="11"/>
      <c r="DK874" s="11"/>
      <c r="DL874" s="11"/>
      <c r="DM874" s="11"/>
    </row>
    <row r="875" spans="96:117">
      <c r="CR875" s="11"/>
      <c r="DI875" s="11"/>
      <c r="DJ875" s="11"/>
      <c r="DK875" s="11"/>
      <c r="DL875" s="11"/>
      <c r="DM875" s="11"/>
    </row>
    <row r="876" spans="96:117">
      <c r="CR876" s="11"/>
      <c r="DI876" s="11"/>
      <c r="DJ876" s="11"/>
      <c r="DK876" s="11"/>
      <c r="DL876" s="11"/>
      <c r="DM876" s="11"/>
    </row>
    <row r="877" spans="96:117">
      <c r="CR877" s="11"/>
      <c r="DI877" s="11"/>
      <c r="DJ877" s="11"/>
      <c r="DK877" s="11"/>
      <c r="DL877" s="11"/>
      <c r="DM877" s="11"/>
    </row>
    <row r="878" spans="96:117">
      <c r="CR878" s="11"/>
      <c r="DI878" s="11"/>
      <c r="DJ878" s="11"/>
      <c r="DK878" s="11"/>
      <c r="DL878" s="11"/>
      <c r="DM878" s="11"/>
    </row>
    <row r="879" spans="96:117">
      <c r="CR879" s="11"/>
      <c r="DI879" s="11"/>
      <c r="DJ879" s="11"/>
      <c r="DK879" s="11"/>
      <c r="DL879" s="11"/>
      <c r="DM879" s="11"/>
    </row>
    <row r="880" spans="96:117">
      <c r="CR880" s="11"/>
      <c r="DI880" s="11"/>
      <c r="DJ880" s="11"/>
      <c r="DK880" s="11"/>
      <c r="DL880" s="11"/>
      <c r="DM880" s="11"/>
    </row>
    <row r="881" spans="96:117">
      <c r="CR881" s="11"/>
      <c r="DI881" s="11"/>
      <c r="DJ881" s="11"/>
      <c r="DK881" s="11"/>
      <c r="DL881" s="11"/>
      <c r="DM881" s="11"/>
    </row>
    <row r="882" spans="96:117">
      <c r="CR882" s="11"/>
      <c r="DI882" s="11"/>
      <c r="DJ882" s="11"/>
      <c r="DK882" s="11"/>
      <c r="DL882" s="11"/>
      <c r="DM882" s="11"/>
    </row>
    <row r="883" spans="96:117">
      <c r="CR883" s="11"/>
      <c r="DI883" s="11"/>
      <c r="DJ883" s="11"/>
      <c r="DK883" s="11"/>
      <c r="DL883" s="11"/>
      <c r="DM883" s="11"/>
    </row>
    <row r="884" spans="96:117">
      <c r="CR884" s="11"/>
      <c r="DI884" s="11"/>
      <c r="DJ884" s="11"/>
      <c r="DK884" s="11"/>
      <c r="DL884" s="11"/>
      <c r="DM884" s="11"/>
    </row>
    <row r="885" spans="96:117">
      <c r="CR885" s="11"/>
      <c r="DI885" s="11"/>
      <c r="DJ885" s="11"/>
      <c r="DK885" s="11"/>
      <c r="DL885" s="11"/>
      <c r="DM885" s="11"/>
    </row>
    <row r="886" spans="96:117">
      <c r="CR886" s="11"/>
      <c r="DI886" s="11"/>
      <c r="DJ886" s="11"/>
      <c r="DK886" s="11"/>
      <c r="DL886" s="11"/>
      <c r="DM886" s="11"/>
    </row>
    <row r="887" spans="96:117">
      <c r="CR887" s="11"/>
      <c r="DI887" s="11"/>
      <c r="DJ887" s="11"/>
      <c r="DK887" s="11"/>
      <c r="DL887" s="11"/>
      <c r="DM887" s="11"/>
    </row>
    <row r="888" spans="96:117">
      <c r="CR888" s="11"/>
      <c r="DI888" s="11"/>
      <c r="DJ888" s="11"/>
      <c r="DK888" s="11"/>
      <c r="DL888" s="11"/>
      <c r="DM888" s="11"/>
    </row>
    <row r="889" spans="96:117">
      <c r="CR889" s="11"/>
      <c r="DI889" s="11"/>
      <c r="DJ889" s="11"/>
      <c r="DK889" s="11"/>
      <c r="DL889" s="11"/>
      <c r="DM889" s="11"/>
    </row>
    <row r="890" spans="96:117">
      <c r="CR890" s="11"/>
      <c r="DI890" s="11"/>
      <c r="DJ890" s="11"/>
      <c r="DK890" s="11"/>
      <c r="DL890" s="11"/>
      <c r="DM890" s="11"/>
    </row>
    <row r="891" spans="96:117">
      <c r="CR891" s="11"/>
      <c r="DI891" s="11"/>
      <c r="DJ891" s="11"/>
      <c r="DK891" s="11"/>
      <c r="DL891" s="11"/>
      <c r="DM891" s="11"/>
    </row>
    <row r="892" spans="96:117">
      <c r="CR892" s="11"/>
      <c r="DI892" s="11"/>
      <c r="DJ892" s="11"/>
      <c r="DK892" s="11"/>
      <c r="DL892" s="11"/>
      <c r="DM892" s="11"/>
    </row>
    <row r="893" spans="96:117">
      <c r="CR893" s="11"/>
      <c r="DI893" s="11"/>
      <c r="DJ893" s="11"/>
      <c r="DK893" s="11"/>
      <c r="DL893" s="11"/>
      <c r="DM893" s="11"/>
    </row>
    <row r="894" spans="96:117">
      <c r="CR894" s="11"/>
      <c r="DI894" s="11"/>
      <c r="DJ894" s="11"/>
      <c r="DK894" s="11"/>
      <c r="DL894" s="11"/>
      <c r="DM894" s="11"/>
    </row>
    <row r="895" spans="96:117">
      <c r="CR895" s="11"/>
      <c r="DI895" s="11"/>
      <c r="DJ895" s="11"/>
      <c r="DK895" s="11"/>
      <c r="DL895" s="11"/>
      <c r="DM895" s="11"/>
    </row>
    <row r="896" spans="96:117">
      <c r="CR896" s="11"/>
      <c r="DI896" s="11"/>
      <c r="DJ896" s="11"/>
      <c r="DK896" s="11"/>
      <c r="DL896" s="11"/>
      <c r="DM896" s="11"/>
    </row>
    <row r="897" spans="96:117">
      <c r="CR897" s="11"/>
      <c r="DI897" s="11"/>
      <c r="DJ897" s="11"/>
      <c r="DK897" s="11"/>
      <c r="DL897" s="11"/>
      <c r="DM897" s="11"/>
    </row>
    <row r="898" spans="96:117">
      <c r="CR898" s="11"/>
      <c r="DI898" s="11"/>
      <c r="DJ898" s="11"/>
      <c r="DK898" s="11"/>
      <c r="DL898" s="11"/>
      <c r="DM898" s="11"/>
    </row>
    <row r="899" spans="96:117">
      <c r="CR899" s="11"/>
      <c r="DI899" s="11"/>
      <c r="DJ899" s="11"/>
      <c r="DK899" s="11"/>
      <c r="DL899" s="11"/>
      <c r="DM899" s="11"/>
    </row>
    <row r="900" spans="96:117">
      <c r="CR900" s="11"/>
      <c r="DI900" s="11"/>
      <c r="DJ900" s="11"/>
      <c r="DK900" s="11"/>
      <c r="DL900" s="11"/>
      <c r="DM900" s="11"/>
    </row>
    <row r="901" spans="96:117">
      <c r="CR901" s="11"/>
      <c r="DI901" s="11"/>
      <c r="DJ901" s="11"/>
      <c r="DK901" s="11"/>
      <c r="DL901" s="11"/>
      <c r="DM901" s="11"/>
    </row>
    <row r="902" spans="96:117">
      <c r="CR902" s="11"/>
      <c r="DI902" s="11"/>
      <c r="DJ902" s="11"/>
      <c r="DK902" s="11"/>
      <c r="DL902" s="11"/>
      <c r="DM902" s="11"/>
    </row>
    <row r="903" spans="96:117">
      <c r="CR903" s="11"/>
      <c r="DI903" s="11"/>
      <c r="DJ903" s="11"/>
      <c r="DK903" s="11"/>
      <c r="DL903" s="11"/>
      <c r="DM903" s="11"/>
    </row>
    <row r="904" spans="96:117">
      <c r="CR904" s="11"/>
      <c r="DI904" s="11"/>
      <c r="DJ904" s="11"/>
      <c r="DK904" s="11"/>
      <c r="DL904" s="11"/>
      <c r="DM904" s="11"/>
    </row>
    <row r="905" spans="96:117">
      <c r="CR905" s="11"/>
      <c r="DI905" s="11"/>
      <c r="DJ905" s="11"/>
      <c r="DK905" s="11"/>
      <c r="DL905" s="11"/>
      <c r="DM905" s="11"/>
    </row>
    <row r="906" spans="96:117">
      <c r="CR906" s="11"/>
      <c r="DI906" s="11"/>
      <c r="DJ906" s="11"/>
      <c r="DK906" s="11"/>
      <c r="DL906" s="11"/>
      <c r="DM906" s="11"/>
    </row>
    <row r="907" spans="96:117">
      <c r="CR907" s="11"/>
      <c r="DI907" s="11"/>
      <c r="DJ907" s="11"/>
      <c r="DK907" s="11"/>
      <c r="DL907" s="11"/>
      <c r="DM907" s="11"/>
    </row>
    <row r="908" spans="96:117">
      <c r="CR908" s="11"/>
      <c r="DI908" s="11"/>
      <c r="DJ908" s="11"/>
      <c r="DK908" s="11"/>
      <c r="DL908" s="11"/>
      <c r="DM908" s="11"/>
    </row>
    <row r="909" spans="96:117">
      <c r="CR909" s="11"/>
      <c r="DI909" s="11"/>
      <c r="DJ909" s="11"/>
      <c r="DK909" s="11"/>
      <c r="DL909" s="11"/>
      <c r="DM909" s="11"/>
    </row>
    <row r="910" spans="96:117">
      <c r="CR910" s="11"/>
      <c r="DI910" s="11"/>
      <c r="DJ910" s="11"/>
      <c r="DK910" s="11"/>
      <c r="DL910" s="11"/>
      <c r="DM910" s="11"/>
    </row>
    <row r="911" spans="96:117">
      <c r="CR911" s="11"/>
      <c r="DI911" s="11"/>
      <c r="DJ911" s="11"/>
      <c r="DK911" s="11"/>
      <c r="DL911" s="11"/>
      <c r="DM911" s="11"/>
    </row>
    <row r="912" spans="96:117">
      <c r="CR912" s="11"/>
      <c r="DI912" s="11"/>
      <c r="DJ912" s="11"/>
      <c r="DK912" s="11"/>
      <c r="DL912" s="11"/>
      <c r="DM912" s="11"/>
    </row>
    <row r="913" spans="96:117">
      <c r="CR913" s="11"/>
      <c r="DI913" s="11"/>
      <c r="DJ913" s="11"/>
      <c r="DK913" s="11"/>
      <c r="DL913" s="11"/>
      <c r="DM913" s="11"/>
    </row>
    <row r="914" spans="96:117">
      <c r="CR914" s="11"/>
      <c r="DI914" s="11"/>
      <c r="DJ914" s="11"/>
      <c r="DK914" s="11"/>
      <c r="DL914" s="11"/>
      <c r="DM914" s="11"/>
    </row>
    <row r="915" spans="96:117">
      <c r="CR915" s="11"/>
      <c r="DI915" s="11"/>
      <c r="DJ915" s="11"/>
      <c r="DK915" s="11"/>
      <c r="DL915" s="11"/>
      <c r="DM915" s="11"/>
    </row>
    <row r="916" spans="96:117">
      <c r="CR916" s="11"/>
      <c r="DI916" s="11"/>
      <c r="DJ916" s="11"/>
      <c r="DK916" s="11"/>
      <c r="DL916" s="11"/>
      <c r="DM916" s="11"/>
    </row>
    <row r="917" spans="96:117">
      <c r="CR917" s="11"/>
      <c r="DI917" s="11"/>
      <c r="DJ917" s="11"/>
      <c r="DK917" s="11"/>
      <c r="DL917" s="11"/>
      <c r="DM917" s="11"/>
    </row>
    <row r="918" spans="96:117">
      <c r="CR918" s="11"/>
      <c r="DI918" s="11"/>
      <c r="DJ918" s="11"/>
      <c r="DK918" s="11"/>
      <c r="DL918" s="11"/>
      <c r="DM918" s="11"/>
    </row>
    <row r="919" spans="96:117">
      <c r="CR919" s="11"/>
      <c r="DI919" s="11"/>
      <c r="DJ919" s="11"/>
      <c r="DK919" s="11"/>
      <c r="DL919" s="11"/>
      <c r="DM919" s="11"/>
    </row>
    <row r="920" spans="96:117">
      <c r="CR920" s="11"/>
      <c r="DI920" s="11"/>
      <c r="DJ920" s="11"/>
      <c r="DK920" s="11"/>
      <c r="DL920" s="11"/>
      <c r="DM920" s="11"/>
    </row>
    <row r="921" spans="96:117">
      <c r="CR921" s="11"/>
      <c r="DI921" s="11"/>
      <c r="DJ921" s="11"/>
      <c r="DK921" s="11"/>
      <c r="DL921" s="11"/>
      <c r="DM921" s="11"/>
    </row>
    <row r="922" spans="96:117">
      <c r="CR922" s="11"/>
      <c r="DI922" s="11"/>
      <c r="DJ922" s="11"/>
      <c r="DK922" s="11"/>
      <c r="DL922" s="11"/>
      <c r="DM922" s="11"/>
    </row>
    <row r="923" spans="96:117">
      <c r="CR923" s="11"/>
      <c r="DI923" s="11"/>
      <c r="DJ923" s="11"/>
      <c r="DK923" s="11"/>
      <c r="DL923" s="11"/>
      <c r="DM923" s="11"/>
    </row>
    <row r="924" spans="96:117">
      <c r="CR924" s="11"/>
      <c r="DI924" s="11"/>
      <c r="DJ924" s="11"/>
      <c r="DK924" s="11"/>
      <c r="DL924" s="11"/>
      <c r="DM924" s="11"/>
    </row>
    <row r="925" spans="96:117">
      <c r="CR925" s="11"/>
      <c r="DI925" s="11"/>
      <c r="DJ925" s="11"/>
      <c r="DK925" s="11"/>
      <c r="DL925" s="11"/>
      <c r="DM925" s="11"/>
    </row>
    <row r="926" spans="96:117">
      <c r="CR926" s="11"/>
      <c r="DI926" s="11"/>
      <c r="DJ926" s="11"/>
      <c r="DK926" s="11"/>
      <c r="DL926" s="11"/>
      <c r="DM926" s="11"/>
    </row>
    <row r="927" spans="96:117">
      <c r="CR927" s="11"/>
      <c r="DI927" s="11"/>
      <c r="DJ927" s="11"/>
      <c r="DK927" s="11"/>
      <c r="DL927" s="11"/>
      <c r="DM927" s="11"/>
    </row>
    <row r="928" spans="96:117">
      <c r="CR928" s="11"/>
      <c r="DI928" s="11"/>
      <c r="DJ928" s="11"/>
      <c r="DK928" s="11"/>
      <c r="DL928" s="11"/>
      <c r="DM928" s="11"/>
    </row>
    <row r="929" spans="96:117">
      <c r="CR929" s="11"/>
      <c r="DI929" s="11"/>
      <c r="DJ929" s="11"/>
      <c r="DK929" s="11"/>
      <c r="DL929" s="11"/>
      <c r="DM929" s="11"/>
    </row>
    <row r="930" spans="96:117">
      <c r="CR930" s="11"/>
      <c r="DI930" s="11"/>
      <c r="DJ930" s="11"/>
      <c r="DK930" s="11"/>
      <c r="DL930" s="11"/>
      <c r="DM930" s="11"/>
    </row>
    <row r="931" spans="96:117">
      <c r="CR931" s="11"/>
      <c r="DI931" s="11"/>
      <c r="DJ931" s="11"/>
      <c r="DK931" s="11"/>
      <c r="DL931" s="11"/>
      <c r="DM931" s="11"/>
    </row>
    <row r="932" spans="96:117">
      <c r="CR932" s="11"/>
      <c r="DI932" s="11"/>
      <c r="DJ932" s="11"/>
      <c r="DK932" s="11"/>
      <c r="DL932" s="11"/>
      <c r="DM932" s="11"/>
    </row>
    <row r="933" spans="96:117">
      <c r="CR933" s="11"/>
      <c r="DI933" s="11"/>
      <c r="DJ933" s="11"/>
      <c r="DK933" s="11"/>
      <c r="DL933" s="11"/>
      <c r="DM933" s="11"/>
    </row>
    <row r="934" spans="96:117">
      <c r="CR934" s="11"/>
      <c r="DI934" s="11"/>
      <c r="DJ934" s="11"/>
      <c r="DK934" s="11"/>
      <c r="DL934" s="11"/>
      <c r="DM934" s="11"/>
    </row>
    <row r="935" spans="96:117">
      <c r="CR935" s="11"/>
      <c r="DI935" s="11"/>
      <c r="DJ935" s="11"/>
      <c r="DK935" s="11"/>
      <c r="DL935" s="11"/>
      <c r="DM935" s="11"/>
    </row>
    <row r="936" spans="96:117">
      <c r="CR936" s="11"/>
      <c r="DI936" s="11"/>
      <c r="DJ936" s="11"/>
      <c r="DK936" s="11"/>
      <c r="DL936" s="11"/>
      <c r="DM936" s="11"/>
    </row>
    <row r="937" spans="96:117">
      <c r="CR937" s="11"/>
      <c r="DI937" s="11"/>
      <c r="DJ937" s="11"/>
      <c r="DK937" s="11"/>
      <c r="DL937" s="11"/>
      <c r="DM937" s="11"/>
    </row>
    <row r="938" spans="96:117">
      <c r="CR938" s="11"/>
      <c r="DI938" s="11"/>
      <c r="DJ938" s="11"/>
      <c r="DK938" s="11"/>
      <c r="DL938" s="11"/>
      <c r="DM938" s="11"/>
    </row>
    <row r="939" spans="96:117">
      <c r="CR939" s="11"/>
      <c r="DI939" s="11"/>
      <c r="DJ939" s="11"/>
      <c r="DK939" s="11"/>
      <c r="DL939" s="11"/>
      <c r="DM939" s="11"/>
    </row>
    <row r="940" spans="96:117">
      <c r="CR940" s="11"/>
      <c r="DI940" s="11"/>
      <c r="DJ940" s="11"/>
      <c r="DK940" s="11"/>
      <c r="DL940" s="11"/>
      <c r="DM940" s="11"/>
    </row>
    <row r="941" spans="96:117">
      <c r="CR941" s="11"/>
      <c r="DI941" s="11"/>
      <c r="DJ941" s="11"/>
      <c r="DK941" s="11"/>
      <c r="DL941" s="11"/>
      <c r="DM941" s="11"/>
    </row>
    <row r="942" spans="96:117">
      <c r="CR942" s="11"/>
      <c r="DI942" s="11"/>
      <c r="DJ942" s="11"/>
      <c r="DK942" s="11"/>
      <c r="DL942" s="11"/>
      <c r="DM942" s="11"/>
    </row>
    <row r="943" spans="96:117">
      <c r="CR943" s="11"/>
      <c r="DI943" s="11"/>
      <c r="DJ943" s="11"/>
      <c r="DK943" s="11"/>
      <c r="DL943" s="11"/>
      <c r="DM943" s="11"/>
    </row>
    <row r="944" spans="96:117">
      <c r="CR944" s="11"/>
      <c r="DI944" s="11"/>
      <c r="DJ944" s="11"/>
      <c r="DK944" s="11"/>
      <c r="DL944" s="11"/>
      <c r="DM944" s="11"/>
    </row>
    <row r="945" spans="96:117">
      <c r="CR945" s="11"/>
      <c r="DI945" s="11"/>
      <c r="DJ945" s="11"/>
      <c r="DK945" s="11"/>
      <c r="DL945" s="11"/>
      <c r="DM945" s="11"/>
    </row>
    <row r="946" spans="96:117">
      <c r="CR946" s="11"/>
      <c r="DI946" s="11"/>
      <c r="DJ946" s="11"/>
      <c r="DK946" s="11"/>
      <c r="DL946" s="11"/>
      <c r="DM946" s="11"/>
    </row>
    <row r="947" spans="96:117">
      <c r="CR947" s="11"/>
      <c r="DI947" s="11"/>
      <c r="DJ947" s="11"/>
      <c r="DK947" s="11"/>
      <c r="DL947" s="11"/>
      <c r="DM947" s="11"/>
    </row>
    <row r="948" spans="96:117">
      <c r="CR948" s="11"/>
      <c r="DI948" s="11"/>
      <c r="DJ948" s="11"/>
      <c r="DK948" s="11"/>
      <c r="DL948" s="11"/>
      <c r="DM948" s="11"/>
    </row>
    <row r="949" spans="96:117">
      <c r="CR949" s="11"/>
      <c r="DI949" s="11"/>
      <c r="DJ949" s="11"/>
      <c r="DK949" s="11"/>
      <c r="DL949" s="11"/>
      <c r="DM949" s="11"/>
    </row>
    <row r="950" spans="96:117">
      <c r="CR950" s="11"/>
      <c r="DI950" s="11"/>
      <c r="DJ950" s="11"/>
      <c r="DK950" s="11"/>
      <c r="DL950" s="11"/>
      <c r="DM950" s="11"/>
    </row>
    <row r="951" spans="96:117">
      <c r="CR951" s="11"/>
      <c r="DI951" s="11"/>
      <c r="DJ951" s="11"/>
      <c r="DK951" s="11"/>
      <c r="DL951" s="11"/>
      <c r="DM951" s="11"/>
    </row>
    <row r="952" spans="96:117">
      <c r="CR952" s="11"/>
      <c r="DI952" s="11"/>
      <c r="DJ952" s="11"/>
      <c r="DK952" s="11"/>
      <c r="DL952" s="11"/>
      <c r="DM952" s="11"/>
    </row>
    <row r="953" spans="96:117">
      <c r="CR953" s="11"/>
      <c r="DI953" s="11"/>
      <c r="DJ953" s="11"/>
      <c r="DK953" s="11"/>
      <c r="DL953" s="11"/>
      <c r="DM953" s="11"/>
    </row>
    <row r="954" spans="96:117">
      <c r="CR954" s="11"/>
      <c r="DI954" s="11"/>
      <c r="DJ954" s="11"/>
      <c r="DK954" s="11"/>
      <c r="DL954" s="11"/>
      <c r="DM954" s="11"/>
    </row>
    <row r="955" spans="96:117">
      <c r="CR955" s="11"/>
      <c r="DI955" s="11"/>
      <c r="DJ955" s="11"/>
      <c r="DK955" s="11"/>
      <c r="DL955" s="11"/>
      <c r="DM955" s="11"/>
    </row>
    <row r="956" spans="96:117">
      <c r="CR956" s="11"/>
      <c r="DI956" s="11"/>
      <c r="DJ956" s="11"/>
      <c r="DK956" s="11"/>
      <c r="DL956" s="11"/>
      <c r="DM956" s="11"/>
    </row>
    <row r="957" spans="96:117">
      <c r="CR957" s="11"/>
      <c r="DI957" s="11"/>
      <c r="DJ957" s="11"/>
      <c r="DK957" s="11"/>
      <c r="DL957" s="11"/>
      <c r="DM957" s="11"/>
    </row>
    <row r="958" spans="96:117">
      <c r="CR958" s="11"/>
      <c r="DI958" s="11"/>
      <c r="DJ958" s="11"/>
      <c r="DK958" s="11"/>
      <c r="DL958" s="11"/>
      <c r="DM958" s="11"/>
    </row>
    <row r="959" spans="96:117">
      <c r="CR959" s="11"/>
      <c r="DI959" s="11"/>
      <c r="DJ959" s="11"/>
      <c r="DK959" s="11"/>
      <c r="DL959" s="11"/>
      <c r="DM959" s="11"/>
    </row>
    <row r="960" spans="96:117">
      <c r="CR960" s="11"/>
      <c r="DI960" s="11"/>
      <c r="DJ960" s="11"/>
      <c r="DK960" s="11"/>
      <c r="DL960" s="11"/>
      <c r="DM960" s="11"/>
    </row>
    <row r="961" spans="96:117">
      <c r="CR961" s="11"/>
      <c r="DI961" s="11"/>
      <c r="DJ961" s="11"/>
      <c r="DK961" s="11"/>
      <c r="DL961" s="11"/>
      <c r="DM961" s="11"/>
    </row>
    <row r="962" spans="96:117">
      <c r="CR962" s="11"/>
      <c r="DI962" s="11"/>
      <c r="DJ962" s="11"/>
      <c r="DK962" s="11"/>
      <c r="DL962" s="11"/>
      <c r="DM962" s="11"/>
    </row>
    <row r="963" spans="96:117">
      <c r="CR963" s="11"/>
      <c r="DI963" s="11"/>
      <c r="DJ963" s="11"/>
      <c r="DK963" s="11"/>
      <c r="DL963" s="11"/>
      <c r="DM963" s="11"/>
    </row>
    <row r="964" spans="96:117">
      <c r="CR964" s="11"/>
      <c r="DI964" s="11"/>
      <c r="DJ964" s="11"/>
      <c r="DK964" s="11"/>
      <c r="DL964" s="11"/>
      <c r="DM964" s="11"/>
    </row>
    <row r="965" spans="96:117">
      <c r="CR965" s="11"/>
      <c r="DI965" s="11"/>
      <c r="DJ965" s="11"/>
      <c r="DK965" s="11"/>
      <c r="DL965" s="11"/>
      <c r="DM965" s="11"/>
    </row>
    <row r="966" spans="96:117">
      <c r="CR966" s="11"/>
      <c r="DI966" s="11"/>
      <c r="DJ966" s="11"/>
      <c r="DK966" s="11"/>
      <c r="DL966" s="11"/>
      <c r="DM966" s="11"/>
    </row>
    <row r="967" spans="96:117">
      <c r="CR967" s="11"/>
      <c r="DI967" s="11"/>
      <c r="DJ967" s="11"/>
      <c r="DK967" s="11"/>
      <c r="DL967" s="11"/>
      <c r="DM967" s="11"/>
    </row>
    <row r="968" spans="96:117">
      <c r="CR968" s="11"/>
      <c r="DI968" s="11"/>
      <c r="DJ968" s="11"/>
      <c r="DK968" s="11"/>
      <c r="DL968" s="11"/>
      <c r="DM968" s="11"/>
    </row>
    <row r="969" spans="96:117">
      <c r="CR969" s="11"/>
      <c r="DI969" s="11"/>
      <c r="DJ969" s="11"/>
      <c r="DK969" s="11"/>
      <c r="DL969" s="11"/>
      <c r="DM969" s="11"/>
    </row>
    <row r="970" spans="96:117">
      <c r="CR970" s="11"/>
      <c r="DI970" s="11"/>
      <c r="DJ970" s="11"/>
      <c r="DK970" s="11"/>
      <c r="DL970" s="11"/>
      <c r="DM970" s="11"/>
    </row>
    <row r="971" spans="96:117">
      <c r="CR971" s="11"/>
      <c r="DI971" s="11"/>
      <c r="DJ971" s="11"/>
      <c r="DK971" s="11"/>
      <c r="DL971" s="11"/>
      <c r="DM971" s="11"/>
    </row>
    <row r="972" spans="96:117">
      <c r="CR972" s="11"/>
      <c r="DI972" s="11"/>
      <c r="DJ972" s="11"/>
      <c r="DK972" s="11"/>
      <c r="DL972" s="11"/>
      <c r="DM972" s="11"/>
    </row>
    <row r="973" spans="96:117">
      <c r="CR973" s="11"/>
      <c r="DI973" s="11"/>
      <c r="DJ973" s="11"/>
      <c r="DK973" s="11"/>
      <c r="DL973" s="11"/>
      <c r="DM973" s="11"/>
    </row>
    <row r="974" spans="96:117">
      <c r="CR974" s="11"/>
      <c r="DI974" s="11"/>
      <c r="DJ974" s="11"/>
      <c r="DK974" s="11"/>
      <c r="DL974" s="11"/>
      <c r="DM974" s="11"/>
    </row>
    <row r="975" spans="96:117">
      <c r="CR975" s="11"/>
      <c r="DI975" s="11"/>
      <c r="DJ975" s="11"/>
      <c r="DK975" s="11"/>
      <c r="DL975" s="11"/>
      <c r="DM975" s="11"/>
    </row>
    <row r="976" spans="96:117">
      <c r="CR976" s="11"/>
      <c r="DI976" s="11"/>
      <c r="DJ976" s="11"/>
      <c r="DK976" s="11"/>
      <c r="DL976" s="11"/>
      <c r="DM976" s="11"/>
    </row>
    <row r="977" spans="96:117">
      <c r="CR977" s="11"/>
      <c r="DI977" s="11"/>
      <c r="DJ977" s="11"/>
      <c r="DK977" s="11"/>
      <c r="DL977" s="11"/>
      <c r="DM977" s="11"/>
    </row>
    <row r="978" spans="96:117">
      <c r="CR978" s="11"/>
      <c r="DI978" s="11"/>
      <c r="DJ978" s="11"/>
      <c r="DK978" s="11"/>
      <c r="DL978" s="11"/>
      <c r="DM978" s="11"/>
    </row>
    <row r="979" spans="96:117">
      <c r="CR979" s="11"/>
      <c r="DI979" s="11"/>
      <c r="DJ979" s="11"/>
      <c r="DK979" s="11"/>
      <c r="DL979" s="11"/>
      <c r="DM979" s="11"/>
    </row>
    <row r="980" spans="96:117">
      <c r="CR980" s="11"/>
      <c r="DI980" s="11"/>
      <c r="DJ980" s="11"/>
      <c r="DK980" s="11"/>
      <c r="DL980" s="11"/>
      <c r="DM980" s="11"/>
    </row>
    <row r="981" spans="96:117">
      <c r="CR981" s="11"/>
      <c r="DI981" s="11"/>
      <c r="DJ981" s="11"/>
      <c r="DK981" s="11"/>
      <c r="DL981" s="11"/>
      <c r="DM981" s="11"/>
    </row>
    <row r="982" spans="96:117">
      <c r="CR982" s="11"/>
      <c r="DI982" s="11"/>
      <c r="DJ982" s="11"/>
      <c r="DK982" s="11"/>
      <c r="DL982" s="11"/>
      <c r="DM982" s="11"/>
    </row>
    <row r="983" spans="96:117">
      <c r="CR983" s="11"/>
      <c r="DI983" s="11"/>
      <c r="DJ983" s="11"/>
      <c r="DK983" s="11"/>
      <c r="DL983" s="11"/>
      <c r="DM983" s="11"/>
    </row>
    <row r="984" spans="96:117">
      <c r="CR984" s="11"/>
      <c r="DI984" s="11"/>
      <c r="DJ984" s="11"/>
      <c r="DK984" s="11"/>
      <c r="DL984" s="11"/>
      <c r="DM984" s="11"/>
    </row>
    <row r="985" spans="96:117">
      <c r="CR985" s="11"/>
      <c r="DI985" s="11"/>
      <c r="DJ985" s="11"/>
      <c r="DK985" s="11"/>
      <c r="DL985" s="11"/>
      <c r="DM985" s="11"/>
    </row>
    <row r="986" spans="96:117">
      <c r="CR986" s="11"/>
      <c r="DI986" s="11"/>
      <c r="DJ986" s="11"/>
      <c r="DK986" s="11"/>
      <c r="DL986" s="11"/>
      <c r="DM986" s="11"/>
    </row>
    <row r="987" spans="96:117">
      <c r="CR987" s="11"/>
      <c r="DI987" s="11"/>
      <c r="DJ987" s="11"/>
      <c r="DK987" s="11"/>
      <c r="DL987" s="11"/>
      <c r="DM987" s="11"/>
    </row>
    <row r="988" spans="96:117">
      <c r="CR988" s="11"/>
      <c r="DI988" s="11"/>
      <c r="DJ988" s="11"/>
      <c r="DK988" s="11"/>
      <c r="DL988" s="11"/>
      <c r="DM988" s="11"/>
    </row>
    <row r="989" spans="96:117">
      <c r="CR989" s="11"/>
      <c r="DI989" s="11"/>
      <c r="DJ989" s="11"/>
      <c r="DK989" s="11"/>
      <c r="DL989" s="11"/>
      <c r="DM989" s="11"/>
    </row>
    <row r="990" spans="96:117">
      <c r="CR990" s="11"/>
      <c r="DI990" s="11"/>
      <c r="DJ990" s="11"/>
      <c r="DK990" s="11"/>
      <c r="DL990" s="11"/>
      <c r="DM990" s="11"/>
    </row>
    <row r="991" spans="96:117">
      <c r="CR991" s="11"/>
      <c r="DI991" s="11"/>
      <c r="DJ991" s="11"/>
      <c r="DK991" s="11"/>
      <c r="DL991" s="11"/>
      <c r="DM991" s="11"/>
    </row>
    <row r="992" spans="96:117">
      <c r="CR992" s="11"/>
      <c r="DI992" s="11"/>
      <c r="DJ992" s="11"/>
      <c r="DK992" s="11"/>
      <c r="DL992" s="11"/>
      <c r="DM992" s="11"/>
    </row>
    <row r="993" spans="96:117">
      <c r="CR993" s="11"/>
      <c r="DI993" s="11"/>
      <c r="DJ993" s="11"/>
      <c r="DK993" s="11"/>
      <c r="DL993" s="11"/>
      <c r="DM993" s="11"/>
    </row>
    <row r="994" spans="96:117">
      <c r="CR994" s="11"/>
      <c r="DI994" s="11"/>
      <c r="DJ994" s="11"/>
      <c r="DK994" s="11"/>
      <c r="DL994" s="11"/>
      <c r="DM994" s="11"/>
    </row>
    <row r="995" spans="96:117">
      <c r="CR995" s="11"/>
      <c r="DI995" s="11"/>
      <c r="DJ995" s="11"/>
      <c r="DK995" s="11"/>
      <c r="DL995" s="11"/>
      <c r="DM995" s="11"/>
    </row>
    <row r="996" spans="96:117">
      <c r="CR996" s="11"/>
      <c r="DI996" s="11"/>
      <c r="DJ996" s="11"/>
      <c r="DK996" s="11"/>
      <c r="DL996" s="11"/>
      <c r="DM996" s="11"/>
    </row>
    <row r="997" spans="96:117">
      <c r="CR997" s="11"/>
      <c r="DI997" s="11"/>
      <c r="DJ997" s="11"/>
      <c r="DK997" s="11"/>
      <c r="DL997" s="11"/>
      <c r="DM997" s="11"/>
    </row>
    <row r="998" spans="96:117">
      <c r="CR998" s="11"/>
      <c r="DI998" s="11"/>
      <c r="DJ998" s="11"/>
      <c r="DK998" s="11"/>
      <c r="DL998" s="11"/>
      <c r="DM998" s="11"/>
    </row>
    <row r="999" spans="96:117">
      <c r="CR999" s="11"/>
      <c r="DI999" s="11"/>
      <c r="DJ999" s="11"/>
      <c r="DK999" s="11"/>
      <c r="DL999" s="11"/>
      <c r="DM999" s="11"/>
    </row>
    <row r="1000" spans="96:117">
      <c r="CR1000" s="11"/>
      <c r="DI1000" s="11"/>
      <c r="DJ1000" s="11"/>
      <c r="DK1000" s="11"/>
      <c r="DL1000" s="11"/>
      <c r="DM1000" s="11"/>
    </row>
    <row r="1001" spans="96:117">
      <c r="CR1001" s="11"/>
      <c r="DI1001" s="11"/>
      <c r="DJ1001" s="11"/>
      <c r="DK1001" s="11"/>
      <c r="DL1001" s="11"/>
      <c r="DM1001" s="11"/>
    </row>
    <row r="1002" spans="96:117">
      <c r="CR1002" s="11"/>
      <c r="DI1002" s="11"/>
      <c r="DJ1002" s="11"/>
      <c r="DK1002" s="11"/>
      <c r="DL1002" s="11"/>
      <c r="DM1002" s="11"/>
    </row>
    <row r="1003" spans="96:117">
      <c r="CR1003" s="11"/>
      <c r="DI1003" s="11"/>
      <c r="DJ1003" s="11"/>
      <c r="DK1003" s="11"/>
      <c r="DL1003" s="11"/>
      <c r="DM1003" s="11"/>
    </row>
    <row r="1004" spans="96:117">
      <c r="CR1004" s="11"/>
      <c r="DI1004" s="11"/>
      <c r="DJ1004" s="11"/>
      <c r="DK1004" s="11"/>
      <c r="DL1004" s="11"/>
      <c r="DM1004" s="11"/>
    </row>
    <row r="1005" spans="96:117">
      <c r="CR1005" s="11"/>
      <c r="DI1005" s="11"/>
      <c r="DJ1005" s="11"/>
      <c r="DK1005" s="11"/>
      <c r="DL1005" s="11"/>
      <c r="DM1005" s="11"/>
    </row>
    <row r="1006" spans="96:117">
      <c r="CR1006" s="11"/>
      <c r="DI1006" s="11"/>
      <c r="DJ1006" s="11"/>
      <c r="DK1006" s="11"/>
      <c r="DL1006" s="11"/>
      <c r="DM1006" s="11"/>
    </row>
    <row r="1007" spans="96:117">
      <c r="CR1007" s="11"/>
      <c r="DI1007" s="11"/>
      <c r="DJ1007" s="11"/>
      <c r="DK1007" s="11"/>
      <c r="DL1007" s="11"/>
      <c r="DM1007" s="11"/>
    </row>
    <row r="1008" spans="96:117">
      <c r="CR1008" s="11"/>
      <c r="DI1008" s="11"/>
      <c r="DJ1008" s="11"/>
      <c r="DK1008" s="11"/>
      <c r="DL1008" s="11"/>
      <c r="DM1008" s="11"/>
    </row>
    <row r="1009" spans="96:117">
      <c r="CR1009" s="11"/>
      <c r="DI1009" s="11"/>
      <c r="DJ1009" s="11"/>
      <c r="DK1009" s="11"/>
      <c r="DL1009" s="11"/>
      <c r="DM1009" s="11"/>
    </row>
    <row r="1010" spans="96:117">
      <c r="CR1010" s="11"/>
      <c r="DI1010" s="11"/>
      <c r="DJ1010" s="11"/>
      <c r="DK1010" s="11"/>
      <c r="DL1010" s="11"/>
      <c r="DM1010" s="11"/>
    </row>
    <row r="1011" spans="96:117">
      <c r="CR1011" s="11"/>
      <c r="DI1011" s="11"/>
      <c r="DJ1011" s="11"/>
      <c r="DK1011" s="11"/>
      <c r="DL1011" s="11"/>
      <c r="DM1011" s="11"/>
    </row>
    <row r="1012" spans="96:117">
      <c r="CR1012" s="11"/>
      <c r="DI1012" s="11"/>
      <c r="DJ1012" s="11"/>
      <c r="DK1012" s="11"/>
      <c r="DL1012" s="11"/>
      <c r="DM1012" s="11"/>
    </row>
    <row r="1013" spans="96:117">
      <c r="CR1013" s="11"/>
      <c r="DI1013" s="11"/>
      <c r="DJ1013" s="11"/>
      <c r="DK1013" s="11"/>
      <c r="DL1013" s="11"/>
      <c r="DM1013" s="11"/>
    </row>
    <row r="1014" spans="96:117">
      <c r="CR1014" s="11"/>
      <c r="DI1014" s="11"/>
      <c r="DJ1014" s="11"/>
      <c r="DK1014" s="11"/>
      <c r="DL1014" s="11"/>
      <c r="DM1014" s="11"/>
    </row>
    <row r="1015" spans="96:117">
      <c r="CR1015" s="11"/>
      <c r="DI1015" s="11"/>
      <c r="DJ1015" s="11"/>
      <c r="DK1015" s="11"/>
      <c r="DL1015" s="11"/>
      <c r="DM1015" s="11"/>
    </row>
    <row r="1016" spans="96:117">
      <c r="CR1016" s="11"/>
      <c r="DI1016" s="11"/>
      <c r="DJ1016" s="11"/>
      <c r="DK1016" s="11"/>
      <c r="DL1016" s="11"/>
      <c r="DM1016" s="11"/>
    </row>
    <row r="1017" spans="96:117">
      <c r="CR1017" s="11"/>
      <c r="DI1017" s="11"/>
      <c r="DJ1017" s="11"/>
      <c r="DK1017" s="11"/>
      <c r="DL1017" s="11"/>
      <c r="DM1017" s="11"/>
    </row>
    <row r="1018" spans="96:117">
      <c r="CR1018" s="11"/>
      <c r="DI1018" s="11"/>
      <c r="DJ1018" s="11"/>
      <c r="DK1018" s="11"/>
      <c r="DL1018" s="11"/>
      <c r="DM1018" s="11"/>
    </row>
    <row r="1019" spans="96:117">
      <c r="CR1019" s="11"/>
      <c r="DI1019" s="11"/>
      <c r="DJ1019" s="11"/>
      <c r="DK1019" s="11"/>
      <c r="DL1019" s="11"/>
      <c r="DM1019" s="11"/>
    </row>
    <row r="1020" spans="96:117">
      <c r="CR1020" s="11"/>
      <c r="DI1020" s="11"/>
      <c r="DJ1020" s="11"/>
      <c r="DK1020" s="11"/>
      <c r="DL1020" s="11"/>
      <c r="DM1020" s="11"/>
    </row>
    <row r="1021" spans="96:117">
      <c r="CR1021" s="11"/>
      <c r="DI1021" s="11"/>
      <c r="DJ1021" s="11"/>
      <c r="DK1021" s="11"/>
      <c r="DL1021" s="11"/>
      <c r="DM1021" s="11"/>
    </row>
    <row r="1022" spans="96:117">
      <c r="CR1022" s="11"/>
      <c r="DI1022" s="11"/>
      <c r="DJ1022" s="11"/>
      <c r="DK1022" s="11"/>
      <c r="DL1022" s="11"/>
      <c r="DM1022" s="11"/>
    </row>
    <row r="1023" spans="96:117">
      <c r="CR1023" s="11"/>
      <c r="DI1023" s="11"/>
      <c r="DJ1023" s="11"/>
      <c r="DK1023" s="11"/>
      <c r="DL1023" s="11"/>
      <c r="DM1023" s="11"/>
    </row>
    <row r="1024" spans="96:117">
      <c r="CR1024" s="11"/>
      <c r="DI1024" s="11"/>
      <c r="DJ1024" s="11"/>
      <c r="DK1024" s="11"/>
      <c r="DL1024" s="11"/>
      <c r="DM1024" s="11"/>
    </row>
    <row r="1025" spans="96:117">
      <c r="CR1025" s="11"/>
      <c r="DI1025" s="11"/>
      <c r="DJ1025" s="11"/>
      <c r="DK1025" s="11"/>
      <c r="DL1025" s="11"/>
      <c r="DM1025" s="11"/>
    </row>
    <row r="1026" spans="96:117">
      <c r="CR1026" s="11"/>
      <c r="DI1026" s="11"/>
      <c r="DJ1026" s="11"/>
      <c r="DK1026" s="11"/>
      <c r="DL1026" s="11"/>
      <c r="DM1026" s="11"/>
    </row>
    <row r="1027" spans="96:117">
      <c r="CR1027" s="11"/>
      <c r="DI1027" s="11"/>
      <c r="DJ1027" s="11"/>
      <c r="DK1027" s="11"/>
      <c r="DL1027" s="11"/>
      <c r="DM1027" s="11"/>
    </row>
    <row r="1028" spans="96:117">
      <c r="CR1028" s="11"/>
      <c r="DI1028" s="11"/>
      <c r="DJ1028" s="11"/>
      <c r="DK1028" s="11"/>
      <c r="DL1028" s="11"/>
      <c r="DM1028" s="11"/>
    </row>
    <row r="1029" spans="96:117">
      <c r="CR1029" s="11"/>
      <c r="DI1029" s="11"/>
      <c r="DJ1029" s="11"/>
      <c r="DK1029" s="11"/>
      <c r="DL1029" s="11"/>
      <c r="DM1029" s="11"/>
    </row>
    <row r="1030" spans="96:117">
      <c r="CR1030" s="11"/>
      <c r="DI1030" s="11"/>
      <c r="DJ1030" s="11"/>
      <c r="DK1030" s="11"/>
      <c r="DL1030" s="11"/>
      <c r="DM1030" s="11"/>
    </row>
    <row r="1031" spans="96:117">
      <c r="CR1031" s="11"/>
      <c r="DI1031" s="11"/>
      <c r="DJ1031" s="11"/>
      <c r="DK1031" s="11"/>
      <c r="DL1031" s="11"/>
      <c r="DM1031" s="11"/>
    </row>
    <row r="1032" spans="96:117">
      <c r="CR1032" s="11"/>
      <c r="DI1032" s="11"/>
      <c r="DJ1032" s="11"/>
      <c r="DK1032" s="11"/>
      <c r="DL1032" s="11"/>
      <c r="DM1032" s="11"/>
    </row>
    <row r="1033" spans="96:117">
      <c r="CR1033" s="11"/>
      <c r="DI1033" s="11"/>
      <c r="DJ1033" s="11"/>
      <c r="DK1033" s="11"/>
      <c r="DL1033" s="11"/>
      <c r="DM1033" s="11"/>
    </row>
    <row r="1034" spans="96:117">
      <c r="CR1034" s="11"/>
      <c r="DI1034" s="11"/>
      <c r="DJ1034" s="11"/>
      <c r="DK1034" s="11"/>
      <c r="DL1034" s="11"/>
      <c r="DM1034" s="11"/>
    </row>
    <row r="1035" spans="96:117">
      <c r="CR1035" s="11"/>
      <c r="DI1035" s="11"/>
      <c r="DJ1035" s="11"/>
      <c r="DK1035" s="11"/>
      <c r="DL1035" s="11"/>
      <c r="DM1035" s="11"/>
    </row>
    <row r="1036" spans="96:117">
      <c r="CR1036" s="11"/>
      <c r="DI1036" s="11"/>
      <c r="DJ1036" s="11"/>
      <c r="DK1036" s="11"/>
      <c r="DL1036" s="11"/>
      <c r="DM1036" s="11"/>
    </row>
    <row r="1037" spans="96:117">
      <c r="CR1037" s="11"/>
      <c r="DI1037" s="11"/>
      <c r="DJ1037" s="11"/>
      <c r="DK1037" s="11"/>
      <c r="DL1037" s="11"/>
      <c r="DM1037" s="11"/>
    </row>
    <row r="1038" spans="96:117">
      <c r="CR1038" s="11"/>
      <c r="DI1038" s="11"/>
      <c r="DJ1038" s="11"/>
      <c r="DK1038" s="11"/>
      <c r="DL1038" s="11"/>
      <c r="DM1038" s="11"/>
    </row>
    <row r="1039" spans="96:117">
      <c r="CR1039" s="11"/>
      <c r="DI1039" s="11"/>
      <c r="DJ1039" s="11"/>
      <c r="DK1039" s="11"/>
      <c r="DL1039" s="11"/>
      <c r="DM1039" s="11"/>
    </row>
    <row r="1040" spans="96:117">
      <c r="CR1040" s="11"/>
      <c r="DI1040" s="11"/>
      <c r="DJ1040" s="11"/>
      <c r="DK1040" s="11"/>
      <c r="DL1040" s="11"/>
      <c r="DM1040" s="11"/>
    </row>
    <row r="1041" spans="96:117">
      <c r="CR1041" s="11"/>
      <c r="DI1041" s="11"/>
      <c r="DJ1041" s="11"/>
      <c r="DK1041" s="11"/>
      <c r="DL1041" s="11"/>
      <c r="DM1041" s="11"/>
    </row>
    <row r="1042" spans="96:117">
      <c r="CR1042" s="11"/>
      <c r="DI1042" s="11"/>
      <c r="DJ1042" s="11"/>
      <c r="DK1042" s="11"/>
      <c r="DL1042" s="11"/>
      <c r="DM1042" s="11"/>
    </row>
    <row r="1043" spans="96:117">
      <c r="CR1043" s="11"/>
      <c r="DI1043" s="11"/>
      <c r="DJ1043" s="11"/>
      <c r="DK1043" s="11"/>
      <c r="DL1043" s="11"/>
      <c r="DM1043" s="11"/>
    </row>
    <row r="1044" spans="96:117">
      <c r="CR1044" s="11"/>
      <c r="DI1044" s="11"/>
      <c r="DJ1044" s="11"/>
      <c r="DK1044" s="11"/>
      <c r="DL1044" s="11"/>
      <c r="DM1044" s="11"/>
    </row>
    <row r="1045" spans="96:117">
      <c r="CR1045" s="11"/>
      <c r="DI1045" s="11"/>
      <c r="DJ1045" s="11"/>
      <c r="DK1045" s="11"/>
      <c r="DL1045" s="11"/>
      <c r="DM1045" s="11"/>
    </row>
    <row r="1046" spans="96:117">
      <c r="CR1046" s="11"/>
      <c r="DI1046" s="11"/>
      <c r="DJ1046" s="11"/>
      <c r="DK1046" s="11"/>
      <c r="DL1046" s="11"/>
      <c r="DM1046" s="11"/>
    </row>
    <row r="1047" spans="96:117">
      <c r="CR1047" s="11"/>
      <c r="DI1047" s="11"/>
      <c r="DJ1047" s="11"/>
      <c r="DK1047" s="11"/>
      <c r="DL1047" s="11"/>
      <c r="DM1047" s="11"/>
    </row>
    <row r="1048" spans="96:117">
      <c r="CR1048" s="11"/>
      <c r="DI1048" s="11"/>
      <c r="DJ1048" s="11"/>
      <c r="DK1048" s="11"/>
      <c r="DL1048" s="11"/>
      <c r="DM1048" s="11"/>
    </row>
    <row r="1049" spans="96:117">
      <c r="CR1049" s="11"/>
      <c r="DI1049" s="11"/>
      <c r="DJ1049" s="11"/>
      <c r="DK1049" s="11"/>
      <c r="DL1049" s="11"/>
      <c r="DM1049" s="11"/>
    </row>
    <row r="1050" spans="96:117">
      <c r="CR1050" s="11"/>
      <c r="DI1050" s="11"/>
      <c r="DJ1050" s="11"/>
      <c r="DK1050" s="11"/>
      <c r="DL1050" s="11"/>
      <c r="DM1050" s="11"/>
    </row>
    <row r="1051" spans="96:117">
      <c r="CR1051" s="11"/>
      <c r="DI1051" s="11"/>
      <c r="DJ1051" s="11"/>
      <c r="DK1051" s="11"/>
      <c r="DL1051" s="11"/>
      <c r="DM1051" s="11"/>
    </row>
    <row r="1052" spans="96:117">
      <c r="CR1052" s="11"/>
      <c r="DI1052" s="11"/>
      <c r="DJ1052" s="11"/>
      <c r="DK1052" s="11"/>
      <c r="DL1052" s="11"/>
      <c r="DM1052" s="11"/>
    </row>
    <row r="1053" spans="96:117">
      <c r="CR1053" s="11"/>
      <c r="DI1053" s="11"/>
      <c r="DJ1053" s="11"/>
      <c r="DK1053" s="11"/>
      <c r="DL1053" s="11"/>
      <c r="DM1053" s="11"/>
    </row>
    <row r="1054" spans="96:117">
      <c r="CR1054" s="11"/>
      <c r="DI1054" s="11"/>
      <c r="DJ1054" s="11"/>
      <c r="DK1054" s="11"/>
      <c r="DL1054" s="11"/>
      <c r="DM1054" s="11"/>
    </row>
    <row r="1055" spans="96:117">
      <c r="CR1055" s="11"/>
      <c r="DI1055" s="11"/>
      <c r="DJ1055" s="11"/>
      <c r="DK1055" s="11"/>
      <c r="DL1055" s="11"/>
      <c r="DM1055" s="11"/>
    </row>
    <row r="1056" spans="96:117">
      <c r="CR1056" s="11"/>
      <c r="DI1056" s="11"/>
      <c r="DJ1056" s="11"/>
      <c r="DK1056" s="11"/>
      <c r="DL1056" s="11"/>
      <c r="DM1056" s="11"/>
    </row>
    <row r="1057" spans="96:117">
      <c r="CR1057" s="11"/>
      <c r="DI1057" s="11"/>
      <c r="DJ1057" s="11"/>
      <c r="DK1057" s="11"/>
      <c r="DL1057" s="11"/>
      <c r="DM1057" s="11"/>
    </row>
    <row r="1058" spans="96:117">
      <c r="CR1058" s="11"/>
      <c r="DI1058" s="11"/>
      <c r="DJ1058" s="11"/>
      <c r="DK1058" s="11"/>
      <c r="DL1058" s="11"/>
      <c r="DM1058" s="11"/>
    </row>
    <row r="1059" spans="96:117">
      <c r="CR1059" s="11"/>
      <c r="DI1059" s="11"/>
      <c r="DJ1059" s="11"/>
      <c r="DK1059" s="11"/>
      <c r="DL1059" s="11"/>
      <c r="DM1059" s="11"/>
    </row>
    <row r="1060" spans="96:117">
      <c r="CR1060" s="11"/>
      <c r="DI1060" s="11"/>
      <c r="DJ1060" s="11"/>
      <c r="DK1060" s="11"/>
      <c r="DL1060" s="11"/>
      <c r="DM1060" s="11"/>
    </row>
    <row r="1061" spans="96:117">
      <c r="CR1061" s="11"/>
      <c r="DI1061" s="11"/>
      <c r="DJ1061" s="11"/>
      <c r="DK1061" s="11"/>
      <c r="DL1061" s="11"/>
      <c r="DM1061" s="11"/>
    </row>
    <row r="1062" spans="96:117">
      <c r="CR1062" s="11"/>
      <c r="DI1062" s="11"/>
      <c r="DJ1062" s="11"/>
      <c r="DK1062" s="11"/>
      <c r="DL1062" s="11"/>
      <c r="DM1062" s="11"/>
    </row>
    <row r="1063" spans="96:117">
      <c r="CR1063" s="11"/>
      <c r="DI1063" s="11"/>
      <c r="DJ1063" s="11"/>
      <c r="DK1063" s="11"/>
      <c r="DL1063" s="11"/>
      <c r="DM1063" s="11"/>
    </row>
    <row r="1064" spans="96:117">
      <c r="CR1064" s="11"/>
      <c r="DI1064" s="11"/>
      <c r="DJ1064" s="11"/>
      <c r="DK1064" s="11"/>
      <c r="DL1064" s="11"/>
      <c r="DM1064" s="11"/>
    </row>
    <row r="1065" spans="96:117">
      <c r="CR1065" s="11"/>
      <c r="DI1065" s="11"/>
      <c r="DJ1065" s="11"/>
      <c r="DK1065" s="11"/>
      <c r="DL1065" s="11"/>
      <c r="DM1065" s="11"/>
    </row>
    <row r="1066" spans="96:117">
      <c r="CR1066" s="11"/>
      <c r="DI1066" s="11"/>
      <c r="DJ1066" s="11"/>
      <c r="DK1066" s="11"/>
      <c r="DL1066" s="11"/>
      <c r="DM1066" s="11"/>
    </row>
    <row r="1067" spans="96:117">
      <c r="CR1067" s="11"/>
      <c r="DI1067" s="11"/>
      <c r="DJ1067" s="11"/>
      <c r="DK1067" s="11"/>
      <c r="DL1067" s="11"/>
      <c r="DM1067" s="11"/>
    </row>
    <row r="1068" spans="96:117">
      <c r="CR1068" s="11"/>
      <c r="DI1068" s="11"/>
      <c r="DJ1068" s="11"/>
      <c r="DK1068" s="11"/>
      <c r="DL1068" s="11"/>
      <c r="DM1068" s="11"/>
    </row>
    <row r="1069" spans="96:117">
      <c r="CR1069" s="11"/>
      <c r="DI1069" s="11"/>
      <c r="DJ1069" s="11"/>
      <c r="DK1069" s="11"/>
      <c r="DL1069" s="11"/>
      <c r="DM1069" s="11"/>
    </row>
    <row r="1070" spans="96:117">
      <c r="CR1070" s="11"/>
      <c r="DI1070" s="11"/>
      <c r="DJ1070" s="11"/>
      <c r="DK1070" s="11"/>
      <c r="DL1070" s="11"/>
      <c r="DM1070" s="11"/>
    </row>
    <row r="1071" spans="96:117">
      <c r="CR1071" s="11"/>
      <c r="DI1071" s="11"/>
      <c r="DJ1071" s="11"/>
      <c r="DK1071" s="11"/>
      <c r="DL1071" s="11"/>
      <c r="DM1071" s="11"/>
    </row>
    <row r="1072" spans="96:117">
      <c r="CR1072" s="11"/>
      <c r="DI1072" s="11"/>
      <c r="DJ1072" s="11"/>
      <c r="DK1072" s="11"/>
      <c r="DL1072" s="11"/>
      <c r="DM1072" s="11"/>
    </row>
    <row r="1073" spans="96:117">
      <c r="CR1073" s="11"/>
      <c r="DI1073" s="11"/>
      <c r="DJ1073" s="11"/>
      <c r="DK1073" s="11"/>
      <c r="DL1073" s="11"/>
      <c r="DM1073" s="11"/>
    </row>
    <row r="1074" spans="96:117">
      <c r="CR1074" s="11"/>
      <c r="DI1074" s="11"/>
      <c r="DJ1074" s="11"/>
      <c r="DK1074" s="11"/>
      <c r="DL1074" s="11"/>
      <c r="DM1074" s="11"/>
    </row>
    <row r="1075" spans="96:117">
      <c r="CR1075" s="11"/>
      <c r="DI1075" s="11"/>
      <c r="DJ1075" s="11"/>
      <c r="DK1075" s="11"/>
      <c r="DL1075" s="11"/>
      <c r="DM1075" s="11"/>
    </row>
    <row r="1076" spans="96:117">
      <c r="CR1076" s="11"/>
      <c r="DI1076" s="11"/>
      <c r="DJ1076" s="11"/>
      <c r="DK1076" s="11"/>
      <c r="DL1076" s="11"/>
      <c r="DM1076" s="11"/>
    </row>
    <row r="1077" spans="96:117">
      <c r="CR1077" s="11"/>
      <c r="DI1077" s="11"/>
      <c r="DJ1077" s="11"/>
      <c r="DK1077" s="11"/>
      <c r="DL1077" s="11"/>
      <c r="DM1077" s="11"/>
    </row>
    <row r="1078" spans="96:117">
      <c r="CR1078" s="11"/>
      <c r="DI1078" s="11"/>
      <c r="DJ1078" s="11"/>
      <c r="DK1078" s="11"/>
      <c r="DL1078" s="11"/>
      <c r="DM1078" s="11"/>
    </row>
    <row r="1079" spans="96:117">
      <c r="CR1079" s="11"/>
      <c r="DI1079" s="11"/>
      <c r="DJ1079" s="11"/>
      <c r="DK1079" s="11"/>
      <c r="DL1079" s="11"/>
      <c r="DM1079" s="11"/>
    </row>
    <row r="1080" spans="96:117">
      <c r="CR1080" s="11"/>
      <c r="DI1080" s="11"/>
      <c r="DJ1080" s="11"/>
      <c r="DK1080" s="11"/>
      <c r="DL1080" s="11"/>
      <c r="DM1080" s="11"/>
    </row>
    <row r="1081" spans="96:117">
      <c r="CR1081" s="11"/>
      <c r="DI1081" s="11"/>
      <c r="DJ1081" s="11"/>
      <c r="DK1081" s="11"/>
      <c r="DL1081" s="11"/>
      <c r="DM1081" s="11"/>
    </row>
    <row r="1082" spans="96:117">
      <c r="CR1082" s="11"/>
      <c r="DI1082" s="11"/>
      <c r="DJ1082" s="11"/>
      <c r="DK1082" s="11"/>
      <c r="DL1082" s="11"/>
      <c r="DM1082" s="11"/>
    </row>
    <row r="1083" spans="96:117">
      <c r="CR1083" s="11"/>
      <c r="DI1083" s="11"/>
      <c r="DJ1083" s="11"/>
      <c r="DK1083" s="11"/>
      <c r="DL1083" s="11"/>
      <c r="DM1083" s="11"/>
    </row>
    <row r="1084" spans="96:117">
      <c r="CR1084" s="11"/>
      <c r="DI1084" s="11"/>
      <c r="DJ1084" s="11"/>
      <c r="DK1084" s="11"/>
      <c r="DL1084" s="11"/>
      <c r="DM1084" s="11"/>
    </row>
    <row r="1085" spans="96:117">
      <c r="CR1085" s="11"/>
      <c r="DI1085" s="11"/>
      <c r="DJ1085" s="11"/>
      <c r="DK1085" s="11"/>
      <c r="DL1085" s="11"/>
      <c r="DM1085" s="11"/>
    </row>
    <row r="1086" spans="96:117">
      <c r="CR1086" s="11"/>
      <c r="DI1086" s="11"/>
      <c r="DJ1086" s="11"/>
      <c r="DK1086" s="11"/>
      <c r="DL1086" s="11"/>
      <c r="DM1086" s="11"/>
    </row>
    <row r="1087" spans="96:117">
      <c r="CR1087" s="11"/>
      <c r="DI1087" s="11"/>
      <c r="DJ1087" s="11"/>
      <c r="DK1087" s="11"/>
      <c r="DL1087" s="11"/>
      <c r="DM1087" s="11"/>
    </row>
    <row r="1088" spans="96:117">
      <c r="CR1088" s="11"/>
      <c r="DI1088" s="11"/>
      <c r="DJ1088" s="11"/>
      <c r="DK1088" s="11"/>
      <c r="DL1088" s="11"/>
      <c r="DM1088" s="11"/>
    </row>
    <row r="1089" spans="96:117">
      <c r="CR1089" s="11"/>
      <c r="DI1089" s="11"/>
      <c r="DJ1089" s="11"/>
      <c r="DK1089" s="11"/>
      <c r="DL1089" s="11"/>
      <c r="DM1089" s="11"/>
    </row>
    <row r="1090" spans="96:117">
      <c r="CR1090" s="11"/>
      <c r="DI1090" s="11"/>
      <c r="DJ1090" s="11"/>
      <c r="DK1090" s="11"/>
      <c r="DL1090" s="11"/>
      <c r="DM1090" s="11"/>
    </row>
    <row r="1091" spans="96:117">
      <c r="CR1091" s="11"/>
      <c r="DI1091" s="11"/>
      <c r="DJ1091" s="11"/>
      <c r="DK1091" s="11"/>
      <c r="DL1091" s="11"/>
      <c r="DM1091" s="11"/>
    </row>
    <row r="1092" spans="96:117">
      <c r="CR1092" s="11"/>
      <c r="DI1092" s="11"/>
      <c r="DJ1092" s="11"/>
      <c r="DK1092" s="11"/>
      <c r="DL1092" s="11"/>
      <c r="DM1092" s="11"/>
    </row>
    <row r="1093" spans="96:117">
      <c r="CR1093" s="11"/>
      <c r="DI1093" s="11"/>
      <c r="DJ1093" s="11"/>
      <c r="DK1093" s="11"/>
      <c r="DL1093" s="11"/>
      <c r="DM1093" s="11"/>
    </row>
    <row r="1094" spans="96:117">
      <c r="CR1094" s="11"/>
      <c r="DI1094" s="11"/>
      <c r="DJ1094" s="11"/>
      <c r="DK1094" s="11"/>
      <c r="DL1094" s="11"/>
      <c r="DM1094" s="11"/>
    </row>
    <row r="1095" spans="96:117">
      <c r="CR1095" s="11"/>
      <c r="DI1095" s="11"/>
      <c r="DJ1095" s="11"/>
      <c r="DK1095" s="11"/>
      <c r="DL1095" s="11"/>
      <c r="DM1095" s="11"/>
    </row>
    <row r="1096" spans="96:117">
      <c r="CR1096" s="11"/>
      <c r="DI1096" s="11"/>
      <c r="DJ1096" s="11"/>
      <c r="DK1096" s="11"/>
      <c r="DL1096" s="11"/>
      <c r="DM1096" s="11"/>
    </row>
    <row r="1097" spans="96:117">
      <c r="CR1097" s="11"/>
      <c r="DI1097" s="11"/>
      <c r="DJ1097" s="11"/>
      <c r="DK1097" s="11"/>
      <c r="DL1097" s="11"/>
      <c r="DM1097" s="11"/>
    </row>
    <row r="1098" spans="96:117">
      <c r="CR1098" s="11"/>
      <c r="DI1098" s="11"/>
      <c r="DJ1098" s="11"/>
      <c r="DK1098" s="11"/>
      <c r="DL1098" s="11"/>
      <c r="DM1098" s="11"/>
    </row>
    <row r="1099" spans="96:117">
      <c r="CR1099" s="11"/>
      <c r="DI1099" s="11"/>
      <c r="DJ1099" s="11"/>
      <c r="DK1099" s="11"/>
      <c r="DL1099" s="11"/>
      <c r="DM1099" s="11"/>
    </row>
    <row r="1100" spans="96:117">
      <c r="CR1100" s="11"/>
      <c r="DI1100" s="11"/>
      <c r="DJ1100" s="11"/>
      <c r="DK1100" s="11"/>
      <c r="DL1100" s="11"/>
      <c r="DM1100" s="11"/>
    </row>
    <row r="1101" spans="96:117">
      <c r="CR1101" s="11"/>
      <c r="DI1101" s="11"/>
      <c r="DJ1101" s="11"/>
      <c r="DK1101" s="11"/>
      <c r="DL1101" s="11"/>
      <c r="DM1101" s="11"/>
    </row>
    <row r="1102" spans="96:117">
      <c r="CR1102" s="11"/>
      <c r="DI1102" s="11"/>
      <c r="DJ1102" s="11"/>
      <c r="DK1102" s="11"/>
      <c r="DL1102" s="11"/>
      <c r="DM1102" s="11"/>
    </row>
    <row r="1103" spans="96:117">
      <c r="CR1103" s="11"/>
      <c r="DI1103" s="11"/>
      <c r="DJ1103" s="11"/>
      <c r="DK1103" s="11"/>
      <c r="DL1103" s="11"/>
      <c r="DM1103" s="11"/>
    </row>
    <row r="1104" spans="96:117">
      <c r="CR1104" s="11"/>
      <c r="DI1104" s="11"/>
      <c r="DJ1104" s="11"/>
      <c r="DK1104" s="11"/>
      <c r="DL1104" s="11"/>
      <c r="DM1104" s="11"/>
    </row>
    <row r="1105" spans="96:117">
      <c r="CR1105" s="11"/>
      <c r="DI1105" s="11"/>
      <c r="DJ1105" s="11"/>
      <c r="DK1105" s="11"/>
      <c r="DL1105" s="11"/>
      <c r="DM1105" s="11"/>
    </row>
    <row r="1106" spans="96:117">
      <c r="CR1106" s="11"/>
      <c r="DI1106" s="11"/>
      <c r="DJ1106" s="11"/>
      <c r="DK1106" s="11"/>
      <c r="DL1106" s="11"/>
      <c r="DM1106" s="11"/>
    </row>
    <row r="1107" spans="96:117">
      <c r="CR1107" s="11"/>
      <c r="DI1107" s="11"/>
      <c r="DJ1107" s="11"/>
      <c r="DK1107" s="11"/>
      <c r="DL1107" s="11"/>
      <c r="DM1107" s="11"/>
    </row>
    <row r="1108" spans="96:117">
      <c r="CR1108" s="11"/>
      <c r="DI1108" s="11"/>
      <c r="DJ1108" s="11"/>
      <c r="DK1108" s="11"/>
      <c r="DL1108" s="11"/>
      <c r="DM1108" s="11"/>
    </row>
    <row r="1109" spans="96:117">
      <c r="CR1109" s="11"/>
      <c r="DI1109" s="11"/>
      <c r="DJ1109" s="11"/>
      <c r="DK1109" s="11"/>
      <c r="DL1109" s="11"/>
      <c r="DM1109" s="11"/>
    </row>
    <row r="1110" spans="96:117">
      <c r="CR1110" s="11"/>
      <c r="DI1110" s="11"/>
      <c r="DJ1110" s="11"/>
      <c r="DK1110" s="11"/>
      <c r="DL1110" s="11"/>
      <c r="DM1110" s="11"/>
    </row>
    <row r="1111" spans="96:117">
      <c r="CR1111" s="11"/>
      <c r="DI1111" s="11"/>
      <c r="DJ1111" s="11"/>
      <c r="DK1111" s="11"/>
      <c r="DL1111" s="11"/>
      <c r="DM1111" s="11"/>
    </row>
    <row r="1112" spans="96:117">
      <c r="CR1112" s="11"/>
      <c r="DI1112" s="11"/>
      <c r="DJ1112" s="11"/>
      <c r="DK1112" s="11"/>
      <c r="DL1112" s="11"/>
      <c r="DM1112" s="11"/>
    </row>
    <row r="1113" spans="96:117">
      <c r="CR1113" s="11"/>
      <c r="DI1113" s="11"/>
      <c r="DJ1113" s="11"/>
      <c r="DK1113" s="11"/>
      <c r="DL1113" s="11"/>
      <c r="DM1113" s="11"/>
    </row>
    <row r="1114" spans="96:117">
      <c r="CR1114" s="11"/>
      <c r="DI1114" s="11"/>
      <c r="DJ1114" s="11"/>
      <c r="DK1114" s="11"/>
      <c r="DL1114" s="11"/>
      <c r="DM1114" s="11"/>
    </row>
    <row r="1115" spans="96:117">
      <c r="CR1115" s="11"/>
      <c r="DI1115" s="11"/>
      <c r="DJ1115" s="11"/>
      <c r="DK1115" s="11"/>
      <c r="DL1115" s="11"/>
      <c r="DM1115" s="11"/>
    </row>
    <row r="1116" spans="96:117">
      <c r="CR1116" s="11"/>
      <c r="DI1116" s="11"/>
      <c r="DJ1116" s="11"/>
      <c r="DK1116" s="11"/>
      <c r="DL1116" s="11"/>
      <c r="DM1116" s="11"/>
    </row>
    <row r="1117" spans="96:117">
      <c r="CR1117" s="11"/>
      <c r="DI1117" s="11"/>
      <c r="DJ1117" s="11"/>
      <c r="DK1117" s="11"/>
      <c r="DL1117" s="11"/>
      <c r="DM1117" s="11"/>
    </row>
    <row r="1118" spans="96:117">
      <c r="CR1118" s="11"/>
      <c r="DI1118" s="11"/>
      <c r="DJ1118" s="11"/>
      <c r="DK1118" s="11"/>
      <c r="DL1118" s="11"/>
      <c r="DM1118" s="11"/>
    </row>
    <row r="1119" spans="96:117">
      <c r="CR1119" s="11"/>
      <c r="DI1119" s="11"/>
      <c r="DJ1119" s="11"/>
      <c r="DK1119" s="11"/>
      <c r="DL1119" s="11"/>
      <c r="DM1119" s="11"/>
    </row>
    <row r="1120" spans="96:117">
      <c r="CR1120" s="11"/>
      <c r="DI1120" s="11"/>
      <c r="DJ1120" s="11"/>
      <c r="DK1120" s="11"/>
      <c r="DL1120" s="11"/>
      <c r="DM1120" s="11"/>
    </row>
    <row r="1121" spans="96:117">
      <c r="CR1121" s="11"/>
      <c r="DI1121" s="11"/>
      <c r="DJ1121" s="11"/>
      <c r="DK1121" s="11"/>
      <c r="DL1121" s="11"/>
      <c r="DM1121" s="11"/>
    </row>
    <row r="1122" spans="96:117">
      <c r="CR1122" s="11"/>
      <c r="DI1122" s="11"/>
      <c r="DJ1122" s="11"/>
      <c r="DK1122" s="11"/>
      <c r="DL1122" s="11"/>
      <c r="DM1122" s="11"/>
    </row>
    <row r="1123" spans="96:117">
      <c r="CR1123" s="11"/>
      <c r="DI1123" s="11"/>
      <c r="DJ1123" s="11"/>
      <c r="DK1123" s="11"/>
      <c r="DL1123" s="11"/>
      <c r="DM1123" s="11"/>
    </row>
    <row r="1124" spans="96:117">
      <c r="CR1124" s="11"/>
      <c r="DI1124" s="11"/>
      <c r="DJ1124" s="11"/>
      <c r="DK1124" s="11"/>
      <c r="DL1124" s="11"/>
      <c r="DM1124" s="11"/>
    </row>
    <row r="1125" spans="96:117">
      <c r="CR1125" s="11"/>
      <c r="DI1125" s="11"/>
      <c r="DJ1125" s="11"/>
      <c r="DK1125" s="11"/>
      <c r="DL1125" s="11"/>
      <c r="DM1125" s="11"/>
    </row>
    <row r="1126" spans="96:117">
      <c r="CR1126" s="11"/>
      <c r="DI1126" s="11"/>
      <c r="DJ1126" s="11"/>
      <c r="DK1126" s="11"/>
      <c r="DL1126" s="11"/>
      <c r="DM1126" s="11"/>
    </row>
    <row r="1127" spans="96:117">
      <c r="CR1127" s="11"/>
      <c r="DI1127" s="11"/>
      <c r="DJ1127" s="11"/>
      <c r="DK1127" s="11"/>
      <c r="DL1127" s="11"/>
      <c r="DM1127" s="11"/>
    </row>
    <row r="1128" spans="96:117">
      <c r="CR1128" s="11"/>
      <c r="DI1128" s="11"/>
      <c r="DJ1128" s="11"/>
      <c r="DK1128" s="11"/>
      <c r="DL1128" s="11"/>
      <c r="DM1128" s="11"/>
    </row>
    <row r="1129" spans="96:117">
      <c r="CR1129" s="11"/>
      <c r="DI1129" s="11"/>
      <c r="DJ1129" s="11"/>
      <c r="DK1129" s="11"/>
      <c r="DL1129" s="11"/>
      <c r="DM1129" s="11"/>
    </row>
    <row r="1130" spans="96:117">
      <c r="CR1130" s="11"/>
      <c r="DI1130" s="11"/>
      <c r="DJ1130" s="11"/>
      <c r="DK1130" s="11"/>
      <c r="DL1130" s="11"/>
      <c r="DM1130" s="11"/>
    </row>
    <row r="1131" spans="96:117">
      <c r="CR1131" s="11"/>
      <c r="DI1131" s="11"/>
      <c r="DJ1131" s="11"/>
      <c r="DK1131" s="11"/>
      <c r="DL1131" s="11"/>
      <c r="DM1131" s="11"/>
    </row>
    <row r="1132" spans="96:117">
      <c r="CR1132" s="11"/>
      <c r="DI1132" s="11"/>
      <c r="DJ1132" s="11"/>
      <c r="DK1132" s="11"/>
      <c r="DL1132" s="11"/>
      <c r="DM1132" s="11"/>
    </row>
    <row r="1133" spans="96:117">
      <c r="CR1133" s="11"/>
      <c r="DI1133" s="11"/>
      <c r="DJ1133" s="11"/>
      <c r="DK1133" s="11"/>
      <c r="DL1133" s="11"/>
      <c r="DM1133" s="11"/>
    </row>
    <row r="1134" spans="96:117">
      <c r="CR1134" s="11"/>
      <c r="DI1134" s="11"/>
      <c r="DJ1134" s="11"/>
      <c r="DK1134" s="11"/>
      <c r="DL1134" s="11"/>
      <c r="DM1134" s="11"/>
    </row>
    <row r="1135" spans="96:117">
      <c r="CR1135" s="11"/>
      <c r="DI1135" s="11"/>
      <c r="DJ1135" s="11"/>
      <c r="DK1135" s="11"/>
      <c r="DL1135" s="11"/>
      <c r="DM1135" s="11"/>
    </row>
    <row r="1136" spans="96:117">
      <c r="CR1136" s="11"/>
      <c r="DI1136" s="11"/>
      <c r="DJ1136" s="11"/>
      <c r="DK1136" s="11"/>
      <c r="DL1136" s="11"/>
      <c r="DM1136" s="11"/>
    </row>
    <row r="1137" spans="96:117">
      <c r="CR1137" s="11"/>
      <c r="DI1137" s="11"/>
      <c r="DJ1137" s="11"/>
      <c r="DK1137" s="11"/>
      <c r="DL1137" s="11"/>
      <c r="DM1137" s="11"/>
    </row>
    <row r="1138" spans="96:117">
      <c r="CR1138" s="11"/>
      <c r="DI1138" s="11"/>
      <c r="DJ1138" s="11"/>
      <c r="DK1138" s="11"/>
      <c r="DL1138" s="11"/>
      <c r="DM1138" s="11"/>
    </row>
    <row r="1139" spans="96:117">
      <c r="CR1139" s="11"/>
      <c r="DI1139" s="11"/>
      <c r="DJ1139" s="11"/>
      <c r="DK1139" s="11"/>
      <c r="DL1139" s="11"/>
      <c r="DM1139" s="11"/>
    </row>
    <row r="1140" spans="96:117">
      <c r="CR1140" s="11"/>
      <c r="DI1140" s="11"/>
      <c r="DJ1140" s="11"/>
      <c r="DK1140" s="11"/>
      <c r="DL1140" s="11"/>
      <c r="DM1140" s="11"/>
    </row>
    <row r="1141" spans="96:117">
      <c r="CR1141" s="11"/>
      <c r="DI1141" s="11"/>
      <c r="DJ1141" s="11"/>
      <c r="DK1141" s="11"/>
      <c r="DL1141" s="11"/>
      <c r="DM1141" s="11"/>
    </row>
    <row r="1142" spans="96:117">
      <c r="CR1142" s="11"/>
      <c r="DI1142" s="11"/>
      <c r="DJ1142" s="11"/>
      <c r="DK1142" s="11"/>
      <c r="DL1142" s="11"/>
      <c r="DM1142" s="11"/>
    </row>
    <row r="1143" spans="96:117">
      <c r="CR1143" s="11"/>
      <c r="DI1143" s="11"/>
      <c r="DJ1143" s="11"/>
      <c r="DK1143" s="11"/>
      <c r="DL1143" s="11"/>
      <c r="DM1143" s="11"/>
    </row>
    <row r="1144" spans="96:117">
      <c r="CR1144" s="11"/>
      <c r="DI1144" s="11"/>
      <c r="DJ1144" s="11"/>
      <c r="DK1144" s="11"/>
      <c r="DL1144" s="11"/>
      <c r="DM1144" s="11"/>
    </row>
    <row r="1145" spans="96:117">
      <c r="CR1145" s="11"/>
      <c r="DI1145" s="11"/>
      <c r="DJ1145" s="11"/>
      <c r="DK1145" s="11"/>
      <c r="DL1145" s="11"/>
      <c r="DM1145" s="11"/>
    </row>
    <row r="1146" spans="96:117">
      <c r="CR1146" s="11"/>
      <c r="DI1146" s="11"/>
      <c r="DJ1146" s="11"/>
      <c r="DK1146" s="11"/>
      <c r="DL1146" s="11"/>
      <c r="DM1146" s="11"/>
    </row>
    <row r="1147" spans="96:117">
      <c r="CR1147" s="11"/>
      <c r="DI1147" s="11"/>
      <c r="DJ1147" s="11"/>
      <c r="DK1147" s="11"/>
      <c r="DL1147" s="11"/>
      <c r="DM1147" s="11"/>
    </row>
    <row r="1148" spans="96:117">
      <c r="CR1148" s="11"/>
      <c r="DI1148" s="11"/>
      <c r="DJ1148" s="11"/>
      <c r="DK1148" s="11"/>
      <c r="DL1148" s="11"/>
      <c r="DM1148" s="11"/>
    </row>
    <row r="1149" spans="96:117">
      <c r="CR1149" s="11"/>
      <c r="DI1149" s="11"/>
      <c r="DJ1149" s="11"/>
      <c r="DK1149" s="11"/>
      <c r="DL1149" s="11"/>
      <c r="DM1149" s="11"/>
    </row>
    <row r="1150" spans="96:117">
      <c r="CR1150" s="11"/>
      <c r="DI1150" s="11"/>
      <c r="DJ1150" s="11"/>
      <c r="DK1150" s="11"/>
      <c r="DL1150" s="11"/>
      <c r="DM1150" s="11"/>
    </row>
    <row r="1151" spans="96:117">
      <c r="CR1151" s="11"/>
      <c r="DI1151" s="11"/>
      <c r="DJ1151" s="11"/>
      <c r="DK1151" s="11"/>
      <c r="DL1151" s="11"/>
      <c r="DM1151" s="11"/>
    </row>
    <row r="1152" spans="96:117">
      <c r="CR1152" s="11"/>
      <c r="DI1152" s="11"/>
      <c r="DJ1152" s="11"/>
      <c r="DK1152" s="11"/>
      <c r="DL1152" s="11"/>
      <c r="DM1152" s="11"/>
    </row>
    <row r="1153" spans="96:117">
      <c r="CR1153" s="11"/>
      <c r="DI1153" s="11"/>
      <c r="DJ1153" s="11"/>
      <c r="DK1153" s="11"/>
      <c r="DL1153" s="11"/>
      <c r="DM1153" s="11"/>
    </row>
    <row r="1154" spans="96:117">
      <c r="CR1154" s="11"/>
      <c r="DI1154" s="11"/>
      <c r="DJ1154" s="11"/>
      <c r="DK1154" s="11"/>
      <c r="DL1154" s="11"/>
      <c r="DM1154" s="11"/>
    </row>
    <row r="1155" spans="96:117">
      <c r="CR1155" s="11"/>
      <c r="DI1155" s="11"/>
      <c r="DJ1155" s="11"/>
      <c r="DK1155" s="11"/>
      <c r="DL1155" s="11"/>
      <c r="DM1155" s="11"/>
    </row>
    <row r="1156" spans="96:117">
      <c r="CR1156" s="11"/>
      <c r="DI1156" s="11"/>
      <c r="DJ1156" s="11"/>
      <c r="DK1156" s="11"/>
      <c r="DL1156" s="11"/>
      <c r="DM1156" s="11"/>
    </row>
    <row r="1157" spans="96:117">
      <c r="CR1157" s="11"/>
      <c r="DI1157" s="11"/>
      <c r="DJ1157" s="11"/>
      <c r="DK1157" s="11"/>
      <c r="DL1157" s="11"/>
      <c r="DM1157" s="11"/>
    </row>
    <row r="1158" spans="96:117">
      <c r="CR1158" s="11"/>
      <c r="DI1158" s="11"/>
      <c r="DJ1158" s="11"/>
      <c r="DK1158" s="11"/>
      <c r="DL1158" s="11"/>
      <c r="DM1158" s="11"/>
    </row>
    <row r="1159" spans="96:117">
      <c r="CR1159" s="11"/>
      <c r="DI1159" s="11"/>
      <c r="DJ1159" s="11"/>
      <c r="DK1159" s="11"/>
      <c r="DL1159" s="11"/>
      <c r="DM1159" s="11"/>
    </row>
    <row r="1160" spans="96:117">
      <c r="CR1160" s="11"/>
      <c r="DI1160" s="11"/>
      <c r="DJ1160" s="11"/>
      <c r="DK1160" s="11"/>
      <c r="DL1160" s="11"/>
      <c r="DM1160" s="11"/>
    </row>
    <row r="1161" spans="96:117">
      <c r="CR1161" s="11"/>
      <c r="DI1161" s="11"/>
      <c r="DJ1161" s="11"/>
      <c r="DK1161" s="11"/>
      <c r="DL1161" s="11"/>
      <c r="DM1161" s="11"/>
    </row>
    <row r="1162" spans="96:117">
      <c r="CR1162" s="11"/>
      <c r="DI1162" s="11"/>
      <c r="DJ1162" s="11"/>
      <c r="DK1162" s="11"/>
      <c r="DL1162" s="11"/>
      <c r="DM1162" s="11"/>
    </row>
    <row r="1163" spans="96:117">
      <c r="CR1163" s="11"/>
      <c r="DI1163" s="11"/>
      <c r="DJ1163" s="11"/>
      <c r="DK1163" s="11"/>
      <c r="DL1163" s="11"/>
      <c r="DM1163" s="11"/>
    </row>
    <row r="1164" spans="96:117">
      <c r="CR1164" s="11"/>
      <c r="DI1164" s="11"/>
      <c r="DJ1164" s="11"/>
      <c r="DK1164" s="11"/>
      <c r="DL1164" s="11"/>
      <c r="DM1164" s="11"/>
    </row>
    <row r="1165" spans="96:117">
      <c r="CR1165" s="11"/>
      <c r="DI1165" s="11"/>
      <c r="DJ1165" s="11"/>
      <c r="DK1165" s="11"/>
      <c r="DL1165" s="11"/>
      <c r="DM1165" s="11"/>
    </row>
    <row r="1166" spans="96:117">
      <c r="CR1166" s="11"/>
      <c r="DI1166" s="11"/>
      <c r="DJ1166" s="11"/>
      <c r="DK1166" s="11"/>
      <c r="DL1166" s="11"/>
      <c r="DM1166" s="11"/>
    </row>
    <row r="1167" spans="96:117">
      <c r="CR1167" s="11"/>
      <c r="DI1167" s="11"/>
      <c r="DJ1167" s="11"/>
      <c r="DK1167" s="11"/>
      <c r="DL1167" s="11"/>
      <c r="DM1167" s="11"/>
    </row>
    <row r="1168" spans="96:117">
      <c r="CR1168" s="11"/>
      <c r="DI1168" s="11"/>
      <c r="DJ1168" s="11"/>
      <c r="DK1168" s="11"/>
      <c r="DL1168" s="11"/>
      <c r="DM1168" s="11"/>
    </row>
    <row r="1169" spans="96:117">
      <c r="CR1169" s="11"/>
      <c r="DI1169" s="11"/>
      <c r="DJ1169" s="11"/>
      <c r="DK1169" s="11"/>
      <c r="DL1169" s="11"/>
      <c r="DM1169" s="11"/>
    </row>
    <row r="1170" spans="96:117">
      <c r="CR1170" s="11"/>
      <c r="DI1170" s="11"/>
      <c r="DJ1170" s="11"/>
      <c r="DK1170" s="11"/>
      <c r="DL1170" s="11"/>
      <c r="DM1170" s="11"/>
    </row>
    <row r="1171" spans="96:117">
      <c r="CR1171" s="11"/>
      <c r="DI1171" s="11"/>
      <c r="DJ1171" s="11"/>
      <c r="DK1171" s="11"/>
      <c r="DL1171" s="11"/>
      <c r="DM1171" s="11"/>
    </row>
    <row r="1172" spans="96:117">
      <c r="CR1172" s="11"/>
      <c r="DI1172" s="11"/>
      <c r="DJ1172" s="11"/>
      <c r="DK1172" s="11"/>
      <c r="DL1172" s="11"/>
      <c r="DM1172" s="11"/>
    </row>
    <row r="1173" spans="96:117">
      <c r="CR1173" s="11"/>
      <c r="DI1173" s="11"/>
      <c r="DJ1173" s="11"/>
      <c r="DK1173" s="11"/>
      <c r="DL1173" s="11"/>
      <c r="DM1173" s="11"/>
    </row>
    <row r="1174" spans="96:117">
      <c r="CR1174" s="11"/>
      <c r="DI1174" s="11"/>
      <c r="DJ1174" s="11"/>
      <c r="DK1174" s="11"/>
      <c r="DL1174" s="11"/>
      <c r="DM1174" s="11"/>
    </row>
    <row r="1175" spans="96:117">
      <c r="CR1175" s="11"/>
      <c r="DI1175" s="11"/>
      <c r="DJ1175" s="11"/>
      <c r="DK1175" s="11"/>
      <c r="DL1175" s="11"/>
      <c r="DM1175" s="11"/>
    </row>
    <row r="1176" spans="96:117">
      <c r="CR1176" s="11"/>
      <c r="DI1176" s="11"/>
      <c r="DJ1176" s="11"/>
      <c r="DK1176" s="11"/>
      <c r="DL1176" s="11"/>
      <c r="DM1176" s="11"/>
    </row>
    <row r="1177" spans="96:117">
      <c r="CR1177" s="11"/>
      <c r="DI1177" s="11"/>
      <c r="DJ1177" s="11"/>
      <c r="DK1177" s="11"/>
      <c r="DL1177" s="11"/>
      <c r="DM1177" s="11"/>
    </row>
    <row r="1178" spans="96:117">
      <c r="CR1178" s="11"/>
      <c r="DI1178" s="11"/>
      <c r="DJ1178" s="11"/>
      <c r="DK1178" s="11"/>
      <c r="DL1178" s="11"/>
      <c r="DM1178" s="11"/>
    </row>
    <row r="1179" spans="96:117">
      <c r="CR1179" s="11"/>
      <c r="DI1179" s="11"/>
      <c r="DJ1179" s="11"/>
      <c r="DK1179" s="11"/>
      <c r="DL1179" s="11"/>
      <c r="DM1179" s="11"/>
    </row>
    <row r="1180" spans="96:117">
      <c r="CR1180" s="11"/>
      <c r="DI1180" s="11"/>
      <c r="DJ1180" s="11"/>
      <c r="DK1180" s="11"/>
      <c r="DL1180" s="11"/>
      <c r="DM1180" s="11"/>
    </row>
    <row r="1181" spans="96:117">
      <c r="CR1181" s="11"/>
      <c r="DI1181" s="11"/>
      <c r="DJ1181" s="11"/>
      <c r="DK1181" s="11"/>
      <c r="DL1181" s="11"/>
      <c r="DM1181" s="11"/>
    </row>
    <row r="1182" spans="96:117">
      <c r="CR1182" s="11"/>
      <c r="DI1182" s="11"/>
      <c r="DJ1182" s="11"/>
      <c r="DK1182" s="11"/>
      <c r="DL1182" s="11"/>
      <c r="DM1182" s="11"/>
    </row>
    <row r="1183" spans="96:117">
      <c r="CR1183" s="11"/>
      <c r="DI1183" s="11"/>
      <c r="DJ1183" s="11"/>
      <c r="DK1183" s="11"/>
      <c r="DL1183" s="11"/>
      <c r="DM1183" s="11"/>
    </row>
    <row r="1184" spans="96:117">
      <c r="CR1184" s="11"/>
      <c r="DI1184" s="11"/>
      <c r="DJ1184" s="11"/>
      <c r="DK1184" s="11"/>
      <c r="DL1184" s="11"/>
      <c r="DM1184" s="11"/>
    </row>
    <row r="1185" spans="96:117">
      <c r="CR1185" s="11"/>
      <c r="DI1185" s="11"/>
      <c r="DJ1185" s="11"/>
      <c r="DK1185" s="11"/>
      <c r="DL1185" s="11"/>
      <c r="DM1185" s="11"/>
    </row>
    <row r="1186" spans="96:117">
      <c r="CR1186" s="11"/>
      <c r="DI1186" s="11"/>
      <c r="DJ1186" s="11"/>
      <c r="DK1186" s="11"/>
      <c r="DL1186" s="11"/>
      <c r="DM1186" s="11"/>
    </row>
    <row r="1187" spans="96:117">
      <c r="CR1187" s="11"/>
      <c r="DI1187" s="11"/>
      <c r="DJ1187" s="11"/>
      <c r="DK1187" s="11"/>
      <c r="DL1187" s="11"/>
      <c r="DM1187" s="11"/>
    </row>
    <row r="1188" spans="96:117">
      <c r="CR1188" s="11"/>
      <c r="DI1188" s="11"/>
      <c r="DJ1188" s="11"/>
      <c r="DK1188" s="11"/>
      <c r="DL1188" s="11"/>
      <c r="DM1188" s="11"/>
    </row>
    <row r="1189" spans="96:117">
      <c r="CR1189" s="11"/>
      <c r="DI1189" s="11"/>
      <c r="DJ1189" s="11"/>
      <c r="DK1189" s="11"/>
      <c r="DL1189" s="11"/>
      <c r="DM1189" s="11"/>
    </row>
    <row r="1190" spans="96:117">
      <c r="CR1190" s="11"/>
      <c r="DI1190" s="11"/>
      <c r="DJ1190" s="11"/>
      <c r="DK1190" s="11"/>
      <c r="DL1190" s="11"/>
      <c r="DM1190" s="11"/>
    </row>
    <row r="1191" spans="96:117">
      <c r="CR1191" s="11"/>
      <c r="DI1191" s="11"/>
      <c r="DJ1191" s="11"/>
      <c r="DK1191" s="11"/>
      <c r="DL1191" s="11"/>
      <c r="DM1191" s="11"/>
    </row>
    <row r="1192" spans="96:117">
      <c r="CR1192" s="11"/>
      <c r="DI1192" s="11"/>
      <c r="DJ1192" s="11"/>
      <c r="DK1192" s="11"/>
      <c r="DL1192" s="11"/>
      <c r="DM1192" s="11"/>
    </row>
    <row r="1193" spans="96:117">
      <c r="CR1193" s="11"/>
      <c r="DI1193" s="11"/>
      <c r="DJ1193" s="11"/>
      <c r="DK1193" s="11"/>
      <c r="DL1193" s="11"/>
      <c r="DM1193" s="11"/>
    </row>
    <row r="1194" spans="96:117">
      <c r="CR1194" s="11"/>
      <c r="DI1194" s="11"/>
      <c r="DJ1194" s="11"/>
      <c r="DK1194" s="11"/>
      <c r="DL1194" s="11"/>
      <c r="DM1194" s="11"/>
    </row>
    <row r="1195" spans="96:117">
      <c r="CR1195" s="11"/>
      <c r="DI1195" s="11"/>
      <c r="DJ1195" s="11"/>
      <c r="DK1195" s="11"/>
      <c r="DL1195" s="11"/>
      <c r="DM1195" s="11"/>
    </row>
    <row r="1196" spans="96:117">
      <c r="CR1196" s="11"/>
      <c r="DI1196" s="11"/>
      <c r="DJ1196" s="11"/>
      <c r="DK1196" s="11"/>
      <c r="DL1196" s="11"/>
      <c r="DM1196" s="11"/>
    </row>
    <row r="1197" spans="96:117">
      <c r="CR1197" s="11"/>
      <c r="DI1197" s="11"/>
      <c r="DJ1197" s="11"/>
      <c r="DK1197" s="11"/>
      <c r="DL1197" s="11"/>
      <c r="DM1197" s="11"/>
    </row>
    <row r="1198" spans="96:117">
      <c r="CR1198" s="11"/>
      <c r="DI1198" s="11"/>
      <c r="DJ1198" s="11"/>
      <c r="DK1198" s="11"/>
      <c r="DL1198" s="11"/>
      <c r="DM1198" s="11"/>
    </row>
    <row r="1199" spans="96:117">
      <c r="CR1199" s="11"/>
      <c r="DI1199" s="11"/>
      <c r="DJ1199" s="11"/>
      <c r="DK1199" s="11"/>
      <c r="DL1199" s="11"/>
      <c r="DM1199" s="11"/>
    </row>
    <row r="1200" spans="96:117">
      <c r="CR1200" s="11"/>
      <c r="DI1200" s="11"/>
      <c r="DJ1200" s="11"/>
      <c r="DK1200" s="11"/>
      <c r="DL1200" s="11"/>
      <c r="DM1200" s="11"/>
    </row>
    <row r="1201" spans="96:117">
      <c r="CR1201" s="11"/>
      <c r="DI1201" s="11"/>
      <c r="DJ1201" s="11"/>
      <c r="DK1201" s="11"/>
      <c r="DL1201" s="11"/>
      <c r="DM1201" s="11"/>
    </row>
    <row r="1202" spans="96:117">
      <c r="CR1202" s="11"/>
      <c r="DI1202" s="11"/>
      <c r="DJ1202" s="11"/>
      <c r="DK1202" s="11"/>
      <c r="DL1202" s="11"/>
      <c r="DM1202" s="11"/>
    </row>
    <row r="1203" spans="96:117">
      <c r="CR1203" s="11"/>
      <c r="DI1203" s="11"/>
      <c r="DJ1203" s="11"/>
      <c r="DK1203" s="11"/>
      <c r="DL1203" s="11"/>
      <c r="DM1203" s="11"/>
    </row>
    <row r="1204" spans="96:117">
      <c r="CR1204" s="11"/>
      <c r="DI1204" s="11"/>
      <c r="DJ1204" s="11"/>
      <c r="DK1204" s="11"/>
      <c r="DL1204" s="11"/>
      <c r="DM1204" s="11"/>
    </row>
    <row r="1205" spans="96:117">
      <c r="CR1205" s="11"/>
      <c r="DI1205" s="11"/>
      <c r="DJ1205" s="11"/>
      <c r="DK1205" s="11"/>
      <c r="DL1205" s="11"/>
      <c r="DM1205" s="11"/>
    </row>
    <row r="1206" spans="96:117">
      <c r="CR1206" s="11"/>
      <c r="DI1206" s="11"/>
      <c r="DJ1206" s="11"/>
      <c r="DK1206" s="11"/>
      <c r="DL1206" s="11"/>
      <c r="DM1206" s="11"/>
    </row>
    <row r="1207" spans="96:117">
      <c r="CR1207" s="11"/>
      <c r="DI1207" s="11"/>
      <c r="DJ1207" s="11"/>
      <c r="DK1207" s="11"/>
      <c r="DL1207" s="11"/>
      <c r="DM1207" s="11"/>
    </row>
    <row r="1208" spans="96:117">
      <c r="CR1208" s="11"/>
      <c r="DI1208" s="11"/>
      <c r="DJ1208" s="11"/>
      <c r="DK1208" s="11"/>
      <c r="DL1208" s="11"/>
      <c r="DM1208" s="11"/>
    </row>
    <row r="1209" spans="96:117">
      <c r="CR1209" s="11"/>
      <c r="DI1209" s="11"/>
      <c r="DJ1209" s="11"/>
      <c r="DK1209" s="11"/>
      <c r="DL1209" s="11"/>
      <c r="DM1209" s="11"/>
    </row>
    <row r="1210" spans="96:117">
      <c r="CR1210" s="11"/>
      <c r="DI1210" s="11"/>
      <c r="DJ1210" s="11"/>
      <c r="DK1210" s="11"/>
      <c r="DL1210" s="11"/>
      <c r="DM1210" s="11"/>
    </row>
    <row r="1211" spans="96:117">
      <c r="CR1211" s="11"/>
      <c r="DI1211" s="11"/>
      <c r="DJ1211" s="11"/>
      <c r="DK1211" s="11"/>
      <c r="DL1211" s="11"/>
      <c r="DM1211" s="11"/>
    </row>
    <row r="1212" spans="96:117">
      <c r="CR1212" s="11"/>
      <c r="DI1212" s="11"/>
      <c r="DJ1212" s="11"/>
      <c r="DK1212" s="11"/>
      <c r="DL1212" s="11"/>
      <c r="DM1212" s="11"/>
    </row>
    <row r="1213" spans="96:117">
      <c r="CR1213" s="11"/>
      <c r="DI1213" s="11"/>
      <c r="DJ1213" s="11"/>
      <c r="DK1213" s="11"/>
      <c r="DL1213" s="11"/>
      <c r="DM1213" s="11"/>
    </row>
    <row r="1214" spans="96:117">
      <c r="CR1214" s="11"/>
      <c r="DI1214" s="11"/>
      <c r="DJ1214" s="11"/>
      <c r="DK1214" s="11"/>
      <c r="DL1214" s="11"/>
      <c r="DM1214" s="11"/>
    </row>
    <row r="1215" spans="96:117">
      <c r="CR1215" s="11"/>
      <c r="DI1215" s="11"/>
      <c r="DJ1215" s="11"/>
      <c r="DK1215" s="11"/>
      <c r="DL1215" s="11"/>
      <c r="DM1215" s="11"/>
    </row>
    <row r="1216" spans="96:117">
      <c r="CR1216" s="11"/>
      <c r="DI1216" s="11"/>
      <c r="DJ1216" s="11"/>
      <c r="DK1216" s="11"/>
      <c r="DL1216" s="11"/>
      <c r="DM1216" s="11"/>
    </row>
    <row r="1217" spans="96:117">
      <c r="CR1217" s="11"/>
      <c r="DI1217" s="11"/>
      <c r="DJ1217" s="11"/>
      <c r="DK1217" s="11"/>
      <c r="DL1217" s="11"/>
      <c r="DM1217" s="11"/>
    </row>
    <row r="1218" spans="96:117">
      <c r="CR1218" s="11"/>
      <c r="DI1218" s="11"/>
      <c r="DJ1218" s="11"/>
      <c r="DK1218" s="11"/>
      <c r="DL1218" s="11"/>
      <c r="DM1218" s="11"/>
    </row>
    <row r="1219" spans="96:117">
      <c r="CR1219" s="11"/>
      <c r="DI1219" s="11"/>
      <c r="DJ1219" s="11"/>
      <c r="DK1219" s="11"/>
      <c r="DL1219" s="11"/>
      <c r="DM1219" s="11"/>
    </row>
    <row r="1220" spans="96:117">
      <c r="CR1220" s="11"/>
      <c r="DI1220" s="11"/>
      <c r="DJ1220" s="11"/>
      <c r="DK1220" s="11"/>
      <c r="DL1220" s="11"/>
      <c r="DM1220" s="11"/>
    </row>
    <row r="1221" spans="96:117">
      <c r="CR1221" s="11"/>
      <c r="DI1221" s="11"/>
      <c r="DJ1221" s="11"/>
      <c r="DK1221" s="11"/>
      <c r="DL1221" s="11"/>
      <c r="DM1221" s="11"/>
    </row>
    <row r="1222" spans="96:117">
      <c r="CR1222" s="11"/>
      <c r="DI1222" s="11"/>
      <c r="DJ1222" s="11"/>
      <c r="DK1222" s="11"/>
      <c r="DL1222" s="11"/>
      <c r="DM1222" s="11"/>
    </row>
    <row r="1223" spans="96:117">
      <c r="CR1223" s="11"/>
      <c r="DI1223" s="11"/>
      <c r="DJ1223" s="11"/>
      <c r="DK1223" s="11"/>
      <c r="DL1223" s="11"/>
      <c r="DM1223" s="11"/>
    </row>
    <row r="1224" spans="96:117">
      <c r="CR1224" s="11"/>
      <c r="DI1224" s="11"/>
      <c r="DJ1224" s="11"/>
      <c r="DK1224" s="11"/>
      <c r="DL1224" s="11"/>
      <c r="DM1224" s="11"/>
    </row>
    <row r="1225" spans="96:117">
      <c r="CR1225" s="11"/>
      <c r="DI1225" s="11"/>
      <c r="DJ1225" s="11"/>
      <c r="DK1225" s="11"/>
      <c r="DL1225" s="11"/>
      <c r="DM1225" s="11"/>
    </row>
    <row r="1226" spans="96:117">
      <c r="CR1226" s="11"/>
      <c r="DI1226" s="11"/>
      <c r="DJ1226" s="11"/>
      <c r="DK1226" s="11"/>
      <c r="DL1226" s="11"/>
      <c r="DM1226" s="11"/>
    </row>
    <row r="1227" spans="96:117">
      <c r="CR1227" s="11"/>
      <c r="DI1227" s="11"/>
      <c r="DJ1227" s="11"/>
      <c r="DK1227" s="11"/>
      <c r="DL1227" s="11"/>
      <c r="DM1227" s="11"/>
    </row>
    <row r="1228" spans="96:117">
      <c r="CR1228" s="11"/>
      <c r="DI1228" s="11"/>
      <c r="DJ1228" s="11"/>
      <c r="DK1228" s="11"/>
      <c r="DL1228" s="11"/>
      <c r="DM1228" s="11"/>
    </row>
    <row r="1229" spans="96:117">
      <c r="CR1229" s="11"/>
      <c r="DI1229" s="11"/>
      <c r="DJ1229" s="11"/>
      <c r="DK1229" s="11"/>
      <c r="DL1229" s="11"/>
      <c r="DM1229" s="11"/>
    </row>
    <row r="1230" spans="96:117">
      <c r="CR1230" s="11"/>
      <c r="DI1230" s="11"/>
      <c r="DJ1230" s="11"/>
      <c r="DK1230" s="11"/>
      <c r="DL1230" s="11"/>
      <c r="DM1230" s="11"/>
    </row>
    <row r="1231" spans="96:117">
      <c r="CR1231" s="11"/>
      <c r="DI1231" s="11"/>
      <c r="DJ1231" s="11"/>
      <c r="DK1231" s="11"/>
      <c r="DL1231" s="11"/>
      <c r="DM1231" s="11"/>
    </row>
    <row r="1232" spans="96:117">
      <c r="CR1232" s="11"/>
      <c r="DI1232" s="11"/>
      <c r="DJ1232" s="11"/>
      <c r="DK1232" s="11"/>
      <c r="DL1232" s="11"/>
      <c r="DM1232" s="11"/>
    </row>
    <row r="1233" spans="96:117">
      <c r="CR1233" s="11"/>
      <c r="DI1233" s="11"/>
      <c r="DJ1233" s="11"/>
      <c r="DK1233" s="11"/>
      <c r="DL1233" s="11"/>
      <c r="DM1233" s="11"/>
    </row>
    <row r="1234" spans="96:117">
      <c r="CR1234" s="11"/>
      <c r="DI1234" s="11"/>
      <c r="DJ1234" s="11"/>
      <c r="DK1234" s="11"/>
      <c r="DL1234" s="11"/>
      <c r="DM1234" s="11"/>
    </row>
    <row r="1235" spans="96:117">
      <c r="CR1235" s="11"/>
      <c r="DI1235" s="11"/>
      <c r="DJ1235" s="11"/>
      <c r="DK1235" s="11"/>
      <c r="DL1235" s="11"/>
      <c r="DM1235" s="11"/>
    </row>
    <row r="1236" spans="96:117">
      <c r="CR1236" s="11"/>
      <c r="DI1236" s="11"/>
      <c r="DJ1236" s="11"/>
      <c r="DK1236" s="11"/>
      <c r="DL1236" s="11"/>
      <c r="DM1236" s="11"/>
    </row>
    <row r="1237" spans="96:117">
      <c r="CR1237" s="11"/>
      <c r="DI1237" s="11"/>
      <c r="DJ1237" s="11"/>
      <c r="DK1237" s="11"/>
      <c r="DL1237" s="11"/>
      <c r="DM1237" s="11"/>
    </row>
    <row r="1238" spans="96:117">
      <c r="CR1238" s="11"/>
      <c r="DI1238" s="11"/>
      <c r="DJ1238" s="11"/>
      <c r="DK1238" s="11"/>
      <c r="DL1238" s="11"/>
      <c r="DM1238" s="11"/>
    </row>
    <row r="1239" spans="96:117">
      <c r="CR1239" s="11"/>
      <c r="DI1239" s="11"/>
      <c r="DJ1239" s="11"/>
      <c r="DK1239" s="11"/>
      <c r="DL1239" s="11"/>
      <c r="DM1239" s="11"/>
    </row>
    <row r="1240" spans="96:117">
      <c r="CR1240" s="11"/>
      <c r="DI1240" s="11"/>
      <c r="DJ1240" s="11"/>
      <c r="DK1240" s="11"/>
      <c r="DL1240" s="11"/>
      <c r="DM1240" s="11"/>
    </row>
    <row r="1241" spans="96:117">
      <c r="CR1241" s="11"/>
      <c r="DI1241" s="11"/>
      <c r="DJ1241" s="11"/>
      <c r="DK1241" s="11"/>
      <c r="DL1241" s="11"/>
      <c r="DM1241" s="11"/>
    </row>
    <row r="1242" spans="96:117">
      <c r="CR1242" s="11"/>
      <c r="DI1242" s="11"/>
      <c r="DJ1242" s="11"/>
      <c r="DK1242" s="11"/>
      <c r="DL1242" s="11"/>
      <c r="DM1242" s="11"/>
    </row>
    <row r="1243" spans="96:117">
      <c r="CR1243" s="11"/>
      <c r="DI1243" s="11"/>
      <c r="DJ1243" s="11"/>
      <c r="DK1243" s="11"/>
      <c r="DL1243" s="11"/>
      <c r="DM1243" s="11"/>
    </row>
    <row r="1244" spans="96:117">
      <c r="CR1244" s="11"/>
      <c r="DI1244" s="11"/>
      <c r="DJ1244" s="11"/>
      <c r="DK1244" s="11"/>
      <c r="DL1244" s="11"/>
      <c r="DM1244" s="11"/>
    </row>
    <row r="1245" spans="96:117">
      <c r="CR1245" s="11"/>
      <c r="DI1245" s="11"/>
      <c r="DJ1245" s="11"/>
      <c r="DK1245" s="11"/>
      <c r="DL1245" s="11"/>
      <c r="DM1245" s="11"/>
    </row>
    <row r="1246" spans="96:117">
      <c r="CR1246" s="11"/>
      <c r="DI1246" s="11"/>
      <c r="DJ1246" s="11"/>
      <c r="DK1246" s="11"/>
      <c r="DL1246" s="11"/>
      <c r="DM1246" s="11"/>
    </row>
    <row r="1247" spans="96:117">
      <c r="CR1247" s="11"/>
      <c r="DI1247" s="11"/>
      <c r="DJ1247" s="11"/>
      <c r="DK1247" s="11"/>
      <c r="DL1247" s="11"/>
      <c r="DM1247" s="11"/>
    </row>
    <row r="1248" spans="96:117">
      <c r="CR1248" s="11"/>
      <c r="DI1248" s="11"/>
      <c r="DJ1248" s="11"/>
      <c r="DK1248" s="11"/>
      <c r="DL1248" s="11"/>
      <c r="DM1248" s="11"/>
    </row>
    <row r="1249" spans="96:117">
      <c r="CR1249" s="11"/>
      <c r="DI1249" s="11"/>
      <c r="DJ1249" s="11"/>
      <c r="DK1249" s="11"/>
      <c r="DL1249" s="11"/>
      <c r="DM1249" s="11"/>
    </row>
    <row r="1250" spans="96:117">
      <c r="CR1250" s="11"/>
      <c r="DI1250" s="11"/>
      <c r="DJ1250" s="11"/>
      <c r="DK1250" s="11"/>
      <c r="DL1250" s="11"/>
      <c r="DM1250" s="11"/>
    </row>
    <row r="1251" spans="96:117">
      <c r="CR1251" s="11"/>
      <c r="DI1251" s="11"/>
      <c r="DJ1251" s="11"/>
      <c r="DK1251" s="11"/>
      <c r="DL1251" s="11"/>
      <c r="DM1251" s="11"/>
    </row>
    <row r="1252" spans="96:117">
      <c r="CR1252" s="11"/>
      <c r="DI1252" s="11"/>
      <c r="DJ1252" s="11"/>
      <c r="DK1252" s="11"/>
      <c r="DL1252" s="11"/>
      <c r="DM1252" s="11"/>
    </row>
    <row r="1253" spans="96:117">
      <c r="CR1253" s="11"/>
      <c r="DI1253" s="11"/>
      <c r="DJ1253" s="11"/>
      <c r="DK1253" s="11"/>
      <c r="DL1253" s="11"/>
      <c r="DM1253" s="11"/>
    </row>
    <row r="1254" spans="96:117">
      <c r="CR1254" s="11"/>
      <c r="DI1254" s="11"/>
      <c r="DJ1254" s="11"/>
      <c r="DK1254" s="11"/>
      <c r="DL1254" s="11"/>
      <c r="DM1254" s="11"/>
    </row>
    <row r="1255" spans="96:117">
      <c r="CR1255" s="11"/>
      <c r="DI1255" s="11"/>
      <c r="DJ1255" s="11"/>
      <c r="DK1255" s="11"/>
      <c r="DL1255" s="11"/>
      <c r="DM1255" s="11"/>
    </row>
    <row r="1256" spans="96:117">
      <c r="CR1256" s="11"/>
      <c r="DI1256" s="11"/>
      <c r="DJ1256" s="11"/>
      <c r="DK1256" s="11"/>
      <c r="DL1256" s="11"/>
      <c r="DM1256" s="11"/>
    </row>
    <row r="1257" spans="96:117">
      <c r="CR1257" s="11"/>
      <c r="DI1257" s="11"/>
      <c r="DJ1257" s="11"/>
      <c r="DK1257" s="11"/>
      <c r="DL1257" s="11"/>
      <c r="DM1257" s="11"/>
    </row>
    <row r="1258" spans="96:117">
      <c r="CR1258" s="11"/>
      <c r="DI1258" s="11"/>
      <c r="DJ1258" s="11"/>
      <c r="DK1258" s="11"/>
      <c r="DL1258" s="11"/>
      <c r="DM1258" s="11"/>
    </row>
    <row r="1259" spans="96:117">
      <c r="CR1259" s="11"/>
      <c r="DI1259" s="11"/>
      <c r="DJ1259" s="11"/>
      <c r="DK1259" s="11"/>
      <c r="DL1259" s="11"/>
      <c r="DM1259" s="11"/>
    </row>
    <row r="1260" spans="96:117">
      <c r="CR1260" s="11"/>
      <c r="DI1260" s="11"/>
      <c r="DJ1260" s="11"/>
      <c r="DK1260" s="11"/>
      <c r="DL1260" s="11"/>
      <c r="DM1260" s="11"/>
    </row>
    <row r="1261" spans="96:117">
      <c r="CR1261" s="11"/>
      <c r="DI1261" s="11"/>
      <c r="DJ1261" s="11"/>
      <c r="DK1261" s="11"/>
      <c r="DL1261" s="11"/>
      <c r="DM1261" s="11"/>
    </row>
    <row r="1262" spans="96:117">
      <c r="CR1262" s="11"/>
      <c r="DI1262" s="11"/>
      <c r="DJ1262" s="11"/>
      <c r="DK1262" s="11"/>
      <c r="DL1262" s="11"/>
      <c r="DM1262" s="11"/>
    </row>
    <row r="1263" spans="96:117">
      <c r="CR1263" s="11"/>
      <c r="DI1263" s="11"/>
      <c r="DJ1263" s="11"/>
      <c r="DK1263" s="11"/>
      <c r="DL1263" s="11"/>
      <c r="DM1263" s="11"/>
    </row>
    <row r="1264" spans="96:117">
      <c r="CR1264" s="11"/>
      <c r="DI1264" s="11"/>
      <c r="DJ1264" s="11"/>
      <c r="DK1264" s="11"/>
      <c r="DL1264" s="11"/>
      <c r="DM1264" s="11"/>
    </row>
    <row r="1265" spans="96:117">
      <c r="CR1265" s="11"/>
      <c r="DI1265" s="11"/>
      <c r="DJ1265" s="11"/>
      <c r="DK1265" s="11"/>
      <c r="DL1265" s="11"/>
      <c r="DM1265" s="11"/>
    </row>
    <row r="1266" spans="96:117">
      <c r="CR1266" s="11"/>
      <c r="DI1266" s="11"/>
      <c r="DJ1266" s="11"/>
      <c r="DK1266" s="11"/>
      <c r="DL1266" s="11"/>
      <c r="DM1266" s="11"/>
    </row>
    <row r="1267" spans="96:117">
      <c r="CR1267" s="11"/>
      <c r="DI1267" s="11"/>
      <c r="DJ1267" s="11"/>
      <c r="DK1267" s="11"/>
      <c r="DL1267" s="11"/>
      <c r="DM1267" s="11"/>
    </row>
    <row r="1268" spans="96:117">
      <c r="CR1268" s="11"/>
      <c r="DI1268" s="11"/>
      <c r="DJ1268" s="11"/>
      <c r="DK1268" s="11"/>
      <c r="DL1268" s="11"/>
      <c r="DM1268" s="11"/>
    </row>
    <row r="1269" spans="96:117">
      <c r="CR1269" s="11"/>
      <c r="DI1269" s="11"/>
      <c r="DJ1269" s="11"/>
      <c r="DK1269" s="11"/>
      <c r="DL1269" s="11"/>
      <c r="DM1269" s="11"/>
    </row>
    <row r="1270" spans="96:117">
      <c r="CR1270" s="11"/>
      <c r="DI1270" s="11"/>
      <c r="DJ1270" s="11"/>
      <c r="DK1270" s="11"/>
      <c r="DL1270" s="11"/>
      <c r="DM1270" s="11"/>
    </row>
    <row r="1271" spans="96:117">
      <c r="CR1271" s="11"/>
      <c r="DI1271" s="11"/>
      <c r="DJ1271" s="11"/>
      <c r="DK1271" s="11"/>
      <c r="DL1271" s="11"/>
      <c r="DM1271" s="11"/>
    </row>
    <row r="1272" spans="96:117">
      <c r="CR1272" s="11"/>
      <c r="DI1272" s="11"/>
      <c r="DJ1272" s="11"/>
      <c r="DK1272" s="11"/>
      <c r="DL1272" s="11"/>
      <c r="DM1272" s="11"/>
    </row>
    <row r="1273" spans="96:117">
      <c r="CR1273" s="11"/>
      <c r="DI1273" s="11"/>
      <c r="DJ1273" s="11"/>
      <c r="DK1273" s="11"/>
      <c r="DL1273" s="11"/>
      <c r="DM1273" s="11"/>
    </row>
    <row r="1274" spans="96:117">
      <c r="CR1274" s="11"/>
      <c r="DI1274" s="11"/>
      <c r="DJ1274" s="11"/>
      <c r="DK1274" s="11"/>
      <c r="DL1274" s="11"/>
      <c r="DM1274" s="11"/>
    </row>
    <row r="1275" spans="96:117">
      <c r="CR1275" s="11"/>
      <c r="DI1275" s="11"/>
      <c r="DJ1275" s="11"/>
      <c r="DK1275" s="11"/>
      <c r="DL1275" s="11"/>
      <c r="DM1275" s="11"/>
    </row>
    <row r="1276" spans="96:117">
      <c r="CR1276" s="11"/>
      <c r="DI1276" s="11"/>
      <c r="DJ1276" s="11"/>
      <c r="DK1276" s="11"/>
      <c r="DL1276" s="11"/>
      <c r="DM1276" s="11"/>
    </row>
    <row r="1277" spans="96:117">
      <c r="CR1277" s="11"/>
      <c r="DI1277" s="11"/>
      <c r="DJ1277" s="11"/>
      <c r="DK1277" s="11"/>
      <c r="DL1277" s="11"/>
      <c r="DM1277" s="11"/>
    </row>
    <row r="1278" spans="96:117">
      <c r="CR1278" s="11"/>
      <c r="DI1278" s="11"/>
      <c r="DJ1278" s="11"/>
      <c r="DK1278" s="11"/>
      <c r="DL1278" s="11"/>
      <c r="DM1278" s="11"/>
    </row>
    <row r="1279" spans="96:117">
      <c r="CR1279" s="11"/>
      <c r="DI1279" s="11"/>
      <c r="DJ1279" s="11"/>
      <c r="DK1279" s="11"/>
      <c r="DL1279" s="11"/>
      <c r="DM1279" s="11"/>
    </row>
    <row r="1280" spans="96:117">
      <c r="CR1280" s="11"/>
      <c r="DI1280" s="11"/>
      <c r="DJ1280" s="11"/>
      <c r="DK1280" s="11"/>
      <c r="DL1280" s="11"/>
      <c r="DM1280" s="11"/>
    </row>
    <row r="1281" spans="96:117">
      <c r="CR1281" s="11"/>
      <c r="DI1281" s="11"/>
      <c r="DJ1281" s="11"/>
      <c r="DK1281" s="11"/>
      <c r="DL1281" s="11"/>
      <c r="DM1281" s="11"/>
    </row>
    <row r="1282" spans="96:117">
      <c r="CR1282" s="11"/>
      <c r="DI1282" s="11"/>
      <c r="DJ1282" s="11"/>
      <c r="DK1282" s="11"/>
      <c r="DL1282" s="11"/>
      <c r="DM1282" s="11"/>
    </row>
    <row r="1283" spans="96:117">
      <c r="CR1283" s="11"/>
      <c r="DI1283" s="11"/>
      <c r="DJ1283" s="11"/>
      <c r="DK1283" s="11"/>
      <c r="DL1283" s="11"/>
      <c r="DM1283" s="11"/>
    </row>
    <row r="1284" spans="96:117">
      <c r="CR1284" s="11"/>
      <c r="DI1284" s="11"/>
      <c r="DJ1284" s="11"/>
      <c r="DK1284" s="11"/>
      <c r="DL1284" s="11"/>
      <c r="DM1284" s="11"/>
    </row>
    <row r="1285" spans="96:117">
      <c r="CR1285" s="11"/>
      <c r="DI1285" s="11"/>
      <c r="DJ1285" s="11"/>
      <c r="DK1285" s="11"/>
      <c r="DL1285" s="11"/>
      <c r="DM1285" s="11"/>
    </row>
    <row r="1286" spans="96:117">
      <c r="CR1286" s="11"/>
      <c r="DI1286" s="11"/>
      <c r="DJ1286" s="11"/>
      <c r="DK1286" s="11"/>
      <c r="DL1286" s="11"/>
      <c r="DM1286" s="11"/>
    </row>
    <row r="1287" spans="96:117">
      <c r="CR1287" s="11"/>
      <c r="DI1287" s="11"/>
      <c r="DJ1287" s="11"/>
      <c r="DK1287" s="11"/>
      <c r="DL1287" s="11"/>
      <c r="DM1287" s="11"/>
    </row>
    <row r="1288" spans="96:117">
      <c r="CR1288" s="11"/>
      <c r="DI1288" s="11"/>
      <c r="DJ1288" s="11"/>
      <c r="DK1288" s="11"/>
      <c r="DL1288" s="11"/>
      <c r="DM1288" s="11"/>
    </row>
    <row r="1289" spans="96:117">
      <c r="CR1289" s="11"/>
      <c r="DI1289" s="11"/>
      <c r="DJ1289" s="11"/>
      <c r="DK1289" s="11"/>
      <c r="DL1289" s="11"/>
      <c r="DM1289" s="11"/>
    </row>
    <row r="1290" spans="96:117">
      <c r="CR1290" s="11"/>
      <c r="DI1290" s="11"/>
      <c r="DJ1290" s="11"/>
      <c r="DK1290" s="11"/>
      <c r="DL1290" s="11"/>
      <c r="DM1290" s="11"/>
    </row>
    <row r="1291" spans="96:117">
      <c r="CR1291" s="11"/>
      <c r="DI1291" s="11"/>
      <c r="DJ1291" s="11"/>
      <c r="DK1291" s="11"/>
      <c r="DL1291" s="11"/>
      <c r="DM1291" s="11"/>
    </row>
    <row r="1292" spans="96:117">
      <c r="CR1292" s="11"/>
      <c r="DI1292" s="11"/>
      <c r="DJ1292" s="11"/>
      <c r="DK1292" s="11"/>
      <c r="DL1292" s="11"/>
      <c r="DM1292" s="11"/>
    </row>
    <row r="1293" spans="96:117">
      <c r="CR1293" s="11"/>
      <c r="DI1293" s="11"/>
      <c r="DJ1293" s="11"/>
      <c r="DK1293" s="11"/>
      <c r="DL1293" s="11"/>
      <c r="DM1293" s="11"/>
    </row>
    <row r="1294" spans="96:117">
      <c r="CR1294" s="11"/>
      <c r="DI1294" s="11"/>
      <c r="DJ1294" s="11"/>
      <c r="DK1294" s="11"/>
      <c r="DL1294" s="11"/>
      <c r="DM1294" s="11"/>
    </row>
    <row r="1295" spans="96:117">
      <c r="CR1295" s="11"/>
      <c r="DI1295" s="11"/>
      <c r="DJ1295" s="11"/>
      <c r="DK1295" s="11"/>
      <c r="DL1295" s="11"/>
      <c r="DM1295" s="11"/>
    </row>
    <row r="1296" spans="96:117">
      <c r="CR1296" s="11"/>
      <c r="DI1296" s="11"/>
      <c r="DJ1296" s="11"/>
      <c r="DK1296" s="11"/>
      <c r="DL1296" s="11"/>
      <c r="DM1296" s="11"/>
    </row>
    <row r="1297" spans="96:117">
      <c r="CR1297" s="11"/>
      <c r="DI1297" s="11"/>
      <c r="DJ1297" s="11"/>
      <c r="DK1297" s="11"/>
      <c r="DL1297" s="11"/>
      <c r="DM1297" s="11"/>
    </row>
    <row r="1298" spans="96:117">
      <c r="CR1298" s="11"/>
      <c r="DI1298" s="11"/>
      <c r="DJ1298" s="11"/>
      <c r="DK1298" s="11"/>
      <c r="DL1298" s="11"/>
      <c r="DM1298" s="11"/>
    </row>
    <row r="1299" spans="96:117">
      <c r="CR1299" s="11"/>
      <c r="DI1299" s="11"/>
      <c r="DJ1299" s="11"/>
      <c r="DK1299" s="11"/>
      <c r="DL1299" s="11"/>
      <c r="DM1299" s="11"/>
    </row>
    <row r="1300" spans="96:117">
      <c r="CR1300" s="11"/>
      <c r="DI1300" s="11"/>
      <c r="DJ1300" s="11"/>
      <c r="DK1300" s="11"/>
      <c r="DL1300" s="11"/>
      <c r="DM1300" s="11"/>
    </row>
    <row r="1301" spans="96:117">
      <c r="CR1301" s="11"/>
      <c r="DI1301" s="11"/>
      <c r="DJ1301" s="11"/>
      <c r="DK1301" s="11"/>
      <c r="DL1301" s="11"/>
      <c r="DM1301" s="11"/>
    </row>
    <row r="1302" spans="96:117">
      <c r="CR1302" s="11"/>
      <c r="DI1302" s="11"/>
      <c r="DJ1302" s="11"/>
      <c r="DK1302" s="11"/>
      <c r="DL1302" s="11"/>
      <c r="DM1302" s="11"/>
    </row>
    <row r="1303" spans="96:117">
      <c r="CR1303" s="11"/>
      <c r="DI1303" s="11"/>
      <c r="DJ1303" s="11"/>
      <c r="DK1303" s="11"/>
      <c r="DL1303" s="11"/>
      <c r="DM1303" s="11"/>
    </row>
    <row r="1304" spans="96:117">
      <c r="CR1304" s="11"/>
      <c r="DI1304" s="11"/>
      <c r="DJ1304" s="11"/>
      <c r="DK1304" s="11"/>
      <c r="DL1304" s="11"/>
      <c r="DM1304" s="11"/>
    </row>
    <row r="1305" spans="96:117">
      <c r="CR1305" s="11"/>
      <c r="DI1305" s="11"/>
      <c r="DJ1305" s="11"/>
      <c r="DK1305" s="11"/>
      <c r="DL1305" s="11"/>
      <c r="DM1305" s="11"/>
    </row>
    <row r="1306" spans="96:117">
      <c r="CR1306" s="11"/>
      <c r="DI1306" s="11"/>
      <c r="DJ1306" s="11"/>
      <c r="DK1306" s="11"/>
      <c r="DL1306" s="11"/>
      <c r="DM1306" s="11"/>
    </row>
    <row r="1307" spans="96:117">
      <c r="CR1307" s="11"/>
      <c r="DI1307" s="11"/>
      <c r="DJ1307" s="11"/>
      <c r="DK1307" s="11"/>
      <c r="DL1307" s="11"/>
      <c r="DM1307" s="11"/>
    </row>
    <row r="1308" spans="96:117">
      <c r="CR1308" s="11"/>
      <c r="DI1308" s="11"/>
      <c r="DJ1308" s="11"/>
      <c r="DK1308" s="11"/>
      <c r="DL1308" s="11"/>
      <c r="DM1308" s="11"/>
    </row>
    <row r="1309" spans="96:117">
      <c r="CR1309" s="11"/>
      <c r="DI1309" s="11"/>
      <c r="DJ1309" s="11"/>
      <c r="DK1309" s="11"/>
      <c r="DL1309" s="11"/>
      <c r="DM1309" s="11"/>
    </row>
    <row r="1310" spans="96:117">
      <c r="CR1310" s="11"/>
      <c r="DI1310" s="11"/>
      <c r="DJ1310" s="11"/>
      <c r="DK1310" s="11"/>
      <c r="DL1310" s="11"/>
      <c r="DM1310" s="11"/>
    </row>
    <row r="1311" spans="96:117">
      <c r="CR1311" s="11"/>
      <c r="DI1311" s="11"/>
      <c r="DJ1311" s="11"/>
      <c r="DK1311" s="11"/>
      <c r="DL1311" s="11"/>
      <c r="DM1311" s="11"/>
    </row>
    <row r="1312" spans="96:117">
      <c r="CR1312" s="11"/>
      <c r="DI1312" s="11"/>
      <c r="DJ1312" s="11"/>
      <c r="DK1312" s="11"/>
      <c r="DL1312" s="11"/>
      <c r="DM1312" s="11"/>
    </row>
    <row r="1313" spans="96:117">
      <c r="CR1313" s="11"/>
      <c r="DI1313" s="11"/>
      <c r="DJ1313" s="11"/>
      <c r="DK1313" s="11"/>
      <c r="DL1313" s="11"/>
      <c r="DM1313" s="11"/>
    </row>
    <row r="1314" spans="96:117">
      <c r="CR1314" s="11"/>
      <c r="DI1314" s="11"/>
      <c r="DJ1314" s="11"/>
      <c r="DK1314" s="11"/>
      <c r="DL1314" s="11"/>
      <c r="DM1314" s="11"/>
    </row>
    <row r="1315" spans="96:117">
      <c r="CR1315" s="11"/>
      <c r="DI1315" s="11"/>
      <c r="DJ1315" s="11"/>
      <c r="DK1315" s="11"/>
      <c r="DL1315" s="11"/>
      <c r="DM1315" s="11"/>
    </row>
    <row r="1316" spans="96:117">
      <c r="CR1316" s="11"/>
      <c r="DI1316" s="11"/>
      <c r="DJ1316" s="11"/>
      <c r="DK1316" s="11"/>
      <c r="DL1316" s="11"/>
      <c r="DM1316" s="11"/>
    </row>
    <row r="1317" spans="96:117">
      <c r="CR1317" s="11"/>
      <c r="DI1317" s="11"/>
      <c r="DJ1317" s="11"/>
      <c r="DK1317" s="11"/>
      <c r="DL1317" s="11"/>
      <c r="DM1317" s="11"/>
    </row>
    <row r="1318" spans="96:117">
      <c r="CR1318" s="11"/>
      <c r="DI1318" s="11"/>
      <c r="DJ1318" s="11"/>
      <c r="DK1318" s="11"/>
      <c r="DL1318" s="11"/>
      <c r="DM1318" s="11"/>
    </row>
    <row r="1319" spans="96:117">
      <c r="CR1319" s="11"/>
      <c r="DI1319" s="11"/>
      <c r="DJ1319" s="11"/>
      <c r="DK1319" s="11"/>
      <c r="DL1319" s="11"/>
      <c r="DM1319" s="11"/>
    </row>
    <row r="1320" spans="96:117">
      <c r="CR1320" s="11"/>
      <c r="DI1320" s="11"/>
      <c r="DJ1320" s="11"/>
      <c r="DK1320" s="11"/>
      <c r="DL1320" s="11"/>
      <c r="DM1320" s="11"/>
    </row>
    <row r="1321" spans="96:117">
      <c r="CR1321" s="11"/>
      <c r="DI1321" s="11"/>
      <c r="DJ1321" s="11"/>
      <c r="DK1321" s="11"/>
      <c r="DL1321" s="11"/>
      <c r="DM1321" s="11"/>
    </row>
    <row r="1322" spans="96:117">
      <c r="CR1322" s="11"/>
      <c r="DI1322" s="11"/>
      <c r="DJ1322" s="11"/>
      <c r="DK1322" s="11"/>
      <c r="DL1322" s="11"/>
      <c r="DM1322" s="11"/>
    </row>
    <row r="1323" spans="96:117">
      <c r="CR1323" s="11"/>
      <c r="DI1323" s="11"/>
      <c r="DJ1323" s="11"/>
      <c r="DK1323" s="11"/>
      <c r="DL1323" s="11"/>
      <c r="DM1323" s="11"/>
    </row>
    <row r="1324" spans="96:117">
      <c r="CR1324" s="11"/>
      <c r="DI1324" s="11"/>
      <c r="DJ1324" s="11"/>
      <c r="DK1324" s="11"/>
      <c r="DL1324" s="11"/>
      <c r="DM1324" s="11"/>
    </row>
    <row r="1325" spans="96:117">
      <c r="CR1325" s="11"/>
      <c r="DI1325" s="11"/>
      <c r="DJ1325" s="11"/>
      <c r="DK1325" s="11"/>
      <c r="DL1325" s="11"/>
      <c r="DM1325" s="11"/>
    </row>
    <row r="1326" spans="96:117">
      <c r="CR1326" s="11"/>
      <c r="DI1326" s="11"/>
      <c r="DJ1326" s="11"/>
      <c r="DK1326" s="11"/>
      <c r="DL1326" s="11"/>
      <c r="DM1326" s="11"/>
    </row>
    <row r="1327" spans="96:117">
      <c r="CR1327" s="11"/>
      <c r="DI1327" s="11"/>
      <c r="DJ1327" s="11"/>
      <c r="DK1327" s="11"/>
      <c r="DL1327" s="11"/>
      <c r="DM1327" s="11"/>
    </row>
    <row r="1328" spans="96:117">
      <c r="CR1328" s="11"/>
      <c r="DI1328" s="11"/>
      <c r="DJ1328" s="11"/>
      <c r="DK1328" s="11"/>
      <c r="DL1328" s="11"/>
      <c r="DM1328" s="11"/>
    </row>
    <row r="1329" spans="96:117">
      <c r="CR1329" s="11"/>
      <c r="DI1329" s="11"/>
      <c r="DJ1329" s="11"/>
      <c r="DK1329" s="11"/>
      <c r="DL1329" s="11"/>
      <c r="DM1329" s="11"/>
    </row>
    <row r="1330" spans="96:117">
      <c r="CR1330" s="11"/>
      <c r="DI1330" s="11"/>
      <c r="DJ1330" s="11"/>
      <c r="DK1330" s="11"/>
      <c r="DL1330" s="11"/>
      <c r="DM1330" s="11"/>
    </row>
    <row r="1331" spans="96:117">
      <c r="CR1331" s="11"/>
      <c r="DI1331" s="11"/>
      <c r="DJ1331" s="11"/>
      <c r="DK1331" s="11"/>
      <c r="DL1331" s="11"/>
      <c r="DM1331" s="11"/>
    </row>
    <row r="1332" spans="96:117">
      <c r="CR1332" s="11"/>
      <c r="DI1332" s="11"/>
      <c r="DJ1332" s="11"/>
      <c r="DK1332" s="11"/>
      <c r="DL1332" s="11"/>
      <c r="DM1332" s="11"/>
    </row>
    <row r="1333" spans="96:117">
      <c r="CR1333" s="11"/>
      <c r="DI1333" s="11"/>
      <c r="DJ1333" s="11"/>
      <c r="DK1333" s="11"/>
      <c r="DL1333" s="11"/>
      <c r="DM1333" s="11"/>
    </row>
    <row r="1334" spans="96:117">
      <c r="CR1334" s="11"/>
      <c r="DI1334" s="11"/>
      <c r="DJ1334" s="11"/>
      <c r="DK1334" s="11"/>
      <c r="DL1334" s="11"/>
      <c r="DM1334" s="11"/>
    </row>
    <row r="1335" spans="96:117">
      <c r="CR1335" s="11"/>
      <c r="DI1335" s="11"/>
      <c r="DJ1335" s="11"/>
      <c r="DK1335" s="11"/>
      <c r="DL1335" s="11"/>
      <c r="DM1335" s="11"/>
    </row>
    <row r="1336" spans="96:117">
      <c r="CR1336" s="11"/>
      <c r="DI1336" s="11"/>
      <c r="DJ1336" s="11"/>
      <c r="DK1336" s="11"/>
      <c r="DL1336" s="11"/>
      <c r="DM1336" s="11"/>
    </row>
    <row r="1337" spans="96:117">
      <c r="CR1337" s="11"/>
      <c r="DI1337" s="11"/>
      <c r="DJ1337" s="11"/>
      <c r="DK1337" s="11"/>
      <c r="DL1337" s="11"/>
      <c r="DM1337" s="11"/>
    </row>
    <row r="1338" spans="96:117">
      <c r="CR1338" s="11"/>
      <c r="DI1338" s="11"/>
      <c r="DJ1338" s="11"/>
      <c r="DK1338" s="11"/>
      <c r="DL1338" s="11"/>
      <c r="DM1338" s="11"/>
    </row>
    <row r="1339" spans="96:117">
      <c r="CR1339" s="11"/>
      <c r="DI1339" s="11"/>
      <c r="DJ1339" s="11"/>
      <c r="DK1339" s="11"/>
      <c r="DL1339" s="11"/>
      <c r="DM1339" s="11"/>
    </row>
    <row r="1340" spans="96:117">
      <c r="CR1340" s="11"/>
      <c r="DI1340" s="11"/>
      <c r="DJ1340" s="11"/>
      <c r="DK1340" s="11"/>
      <c r="DL1340" s="11"/>
      <c r="DM1340" s="11"/>
    </row>
    <row r="1341" spans="96:117">
      <c r="CR1341" s="11"/>
      <c r="DI1341" s="11"/>
      <c r="DJ1341" s="11"/>
      <c r="DK1341" s="11"/>
      <c r="DL1341" s="11"/>
      <c r="DM1341" s="11"/>
    </row>
    <row r="1342" spans="96:117">
      <c r="CR1342" s="11"/>
      <c r="DI1342" s="11"/>
      <c r="DJ1342" s="11"/>
      <c r="DK1342" s="11"/>
      <c r="DL1342" s="11"/>
      <c r="DM1342" s="11"/>
    </row>
    <row r="1343" spans="96:117">
      <c r="CR1343" s="11"/>
      <c r="DI1343" s="11"/>
      <c r="DJ1343" s="11"/>
      <c r="DK1343" s="11"/>
      <c r="DL1343" s="11"/>
      <c r="DM1343" s="11"/>
    </row>
    <row r="1344" spans="96:117">
      <c r="CR1344" s="11"/>
      <c r="DI1344" s="11"/>
      <c r="DJ1344" s="11"/>
      <c r="DK1344" s="11"/>
      <c r="DL1344" s="11"/>
      <c r="DM1344" s="11"/>
    </row>
    <row r="1345" spans="96:117">
      <c r="CR1345" s="11"/>
      <c r="DI1345" s="11"/>
      <c r="DJ1345" s="11"/>
      <c r="DK1345" s="11"/>
      <c r="DL1345" s="11"/>
      <c r="DM1345" s="11"/>
    </row>
    <row r="1346" spans="96:117">
      <c r="CR1346" s="11"/>
      <c r="DI1346" s="11"/>
      <c r="DJ1346" s="11"/>
      <c r="DK1346" s="11"/>
      <c r="DL1346" s="11"/>
      <c r="DM1346" s="11"/>
    </row>
    <row r="1347" spans="96:117">
      <c r="CR1347" s="11"/>
      <c r="DI1347" s="11"/>
      <c r="DJ1347" s="11"/>
      <c r="DK1347" s="11"/>
      <c r="DL1347" s="11"/>
      <c r="DM1347" s="11"/>
    </row>
    <row r="1348" spans="96:117">
      <c r="CR1348" s="11"/>
      <c r="DI1348" s="11"/>
      <c r="DJ1348" s="11"/>
      <c r="DK1348" s="11"/>
      <c r="DL1348" s="11"/>
      <c r="DM1348" s="11"/>
    </row>
    <row r="1349" spans="96:117">
      <c r="CR1349" s="11"/>
      <c r="DI1349" s="11"/>
      <c r="DJ1349" s="11"/>
      <c r="DK1349" s="11"/>
      <c r="DL1349" s="11"/>
      <c r="DM1349" s="11"/>
    </row>
    <row r="1350" spans="96:117">
      <c r="CR1350" s="11"/>
      <c r="DI1350" s="11"/>
      <c r="DJ1350" s="11"/>
      <c r="DK1350" s="11"/>
      <c r="DL1350" s="11"/>
      <c r="DM1350" s="11"/>
    </row>
    <row r="1351" spans="96:117">
      <c r="CR1351" s="11"/>
      <c r="DI1351" s="11"/>
      <c r="DJ1351" s="11"/>
      <c r="DK1351" s="11"/>
      <c r="DL1351" s="11"/>
      <c r="DM1351" s="11"/>
    </row>
    <row r="1352" spans="96:117">
      <c r="CR1352" s="11"/>
      <c r="DI1352" s="11"/>
      <c r="DJ1352" s="11"/>
      <c r="DK1352" s="11"/>
      <c r="DL1352" s="11"/>
      <c r="DM1352" s="11"/>
    </row>
    <row r="1353" spans="96:117">
      <c r="CR1353" s="11"/>
      <c r="DI1353" s="11"/>
      <c r="DJ1353" s="11"/>
      <c r="DK1353" s="11"/>
      <c r="DL1353" s="11"/>
      <c r="DM1353" s="11"/>
    </row>
    <row r="1354" spans="96:117">
      <c r="CR1354" s="11"/>
      <c r="DI1354" s="11"/>
      <c r="DJ1354" s="11"/>
      <c r="DK1354" s="11"/>
      <c r="DL1354" s="11"/>
      <c r="DM1354" s="11"/>
    </row>
    <row r="1355" spans="96:117">
      <c r="CR1355" s="11"/>
      <c r="DI1355" s="11"/>
      <c r="DJ1355" s="11"/>
      <c r="DK1355" s="11"/>
      <c r="DL1355" s="11"/>
      <c r="DM1355" s="11"/>
    </row>
    <row r="1356" spans="96:117">
      <c r="CR1356" s="11"/>
      <c r="DI1356" s="11"/>
      <c r="DJ1356" s="11"/>
      <c r="DK1356" s="11"/>
      <c r="DL1356" s="11"/>
      <c r="DM1356" s="11"/>
    </row>
    <row r="1357" spans="96:117">
      <c r="CR1357" s="11"/>
      <c r="DI1357" s="11"/>
      <c r="DJ1357" s="11"/>
      <c r="DK1357" s="11"/>
      <c r="DL1357" s="11"/>
      <c r="DM1357" s="11"/>
    </row>
    <row r="1358" spans="96:117">
      <c r="CR1358" s="11"/>
      <c r="DI1358" s="11"/>
      <c r="DJ1358" s="11"/>
      <c r="DK1358" s="11"/>
      <c r="DL1358" s="11"/>
      <c r="DM1358" s="11"/>
    </row>
    <row r="1359" spans="96:117">
      <c r="CR1359" s="11"/>
      <c r="DI1359" s="11"/>
      <c r="DJ1359" s="11"/>
      <c r="DK1359" s="11"/>
      <c r="DL1359" s="11"/>
      <c r="DM1359" s="11"/>
    </row>
    <row r="1360" spans="96:117">
      <c r="CR1360" s="11"/>
      <c r="DI1360" s="11"/>
      <c r="DJ1360" s="11"/>
      <c r="DK1360" s="11"/>
      <c r="DL1360" s="11"/>
      <c r="DM1360" s="11"/>
    </row>
    <row r="1361" spans="96:117">
      <c r="CR1361" s="11"/>
      <c r="DI1361" s="11"/>
      <c r="DJ1361" s="11"/>
      <c r="DK1361" s="11"/>
      <c r="DL1361" s="11"/>
      <c r="DM1361" s="11"/>
    </row>
    <row r="1362" spans="96:117">
      <c r="CR1362" s="11"/>
      <c r="DI1362" s="11"/>
      <c r="DJ1362" s="11"/>
      <c r="DK1362" s="11"/>
      <c r="DL1362" s="11"/>
      <c r="DM1362" s="11"/>
    </row>
    <row r="1363" spans="96:117">
      <c r="CR1363" s="11"/>
      <c r="DI1363" s="11"/>
      <c r="DJ1363" s="11"/>
      <c r="DK1363" s="11"/>
      <c r="DL1363" s="11"/>
      <c r="DM1363" s="11"/>
    </row>
    <row r="1364" spans="96:117">
      <c r="CR1364" s="11"/>
      <c r="DI1364" s="11"/>
      <c r="DJ1364" s="11"/>
      <c r="DK1364" s="11"/>
      <c r="DL1364" s="11"/>
      <c r="DM1364" s="11"/>
    </row>
    <row r="1365" spans="96:117">
      <c r="CR1365" s="11"/>
      <c r="DI1365" s="11"/>
      <c r="DJ1365" s="11"/>
      <c r="DK1365" s="11"/>
      <c r="DL1365" s="11"/>
      <c r="DM1365" s="11"/>
    </row>
    <row r="1366" spans="96:117">
      <c r="CR1366" s="11"/>
      <c r="DI1366" s="11"/>
      <c r="DJ1366" s="11"/>
      <c r="DK1366" s="11"/>
      <c r="DL1366" s="11"/>
      <c r="DM1366" s="11"/>
    </row>
    <row r="1367" spans="96:117">
      <c r="CR1367" s="11"/>
      <c r="DI1367" s="11"/>
      <c r="DJ1367" s="11"/>
      <c r="DK1367" s="11"/>
      <c r="DL1367" s="11"/>
      <c r="DM1367" s="11"/>
    </row>
    <row r="1368" spans="96:117">
      <c r="CR1368" s="11"/>
      <c r="DI1368" s="11"/>
      <c r="DJ1368" s="11"/>
      <c r="DK1368" s="11"/>
      <c r="DL1368" s="11"/>
      <c r="DM1368" s="11"/>
    </row>
    <row r="1369" spans="96:117">
      <c r="CR1369" s="11"/>
      <c r="DI1369" s="11"/>
      <c r="DJ1369" s="11"/>
      <c r="DK1369" s="11"/>
      <c r="DL1369" s="11"/>
      <c r="DM1369" s="11"/>
    </row>
    <row r="1370" spans="96:117">
      <c r="CR1370" s="11"/>
      <c r="DI1370" s="11"/>
      <c r="DJ1370" s="11"/>
      <c r="DK1370" s="11"/>
      <c r="DL1370" s="11"/>
      <c r="DM1370" s="11"/>
    </row>
    <row r="1371" spans="96:117">
      <c r="CR1371" s="11"/>
      <c r="DI1371" s="11"/>
      <c r="DJ1371" s="11"/>
      <c r="DK1371" s="11"/>
      <c r="DL1371" s="11"/>
      <c r="DM1371" s="11"/>
    </row>
    <row r="1372" spans="96:117">
      <c r="CR1372" s="11"/>
      <c r="DI1372" s="11"/>
      <c r="DJ1372" s="11"/>
      <c r="DK1372" s="11"/>
      <c r="DL1372" s="11"/>
      <c r="DM1372" s="11"/>
    </row>
    <row r="1373" spans="96:117">
      <c r="CR1373" s="11"/>
      <c r="DI1373" s="11"/>
      <c r="DJ1373" s="11"/>
      <c r="DK1373" s="11"/>
      <c r="DL1373" s="11"/>
      <c r="DM1373" s="11"/>
    </row>
    <row r="1374" spans="96:117">
      <c r="CR1374" s="11"/>
      <c r="DI1374" s="11"/>
      <c r="DJ1374" s="11"/>
      <c r="DK1374" s="11"/>
      <c r="DL1374" s="11"/>
      <c r="DM1374" s="11"/>
    </row>
    <row r="1375" spans="96:117">
      <c r="CR1375" s="11"/>
      <c r="DI1375" s="11"/>
      <c r="DJ1375" s="11"/>
      <c r="DK1375" s="11"/>
      <c r="DL1375" s="11"/>
      <c r="DM1375" s="11"/>
    </row>
    <row r="1376" spans="96:117">
      <c r="CR1376" s="11"/>
      <c r="DI1376" s="11"/>
      <c r="DJ1376" s="11"/>
      <c r="DK1376" s="11"/>
      <c r="DL1376" s="11"/>
      <c r="DM1376" s="11"/>
    </row>
    <row r="1377" spans="96:117">
      <c r="CR1377" s="11"/>
      <c r="DI1377" s="11"/>
      <c r="DJ1377" s="11"/>
      <c r="DK1377" s="11"/>
      <c r="DL1377" s="11"/>
      <c r="DM1377" s="11"/>
    </row>
    <row r="1378" spans="96:117">
      <c r="CR1378" s="11"/>
      <c r="DI1378" s="11"/>
      <c r="DJ1378" s="11"/>
      <c r="DK1378" s="11"/>
      <c r="DL1378" s="11"/>
      <c r="DM1378" s="11"/>
    </row>
    <row r="1379" spans="96:117">
      <c r="CR1379" s="11"/>
      <c r="DI1379" s="11"/>
      <c r="DJ1379" s="11"/>
      <c r="DK1379" s="11"/>
      <c r="DL1379" s="11"/>
      <c r="DM1379" s="11"/>
    </row>
    <row r="1380" spans="96:117">
      <c r="CR1380" s="11"/>
      <c r="DI1380" s="11"/>
      <c r="DJ1380" s="11"/>
      <c r="DK1380" s="11"/>
      <c r="DL1380" s="11"/>
      <c r="DM1380" s="11"/>
    </row>
    <row r="1381" spans="96:117">
      <c r="CR1381" s="11"/>
      <c r="DI1381" s="11"/>
      <c r="DJ1381" s="11"/>
      <c r="DK1381" s="11"/>
      <c r="DL1381" s="11"/>
      <c r="DM1381" s="11"/>
    </row>
    <row r="1382" spans="96:117">
      <c r="CR1382" s="11"/>
      <c r="DI1382" s="11"/>
      <c r="DJ1382" s="11"/>
      <c r="DK1382" s="11"/>
      <c r="DL1382" s="11"/>
      <c r="DM1382" s="11"/>
    </row>
    <row r="1383" spans="96:117">
      <c r="CR1383" s="11"/>
      <c r="DI1383" s="11"/>
      <c r="DJ1383" s="11"/>
      <c r="DK1383" s="11"/>
      <c r="DL1383" s="11"/>
      <c r="DM1383" s="11"/>
    </row>
    <row r="1384" spans="96:117">
      <c r="CR1384" s="11"/>
      <c r="DI1384" s="11"/>
      <c r="DJ1384" s="11"/>
      <c r="DK1384" s="11"/>
      <c r="DL1384" s="11"/>
      <c r="DM1384" s="11"/>
    </row>
    <row r="1385" spans="96:117">
      <c r="CR1385" s="11"/>
      <c r="DI1385" s="11"/>
      <c r="DJ1385" s="11"/>
      <c r="DK1385" s="11"/>
      <c r="DL1385" s="11"/>
      <c r="DM1385" s="11"/>
    </row>
    <row r="1386" spans="96:117">
      <c r="CR1386" s="11"/>
      <c r="DI1386" s="11"/>
      <c r="DJ1386" s="11"/>
      <c r="DK1386" s="11"/>
      <c r="DL1386" s="11"/>
      <c r="DM1386" s="11"/>
    </row>
    <row r="1387" spans="96:117">
      <c r="CR1387" s="11"/>
      <c r="DI1387" s="11"/>
      <c r="DJ1387" s="11"/>
      <c r="DK1387" s="11"/>
      <c r="DL1387" s="11"/>
      <c r="DM1387" s="11"/>
    </row>
    <row r="1388" spans="96:117">
      <c r="CR1388" s="11"/>
      <c r="DI1388" s="11"/>
      <c r="DJ1388" s="11"/>
      <c r="DK1388" s="11"/>
      <c r="DL1388" s="11"/>
      <c r="DM1388" s="11"/>
    </row>
    <row r="1389" spans="96:117">
      <c r="CR1389" s="11"/>
      <c r="DI1389" s="11"/>
      <c r="DJ1389" s="11"/>
      <c r="DK1389" s="11"/>
      <c r="DL1389" s="11"/>
      <c r="DM1389" s="11"/>
    </row>
    <row r="1390" spans="96:117">
      <c r="CR1390" s="11"/>
      <c r="DI1390" s="11"/>
      <c r="DJ1390" s="11"/>
      <c r="DK1390" s="11"/>
      <c r="DL1390" s="11"/>
      <c r="DM1390" s="11"/>
    </row>
    <row r="1391" spans="96:117">
      <c r="CR1391" s="11"/>
      <c r="DI1391" s="11"/>
      <c r="DJ1391" s="11"/>
      <c r="DK1391" s="11"/>
      <c r="DL1391" s="11"/>
      <c r="DM1391" s="11"/>
    </row>
    <row r="1392" spans="96:117">
      <c r="CR1392" s="11"/>
      <c r="DI1392" s="11"/>
      <c r="DJ1392" s="11"/>
      <c r="DK1392" s="11"/>
      <c r="DL1392" s="11"/>
      <c r="DM1392" s="11"/>
    </row>
    <row r="1393" spans="96:117">
      <c r="CR1393" s="11"/>
      <c r="DI1393" s="11"/>
      <c r="DJ1393" s="11"/>
      <c r="DK1393" s="11"/>
      <c r="DL1393" s="11"/>
      <c r="DM1393" s="11"/>
    </row>
    <row r="1394" spans="96:117">
      <c r="CR1394" s="11"/>
      <c r="DI1394" s="11"/>
      <c r="DJ1394" s="11"/>
      <c r="DK1394" s="11"/>
      <c r="DL1394" s="11"/>
      <c r="DM1394" s="11"/>
    </row>
    <row r="1395" spans="96:117">
      <c r="CR1395" s="11"/>
      <c r="DI1395" s="11"/>
      <c r="DJ1395" s="11"/>
      <c r="DK1395" s="11"/>
      <c r="DL1395" s="11"/>
      <c r="DM1395" s="11"/>
    </row>
    <row r="1396" spans="96:117">
      <c r="CR1396" s="11"/>
      <c r="DI1396" s="11"/>
      <c r="DJ1396" s="11"/>
      <c r="DK1396" s="11"/>
      <c r="DL1396" s="11"/>
      <c r="DM1396" s="11"/>
    </row>
    <row r="1397" spans="96:117">
      <c r="CR1397" s="11"/>
      <c r="DI1397" s="11"/>
      <c r="DJ1397" s="11"/>
      <c r="DK1397" s="11"/>
      <c r="DL1397" s="11"/>
      <c r="DM1397" s="11"/>
    </row>
    <row r="1398" spans="96:117">
      <c r="CR1398" s="11"/>
      <c r="DI1398" s="11"/>
      <c r="DJ1398" s="11"/>
      <c r="DK1398" s="11"/>
      <c r="DL1398" s="11"/>
      <c r="DM1398" s="11"/>
    </row>
    <row r="1399" spans="96:117">
      <c r="CR1399" s="11"/>
      <c r="DI1399" s="11"/>
      <c r="DJ1399" s="11"/>
      <c r="DK1399" s="11"/>
      <c r="DL1399" s="11"/>
      <c r="DM1399" s="11"/>
    </row>
    <row r="1400" spans="96:117">
      <c r="CR1400" s="11"/>
      <c r="DI1400" s="11"/>
      <c r="DJ1400" s="11"/>
      <c r="DK1400" s="11"/>
      <c r="DL1400" s="11"/>
      <c r="DM1400" s="11"/>
    </row>
    <row r="1401" spans="96:117">
      <c r="CR1401" s="11"/>
      <c r="DI1401" s="11"/>
      <c r="DJ1401" s="11"/>
      <c r="DK1401" s="11"/>
      <c r="DL1401" s="11"/>
      <c r="DM1401" s="11"/>
    </row>
    <row r="1402" spans="96:117">
      <c r="CR1402" s="11"/>
      <c r="DI1402" s="11"/>
      <c r="DJ1402" s="11"/>
      <c r="DK1402" s="11"/>
      <c r="DL1402" s="11"/>
      <c r="DM1402" s="11"/>
    </row>
    <row r="1403" spans="96:117">
      <c r="CR1403" s="11"/>
      <c r="DI1403" s="11"/>
      <c r="DJ1403" s="11"/>
      <c r="DK1403" s="11"/>
      <c r="DL1403" s="11"/>
      <c r="DM1403" s="11"/>
    </row>
    <row r="1404" spans="96:117">
      <c r="CR1404" s="11"/>
      <c r="DI1404" s="11"/>
      <c r="DJ1404" s="11"/>
      <c r="DK1404" s="11"/>
      <c r="DL1404" s="11"/>
      <c r="DM1404" s="11"/>
    </row>
    <row r="1405" spans="96:117">
      <c r="CR1405" s="11"/>
      <c r="DI1405" s="11"/>
      <c r="DJ1405" s="11"/>
      <c r="DK1405" s="11"/>
      <c r="DL1405" s="11"/>
      <c r="DM1405" s="11"/>
    </row>
    <row r="1406" spans="96:117">
      <c r="CR1406" s="11"/>
      <c r="DI1406" s="11"/>
      <c r="DJ1406" s="11"/>
      <c r="DK1406" s="11"/>
      <c r="DL1406" s="11"/>
      <c r="DM1406" s="11"/>
    </row>
    <row r="1407" spans="96:117">
      <c r="CR1407" s="11"/>
      <c r="DI1407" s="11"/>
      <c r="DJ1407" s="11"/>
      <c r="DK1407" s="11"/>
      <c r="DL1407" s="11"/>
      <c r="DM1407" s="11"/>
    </row>
    <row r="1408" spans="96:117">
      <c r="CR1408" s="11"/>
      <c r="DI1408" s="11"/>
      <c r="DJ1408" s="11"/>
      <c r="DK1408" s="11"/>
      <c r="DL1408" s="11"/>
      <c r="DM1408" s="11"/>
    </row>
    <row r="1409" spans="96:117">
      <c r="CR1409" s="11"/>
      <c r="DI1409" s="11"/>
      <c r="DJ1409" s="11"/>
      <c r="DK1409" s="11"/>
      <c r="DL1409" s="11"/>
      <c r="DM1409" s="11"/>
    </row>
    <row r="1410" spans="96:117">
      <c r="CR1410" s="11"/>
      <c r="DI1410" s="11"/>
      <c r="DJ1410" s="11"/>
      <c r="DK1410" s="11"/>
      <c r="DL1410" s="11"/>
      <c r="DM1410" s="11"/>
    </row>
    <row r="1411" spans="96:117">
      <c r="CR1411" s="11"/>
      <c r="DI1411" s="11"/>
      <c r="DJ1411" s="11"/>
      <c r="DK1411" s="11"/>
      <c r="DL1411" s="11"/>
      <c r="DM1411" s="11"/>
    </row>
    <row r="1412" spans="96:117">
      <c r="CR1412" s="11"/>
      <c r="DI1412" s="11"/>
      <c r="DJ1412" s="11"/>
      <c r="DK1412" s="11"/>
      <c r="DL1412" s="11"/>
      <c r="DM1412" s="11"/>
    </row>
    <row r="1413" spans="96:117">
      <c r="CR1413" s="11"/>
      <c r="DI1413" s="11"/>
      <c r="DJ1413" s="11"/>
      <c r="DK1413" s="11"/>
      <c r="DL1413" s="11"/>
      <c r="DM1413" s="11"/>
    </row>
    <row r="1414" spans="96:117">
      <c r="CR1414" s="11"/>
      <c r="DI1414" s="11"/>
      <c r="DJ1414" s="11"/>
      <c r="DK1414" s="11"/>
      <c r="DL1414" s="11"/>
      <c r="DM1414" s="11"/>
    </row>
    <row r="1415" spans="96:117">
      <c r="CR1415" s="11"/>
      <c r="DI1415" s="11"/>
      <c r="DJ1415" s="11"/>
      <c r="DK1415" s="11"/>
      <c r="DL1415" s="11"/>
      <c r="DM1415" s="11"/>
    </row>
    <row r="1416" spans="96:117">
      <c r="CR1416" s="11"/>
      <c r="DI1416" s="11"/>
      <c r="DJ1416" s="11"/>
      <c r="DK1416" s="11"/>
      <c r="DL1416" s="11"/>
      <c r="DM1416" s="11"/>
    </row>
    <row r="1417" spans="96:117">
      <c r="CR1417" s="11"/>
      <c r="DI1417" s="11"/>
      <c r="DJ1417" s="11"/>
      <c r="DK1417" s="11"/>
      <c r="DL1417" s="11"/>
      <c r="DM1417" s="11"/>
    </row>
    <row r="1418" spans="96:117">
      <c r="CR1418" s="11"/>
      <c r="DI1418" s="11"/>
      <c r="DJ1418" s="11"/>
      <c r="DK1418" s="11"/>
      <c r="DL1418" s="11"/>
      <c r="DM1418" s="11"/>
    </row>
    <row r="1419" spans="96:117">
      <c r="CR1419" s="11"/>
      <c r="DI1419" s="11"/>
      <c r="DJ1419" s="11"/>
      <c r="DK1419" s="11"/>
      <c r="DL1419" s="11"/>
      <c r="DM1419" s="11"/>
    </row>
    <row r="1420" spans="96:117">
      <c r="CR1420" s="11"/>
      <c r="DI1420" s="11"/>
      <c r="DJ1420" s="11"/>
      <c r="DK1420" s="11"/>
      <c r="DL1420" s="11"/>
      <c r="DM1420" s="11"/>
    </row>
    <row r="1421" spans="96:117">
      <c r="CR1421" s="11"/>
      <c r="DI1421" s="11"/>
      <c r="DJ1421" s="11"/>
      <c r="DK1421" s="11"/>
      <c r="DL1421" s="11"/>
      <c r="DM1421" s="11"/>
    </row>
    <row r="1422" spans="96:117">
      <c r="CR1422" s="11"/>
      <c r="DI1422" s="11"/>
      <c r="DJ1422" s="11"/>
      <c r="DK1422" s="11"/>
      <c r="DL1422" s="11"/>
      <c r="DM1422" s="11"/>
    </row>
    <row r="1423" spans="96:117">
      <c r="CR1423" s="11"/>
      <c r="DI1423" s="11"/>
      <c r="DJ1423" s="11"/>
      <c r="DK1423" s="11"/>
      <c r="DL1423" s="11"/>
      <c r="DM1423" s="11"/>
    </row>
    <row r="1424" spans="96:117">
      <c r="CR1424" s="11"/>
      <c r="DI1424" s="11"/>
      <c r="DJ1424" s="11"/>
      <c r="DK1424" s="11"/>
      <c r="DL1424" s="11"/>
      <c r="DM1424" s="11"/>
    </row>
    <row r="1425" spans="96:117">
      <c r="CR1425" s="11"/>
      <c r="DI1425" s="11"/>
      <c r="DJ1425" s="11"/>
      <c r="DK1425" s="11"/>
      <c r="DL1425" s="11"/>
      <c r="DM1425" s="11"/>
    </row>
    <row r="1426" spans="96:117">
      <c r="CR1426" s="11"/>
      <c r="DI1426" s="11"/>
      <c r="DJ1426" s="11"/>
      <c r="DK1426" s="11"/>
      <c r="DL1426" s="11"/>
      <c r="DM1426" s="11"/>
    </row>
    <row r="1427" spans="96:117">
      <c r="CR1427" s="11"/>
      <c r="DI1427" s="11"/>
      <c r="DJ1427" s="11"/>
      <c r="DK1427" s="11"/>
      <c r="DL1427" s="11"/>
      <c r="DM1427" s="11"/>
    </row>
    <row r="1428" spans="96:117">
      <c r="CR1428" s="11"/>
      <c r="DI1428" s="11"/>
      <c r="DJ1428" s="11"/>
      <c r="DK1428" s="11"/>
      <c r="DL1428" s="11"/>
      <c r="DM1428" s="11"/>
    </row>
    <row r="1429" spans="96:117">
      <c r="CR1429" s="11"/>
      <c r="DI1429" s="11"/>
      <c r="DJ1429" s="11"/>
      <c r="DK1429" s="11"/>
      <c r="DL1429" s="11"/>
      <c r="DM1429" s="11"/>
    </row>
    <row r="1430" spans="96:117">
      <c r="CR1430" s="11"/>
      <c r="DI1430" s="11"/>
      <c r="DJ1430" s="11"/>
      <c r="DK1430" s="11"/>
      <c r="DL1430" s="11"/>
      <c r="DM1430" s="11"/>
    </row>
    <row r="1431" spans="96:117">
      <c r="CR1431" s="11"/>
      <c r="DI1431" s="11"/>
      <c r="DJ1431" s="11"/>
      <c r="DK1431" s="11"/>
      <c r="DL1431" s="11"/>
      <c r="DM1431" s="11"/>
    </row>
    <row r="1432" spans="96:117">
      <c r="CR1432" s="11"/>
      <c r="DI1432" s="11"/>
      <c r="DJ1432" s="11"/>
      <c r="DK1432" s="11"/>
      <c r="DL1432" s="11"/>
      <c r="DM1432" s="11"/>
    </row>
    <row r="1433" spans="96:117">
      <c r="CR1433" s="11"/>
      <c r="DI1433" s="11"/>
      <c r="DJ1433" s="11"/>
      <c r="DK1433" s="11"/>
      <c r="DL1433" s="11"/>
      <c r="DM1433" s="11"/>
    </row>
    <row r="1434" spans="96:117">
      <c r="CR1434" s="11"/>
      <c r="DI1434" s="11"/>
      <c r="DJ1434" s="11"/>
      <c r="DK1434" s="11"/>
      <c r="DL1434" s="11"/>
      <c r="DM1434" s="11"/>
    </row>
    <row r="1435" spans="96:117">
      <c r="CR1435" s="11"/>
      <c r="DI1435" s="11"/>
      <c r="DJ1435" s="11"/>
      <c r="DK1435" s="11"/>
      <c r="DL1435" s="11"/>
      <c r="DM1435" s="11"/>
    </row>
    <row r="1436" spans="96:117">
      <c r="CR1436" s="11"/>
      <c r="DI1436" s="11"/>
      <c r="DJ1436" s="11"/>
      <c r="DK1436" s="11"/>
      <c r="DL1436" s="11"/>
      <c r="DM1436" s="11"/>
    </row>
    <row r="1437" spans="96:117">
      <c r="CR1437" s="11"/>
      <c r="DI1437" s="11"/>
      <c r="DJ1437" s="11"/>
      <c r="DK1437" s="11"/>
      <c r="DL1437" s="11"/>
      <c r="DM1437" s="11"/>
    </row>
    <row r="1438" spans="96:117">
      <c r="CR1438" s="11"/>
      <c r="DI1438" s="11"/>
      <c r="DJ1438" s="11"/>
      <c r="DK1438" s="11"/>
      <c r="DL1438" s="11"/>
      <c r="DM1438" s="11"/>
    </row>
    <row r="1439" spans="96:117">
      <c r="CR1439" s="11"/>
      <c r="DI1439" s="11"/>
      <c r="DJ1439" s="11"/>
      <c r="DK1439" s="11"/>
      <c r="DL1439" s="11"/>
      <c r="DM1439" s="11"/>
    </row>
    <row r="1440" spans="96:117">
      <c r="CR1440" s="11"/>
      <c r="DI1440" s="11"/>
      <c r="DJ1440" s="11"/>
      <c r="DK1440" s="11"/>
      <c r="DL1440" s="11"/>
      <c r="DM1440" s="11"/>
    </row>
    <row r="1441" spans="96:117">
      <c r="CR1441" s="11"/>
      <c r="DI1441" s="11"/>
      <c r="DJ1441" s="11"/>
      <c r="DK1441" s="11"/>
      <c r="DL1441" s="11"/>
      <c r="DM1441" s="11"/>
    </row>
    <row r="1442" spans="96:117">
      <c r="CR1442" s="11"/>
      <c r="DI1442" s="11"/>
      <c r="DJ1442" s="11"/>
      <c r="DK1442" s="11"/>
      <c r="DL1442" s="11"/>
      <c r="DM1442" s="11"/>
    </row>
    <row r="1443" spans="96:117">
      <c r="CR1443" s="11"/>
      <c r="DI1443" s="11"/>
      <c r="DJ1443" s="11"/>
      <c r="DK1443" s="11"/>
      <c r="DL1443" s="11"/>
      <c r="DM1443" s="11"/>
    </row>
    <row r="1444" spans="96:117">
      <c r="CR1444" s="11"/>
      <c r="DI1444" s="11"/>
      <c r="DJ1444" s="11"/>
      <c r="DK1444" s="11"/>
      <c r="DL1444" s="11"/>
      <c r="DM1444" s="11"/>
    </row>
    <row r="1445" spans="96:117">
      <c r="CR1445" s="11"/>
      <c r="DI1445" s="11"/>
      <c r="DJ1445" s="11"/>
      <c r="DK1445" s="11"/>
      <c r="DL1445" s="11"/>
      <c r="DM1445" s="11"/>
    </row>
    <row r="1446" spans="96:117">
      <c r="CR1446" s="11"/>
      <c r="DI1446" s="11"/>
      <c r="DJ1446" s="11"/>
      <c r="DK1446" s="11"/>
      <c r="DL1446" s="11"/>
      <c r="DM1446" s="11"/>
    </row>
    <row r="1447" spans="96:117">
      <c r="CR1447" s="11"/>
      <c r="DI1447" s="11"/>
      <c r="DJ1447" s="11"/>
      <c r="DK1447" s="11"/>
      <c r="DL1447" s="11"/>
      <c r="DM1447" s="11"/>
    </row>
    <row r="1448" spans="96:117">
      <c r="CR1448" s="11"/>
      <c r="DI1448" s="11"/>
      <c r="DJ1448" s="11"/>
      <c r="DK1448" s="11"/>
      <c r="DL1448" s="11"/>
      <c r="DM1448" s="11"/>
    </row>
    <row r="1449" spans="96:117">
      <c r="CR1449" s="11"/>
      <c r="DI1449" s="11"/>
      <c r="DJ1449" s="11"/>
      <c r="DK1449" s="11"/>
      <c r="DL1449" s="11"/>
      <c r="DM1449" s="11"/>
    </row>
    <row r="1450" spans="96:117">
      <c r="CR1450" s="11"/>
      <c r="DI1450" s="11"/>
      <c r="DJ1450" s="11"/>
      <c r="DK1450" s="11"/>
      <c r="DL1450" s="11"/>
      <c r="DM1450" s="11"/>
    </row>
    <row r="1451" spans="96:117">
      <c r="CR1451" s="11"/>
      <c r="DI1451" s="11"/>
      <c r="DJ1451" s="11"/>
      <c r="DK1451" s="11"/>
      <c r="DL1451" s="11"/>
      <c r="DM1451" s="11"/>
    </row>
    <row r="1452" spans="96:117">
      <c r="CR1452" s="11"/>
      <c r="DI1452" s="11"/>
      <c r="DJ1452" s="11"/>
      <c r="DK1452" s="11"/>
      <c r="DL1452" s="11"/>
      <c r="DM1452" s="11"/>
    </row>
    <row r="1453" spans="96:117">
      <c r="CR1453" s="11"/>
      <c r="DI1453" s="11"/>
      <c r="DJ1453" s="11"/>
      <c r="DK1453" s="11"/>
      <c r="DL1453" s="11"/>
      <c r="DM1453" s="11"/>
    </row>
    <row r="1454" spans="96:117">
      <c r="CR1454" s="11"/>
      <c r="DI1454" s="11"/>
      <c r="DJ1454" s="11"/>
      <c r="DK1454" s="11"/>
      <c r="DL1454" s="11"/>
      <c r="DM1454" s="11"/>
    </row>
    <row r="1455" spans="96:117">
      <c r="CR1455" s="11"/>
      <c r="DI1455" s="11"/>
      <c r="DJ1455" s="11"/>
      <c r="DK1455" s="11"/>
      <c r="DL1455" s="11"/>
      <c r="DM1455" s="11"/>
    </row>
    <row r="1456" spans="96:117">
      <c r="CR1456" s="11"/>
      <c r="DI1456" s="11"/>
      <c r="DJ1456" s="11"/>
      <c r="DK1456" s="11"/>
      <c r="DL1456" s="11"/>
      <c r="DM1456" s="11"/>
    </row>
    <row r="1457" spans="96:117">
      <c r="CR1457" s="11"/>
      <c r="DI1457" s="11"/>
      <c r="DJ1457" s="11"/>
      <c r="DK1457" s="11"/>
      <c r="DL1457" s="11"/>
      <c r="DM1457" s="11"/>
    </row>
    <row r="1458" spans="96:117">
      <c r="CR1458" s="11"/>
      <c r="DI1458" s="11"/>
      <c r="DJ1458" s="11"/>
      <c r="DK1458" s="11"/>
      <c r="DL1458" s="11"/>
      <c r="DM1458" s="11"/>
    </row>
    <row r="1459" spans="96:117">
      <c r="CR1459" s="11"/>
      <c r="DI1459" s="11"/>
      <c r="DJ1459" s="11"/>
      <c r="DK1459" s="11"/>
      <c r="DL1459" s="11"/>
      <c r="DM1459" s="11"/>
    </row>
    <row r="1460" spans="96:117">
      <c r="CR1460" s="11"/>
      <c r="DI1460" s="11"/>
      <c r="DJ1460" s="11"/>
      <c r="DK1460" s="11"/>
      <c r="DL1460" s="11"/>
      <c r="DM1460" s="11"/>
    </row>
    <row r="1461" spans="96:117">
      <c r="CR1461" s="11"/>
      <c r="DI1461" s="11"/>
      <c r="DJ1461" s="11"/>
      <c r="DK1461" s="11"/>
      <c r="DL1461" s="11"/>
      <c r="DM1461" s="11"/>
    </row>
    <row r="1462" spans="96:117">
      <c r="CR1462" s="11"/>
      <c r="DI1462" s="11"/>
      <c r="DJ1462" s="11"/>
      <c r="DK1462" s="11"/>
      <c r="DL1462" s="11"/>
      <c r="DM1462" s="11"/>
    </row>
    <row r="1463" spans="96:117">
      <c r="CR1463" s="11"/>
      <c r="DI1463" s="11"/>
      <c r="DJ1463" s="11"/>
      <c r="DK1463" s="11"/>
      <c r="DL1463" s="11"/>
      <c r="DM1463" s="11"/>
    </row>
    <row r="1464" spans="96:117">
      <c r="CR1464" s="11"/>
      <c r="DI1464" s="11"/>
      <c r="DJ1464" s="11"/>
      <c r="DK1464" s="11"/>
      <c r="DL1464" s="11"/>
      <c r="DM1464" s="11"/>
    </row>
    <row r="1465" spans="96:117">
      <c r="CR1465" s="11"/>
      <c r="DI1465" s="11"/>
      <c r="DJ1465" s="11"/>
      <c r="DK1465" s="11"/>
      <c r="DL1465" s="11"/>
      <c r="DM1465" s="11"/>
    </row>
    <row r="1466" spans="96:117">
      <c r="CR1466" s="11"/>
      <c r="DI1466" s="11"/>
      <c r="DJ1466" s="11"/>
      <c r="DK1466" s="11"/>
      <c r="DL1466" s="11"/>
      <c r="DM1466" s="11"/>
    </row>
    <row r="1467" spans="96:117">
      <c r="CR1467" s="11"/>
      <c r="DI1467" s="11"/>
      <c r="DJ1467" s="11"/>
      <c r="DK1467" s="11"/>
      <c r="DL1467" s="11"/>
      <c r="DM1467" s="11"/>
    </row>
    <row r="1468" spans="96:117">
      <c r="CR1468" s="11"/>
      <c r="DI1468" s="11"/>
      <c r="DJ1468" s="11"/>
      <c r="DK1468" s="11"/>
      <c r="DL1468" s="11"/>
      <c r="DM1468" s="11"/>
    </row>
    <row r="1469" spans="96:117">
      <c r="CR1469" s="11"/>
      <c r="DI1469" s="11"/>
      <c r="DJ1469" s="11"/>
      <c r="DK1469" s="11"/>
      <c r="DL1469" s="11"/>
      <c r="DM1469" s="11"/>
    </row>
    <row r="1470" spans="96:117">
      <c r="CR1470" s="11"/>
      <c r="DI1470" s="11"/>
      <c r="DJ1470" s="11"/>
      <c r="DK1470" s="11"/>
      <c r="DL1470" s="11"/>
      <c r="DM1470" s="11"/>
    </row>
    <row r="1471" spans="96:117">
      <c r="CR1471" s="11"/>
      <c r="DI1471" s="11"/>
      <c r="DJ1471" s="11"/>
      <c r="DK1471" s="11"/>
      <c r="DL1471" s="11"/>
      <c r="DM1471" s="11"/>
    </row>
    <row r="1472" spans="96:117">
      <c r="CR1472" s="11"/>
      <c r="DI1472" s="11"/>
      <c r="DJ1472" s="11"/>
      <c r="DK1472" s="11"/>
      <c r="DL1472" s="11"/>
      <c r="DM1472" s="11"/>
    </row>
    <row r="1473" spans="96:117">
      <c r="CR1473" s="11"/>
      <c r="DI1473" s="11"/>
      <c r="DJ1473" s="11"/>
      <c r="DK1473" s="11"/>
      <c r="DL1473" s="11"/>
      <c r="DM1473" s="11"/>
    </row>
    <row r="1474" spans="96:117">
      <c r="CR1474" s="11"/>
      <c r="DI1474" s="11"/>
      <c r="DJ1474" s="11"/>
      <c r="DK1474" s="11"/>
      <c r="DL1474" s="11"/>
      <c r="DM1474" s="11"/>
    </row>
    <row r="1475" spans="96:117">
      <c r="CR1475" s="11"/>
      <c r="DI1475" s="11"/>
      <c r="DJ1475" s="11"/>
      <c r="DK1475" s="11"/>
      <c r="DL1475" s="11"/>
      <c r="DM1475" s="11"/>
    </row>
    <row r="1476" spans="96:117">
      <c r="CR1476" s="11"/>
      <c r="DI1476" s="11"/>
      <c r="DJ1476" s="11"/>
      <c r="DK1476" s="11"/>
      <c r="DL1476" s="11"/>
      <c r="DM1476" s="11"/>
    </row>
    <row r="1477" spans="96:117">
      <c r="CR1477" s="11"/>
      <c r="DI1477" s="11"/>
      <c r="DJ1477" s="11"/>
      <c r="DK1477" s="11"/>
      <c r="DL1477" s="11"/>
      <c r="DM1477" s="11"/>
    </row>
    <row r="1478" spans="96:117">
      <c r="CR1478" s="11"/>
      <c r="DI1478" s="11"/>
      <c r="DJ1478" s="11"/>
      <c r="DK1478" s="11"/>
      <c r="DL1478" s="11"/>
      <c r="DM1478" s="11"/>
    </row>
    <row r="1479" spans="96:117">
      <c r="CR1479" s="11"/>
      <c r="DI1479" s="11"/>
      <c r="DJ1479" s="11"/>
      <c r="DK1479" s="11"/>
      <c r="DL1479" s="11"/>
      <c r="DM1479" s="11"/>
    </row>
    <row r="1480" spans="96:117">
      <c r="CR1480" s="11"/>
      <c r="DI1480" s="11"/>
      <c r="DJ1480" s="11"/>
      <c r="DK1480" s="11"/>
      <c r="DL1480" s="11"/>
      <c r="DM1480" s="11"/>
    </row>
    <row r="1481" spans="96:117">
      <c r="CR1481" s="11"/>
      <c r="DI1481" s="11"/>
      <c r="DJ1481" s="11"/>
      <c r="DK1481" s="11"/>
      <c r="DL1481" s="11"/>
      <c r="DM1481" s="11"/>
    </row>
    <row r="1482" spans="96:117">
      <c r="CR1482" s="11"/>
      <c r="DI1482" s="11"/>
      <c r="DJ1482" s="11"/>
      <c r="DK1482" s="11"/>
      <c r="DL1482" s="11"/>
      <c r="DM1482" s="11"/>
    </row>
    <row r="1483" spans="96:117">
      <c r="CR1483" s="11"/>
      <c r="DI1483" s="11"/>
      <c r="DJ1483" s="11"/>
      <c r="DK1483" s="11"/>
      <c r="DL1483" s="11"/>
      <c r="DM1483" s="11"/>
    </row>
    <row r="1484" spans="96:117">
      <c r="CR1484" s="11"/>
      <c r="DI1484" s="11"/>
      <c r="DJ1484" s="11"/>
      <c r="DK1484" s="11"/>
      <c r="DL1484" s="11"/>
      <c r="DM1484" s="11"/>
    </row>
    <row r="1485" spans="96:117">
      <c r="CR1485" s="11"/>
      <c r="DI1485" s="11"/>
      <c r="DJ1485" s="11"/>
      <c r="DK1485" s="11"/>
      <c r="DL1485" s="11"/>
      <c r="DM1485" s="11"/>
    </row>
    <row r="1486" spans="96:117">
      <c r="CR1486" s="11"/>
      <c r="DI1486" s="11"/>
      <c r="DJ1486" s="11"/>
      <c r="DK1486" s="11"/>
      <c r="DL1486" s="11"/>
      <c r="DM1486" s="11"/>
    </row>
    <row r="1487" spans="96:117">
      <c r="CR1487" s="11"/>
      <c r="DI1487" s="11"/>
      <c r="DJ1487" s="11"/>
      <c r="DK1487" s="11"/>
      <c r="DL1487" s="11"/>
      <c r="DM1487" s="11"/>
    </row>
    <row r="1488" spans="96:117">
      <c r="CR1488" s="11"/>
      <c r="DI1488" s="11"/>
      <c r="DJ1488" s="11"/>
      <c r="DK1488" s="11"/>
      <c r="DL1488" s="11"/>
      <c r="DM1488" s="11"/>
    </row>
    <row r="1489" spans="96:117">
      <c r="CR1489" s="11"/>
      <c r="DI1489" s="11"/>
      <c r="DJ1489" s="11"/>
      <c r="DK1489" s="11"/>
      <c r="DL1489" s="11"/>
      <c r="DM1489" s="11"/>
    </row>
    <row r="1490" spans="96:117">
      <c r="CR1490" s="11"/>
      <c r="DI1490" s="11"/>
      <c r="DJ1490" s="11"/>
      <c r="DK1490" s="11"/>
      <c r="DL1490" s="11"/>
      <c r="DM1490" s="11"/>
    </row>
    <row r="1491" spans="96:117">
      <c r="CR1491" s="11"/>
      <c r="DI1491" s="11"/>
      <c r="DJ1491" s="11"/>
      <c r="DK1491" s="11"/>
      <c r="DL1491" s="11"/>
      <c r="DM1491" s="11"/>
    </row>
    <row r="1492" spans="96:117">
      <c r="CR1492" s="11"/>
      <c r="DI1492" s="11"/>
      <c r="DJ1492" s="11"/>
      <c r="DK1492" s="11"/>
      <c r="DL1492" s="11"/>
      <c r="DM1492" s="11"/>
    </row>
    <row r="1493" spans="96:117">
      <c r="CR1493" s="11"/>
      <c r="DI1493" s="11"/>
      <c r="DJ1493" s="11"/>
      <c r="DK1493" s="11"/>
      <c r="DL1493" s="11"/>
      <c r="DM1493" s="11"/>
    </row>
    <row r="1494" spans="96:117">
      <c r="CR1494" s="11"/>
      <c r="DI1494" s="11"/>
      <c r="DJ1494" s="11"/>
      <c r="DK1494" s="11"/>
      <c r="DL1494" s="11"/>
      <c r="DM1494" s="11"/>
    </row>
    <row r="1495" spans="96:117">
      <c r="CR1495" s="11"/>
      <c r="DI1495" s="11"/>
      <c r="DJ1495" s="11"/>
      <c r="DK1495" s="11"/>
      <c r="DL1495" s="11"/>
      <c r="DM1495" s="11"/>
    </row>
    <row r="1496" spans="96:117">
      <c r="CR1496" s="11"/>
      <c r="DI1496" s="11"/>
      <c r="DJ1496" s="11"/>
      <c r="DK1496" s="11"/>
      <c r="DL1496" s="11"/>
      <c r="DM1496" s="11"/>
    </row>
    <row r="1497" spans="96:117">
      <c r="CR1497" s="11"/>
      <c r="DI1497" s="11"/>
      <c r="DJ1497" s="11"/>
      <c r="DK1497" s="11"/>
      <c r="DL1497" s="11"/>
      <c r="DM1497" s="11"/>
    </row>
    <row r="1498" spans="96:117">
      <c r="CR1498" s="11"/>
      <c r="DI1498" s="11"/>
      <c r="DJ1498" s="11"/>
      <c r="DK1498" s="11"/>
      <c r="DL1498" s="11"/>
      <c r="DM1498" s="11"/>
    </row>
    <row r="1499" spans="96:117">
      <c r="CR1499" s="11"/>
      <c r="DI1499" s="11"/>
      <c r="DJ1499" s="11"/>
      <c r="DK1499" s="11"/>
      <c r="DL1499" s="11"/>
      <c r="DM1499" s="11"/>
    </row>
    <row r="1500" spans="96:117">
      <c r="CR1500" s="11"/>
      <c r="DI1500" s="11"/>
      <c r="DJ1500" s="11"/>
      <c r="DK1500" s="11"/>
      <c r="DL1500" s="11"/>
      <c r="DM1500" s="11"/>
    </row>
    <row r="1501" spans="96:117">
      <c r="CR1501" s="11"/>
      <c r="DI1501" s="11"/>
      <c r="DJ1501" s="11"/>
      <c r="DK1501" s="11"/>
      <c r="DL1501" s="11"/>
      <c r="DM1501" s="11"/>
    </row>
    <row r="1502" spans="96:117">
      <c r="CR1502" s="11"/>
      <c r="DI1502" s="11"/>
      <c r="DJ1502" s="11"/>
      <c r="DK1502" s="11"/>
      <c r="DL1502" s="11"/>
      <c r="DM1502" s="11"/>
    </row>
    <row r="1503" spans="96:117">
      <c r="CR1503" s="11"/>
      <c r="DI1503" s="11"/>
      <c r="DJ1503" s="11"/>
      <c r="DK1503" s="11"/>
      <c r="DL1503" s="11"/>
      <c r="DM1503" s="11"/>
    </row>
    <row r="1504" spans="96:117">
      <c r="CR1504" s="11"/>
      <c r="DI1504" s="11"/>
      <c r="DJ1504" s="11"/>
      <c r="DK1504" s="11"/>
      <c r="DL1504" s="11"/>
      <c r="DM1504" s="11"/>
    </row>
    <row r="1505" spans="96:117">
      <c r="CR1505" s="11"/>
      <c r="DI1505" s="11"/>
      <c r="DJ1505" s="11"/>
      <c r="DK1505" s="11"/>
      <c r="DL1505" s="11"/>
      <c r="DM1505" s="11"/>
    </row>
    <row r="1506" spans="96:117">
      <c r="CR1506" s="11"/>
      <c r="DI1506" s="11"/>
      <c r="DJ1506" s="11"/>
      <c r="DK1506" s="11"/>
      <c r="DL1506" s="11"/>
      <c r="DM1506" s="11"/>
    </row>
    <row r="1507" spans="96:117">
      <c r="CR1507" s="11"/>
      <c r="DI1507" s="11"/>
      <c r="DJ1507" s="11"/>
      <c r="DK1507" s="11"/>
      <c r="DL1507" s="11"/>
      <c r="DM1507" s="11"/>
    </row>
    <row r="1508" spans="96:117">
      <c r="CR1508" s="11"/>
      <c r="DI1508" s="11"/>
      <c r="DJ1508" s="11"/>
      <c r="DK1508" s="11"/>
      <c r="DL1508" s="11"/>
      <c r="DM1508" s="11"/>
    </row>
    <row r="1509" spans="96:117">
      <c r="CR1509" s="11"/>
      <c r="DI1509" s="11"/>
      <c r="DJ1509" s="11"/>
      <c r="DK1509" s="11"/>
      <c r="DL1509" s="11"/>
      <c r="DM1509" s="11"/>
    </row>
    <row r="1510" spans="96:117">
      <c r="CR1510" s="11"/>
      <c r="DI1510" s="11"/>
      <c r="DJ1510" s="11"/>
      <c r="DK1510" s="11"/>
      <c r="DL1510" s="11"/>
      <c r="DM1510" s="11"/>
    </row>
    <row r="1511" spans="96:117">
      <c r="CR1511" s="11"/>
      <c r="DI1511" s="11"/>
      <c r="DJ1511" s="11"/>
      <c r="DK1511" s="11"/>
      <c r="DL1511" s="11"/>
      <c r="DM1511" s="11"/>
    </row>
    <row r="1512" spans="96:117">
      <c r="CR1512" s="11"/>
      <c r="DI1512" s="11"/>
      <c r="DJ1512" s="11"/>
      <c r="DK1512" s="11"/>
      <c r="DL1512" s="11"/>
      <c r="DM1512" s="11"/>
    </row>
    <row r="1513" spans="96:117">
      <c r="CR1513" s="11"/>
      <c r="DI1513" s="11"/>
      <c r="DJ1513" s="11"/>
      <c r="DK1513" s="11"/>
      <c r="DL1513" s="11"/>
      <c r="DM1513" s="11"/>
    </row>
    <row r="1514" spans="96:117">
      <c r="CR1514" s="11"/>
      <c r="DI1514" s="11"/>
      <c r="DJ1514" s="11"/>
      <c r="DK1514" s="11"/>
      <c r="DL1514" s="11"/>
      <c r="DM1514" s="11"/>
    </row>
    <row r="1515" spans="96:117">
      <c r="CR1515" s="11"/>
      <c r="DI1515" s="11"/>
      <c r="DJ1515" s="11"/>
      <c r="DK1515" s="11"/>
      <c r="DL1515" s="11"/>
      <c r="DM1515" s="11"/>
    </row>
    <row r="1516" spans="96:117">
      <c r="CR1516" s="11"/>
      <c r="DI1516" s="11"/>
      <c r="DJ1516" s="11"/>
      <c r="DK1516" s="11"/>
      <c r="DL1516" s="11"/>
      <c r="DM1516" s="11"/>
    </row>
    <row r="1517" spans="96:117">
      <c r="CR1517" s="11"/>
      <c r="DI1517" s="11"/>
      <c r="DJ1517" s="11"/>
      <c r="DK1517" s="11"/>
      <c r="DL1517" s="11"/>
      <c r="DM1517" s="11"/>
    </row>
    <row r="1518" spans="96:117">
      <c r="CR1518" s="11"/>
      <c r="DI1518" s="11"/>
      <c r="DJ1518" s="11"/>
      <c r="DK1518" s="11"/>
      <c r="DL1518" s="11"/>
      <c r="DM1518" s="11"/>
    </row>
    <row r="1519" spans="96:117">
      <c r="CR1519" s="11"/>
      <c r="DI1519" s="11"/>
      <c r="DJ1519" s="11"/>
      <c r="DK1519" s="11"/>
      <c r="DL1519" s="11"/>
      <c r="DM1519" s="11"/>
    </row>
    <row r="1520" spans="96:117">
      <c r="CR1520" s="11"/>
      <c r="DI1520" s="11"/>
      <c r="DJ1520" s="11"/>
      <c r="DK1520" s="11"/>
      <c r="DL1520" s="11"/>
      <c r="DM1520" s="11"/>
    </row>
    <row r="1521" spans="96:117">
      <c r="CR1521" s="11"/>
      <c r="DI1521" s="11"/>
      <c r="DJ1521" s="11"/>
      <c r="DK1521" s="11"/>
      <c r="DL1521" s="11"/>
      <c r="DM1521" s="11"/>
    </row>
    <row r="1522" spans="96:117">
      <c r="CR1522" s="11"/>
      <c r="DI1522" s="11"/>
      <c r="DJ1522" s="11"/>
      <c r="DK1522" s="11"/>
      <c r="DL1522" s="11"/>
      <c r="DM1522" s="11"/>
    </row>
    <row r="1523" spans="96:117">
      <c r="CR1523" s="11"/>
      <c r="DI1523" s="11"/>
      <c r="DJ1523" s="11"/>
      <c r="DK1523" s="11"/>
      <c r="DL1523" s="11"/>
      <c r="DM1523" s="11"/>
    </row>
    <row r="1524" spans="96:117">
      <c r="CR1524" s="11"/>
      <c r="DI1524" s="11"/>
      <c r="DJ1524" s="11"/>
      <c r="DK1524" s="11"/>
      <c r="DL1524" s="11"/>
      <c r="DM1524" s="11"/>
    </row>
    <row r="1525" spans="96:117">
      <c r="CR1525" s="11"/>
      <c r="DI1525" s="11"/>
      <c r="DJ1525" s="11"/>
      <c r="DK1525" s="11"/>
      <c r="DL1525" s="11"/>
      <c r="DM1525" s="11"/>
    </row>
    <row r="1526" spans="96:117">
      <c r="CR1526" s="11"/>
      <c r="DI1526" s="11"/>
      <c r="DJ1526" s="11"/>
      <c r="DK1526" s="11"/>
      <c r="DL1526" s="11"/>
      <c r="DM1526" s="11"/>
    </row>
    <row r="1527" spans="96:117">
      <c r="CR1527" s="11"/>
      <c r="DI1527" s="11"/>
      <c r="DJ1527" s="11"/>
      <c r="DK1527" s="11"/>
      <c r="DL1527" s="11"/>
      <c r="DM1527" s="11"/>
    </row>
    <row r="1528" spans="96:117">
      <c r="CR1528" s="11"/>
      <c r="DI1528" s="11"/>
      <c r="DJ1528" s="11"/>
      <c r="DK1528" s="11"/>
      <c r="DL1528" s="11"/>
      <c r="DM1528" s="11"/>
    </row>
    <row r="1529" spans="96:117">
      <c r="CR1529" s="11"/>
      <c r="DI1529" s="11"/>
      <c r="DJ1529" s="11"/>
      <c r="DK1529" s="11"/>
      <c r="DL1529" s="11"/>
      <c r="DM1529" s="11"/>
    </row>
    <row r="1530" spans="96:117">
      <c r="CR1530" s="11"/>
      <c r="DI1530" s="11"/>
      <c r="DJ1530" s="11"/>
      <c r="DK1530" s="11"/>
      <c r="DL1530" s="11"/>
      <c r="DM1530" s="11"/>
    </row>
    <row r="1531" spans="96:117">
      <c r="CR1531" s="11"/>
      <c r="DI1531" s="11"/>
      <c r="DJ1531" s="11"/>
      <c r="DK1531" s="11"/>
      <c r="DL1531" s="11"/>
      <c r="DM1531" s="11"/>
    </row>
    <row r="1532" spans="96:117">
      <c r="CR1532" s="11"/>
      <c r="DI1532" s="11"/>
      <c r="DJ1532" s="11"/>
      <c r="DK1532" s="11"/>
      <c r="DL1532" s="11"/>
      <c r="DM1532" s="11"/>
    </row>
    <row r="1533" spans="96:117">
      <c r="CR1533" s="11"/>
      <c r="DI1533" s="11"/>
      <c r="DJ1533" s="11"/>
      <c r="DK1533" s="11"/>
      <c r="DL1533" s="11"/>
      <c r="DM1533" s="11"/>
    </row>
    <row r="1534" spans="96:117">
      <c r="CR1534" s="11"/>
      <c r="DI1534" s="11"/>
      <c r="DJ1534" s="11"/>
      <c r="DK1534" s="11"/>
      <c r="DL1534" s="11"/>
      <c r="DM1534" s="11"/>
    </row>
    <row r="1535" spans="96:117">
      <c r="CR1535" s="11"/>
      <c r="DI1535" s="11"/>
      <c r="DJ1535" s="11"/>
      <c r="DK1535" s="11"/>
      <c r="DL1535" s="11"/>
      <c r="DM1535" s="11"/>
    </row>
    <row r="1536" spans="96:117">
      <c r="CR1536" s="11"/>
      <c r="DI1536" s="11"/>
      <c r="DJ1536" s="11"/>
      <c r="DK1536" s="11"/>
      <c r="DL1536" s="11"/>
      <c r="DM1536" s="11"/>
    </row>
    <row r="1537" spans="96:117">
      <c r="CR1537" s="11"/>
      <c r="DI1537" s="11"/>
      <c r="DJ1537" s="11"/>
      <c r="DK1537" s="11"/>
      <c r="DL1537" s="11"/>
      <c r="DM1537" s="11"/>
    </row>
    <row r="1538" spans="96:117">
      <c r="CR1538" s="11"/>
      <c r="DI1538" s="11"/>
      <c r="DJ1538" s="11"/>
      <c r="DK1538" s="11"/>
      <c r="DL1538" s="11"/>
      <c r="DM1538" s="11"/>
    </row>
    <row r="1539" spans="96:117">
      <c r="CR1539" s="11"/>
      <c r="DI1539" s="11"/>
      <c r="DJ1539" s="11"/>
      <c r="DK1539" s="11"/>
      <c r="DL1539" s="11"/>
      <c r="DM1539" s="11"/>
    </row>
    <row r="1540" spans="96:117">
      <c r="CR1540" s="11"/>
      <c r="DI1540" s="11"/>
      <c r="DJ1540" s="11"/>
      <c r="DK1540" s="11"/>
      <c r="DL1540" s="11"/>
      <c r="DM1540" s="11"/>
    </row>
    <row r="1541" spans="96:117">
      <c r="CR1541" s="11"/>
      <c r="DI1541" s="11"/>
      <c r="DJ1541" s="11"/>
      <c r="DK1541" s="11"/>
      <c r="DL1541" s="11"/>
      <c r="DM1541" s="11"/>
    </row>
    <row r="1542" spans="96:117">
      <c r="CR1542" s="11"/>
      <c r="DI1542" s="11"/>
      <c r="DJ1542" s="11"/>
      <c r="DK1542" s="11"/>
      <c r="DL1542" s="11"/>
      <c r="DM1542" s="11"/>
    </row>
    <row r="1543" spans="96:117">
      <c r="CR1543" s="11"/>
      <c r="DI1543" s="11"/>
      <c r="DJ1543" s="11"/>
      <c r="DK1543" s="11"/>
      <c r="DL1543" s="11"/>
      <c r="DM1543" s="11"/>
    </row>
    <row r="1544" spans="96:117">
      <c r="CR1544" s="11"/>
      <c r="DI1544" s="11"/>
      <c r="DJ1544" s="11"/>
      <c r="DK1544" s="11"/>
      <c r="DL1544" s="11"/>
      <c r="DM1544" s="11"/>
    </row>
    <row r="1545" spans="96:117">
      <c r="CR1545" s="11"/>
      <c r="DI1545" s="11"/>
      <c r="DJ1545" s="11"/>
      <c r="DK1545" s="11"/>
      <c r="DL1545" s="11"/>
      <c r="DM1545" s="11"/>
    </row>
    <row r="1546" spans="96:117">
      <c r="CR1546" s="11"/>
      <c r="DI1546" s="11"/>
      <c r="DJ1546" s="11"/>
      <c r="DK1546" s="11"/>
      <c r="DL1546" s="11"/>
      <c r="DM1546" s="11"/>
    </row>
    <row r="1547" spans="96:117">
      <c r="CR1547" s="11"/>
      <c r="DI1547" s="11"/>
      <c r="DJ1547" s="11"/>
      <c r="DK1547" s="11"/>
      <c r="DL1547" s="11"/>
      <c r="DM1547" s="11"/>
    </row>
    <row r="1548" spans="96:117">
      <c r="CR1548" s="11"/>
      <c r="DI1548" s="11"/>
      <c r="DJ1548" s="11"/>
      <c r="DK1548" s="11"/>
      <c r="DL1548" s="11"/>
      <c r="DM1548" s="11"/>
    </row>
    <row r="1549" spans="96:117">
      <c r="CR1549" s="11"/>
      <c r="DI1549" s="11"/>
      <c r="DJ1549" s="11"/>
      <c r="DK1549" s="11"/>
      <c r="DL1549" s="11"/>
      <c r="DM1549" s="11"/>
    </row>
    <row r="1550" spans="96:117">
      <c r="CR1550" s="11"/>
      <c r="DI1550" s="11"/>
      <c r="DJ1550" s="11"/>
      <c r="DK1550" s="11"/>
      <c r="DL1550" s="11"/>
      <c r="DM1550" s="11"/>
    </row>
    <row r="1551" spans="96:117">
      <c r="CR1551" s="11"/>
      <c r="DI1551" s="11"/>
      <c r="DJ1551" s="11"/>
      <c r="DK1551" s="11"/>
      <c r="DL1551" s="11"/>
      <c r="DM1551" s="11"/>
    </row>
    <row r="1552" spans="96:117">
      <c r="CR1552" s="11"/>
      <c r="DI1552" s="11"/>
      <c r="DJ1552" s="11"/>
      <c r="DK1552" s="11"/>
      <c r="DL1552" s="11"/>
      <c r="DM1552" s="11"/>
    </row>
    <row r="1553" spans="96:117">
      <c r="CR1553" s="11"/>
      <c r="DI1553" s="11"/>
      <c r="DJ1553" s="11"/>
      <c r="DK1553" s="11"/>
      <c r="DL1553" s="11"/>
      <c r="DM1553" s="11"/>
    </row>
    <row r="1554" spans="96:117">
      <c r="CR1554" s="11"/>
      <c r="DI1554" s="11"/>
      <c r="DJ1554" s="11"/>
      <c r="DK1554" s="11"/>
      <c r="DL1554" s="11"/>
      <c r="DM1554" s="11"/>
    </row>
    <row r="1555" spans="96:117">
      <c r="CR1555" s="11"/>
      <c r="DI1555" s="11"/>
      <c r="DJ1555" s="11"/>
      <c r="DK1555" s="11"/>
      <c r="DL1555" s="11"/>
      <c r="DM1555" s="11"/>
    </row>
    <row r="1556" spans="96:117">
      <c r="CR1556" s="11"/>
      <c r="DI1556" s="11"/>
      <c r="DJ1556" s="11"/>
      <c r="DK1556" s="11"/>
      <c r="DL1556" s="11"/>
      <c r="DM1556" s="11"/>
    </row>
    <row r="1557" spans="96:117">
      <c r="CR1557" s="11"/>
      <c r="DI1557" s="11"/>
      <c r="DJ1557" s="11"/>
      <c r="DK1557" s="11"/>
      <c r="DL1557" s="11"/>
      <c r="DM1557" s="11"/>
    </row>
    <row r="1558" spans="96:117">
      <c r="CR1558" s="11"/>
      <c r="DI1558" s="11"/>
      <c r="DJ1558" s="11"/>
      <c r="DK1558" s="11"/>
      <c r="DL1558" s="11"/>
      <c r="DM1558" s="11"/>
    </row>
    <row r="1559" spans="96:117">
      <c r="CR1559" s="11"/>
      <c r="DI1559" s="11"/>
      <c r="DJ1559" s="11"/>
      <c r="DK1559" s="11"/>
      <c r="DL1559" s="11"/>
      <c r="DM1559" s="11"/>
    </row>
    <row r="1560" spans="96:117">
      <c r="CR1560" s="11"/>
      <c r="DI1560" s="11"/>
      <c r="DJ1560" s="11"/>
      <c r="DK1560" s="11"/>
      <c r="DL1560" s="11"/>
      <c r="DM1560" s="11"/>
    </row>
    <row r="1561" spans="96:117">
      <c r="CR1561" s="11"/>
      <c r="DI1561" s="11"/>
      <c r="DJ1561" s="11"/>
      <c r="DK1561" s="11"/>
      <c r="DL1561" s="11"/>
      <c r="DM1561" s="11"/>
    </row>
    <row r="1562" spans="96:117">
      <c r="CR1562" s="11"/>
      <c r="DI1562" s="11"/>
      <c r="DJ1562" s="11"/>
      <c r="DK1562" s="11"/>
      <c r="DL1562" s="11"/>
      <c r="DM1562" s="11"/>
    </row>
    <row r="1563" spans="96:117">
      <c r="CR1563" s="11"/>
      <c r="DI1563" s="11"/>
      <c r="DJ1563" s="11"/>
      <c r="DK1563" s="11"/>
      <c r="DL1563" s="11"/>
      <c r="DM1563" s="11"/>
    </row>
    <row r="1564" spans="96:117">
      <c r="CR1564" s="11"/>
      <c r="DI1564" s="11"/>
      <c r="DJ1564" s="11"/>
      <c r="DK1564" s="11"/>
      <c r="DL1564" s="11"/>
      <c r="DM1564" s="11"/>
    </row>
    <row r="1565" spans="96:117">
      <c r="CR1565" s="11"/>
      <c r="DI1565" s="11"/>
      <c r="DJ1565" s="11"/>
      <c r="DK1565" s="11"/>
      <c r="DL1565" s="11"/>
      <c r="DM1565" s="11"/>
    </row>
    <row r="1566" spans="96:117">
      <c r="CR1566" s="11"/>
      <c r="DI1566" s="11"/>
      <c r="DJ1566" s="11"/>
      <c r="DK1566" s="11"/>
      <c r="DL1566" s="11"/>
      <c r="DM1566" s="11"/>
    </row>
    <row r="1567" spans="96:117">
      <c r="CR1567" s="11"/>
      <c r="DI1567" s="11"/>
      <c r="DJ1567" s="11"/>
      <c r="DK1567" s="11"/>
      <c r="DL1567" s="11"/>
      <c r="DM1567" s="11"/>
    </row>
    <row r="1568" spans="96:117">
      <c r="CR1568" s="11"/>
      <c r="DI1568" s="11"/>
      <c r="DJ1568" s="11"/>
      <c r="DK1568" s="11"/>
      <c r="DL1568" s="11"/>
      <c r="DM1568" s="11"/>
    </row>
    <row r="1569" spans="96:117">
      <c r="CR1569" s="11"/>
      <c r="DI1569" s="11"/>
      <c r="DJ1569" s="11"/>
      <c r="DK1569" s="11"/>
      <c r="DL1569" s="11"/>
      <c r="DM1569" s="11"/>
    </row>
    <row r="1570" spans="96:117">
      <c r="CR1570" s="11"/>
      <c r="DI1570" s="11"/>
      <c r="DJ1570" s="11"/>
      <c r="DK1570" s="11"/>
      <c r="DL1570" s="11"/>
      <c r="DM1570" s="11"/>
    </row>
    <row r="1571" spans="96:117">
      <c r="CR1571" s="11"/>
      <c r="DI1571" s="11"/>
      <c r="DJ1571" s="11"/>
      <c r="DK1571" s="11"/>
      <c r="DL1571" s="11"/>
      <c r="DM1571" s="11"/>
    </row>
    <row r="1572" spans="96:117">
      <c r="CR1572" s="11"/>
      <c r="DI1572" s="11"/>
      <c r="DJ1572" s="11"/>
      <c r="DK1572" s="11"/>
      <c r="DL1572" s="11"/>
      <c r="DM1572" s="11"/>
    </row>
    <row r="1573" spans="96:117">
      <c r="CR1573" s="11"/>
      <c r="DI1573" s="11"/>
      <c r="DJ1573" s="11"/>
      <c r="DK1573" s="11"/>
      <c r="DL1573" s="11"/>
      <c r="DM1573" s="11"/>
    </row>
    <row r="1574" spans="96:117">
      <c r="CR1574" s="11"/>
      <c r="DI1574" s="11"/>
      <c r="DJ1574" s="11"/>
      <c r="DK1574" s="11"/>
      <c r="DL1574" s="11"/>
      <c r="DM1574" s="11"/>
    </row>
    <row r="1575" spans="96:117">
      <c r="CR1575" s="11"/>
      <c r="DI1575" s="11"/>
      <c r="DJ1575" s="11"/>
      <c r="DK1575" s="11"/>
      <c r="DL1575" s="11"/>
      <c r="DM1575" s="11"/>
    </row>
    <row r="1576" spans="96:117">
      <c r="CR1576" s="11"/>
      <c r="DI1576" s="11"/>
      <c r="DJ1576" s="11"/>
      <c r="DK1576" s="11"/>
      <c r="DL1576" s="11"/>
      <c r="DM1576" s="11"/>
    </row>
    <row r="1577" spans="96:117">
      <c r="CR1577" s="11"/>
      <c r="DI1577" s="11"/>
      <c r="DJ1577" s="11"/>
      <c r="DK1577" s="11"/>
      <c r="DL1577" s="11"/>
      <c r="DM1577" s="11"/>
    </row>
    <row r="1578" spans="96:117">
      <c r="CR1578" s="11"/>
      <c r="DI1578" s="11"/>
      <c r="DJ1578" s="11"/>
      <c r="DK1578" s="11"/>
      <c r="DL1578" s="11"/>
      <c r="DM1578" s="11"/>
    </row>
    <row r="1579" spans="96:117">
      <c r="CR1579" s="11"/>
      <c r="DI1579" s="11"/>
      <c r="DJ1579" s="11"/>
      <c r="DK1579" s="11"/>
      <c r="DL1579" s="11"/>
      <c r="DM1579" s="11"/>
    </row>
    <row r="1580" spans="96:117">
      <c r="CR1580" s="11"/>
      <c r="DI1580" s="11"/>
      <c r="DJ1580" s="11"/>
      <c r="DK1580" s="11"/>
      <c r="DL1580" s="11"/>
      <c r="DM1580" s="11"/>
    </row>
    <row r="1581" spans="96:117">
      <c r="CR1581" s="11"/>
      <c r="DI1581" s="11"/>
      <c r="DJ1581" s="11"/>
      <c r="DK1581" s="11"/>
      <c r="DL1581" s="11"/>
      <c r="DM1581" s="11"/>
    </row>
    <row r="1582" spans="96:117">
      <c r="CR1582" s="11"/>
      <c r="DI1582" s="11"/>
      <c r="DJ1582" s="11"/>
      <c r="DK1582" s="11"/>
      <c r="DL1582" s="11"/>
      <c r="DM1582" s="11"/>
    </row>
    <row r="1583" spans="96:117">
      <c r="CR1583" s="11"/>
      <c r="DI1583" s="11"/>
      <c r="DJ1583" s="11"/>
      <c r="DK1583" s="11"/>
      <c r="DL1583" s="11"/>
      <c r="DM1583" s="11"/>
    </row>
    <row r="1584" spans="96:117">
      <c r="CR1584" s="11"/>
      <c r="DI1584" s="11"/>
      <c r="DJ1584" s="11"/>
      <c r="DK1584" s="11"/>
      <c r="DL1584" s="11"/>
      <c r="DM1584" s="11"/>
    </row>
    <row r="1585" spans="96:117">
      <c r="CR1585" s="11"/>
      <c r="DI1585" s="11"/>
      <c r="DJ1585" s="11"/>
      <c r="DK1585" s="11"/>
      <c r="DL1585" s="11"/>
      <c r="DM1585" s="11"/>
    </row>
    <row r="1586" spans="96:117">
      <c r="CR1586" s="11"/>
      <c r="DI1586" s="11"/>
      <c r="DJ1586" s="11"/>
      <c r="DK1586" s="11"/>
      <c r="DL1586" s="11"/>
      <c r="DM1586" s="11"/>
    </row>
    <row r="1587" spans="96:117">
      <c r="CR1587" s="11"/>
      <c r="DI1587" s="11"/>
      <c r="DJ1587" s="11"/>
      <c r="DK1587" s="11"/>
      <c r="DL1587" s="11"/>
      <c r="DM1587" s="11"/>
    </row>
    <row r="1588" spans="96:117">
      <c r="CR1588" s="11"/>
      <c r="DI1588" s="11"/>
      <c r="DJ1588" s="11"/>
      <c r="DK1588" s="11"/>
      <c r="DL1588" s="11"/>
      <c r="DM1588" s="11"/>
    </row>
    <row r="1589" spans="96:117">
      <c r="CR1589" s="11"/>
      <c r="DI1589" s="11"/>
      <c r="DJ1589" s="11"/>
      <c r="DK1589" s="11"/>
      <c r="DL1589" s="11"/>
      <c r="DM1589" s="11"/>
    </row>
    <row r="1590" spans="96:117">
      <c r="CR1590" s="11"/>
      <c r="DI1590" s="11"/>
      <c r="DJ1590" s="11"/>
      <c r="DK1590" s="11"/>
      <c r="DL1590" s="11"/>
      <c r="DM1590" s="11"/>
    </row>
    <row r="1591" spans="96:117">
      <c r="CR1591" s="11"/>
      <c r="DI1591" s="11"/>
      <c r="DJ1591" s="11"/>
      <c r="DK1591" s="11"/>
      <c r="DL1591" s="11"/>
      <c r="DM1591" s="11"/>
    </row>
    <row r="1592" spans="96:117">
      <c r="CR1592" s="11"/>
      <c r="DI1592" s="11"/>
      <c r="DJ1592" s="11"/>
      <c r="DK1592" s="11"/>
      <c r="DL1592" s="11"/>
      <c r="DM1592" s="11"/>
    </row>
    <row r="1593" spans="96:117">
      <c r="CR1593" s="11"/>
      <c r="DI1593" s="11"/>
      <c r="DJ1593" s="11"/>
      <c r="DK1593" s="11"/>
      <c r="DL1593" s="11"/>
      <c r="DM1593" s="11"/>
    </row>
    <row r="1594" spans="96:117">
      <c r="CR1594" s="11"/>
      <c r="DI1594" s="11"/>
      <c r="DJ1594" s="11"/>
      <c r="DK1594" s="11"/>
      <c r="DL1594" s="11"/>
      <c r="DM1594" s="11"/>
    </row>
    <row r="1595" spans="96:117">
      <c r="CR1595" s="11"/>
      <c r="DI1595" s="11"/>
      <c r="DJ1595" s="11"/>
      <c r="DK1595" s="11"/>
      <c r="DL1595" s="11"/>
      <c r="DM1595" s="11"/>
    </row>
    <row r="1596" spans="96:117">
      <c r="CR1596" s="11"/>
      <c r="DI1596" s="11"/>
      <c r="DJ1596" s="11"/>
      <c r="DK1596" s="11"/>
      <c r="DL1596" s="11"/>
      <c r="DM1596" s="11"/>
    </row>
    <row r="1597" spans="96:117">
      <c r="CR1597" s="11"/>
      <c r="DI1597" s="11"/>
      <c r="DJ1597" s="11"/>
      <c r="DK1597" s="11"/>
      <c r="DL1597" s="11"/>
      <c r="DM1597" s="11"/>
    </row>
    <row r="1598" spans="96:117">
      <c r="CR1598" s="11"/>
      <c r="DI1598" s="11"/>
      <c r="DJ1598" s="11"/>
      <c r="DK1598" s="11"/>
      <c r="DL1598" s="11"/>
      <c r="DM1598" s="11"/>
    </row>
    <row r="1599" spans="96:117">
      <c r="CR1599" s="11"/>
      <c r="DI1599" s="11"/>
      <c r="DJ1599" s="11"/>
      <c r="DK1599" s="11"/>
      <c r="DL1599" s="11"/>
      <c r="DM1599" s="11"/>
    </row>
    <row r="1600" spans="96:117">
      <c r="CR1600" s="11"/>
      <c r="DI1600" s="11"/>
      <c r="DJ1600" s="11"/>
      <c r="DK1600" s="11"/>
      <c r="DL1600" s="11"/>
      <c r="DM1600" s="11"/>
    </row>
    <row r="1601" spans="96:117">
      <c r="CR1601" s="11"/>
      <c r="DI1601" s="11"/>
      <c r="DJ1601" s="11"/>
      <c r="DK1601" s="11"/>
      <c r="DL1601" s="11"/>
      <c r="DM1601" s="11"/>
    </row>
    <row r="1602" spans="96:117">
      <c r="CR1602" s="11"/>
      <c r="DI1602" s="11"/>
      <c r="DJ1602" s="11"/>
      <c r="DK1602" s="11"/>
      <c r="DL1602" s="11"/>
      <c r="DM1602" s="11"/>
    </row>
    <row r="1603" spans="96:117">
      <c r="CR1603" s="11"/>
      <c r="DI1603" s="11"/>
      <c r="DJ1603" s="11"/>
      <c r="DK1603" s="11"/>
      <c r="DL1603" s="11"/>
      <c r="DM1603" s="11"/>
    </row>
    <row r="1604" spans="96:117">
      <c r="CR1604" s="11"/>
      <c r="DI1604" s="11"/>
      <c r="DJ1604" s="11"/>
      <c r="DK1604" s="11"/>
      <c r="DL1604" s="11"/>
      <c r="DM1604" s="11"/>
    </row>
    <row r="1605" spans="96:117">
      <c r="CR1605" s="11"/>
      <c r="DI1605" s="11"/>
      <c r="DJ1605" s="11"/>
      <c r="DK1605" s="11"/>
      <c r="DL1605" s="11"/>
      <c r="DM1605" s="11"/>
    </row>
    <row r="1606" spans="96:117">
      <c r="CR1606" s="11"/>
      <c r="DI1606" s="11"/>
      <c r="DJ1606" s="11"/>
      <c r="DK1606" s="11"/>
      <c r="DL1606" s="11"/>
      <c r="DM1606" s="11"/>
    </row>
    <row r="1607" spans="96:117">
      <c r="CR1607" s="11"/>
      <c r="DI1607" s="11"/>
      <c r="DJ1607" s="11"/>
      <c r="DK1607" s="11"/>
      <c r="DL1607" s="11"/>
      <c r="DM1607" s="11"/>
    </row>
    <row r="1608" spans="96:117">
      <c r="CR1608" s="11"/>
      <c r="DI1608" s="11"/>
      <c r="DJ1608" s="11"/>
      <c r="DK1608" s="11"/>
      <c r="DL1608" s="11"/>
      <c r="DM1608" s="11"/>
    </row>
    <row r="1609" spans="96:117">
      <c r="CR1609" s="11"/>
      <c r="DI1609" s="11"/>
      <c r="DJ1609" s="11"/>
      <c r="DK1609" s="11"/>
      <c r="DL1609" s="11"/>
      <c r="DM1609" s="11"/>
    </row>
    <row r="1610" spans="96:117">
      <c r="CR1610" s="11"/>
      <c r="DI1610" s="11"/>
      <c r="DJ1610" s="11"/>
      <c r="DK1610" s="11"/>
      <c r="DL1610" s="11"/>
      <c r="DM1610" s="11"/>
    </row>
    <row r="1611" spans="96:117">
      <c r="CR1611" s="11"/>
      <c r="DI1611" s="11"/>
      <c r="DJ1611" s="11"/>
      <c r="DK1611" s="11"/>
      <c r="DL1611" s="11"/>
      <c r="DM1611" s="11"/>
    </row>
    <row r="1612" spans="96:117">
      <c r="CR1612" s="11"/>
      <c r="DI1612" s="11"/>
      <c r="DJ1612" s="11"/>
      <c r="DK1612" s="11"/>
      <c r="DL1612" s="11"/>
      <c r="DM1612" s="11"/>
    </row>
    <row r="1613" spans="96:117">
      <c r="CR1613" s="11"/>
      <c r="DI1613" s="11"/>
      <c r="DJ1613" s="11"/>
      <c r="DK1613" s="11"/>
      <c r="DL1613" s="11"/>
      <c r="DM1613" s="11"/>
    </row>
    <row r="1614" spans="96:117">
      <c r="CR1614" s="11"/>
      <c r="DI1614" s="11"/>
      <c r="DJ1614" s="11"/>
      <c r="DK1614" s="11"/>
      <c r="DL1614" s="11"/>
      <c r="DM1614" s="11"/>
    </row>
    <row r="1615" spans="96:117">
      <c r="CR1615" s="11"/>
      <c r="DI1615" s="11"/>
      <c r="DJ1615" s="11"/>
      <c r="DK1615" s="11"/>
      <c r="DL1615" s="11"/>
      <c r="DM1615" s="11"/>
    </row>
    <row r="1616" spans="96:117">
      <c r="CR1616" s="11"/>
      <c r="DI1616" s="11"/>
      <c r="DJ1616" s="11"/>
      <c r="DK1616" s="11"/>
      <c r="DL1616" s="11"/>
      <c r="DM1616" s="11"/>
    </row>
    <row r="1617" spans="96:117">
      <c r="CR1617" s="11"/>
      <c r="DI1617" s="11"/>
      <c r="DJ1617" s="11"/>
      <c r="DK1617" s="11"/>
      <c r="DL1617" s="11"/>
      <c r="DM1617" s="11"/>
    </row>
    <row r="1618" spans="96:117">
      <c r="CR1618" s="11"/>
      <c r="DI1618" s="11"/>
      <c r="DJ1618" s="11"/>
      <c r="DK1618" s="11"/>
      <c r="DL1618" s="11"/>
      <c r="DM1618" s="11"/>
    </row>
    <row r="1619" spans="96:117">
      <c r="CR1619" s="11"/>
      <c r="DI1619" s="11"/>
      <c r="DJ1619" s="11"/>
      <c r="DK1619" s="11"/>
      <c r="DL1619" s="11"/>
      <c r="DM1619" s="11"/>
    </row>
    <row r="1620" spans="96:117">
      <c r="CR1620" s="11"/>
      <c r="DI1620" s="11"/>
      <c r="DJ1620" s="11"/>
      <c r="DK1620" s="11"/>
      <c r="DL1620" s="11"/>
      <c r="DM1620" s="11"/>
    </row>
    <row r="1621" spans="96:117">
      <c r="CR1621" s="11"/>
      <c r="DI1621" s="11"/>
      <c r="DJ1621" s="11"/>
      <c r="DK1621" s="11"/>
      <c r="DL1621" s="11"/>
      <c r="DM1621" s="11"/>
    </row>
    <row r="1622" spans="96:117">
      <c r="CR1622" s="11"/>
      <c r="DI1622" s="11"/>
      <c r="DJ1622" s="11"/>
      <c r="DK1622" s="11"/>
      <c r="DL1622" s="11"/>
      <c r="DM1622" s="11"/>
    </row>
    <row r="1623" spans="96:117">
      <c r="CR1623" s="11"/>
      <c r="DI1623" s="11"/>
      <c r="DJ1623" s="11"/>
      <c r="DK1623" s="11"/>
      <c r="DL1623" s="11"/>
      <c r="DM1623" s="11"/>
    </row>
    <row r="1624" spans="96:117">
      <c r="CR1624" s="11"/>
      <c r="DI1624" s="11"/>
      <c r="DJ1624" s="11"/>
      <c r="DK1624" s="11"/>
      <c r="DL1624" s="11"/>
      <c r="DM1624" s="11"/>
    </row>
    <row r="1625" spans="96:117">
      <c r="CR1625" s="11"/>
      <c r="DI1625" s="11"/>
      <c r="DJ1625" s="11"/>
      <c r="DK1625" s="11"/>
      <c r="DL1625" s="11"/>
      <c r="DM1625" s="11"/>
    </row>
    <row r="1626" spans="96:117">
      <c r="CR1626" s="11"/>
      <c r="DI1626" s="11"/>
      <c r="DJ1626" s="11"/>
      <c r="DK1626" s="11"/>
      <c r="DL1626" s="11"/>
      <c r="DM1626" s="11"/>
    </row>
    <row r="1627" spans="96:117">
      <c r="CR1627" s="11"/>
      <c r="DI1627" s="11"/>
      <c r="DJ1627" s="11"/>
      <c r="DK1627" s="11"/>
      <c r="DL1627" s="11"/>
      <c r="DM1627" s="11"/>
    </row>
    <row r="1628" spans="96:117">
      <c r="CR1628" s="11"/>
      <c r="DI1628" s="11"/>
      <c r="DJ1628" s="11"/>
      <c r="DK1628" s="11"/>
      <c r="DL1628" s="11"/>
      <c r="DM1628" s="11"/>
    </row>
    <row r="1629" spans="96:117">
      <c r="CR1629" s="11"/>
      <c r="DI1629" s="11"/>
      <c r="DJ1629" s="11"/>
      <c r="DK1629" s="11"/>
      <c r="DL1629" s="11"/>
      <c r="DM1629" s="11"/>
    </row>
    <row r="1630" spans="96:117">
      <c r="CR1630" s="11"/>
      <c r="DI1630" s="11"/>
      <c r="DJ1630" s="11"/>
      <c r="DK1630" s="11"/>
      <c r="DL1630" s="11"/>
      <c r="DM1630" s="11"/>
    </row>
    <row r="1631" spans="96:117">
      <c r="CR1631" s="11"/>
      <c r="DI1631" s="11"/>
      <c r="DJ1631" s="11"/>
      <c r="DK1631" s="11"/>
      <c r="DL1631" s="11"/>
      <c r="DM1631" s="11"/>
    </row>
    <row r="1632" spans="96:117">
      <c r="CR1632" s="11"/>
      <c r="DI1632" s="11"/>
      <c r="DJ1632" s="11"/>
      <c r="DK1632" s="11"/>
      <c r="DL1632" s="11"/>
      <c r="DM1632" s="11"/>
    </row>
    <row r="1633" spans="96:117">
      <c r="CR1633" s="11"/>
      <c r="DI1633" s="11"/>
      <c r="DJ1633" s="11"/>
      <c r="DK1633" s="11"/>
      <c r="DL1633" s="11"/>
      <c r="DM1633" s="11"/>
    </row>
    <row r="1634" spans="96:117">
      <c r="CR1634" s="11"/>
      <c r="DI1634" s="11"/>
      <c r="DJ1634" s="11"/>
      <c r="DK1634" s="11"/>
      <c r="DL1634" s="11"/>
      <c r="DM1634" s="11"/>
    </row>
    <row r="1635" spans="96:117">
      <c r="CR1635" s="11"/>
      <c r="DI1635" s="11"/>
      <c r="DJ1635" s="11"/>
      <c r="DK1635" s="11"/>
      <c r="DL1635" s="11"/>
      <c r="DM1635" s="11"/>
    </row>
    <row r="1636" spans="96:117">
      <c r="CR1636" s="11"/>
      <c r="DI1636" s="11"/>
      <c r="DJ1636" s="11"/>
      <c r="DK1636" s="11"/>
      <c r="DL1636" s="11"/>
      <c r="DM1636" s="11"/>
    </row>
    <row r="1637" spans="96:117">
      <c r="CR1637" s="11"/>
      <c r="DI1637" s="11"/>
      <c r="DJ1637" s="11"/>
      <c r="DK1637" s="11"/>
      <c r="DL1637" s="11"/>
      <c r="DM1637" s="11"/>
    </row>
    <row r="1638" spans="96:117">
      <c r="CR1638" s="11"/>
      <c r="DI1638" s="11"/>
      <c r="DJ1638" s="11"/>
      <c r="DK1638" s="11"/>
      <c r="DL1638" s="11"/>
      <c r="DM1638" s="11"/>
    </row>
    <row r="1639" spans="96:117">
      <c r="CR1639" s="11"/>
      <c r="DI1639" s="11"/>
      <c r="DJ1639" s="11"/>
      <c r="DK1639" s="11"/>
      <c r="DL1639" s="11"/>
      <c r="DM1639" s="11"/>
    </row>
    <row r="1640" spans="96:117">
      <c r="CR1640" s="11"/>
      <c r="DI1640" s="11"/>
      <c r="DJ1640" s="11"/>
      <c r="DK1640" s="11"/>
      <c r="DL1640" s="11"/>
      <c r="DM1640" s="11"/>
    </row>
    <row r="1641" spans="96:117">
      <c r="CR1641" s="11"/>
      <c r="DI1641" s="11"/>
      <c r="DJ1641" s="11"/>
      <c r="DK1641" s="11"/>
      <c r="DL1641" s="11"/>
      <c r="DM1641" s="11"/>
    </row>
    <row r="1642" spans="96:117">
      <c r="CR1642" s="11"/>
      <c r="DI1642" s="11"/>
      <c r="DJ1642" s="11"/>
      <c r="DK1642" s="11"/>
      <c r="DL1642" s="11"/>
      <c r="DM1642" s="11"/>
    </row>
    <row r="1643" spans="96:117">
      <c r="CR1643" s="11"/>
      <c r="DI1643" s="11"/>
      <c r="DJ1643" s="11"/>
      <c r="DK1643" s="11"/>
      <c r="DL1643" s="11"/>
      <c r="DM1643" s="11"/>
    </row>
    <row r="1644" spans="96:117">
      <c r="CR1644" s="11"/>
      <c r="DI1644" s="11"/>
      <c r="DJ1644" s="11"/>
      <c r="DK1644" s="11"/>
      <c r="DL1644" s="11"/>
      <c r="DM1644" s="11"/>
    </row>
    <row r="1645" spans="96:117">
      <c r="CR1645" s="11"/>
      <c r="DI1645" s="11"/>
      <c r="DJ1645" s="11"/>
      <c r="DK1645" s="11"/>
      <c r="DL1645" s="11"/>
      <c r="DM1645" s="11"/>
    </row>
    <row r="1646" spans="96:117">
      <c r="CR1646" s="11"/>
      <c r="DI1646" s="11"/>
      <c r="DJ1646" s="11"/>
      <c r="DK1646" s="11"/>
      <c r="DL1646" s="11"/>
      <c r="DM1646" s="11"/>
    </row>
    <row r="1647" spans="96:117">
      <c r="CR1647" s="11"/>
      <c r="DI1647" s="11"/>
      <c r="DJ1647" s="11"/>
      <c r="DK1647" s="11"/>
      <c r="DL1647" s="11"/>
      <c r="DM1647" s="11"/>
    </row>
    <row r="1648" spans="96:117">
      <c r="CR1648" s="11"/>
      <c r="DI1648" s="11"/>
      <c r="DJ1648" s="11"/>
      <c r="DK1648" s="11"/>
      <c r="DL1648" s="11"/>
      <c r="DM1648" s="11"/>
    </row>
    <row r="1649" spans="96:117">
      <c r="CR1649" s="11"/>
      <c r="DI1649" s="11"/>
      <c r="DJ1649" s="11"/>
      <c r="DK1649" s="11"/>
      <c r="DL1649" s="11"/>
      <c r="DM1649" s="11"/>
    </row>
    <row r="1650" spans="96:117">
      <c r="CR1650" s="11"/>
      <c r="DI1650" s="11"/>
      <c r="DJ1650" s="11"/>
      <c r="DK1650" s="11"/>
      <c r="DL1650" s="11"/>
      <c r="DM1650" s="11"/>
    </row>
    <row r="1651" spans="96:117">
      <c r="CR1651" s="11"/>
      <c r="DI1651" s="11"/>
      <c r="DJ1651" s="11"/>
      <c r="DK1651" s="11"/>
      <c r="DL1651" s="11"/>
      <c r="DM1651" s="11"/>
    </row>
    <row r="1652" spans="96:117">
      <c r="CR1652" s="11"/>
      <c r="DI1652" s="11"/>
      <c r="DJ1652" s="11"/>
      <c r="DK1652" s="11"/>
      <c r="DL1652" s="11"/>
      <c r="DM1652" s="11"/>
    </row>
    <row r="1653" spans="96:117">
      <c r="CR1653" s="11"/>
      <c r="DI1653" s="11"/>
      <c r="DJ1653" s="11"/>
      <c r="DK1653" s="11"/>
      <c r="DL1653" s="11"/>
      <c r="DM1653" s="11"/>
    </row>
    <row r="1654" spans="96:117">
      <c r="CR1654" s="11"/>
      <c r="DI1654" s="11"/>
      <c r="DJ1654" s="11"/>
      <c r="DK1654" s="11"/>
      <c r="DL1654" s="11"/>
      <c r="DM1654" s="11"/>
    </row>
    <row r="1655" spans="96:117">
      <c r="CR1655" s="11"/>
      <c r="DI1655" s="11"/>
      <c r="DJ1655" s="11"/>
      <c r="DK1655" s="11"/>
      <c r="DL1655" s="11"/>
      <c r="DM1655" s="11"/>
    </row>
    <row r="1656" spans="96:117">
      <c r="CR1656" s="11"/>
      <c r="DI1656" s="11"/>
      <c r="DJ1656" s="11"/>
      <c r="DK1656" s="11"/>
      <c r="DL1656" s="11"/>
      <c r="DM1656" s="11"/>
    </row>
    <row r="1657" spans="96:117">
      <c r="CR1657" s="11"/>
      <c r="DI1657" s="11"/>
      <c r="DJ1657" s="11"/>
      <c r="DK1657" s="11"/>
      <c r="DL1657" s="11"/>
      <c r="DM1657" s="11"/>
    </row>
    <row r="1658" spans="96:117">
      <c r="CR1658" s="11"/>
      <c r="DI1658" s="11"/>
      <c r="DJ1658" s="11"/>
      <c r="DK1658" s="11"/>
      <c r="DL1658" s="11"/>
      <c r="DM1658" s="11"/>
    </row>
    <row r="1659" spans="96:117">
      <c r="CR1659" s="11"/>
      <c r="DI1659" s="11"/>
      <c r="DJ1659" s="11"/>
      <c r="DK1659" s="11"/>
      <c r="DL1659" s="11"/>
      <c r="DM1659" s="11"/>
    </row>
    <row r="1660" spans="96:117">
      <c r="CR1660" s="11"/>
      <c r="DI1660" s="11"/>
      <c r="DJ1660" s="11"/>
      <c r="DK1660" s="11"/>
      <c r="DL1660" s="11"/>
      <c r="DM1660" s="11"/>
    </row>
    <row r="1661" spans="96:117">
      <c r="CR1661" s="11"/>
      <c r="DI1661" s="11"/>
      <c r="DJ1661" s="11"/>
      <c r="DK1661" s="11"/>
      <c r="DL1661" s="11"/>
      <c r="DM1661" s="11"/>
    </row>
    <row r="1662" spans="96:117">
      <c r="CR1662" s="11"/>
      <c r="DI1662" s="11"/>
      <c r="DJ1662" s="11"/>
      <c r="DK1662" s="11"/>
      <c r="DL1662" s="11"/>
      <c r="DM1662" s="11"/>
    </row>
    <row r="1663" spans="96:117">
      <c r="CR1663" s="11"/>
      <c r="DI1663" s="11"/>
      <c r="DJ1663" s="11"/>
      <c r="DK1663" s="11"/>
      <c r="DL1663" s="11"/>
      <c r="DM1663" s="11"/>
    </row>
    <row r="1664" spans="96:117">
      <c r="CR1664" s="11"/>
      <c r="DI1664" s="11"/>
      <c r="DJ1664" s="11"/>
      <c r="DK1664" s="11"/>
      <c r="DL1664" s="11"/>
      <c r="DM1664" s="11"/>
    </row>
    <row r="1665" spans="96:117">
      <c r="CR1665" s="11"/>
      <c r="DI1665" s="11"/>
      <c r="DJ1665" s="11"/>
      <c r="DK1665" s="11"/>
      <c r="DL1665" s="11"/>
      <c r="DM1665" s="11"/>
    </row>
    <row r="1666" spans="96:117">
      <c r="CR1666" s="11"/>
      <c r="DI1666" s="11"/>
      <c r="DJ1666" s="11"/>
      <c r="DK1666" s="11"/>
      <c r="DL1666" s="11"/>
      <c r="DM1666" s="11"/>
    </row>
    <row r="1667" spans="96:117">
      <c r="CR1667" s="11"/>
      <c r="DI1667" s="11"/>
      <c r="DJ1667" s="11"/>
      <c r="DK1667" s="11"/>
      <c r="DL1667" s="11"/>
      <c r="DM1667" s="11"/>
    </row>
    <row r="1668" spans="96:117">
      <c r="CR1668" s="11"/>
      <c r="DI1668" s="11"/>
      <c r="DJ1668" s="11"/>
      <c r="DK1668" s="11"/>
      <c r="DL1668" s="11"/>
      <c r="DM1668" s="11"/>
    </row>
    <row r="1669" spans="96:117">
      <c r="CR1669" s="11"/>
      <c r="DI1669" s="11"/>
      <c r="DJ1669" s="11"/>
      <c r="DK1669" s="11"/>
      <c r="DL1669" s="11"/>
      <c r="DM1669" s="11"/>
    </row>
    <row r="1670" spans="96:117">
      <c r="CR1670" s="11"/>
      <c r="DI1670" s="11"/>
      <c r="DJ1670" s="11"/>
      <c r="DK1670" s="11"/>
      <c r="DL1670" s="11"/>
      <c r="DM1670" s="11"/>
    </row>
    <row r="1671" spans="96:117">
      <c r="CR1671" s="11"/>
      <c r="DI1671" s="11"/>
      <c r="DJ1671" s="11"/>
      <c r="DK1671" s="11"/>
      <c r="DL1671" s="11"/>
      <c r="DM1671" s="11"/>
    </row>
    <row r="1672" spans="96:117">
      <c r="CR1672" s="11"/>
      <c r="DI1672" s="11"/>
      <c r="DJ1672" s="11"/>
      <c r="DK1672" s="11"/>
      <c r="DL1672" s="11"/>
      <c r="DM1672" s="11"/>
    </row>
    <row r="1673" spans="96:117">
      <c r="CR1673" s="11"/>
      <c r="DI1673" s="11"/>
      <c r="DJ1673" s="11"/>
      <c r="DK1673" s="11"/>
      <c r="DL1673" s="11"/>
      <c r="DM1673" s="11"/>
    </row>
    <row r="1674" spans="96:117">
      <c r="CR1674" s="11"/>
      <c r="DI1674" s="11"/>
      <c r="DJ1674" s="11"/>
      <c r="DK1674" s="11"/>
      <c r="DL1674" s="11"/>
      <c r="DM1674" s="11"/>
    </row>
    <row r="1675" spans="96:117">
      <c r="CR1675" s="11"/>
      <c r="DI1675" s="11"/>
      <c r="DJ1675" s="11"/>
      <c r="DK1675" s="11"/>
      <c r="DL1675" s="11"/>
      <c r="DM1675" s="11"/>
    </row>
    <row r="1676" spans="96:117">
      <c r="CR1676" s="11"/>
      <c r="DI1676" s="11"/>
      <c r="DJ1676" s="11"/>
      <c r="DK1676" s="11"/>
      <c r="DL1676" s="11"/>
      <c r="DM1676" s="11"/>
    </row>
    <row r="1677" spans="96:117">
      <c r="CR1677" s="11"/>
      <c r="DI1677" s="11"/>
      <c r="DJ1677" s="11"/>
      <c r="DK1677" s="11"/>
      <c r="DL1677" s="11"/>
      <c r="DM1677" s="11"/>
    </row>
    <row r="1678" spans="96:117">
      <c r="CR1678" s="11"/>
      <c r="DI1678" s="11"/>
      <c r="DJ1678" s="11"/>
      <c r="DK1678" s="11"/>
      <c r="DL1678" s="11"/>
      <c r="DM1678" s="11"/>
    </row>
    <row r="1679" spans="96:117">
      <c r="CR1679" s="11"/>
      <c r="DI1679" s="11"/>
      <c r="DJ1679" s="11"/>
      <c r="DK1679" s="11"/>
      <c r="DL1679" s="11"/>
      <c r="DM1679" s="11"/>
    </row>
    <row r="1680" spans="96:117">
      <c r="CR1680" s="11"/>
      <c r="DI1680" s="11"/>
      <c r="DJ1680" s="11"/>
      <c r="DK1680" s="11"/>
      <c r="DL1680" s="11"/>
      <c r="DM1680" s="11"/>
    </row>
    <row r="1681" spans="96:117">
      <c r="CR1681" s="11"/>
      <c r="DI1681" s="11"/>
      <c r="DJ1681" s="11"/>
      <c r="DK1681" s="11"/>
      <c r="DL1681" s="11"/>
      <c r="DM1681" s="11"/>
    </row>
    <row r="1682" spans="96:117">
      <c r="CR1682" s="11"/>
      <c r="DI1682" s="11"/>
      <c r="DJ1682" s="11"/>
      <c r="DK1682" s="11"/>
      <c r="DL1682" s="11"/>
      <c r="DM1682" s="11"/>
    </row>
    <row r="1683" spans="96:117">
      <c r="CR1683" s="11"/>
      <c r="DI1683" s="11"/>
      <c r="DJ1683" s="11"/>
      <c r="DK1683" s="11"/>
      <c r="DL1683" s="11"/>
      <c r="DM1683" s="11"/>
    </row>
    <row r="1684" spans="96:117">
      <c r="CR1684" s="11"/>
      <c r="DI1684" s="11"/>
      <c r="DJ1684" s="11"/>
      <c r="DK1684" s="11"/>
      <c r="DL1684" s="11"/>
      <c r="DM1684" s="11"/>
    </row>
    <row r="1685" spans="96:117">
      <c r="CR1685" s="11"/>
      <c r="DI1685" s="11"/>
      <c r="DJ1685" s="11"/>
      <c r="DK1685" s="11"/>
      <c r="DL1685" s="11"/>
      <c r="DM1685" s="11"/>
    </row>
    <row r="1686" spans="96:117">
      <c r="CR1686" s="11"/>
      <c r="DI1686" s="11"/>
      <c r="DJ1686" s="11"/>
      <c r="DK1686" s="11"/>
      <c r="DL1686" s="11"/>
      <c r="DM1686" s="11"/>
    </row>
    <row r="1687" spans="96:117">
      <c r="CR1687" s="11"/>
      <c r="DI1687" s="11"/>
      <c r="DJ1687" s="11"/>
      <c r="DK1687" s="11"/>
      <c r="DL1687" s="11"/>
      <c r="DM1687" s="11"/>
    </row>
    <row r="1688" spans="96:117">
      <c r="CR1688" s="11"/>
      <c r="DI1688" s="11"/>
      <c r="DJ1688" s="11"/>
      <c r="DK1688" s="11"/>
      <c r="DL1688" s="11"/>
      <c r="DM1688" s="11"/>
    </row>
    <row r="1689" spans="96:117">
      <c r="CR1689" s="11"/>
      <c r="DI1689" s="11"/>
      <c r="DJ1689" s="11"/>
      <c r="DK1689" s="11"/>
      <c r="DL1689" s="11"/>
      <c r="DM1689" s="11"/>
    </row>
    <row r="1690" spans="96:117">
      <c r="CR1690" s="11"/>
      <c r="DI1690" s="11"/>
      <c r="DJ1690" s="11"/>
      <c r="DK1690" s="11"/>
      <c r="DL1690" s="11"/>
      <c r="DM1690" s="11"/>
    </row>
    <row r="1691" spans="96:117">
      <c r="CR1691" s="11"/>
      <c r="DI1691" s="11"/>
      <c r="DJ1691" s="11"/>
      <c r="DK1691" s="11"/>
      <c r="DL1691" s="11"/>
      <c r="DM1691" s="11"/>
    </row>
    <row r="1692" spans="96:117">
      <c r="CR1692" s="11"/>
      <c r="DI1692" s="11"/>
      <c r="DJ1692" s="11"/>
      <c r="DK1692" s="11"/>
      <c r="DL1692" s="11"/>
      <c r="DM1692" s="11"/>
    </row>
    <row r="1693" spans="96:117">
      <c r="CR1693" s="11"/>
      <c r="DI1693" s="11"/>
      <c r="DJ1693" s="11"/>
      <c r="DK1693" s="11"/>
      <c r="DL1693" s="11"/>
      <c r="DM1693" s="11"/>
    </row>
    <row r="1694" spans="96:117">
      <c r="CR1694" s="11"/>
      <c r="DI1694" s="11"/>
      <c r="DJ1694" s="11"/>
      <c r="DK1694" s="11"/>
      <c r="DL1694" s="11"/>
      <c r="DM1694" s="11"/>
    </row>
    <row r="1695" spans="96:117">
      <c r="CR1695" s="11"/>
      <c r="DI1695" s="11"/>
      <c r="DJ1695" s="11"/>
      <c r="DK1695" s="11"/>
      <c r="DL1695" s="11"/>
      <c r="DM1695" s="11"/>
    </row>
    <row r="1696" spans="96:117">
      <c r="CR1696" s="11"/>
      <c r="DI1696" s="11"/>
      <c r="DJ1696" s="11"/>
      <c r="DK1696" s="11"/>
      <c r="DL1696" s="11"/>
      <c r="DM1696" s="11"/>
    </row>
    <row r="1697" spans="96:117">
      <c r="CR1697" s="11"/>
      <c r="DI1697" s="11"/>
      <c r="DJ1697" s="11"/>
      <c r="DK1697" s="11"/>
      <c r="DL1697" s="11"/>
      <c r="DM1697" s="11"/>
    </row>
    <row r="1698" spans="96:117">
      <c r="CR1698" s="11"/>
      <c r="DI1698" s="11"/>
      <c r="DJ1698" s="11"/>
      <c r="DK1698" s="11"/>
      <c r="DL1698" s="11"/>
      <c r="DM1698" s="11"/>
    </row>
    <row r="1699" spans="96:117">
      <c r="CR1699" s="11"/>
      <c r="DI1699" s="11"/>
      <c r="DJ1699" s="11"/>
      <c r="DK1699" s="11"/>
      <c r="DL1699" s="11"/>
      <c r="DM1699" s="11"/>
    </row>
    <row r="1700" spans="96:117">
      <c r="CR1700" s="11"/>
      <c r="DI1700" s="11"/>
      <c r="DJ1700" s="11"/>
      <c r="DK1700" s="11"/>
      <c r="DL1700" s="11"/>
      <c r="DM1700" s="11"/>
    </row>
    <row r="1701" spans="96:117">
      <c r="CR1701" s="11"/>
      <c r="DI1701" s="11"/>
      <c r="DJ1701" s="11"/>
      <c r="DK1701" s="11"/>
      <c r="DL1701" s="11"/>
      <c r="DM1701" s="11"/>
    </row>
    <row r="1702" spans="96:117">
      <c r="CR1702" s="11"/>
      <c r="DI1702" s="11"/>
      <c r="DJ1702" s="11"/>
      <c r="DK1702" s="11"/>
      <c r="DL1702" s="11"/>
      <c r="DM1702" s="11"/>
    </row>
    <row r="1703" spans="96:117">
      <c r="CR1703" s="11"/>
      <c r="DI1703" s="11"/>
      <c r="DJ1703" s="11"/>
      <c r="DK1703" s="11"/>
      <c r="DL1703" s="11"/>
      <c r="DM1703" s="11"/>
    </row>
    <row r="1704" spans="96:117">
      <c r="CR1704" s="11"/>
      <c r="DI1704" s="11"/>
      <c r="DJ1704" s="11"/>
      <c r="DK1704" s="11"/>
      <c r="DL1704" s="11"/>
      <c r="DM1704" s="11"/>
    </row>
    <row r="1705" spans="96:117">
      <c r="CR1705" s="11"/>
      <c r="DI1705" s="11"/>
      <c r="DJ1705" s="11"/>
      <c r="DK1705" s="11"/>
      <c r="DL1705" s="11"/>
      <c r="DM1705" s="11"/>
    </row>
    <row r="1706" spans="96:117">
      <c r="CR1706" s="11"/>
      <c r="DI1706" s="11"/>
      <c r="DJ1706" s="11"/>
      <c r="DK1706" s="11"/>
      <c r="DL1706" s="11"/>
      <c r="DM1706" s="11"/>
    </row>
    <row r="1707" spans="96:117">
      <c r="CR1707" s="11"/>
      <c r="DI1707" s="11"/>
      <c r="DJ1707" s="11"/>
      <c r="DK1707" s="11"/>
      <c r="DL1707" s="11"/>
      <c r="DM1707" s="11"/>
    </row>
    <row r="1708" spans="96:117">
      <c r="CR1708" s="11"/>
      <c r="DI1708" s="11"/>
      <c r="DJ1708" s="11"/>
      <c r="DK1708" s="11"/>
      <c r="DL1708" s="11"/>
      <c r="DM1708" s="11"/>
    </row>
    <row r="1709" spans="96:117">
      <c r="CR1709" s="11"/>
      <c r="DI1709" s="11"/>
      <c r="DJ1709" s="11"/>
      <c r="DK1709" s="11"/>
      <c r="DL1709" s="11"/>
      <c r="DM1709" s="11"/>
    </row>
    <row r="1710" spans="96:117">
      <c r="CR1710" s="11"/>
      <c r="DI1710" s="11"/>
      <c r="DJ1710" s="11"/>
      <c r="DK1710" s="11"/>
      <c r="DL1710" s="11"/>
      <c r="DM1710" s="11"/>
    </row>
    <row r="1711" spans="96:117">
      <c r="CR1711" s="11"/>
      <c r="DI1711" s="11"/>
      <c r="DJ1711" s="11"/>
      <c r="DK1711" s="11"/>
      <c r="DL1711" s="11"/>
      <c r="DM1711" s="11"/>
    </row>
    <row r="1712" spans="96:117">
      <c r="CR1712" s="11"/>
      <c r="DI1712" s="11"/>
      <c r="DJ1712" s="11"/>
      <c r="DK1712" s="11"/>
      <c r="DL1712" s="11"/>
      <c r="DM1712" s="11"/>
    </row>
    <row r="1713" spans="96:117">
      <c r="CR1713" s="11"/>
      <c r="DI1713" s="11"/>
      <c r="DJ1713" s="11"/>
      <c r="DK1713" s="11"/>
      <c r="DL1713" s="11"/>
      <c r="DM1713" s="11"/>
    </row>
    <row r="1714" spans="96:117">
      <c r="CR1714" s="11"/>
      <c r="DI1714" s="11"/>
      <c r="DJ1714" s="11"/>
      <c r="DK1714" s="11"/>
      <c r="DL1714" s="11"/>
      <c r="DM1714" s="11"/>
    </row>
    <row r="1715" spans="96:117">
      <c r="CR1715" s="11"/>
      <c r="DI1715" s="11"/>
      <c r="DJ1715" s="11"/>
      <c r="DK1715" s="11"/>
      <c r="DL1715" s="11"/>
      <c r="DM1715" s="11"/>
    </row>
    <row r="1716" spans="96:117">
      <c r="CR1716" s="11"/>
      <c r="DI1716" s="11"/>
      <c r="DJ1716" s="11"/>
      <c r="DK1716" s="11"/>
      <c r="DL1716" s="11"/>
      <c r="DM1716" s="11"/>
    </row>
    <row r="1717" spans="96:117">
      <c r="CR1717" s="11"/>
      <c r="DI1717" s="11"/>
      <c r="DJ1717" s="11"/>
      <c r="DK1717" s="11"/>
      <c r="DL1717" s="11"/>
      <c r="DM1717" s="11"/>
    </row>
    <row r="1718" spans="96:117">
      <c r="CR1718" s="11"/>
      <c r="DI1718" s="11"/>
      <c r="DJ1718" s="11"/>
      <c r="DK1718" s="11"/>
      <c r="DL1718" s="11"/>
      <c r="DM1718" s="11"/>
    </row>
    <row r="1719" spans="96:117">
      <c r="CR1719" s="11"/>
      <c r="DI1719" s="11"/>
      <c r="DJ1719" s="11"/>
      <c r="DK1719" s="11"/>
      <c r="DL1719" s="11"/>
      <c r="DM1719" s="11"/>
    </row>
    <row r="1720" spans="96:117">
      <c r="CR1720" s="11"/>
      <c r="DI1720" s="11"/>
      <c r="DJ1720" s="11"/>
      <c r="DK1720" s="11"/>
      <c r="DL1720" s="11"/>
      <c r="DM1720" s="11"/>
    </row>
    <row r="1721" spans="96:117">
      <c r="CR1721" s="11"/>
      <c r="DI1721" s="11"/>
      <c r="DJ1721" s="11"/>
      <c r="DK1721" s="11"/>
      <c r="DL1721" s="11"/>
      <c r="DM1721" s="11"/>
    </row>
    <row r="1722" spans="96:117">
      <c r="CR1722" s="11"/>
      <c r="DI1722" s="11"/>
      <c r="DJ1722" s="11"/>
      <c r="DK1722" s="11"/>
      <c r="DL1722" s="11"/>
      <c r="DM1722" s="11"/>
    </row>
    <row r="1723" spans="96:117">
      <c r="CR1723" s="11"/>
      <c r="DI1723" s="11"/>
      <c r="DJ1723" s="11"/>
      <c r="DK1723" s="11"/>
      <c r="DL1723" s="11"/>
      <c r="DM1723" s="11"/>
    </row>
    <row r="1724" spans="96:117">
      <c r="CR1724" s="11"/>
      <c r="DI1724" s="11"/>
      <c r="DJ1724" s="11"/>
      <c r="DK1724" s="11"/>
      <c r="DL1724" s="11"/>
      <c r="DM1724" s="11"/>
    </row>
    <row r="1725" spans="96:117">
      <c r="CR1725" s="11"/>
      <c r="DI1725" s="11"/>
      <c r="DJ1725" s="11"/>
      <c r="DK1725" s="11"/>
      <c r="DL1725" s="11"/>
      <c r="DM1725" s="11"/>
    </row>
    <row r="1726" spans="96:117">
      <c r="CR1726" s="11"/>
      <c r="DI1726" s="11"/>
      <c r="DJ1726" s="11"/>
      <c r="DK1726" s="11"/>
      <c r="DL1726" s="11"/>
      <c r="DM1726" s="11"/>
    </row>
    <row r="1727" spans="96:117">
      <c r="CR1727" s="11"/>
      <c r="DI1727" s="11"/>
      <c r="DJ1727" s="11"/>
      <c r="DK1727" s="11"/>
      <c r="DL1727" s="11"/>
      <c r="DM1727" s="11"/>
    </row>
    <row r="1728" spans="96:117">
      <c r="CR1728" s="11"/>
      <c r="DI1728" s="11"/>
      <c r="DJ1728" s="11"/>
      <c r="DK1728" s="11"/>
      <c r="DL1728" s="11"/>
      <c r="DM1728" s="11"/>
    </row>
    <row r="1729" spans="96:117">
      <c r="CR1729" s="11"/>
      <c r="DI1729" s="11"/>
      <c r="DJ1729" s="11"/>
      <c r="DK1729" s="11"/>
      <c r="DL1729" s="11"/>
      <c r="DM1729" s="11"/>
    </row>
    <row r="1730" spans="96:117">
      <c r="CR1730" s="11"/>
      <c r="DI1730" s="11"/>
      <c r="DJ1730" s="11"/>
      <c r="DK1730" s="11"/>
      <c r="DL1730" s="11"/>
      <c r="DM1730" s="11"/>
    </row>
    <row r="1731" spans="96:117">
      <c r="CR1731" s="11"/>
      <c r="DI1731" s="11"/>
      <c r="DJ1731" s="11"/>
      <c r="DK1731" s="11"/>
      <c r="DL1731" s="11"/>
      <c r="DM1731" s="11"/>
    </row>
    <row r="1732" spans="96:117">
      <c r="CR1732" s="11"/>
      <c r="DI1732" s="11"/>
      <c r="DJ1732" s="11"/>
      <c r="DK1732" s="11"/>
      <c r="DL1732" s="11"/>
      <c r="DM1732" s="11"/>
    </row>
    <row r="1733" spans="96:117">
      <c r="CR1733" s="11"/>
      <c r="DI1733" s="11"/>
      <c r="DJ1733" s="11"/>
      <c r="DK1733" s="11"/>
      <c r="DL1733" s="11"/>
      <c r="DM1733" s="11"/>
    </row>
    <row r="1734" spans="96:117">
      <c r="CR1734" s="11"/>
      <c r="DI1734" s="11"/>
      <c r="DJ1734" s="11"/>
      <c r="DK1734" s="11"/>
      <c r="DL1734" s="11"/>
      <c r="DM1734" s="11"/>
    </row>
    <row r="1735" spans="96:117">
      <c r="CR1735" s="11"/>
      <c r="DI1735" s="11"/>
      <c r="DJ1735" s="11"/>
      <c r="DK1735" s="11"/>
      <c r="DL1735" s="11"/>
      <c r="DM1735" s="11"/>
    </row>
    <row r="1736" spans="96:117">
      <c r="CR1736" s="11"/>
      <c r="DI1736" s="11"/>
      <c r="DJ1736" s="11"/>
      <c r="DK1736" s="11"/>
      <c r="DL1736" s="11"/>
      <c r="DM1736" s="11"/>
    </row>
    <row r="1737" spans="96:117">
      <c r="CR1737" s="11"/>
      <c r="DI1737" s="11"/>
      <c r="DJ1737" s="11"/>
      <c r="DK1737" s="11"/>
      <c r="DL1737" s="11"/>
      <c r="DM1737" s="11"/>
    </row>
    <row r="1738" spans="96:117">
      <c r="CR1738" s="11"/>
      <c r="DI1738" s="11"/>
      <c r="DJ1738" s="11"/>
      <c r="DK1738" s="11"/>
      <c r="DL1738" s="11"/>
      <c r="DM1738" s="11"/>
    </row>
    <row r="1739" spans="96:117">
      <c r="CR1739" s="11"/>
      <c r="DI1739" s="11"/>
      <c r="DJ1739" s="11"/>
      <c r="DK1739" s="11"/>
      <c r="DL1739" s="11"/>
      <c r="DM1739" s="11"/>
    </row>
    <row r="1740" spans="96:117">
      <c r="CR1740" s="11"/>
      <c r="DI1740" s="11"/>
      <c r="DJ1740" s="11"/>
      <c r="DK1740" s="11"/>
      <c r="DL1740" s="11"/>
      <c r="DM1740" s="11"/>
    </row>
    <row r="1741" spans="96:117">
      <c r="CR1741" s="11"/>
      <c r="DI1741" s="11"/>
      <c r="DJ1741" s="11"/>
      <c r="DK1741" s="11"/>
      <c r="DL1741" s="11"/>
      <c r="DM1741" s="11"/>
    </row>
    <row r="1742" spans="96:117">
      <c r="CR1742" s="11"/>
      <c r="DI1742" s="11"/>
      <c r="DJ1742" s="11"/>
      <c r="DK1742" s="11"/>
      <c r="DL1742" s="11"/>
      <c r="DM1742" s="11"/>
    </row>
    <row r="1743" spans="96:117">
      <c r="CR1743" s="11"/>
      <c r="DI1743" s="11"/>
      <c r="DJ1743" s="11"/>
      <c r="DK1743" s="11"/>
      <c r="DL1743" s="11"/>
      <c r="DM1743" s="11"/>
    </row>
    <row r="1744" spans="96:117">
      <c r="CR1744" s="11"/>
      <c r="DI1744" s="11"/>
      <c r="DJ1744" s="11"/>
      <c r="DK1744" s="11"/>
      <c r="DL1744" s="11"/>
      <c r="DM1744" s="11"/>
    </row>
    <row r="1745" spans="96:117">
      <c r="CR1745" s="11"/>
      <c r="DI1745" s="11"/>
      <c r="DJ1745" s="11"/>
      <c r="DK1745" s="11"/>
      <c r="DL1745" s="11"/>
      <c r="DM1745" s="11"/>
    </row>
    <row r="1746" spans="96:117">
      <c r="CR1746" s="11"/>
      <c r="DI1746" s="11"/>
      <c r="DJ1746" s="11"/>
      <c r="DK1746" s="11"/>
      <c r="DL1746" s="11"/>
      <c r="DM1746" s="11"/>
    </row>
    <row r="1747" spans="96:117">
      <c r="CR1747" s="11"/>
      <c r="DI1747" s="11"/>
      <c r="DJ1747" s="11"/>
      <c r="DK1747" s="11"/>
      <c r="DL1747" s="11"/>
      <c r="DM1747" s="11"/>
    </row>
    <row r="1748" spans="96:117">
      <c r="CR1748" s="11"/>
      <c r="DI1748" s="11"/>
      <c r="DJ1748" s="11"/>
      <c r="DK1748" s="11"/>
      <c r="DL1748" s="11"/>
      <c r="DM1748" s="11"/>
    </row>
    <row r="1749" spans="96:117">
      <c r="CR1749" s="11"/>
      <c r="DI1749" s="11"/>
      <c r="DJ1749" s="11"/>
      <c r="DK1749" s="11"/>
      <c r="DL1749" s="11"/>
      <c r="DM1749" s="11"/>
    </row>
    <row r="1750" spans="96:117">
      <c r="CR1750" s="11"/>
      <c r="DI1750" s="11"/>
      <c r="DJ1750" s="11"/>
      <c r="DK1750" s="11"/>
      <c r="DL1750" s="11"/>
      <c r="DM1750" s="11"/>
    </row>
    <row r="1751" spans="96:117">
      <c r="CR1751" s="11"/>
      <c r="DI1751" s="11"/>
      <c r="DJ1751" s="11"/>
      <c r="DK1751" s="11"/>
      <c r="DL1751" s="11"/>
      <c r="DM1751" s="11"/>
    </row>
    <row r="1752" spans="96:117">
      <c r="CR1752" s="11"/>
      <c r="DI1752" s="11"/>
      <c r="DJ1752" s="11"/>
      <c r="DK1752" s="11"/>
      <c r="DL1752" s="11"/>
      <c r="DM1752" s="11"/>
    </row>
    <row r="1753" spans="96:117">
      <c r="CR1753" s="11"/>
      <c r="DI1753" s="11"/>
      <c r="DJ1753" s="11"/>
      <c r="DK1753" s="11"/>
      <c r="DL1753" s="11"/>
      <c r="DM1753" s="11"/>
    </row>
    <row r="1754" spans="96:117">
      <c r="CR1754" s="11"/>
      <c r="DI1754" s="11"/>
      <c r="DJ1754" s="11"/>
      <c r="DK1754" s="11"/>
      <c r="DL1754" s="11"/>
      <c r="DM1754" s="11"/>
    </row>
    <row r="1755" spans="96:117">
      <c r="CR1755" s="11"/>
      <c r="DI1755" s="11"/>
      <c r="DJ1755" s="11"/>
      <c r="DK1755" s="11"/>
      <c r="DL1755" s="11"/>
      <c r="DM1755" s="11"/>
    </row>
    <row r="1756" spans="96:117">
      <c r="CR1756" s="11"/>
      <c r="DI1756" s="11"/>
      <c r="DJ1756" s="11"/>
      <c r="DK1756" s="11"/>
      <c r="DL1756" s="11"/>
      <c r="DM1756" s="11"/>
    </row>
    <row r="1757" spans="96:117">
      <c r="CR1757" s="11"/>
      <c r="DI1757" s="11"/>
      <c r="DJ1757" s="11"/>
      <c r="DK1757" s="11"/>
      <c r="DL1757" s="11"/>
      <c r="DM1757" s="11"/>
    </row>
    <row r="1758" spans="96:117">
      <c r="CR1758" s="11"/>
      <c r="DI1758" s="11"/>
      <c r="DJ1758" s="11"/>
      <c r="DK1758" s="11"/>
      <c r="DL1758" s="11"/>
      <c r="DM1758" s="11"/>
    </row>
    <row r="1759" spans="96:117">
      <c r="CR1759" s="11"/>
      <c r="DI1759" s="11"/>
      <c r="DJ1759" s="11"/>
      <c r="DK1759" s="11"/>
      <c r="DL1759" s="11"/>
      <c r="DM1759" s="11"/>
    </row>
    <row r="1760" spans="96:117">
      <c r="CR1760" s="11"/>
      <c r="DI1760" s="11"/>
      <c r="DJ1760" s="11"/>
      <c r="DK1760" s="11"/>
      <c r="DL1760" s="11"/>
      <c r="DM1760" s="11"/>
    </row>
    <row r="1761" spans="96:117">
      <c r="CR1761" s="11"/>
      <c r="DI1761" s="11"/>
      <c r="DJ1761" s="11"/>
      <c r="DK1761" s="11"/>
      <c r="DL1761" s="11"/>
      <c r="DM1761" s="11"/>
    </row>
    <row r="1762" spans="96:117">
      <c r="CR1762" s="11"/>
      <c r="DI1762" s="11"/>
      <c r="DJ1762" s="11"/>
      <c r="DK1762" s="11"/>
      <c r="DL1762" s="11"/>
      <c r="DM1762" s="11"/>
    </row>
    <row r="1763" spans="96:117">
      <c r="CR1763" s="11"/>
      <c r="DI1763" s="11"/>
      <c r="DJ1763" s="11"/>
      <c r="DK1763" s="11"/>
      <c r="DL1763" s="11"/>
      <c r="DM1763" s="11"/>
    </row>
    <row r="1764" spans="96:117">
      <c r="CR1764" s="11"/>
      <c r="DI1764" s="11"/>
      <c r="DJ1764" s="11"/>
      <c r="DK1764" s="11"/>
      <c r="DL1764" s="11"/>
      <c r="DM1764" s="11"/>
    </row>
    <row r="1765" spans="96:117">
      <c r="CR1765" s="11"/>
      <c r="DI1765" s="11"/>
      <c r="DJ1765" s="11"/>
      <c r="DK1765" s="11"/>
      <c r="DL1765" s="11"/>
      <c r="DM1765" s="11"/>
    </row>
    <row r="1766" spans="96:117">
      <c r="CR1766" s="11"/>
      <c r="DI1766" s="11"/>
      <c r="DJ1766" s="11"/>
      <c r="DK1766" s="11"/>
      <c r="DL1766" s="11"/>
      <c r="DM1766" s="11"/>
    </row>
    <row r="1767" spans="96:117">
      <c r="CR1767" s="11"/>
      <c r="DI1767" s="11"/>
      <c r="DJ1767" s="11"/>
      <c r="DK1767" s="11"/>
      <c r="DL1767" s="11"/>
      <c r="DM1767" s="11"/>
    </row>
    <row r="1768" spans="96:117">
      <c r="CR1768" s="11"/>
      <c r="DI1768" s="11"/>
      <c r="DJ1768" s="11"/>
      <c r="DK1768" s="11"/>
      <c r="DL1768" s="11"/>
      <c r="DM1768" s="11"/>
    </row>
    <row r="1769" spans="96:117">
      <c r="CR1769" s="11"/>
      <c r="DI1769" s="11"/>
      <c r="DJ1769" s="11"/>
      <c r="DK1769" s="11"/>
      <c r="DL1769" s="11"/>
      <c r="DM1769" s="11"/>
    </row>
    <row r="1770" spans="96:117">
      <c r="CR1770" s="11"/>
      <c r="DI1770" s="11"/>
      <c r="DJ1770" s="11"/>
      <c r="DK1770" s="11"/>
      <c r="DL1770" s="11"/>
      <c r="DM1770" s="11"/>
    </row>
    <row r="1771" spans="96:117">
      <c r="CR1771" s="11"/>
      <c r="DI1771" s="11"/>
      <c r="DJ1771" s="11"/>
      <c r="DK1771" s="11"/>
      <c r="DL1771" s="11"/>
      <c r="DM1771" s="11"/>
    </row>
    <row r="1772" spans="96:117">
      <c r="CR1772" s="11"/>
      <c r="DI1772" s="11"/>
      <c r="DJ1772" s="11"/>
      <c r="DK1772" s="11"/>
      <c r="DL1772" s="11"/>
      <c r="DM1772" s="11"/>
    </row>
    <row r="1773" spans="96:117">
      <c r="CR1773" s="11"/>
      <c r="DI1773" s="11"/>
      <c r="DJ1773" s="11"/>
      <c r="DK1773" s="11"/>
      <c r="DL1773" s="11"/>
      <c r="DM1773" s="11"/>
    </row>
    <row r="1774" spans="96:117">
      <c r="CR1774" s="11"/>
      <c r="DI1774" s="11"/>
      <c r="DJ1774" s="11"/>
      <c r="DK1774" s="11"/>
      <c r="DL1774" s="11"/>
      <c r="DM1774" s="11"/>
    </row>
    <row r="1775" spans="96:117">
      <c r="CR1775" s="11"/>
      <c r="DI1775" s="11"/>
      <c r="DJ1775" s="11"/>
      <c r="DK1775" s="11"/>
      <c r="DL1775" s="11"/>
      <c r="DM1775" s="11"/>
    </row>
    <row r="1776" spans="96:117">
      <c r="CR1776" s="11"/>
      <c r="DI1776" s="11"/>
      <c r="DJ1776" s="11"/>
      <c r="DK1776" s="11"/>
      <c r="DL1776" s="11"/>
      <c r="DM1776" s="11"/>
    </row>
    <row r="1777" spans="96:117">
      <c r="CR1777" s="11"/>
      <c r="DI1777" s="11"/>
      <c r="DJ1777" s="11"/>
      <c r="DK1777" s="11"/>
      <c r="DL1777" s="11"/>
      <c r="DM1777" s="11"/>
    </row>
    <row r="1778" spans="96:117">
      <c r="CR1778" s="11"/>
      <c r="DI1778" s="11"/>
      <c r="DJ1778" s="11"/>
      <c r="DK1778" s="11"/>
      <c r="DL1778" s="11"/>
      <c r="DM1778" s="11"/>
    </row>
    <row r="1779" spans="96:117">
      <c r="CR1779" s="11"/>
      <c r="DI1779" s="11"/>
      <c r="DJ1779" s="11"/>
      <c r="DK1779" s="11"/>
      <c r="DL1779" s="11"/>
      <c r="DM1779" s="11"/>
    </row>
    <row r="1780" spans="96:117">
      <c r="CR1780" s="11"/>
      <c r="DI1780" s="11"/>
      <c r="DJ1780" s="11"/>
      <c r="DK1780" s="11"/>
      <c r="DL1780" s="11"/>
      <c r="DM1780" s="11"/>
    </row>
    <row r="1781" spans="96:117">
      <c r="CR1781" s="11"/>
      <c r="DI1781" s="11"/>
      <c r="DJ1781" s="11"/>
      <c r="DK1781" s="11"/>
      <c r="DL1781" s="11"/>
      <c r="DM1781" s="11"/>
    </row>
    <row r="1782" spans="96:117">
      <c r="CR1782" s="11"/>
      <c r="DI1782" s="11"/>
      <c r="DJ1782" s="11"/>
      <c r="DK1782" s="11"/>
      <c r="DL1782" s="11"/>
      <c r="DM1782" s="11"/>
    </row>
    <row r="1783" spans="96:117">
      <c r="CR1783" s="11"/>
      <c r="DI1783" s="11"/>
      <c r="DJ1783" s="11"/>
      <c r="DK1783" s="11"/>
      <c r="DL1783" s="11"/>
      <c r="DM1783" s="11"/>
    </row>
    <row r="1784" spans="96:117">
      <c r="CR1784" s="11"/>
      <c r="DI1784" s="11"/>
      <c r="DJ1784" s="11"/>
      <c r="DK1784" s="11"/>
      <c r="DL1784" s="11"/>
      <c r="DM1784" s="11"/>
    </row>
    <row r="1785" spans="96:117">
      <c r="CR1785" s="11"/>
      <c r="DI1785" s="11"/>
      <c r="DJ1785" s="11"/>
      <c r="DK1785" s="11"/>
      <c r="DL1785" s="11"/>
      <c r="DM1785" s="11"/>
    </row>
    <row r="1786" spans="96:117">
      <c r="CR1786" s="11"/>
      <c r="DI1786" s="11"/>
      <c r="DJ1786" s="11"/>
      <c r="DK1786" s="11"/>
      <c r="DL1786" s="11"/>
      <c r="DM1786" s="11"/>
    </row>
    <row r="1787" spans="96:117">
      <c r="CR1787" s="11"/>
      <c r="DI1787" s="11"/>
      <c r="DJ1787" s="11"/>
      <c r="DK1787" s="11"/>
      <c r="DL1787" s="11"/>
      <c r="DM1787" s="11"/>
    </row>
    <row r="1788" spans="96:117">
      <c r="CR1788" s="11"/>
      <c r="DI1788" s="11"/>
      <c r="DJ1788" s="11"/>
      <c r="DK1788" s="11"/>
      <c r="DL1788" s="11"/>
      <c r="DM1788" s="11"/>
    </row>
    <row r="1789" spans="96:117">
      <c r="CR1789" s="11"/>
      <c r="DI1789" s="11"/>
      <c r="DJ1789" s="11"/>
      <c r="DK1789" s="11"/>
      <c r="DL1789" s="11"/>
      <c r="DM1789" s="11"/>
    </row>
    <row r="1790" spans="96:117">
      <c r="CR1790" s="11"/>
      <c r="DI1790" s="11"/>
      <c r="DJ1790" s="11"/>
      <c r="DK1790" s="11"/>
      <c r="DL1790" s="11"/>
      <c r="DM1790" s="11"/>
    </row>
    <row r="1791" spans="96:117">
      <c r="CR1791" s="11"/>
      <c r="DI1791" s="11"/>
      <c r="DJ1791" s="11"/>
      <c r="DK1791" s="11"/>
      <c r="DL1791" s="11"/>
      <c r="DM1791" s="11"/>
    </row>
    <row r="1792" spans="96:117">
      <c r="CR1792" s="11"/>
      <c r="DI1792" s="11"/>
      <c r="DJ1792" s="11"/>
      <c r="DK1792" s="11"/>
      <c r="DL1792" s="11"/>
      <c r="DM1792" s="11"/>
    </row>
    <row r="1793" spans="96:117">
      <c r="CR1793" s="11"/>
      <c r="DI1793" s="11"/>
      <c r="DJ1793" s="11"/>
      <c r="DK1793" s="11"/>
      <c r="DL1793" s="11"/>
      <c r="DM1793" s="11"/>
    </row>
    <row r="1794" spans="96:117">
      <c r="CR1794" s="11"/>
      <c r="DI1794" s="11"/>
      <c r="DJ1794" s="11"/>
      <c r="DK1794" s="11"/>
      <c r="DL1794" s="11"/>
      <c r="DM1794" s="11"/>
    </row>
    <row r="1795" spans="96:117">
      <c r="CR1795" s="11"/>
      <c r="DI1795" s="11"/>
      <c r="DJ1795" s="11"/>
      <c r="DK1795" s="11"/>
      <c r="DL1795" s="11"/>
      <c r="DM1795" s="11"/>
    </row>
    <row r="1796" spans="96:117">
      <c r="CR1796" s="11"/>
      <c r="DI1796" s="11"/>
      <c r="DJ1796" s="11"/>
      <c r="DK1796" s="11"/>
      <c r="DL1796" s="11"/>
      <c r="DM1796" s="11"/>
    </row>
    <row r="1797" spans="96:117">
      <c r="CR1797" s="11"/>
      <c r="DI1797" s="11"/>
      <c r="DJ1797" s="11"/>
      <c r="DK1797" s="11"/>
      <c r="DL1797" s="11"/>
      <c r="DM1797" s="11"/>
    </row>
    <row r="1798" spans="96:117">
      <c r="CR1798" s="11"/>
      <c r="DI1798" s="11"/>
      <c r="DJ1798" s="11"/>
      <c r="DK1798" s="11"/>
      <c r="DL1798" s="11"/>
      <c r="DM1798" s="11"/>
    </row>
    <row r="1799" spans="96:117">
      <c r="CR1799" s="11"/>
      <c r="DI1799" s="11"/>
      <c r="DJ1799" s="11"/>
      <c r="DK1799" s="11"/>
      <c r="DL1799" s="11"/>
      <c r="DM1799" s="11"/>
    </row>
    <row r="1800" spans="96:117">
      <c r="CR1800" s="11"/>
      <c r="DI1800" s="11"/>
      <c r="DJ1800" s="11"/>
      <c r="DK1800" s="11"/>
      <c r="DL1800" s="11"/>
      <c r="DM1800" s="11"/>
    </row>
    <row r="1801" spans="96:117">
      <c r="CR1801" s="11"/>
      <c r="DI1801" s="11"/>
      <c r="DJ1801" s="11"/>
      <c r="DK1801" s="11"/>
      <c r="DL1801" s="11"/>
      <c r="DM1801" s="11"/>
    </row>
    <row r="1802" spans="96:117">
      <c r="CR1802" s="11"/>
      <c r="DI1802" s="11"/>
      <c r="DJ1802" s="11"/>
      <c r="DK1802" s="11"/>
      <c r="DL1802" s="11"/>
      <c r="DM1802" s="11"/>
    </row>
    <row r="1803" spans="96:117">
      <c r="CR1803" s="11"/>
      <c r="DI1803" s="11"/>
      <c r="DJ1803" s="11"/>
      <c r="DK1803" s="11"/>
      <c r="DL1803" s="11"/>
      <c r="DM1803" s="11"/>
    </row>
    <row r="1804" spans="96:117">
      <c r="CR1804" s="11"/>
      <c r="DI1804" s="11"/>
      <c r="DJ1804" s="11"/>
      <c r="DK1804" s="11"/>
      <c r="DL1804" s="11"/>
      <c r="DM1804" s="11"/>
    </row>
    <row r="1805" spans="96:117">
      <c r="CR1805" s="11"/>
      <c r="DI1805" s="11"/>
      <c r="DJ1805" s="11"/>
      <c r="DK1805" s="11"/>
      <c r="DL1805" s="11"/>
      <c r="DM1805" s="11"/>
    </row>
    <row r="1806" spans="96:117">
      <c r="CR1806" s="11"/>
      <c r="DI1806" s="11"/>
      <c r="DJ1806" s="11"/>
      <c r="DK1806" s="11"/>
      <c r="DL1806" s="11"/>
      <c r="DM1806" s="11"/>
    </row>
    <row r="1807" spans="96:117">
      <c r="CR1807" s="11"/>
      <c r="DI1807" s="11"/>
      <c r="DJ1807" s="11"/>
      <c r="DK1807" s="11"/>
      <c r="DL1807" s="11"/>
      <c r="DM1807" s="11"/>
    </row>
    <row r="1808" spans="96:117">
      <c r="CR1808" s="11"/>
      <c r="DI1808" s="11"/>
      <c r="DJ1808" s="11"/>
      <c r="DK1808" s="11"/>
      <c r="DL1808" s="11"/>
      <c r="DM1808" s="11"/>
    </row>
    <row r="1809" spans="96:117">
      <c r="CR1809" s="11"/>
      <c r="DI1809" s="11"/>
      <c r="DJ1809" s="11"/>
      <c r="DK1809" s="11"/>
      <c r="DL1809" s="11"/>
      <c r="DM1809" s="11"/>
    </row>
    <row r="1810" spans="96:117">
      <c r="CR1810" s="11"/>
      <c r="DI1810" s="11"/>
      <c r="DJ1810" s="11"/>
      <c r="DK1810" s="11"/>
      <c r="DL1810" s="11"/>
      <c r="DM1810" s="11"/>
    </row>
    <row r="1811" spans="96:117">
      <c r="CR1811" s="11"/>
      <c r="DI1811" s="11"/>
      <c r="DJ1811" s="11"/>
      <c r="DK1811" s="11"/>
      <c r="DL1811" s="11"/>
      <c r="DM1811" s="11"/>
    </row>
    <row r="1812" spans="96:117">
      <c r="CR1812" s="11"/>
      <c r="DI1812" s="11"/>
      <c r="DJ1812" s="11"/>
      <c r="DK1812" s="11"/>
      <c r="DL1812" s="11"/>
      <c r="DM1812" s="11"/>
    </row>
    <row r="1813" spans="96:117">
      <c r="CR1813" s="11"/>
      <c r="DI1813" s="11"/>
      <c r="DJ1813" s="11"/>
      <c r="DK1813" s="11"/>
      <c r="DL1813" s="11"/>
      <c r="DM1813" s="11"/>
    </row>
    <row r="1814" spans="96:117">
      <c r="CR1814" s="11"/>
      <c r="DI1814" s="11"/>
      <c r="DJ1814" s="11"/>
      <c r="DK1814" s="11"/>
      <c r="DL1814" s="11"/>
      <c r="DM1814" s="11"/>
    </row>
    <row r="1815" spans="96:117">
      <c r="CR1815" s="11"/>
      <c r="DI1815" s="11"/>
      <c r="DJ1815" s="11"/>
      <c r="DK1815" s="11"/>
      <c r="DL1815" s="11"/>
      <c r="DM1815" s="11"/>
    </row>
    <row r="1816" spans="96:117">
      <c r="CR1816" s="11"/>
      <c r="DI1816" s="11"/>
      <c r="DJ1816" s="11"/>
      <c r="DK1816" s="11"/>
      <c r="DL1816" s="11"/>
      <c r="DM1816" s="11"/>
    </row>
    <row r="1817" spans="96:117">
      <c r="CR1817" s="11"/>
      <c r="DI1817" s="11"/>
      <c r="DJ1817" s="11"/>
      <c r="DK1817" s="11"/>
      <c r="DL1817" s="11"/>
      <c r="DM1817" s="11"/>
    </row>
    <row r="1818" spans="96:117">
      <c r="CR1818" s="11"/>
      <c r="DI1818" s="11"/>
      <c r="DJ1818" s="11"/>
      <c r="DK1818" s="11"/>
      <c r="DL1818" s="11"/>
      <c r="DM1818" s="11"/>
    </row>
    <row r="1819" spans="96:117">
      <c r="CR1819" s="11"/>
      <c r="DI1819" s="11"/>
      <c r="DJ1819" s="11"/>
      <c r="DK1819" s="11"/>
      <c r="DL1819" s="11"/>
      <c r="DM1819" s="11"/>
    </row>
    <row r="1820" spans="96:117">
      <c r="CR1820" s="11"/>
      <c r="DI1820" s="11"/>
      <c r="DJ1820" s="11"/>
      <c r="DK1820" s="11"/>
      <c r="DL1820" s="11"/>
      <c r="DM1820" s="11"/>
    </row>
    <row r="1821" spans="96:117">
      <c r="CR1821" s="11"/>
      <c r="DI1821" s="11"/>
      <c r="DJ1821" s="11"/>
      <c r="DK1821" s="11"/>
      <c r="DL1821" s="11"/>
      <c r="DM1821" s="11"/>
    </row>
    <row r="1822" spans="96:117">
      <c r="CR1822" s="11"/>
      <c r="DI1822" s="11"/>
      <c r="DJ1822" s="11"/>
      <c r="DK1822" s="11"/>
      <c r="DL1822" s="11"/>
      <c r="DM1822" s="11"/>
    </row>
    <row r="1823" spans="96:117">
      <c r="CR1823" s="11"/>
      <c r="DI1823" s="11"/>
      <c r="DJ1823" s="11"/>
      <c r="DK1823" s="11"/>
      <c r="DL1823" s="11"/>
      <c r="DM1823" s="11"/>
    </row>
    <row r="1824" spans="96:117">
      <c r="CR1824" s="11"/>
      <c r="DI1824" s="11"/>
      <c r="DJ1824" s="11"/>
      <c r="DK1824" s="11"/>
      <c r="DL1824" s="11"/>
      <c r="DM1824" s="11"/>
    </row>
    <row r="1825" spans="96:117">
      <c r="CR1825" s="11"/>
      <c r="DI1825" s="11"/>
      <c r="DJ1825" s="11"/>
      <c r="DK1825" s="11"/>
      <c r="DL1825" s="11"/>
      <c r="DM1825" s="11"/>
    </row>
    <row r="1826" spans="96:117">
      <c r="CR1826" s="11"/>
      <c r="DI1826" s="11"/>
      <c r="DJ1826" s="11"/>
      <c r="DK1826" s="11"/>
      <c r="DL1826" s="11"/>
      <c r="DM1826" s="11"/>
    </row>
    <row r="1827" spans="96:117">
      <c r="CR1827" s="11"/>
      <c r="DI1827" s="11"/>
      <c r="DJ1827" s="11"/>
      <c r="DK1827" s="11"/>
      <c r="DL1827" s="11"/>
      <c r="DM1827" s="11"/>
    </row>
    <row r="1828" spans="96:117">
      <c r="CR1828" s="11"/>
      <c r="DI1828" s="11"/>
      <c r="DJ1828" s="11"/>
      <c r="DK1828" s="11"/>
      <c r="DL1828" s="11"/>
      <c r="DM1828" s="11"/>
    </row>
    <row r="1829" spans="96:117">
      <c r="CR1829" s="11"/>
      <c r="DI1829" s="11"/>
      <c r="DJ1829" s="11"/>
      <c r="DK1829" s="11"/>
      <c r="DL1829" s="11"/>
      <c r="DM1829" s="11"/>
    </row>
    <row r="1830" spans="96:117">
      <c r="CR1830" s="11"/>
      <c r="DI1830" s="11"/>
      <c r="DJ1830" s="11"/>
      <c r="DK1830" s="11"/>
      <c r="DL1830" s="11"/>
      <c r="DM1830" s="11"/>
    </row>
    <row r="1831" spans="96:117">
      <c r="CR1831" s="11"/>
      <c r="DI1831" s="11"/>
      <c r="DJ1831" s="11"/>
      <c r="DK1831" s="11"/>
      <c r="DL1831" s="11"/>
      <c r="DM1831" s="11"/>
    </row>
    <row r="1832" spans="96:117">
      <c r="CR1832" s="11"/>
      <c r="DI1832" s="11"/>
      <c r="DJ1832" s="11"/>
      <c r="DK1832" s="11"/>
      <c r="DL1832" s="11"/>
      <c r="DM1832" s="11"/>
    </row>
    <row r="1833" spans="96:117">
      <c r="CR1833" s="11"/>
      <c r="DI1833" s="11"/>
      <c r="DJ1833" s="11"/>
      <c r="DK1833" s="11"/>
      <c r="DL1833" s="11"/>
      <c r="DM1833" s="11"/>
    </row>
    <row r="1834" spans="96:117">
      <c r="CR1834" s="11"/>
      <c r="DI1834" s="11"/>
      <c r="DJ1834" s="11"/>
      <c r="DK1834" s="11"/>
      <c r="DL1834" s="11"/>
      <c r="DM1834" s="11"/>
    </row>
    <row r="1835" spans="96:117">
      <c r="CR1835" s="11"/>
      <c r="DI1835" s="11"/>
      <c r="DJ1835" s="11"/>
      <c r="DK1835" s="11"/>
      <c r="DL1835" s="11"/>
      <c r="DM1835" s="11"/>
    </row>
    <row r="1836" spans="96:117">
      <c r="CR1836" s="11"/>
      <c r="DI1836" s="11"/>
      <c r="DJ1836" s="11"/>
      <c r="DK1836" s="11"/>
      <c r="DL1836" s="11"/>
      <c r="DM1836" s="11"/>
    </row>
    <row r="1837" spans="96:117">
      <c r="CR1837" s="11"/>
      <c r="DI1837" s="11"/>
      <c r="DJ1837" s="11"/>
      <c r="DK1837" s="11"/>
      <c r="DL1837" s="11"/>
      <c r="DM1837" s="11"/>
    </row>
    <row r="1838" spans="96:117">
      <c r="CR1838" s="11"/>
      <c r="DI1838" s="11"/>
      <c r="DJ1838" s="11"/>
      <c r="DK1838" s="11"/>
      <c r="DL1838" s="11"/>
      <c r="DM1838" s="11"/>
    </row>
    <row r="1839" spans="96:117">
      <c r="CR1839" s="11"/>
      <c r="DI1839" s="11"/>
      <c r="DJ1839" s="11"/>
      <c r="DK1839" s="11"/>
      <c r="DL1839" s="11"/>
      <c r="DM1839" s="11"/>
    </row>
    <row r="1840" spans="96:117">
      <c r="CR1840" s="11"/>
      <c r="DI1840" s="11"/>
      <c r="DJ1840" s="11"/>
      <c r="DK1840" s="11"/>
      <c r="DL1840" s="11"/>
      <c r="DM1840" s="11"/>
    </row>
    <row r="1841" spans="96:117">
      <c r="CR1841" s="11"/>
      <c r="DI1841" s="11"/>
      <c r="DJ1841" s="11"/>
      <c r="DK1841" s="11"/>
      <c r="DL1841" s="11"/>
      <c r="DM1841" s="11"/>
    </row>
    <row r="1842" spans="96:117">
      <c r="CR1842" s="11"/>
      <c r="DI1842" s="11"/>
      <c r="DJ1842" s="11"/>
      <c r="DK1842" s="11"/>
      <c r="DL1842" s="11"/>
      <c r="DM1842" s="11"/>
    </row>
    <row r="1843" spans="96:117">
      <c r="CR1843" s="11"/>
      <c r="DI1843" s="11"/>
      <c r="DJ1843" s="11"/>
      <c r="DK1843" s="11"/>
      <c r="DL1843" s="11"/>
      <c r="DM1843" s="11"/>
    </row>
    <row r="1844" spans="96:117">
      <c r="CR1844" s="11"/>
      <c r="DI1844" s="11"/>
      <c r="DJ1844" s="11"/>
      <c r="DK1844" s="11"/>
      <c r="DL1844" s="11"/>
      <c r="DM1844" s="11"/>
    </row>
    <row r="1845" spans="96:117">
      <c r="CR1845" s="11"/>
      <c r="DI1845" s="11"/>
      <c r="DJ1845" s="11"/>
      <c r="DK1845" s="11"/>
      <c r="DL1845" s="11"/>
      <c r="DM1845" s="11"/>
    </row>
    <row r="1846" spans="96:117">
      <c r="CR1846" s="11"/>
      <c r="DI1846" s="11"/>
      <c r="DJ1846" s="11"/>
      <c r="DK1846" s="11"/>
      <c r="DL1846" s="11"/>
      <c r="DM1846" s="11"/>
    </row>
    <row r="1847" spans="96:117">
      <c r="CR1847" s="11"/>
      <c r="DI1847" s="11"/>
      <c r="DJ1847" s="11"/>
      <c r="DK1847" s="11"/>
      <c r="DL1847" s="11"/>
      <c r="DM1847" s="11"/>
    </row>
    <row r="1848" spans="96:117">
      <c r="CR1848" s="11"/>
      <c r="DI1848" s="11"/>
      <c r="DJ1848" s="11"/>
      <c r="DK1848" s="11"/>
      <c r="DL1848" s="11"/>
      <c r="DM1848" s="11"/>
    </row>
    <row r="1849" spans="96:117">
      <c r="CR1849" s="11"/>
      <c r="DI1849" s="11"/>
      <c r="DJ1849" s="11"/>
      <c r="DK1849" s="11"/>
      <c r="DL1849" s="11"/>
      <c r="DM1849" s="11"/>
    </row>
    <row r="1850" spans="96:117">
      <c r="CR1850" s="11"/>
      <c r="DI1850" s="11"/>
      <c r="DJ1850" s="11"/>
      <c r="DK1850" s="11"/>
      <c r="DL1850" s="11"/>
      <c r="DM1850" s="11"/>
    </row>
    <row r="1851" spans="96:117">
      <c r="CR1851" s="11"/>
      <c r="DI1851" s="11"/>
      <c r="DJ1851" s="11"/>
      <c r="DK1851" s="11"/>
      <c r="DL1851" s="11"/>
      <c r="DM1851" s="11"/>
    </row>
    <row r="1852" spans="96:117">
      <c r="CR1852" s="11"/>
      <c r="DI1852" s="11"/>
      <c r="DJ1852" s="11"/>
      <c r="DK1852" s="11"/>
      <c r="DL1852" s="11"/>
      <c r="DM1852" s="11"/>
    </row>
    <row r="1853" spans="96:117">
      <c r="CR1853" s="11"/>
      <c r="DI1853" s="11"/>
      <c r="DJ1853" s="11"/>
      <c r="DK1853" s="11"/>
      <c r="DL1853" s="11"/>
      <c r="DM1853" s="11"/>
    </row>
    <row r="1854" spans="96:117">
      <c r="CR1854" s="11"/>
      <c r="DI1854" s="11"/>
      <c r="DJ1854" s="11"/>
      <c r="DK1854" s="11"/>
      <c r="DL1854" s="11"/>
      <c r="DM1854" s="11"/>
    </row>
    <row r="1855" spans="96:117">
      <c r="CR1855" s="11"/>
      <c r="DI1855" s="11"/>
      <c r="DJ1855" s="11"/>
      <c r="DK1855" s="11"/>
      <c r="DL1855" s="11"/>
      <c r="DM1855" s="11"/>
    </row>
    <row r="1856" spans="96:117">
      <c r="CR1856" s="11"/>
      <c r="DI1856" s="11"/>
      <c r="DJ1856" s="11"/>
      <c r="DK1856" s="11"/>
      <c r="DL1856" s="11"/>
      <c r="DM1856" s="11"/>
    </row>
    <row r="1857" spans="96:117">
      <c r="CR1857" s="11"/>
      <c r="DI1857" s="11"/>
      <c r="DJ1857" s="11"/>
      <c r="DK1857" s="11"/>
      <c r="DL1857" s="11"/>
      <c r="DM1857" s="11"/>
    </row>
    <row r="1858" spans="96:117">
      <c r="CR1858" s="11"/>
      <c r="DI1858" s="11"/>
      <c r="DJ1858" s="11"/>
      <c r="DK1858" s="11"/>
      <c r="DL1858" s="11"/>
      <c r="DM1858" s="11"/>
    </row>
    <row r="1859" spans="96:117">
      <c r="CR1859" s="11"/>
      <c r="DI1859" s="11"/>
      <c r="DJ1859" s="11"/>
      <c r="DK1859" s="11"/>
      <c r="DL1859" s="11"/>
      <c r="DM1859" s="11"/>
    </row>
    <row r="1860" spans="96:117">
      <c r="CR1860" s="11"/>
      <c r="DI1860" s="11"/>
      <c r="DJ1860" s="11"/>
      <c r="DK1860" s="11"/>
      <c r="DL1860" s="11"/>
      <c r="DM1860" s="11"/>
    </row>
    <row r="1861" spans="96:117">
      <c r="CR1861" s="11"/>
      <c r="DI1861" s="11"/>
      <c r="DJ1861" s="11"/>
      <c r="DK1861" s="11"/>
      <c r="DL1861" s="11"/>
      <c r="DM1861" s="11"/>
    </row>
    <row r="1862" spans="96:117">
      <c r="CR1862" s="11"/>
      <c r="DI1862" s="11"/>
      <c r="DJ1862" s="11"/>
      <c r="DK1862" s="11"/>
      <c r="DL1862" s="11"/>
      <c r="DM1862" s="11"/>
    </row>
    <row r="1863" spans="96:117">
      <c r="CR1863" s="11"/>
      <c r="DI1863" s="11"/>
      <c r="DJ1863" s="11"/>
      <c r="DK1863" s="11"/>
      <c r="DL1863" s="11"/>
      <c r="DM1863" s="11"/>
    </row>
    <row r="1864" spans="96:117">
      <c r="CR1864" s="11"/>
      <c r="DI1864" s="11"/>
      <c r="DJ1864" s="11"/>
      <c r="DK1864" s="11"/>
      <c r="DL1864" s="11"/>
      <c r="DM1864" s="11"/>
    </row>
    <row r="1865" spans="96:117">
      <c r="CR1865" s="11"/>
      <c r="DI1865" s="11"/>
      <c r="DJ1865" s="11"/>
      <c r="DK1865" s="11"/>
      <c r="DL1865" s="11"/>
      <c r="DM1865" s="11"/>
    </row>
    <row r="1866" spans="96:117">
      <c r="CR1866" s="11"/>
      <c r="DI1866" s="11"/>
      <c r="DJ1866" s="11"/>
      <c r="DK1866" s="11"/>
      <c r="DL1866" s="11"/>
      <c r="DM1866" s="11"/>
    </row>
    <row r="1867" spans="96:117">
      <c r="CR1867" s="11"/>
      <c r="DI1867" s="11"/>
      <c r="DJ1867" s="11"/>
      <c r="DK1867" s="11"/>
      <c r="DL1867" s="11"/>
      <c r="DM1867" s="11"/>
    </row>
    <row r="1868" spans="96:117">
      <c r="CR1868" s="11"/>
      <c r="DI1868" s="11"/>
      <c r="DJ1868" s="11"/>
      <c r="DK1868" s="11"/>
      <c r="DL1868" s="11"/>
      <c r="DM1868" s="11"/>
    </row>
    <row r="1869" spans="96:117">
      <c r="CR1869" s="11"/>
      <c r="DI1869" s="11"/>
      <c r="DJ1869" s="11"/>
      <c r="DK1869" s="11"/>
      <c r="DL1869" s="11"/>
      <c r="DM1869" s="11"/>
    </row>
    <row r="1870" spans="96:117">
      <c r="CR1870" s="11"/>
      <c r="DI1870" s="11"/>
      <c r="DJ1870" s="11"/>
      <c r="DK1870" s="11"/>
      <c r="DL1870" s="11"/>
      <c r="DM1870" s="11"/>
    </row>
    <row r="1871" spans="96:117">
      <c r="CR1871" s="11"/>
      <c r="DI1871" s="11"/>
      <c r="DJ1871" s="11"/>
      <c r="DK1871" s="11"/>
      <c r="DL1871" s="11"/>
      <c r="DM1871" s="11"/>
    </row>
    <row r="1872" spans="96:117">
      <c r="CR1872" s="11"/>
      <c r="DI1872" s="11"/>
      <c r="DJ1872" s="11"/>
      <c r="DK1872" s="11"/>
      <c r="DL1872" s="11"/>
      <c r="DM1872" s="11"/>
    </row>
    <row r="1873" spans="96:117">
      <c r="CR1873" s="11"/>
      <c r="DI1873" s="11"/>
      <c r="DJ1873" s="11"/>
      <c r="DK1873" s="11"/>
      <c r="DL1873" s="11"/>
      <c r="DM1873" s="11"/>
    </row>
    <row r="1874" spans="96:117">
      <c r="CR1874" s="11"/>
      <c r="DI1874" s="11"/>
      <c r="DJ1874" s="11"/>
      <c r="DK1874" s="11"/>
      <c r="DL1874" s="11"/>
      <c r="DM1874" s="11"/>
    </row>
    <row r="1875" spans="96:117">
      <c r="CR1875" s="11"/>
      <c r="DI1875" s="11"/>
      <c r="DJ1875" s="11"/>
      <c r="DK1875" s="11"/>
      <c r="DL1875" s="11"/>
      <c r="DM1875" s="11"/>
    </row>
    <row r="1876" spans="96:117">
      <c r="CR1876" s="11"/>
      <c r="DI1876" s="11"/>
      <c r="DJ1876" s="11"/>
      <c r="DK1876" s="11"/>
      <c r="DL1876" s="11"/>
      <c r="DM1876" s="11"/>
    </row>
    <row r="1877" spans="96:117">
      <c r="CR1877" s="11"/>
      <c r="DI1877" s="11"/>
      <c r="DJ1877" s="11"/>
      <c r="DK1877" s="11"/>
      <c r="DL1877" s="11"/>
      <c r="DM1877" s="11"/>
    </row>
    <row r="1878" spans="96:117">
      <c r="CR1878" s="11"/>
      <c r="DI1878" s="11"/>
      <c r="DJ1878" s="11"/>
      <c r="DK1878" s="11"/>
      <c r="DL1878" s="11"/>
      <c r="DM1878" s="11"/>
    </row>
    <row r="1879" spans="96:117">
      <c r="CR1879" s="11"/>
      <c r="DI1879" s="11"/>
      <c r="DJ1879" s="11"/>
      <c r="DK1879" s="11"/>
      <c r="DL1879" s="11"/>
      <c r="DM1879" s="11"/>
    </row>
    <row r="1880" spans="96:117">
      <c r="CR1880" s="11"/>
      <c r="DI1880" s="11"/>
      <c r="DJ1880" s="11"/>
      <c r="DK1880" s="11"/>
      <c r="DL1880" s="11"/>
      <c r="DM1880" s="11"/>
    </row>
    <row r="1881" spans="96:117">
      <c r="CR1881" s="11"/>
      <c r="DI1881" s="11"/>
      <c r="DJ1881" s="11"/>
      <c r="DK1881" s="11"/>
      <c r="DL1881" s="11"/>
      <c r="DM1881" s="11"/>
    </row>
    <row r="1882" spans="96:117">
      <c r="CR1882" s="11"/>
      <c r="DI1882" s="11"/>
      <c r="DJ1882" s="11"/>
      <c r="DK1882" s="11"/>
      <c r="DL1882" s="11"/>
      <c r="DM1882" s="11"/>
    </row>
    <row r="1883" spans="96:117">
      <c r="CR1883" s="11"/>
      <c r="DI1883" s="11"/>
      <c r="DJ1883" s="11"/>
      <c r="DK1883" s="11"/>
      <c r="DL1883" s="11"/>
      <c r="DM1883" s="11"/>
    </row>
    <row r="1884" spans="96:117">
      <c r="CR1884" s="11"/>
      <c r="DI1884" s="11"/>
      <c r="DJ1884" s="11"/>
      <c r="DK1884" s="11"/>
      <c r="DL1884" s="11"/>
      <c r="DM1884" s="11"/>
    </row>
    <row r="1885" spans="96:117">
      <c r="CR1885" s="11"/>
      <c r="DI1885" s="11"/>
      <c r="DJ1885" s="11"/>
      <c r="DK1885" s="11"/>
      <c r="DL1885" s="11"/>
      <c r="DM1885" s="11"/>
    </row>
    <row r="1886" spans="96:117">
      <c r="CR1886" s="11"/>
      <c r="DI1886" s="11"/>
      <c r="DJ1886" s="11"/>
      <c r="DK1886" s="11"/>
      <c r="DL1886" s="11"/>
      <c r="DM1886" s="11"/>
    </row>
    <row r="1887" spans="96:117">
      <c r="CR1887" s="11"/>
      <c r="DI1887" s="11"/>
      <c r="DJ1887" s="11"/>
      <c r="DK1887" s="11"/>
      <c r="DL1887" s="11"/>
      <c r="DM1887" s="11"/>
    </row>
    <row r="1888" spans="96:117">
      <c r="CR1888" s="11"/>
      <c r="DI1888" s="11"/>
      <c r="DJ1888" s="11"/>
      <c r="DK1888" s="11"/>
      <c r="DL1888" s="11"/>
      <c r="DM1888" s="11"/>
    </row>
    <row r="1889" spans="96:117">
      <c r="CR1889" s="11"/>
      <c r="DI1889" s="11"/>
      <c r="DJ1889" s="11"/>
      <c r="DK1889" s="11"/>
      <c r="DL1889" s="11"/>
      <c r="DM1889" s="11"/>
    </row>
    <row r="1890" spans="96:117">
      <c r="CR1890" s="11"/>
      <c r="DI1890" s="11"/>
      <c r="DJ1890" s="11"/>
      <c r="DK1890" s="11"/>
      <c r="DL1890" s="11"/>
      <c r="DM1890" s="11"/>
    </row>
    <row r="1891" spans="96:117">
      <c r="CR1891" s="11"/>
      <c r="DI1891" s="11"/>
      <c r="DJ1891" s="11"/>
      <c r="DK1891" s="11"/>
      <c r="DL1891" s="11"/>
      <c r="DM1891" s="11"/>
    </row>
    <row r="1892" spans="96:117">
      <c r="CR1892" s="11"/>
      <c r="DI1892" s="11"/>
      <c r="DJ1892" s="11"/>
      <c r="DK1892" s="11"/>
      <c r="DL1892" s="11"/>
      <c r="DM1892" s="11"/>
    </row>
    <row r="1893" spans="96:117">
      <c r="CR1893" s="11"/>
      <c r="DI1893" s="11"/>
      <c r="DJ1893" s="11"/>
      <c r="DK1893" s="11"/>
      <c r="DL1893" s="11"/>
      <c r="DM1893" s="11"/>
    </row>
    <row r="1894" spans="96:117">
      <c r="CR1894" s="11"/>
      <c r="DI1894" s="11"/>
      <c r="DJ1894" s="11"/>
      <c r="DK1894" s="11"/>
      <c r="DL1894" s="11"/>
      <c r="DM1894" s="11"/>
    </row>
    <row r="1895" spans="96:117">
      <c r="CR1895" s="11"/>
      <c r="DI1895" s="11"/>
      <c r="DJ1895" s="11"/>
      <c r="DK1895" s="11"/>
      <c r="DL1895" s="11"/>
      <c r="DM1895" s="11"/>
    </row>
    <row r="1896" spans="96:117">
      <c r="CR1896" s="11"/>
      <c r="DI1896" s="11"/>
      <c r="DJ1896" s="11"/>
      <c r="DK1896" s="11"/>
      <c r="DL1896" s="11"/>
      <c r="DM1896" s="11"/>
    </row>
    <row r="1897" spans="96:117">
      <c r="CR1897" s="11"/>
      <c r="DI1897" s="11"/>
      <c r="DJ1897" s="11"/>
      <c r="DK1897" s="11"/>
      <c r="DL1897" s="11"/>
      <c r="DM1897" s="11"/>
    </row>
    <row r="1898" spans="96:117">
      <c r="CR1898" s="11"/>
      <c r="DI1898" s="11"/>
      <c r="DJ1898" s="11"/>
      <c r="DK1898" s="11"/>
      <c r="DL1898" s="11"/>
      <c r="DM1898" s="11"/>
    </row>
    <row r="1899" spans="96:117">
      <c r="CR1899" s="11"/>
      <c r="DI1899" s="11"/>
      <c r="DJ1899" s="11"/>
      <c r="DK1899" s="11"/>
      <c r="DL1899" s="11"/>
      <c r="DM1899" s="11"/>
    </row>
    <row r="1900" spans="96:117">
      <c r="CR1900" s="11"/>
      <c r="DI1900" s="11"/>
      <c r="DJ1900" s="11"/>
      <c r="DK1900" s="11"/>
      <c r="DL1900" s="11"/>
      <c r="DM1900" s="11"/>
    </row>
    <row r="1901" spans="96:117">
      <c r="CR1901" s="11"/>
      <c r="DI1901" s="11"/>
      <c r="DJ1901" s="11"/>
      <c r="DK1901" s="11"/>
      <c r="DL1901" s="11"/>
      <c r="DM1901" s="11"/>
    </row>
    <row r="1902" spans="96:117">
      <c r="CR1902" s="11"/>
      <c r="DI1902" s="11"/>
      <c r="DJ1902" s="11"/>
      <c r="DK1902" s="11"/>
      <c r="DL1902" s="11"/>
      <c r="DM1902" s="11"/>
    </row>
    <row r="1903" spans="96:117">
      <c r="CR1903" s="11"/>
      <c r="DI1903" s="11"/>
      <c r="DJ1903" s="11"/>
      <c r="DK1903" s="11"/>
      <c r="DL1903" s="11"/>
      <c r="DM1903" s="11"/>
    </row>
    <row r="1904" spans="96:117">
      <c r="CR1904" s="11"/>
      <c r="DI1904" s="11"/>
      <c r="DJ1904" s="11"/>
      <c r="DK1904" s="11"/>
      <c r="DL1904" s="11"/>
      <c r="DM1904" s="11"/>
    </row>
    <row r="1905" spans="96:117">
      <c r="CR1905" s="11"/>
      <c r="DI1905" s="11"/>
      <c r="DJ1905" s="11"/>
      <c r="DK1905" s="11"/>
      <c r="DL1905" s="11"/>
      <c r="DM1905" s="11"/>
    </row>
    <row r="1906" spans="96:117">
      <c r="CR1906" s="11"/>
      <c r="DI1906" s="11"/>
      <c r="DJ1906" s="11"/>
      <c r="DK1906" s="11"/>
      <c r="DL1906" s="11"/>
      <c r="DM1906" s="11"/>
    </row>
    <row r="1907" spans="96:117">
      <c r="CR1907" s="11"/>
      <c r="DI1907" s="11"/>
      <c r="DJ1907" s="11"/>
      <c r="DK1907" s="11"/>
      <c r="DL1907" s="11"/>
      <c r="DM1907" s="11"/>
    </row>
    <row r="1908" spans="96:117">
      <c r="CR1908" s="11"/>
      <c r="DI1908" s="11"/>
      <c r="DJ1908" s="11"/>
      <c r="DK1908" s="11"/>
      <c r="DL1908" s="11"/>
      <c r="DM1908" s="11"/>
    </row>
    <row r="1909" spans="96:117">
      <c r="CR1909" s="11"/>
      <c r="DI1909" s="11"/>
      <c r="DJ1909" s="11"/>
      <c r="DK1909" s="11"/>
      <c r="DL1909" s="11"/>
      <c r="DM1909" s="11"/>
    </row>
    <row r="1910" spans="96:117">
      <c r="CR1910" s="11"/>
      <c r="DI1910" s="11"/>
      <c r="DJ1910" s="11"/>
      <c r="DK1910" s="11"/>
      <c r="DL1910" s="11"/>
      <c r="DM1910" s="11"/>
    </row>
    <row r="1911" spans="96:117">
      <c r="CR1911" s="11"/>
      <c r="DI1911" s="11"/>
      <c r="DJ1911" s="11"/>
      <c r="DK1911" s="11"/>
      <c r="DL1911" s="11"/>
      <c r="DM1911" s="11"/>
    </row>
    <row r="1912" spans="96:117">
      <c r="CR1912" s="11"/>
      <c r="DI1912" s="11"/>
      <c r="DJ1912" s="11"/>
      <c r="DK1912" s="11"/>
      <c r="DL1912" s="11"/>
      <c r="DM1912" s="11"/>
    </row>
    <row r="1913" spans="96:117">
      <c r="CR1913" s="11"/>
      <c r="DI1913" s="11"/>
      <c r="DJ1913" s="11"/>
      <c r="DK1913" s="11"/>
      <c r="DL1913" s="11"/>
      <c r="DM1913" s="11"/>
    </row>
    <row r="1914" spans="96:117">
      <c r="CR1914" s="11"/>
      <c r="DI1914" s="11"/>
      <c r="DJ1914" s="11"/>
      <c r="DK1914" s="11"/>
      <c r="DL1914" s="11"/>
      <c r="DM1914" s="11"/>
    </row>
    <row r="1915" spans="96:117">
      <c r="CR1915" s="11"/>
      <c r="DI1915" s="11"/>
      <c r="DJ1915" s="11"/>
      <c r="DK1915" s="11"/>
      <c r="DL1915" s="11"/>
      <c r="DM1915" s="11"/>
    </row>
    <row r="1916" spans="96:117">
      <c r="CR1916" s="11"/>
      <c r="DI1916" s="11"/>
      <c r="DJ1916" s="11"/>
      <c r="DK1916" s="11"/>
      <c r="DL1916" s="11"/>
      <c r="DM1916" s="11"/>
    </row>
    <row r="1917" spans="96:117">
      <c r="CR1917" s="11"/>
      <c r="DI1917" s="11"/>
      <c r="DJ1917" s="11"/>
      <c r="DK1917" s="11"/>
      <c r="DL1917" s="11"/>
      <c r="DM1917" s="11"/>
    </row>
    <row r="1918" spans="96:117">
      <c r="CR1918" s="11"/>
      <c r="DI1918" s="11"/>
      <c r="DJ1918" s="11"/>
      <c r="DK1918" s="11"/>
      <c r="DL1918" s="11"/>
      <c r="DM1918" s="11"/>
    </row>
    <row r="1919" spans="96:117">
      <c r="CR1919" s="11"/>
      <c r="DI1919" s="11"/>
      <c r="DJ1919" s="11"/>
      <c r="DK1919" s="11"/>
      <c r="DL1919" s="11"/>
      <c r="DM1919" s="11"/>
    </row>
    <row r="1920" spans="96:117">
      <c r="CR1920" s="11"/>
      <c r="DI1920" s="11"/>
      <c r="DJ1920" s="11"/>
      <c r="DK1920" s="11"/>
      <c r="DL1920" s="11"/>
      <c r="DM1920" s="11"/>
    </row>
    <row r="1921" spans="96:117">
      <c r="CR1921" s="11"/>
      <c r="DI1921" s="11"/>
      <c r="DJ1921" s="11"/>
      <c r="DK1921" s="11"/>
      <c r="DL1921" s="11"/>
      <c r="DM1921" s="11"/>
    </row>
    <row r="1922" spans="96:117">
      <c r="CR1922" s="11"/>
      <c r="DI1922" s="11"/>
      <c r="DJ1922" s="11"/>
      <c r="DK1922" s="11"/>
      <c r="DL1922" s="11"/>
      <c r="DM1922" s="11"/>
    </row>
    <row r="1923" spans="96:117">
      <c r="CR1923" s="11"/>
      <c r="DI1923" s="11"/>
      <c r="DJ1923" s="11"/>
      <c r="DK1923" s="11"/>
      <c r="DL1923" s="11"/>
      <c r="DM1923" s="11"/>
    </row>
    <row r="1924" spans="96:117">
      <c r="CR1924" s="11"/>
      <c r="DI1924" s="11"/>
      <c r="DJ1924" s="11"/>
      <c r="DK1924" s="11"/>
      <c r="DL1924" s="11"/>
      <c r="DM1924" s="11"/>
    </row>
    <row r="1925" spans="96:117">
      <c r="CR1925" s="11"/>
      <c r="DI1925" s="11"/>
      <c r="DJ1925" s="11"/>
      <c r="DK1925" s="11"/>
      <c r="DL1925" s="11"/>
      <c r="DM1925" s="11"/>
    </row>
    <row r="1926" spans="96:117">
      <c r="CR1926" s="11"/>
      <c r="DI1926" s="11"/>
      <c r="DJ1926" s="11"/>
      <c r="DK1926" s="11"/>
      <c r="DL1926" s="11"/>
      <c r="DM1926" s="11"/>
    </row>
    <row r="1927" spans="96:117">
      <c r="CR1927" s="11"/>
      <c r="DI1927" s="11"/>
      <c r="DJ1927" s="11"/>
      <c r="DK1927" s="11"/>
      <c r="DL1927" s="11"/>
      <c r="DM1927" s="11"/>
    </row>
    <row r="1928" spans="96:117">
      <c r="CR1928" s="11"/>
      <c r="DI1928" s="11"/>
      <c r="DJ1928" s="11"/>
      <c r="DK1928" s="11"/>
      <c r="DL1928" s="11"/>
      <c r="DM1928" s="11"/>
    </row>
    <row r="1929" spans="96:117">
      <c r="CR1929" s="11"/>
      <c r="DI1929" s="11"/>
      <c r="DJ1929" s="11"/>
      <c r="DK1929" s="11"/>
      <c r="DL1929" s="11"/>
      <c r="DM1929" s="11"/>
    </row>
    <row r="1930" spans="96:117">
      <c r="CR1930" s="11"/>
      <c r="DI1930" s="11"/>
      <c r="DJ1930" s="11"/>
      <c r="DK1930" s="11"/>
      <c r="DL1930" s="11"/>
      <c r="DM1930" s="11"/>
    </row>
    <row r="1931" spans="96:117">
      <c r="CR1931" s="11"/>
      <c r="DI1931" s="11"/>
      <c r="DJ1931" s="11"/>
      <c r="DK1931" s="11"/>
      <c r="DL1931" s="11"/>
      <c r="DM1931" s="11"/>
    </row>
    <row r="1932" spans="96:117">
      <c r="CR1932" s="11"/>
      <c r="DI1932" s="11"/>
      <c r="DJ1932" s="11"/>
      <c r="DK1932" s="11"/>
      <c r="DL1932" s="11"/>
      <c r="DM1932" s="11"/>
    </row>
    <row r="1933" spans="96:117">
      <c r="CR1933" s="11"/>
      <c r="DI1933" s="11"/>
      <c r="DJ1933" s="11"/>
      <c r="DK1933" s="11"/>
      <c r="DL1933" s="11"/>
      <c r="DM1933" s="11"/>
    </row>
    <row r="1934" spans="96:117">
      <c r="CR1934" s="11"/>
      <c r="DI1934" s="11"/>
      <c r="DJ1934" s="11"/>
      <c r="DK1934" s="11"/>
      <c r="DL1934" s="11"/>
      <c r="DM1934" s="11"/>
    </row>
    <row r="1935" spans="96:117">
      <c r="CR1935" s="11"/>
      <c r="DI1935" s="11"/>
      <c r="DJ1935" s="11"/>
      <c r="DK1935" s="11"/>
      <c r="DL1935" s="11"/>
      <c r="DM1935" s="11"/>
    </row>
    <row r="1936" spans="96:117">
      <c r="CR1936" s="11"/>
      <c r="DI1936" s="11"/>
      <c r="DJ1936" s="11"/>
      <c r="DK1936" s="11"/>
      <c r="DL1936" s="11"/>
      <c r="DM1936" s="11"/>
    </row>
    <row r="1937" spans="96:117">
      <c r="CR1937" s="11"/>
      <c r="DI1937" s="11"/>
      <c r="DJ1937" s="11"/>
      <c r="DK1937" s="11"/>
      <c r="DL1937" s="11"/>
      <c r="DM1937" s="11"/>
    </row>
    <row r="1938" spans="96:117">
      <c r="CR1938" s="11"/>
      <c r="DI1938" s="11"/>
      <c r="DJ1938" s="11"/>
      <c r="DK1938" s="11"/>
      <c r="DL1938" s="11"/>
      <c r="DM1938" s="11"/>
    </row>
    <row r="1939" spans="96:117">
      <c r="CR1939" s="11"/>
      <c r="DI1939" s="11"/>
      <c r="DJ1939" s="11"/>
      <c r="DK1939" s="11"/>
      <c r="DL1939" s="11"/>
      <c r="DM1939" s="11"/>
    </row>
    <row r="1940" spans="96:117">
      <c r="CR1940" s="11"/>
      <c r="DI1940" s="11"/>
      <c r="DJ1940" s="11"/>
      <c r="DK1940" s="11"/>
      <c r="DL1940" s="11"/>
      <c r="DM1940" s="11"/>
    </row>
    <row r="1941" spans="96:117">
      <c r="CR1941" s="11"/>
      <c r="DI1941" s="11"/>
      <c r="DJ1941" s="11"/>
      <c r="DK1941" s="11"/>
      <c r="DL1941" s="11"/>
      <c r="DM1941" s="11"/>
    </row>
    <row r="1942" spans="96:117">
      <c r="CR1942" s="11"/>
      <c r="DI1942" s="11"/>
      <c r="DJ1942" s="11"/>
      <c r="DK1942" s="11"/>
      <c r="DL1942" s="11"/>
      <c r="DM1942" s="11"/>
    </row>
    <row r="1943" spans="96:117">
      <c r="CR1943" s="11"/>
      <c r="DI1943" s="11"/>
      <c r="DJ1943" s="11"/>
      <c r="DK1943" s="11"/>
      <c r="DL1943" s="11"/>
      <c r="DM1943" s="11"/>
    </row>
    <row r="1944" spans="96:117">
      <c r="CR1944" s="11"/>
      <c r="DI1944" s="11"/>
      <c r="DJ1944" s="11"/>
      <c r="DK1944" s="11"/>
      <c r="DL1944" s="11"/>
      <c r="DM1944" s="11"/>
    </row>
    <row r="1945" spans="96:117">
      <c r="CR1945" s="11"/>
      <c r="DI1945" s="11"/>
      <c r="DJ1945" s="11"/>
      <c r="DK1945" s="11"/>
      <c r="DL1945" s="11"/>
      <c r="DM1945" s="11"/>
    </row>
    <row r="1946" spans="96:117">
      <c r="CR1946" s="11"/>
      <c r="DI1946" s="11"/>
      <c r="DJ1946" s="11"/>
      <c r="DK1946" s="11"/>
      <c r="DL1946" s="11"/>
      <c r="DM1946" s="11"/>
    </row>
    <row r="1947" spans="96:117">
      <c r="CR1947" s="11"/>
      <c r="DI1947" s="11"/>
      <c r="DJ1947" s="11"/>
      <c r="DK1947" s="11"/>
      <c r="DL1947" s="11"/>
      <c r="DM1947" s="11"/>
    </row>
    <row r="1948" spans="96:117">
      <c r="CR1948" s="11"/>
      <c r="DI1948" s="11"/>
      <c r="DJ1948" s="11"/>
      <c r="DK1948" s="11"/>
      <c r="DL1948" s="11"/>
      <c r="DM1948" s="11"/>
    </row>
    <row r="1949" spans="96:117">
      <c r="CR1949" s="11"/>
      <c r="DI1949" s="11"/>
      <c r="DJ1949" s="11"/>
      <c r="DK1949" s="11"/>
      <c r="DL1949" s="11"/>
      <c r="DM1949" s="11"/>
    </row>
    <row r="1950" spans="96:117">
      <c r="CR1950" s="11"/>
      <c r="DI1950" s="11"/>
      <c r="DJ1950" s="11"/>
      <c r="DK1950" s="11"/>
      <c r="DL1950" s="11"/>
      <c r="DM1950" s="11"/>
    </row>
    <row r="1951" spans="96:117">
      <c r="CR1951" s="11"/>
      <c r="DI1951" s="11"/>
      <c r="DJ1951" s="11"/>
      <c r="DK1951" s="11"/>
      <c r="DL1951" s="11"/>
      <c r="DM1951" s="11"/>
    </row>
    <row r="1952" spans="96:117">
      <c r="CR1952" s="11"/>
      <c r="DI1952" s="11"/>
      <c r="DJ1952" s="11"/>
      <c r="DK1952" s="11"/>
      <c r="DL1952" s="11"/>
      <c r="DM1952" s="11"/>
    </row>
    <row r="1953" spans="96:117">
      <c r="CR1953" s="11"/>
      <c r="DI1953" s="11"/>
      <c r="DJ1953" s="11"/>
      <c r="DK1953" s="11"/>
      <c r="DL1953" s="11"/>
      <c r="DM1953" s="11"/>
    </row>
    <row r="1954" spans="96:117">
      <c r="CR1954" s="11"/>
      <c r="DI1954" s="11"/>
      <c r="DJ1954" s="11"/>
      <c r="DK1954" s="11"/>
      <c r="DL1954" s="11"/>
      <c r="DM1954" s="11"/>
    </row>
    <row r="1955" spans="96:117">
      <c r="CR1955" s="11"/>
      <c r="DI1955" s="11"/>
      <c r="DJ1955" s="11"/>
      <c r="DK1955" s="11"/>
      <c r="DL1955" s="11"/>
      <c r="DM1955" s="11"/>
    </row>
    <row r="1956" spans="96:117">
      <c r="CR1956" s="11"/>
      <c r="DI1956" s="11"/>
      <c r="DJ1956" s="11"/>
      <c r="DK1956" s="11"/>
      <c r="DL1956" s="11"/>
      <c r="DM1956" s="11"/>
    </row>
    <row r="1957" spans="96:117">
      <c r="CR1957" s="11"/>
      <c r="DI1957" s="11"/>
      <c r="DJ1957" s="11"/>
      <c r="DK1957" s="11"/>
      <c r="DL1957" s="11"/>
      <c r="DM1957" s="11"/>
    </row>
    <row r="1958" spans="96:117">
      <c r="CR1958" s="11"/>
      <c r="DI1958" s="11"/>
      <c r="DJ1958" s="11"/>
      <c r="DK1958" s="11"/>
      <c r="DL1958" s="11"/>
      <c r="DM1958" s="11"/>
    </row>
    <row r="1959" spans="96:117">
      <c r="CR1959" s="11"/>
      <c r="DI1959" s="11"/>
      <c r="DJ1959" s="11"/>
      <c r="DK1959" s="11"/>
      <c r="DL1959" s="11"/>
      <c r="DM1959" s="11"/>
    </row>
    <row r="1960" spans="96:117">
      <c r="CR1960" s="11"/>
      <c r="DI1960" s="11"/>
      <c r="DJ1960" s="11"/>
      <c r="DK1960" s="11"/>
      <c r="DL1960" s="11"/>
      <c r="DM1960" s="11"/>
    </row>
    <row r="1961" spans="96:117">
      <c r="CR1961" s="11"/>
      <c r="DI1961" s="11"/>
      <c r="DJ1961" s="11"/>
      <c r="DK1961" s="11"/>
      <c r="DL1961" s="11"/>
      <c r="DM1961" s="11"/>
    </row>
    <row r="1962" spans="96:117">
      <c r="CR1962" s="11"/>
      <c r="DI1962" s="11"/>
      <c r="DJ1962" s="11"/>
      <c r="DK1962" s="11"/>
      <c r="DL1962" s="11"/>
      <c r="DM1962" s="11"/>
    </row>
    <row r="1963" spans="96:117">
      <c r="CR1963" s="11"/>
      <c r="DI1963" s="11"/>
      <c r="DJ1963" s="11"/>
      <c r="DK1963" s="11"/>
      <c r="DL1963" s="11"/>
      <c r="DM1963" s="11"/>
    </row>
    <row r="1964" spans="96:117">
      <c r="CR1964" s="11"/>
      <c r="DI1964" s="11"/>
      <c r="DJ1964" s="11"/>
      <c r="DK1964" s="11"/>
      <c r="DL1964" s="11"/>
      <c r="DM1964" s="11"/>
    </row>
    <row r="1965" spans="96:117">
      <c r="CR1965" s="11"/>
      <c r="DI1965" s="11"/>
      <c r="DJ1965" s="11"/>
      <c r="DK1965" s="11"/>
      <c r="DL1965" s="11"/>
      <c r="DM1965" s="11"/>
    </row>
    <row r="1966" spans="96:117">
      <c r="CR1966" s="11"/>
      <c r="DI1966" s="11"/>
      <c r="DJ1966" s="11"/>
      <c r="DK1966" s="11"/>
      <c r="DL1966" s="11"/>
      <c r="DM1966" s="11"/>
    </row>
    <row r="1967" spans="96:117">
      <c r="CR1967" s="11"/>
      <c r="DI1967" s="11"/>
      <c r="DJ1967" s="11"/>
      <c r="DK1967" s="11"/>
      <c r="DL1967" s="11"/>
      <c r="DM1967" s="11"/>
    </row>
    <row r="1968" spans="96:117">
      <c r="CR1968" s="11"/>
      <c r="DI1968" s="11"/>
      <c r="DJ1968" s="11"/>
      <c r="DK1968" s="11"/>
      <c r="DL1968" s="11"/>
      <c r="DM1968" s="11"/>
    </row>
    <row r="1969" spans="96:117">
      <c r="CR1969" s="11"/>
      <c r="DI1969" s="11"/>
      <c r="DJ1969" s="11"/>
      <c r="DK1969" s="11"/>
      <c r="DL1969" s="11"/>
      <c r="DM1969" s="11"/>
    </row>
    <row r="1970" spans="96:117">
      <c r="CR1970" s="11"/>
      <c r="DI1970" s="11"/>
      <c r="DJ1970" s="11"/>
      <c r="DK1970" s="11"/>
      <c r="DL1970" s="11"/>
      <c r="DM1970" s="11"/>
    </row>
    <row r="1971" spans="96:117">
      <c r="CR1971" s="11"/>
      <c r="DI1971" s="11"/>
      <c r="DJ1971" s="11"/>
      <c r="DK1971" s="11"/>
      <c r="DL1971" s="11"/>
      <c r="DM1971" s="11"/>
    </row>
    <row r="1972" spans="96:117">
      <c r="CR1972" s="11"/>
      <c r="DI1972" s="11"/>
      <c r="DJ1972" s="11"/>
      <c r="DK1972" s="11"/>
      <c r="DL1972" s="11"/>
      <c r="DM1972" s="11"/>
    </row>
    <row r="1973" spans="96:117">
      <c r="CR1973" s="11"/>
      <c r="DI1973" s="11"/>
      <c r="DJ1973" s="11"/>
      <c r="DK1973" s="11"/>
      <c r="DL1973" s="11"/>
      <c r="DM1973" s="11"/>
    </row>
    <row r="1974" spans="96:117">
      <c r="CR1974" s="11"/>
      <c r="DI1974" s="11"/>
      <c r="DJ1974" s="11"/>
      <c r="DK1974" s="11"/>
      <c r="DL1974" s="11"/>
      <c r="DM1974" s="11"/>
    </row>
    <row r="1975" spans="96:117">
      <c r="CR1975" s="11"/>
      <c r="DI1975" s="11"/>
      <c r="DJ1975" s="11"/>
      <c r="DK1975" s="11"/>
      <c r="DL1975" s="11"/>
      <c r="DM1975" s="11"/>
    </row>
    <row r="1976" spans="96:117">
      <c r="CR1976" s="11"/>
      <c r="DI1976" s="11"/>
      <c r="DJ1976" s="11"/>
      <c r="DK1976" s="11"/>
      <c r="DL1976" s="11"/>
      <c r="DM1976" s="11"/>
    </row>
    <row r="1977" spans="96:117">
      <c r="CR1977" s="11"/>
      <c r="DI1977" s="11"/>
      <c r="DJ1977" s="11"/>
      <c r="DK1977" s="11"/>
      <c r="DL1977" s="11"/>
      <c r="DM1977" s="11"/>
    </row>
    <row r="1978" spans="96:117">
      <c r="CR1978" s="11"/>
      <c r="DI1978" s="11"/>
      <c r="DJ1978" s="11"/>
      <c r="DK1978" s="11"/>
      <c r="DL1978" s="11"/>
      <c r="DM1978" s="11"/>
    </row>
    <row r="1979" spans="96:117">
      <c r="CR1979" s="11"/>
      <c r="DI1979" s="11"/>
      <c r="DJ1979" s="11"/>
      <c r="DK1979" s="11"/>
      <c r="DL1979" s="11"/>
      <c r="DM1979" s="11"/>
    </row>
    <row r="1980" spans="96:117">
      <c r="CR1980" s="11"/>
      <c r="DI1980" s="11"/>
      <c r="DJ1980" s="11"/>
      <c r="DK1980" s="11"/>
      <c r="DL1980" s="11"/>
      <c r="DM1980" s="11"/>
    </row>
    <row r="1981" spans="96:117">
      <c r="CR1981" s="11"/>
      <c r="DI1981" s="11"/>
      <c r="DJ1981" s="11"/>
      <c r="DK1981" s="11"/>
      <c r="DL1981" s="11"/>
      <c r="DM1981" s="11"/>
    </row>
    <row r="1982" spans="96:117">
      <c r="CR1982" s="11"/>
      <c r="DI1982" s="11"/>
      <c r="DJ1982" s="11"/>
      <c r="DK1982" s="11"/>
      <c r="DL1982" s="11"/>
      <c r="DM1982" s="11"/>
    </row>
    <row r="1983" spans="96:117">
      <c r="CR1983" s="11"/>
      <c r="DI1983" s="11"/>
      <c r="DJ1983" s="11"/>
      <c r="DK1983" s="11"/>
      <c r="DL1983" s="11"/>
      <c r="DM1983" s="11"/>
    </row>
    <row r="1984" spans="96:117">
      <c r="CR1984" s="11"/>
      <c r="DI1984" s="11"/>
      <c r="DJ1984" s="11"/>
      <c r="DK1984" s="11"/>
      <c r="DL1984" s="11"/>
      <c r="DM1984" s="11"/>
    </row>
    <row r="1985" spans="96:117">
      <c r="CR1985" s="11"/>
      <c r="DI1985" s="11"/>
      <c r="DJ1985" s="11"/>
      <c r="DK1985" s="11"/>
      <c r="DL1985" s="11"/>
      <c r="DM1985" s="11"/>
    </row>
    <row r="1986" spans="96:117">
      <c r="CR1986" s="11"/>
      <c r="DI1986" s="11"/>
      <c r="DJ1986" s="11"/>
      <c r="DK1986" s="11"/>
      <c r="DL1986" s="11"/>
      <c r="DM1986" s="11"/>
    </row>
    <row r="1987" spans="96:117">
      <c r="CR1987" s="11"/>
      <c r="DI1987" s="11"/>
      <c r="DJ1987" s="11"/>
      <c r="DK1987" s="11"/>
      <c r="DL1987" s="11"/>
      <c r="DM1987" s="11"/>
    </row>
    <row r="1988" spans="96:117">
      <c r="CR1988" s="11"/>
      <c r="DI1988" s="11"/>
      <c r="DJ1988" s="11"/>
      <c r="DK1988" s="11"/>
      <c r="DL1988" s="11"/>
      <c r="DM1988" s="11"/>
    </row>
    <row r="1989" spans="96:117">
      <c r="CR1989" s="11"/>
      <c r="DI1989" s="11"/>
      <c r="DJ1989" s="11"/>
      <c r="DK1989" s="11"/>
      <c r="DL1989" s="11"/>
      <c r="DM1989" s="11"/>
    </row>
    <row r="1990" spans="96:117">
      <c r="CR1990" s="11"/>
      <c r="DI1990" s="11"/>
      <c r="DJ1990" s="11"/>
      <c r="DK1990" s="11"/>
      <c r="DL1990" s="11"/>
      <c r="DM1990" s="11"/>
    </row>
    <row r="1991" spans="96:117">
      <c r="CR1991" s="11"/>
      <c r="DI1991" s="11"/>
      <c r="DJ1991" s="11"/>
      <c r="DK1991" s="11"/>
      <c r="DL1991" s="11"/>
      <c r="DM1991" s="11"/>
    </row>
    <row r="1992" spans="96:117">
      <c r="CR1992" s="11"/>
      <c r="DI1992" s="11"/>
      <c r="DJ1992" s="11"/>
      <c r="DK1992" s="11"/>
      <c r="DL1992" s="11"/>
      <c r="DM1992" s="11"/>
    </row>
    <row r="1993" spans="96:117">
      <c r="CR1993" s="11"/>
      <c r="DI1993" s="11"/>
      <c r="DJ1993" s="11"/>
      <c r="DK1993" s="11"/>
      <c r="DL1993" s="11"/>
      <c r="DM1993" s="11"/>
    </row>
    <row r="1994" spans="96:117">
      <c r="CR1994" s="11"/>
      <c r="DI1994" s="11"/>
      <c r="DJ1994" s="11"/>
      <c r="DK1994" s="11"/>
      <c r="DL1994" s="11"/>
      <c r="DM1994" s="11"/>
    </row>
    <row r="1995" spans="96:117">
      <c r="CR1995" s="11"/>
      <c r="DI1995" s="11"/>
      <c r="DJ1995" s="11"/>
      <c r="DK1995" s="11"/>
      <c r="DL1995" s="11"/>
      <c r="DM1995" s="11"/>
    </row>
    <row r="1996" spans="96:117">
      <c r="CR1996" s="11"/>
      <c r="DI1996" s="11"/>
      <c r="DJ1996" s="11"/>
      <c r="DK1996" s="11"/>
      <c r="DL1996" s="11"/>
      <c r="DM1996" s="11"/>
    </row>
    <row r="1997" spans="96:117">
      <c r="CR1997" s="11"/>
      <c r="DI1997" s="11"/>
      <c r="DJ1997" s="11"/>
      <c r="DK1997" s="11"/>
      <c r="DL1997" s="11"/>
      <c r="DM1997" s="11"/>
    </row>
    <row r="1998" spans="96:117">
      <c r="CR1998" s="11"/>
      <c r="DI1998" s="11"/>
      <c r="DJ1998" s="11"/>
      <c r="DK1998" s="11"/>
      <c r="DL1998" s="11"/>
      <c r="DM1998" s="11"/>
    </row>
    <row r="1999" spans="96:117">
      <c r="CR1999" s="11"/>
      <c r="DI1999" s="11"/>
      <c r="DJ1999" s="11"/>
      <c r="DK1999" s="11"/>
      <c r="DL1999" s="11"/>
      <c r="DM1999" s="11"/>
    </row>
    <row r="2000" spans="96:117">
      <c r="CR2000" s="11"/>
      <c r="DI2000" s="11"/>
      <c r="DJ2000" s="11"/>
      <c r="DK2000" s="11"/>
      <c r="DL2000" s="11"/>
      <c r="DM2000" s="11"/>
    </row>
    <row r="2001" spans="96:117">
      <c r="CR2001" s="11"/>
      <c r="DI2001" s="11"/>
      <c r="DJ2001" s="11"/>
      <c r="DK2001" s="11"/>
      <c r="DL2001" s="11"/>
      <c r="DM2001" s="11"/>
    </row>
    <row r="2002" spans="96:117">
      <c r="CR2002" s="11"/>
      <c r="DI2002" s="11"/>
      <c r="DJ2002" s="11"/>
      <c r="DK2002" s="11"/>
      <c r="DL2002" s="11"/>
      <c r="DM2002" s="11"/>
    </row>
    <row r="2003" spans="96:117">
      <c r="CR2003" s="11"/>
      <c r="DI2003" s="11"/>
      <c r="DJ2003" s="11"/>
      <c r="DK2003" s="11"/>
      <c r="DL2003" s="11"/>
      <c r="DM2003" s="11"/>
    </row>
    <row r="2004" spans="96:117">
      <c r="CR2004" s="11"/>
      <c r="DI2004" s="11"/>
      <c r="DJ2004" s="11"/>
      <c r="DK2004" s="11"/>
      <c r="DL2004" s="11"/>
      <c r="DM2004" s="11"/>
    </row>
    <row r="2005" spans="96:117">
      <c r="CR2005" s="11"/>
      <c r="DI2005" s="11"/>
      <c r="DJ2005" s="11"/>
      <c r="DK2005" s="11"/>
      <c r="DL2005" s="11"/>
      <c r="DM2005" s="11"/>
    </row>
    <row r="2006" spans="96:117">
      <c r="CR2006" s="11"/>
      <c r="DI2006" s="11"/>
      <c r="DJ2006" s="11"/>
      <c r="DK2006" s="11"/>
      <c r="DL2006" s="11"/>
      <c r="DM2006" s="11"/>
    </row>
    <row r="2007" spans="96:117">
      <c r="CR2007" s="11"/>
      <c r="DI2007" s="11"/>
      <c r="DJ2007" s="11"/>
      <c r="DK2007" s="11"/>
      <c r="DL2007" s="11"/>
      <c r="DM2007" s="11"/>
    </row>
    <row r="2008" spans="96:117">
      <c r="CR2008" s="11"/>
      <c r="DI2008" s="11"/>
      <c r="DJ2008" s="11"/>
      <c r="DK2008" s="11"/>
      <c r="DL2008" s="11"/>
      <c r="DM2008" s="11"/>
    </row>
    <row r="2009" spans="96:117">
      <c r="CR2009" s="11"/>
      <c r="DI2009" s="11"/>
      <c r="DJ2009" s="11"/>
      <c r="DK2009" s="11"/>
      <c r="DL2009" s="11"/>
      <c r="DM2009" s="11"/>
    </row>
    <row r="2010" spans="96:117">
      <c r="CR2010" s="11"/>
      <c r="DI2010" s="11"/>
      <c r="DJ2010" s="11"/>
      <c r="DK2010" s="11"/>
      <c r="DL2010" s="11"/>
      <c r="DM2010" s="11"/>
    </row>
    <row r="2011" spans="96:117">
      <c r="CR2011" s="11"/>
      <c r="DI2011" s="11"/>
      <c r="DJ2011" s="11"/>
      <c r="DK2011" s="11"/>
      <c r="DL2011" s="11"/>
      <c r="DM2011" s="11"/>
    </row>
    <row r="2012" spans="96:117">
      <c r="CR2012" s="11"/>
      <c r="DI2012" s="11"/>
      <c r="DJ2012" s="11"/>
      <c r="DK2012" s="11"/>
      <c r="DL2012" s="11"/>
      <c r="DM2012" s="11"/>
    </row>
    <row r="2013" spans="96:117">
      <c r="CR2013" s="11"/>
      <c r="DI2013" s="11"/>
      <c r="DJ2013" s="11"/>
      <c r="DK2013" s="11"/>
      <c r="DL2013" s="11"/>
      <c r="DM2013" s="11"/>
    </row>
    <row r="2014" spans="96:117">
      <c r="CR2014" s="11"/>
      <c r="DI2014" s="11"/>
      <c r="DJ2014" s="11"/>
      <c r="DK2014" s="11"/>
      <c r="DL2014" s="11"/>
      <c r="DM2014" s="11"/>
    </row>
    <row r="2015" spans="96:117">
      <c r="CR2015" s="11"/>
      <c r="DI2015" s="11"/>
      <c r="DJ2015" s="11"/>
      <c r="DK2015" s="11"/>
      <c r="DL2015" s="11"/>
      <c r="DM2015" s="11"/>
    </row>
    <row r="2016" spans="96:117">
      <c r="CR2016" s="11"/>
      <c r="DI2016" s="11"/>
      <c r="DJ2016" s="11"/>
      <c r="DK2016" s="11"/>
      <c r="DL2016" s="11"/>
      <c r="DM2016" s="11"/>
    </row>
    <row r="2017" spans="96:117">
      <c r="CR2017" s="11"/>
      <c r="DI2017" s="11"/>
      <c r="DJ2017" s="11"/>
      <c r="DK2017" s="11"/>
      <c r="DL2017" s="11"/>
      <c r="DM2017" s="11"/>
    </row>
    <row r="2018" spans="96:117">
      <c r="CR2018" s="11"/>
      <c r="DI2018" s="11"/>
      <c r="DJ2018" s="11"/>
      <c r="DK2018" s="11"/>
      <c r="DL2018" s="11"/>
      <c r="DM2018" s="11"/>
    </row>
    <row r="2019" spans="96:117">
      <c r="CR2019" s="11"/>
      <c r="DI2019" s="11"/>
      <c r="DJ2019" s="11"/>
      <c r="DK2019" s="11"/>
      <c r="DL2019" s="11"/>
      <c r="DM2019" s="11"/>
    </row>
    <row r="2020" spans="96:117">
      <c r="CR2020" s="11"/>
      <c r="DI2020" s="11"/>
      <c r="DJ2020" s="11"/>
      <c r="DK2020" s="11"/>
      <c r="DL2020" s="11"/>
      <c r="DM2020" s="11"/>
    </row>
    <row r="2021" spans="96:117">
      <c r="CR2021" s="11"/>
      <c r="DI2021" s="11"/>
      <c r="DJ2021" s="11"/>
      <c r="DK2021" s="11"/>
      <c r="DL2021" s="11"/>
      <c r="DM2021" s="11"/>
    </row>
    <row r="2022" spans="96:117">
      <c r="CR2022" s="11"/>
      <c r="DI2022" s="11"/>
      <c r="DJ2022" s="11"/>
      <c r="DK2022" s="11"/>
      <c r="DL2022" s="11"/>
      <c r="DM2022" s="11"/>
    </row>
    <row r="2023" spans="96:117">
      <c r="CR2023" s="11"/>
      <c r="DI2023" s="11"/>
      <c r="DJ2023" s="11"/>
      <c r="DK2023" s="11"/>
      <c r="DL2023" s="11"/>
      <c r="DM2023" s="11"/>
    </row>
    <row r="2024" spans="96:117">
      <c r="CR2024" s="11"/>
      <c r="DI2024" s="11"/>
      <c r="DJ2024" s="11"/>
      <c r="DK2024" s="11"/>
      <c r="DL2024" s="11"/>
      <c r="DM2024" s="11"/>
    </row>
    <row r="2025" spans="96:117">
      <c r="CR2025" s="11"/>
      <c r="DI2025" s="11"/>
      <c r="DJ2025" s="11"/>
      <c r="DK2025" s="11"/>
      <c r="DL2025" s="11"/>
      <c r="DM2025" s="11"/>
    </row>
    <row r="2026" spans="96:117">
      <c r="CR2026" s="11"/>
      <c r="DI2026" s="11"/>
      <c r="DJ2026" s="11"/>
      <c r="DK2026" s="11"/>
      <c r="DL2026" s="11"/>
      <c r="DM2026" s="11"/>
    </row>
    <row r="2027" spans="96:117">
      <c r="CR2027" s="11"/>
      <c r="DI2027" s="11"/>
      <c r="DJ2027" s="11"/>
      <c r="DK2027" s="11"/>
      <c r="DL2027" s="11"/>
      <c r="DM2027" s="11"/>
    </row>
    <row r="2028" spans="96:117">
      <c r="CR2028" s="11"/>
      <c r="DI2028" s="11"/>
      <c r="DJ2028" s="11"/>
      <c r="DK2028" s="11"/>
      <c r="DL2028" s="11"/>
      <c r="DM2028" s="11"/>
    </row>
    <row r="2029" spans="96:117">
      <c r="CR2029" s="11"/>
      <c r="DI2029" s="11"/>
      <c r="DJ2029" s="11"/>
      <c r="DK2029" s="11"/>
      <c r="DL2029" s="11"/>
      <c r="DM2029" s="11"/>
    </row>
    <row r="2030" spans="96:117">
      <c r="CR2030" s="11"/>
      <c r="DI2030" s="11"/>
      <c r="DJ2030" s="11"/>
      <c r="DK2030" s="11"/>
      <c r="DL2030" s="11"/>
      <c r="DM2030" s="11"/>
    </row>
    <row r="2031" spans="96:117">
      <c r="CR2031" s="11"/>
      <c r="DI2031" s="11"/>
      <c r="DJ2031" s="11"/>
      <c r="DK2031" s="11"/>
      <c r="DL2031" s="11"/>
      <c r="DM2031" s="11"/>
    </row>
    <row r="2032" spans="96:117">
      <c r="CR2032" s="11"/>
      <c r="DI2032" s="11"/>
      <c r="DJ2032" s="11"/>
      <c r="DK2032" s="11"/>
      <c r="DL2032" s="11"/>
      <c r="DM2032" s="11"/>
    </row>
    <row r="2033" spans="96:117">
      <c r="CR2033" s="11"/>
      <c r="DI2033" s="11"/>
      <c r="DJ2033" s="11"/>
      <c r="DK2033" s="11"/>
      <c r="DL2033" s="11"/>
      <c r="DM2033" s="11"/>
    </row>
    <row r="2034" spans="96:117">
      <c r="CR2034" s="11"/>
      <c r="DI2034" s="11"/>
      <c r="DJ2034" s="11"/>
      <c r="DK2034" s="11"/>
      <c r="DL2034" s="11"/>
      <c r="DM2034" s="11"/>
    </row>
    <row r="2035" spans="96:117">
      <c r="CR2035" s="11"/>
      <c r="DI2035" s="11"/>
      <c r="DJ2035" s="11"/>
      <c r="DK2035" s="11"/>
      <c r="DL2035" s="11"/>
      <c r="DM2035" s="11"/>
    </row>
    <row r="2036" spans="96:117">
      <c r="CR2036" s="11"/>
      <c r="DI2036" s="11"/>
      <c r="DJ2036" s="11"/>
      <c r="DK2036" s="11"/>
      <c r="DL2036" s="11"/>
      <c r="DM2036" s="11"/>
    </row>
    <row r="2037" spans="96:117">
      <c r="CR2037" s="11"/>
      <c r="DI2037" s="11"/>
      <c r="DJ2037" s="11"/>
      <c r="DK2037" s="11"/>
      <c r="DL2037" s="11"/>
      <c r="DM2037" s="11"/>
    </row>
    <row r="2038" spans="96:117">
      <c r="CR2038" s="11"/>
      <c r="DI2038" s="11"/>
      <c r="DJ2038" s="11"/>
      <c r="DK2038" s="11"/>
      <c r="DL2038" s="11"/>
      <c r="DM2038" s="11"/>
    </row>
    <row r="2039" spans="96:117">
      <c r="CR2039" s="11"/>
      <c r="DI2039" s="11"/>
      <c r="DJ2039" s="11"/>
      <c r="DK2039" s="11"/>
      <c r="DL2039" s="11"/>
      <c r="DM2039" s="11"/>
    </row>
    <row r="2040" spans="96:117">
      <c r="CR2040" s="11"/>
      <c r="DI2040" s="11"/>
      <c r="DJ2040" s="11"/>
      <c r="DK2040" s="11"/>
      <c r="DL2040" s="11"/>
      <c r="DM2040" s="11"/>
    </row>
    <row r="2041" spans="96:117">
      <c r="CR2041" s="11"/>
      <c r="DI2041" s="11"/>
      <c r="DJ2041" s="11"/>
      <c r="DK2041" s="11"/>
      <c r="DL2041" s="11"/>
      <c r="DM2041" s="11"/>
    </row>
    <row r="2042" spans="96:117">
      <c r="CR2042" s="11"/>
      <c r="DI2042" s="11"/>
      <c r="DJ2042" s="11"/>
      <c r="DK2042" s="11"/>
      <c r="DL2042" s="11"/>
      <c r="DM2042" s="11"/>
    </row>
    <row r="2043" spans="96:117">
      <c r="CR2043" s="11"/>
      <c r="DI2043" s="11"/>
      <c r="DJ2043" s="11"/>
      <c r="DK2043" s="11"/>
      <c r="DL2043" s="11"/>
      <c r="DM2043" s="11"/>
    </row>
    <row r="2044" spans="96:117">
      <c r="CR2044" s="11"/>
      <c r="DI2044" s="11"/>
      <c r="DJ2044" s="11"/>
      <c r="DK2044" s="11"/>
      <c r="DL2044" s="11"/>
      <c r="DM2044" s="11"/>
    </row>
    <row r="2045" spans="96:117">
      <c r="CR2045" s="11"/>
      <c r="DI2045" s="11"/>
      <c r="DJ2045" s="11"/>
      <c r="DK2045" s="11"/>
      <c r="DL2045" s="11"/>
      <c r="DM2045" s="11"/>
    </row>
    <row r="2046" spans="96:117">
      <c r="CR2046" s="11"/>
      <c r="DI2046" s="11"/>
      <c r="DJ2046" s="11"/>
      <c r="DK2046" s="11"/>
      <c r="DL2046" s="11"/>
      <c r="DM2046" s="11"/>
    </row>
    <row r="2047" spans="96:117">
      <c r="CR2047" s="11"/>
      <c r="DI2047" s="11"/>
      <c r="DJ2047" s="11"/>
      <c r="DK2047" s="11"/>
      <c r="DL2047" s="11"/>
      <c r="DM2047" s="11"/>
    </row>
    <row r="2048" spans="96:117">
      <c r="CR2048" s="11"/>
      <c r="DI2048" s="11"/>
      <c r="DJ2048" s="11"/>
      <c r="DK2048" s="11"/>
      <c r="DL2048" s="11"/>
      <c r="DM2048" s="11"/>
    </row>
    <row r="2049" spans="96:117">
      <c r="CR2049" s="11"/>
      <c r="DI2049" s="11"/>
      <c r="DJ2049" s="11"/>
      <c r="DK2049" s="11"/>
      <c r="DL2049" s="11"/>
      <c r="DM2049" s="11"/>
    </row>
    <row r="2050" spans="96:117">
      <c r="CR2050" s="11"/>
      <c r="DI2050" s="11"/>
      <c r="DJ2050" s="11"/>
      <c r="DK2050" s="11"/>
      <c r="DL2050" s="11"/>
      <c r="DM2050" s="11"/>
    </row>
    <row r="2051" spans="96:117">
      <c r="CR2051" s="11"/>
      <c r="DI2051" s="11"/>
      <c r="DJ2051" s="11"/>
      <c r="DK2051" s="11"/>
      <c r="DL2051" s="11"/>
      <c r="DM2051" s="11"/>
    </row>
    <row r="2052" spans="96:117">
      <c r="CR2052" s="11"/>
      <c r="DI2052" s="11"/>
      <c r="DJ2052" s="11"/>
      <c r="DK2052" s="11"/>
      <c r="DL2052" s="11"/>
      <c r="DM2052" s="11"/>
    </row>
    <row r="2053" spans="96:117">
      <c r="CR2053" s="11"/>
      <c r="DI2053" s="11"/>
      <c r="DJ2053" s="11"/>
      <c r="DK2053" s="11"/>
      <c r="DL2053" s="11"/>
      <c r="DM2053" s="11"/>
    </row>
    <row r="2054" spans="96:117">
      <c r="CR2054" s="11"/>
      <c r="DI2054" s="11"/>
      <c r="DJ2054" s="11"/>
      <c r="DK2054" s="11"/>
      <c r="DL2054" s="11"/>
      <c r="DM2054" s="11"/>
    </row>
    <row r="2055" spans="96:117">
      <c r="CR2055" s="11"/>
      <c r="DI2055" s="11"/>
      <c r="DJ2055" s="11"/>
      <c r="DK2055" s="11"/>
      <c r="DL2055" s="11"/>
      <c r="DM2055" s="11"/>
    </row>
    <row r="2056" spans="96:117">
      <c r="CR2056" s="11"/>
      <c r="DI2056" s="11"/>
      <c r="DJ2056" s="11"/>
      <c r="DK2056" s="11"/>
      <c r="DL2056" s="11"/>
      <c r="DM2056" s="11"/>
    </row>
    <row r="2057" spans="96:117">
      <c r="CR2057" s="11"/>
      <c r="DI2057" s="11"/>
      <c r="DJ2057" s="11"/>
      <c r="DK2057" s="11"/>
      <c r="DL2057" s="11"/>
      <c r="DM2057" s="11"/>
    </row>
    <row r="2058" spans="96:117">
      <c r="CR2058" s="11"/>
      <c r="DI2058" s="11"/>
      <c r="DJ2058" s="11"/>
      <c r="DK2058" s="11"/>
      <c r="DL2058" s="11"/>
      <c r="DM2058" s="11"/>
    </row>
    <row r="2059" spans="96:117">
      <c r="CR2059" s="11"/>
      <c r="DI2059" s="11"/>
      <c r="DJ2059" s="11"/>
      <c r="DK2059" s="11"/>
      <c r="DL2059" s="11"/>
      <c r="DM2059" s="11"/>
    </row>
    <row r="2060" spans="96:117">
      <c r="CR2060" s="11"/>
      <c r="DI2060" s="11"/>
      <c r="DJ2060" s="11"/>
      <c r="DK2060" s="11"/>
      <c r="DL2060" s="11"/>
      <c r="DM2060" s="11"/>
    </row>
    <row r="2061" spans="96:117">
      <c r="CR2061" s="11"/>
      <c r="DI2061" s="11"/>
      <c r="DJ2061" s="11"/>
      <c r="DK2061" s="11"/>
      <c r="DL2061" s="11"/>
      <c r="DM2061" s="11"/>
    </row>
    <row r="2062" spans="96:117">
      <c r="CR2062" s="11"/>
      <c r="DI2062" s="11"/>
      <c r="DJ2062" s="11"/>
      <c r="DK2062" s="11"/>
      <c r="DL2062" s="11"/>
      <c r="DM2062" s="11"/>
    </row>
    <row r="2063" spans="96:117">
      <c r="CR2063" s="11"/>
      <c r="DI2063" s="11"/>
      <c r="DJ2063" s="11"/>
      <c r="DK2063" s="11"/>
      <c r="DL2063" s="11"/>
      <c r="DM2063" s="11"/>
    </row>
    <row r="2064" spans="96:117">
      <c r="CR2064" s="11"/>
      <c r="DI2064" s="11"/>
      <c r="DJ2064" s="11"/>
      <c r="DK2064" s="11"/>
      <c r="DL2064" s="11"/>
      <c r="DM2064" s="11"/>
    </row>
    <row r="2065" spans="96:117">
      <c r="CR2065" s="11"/>
      <c r="DI2065" s="11"/>
      <c r="DJ2065" s="11"/>
      <c r="DK2065" s="11"/>
      <c r="DL2065" s="11"/>
      <c r="DM2065" s="11"/>
    </row>
    <row r="2066" spans="96:117">
      <c r="CR2066" s="11"/>
      <c r="DI2066" s="11"/>
      <c r="DJ2066" s="11"/>
      <c r="DK2066" s="11"/>
      <c r="DL2066" s="11"/>
      <c r="DM2066" s="11"/>
    </row>
    <row r="2067" spans="96:117">
      <c r="CR2067" s="11"/>
      <c r="DI2067" s="11"/>
      <c r="DJ2067" s="11"/>
      <c r="DK2067" s="11"/>
      <c r="DL2067" s="11"/>
      <c r="DM2067" s="11"/>
    </row>
    <row r="2068" spans="96:117">
      <c r="CR2068" s="11"/>
      <c r="DI2068" s="11"/>
      <c r="DJ2068" s="11"/>
      <c r="DK2068" s="11"/>
      <c r="DL2068" s="11"/>
      <c r="DM2068" s="11"/>
    </row>
    <row r="2069" spans="96:117">
      <c r="CR2069" s="11"/>
      <c r="DI2069" s="11"/>
      <c r="DJ2069" s="11"/>
      <c r="DK2069" s="11"/>
      <c r="DL2069" s="11"/>
      <c r="DM2069" s="11"/>
    </row>
    <row r="2070" spans="96:117">
      <c r="CR2070" s="11"/>
      <c r="DI2070" s="11"/>
      <c r="DJ2070" s="11"/>
      <c r="DK2070" s="11"/>
      <c r="DL2070" s="11"/>
      <c r="DM2070" s="11"/>
    </row>
    <row r="2071" spans="96:117">
      <c r="CR2071" s="11"/>
      <c r="DI2071" s="11"/>
      <c r="DJ2071" s="11"/>
      <c r="DK2071" s="11"/>
      <c r="DL2071" s="11"/>
      <c r="DM2071" s="11"/>
    </row>
    <row r="2072" spans="96:117">
      <c r="CR2072" s="11"/>
      <c r="DI2072" s="11"/>
      <c r="DJ2072" s="11"/>
      <c r="DK2072" s="11"/>
      <c r="DL2072" s="11"/>
      <c r="DM2072" s="11"/>
    </row>
    <row r="2073" spans="96:117">
      <c r="CR2073" s="11"/>
      <c r="DI2073" s="11"/>
      <c r="DJ2073" s="11"/>
      <c r="DK2073" s="11"/>
      <c r="DL2073" s="11"/>
      <c r="DM2073" s="11"/>
    </row>
    <row r="2074" spans="96:117">
      <c r="CR2074" s="11"/>
      <c r="DI2074" s="11"/>
      <c r="DJ2074" s="11"/>
      <c r="DK2074" s="11"/>
      <c r="DL2074" s="11"/>
      <c r="DM2074" s="11"/>
    </row>
    <row r="2075" spans="96:117">
      <c r="CR2075" s="11"/>
      <c r="DI2075" s="11"/>
      <c r="DJ2075" s="11"/>
      <c r="DK2075" s="11"/>
      <c r="DL2075" s="11"/>
      <c r="DM2075" s="11"/>
    </row>
    <row r="2076" spans="96:117">
      <c r="CR2076" s="11"/>
      <c r="DI2076" s="11"/>
      <c r="DJ2076" s="11"/>
      <c r="DK2076" s="11"/>
      <c r="DL2076" s="11"/>
      <c r="DM2076" s="11"/>
    </row>
    <row r="2077" spans="96:117">
      <c r="CR2077" s="11"/>
      <c r="DI2077" s="11"/>
      <c r="DJ2077" s="11"/>
      <c r="DK2077" s="11"/>
      <c r="DL2077" s="11"/>
      <c r="DM2077" s="11"/>
    </row>
    <row r="2078" spans="96:117">
      <c r="CR2078" s="11"/>
      <c r="DI2078" s="11"/>
      <c r="DJ2078" s="11"/>
      <c r="DK2078" s="11"/>
      <c r="DL2078" s="11"/>
      <c r="DM2078" s="11"/>
    </row>
    <row r="2079" spans="96:117">
      <c r="CR2079" s="11"/>
      <c r="DI2079" s="11"/>
      <c r="DJ2079" s="11"/>
      <c r="DK2079" s="11"/>
      <c r="DL2079" s="11"/>
      <c r="DM2079" s="11"/>
    </row>
    <row r="2080" spans="96:117">
      <c r="CR2080" s="11"/>
      <c r="DI2080" s="11"/>
      <c r="DJ2080" s="11"/>
      <c r="DK2080" s="11"/>
      <c r="DL2080" s="11"/>
      <c r="DM2080" s="11"/>
    </row>
    <row r="2081" spans="96:117">
      <c r="CR2081" s="11"/>
      <c r="DI2081" s="11"/>
      <c r="DJ2081" s="11"/>
      <c r="DK2081" s="11"/>
      <c r="DL2081" s="11"/>
      <c r="DM2081" s="11"/>
    </row>
    <row r="2082" spans="96:117">
      <c r="CR2082" s="11"/>
      <c r="DI2082" s="11"/>
      <c r="DJ2082" s="11"/>
      <c r="DK2082" s="11"/>
      <c r="DL2082" s="11"/>
      <c r="DM2082" s="11"/>
    </row>
    <row r="2083" spans="96:117">
      <c r="CR2083" s="11"/>
      <c r="DI2083" s="11"/>
      <c r="DJ2083" s="11"/>
      <c r="DK2083" s="11"/>
      <c r="DL2083" s="11"/>
      <c r="DM2083" s="11"/>
    </row>
    <row r="2084" spans="96:117">
      <c r="CR2084" s="11"/>
      <c r="DI2084" s="11"/>
      <c r="DJ2084" s="11"/>
      <c r="DK2084" s="11"/>
      <c r="DL2084" s="11"/>
      <c r="DM2084" s="11"/>
    </row>
    <row r="2085" spans="96:117">
      <c r="CR2085" s="11"/>
      <c r="DI2085" s="11"/>
      <c r="DJ2085" s="11"/>
      <c r="DK2085" s="11"/>
      <c r="DL2085" s="11"/>
      <c r="DM2085" s="11"/>
    </row>
    <row r="2086" spans="96:117">
      <c r="CR2086" s="11"/>
      <c r="DI2086" s="11"/>
      <c r="DJ2086" s="11"/>
      <c r="DK2086" s="11"/>
      <c r="DL2086" s="11"/>
      <c r="DM2086" s="11"/>
    </row>
    <row r="2087" spans="96:117">
      <c r="CR2087" s="11"/>
      <c r="DI2087" s="11"/>
      <c r="DJ2087" s="11"/>
      <c r="DK2087" s="11"/>
      <c r="DL2087" s="11"/>
      <c r="DM2087" s="11"/>
    </row>
    <row r="2088" spans="96:117">
      <c r="CR2088" s="11"/>
      <c r="DI2088" s="11"/>
      <c r="DJ2088" s="11"/>
      <c r="DK2088" s="11"/>
      <c r="DL2088" s="11"/>
      <c r="DM2088" s="11"/>
    </row>
    <row r="2089" spans="96:117">
      <c r="CR2089" s="11"/>
      <c r="DI2089" s="11"/>
      <c r="DJ2089" s="11"/>
      <c r="DK2089" s="11"/>
      <c r="DL2089" s="11"/>
      <c r="DM2089" s="11"/>
    </row>
    <row r="2090" spans="96:117">
      <c r="CR2090" s="11"/>
      <c r="DI2090" s="11"/>
      <c r="DJ2090" s="11"/>
      <c r="DK2090" s="11"/>
      <c r="DL2090" s="11"/>
      <c r="DM2090" s="11"/>
    </row>
    <row r="2091" spans="96:117">
      <c r="CR2091" s="11"/>
      <c r="DI2091" s="11"/>
      <c r="DJ2091" s="11"/>
      <c r="DK2091" s="11"/>
      <c r="DL2091" s="11"/>
      <c r="DM2091" s="11"/>
    </row>
    <row r="2092" spans="96:117">
      <c r="CR2092" s="11"/>
      <c r="DI2092" s="11"/>
      <c r="DJ2092" s="11"/>
      <c r="DK2092" s="11"/>
      <c r="DL2092" s="11"/>
      <c r="DM2092" s="11"/>
    </row>
    <row r="2093" spans="96:117">
      <c r="CR2093" s="11"/>
      <c r="DI2093" s="11"/>
      <c r="DJ2093" s="11"/>
      <c r="DK2093" s="11"/>
      <c r="DL2093" s="11"/>
      <c r="DM2093" s="11"/>
    </row>
    <row r="2094" spans="96:117">
      <c r="CR2094" s="11"/>
      <c r="DI2094" s="11"/>
      <c r="DJ2094" s="11"/>
      <c r="DK2094" s="11"/>
      <c r="DL2094" s="11"/>
      <c r="DM2094" s="11"/>
    </row>
    <row r="2095" spans="96:117">
      <c r="CR2095" s="11"/>
      <c r="DI2095" s="11"/>
      <c r="DJ2095" s="11"/>
      <c r="DK2095" s="11"/>
      <c r="DL2095" s="11"/>
      <c r="DM2095" s="11"/>
    </row>
    <row r="2096" spans="96:117">
      <c r="CR2096" s="11"/>
      <c r="DI2096" s="11"/>
      <c r="DJ2096" s="11"/>
      <c r="DK2096" s="11"/>
      <c r="DL2096" s="11"/>
      <c r="DM2096" s="11"/>
    </row>
    <row r="2097" spans="96:117">
      <c r="CR2097" s="11"/>
      <c r="DI2097" s="11"/>
      <c r="DJ2097" s="11"/>
      <c r="DK2097" s="11"/>
      <c r="DL2097" s="11"/>
      <c r="DM2097" s="11"/>
    </row>
    <row r="2098" spans="96:117">
      <c r="CR2098" s="11"/>
      <c r="DI2098" s="11"/>
      <c r="DJ2098" s="11"/>
      <c r="DK2098" s="11"/>
      <c r="DL2098" s="11"/>
      <c r="DM2098" s="11"/>
    </row>
    <row r="2099" spans="96:117">
      <c r="CR2099" s="11"/>
      <c r="DI2099" s="11"/>
      <c r="DJ2099" s="11"/>
      <c r="DK2099" s="11"/>
      <c r="DL2099" s="11"/>
      <c r="DM2099" s="11"/>
    </row>
    <row r="2100" spans="96:117">
      <c r="CR2100" s="11"/>
      <c r="DI2100" s="11"/>
      <c r="DJ2100" s="11"/>
      <c r="DK2100" s="11"/>
      <c r="DL2100" s="11"/>
      <c r="DM2100" s="11"/>
    </row>
    <row r="2101" spans="96:117">
      <c r="CR2101" s="11"/>
      <c r="DI2101" s="11"/>
      <c r="DJ2101" s="11"/>
      <c r="DK2101" s="11"/>
      <c r="DL2101" s="11"/>
      <c r="DM2101" s="11"/>
    </row>
    <row r="2102" spans="96:117">
      <c r="CR2102" s="11"/>
      <c r="DI2102" s="11"/>
      <c r="DJ2102" s="11"/>
      <c r="DK2102" s="11"/>
      <c r="DL2102" s="11"/>
      <c r="DM2102" s="11"/>
    </row>
    <row r="2103" spans="96:117">
      <c r="CR2103" s="11"/>
      <c r="DI2103" s="11"/>
      <c r="DJ2103" s="11"/>
      <c r="DK2103" s="11"/>
      <c r="DL2103" s="11"/>
      <c r="DM2103" s="11"/>
    </row>
    <row r="2104" spans="96:117">
      <c r="CR2104" s="11"/>
      <c r="DI2104" s="11"/>
      <c r="DJ2104" s="11"/>
      <c r="DK2104" s="11"/>
      <c r="DL2104" s="11"/>
      <c r="DM2104" s="11"/>
    </row>
    <row r="2105" spans="96:117">
      <c r="CR2105" s="11"/>
      <c r="DI2105" s="11"/>
      <c r="DJ2105" s="11"/>
      <c r="DK2105" s="11"/>
      <c r="DL2105" s="11"/>
      <c r="DM2105" s="11"/>
    </row>
    <row r="2106" spans="96:117">
      <c r="CR2106" s="11"/>
      <c r="DI2106" s="11"/>
      <c r="DJ2106" s="11"/>
      <c r="DK2106" s="11"/>
      <c r="DL2106" s="11"/>
      <c r="DM2106" s="11"/>
    </row>
    <row r="2107" spans="96:117">
      <c r="CR2107" s="11"/>
      <c r="DI2107" s="11"/>
      <c r="DJ2107" s="11"/>
      <c r="DK2107" s="11"/>
      <c r="DL2107" s="11"/>
      <c r="DM2107" s="11"/>
    </row>
    <row r="2108" spans="96:117">
      <c r="CR2108" s="11"/>
      <c r="DI2108" s="11"/>
      <c r="DJ2108" s="11"/>
      <c r="DK2108" s="11"/>
      <c r="DL2108" s="11"/>
      <c r="DM2108" s="11"/>
    </row>
    <row r="2109" spans="96:117">
      <c r="CR2109" s="11"/>
      <c r="DI2109" s="11"/>
      <c r="DJ2109" s="11"/>
      <c r="DK2109" s="11"/>
      <c r="DL2109" s="11"/>
      <c r="DM2109" s="11"/>
    </row>
    <row r="2110" spans="96:117">
      <c r="CR2110" s="11"/>
      <c r="DI2110" s="11"/>
      <c r="DJ2110" s="11"/>
      <c r="DK2110" s="11"/>
      <c r="DL2110" s="11"/>
      <c r="DM2110" s="11"/>
    </row>
    <row r="2111" spans="96:117">
      <c r="CR2111" s="11"/>
      <c r="DI2111" s="11"/>
      <c r="DJ2111" s="11"/>
      <c r="DK2111" s="11"/>
      <c r="DL2111" s="11"/>
      <c r="DM2111" s="11"/>
    </row>
    <row r="2112" spans="96:117">
      <c r="CR2112" s="11"/>
      <c r="DI2112" s="11"/>
      <c r="DJ2112" s="11"/>
      <c r="DK2112" s="11"/>
      <c r="DL2112" s="11"/>
      <c r="DM2112" s="11"/>
    </row>
    <row r="2113" spans="96:117">
      <c r="CR2113" s="11"/>
      <c r="DI2113" s="11"/>
      <c r="DJ2113" s="11"/>
      <c r="DK2113" s="11"/>
      <c r="DL2113" s="11"/>
      <c r="DM2113" s="11"/>
    </row>
    <row r="2114" spans="96:117">
      <c r="CR2114" s="11"/>
      <c r="DI2114" s="11"/>
      <c r="DJ2114" s="11"/>
      <c r="DK2114" s="11"/>
      <c r="DL2114" s="11"/>
      <c r="DM2114" s="11"/>
    </row>
    <row r="2115" spans="96:117">
      <c r="CR2115" s="11"/>
      <c r="DI2115" s="11"/>
      <c r="DJ2115" s="11"/>
      <c r="DK2115" s="11"/>
      <c r="DL2115" s="11"/>
      <c r="DM2115" s="11"/>
    </row>
    <row r="2116" spans="96:117">
      <c r="CR2116" s="11"/>
      <c r="DI2116" s="11"/>
      <c r="DJ2116" s="11"/>
      <c r="DK2116" s="11"/>
      <c r="DL2116" s="11"/>
      <c r="DM2116" s="11"/>
    </row>
    <row r="2117" spans="96:117">
      <c r="CR2117" s="11"/>
      <c r="DI2117" s="11"/>
      <c r="DJ2117" s="11"/>
      <c r="DK2117" s="11"/>
      <c r="DL2117" s="11"/>
      <c r="DM2117" s="11"/>
    </row>
    <row r="2118" spans="96:117">
      <c r="CR2118" s="11"/>
      <c r="DI2118" s="11"/>
      <c r="DJ2118" s="11"/>
      <c r="DK2118" s="11"/>
      <c r="DL2118" s="11"/>
      <c r="DM2118" s="11"/>
    </row>
    <row r="2119" spans="96:117">
      <c r="CR2119" s="11"/>
      <c r="DI2119" s="11"/>
      <c r="DJ2119" s="11"/>
      <c r="DK2119" s="11"/>
      <c r="DL2119" s="11"/>
      <c r="DM2119" s="11"/>
    </row>
    <row r="2120" spans="96:117">
      <c r="CR2120" s="11"/>
      <c r="DI2120" s="11"/>
      <c r="DJ2120" s="11"/>
      <c r="DK2120" s="11"/>
      <c r="DL2120" s="11"/>
      <c r="DM2120" s="11"/>
    </row>
    <row r="2121" spans="96:117">
      <c r="CR2121" s="11"/>
      <c r="DI2121" s="11"/>
      <c r="DJ2121" s="11"/>
      <c r="DK2121" s="11"/>
      <c r="DL2121" s="11"/>
      <c r="DM2121" s="11"/>
    </row>
    <row r="2122" spans="96:117">
      <c r="CR2122" s="11"/>
      <c r="DI2122" s="11"/>
      <c r="DJ2122" s="11"/>
      <c r="DK2122" s="11"/>
      <c r="DL2122" s="11"/>
      <c r="DM2122" s="11"/>
    </row>
    <row r="2123" spans="96:117">
      <c r="CR2123" s="11"/>
      <c r="DI2123" s="11"/>
      <c r="DJ2123" s="11"/>
      <c r="DK2123" s="11"/>
      <c r="DL2123" s="11"/>
      <c r="DM2123" s="11"/>
    </row>
    <row r="2124" spans="96:117">
      <c r="CR2124" s="11"/>
      <c r="DI2124" s="11"/>
      <c r="DJ2124" s="11"/>
      <c r="DK2124" s="11"/>
      <c r="DL2124" s="11"/>
      <c r="DM2124" s="11"/>
    </row>
    <row r="2125" spans="96:117">
      <c r="CR2125" s="11"/>
      <c r="DI2125" s="11"/>
      <c r="DJ2125" s="11"/>
      <c r="DK2125" s="11"/>
      <c r="DL2125" s="11"/>
      <c r="DM2125" s="11"/>
    </row>
    <row r="2126" spans="96:117">
      <c r="CR2126" s="11"/>
      <c r="DI2126" s="11"/>
      <c r="DJ2126" s="11"/>
      <c r="DK2126" s="11"/>
      <c r="DL2126" s="11"/>
      <c r="DM2126" s="11"/>
    </row>
    <row r="2127" spans="96:117">
      <c r="CR2127" s="11"/>
      <c r="DI2127" s="11"/>
      <c r="DJ2127" s="11"/>
      <c r="DK2127" s="11"/>
      <c r="DL2127" s="11"/>
      <c r="DM2127" s="11"/>
    </row>
    <row r="2128" spans="96:117">
      <c r="CR2128" s="11"/>
      <c r="DI2128" s="11"/>
      <c r="DJ2128" s="11"/>
      <c r="DK2128" s="11"/>
      <c r="DL2128" s="11"/>
      <c r="DM2128" s="11"/>
    </row>
    <row r="2129" spans="96:117">
      <c r="CR2129" s="11"/>
      <c r="DI2129" s="11"/>
      <c r="DJ2129" s="11"/>
      <c r="DK2129" s="11"/>
      <c r="DL2129" s="11"/>
      <c r="DM2129" s="11"/>
    </row>
    <row r="2130" spans="96:117">
      <c r="CR2130" s="11"/>
      <c r="DI2130" s="11"/>
      <c r="DJ2130" s="11"/>
      <c r="DK2130" s="11"/>
      <c r="DL2130" s="11"/>
      <c r="DM2130" s="11"/>
    </row>
    <row r="2131" spans="96:117">
      <c r="CR2131" s="11"/>
      <c r="DI2131" s="11"/>
      <c r="DJ2131" s="11"/>
      <c r="DK2131" s="11"/>
      <c r="DL2131" s="11"/>
      <c r="DM2131" s="11"/>
    </row>
    <row r="2132" spans="96:117">
      <c r="CR2132" s="11"/>
      <c r="DI2132" s="11"/>
      <c r="DJ2132" s="11"/>
      <c r="DK2132" s="11"/>
      <c r="DL2132" s="11"/>
      <c r="DM2132" s="11"/>
    </row>
    <row r="2133" spans="96:117">
      <c r="CR2133" s="11"/>
      <c r="DI2133" s="11"/>
      <c r="DJ2133" s="11"/>
      <c r="DK2133" s="11"/>
      <c r="DL2133" s="11"/>
      <c r="DM2133" s="11"/>
    </row>
    <row r="2134" spans="96:117">
      <c r="CR2134" s="11"/>
      <c r="DI2134" s="11"/>
      <c r="DJ2134" s="11"/>
      <c r="DK2134" s="11"/>
      <c r="DL2134" s="11"/>
      <c r="DM2134" s="11"/>
    </row>
    <row r="2135" spans="96:117">
      <c r="CR2135" s="11"/>
      <c r="DI2135" s="11"/>
      <c r="DJ2135" s="11"/>
      <c r="DK2135" s="11"/>
      <c r="DL2135" s="11"/>
      <c r="DM2135" s="11"/>
    </row>
    <row r="2136" spans="96:117">
      <c r="CR2136" s="11"/>
      <c r="DI2136" s="11"/>
      <c r="DJ2136" s="11"/>
      <c r="DK2136" s="11"/>
      <c r="DL2136" s="11"/>
      <c r="DM2136" s="11"/>
    </row>
    <row r="2137" spans="96:117">
      <c r="CR2137" s="11"/>
      <c r="DI2137" s="11"/>
      <c r="DJ2137" s="11"/>
      <c r="DK2137" s="11"/>
      <c r="DL2137" s="11"/>
      <c r="DM2137" s="11"/>
    </row>
    <row r="2138" spans="96:117">
      <c r="CR2138" s="11"/>
      <c r="DI2138" s="11"/>
      <c r="DJ2138" s="11"/>
      <c r="DK2138" s="11"/>
      <c r="DL2138" s="11"/>
      <c r="DM2138" s="11"/>
    </row>
    <row r="2139" spans="96:117">
      <c r="CR2139" s="11"/>
      <c r="DI2139" s="11"/>
      <c r="DJ2139" s="11"/>
      <c r="DK2139" s="11"/>
      <c r="DL2139" s="11"/>
      <c r="DM2139" s="11"/>
    </row>
    <row r="2140" spans="96:117">
      <c r="CR2140" s="11"/>
      <c r="DI2140" s="11"/>
      <c r="DJ2140" s="11"/>
      <c r="DK2140" s="11"/>
      <c r="DL2140" s="11"/>
      <c r="DM2140" s="11"/>
    </row>
    <row r="2141" spans="96:117">
      <c r="CR2141" s="11"/>
      <c r="DI2141" s="11"/>
      <c r="DJ2141" s="11"/>
      <c r="DK2141" s="11"/>
      <c r="DL2141" s="11"/>
      <c r="DM2141" s="11"/>
    </row>
    <row r="2142" spans="96:117">
      <c r="CR2142" s="11"/>
      <c r="DI2142" s="11"/>
      <c r="DJ2142" s="11"/>
      <c r="DK2142" s="11"/>
      <c r="DL2142" s="11"/>
      <c r="DM2142" s="11"/>
    </row>
    <row r="2143" spans="96:117">
      <c r="CR2143" s="11"/>
      <c r="DI2143" s="11"/>
      <c r="DJ2143" s="11"/>
      <c r="DK2143" s="11"/>
      <c r="DL2143" s="11"/>
      <c r="DM2143" s="11"/>
    </row>
    <row r="2144" spans="96:117">
      <c r="CR2144" s="11"/>
      <c r="DI2144" s="11"/>
      <c r="DJ2144" s="11"/>
      <c r="DK2144" s="11"/>
      <c r="DL2144" s="11"/>
      <c r="DM2144" s="11"/>
    </row>
    <row r="2145" spans="96:117">
      <c r="CR2145" s="11"/>
      <c r="DI2145" s="11"/>
      <c r="DJ2145" s="11"/>
      <c r="DK2145" s="11"/>
      <c r="DL2145" s="11"/>
      <c r="DM2145" s="11"/>
    </row>
    <row r="2146" spans="96:117">
      <c r="CR2146" s="11"/>
      <c r="DI2146" s="11"/>
      <c r="DJ2146" s="11"/>
      <c r="DK2146" s="11"/>
      <c r="DL2146" s="11"/>
      <c r="DM2146" s="11"/>
    </row>
    <row r="2147" spans="96:117">
      <c r="CR2147" s="11"/>
      <c r="DI2147" s="11"/>
      <c r="DJ2147" s="11"/>
      <c r="DK2147" s="11"/>
      <c r="DL2147" s="11"/>
      <c r="DM2147" s="11"/>
    </row>
    <row r="2148" spans="96:117">
      <c r="CR2148" s="11"/>
      <c r="DI2148" s="11"/>
      <c r="DJ2148" s="11"/>
      <c r="DK2148" s="11"/>
      <c r="DL2148" s="11"/>
      <c r="DM2148" s="11"/>
    </row>
    <row r="2149" spans="96:117">
      <c r="CR2149" s="11"/>
      <c r="DI2149" s="11"/>
      <c r="DJ2149" s="11"/>
      <c r="DK2149" s="11"/>
      <c r="DL2149" s="11"/>
      <c r="DM2149" s="11"/>
    </row>
    <row r="2150" spans="96:117">
      <c r="CR2150" s="11"/>
      <c r="DI2150" s="11"/>
      <c r="DJ2150" s="11"/>
      <c r="DK2150" s="11"/>
      <c r="DL2150" s="11"/>
      <c r="DM2150" s="11"/>
    </row>
    <row r="2151" spans="96:117">
      <c r="CR2151" s="11"/>
      <c r="DI2151" s="11"/>
      <c r="DJ2151" s="11"/>
      <c r="DK2151" s="11"/>
      <c r="DL2151" s="11"/>
      <c r="DM2151" s="11"/>
    </row>
    <row r="2152" spans="96:117">
      <c r="CR2152" s="11"/>
      <c r="DI2152" s="11"/>
      <c r="DJ2152" s="11"/>
      <c r="DK2152" s="11"/>
      <c r="DL2152" s="11"/>
      <c r="DM2152" s="11"/>
    </row>
    <row r="2153" spans="96:117">
      <c r="CR2153" s="11"/>
      <c r="DI2153" s="11"/>
      <c r="DJ2153" s="11"/>
      <c r="DK2153" s="11"/>
      <c r="DL2153" s="11"/>
      <c r="DM2153" s="11"/>
    </row>
    <row r="2154" spans="96:117">
      <c r="CR2154" s="11"/>
      <c r="DI2154" s="11"/>
      <c r="DJ2154" s="11"/>
      <c r="DK2154" s="11"/>
      <c r="DL2154" s="11"/>
      <c r="DM2154" s="11"/>
    </row>
    <row r="2155" spans="96:117">
      <c r="CR2155" s="11"/>
      <c r="DI2155" s="11"/>
      <c r="DJ2155" s="11"/>
      <c r="DK2155" s="11"/>
      <c r="DL2155" s="11"/>
      <c r="DM2155" s="11"/>
    </row>
    <row r="2156" spans="96:117">
      <c r="CR2156" s="11"/>
      <c r="DI2156" s="11"/>
      <c r="DJ2156" s="11"/>
      <c r="DK2156" s="11"/>
      <c r="DL2156" s="11"/>
      <c r="DM2156" s="11"/>
    </row>
    <row r="2157" spans="96:117">
      <c r="CR2157" s="11"/>
      <c r="DI2157" s="11"/>
      <c r="DJ2157" s="11"/>
      <c r="DK2157" s="11"/>
      <c r="DL2157" s="11"/>
      <c r="DM2157" s="11"/>
    </row>
    <row r="2158" spans="96:117">
      <c r="CR2158" s="11"/>
      <c r="DI2158" s="11"/>
      <c r="DJ2158" s="11"/>
      <c r="DK2158" s="11"/>
      <c r="DL2158" s="11"/>
      <c r="DM2158" s="11"/>
    </row>
    <row r="2159" spans="96:117">
      <c r="CR2159" s="11"/>
      <c r="DI2159" s="11"/>
      <c r="DJ2159" s="11"/>
      <c r="DK2159" s="11"/>
      <c r="DL2159" s="11"/>
      <c r="DM2159" s="11"/>
    </row>
    <row r="2160" spans="96:117">
      <c r="CR2160" s="11"/>
      <c r="DI2160" s="11"/>
      <c r="DJ2160" s="11"/>
      <c r="DK2160" s="11"/>
      <c r="DL2160" s="11"/>
      <c r="DM2160" s="11"/>
    </row>
    <row r="2161" spans="96:117">
      <c r="CR2161" s="11"/>
      <c r="DI2161" s="11"/>
      <c r="DJ2161" s="11"/>
      <c r="DK2161" s="11"/>
      <c r="DL2161" s="11"/>
      <c r="DM2161" s="11"/>
    </row>
    <row r="2162" spans="96:117">
      <c r="CR2162" s="11"/>
      <c r="DI2162" s="11"/>
      <c r="DJ2162" s="11"/>
      <c r="DK2162" s="11"/>
      <c r="DL2162" s="11"/>
      <c r="DM2162" s="11"/>
    </row>
    <row r="2163" spans="96:117">
      <c r="CR2163" s="11"/>
      <c r="DI2163" s="11"/>
      <c r="DJ2163" s="11"/>
      <c r="DK2163" s="11"/>
      <c r="DL2163" s="11"/>
      <c r="DM2163" s="11"/>
    </row>
    <row r="2164" spans="96:117">
      <c r="CR2164" s="11"/>
      <c r="DI2164" s="11"/>
      <c r="DJ2164" s="11"/>
      <c r="DK2164" s="11"/>
      <c r="DL2164" s="11"/>
      <c r="DM2164" s="11"/>
    </row>
    <row r="2165" spans="96:117">
      <c r="CR2165" s="11"/>
      <c r="DI2165" s="11"/>
      <c r="DJ2165" s="11"/>
      <c r="DK2165" s="11"/>
      <c r="DL2165" s="11"/>
      <c r="DM2165" s="11"/>
    </row>
    <row r="2166" spans="96:117">
      <c r="CR2166" s="11"/>
      <c r="DI2166" s="11"/>
      <c r="DJ2166" s="11"/>
      <c r="DK2166" s="11"/>
      <c r="DL2166" s="11"/>
      <c r="DM2166" s="11"/>
    </row>
    <row r="2167" spans="96:117">
      <c r="CR2167" s="11"/>
      <c r="DI2167" s="11"/>
      <c r="DJ2167" s="11"/>
      <c r="DK2167" s="11"/>
      <c r="DL2167" s="11"/>
      <c r="DM2167" s="11"/>
    </row>
    <row r="2168" spans="96:117">
      <c r="CR2168" s="11"/>
      <c r="DI2168" s="11"/>
      <c r="DJ2168" s="11"/>
      <c r="DK2168" s="11"/>
      <c r="DL2168" s="11"/>
      <c r="DM2168" s="11"/>
    </row>
    <row r="2169" spans="96:117">
      <c r="CR2169" s="11"/>
      <c r="DI2169" s="11"/>
      <c r="DJ2169" s="11"/>
      <c r="DK2169" s="11"/>
      <c r="DL2169" s="11"/>
      <c r="DM2169" s="11"/>
    </row>
    <row r="2170" spans="96:117">
      <c r="CR2170" s="11"/>
      <c r="DI2170" s="11"/>
      <c r="DJ2170" s="11"/>
      <c r="DK2170" s="11"/>
      <c r="DL2170" s="11"/>
      <c r="DM2170" s="11"/>
    </row>
    <row r="2171" spans="96:117">
      <c r="CR2171" s="11"/>
      <c r="DI2171" s="11"/>
      <c r="DJ2171" s="11"/>
      <c r="DK2171" s="11"/>
      <c r="DL2171" s="11"/>
      <c r="DM2171" s="11"/>
    </row>
    <row r="2172" spans="96:117">
      <c r="CR2172" s="11"/>
      <c r="DI2172" s="11"/>
      <c r="DJ2172" s="11"/>
      <c r="DK2172" s="11"/>
      <c r="DL2172" s="11"/>
      <c r="DM2172" s="11"/>
    </row>
    <row r="2173" spans="96:117">
      <c r="CR2173" s="11"/>
      <c r="DI2173" s="11"/>
      <c r="DJ2173" s="11"/>
      <c r="DK2173" s="11"/>
      <c r="DL2173" s="11"/>
      <c r="DM2173" s="11"/>
    </row>
    <row r="2174" spans="96:117">
      <c r="CR2174" s="11"/>
      <c r="DI2174" s="11"/>
      <c r="DJ2174" s="11"/>
      <c r="DK2174" s="11"/>
      <c r="DL2174" s="11"/>
      <c r="DM2174" s="11"/>
    </row>
    <row r="2175" spans="96:117">
      <c r="CR2175" s="11"/>
      <c r="DI2175" s="11"/>
      <c r="DJ2175" s="11"/>
      <c r="DK2175" s="11"/>
      <c r="DL2175" s="11"/>
      <c r="DM2175" s="11"/>
    </row>
    <row r="2176" spans="96:117">
      <c r="CR2176" s="11"/>
      <c r="DI2176" s="11"/>
      <c r="DJ2176" s="11"/>
      <c r="DK2176" s="11"/>
      <c r="DL2176" s="11"/>
      <c r="DM2176" s="11"/>
    </row>
    <row r="2177" spans="96:117">
      <c r="CR2177" s="11"/>
      <c r="DI2177" s="11"/>
      <c r="DJ2177" s="11"/>
      <c r="DK2177" s="11"/>
      <c r="DL2177" s="11"/>
      <c r="DM2177" s="11"/>
    </row>
    <row r="2178" spans="96:117">
      <c r="CR2178" s="11"/>
      <c r="DI2178" s="11"/>
      <c r="DJ2178" s="11"/>
      <c r="DK2178" s="11"/>
      <c r="DL2178" s="11"/>
      <c r="DM2178" s="11"/>
    </row>
    <row r="2179" spans="96:117">
      <c r="CR2179" s="11"/>
      <c r="DI2179" s="11"/>
      <c r="DJ2179" s="11"/>
      <c r="DK2179" s="11"/>
      <c r="DL2179" s="11"/>
      <c r="DM2179" s="11"/>
    </row>
    <row r="2180" spans="96:117">
      <c r="CR2180" s="11"/>
      <c r="DI2180" s="11"/>
      <c r="DJ2180" s="11"/>
      <c r="DK2180" s="11"/>
      <c r="DL2180" s="11"/>
      <c r="DM2180" s="11"/>
    </row>
    <row r="2181" spans="96:117">
      <c r="CR2181" s="11"/>
      <c r="DI2181" s="11"/>
      <c r="DJ2181" s="11"/>
      <c r="DK2181" s="11"/>
      <c r="DL2181" s="11"/>
      <c r="DM2181" s="11"/>
    </row>
    <row r="2182" spans="96:117">
      <c r="CR2182" s="11"/>
      <c r="DI2182" s="11"/>
      <c r="DJ2182" s="11"/>
      <c r="DK2182" s="11"/>
      <c r="DL2182" s="11"/>
      <c r="DM2182" s="11"/>
    </row>
    <row r="2183" spans="96:117">
      <c r="CR2183" s="11"/>
      <c r="DI2183" s="11"/>
      <c r="DJ2183" s="11"/>
      <c r="DK2183" s="11"/>
      <c r="DL2183" s="11"/>
      <c r="DM2183" s="11"/>
    </row>
    <row r="2184" spans="96:117">
      <c r="CR2184" s="11"/>
      <c r="DI2184" s="11"/>
      <c r="DJ2184" s="11"/>
      <c r="DK2184" s="11"/>
      <c r="DL2184" s="11"/>
      <c r="DM2184" s="11"/>
    </row>
    <row r="2185" spans="96:117">
      <c r="CR2185" s="11"/>
      <c r="DI2185" s="11"/>
      <c r="DJ2185" s="11"/>
      <c r="DK2185" s="11"/>
      <c r="DL2185" s="11"/>
      <c r="DM2185" s="11"/>
    </row>
    <row r="2186" spans="96:117">
      <c r="CR2186" s="11"/>
      <c r="DI2186" s="11"/>
      <c r="DJ2186" s="11"/>
      <c r="DK2186" s="11"/>
      <c r="DL2186" s="11"/>
      <c r="DM2186" s="11"/>
    </row>
    <row r="2187" spans="96:117">
      <c r="CR2187" s="11"/>
      <c r="DI2187" s="11"/>
      <c r="DJ2187" s="11"/>
      <c r="DK2187" s="11"/>
      <c r="DL2187" s="11"/>
      <c r="DM2187" s="11"/>
    </row>
    <row r="2188" spans="96:117">
      <c r="CR2188" s="11"/>
      <c r="DI2188" s="11"/>
      <c r="DJ2188" s="11"/>
      <c r="DK2188" s="11"/>
      <c r="DL2188" s="11"/>
      <c r="DM2188" s="11"/>
    </row>
    <row r="2189" spans="96:117">
      <c r="CR2189" s="11"/>
      <c r="DI2189" s="11"/>
      <c r="DJ2189" s="11"/>
      <c r="DK2189" s="11"/>
      <c r="DL2189" s="11"/>
      <c r="DM2189" s="11"/>
    </row>
    <row r="2190" spans="96:117">
      <c r="CR2190" s="11"/>
      <c r="DI2190" s="11"/>
      <c r="DJ2190" s="11"/>
      <c r="DK2190" s="11"/>
      <c r="DL2190" s="11"/>
      <c r="DM2190" s="11"/>
    </row>
    <row r="2191" spans="96:117">
      <c r="CR2191" s="11"/>
      <c r="DI2191" s="11"/>
      <c r="DJ2191" s="11"/>
      <c r="DK2191" s="11"/>
      <c r="DL2191" s="11"/>
      <c r="DM2191" s="11"/>
    </row>
    <row r="2192" spans="96:117">
      <c r="CR2192" s="11"/>
      <c r="DI2192" s="11"/>
      <c r="DJ2192" s="11"/>
      <c r="DK2192" s="11"/>
      <c r="DL2192" s="11"/>
      <c r="DM2192" s="11"/>
    </row>
    <row r="2193" spans="96:117">
      <c r="CR2193" s="11"/>
      <c r="DI2193" s="11"/>
      <c r="DJ2193" s="11"/>
      <c r="DK2193" s="11"/>
      <c r="DL2193" s="11"/>
      <c r="DM2193" s="11"/>
    </row>
    <row r="2194" spans="96:117">
      <c r="CR2194" s="11"/>
      <c r="DI2194" s="11"/>
      <c r="DJ2194" s="11"/>
      <c r="DK2194" s="11"/>
      <c r="DL2194" s="11"/>
      <c r="DM2194" s="11"/>
    </row>
    <row r="2195" spans="96:117">
      <c r="CR2195" s="11"/>
      <c r="DI2195" s="11"/>
      <c r="DJ2195" s="11"/>
      <c r="DK2195" s="11"/>
      <c r="DL2195" s="11"/>
      <c r="DM2195" s="11"/>
    </row>
    <row r="2196" spans="96:117">
      <c r="CR2196" s="11"/>
      <c r="DI2196" s="11"/>
      <c r="DJ2196" s="11"/>
      <c r="DK2196" s="11"/>
      <c r="DL2196" s="11"/>
      <c r="DM2196" s="11"/>
    </row>
    <row r="2197" spans="96:117">
      <c r="CR2197" s="11"/>
      <c r="DI2197" s="11"/>
      <c r="DJ2197" s="11"/>
      <c r="DK2197" s="11"/>
      <c r="DL2197" s="11"/>
      <c r="DM2197" s="11"/>
    </row>
    <row r="2198" spans="96:117">
      <c r="CR2198" s="11"/>
      <c r="DI2198" s="11"/>
      <c r="DJ2198" s="11"/>
      <c r="DK2198" s="11"/>
      <c r="DL2198" s="11"/>
      <c r="DM2198" s="11"/>
    </row>
    <row r="2199" spans="96:117">
      <c r="CR2199" s="11"/>
      <c r="DI2199" s="11"/>
      <c r="DJ2199" s="11"/>
      <c r="DK2199" s="11"/>
      <c r="DL2199" s="11"/>
      <c r="DM2199" s="11"/>
    </row>
    <row r="2200" spans="96:117">
      <c r="CR2200" s="11"/>
      <c r="DI2200" s="11"/>
      <c r="DJ2200" s="11"/>
      <c r="DK2200" s="11"/>
      <c r="DL2200" s="11"/>
      <c r="DM2200" s="11"/>
    </row>
    <row r="2201" spans="96:117">
      <c r="CR2201" s="11"/>
      <c r="DI2201" s="11"/>
      <c r="DJ2201" s="11"/>
      <c r="DK2201" s="11"/>
      <c r="DL2201" s="11"/>
      <c r="DM2201" s="11"/>
    </row>
    <row r="2202" spans="96:117">
      <c r="CR2202" s="11"/>
      <c r="DI2202" s="11"/>
      <c r="DJ2202" s="11"/>
      <c r="DK2202" s="11"/>
      <c r="DL2202" s="11"/>
      <c r="DM2202" s="11"/>
    </row>
    <row r="2203" spans="96:117">
      <c r="CR2203" s="11"/>
      <c r="DI2203" s="11"/>
      <c r="DJ2203" s="11"/>
      <c r="DK2203" s="11"/>
      <c r="DL2203" s="11"/>
      <c r="DM2203" s="11"/>
    </row>
    <row r="2204" spans="96:117">
      <c r="CR2204" s="11"/>
      <c r="DI2204" s="11"/>
      <c r="DJ2204" s="11"/>
      <c r="DK2204" s="11"/>
      <c r="DL2204" s="11"/>
      <c r="DM2204" s="11"/>
    </row>
    <row r="2205" spans="96:117">
      <c r="CR2205" s="11"/>
      <c r="DI2205" s="11"/>
      <c r="DJ2205" s="11"/>
      <c r="DK2205" s="11"/>
      <c r="DL2205" s="11"/>
      <c r="DM2205" s="11"/>
    </row>
    <row r="2206" spans="96:117">
      <c r="CR2206" s="11"/>
      <c r="DI2206" s="11"/>
      <c r="DJ2206" s="11"/>
      <c r="DK2206" s="11"/>
      <c r="DL2206" s="11"/>
      <c r="DM2206" s="11"/>
    </row>
    <row r="2207" spans="96:117">
      <c r="CR2207" s="11"/>
      <c r="DI2207" s="11"/>
      <c r="DJ2207" s="11"/>
      <c r="DK2207" s="11"/>
      <c r="DL2207" s="11"/>
      <c r="DM2207" s="11"/>
    </row>
    <row r="2208" spans="96:117">
      <c r="CR2208" s="11"/>
      <c r="DI2208" s="11"/>
      <c r="DJ2208" s="11"/>
      <c r="DK2208" s="11"/>
      <c r="DL2208" s="11"/>
      <c r="DM2208" s="11"/>
    </row>
    <row r="2209" spans="96:117">
      <c r="CR2209" s="11"/>
      <c r="DI2209" s="11"/>
      <c r="DJ2209" s="11"/>
      <c r="DK2209" s="11"/>
      <c r="DL2209" s="11"/>
      <c r="DM2209" s="11"/>
    </row>
    <row r="2210" spans="96:117">
      <c r="CR2210" s="11"/>
      <c r="DI2210" s="11"/>
      <c r="DJ2210" s="11"/>
      <c r="DK2210" s="11"/>
      <c r="DL2210" s="11"/>
      <c r="DM2210" s="11"/>
    </row>
    <row r="2211" spans="96:117">
      <c r="CR2211" s="11"/>
      <c r="DI2211" s="11"/>
      <c r="DJ2211" s="11"/>
      <c r="DK2211" s="11"/>
      <c r="DL2211" s="11"/>
      <c r="DM2211" s="11"/>
    </row>
    <row r="2212" spans="96:117">
      <c r="CR2212" s="11"/>
      <c r="DI2212" s="11"/>
      <c r="DJ2212" s="11"/>
      <c r="DK2212" s="11"/>
      <c r="DL2212" s="11"/>
      <c r="DM2212" s="11"/>
    </row>
    <row r="2213" spans="96:117">
      <c r="CR2213" s="11"/>
      <c r="DI2213" s="11"/>
      <c r="DJ2213" s="11"/>
      <c r="DK2213" s="11"/>
      <c r="DL2213" s="11"/>
      <c r="DM2213" s="11"/>
    </row>
    <row r="2214" spans="96:117">
      <c r="CR2214" s="11"/>
      <c r="DI2214" s="11"/>
      <c r="DJ2214" s="11"/>
      <c r="DK2214" s="11"/>
      <c r="DL2214" s="11"/>
      <c r="DM2214" s="11"/>
    </row>
    <row r="2215" spans="96:117">
      <c r="CR2215" s="11"/>
      <c r="DI2215" s="11"/>
      <c r="DJ2215" s="11"/>
      <c r="DK2215" s="11"/>
      <c r="DL2215" s="11"/>
      <c r="DM2215" s="11"/>
    </row>
    <row r="2216" spans="96:117">
      <c r="CR2216" s="11"/>
      <c r="DI2216" s="11"/>
      <c r="DJ2216" s="11"/>
      <c r="DK2216" s="11"/>
      <c r="DL2216" s="11"/>
      <c r="DM2216" s="11"/>
    </row>
    <row r="2217" spans="96:117">
      <c r="CR2217" s="11"/>
      <c r="DI2217" s="11"/>
      <c r="DJ2217" s="11"/>
      <c r="DK2217" s="11"/>
      <c r="DL2217" s="11"/>
      <c r="DM2217" s="11"/>
    </row>
    <row r="2218" spans="96:117">
      <c r="CR2218" s="11"/>
      <c r="DI2218" s="11"/>
      <c r="DJ2218" s="11"/>
      <c r="DK2218" s="11"/>
      <c r="DL2218" s="11"/>
      <c r="DM2218" s="11"/>
    </row>
    <row r="2219" spans="96:117">
      <c r="CR2219" s="11"/>
      <c r="DI2219" s="11"/>
      <c r="DJ2219" s="11"/>
      <c r="DK2219" s="11"/>
      <c r="DL2219" s="11"/>
      <c r="DM2219" s="11"/>
    </row>
    <row r="2220" spans="96:117">
      <c r="CR2220" s="11"/>
      <c r="DI2220" s="11"/>
      <c r="DJ2220" s="11"/>
      <c r="DK2220" s="11"/>
      <c r="DL2220" s="11"/>
      <c r="DM2220" s="11"/>
    </row>
    <row r="2221" spans="96:117">
      <c r="CR2221" s="11"/>
      <c r="DI2221" s="11"/>
      <c r="DJ2221" s="11"/>
      <c r="DK2221" s="11"/>
      <c r="DL2221" s="11"/>
      <c r="DM2221" s="11"/>
    </row>
    <row r="2222" spans="96:117">
      <c r="CR2222" s="11"/>
      <c r="DI2222" s="11"/>
      <c r="DJ2222" s="11"/>
      <c r="DK2222" s="11"/>
      <c r="DL2222" s="11"/>
      <c r="DM2222" s="11"/>
    </row>
    <row r="2223" spans="96:117">
      <c r="CR2223" s="11"/>
      <c r="DI2223" s="11"/>
      <c r="DJ2223" s="11"/>
      <c r="DK2223" s="11"/>
      <c r="DL2223" s="11"/>
      <c r="DM2223" s="11"/>
    </row>
    <row r="2224" spans="96:117">
      <c r="CR2224" s="11"/>
      <c r="DI2224" s="11"/>
      <c r="DJ2224" s="11"/>
      <c r="DK2224" s="11"/>
      <c r="DL2224" s="11"/>
      <c r="DM2224" s="11"/>
    </row>
    <row r="2225" spans="96:117">
      <c r="CR2225" s="11"/>
      <c r="DI2225" s="11"/>
      <c r="DJ2225" s="11"/>
      <c r="DK2225" s="11"/>
      <c r="DL2225" s="11"/>
      <c r="DM2225" s="11"/>
    </row>
    <row r="2226" spans="96:117">
      <c r="CR2226" s="11"/>
      <c r="DI2226" s="11"/>
      <c r="DJ2226" s="11"/>
      <c r="DK2226" s="11"/>
      <c r="DL2226" s="11"/>
      <c r="DM2226" s="11"/>
    </row>
    <row r="2227" spans="96:117">
      <c r="CR2227" s="11"/>
      <c r="DI2227" s="11"/>
      <c r="DJ2227" s="11"/>
      <c r="DK2227" s="11"/>
      <c r="DL2227" s="11"/>
      <c r="DM2227" s="11"/>
    </row>
    <row r="2228" spans="96:117">
      <c r="CR2228" s="11"/>
      <c r="DI2228" s="11"/>
      <c r="DJ2228" s="11"/>
      <c r="DK2228" s="11"/>
      <c r="DL2228" s="11"/>
      <c r="DM2228" s="11"/>
    </row>
    <row r="2229" spans="96:117">
      <c r="CR2229" s="11"/>
      <c r="DI2229" s="11"/>
      <c r="DJ2229" s="11"/>
      <c r="DK2229" s="11"/>
      <c r="DL2229" s="11"/>
      <c r="DM2229" s="11"/>
    </row>
    <row r="2230" spans="96:117">
      <c r="CR2230" s="11"/>
      <c r="DI2230" s="11"/>
      <c r="DJ2230" s="11"/>
      <c r="DK2230" s="11"/>
      <c r="DL2230" s="11"/>
      <c r="DM2230" s="11"/>
    </row>
    <row r="2231" spans="96:117">
      <c r="CR2231" s="11"/>
      <c r="DI2231" s="11"/>
      <c r="DJ2231" s="11"/>
      <c r="DK2231" s="11"/>
      <c r="DL2231" s="11"/>
      <c r="DM2231" s="11"/>
    </row>
    <row r="2232" spans="96:117">
      <c r="CR2232" s="11"/>
      <c r="DI2232" s="11"/>
      <c r="DJ2232" s="11"/>
      <c r="DK2232" s="11"/>
      <c r="DL2232" s="11"/>
      <c r="DM2232" s="11"/>
    </row>
    <row r="2233" spans="96:117">
      <c r="CR2233" s="11"/>
      <c r="DI2233" s="11"/>
      <c r="DJ2233" s="11"/>
      <c r="DK2233" s="11"/>
      <c r="DL2233" s="11"/>
      <c r="DM2233" s="11"/>
    </row>
    <row r="2234" spans="96:117">
      <c r="CR2234" s="11"/>
      <c r="DI2234" s="11"/>
      <c r="DJ2234" s="11"/>
      <c r="DK2234" s="11"/>
      <c r="DL2234" s="11"/>
      <c r="DM2234" s="11"/>
    </row>
    <row r="2235" spans="96:117">
      <c r="CR2235" s="11"/>
      <c r="DI2235" s="11"/>
      <c r="DJ2235" s="11"/>
      <c r="DK2235" s="11"/>
      <c r="DL2235" s="11"/>
      <c r="DM2235" s="11"/>
    </row>
    <row r="2236" spans="96:117">
      <c r="CR2236" s="11"/>
      <c r="DI2236" s="11"/>
      <c r="DJ2236" s="11"/>
      <c r="DK2236" s="11"/>
      <c r="DL2236" s="11"/>
      <c r="DM2236" s="11"/>
    </row>
    <row r="2237" spans="96:117">
      <c r="CR2237" s="11"/>
      <c r="DI2237" s="11"/>
      <c r="DJ2237" s="11"/>
      <c r="DK2237" s="11"/>
      <c r="DL2237" s="11"/>
      <c r="DM2237" s="11"/>
    </row>
    <row r="2238" spans="96:117">
      <c r="CR2238" s="11"/>
      <c r="DI2238" s="11"/>
      <c r="DJ2238" s="11"/>
      <c r="DK2238" s="11"/>
      <c r="DL2238" s="11"/>
      <c r="DM2238" s="11"/>
    </row>
    <row r="2239" spans="96:117">
      <c r="CR2239" s="11"/>
      <c r="DI2239" s="11"/>
      <c r="DJ2239" s="11"/>
      <c r="DK2239" s="11"/>
      <c r="DL2239" s="11"/>
      <c r="DM2239" s="11"/>
    </row>
    <row r="2240" spans="96:117">
      <c r="CR2240" s="11"/>
      <c r="DI2240" s="11"/>
      <c r="DJ2240" s="11"/>
      <c r="DK2240" s="11"/>
      <c r="DL2240" s="11"/>
      <c r="DM2240" s="11"/>
    </row>
    <row r="2241" spans="96:117">
      <c r="CR2241" s="11"/>
      <c r="DI2241" s="11"/>
      <c r="DJ2241" s="11"/>
      <c r="DK2241" s="11"/>
      <c r="DL2241" s="11"/>
      <c r="DM2241" s="11"/>
    </row>
    <row r="2242" spans="96:117">
      <c r="CR2242" s="11"/>
      <c r="DI2242" s="11"/>
      <c r="DJ2242" s="11"/>
      <c r="DK2242" s="11"/>
      <c r="DL2242" s="11"/>
      <c r="DM2242" s="11"/>
    </row>
    <row r="2243" spans="96:117">
      <c r="CR2243" s="11"/>
      <c r="DI2243" s="11"/>
      <c r="DJ2243" s="11"/>
      <c r="DK2243" s="11"/>
      <c r="DL2243" s="11"/>
      <c r="DM2243" s="11"/>
    </row>
    <row r="2244" spans="96:117">
      <c r="CR2244" s="11"/>
      <c r="DI2244" s="11"/>
      <c r="DJ2244" s="11"/>
      <c r="DK2244" s="11"/>
      <c r="DL2244" s="11"/>
      <c r="DM2244" s="11"/>
    </row>
    <row r="2245" spans="96:117">
      <c r="CR2245" s="11"/>
      <c r="DI2245" s="11"/>
      <c r="DJ2245" s="11"/>
      <c r="DK2245" s="11"/>
      <c r="DL2245" s="11"/>
      <c r="DM2245" s="11"/>
    </row>
    <row r="2246" spans="96:117">
      <c r="CR2246" s="11"/>
      <c r="DI2246" s="11"/>
      <c r="DJ2246" s="11"/>
      <c r="DK2246" s="11"/>
      <c r="DL2246" s="11"/>
      <c r="DM2246" s="11"/>
    </row>
    <row r="2247" spans="96:117">
      <c r="CR2247" s="11"/>
      <c r="DI2247" s="11"/>
      <c r="DJ2247" s="11"/>
      <c r="DK2247" s="11"/>
      <c r="DL2247" s="11"/>
      <c r="DM2247" s="11"/>
    </row>
    <row r="2248" spans="96:117">
      <c r="CR2248" s="11"/>
      <c r="DI2248" s="11"/>
      <c r="DJ2248" s="11"/>
      <c r="DK2248" s="11"/>
      <c r="DL2248" s="11"/>
      <c r="DM2248" s="11"/>
    </row>
    <row r="2249" spans="96:117">
      <c r="CR2249" s="11"/>
      <c r="DI2249" s="11"/>
      <c r="DJ2249" s="11"/>
      <c r="DK2249" s="11"/>
      <c r="DL2249" s="11"/>
      <c r="DM2249" s="11"/>
    </row>
    <row r="2250" spans="96:117">
      <c r="CR2250" s="11"/>
      <c r="DI2250" s="11"/>
      <c r="DJ2250" s="11"/>
      <c r="DK2250" s="11"/>
      <c r="DL2250" s="11"/>
      <c r="DM2250" s="11"/>
    </row>
    <row r="2251" spans="96:117">
      <c r="CR2251" s="11"/>
      <c r="DI2251" s="11"/>
      <c r="DJ2251" s="11"/>
      <c r="DK2251" s="11"/>
      <c r="DL2251" s="11"/>
      <c r="DM2251" s="11"/>
    </row>
    <row r="2252" spans="96:117">
      <c r="CR2252" s="11"/>
      <c r="DI2252" s="11"/>
      <c r="DJ2252" s="11"/>
      <c r="DK2252" s="11"/>
      <c r="DL2252" s="11"/>
      <c r="DM2252" s="11"/>
    </row>
    <row r="2253" spans="96:117">
      <c r="CR2253" s="11"/>
      <c r="DI2253" s="11"/>
      <c r="DJ2253" s="11"/>
      <c r="DK2253" s="11"/>
      <c r="DL2253" s="11"/>
      <c r="DM2253" s="11"/>
    </row>
    <row r="2254" spans="96:117">
      <c r="CR2254" s="11"/>
      <c r="DI2254" s="11"/>
      <c r="DJ2254" s="11"/>
      <c r="DK2254" s="11"/>
      <c r="DL2254" s="11"/>
      <c r="DM2254" s="11"/>
    </row>
    <row r="2255" spans="96:117">
      <c r="CR2255" s="11"/>
      <c r="DI2255" s="11"/>
      <c r="DJ2255" s="11"/>
      <c r="DK2255" s="11"/>
      <c r="DL2255" s="11"/>
      <c r="DM2255" s="11"/>
    </row>
    <row r="2256" spans="96:117">
      <c r="CR2256" s="11"/>
      <c r="DI2256" s="11"/>
      <c r="DJ2256" s="11"/>
      <c r="DK2256" s="11"/>
      <c r="DL2256" s="11"/>
      <c r="DM2256" s="11"/>
    </row>
    <row r="2257" spans="96:117">
      <c r="CR2257" s="11"/>
      <c r="DI2257" s="11"/>
      <c r="DJ2257" s="11"/>
      <c r="DK2257" s="11"/>
      <c r="DL2257" s="11"/>
      <c r="DM2257" s="11"/>
    </row>
    <row r="2258" spans="96:117">
      <c r="CR2258" s="11"/>
      <c r="DI2258" s="11"/>
      <c r="DJ2258" s="11"/>
      <c r="DK2258" s="11"/>
      <c r="DL2258" s="11"/>
      <c r="DM2258" s="11"/>
    </row>
    <row r="2259" spans="96:117">
      <c r="CR2259" s="11"/>
      <c r="DI2259" s="11"/>
      <c r="DJ2259" s="11"/>
      <c r="DK2259" s="11"/>
      <c r="DL2259" s="11"/>
      <c r="DM2259" s="11"/>
    </row>
    <row r="2260" spans="96:117">
      <c r="CR2260" s="11"/>
      <c r="DI2260" s="11"/>
      <c r="DJ2260" s="11"/>
      <c r="DK2260" s="11"/>
      <c r="DL2260" s="11"/>
      <c r="DM2260" s="11"/>
    </row>
    <row r="2261" spans="96:117">
      <c r="CR2261" s="11"/>
      <c r="DI2261" s="11"/>
      <c r="DJ2261" s="11"/>
      <c r="DK2261" s="11"/>
      <c r="DL2261" s="11"/>
      <c r="DM2261" s="11"/>
    </row>
    <row r="2262" spans="96:117">
      <c r="CR2262" s="11"/>
      <c r="DI2262" s="11"/>
      <c r="DJ2262" s="11"/>
      <c r="DK2262" s="11"/>
      <c r="DL2262" s="11"/>
      <c r="DM2262" s="11"/>
    </row>
    <row r="2263" spans="96:117">
      <c r="CR2263" s="11"/>
      <c r="DI2263" s="11"/>
      <c r="DJ2263" s="11"/>
      <c r="DK2263" s="11"/>
      <c r="DL2263" s="11"/>
      <c r="DM2263" s="11"/>
    </row>
    <row r="2264" spans="96:117">
      <c r="CR2264" s="11"/>
      <c r="DI2264" s="11"/>
      <c r="DJ2264" s="11"/>
      <c r="DK2264" s="11"/>
      <c r="DL2264" s="11"/>
      <c r="DM2264" s="11"/>
    </row>
    <row r="2265" spans="96:117">
      <c r="CR2265" s="11"/>
      <c r="DI2265" s="11"/>
      <c r="DJ2265" s="11"/>
      <c r="DK2265" s="11"/>
      <c r="DL2265" s="11"/>
      <c r="DM2265" s="11"/>
    </row>
    <row r="2266" spans="96:117">
      <c r="CR2266" s="11"/>
      <c r="DI2266" s="11"/>
      <c r="DJ2266" s="11"/>
      <c r="DK2266" s="11"/>
      <c r="DL2266" s="11"/>
      <c r="DM2266" s="11"/>
    </row>
    <row r="2267" spans="96:117">
      <c r="CR2267" s="11"/>
      <c r="DI2267" s="11"/>
      <c r="DJ2267" s="11"/>
      <c r="DK2267" s="11"/>
      <c r="DL2267" s="11"/>
      <c r="DM2267" s="11"/>
    </row>
    <row r="2268" spans="96:117">
      <c r="CR2268" s="11"/>
      <c r="DI2268" s="11"/>
      <c r="DJ2268" s="11"/>
      <c r="DK2268" s="11"/>
      <c r="DL2268" s="11"/>
      <c r="DM2268" s="11"/>
    </row>
    <row r="2269" spans="96:117">
      <c r="CR2269" s="11"/>
      <c r="DI2269" s="11"/>
      <c r="DJ2269" s="11"/>
      <c r="DK2269" s="11"/>
      <c r="DL2269" s="11"/>
      <c r="DM2269" s="11"/>
    </row>
    <row r="2270" spans="96:117">
      <c r="CR2270" s="11"/>
      <c r="DI2270" s="11"/>
      <c r="DJ2270" s="11"/>
      <c r="DK2270" s="11"/>
      <c r="DL2270" s="11"/>
      <c r="DM2270" s="11"/>
    </row>
    <row r="2271" spans="96:117">
      <c r="CR2271" s="11"/>
      <c r="DI2271" s="11"/>
      <c r="DJ2271" s="11"/>
      <c r="DK2271" s="11"/>
      <c r="DL2271" s="11"/>
      <c r="DM2271" s="11"/>
    </row>
    <row r="2272" spans="96:117">
      <c r="CR2272" s="11"/>
      <c r="DI2272" s="11"/>
      <c r="DJ2272" s="11"/>
      <c r="DK2272" s="11"/>
      <c r="DL2272" s="11"/>
      <c r="DM2272" s="11"/>
    </row>
    <row r="2273" spans="96:117">
      <c r="CR2273" s="11"/>
      <c r="DI2273" s="11"/>
      <c r="DJ2273" s="11"/>
      <c r="DK2273" s="11"/>
      <c r="DL2273" s="11"/>
      <c r="DM2273" s="11"/>
    </row>
    <row r="2274" spans="96:117">
      <c r="CR2274" s="11"/>
      <c r="DI2274" s="11"/>
      <c r="DJ2274" s="11"/>
      <c r="DK2274" s="11"/>
      <c r="DL2274" s="11"/>
      <c r="DM2274" s="11"/>
    </row>
    <row r="2275" spans="96:117">
      <c r="CR2275" s="11"/>
      <c r="DI2275" s="11"/>
      <c r="DJ2275" s="11"/>
      <c r="DK2275" s="11"/>
      <c r="DL2275" s="11"/>
      <c r="DM2275" s="11"/>
    </row>
    <row r="2276" spans="96:117">
      <c r="CR2276" s="11"/>
      <c r="DI2276" s="11"/>
      <c r="DJ2276" s="11"/>
      <c r="DK2276" s="11"/>
      <c r="DL2276" s="11"/>
      <c r="DM2276" s="11"/>
    </row>
    <row r="2277" spans="96:117">
      <c r="CR2277" s="11"/>
      <c r="DI2277" s="11"/>
      <c r="DJ2277" s="11"/>
      <c r="DK2277" s="11"/>
      <c r="DL2277" s="11"/>
      <c r="DM2277" s="11"/>
    </row>
    <row r="2278" spans="96:117">
      <c r="CR2278" s="11"/>
      <c r="DI2278" s="11"/>
      <c r="DJ2278" s="11"/>
      <c r="DK2278" s="11"/>
      <c r="DL2278" s="11"/>
      <c r="DM2278" s="11"/>
    </row>
    <row r="2279" spans="96:117">
      <c r="CR2279" s="11"/>
      <c r="DI2279" s="11"/>
      <c r="DJ2279" s="11"/>
      <c r="DK2279" s="11"/>
      <c r="DL2279" s="11"/>
      <c r="DM2279" s="11"/>
    </row>
    <row r="2280" spans="96:117">
      <c r="CR2280" s="11"/>
      <c r="DI2280" s="11"/>
      <c r="DJ2280" s="11"/>
      <c r="DK2280" s="11"/>
      <c r="DL2280" s="11"/>
      <c r="DM2280" s="11"/>
    </row>
    <row r="2281" spans="96:117">
      <c r="CR2281" s="11"/>
      <c r="DI2281" s="11"/>
      <c r="DJ2281" s="11"/>
      <c r="DK2281" s="11"/>
      <c r="DL2281" s="11"/>
      <c r="DM2281" s="11"/>
    </row>
    <row r="2282" spans="96:117">
      <c r="CR2282" s="11"/>
      <c r="DI2282" s="11"/>
      <c r="DJ2282" s="11"/>
      <c r="DK2282" s="11"/>
      <c r="DL2282" s="11"/>
      <c r="DM2282" s="11"/>
    </row>
    <row r="2283" spans="96:117">
      <c r="CR2283" s="11"/>
      <c r="DI2283" s="11"/>
      <c r="DJ2283" s="11"/>
      <c r="DK2283" s="11"/>
      <c r="DL2283" s="11"/>
      <c r="DM2283" s="11"/>
    </row>
    <row r="2284" spans="96:117">
      <c r="CR2284" s="11"/>
      <c r="DI2284" s="11"/>
      <c r="DJ2284" s="11"/>
      <c r="DK2284" s="11"/>
      <c r="DL2284" s="11"/>
      <c r="DM2284" s="11"/>
    </row>
    <row r="2285" spans="96:117">
      <c r="CR2285" s="11"/>
      <c r="DI2285" s="11"/>
      <c r="DJ2285" s="11"/>
      <c r="DK2285" s="11"/>
      <c r="DL2285" s="11"/>
      <c r="DM2285" s="11"/>
    </row>
    <row r="2286" spans="96:117">
      <c r="CR2286" s="11"/>
      <c r="DI2286" s="11"/>
      <c r="DJ2286" s="11"/>
      <c r="DK2286" s="11"/>
      <c r="DL2286" s="11"/>
      <c r="DM2286" s="11"/>
    </row>
    <row r="2287" spans="96:117">
      <c r="CR2287" s="11"/>
      <c r="DI2287" s="11"/>
      <c r="DJ2287" s="11"/>
      <c r="DK2287" s="11"/>
      <c r="DL2287" s="11"/>
      <c r="DM2287" s="11"/>
    </row>
    <row r="2288" spans="96:117">
      <c r="CR2288" s="11"/>
      <c r="DI2288" s="11"/>
      <c r="DJ2288" s="11"/>
      <c r="DK2288" s="11"/>
      <c r="DL2288" s="11"/>
      <c r="DM2288" s="11"/>
    </row>
    <row r="2289" spans="96:117">
      <c r="CR2289" s="11"/>
      <c r="DI2289" s="11"/>
      <c r="DJ2289" s="11"/>
      <c r="DK2289" s="11"/>
      <c r="DL2289" s="11"/>
      <c r="DM2289" s="11"/>
    </row>
    <row r="2290" spans="96:117">
      <c r="CR2290" s="11"/>
      <c r="DI2290" s="11"/>
      <c r="DJ2290" s="11"/>
      <c r="DK2290" s="11"/>
      <c r="DL2290" s="11"/>
      <c r="DM2290" s="11"/>
    </row>
    <row r="2291" spans="96:117">
      <c r="CR2291" s="11"/>
      <c r="DI2291" s="11"/>
      <c r="DJ2291" s="11"/>
      <c r="DK2291" s="11"/>
      <c r="DL2291" s="11"/>
      <c r="DM2291" s="11"/>
    </row>
    <row r="2292" spans="96:117">
      <c r="CR2292" s="11"/>
      <c r="DI2292" s="11"/>
      <c r="DJ2292" s="11"/>
      <c r="DK2292" s="11"/>
      <c r="DL2292" s="11"/>
      <c r="DM2292" s="11"/>
    </row>
    <row r="2293" spans="96:117">
      <c r="CR2293" s="11"/>
      <c r="DI2293" s="11"/>
      <c r="DJ2293" s="11"/>
      <c r="DK2293" s="11"/>
      <c r="DL2293" s="11"/>
      <c r="DM2293" s="11"/>
    </row>
    <row r="2294" spans="96:117">
      <c r="CR2294" s="11"/>
      <c r="DI2294" s="11"/>
      <c r="DJ2294" s="11"/>
      <c r="DK2294" s="11"/>
      <c r="DL2294" s="11"/>
      <c r="DM2294" s="11"/>
    </row>
    <row r="2295" spans="96:117">
      <c r="CR2295" s="11"/>
      <c r="DI2295" s="11"/>
      <c r="DJ2295" s="11"/>
      <c r="DK2295" s="11"/>
      <c r="DL2295" s="11"/>
      <c r="DM2295" s="11"/>
    </row>
    <row r="2296" spans="96:117">
      <c r="CR2296" s="11"/>
      <c r="DI2296" s="11"/>
      <c r="DJ2296" s="11"/>
      <c r="DK2296" s="11"/>
      <c r="DL2296" s="11"/>
      <c r="DM2296" s="11"/>
    </row>
    <row r="2297" spans="96:117">
      <c r="CR2297" s="11"/>
      <c r="DI2297" s="11"/>
      <c r="DJ2297" s="11"/>
      <c r="DK2297" s="11"/>
      <c r="DL2297" s="11"/>
      <c r="DM2297" s="11"/>
    </row>
    <row r="2298" spans="96:117">
      <c r="CR2298" s="11"/>
      <c r="DI2298" s="11"/>
      <c r="DJ2298" s="11"/>
      <c r="DK2298" s="11"/>
      <c r="DL2298" s="11"/>
      <c r="DM2298" s="11"/>
    </row>
    <row r="2299" spans="96:117">
      <c r="CR2299" s="11"/>
      <c r="DI2299" s="11"/>
      <c r="DJ2299" s="11"/>
      <c r="DK2299" s="11"/>
      <c r="DL2299" s="11"/>
      <c r="DM2299" s="11"/>
    </row>
    <row r="2300" spans="96:117">
      <c r="CR2300" s="11"/>
      <c r="DI2300" s="11"/>
      <c r="DJ2300" s="11"/>
      <c r="DK2300" s="11"/>
      <c r="DL2300" s="11"/>
      <c r="DM2300" s="11"/>
    </row>
    <row r="2301" spans="96:117">
      <c r="CR2301" s="11"/>
      <c r="DI2301" s="11"/>
      <c r="DJ2301" s="11"/>
      <c r="DK2301" s="11"/>
      <c r="DL2301" s="11"/>
      <c r="DM2301" s="11"/>
    </row>
    <row r="2302" spans="96:117">
      <c r="CR2302" s="11"/>
      <c r="DI2302" s="11"/>
      <c r="DJ2302" s="11"/>
      <c r="DK2302" s="11"/>
      <c r="DL2302" s="11"/>
      <c r="DM2302" s="11"/>
    </row>
    <row r="2303" spans="96:117">
      <c r="CR2303" s="11"/>
      <c r="DI2303" s="11"/>
      <c r="DJ2303" s="11"/>
      <c r="DK2303" s="11"/>
      <c r="DL2303" s="11"/>
      <c r="DM2303" s="11"/>
    </row>
    <row r="2304" spans="96:117">
      <c r="CR2304" s="11"/>
      <c r="DI2304" s="11"/>
      <c r="DJ2304" s="11"/>
      <c r="DK2304" s="11"/>
      <c r="DL2304" s="11"/>
      <c r="DM2304" s="11"/>
    </row>
    <row r="2305" spans="96:117">
      <c r="CR2305" s="11"/>
      <c r="DI2305" s="11"/>
      <c r="DJ2305" s="11"/>
      <c r="DK2305" s="11"/>
      <c r="DL2305" s="11"/>
      <c r="DM2305" s="11"/>
    </row>
    <row r="2306" spans="96:117">
      <c r="CR2306" s="11"/>
      <c r="DI2306" s="11"/>
      <c r="DJ2306" s="11"/>
      <c r="DK2306" s="11"/>
      <c r="DL2306" s="11"/>
      <c r="DM2306" s="11"/>
    </row>
    <row r="2307" spans="96:117">
      <c r="CR2307" s="11"/>
      <c r="DI2307" s="11"/>
      <c r="DJ2307" s="11"/>
      <c r="DK2307" s="11"/>
      <c r="DL2307" s="11"/>
      <c r="DM2307" s="11"/>
    </row>
    <row r="2308" spans="96:117">
      <c r="CR2308" s="11"/>
      <c r="DI2308" s="11"/>
      <c r="DJ2308" s="11"/>
      <c r="DK2308" s="11"/>
      <c r="DL2308" s="11"/>
      <c r="DM2308" s="11"/>
    </row>
    <row r="2309" spans="96:117">
      <c r="CR2309" s="11"/>
      <c r="DI2309" s="11"/>
      <c r="DJ2309" s="11"/>
      <c r="DK2309" s="11"/>
      <c r="DL2309" s="11"/>
      <c r="DM2309" s="11"/>
    </row>
    <row r="2310" spans="96:117">
      <c r="CR2310" s="11"/>
      <c r="DI2310" s="11"/>
      <c r="DJ2310" s="11"/>
      <c r="DK2310" s="11"/>
      <c r="DL2310" s="11"/>
      <c r="DM2310" s="11"/>
    </row>
    <row r="2311" spans="96:117">
      <c r="CR2311" s="11"/>
      <c r="DI2311" s="11"/>
      <c r="DJ2311" s="11"/>
      <c r="DK2311" s="11"/>
      <c r="DL2311" s="11"/>
      <c r="DM2311" s="11"/>
    </row>
    <row r="2312" spans="96:117">
      <c r="CR2312" s="11"/>
      <c r="DI2312" s="11"/>
      <c r="DJ2312" s="11"/>
      <c r="DK2312" s="11"/>
      <c r="DL2312" s="11"/>
      <c r="DM2312" s="11"/>
    </row>
    <row r="2313" spans="96:117">
      <c r="CR2313" s="11"/>
      <c r="DI2313" s="11"/>
      <c r="DJ2313" s="11"/>
      <c r="DK2313" s="11"/>
      <c r="DL2313" s="11"/>
      <c r="DM2313" s="11"/>
    </row>
    <row r="2314" spans="96:117">
      <c r="CR2314" s="11"/>
      <c r="DI2314" s="11"/>
      <c r="DJ2314" s="11"/>
      <c r="DK2314" s="11"/>
      <c r="DL2314" s="11"/>
      <c r="DM2314" s="11"/>
    </row>
    <row r="2315" spans="96:117">
      <c r="CR2315" s="11"/>
      <c r="DI2315" s="11"/>
      <c r="DJ2315" s="11"/>
      <c r="DK2315" s="11"/>
      <c r="DL2315" s="11"/>
      <c r="DM2315" s="11"/>
    </row>
    <row r="2316" spans="96:117">
      <c r="CR2316" s="11"/>
      <c r="DI2316" s="11"/>
      <c r="DJ2316" s="11"/>
      <c r="DK2316" s="11"/>
      <c r="DL2316" s="11"/>
      <c r="DM2316" s="11"/>
    </row>
    <row r="2317" spans="96:117">
      <c r="CR2317" s="11"/>
      <c r="DI2317" s="11"/>
      <c r="DJ2317" s="11"/>
      <c r="DK2317" s="11"/>
      <c r="DL2317" s="11"/>
      <c r="DM2317" s="11"/>
    </row>
    <row r="2318" spans="96:117">
      <c r="CR2318" s="11"/>
      <c r="DI2318" s="11"/>
      <c r="DJ2318" s="11"/>
      <c r="DK2318" s="11"/>
      <c r="DL2318" s="11"/>
      <c r="DM2318" s="11"/>
    </row>
    <row r="2319" spans="96:117">
      <c r="CR2319" s="11"/>
      <c r="DI2319" s="11"/>
      <c r="DJ2319" s="11"/>
      <c r="DK2319" s="11"/>
      <c r="DL2319" s="11"/>
      <c r="DM2319" s="11"/>
    </row>
    <row r="2320" spans="96:117">
      <c r="CR2320" s="11"/>
      <c r="DI2320" s="11"/>
      <c r="DJ2320" s="11"/>
      <c r="DK2320" s="11"/>
      <c r="DL2320" s="11"/>
      <c r="DM2320" s="11"/>
    </row>
    <row r="2321" spans="96:117">
      <c r="CR2321" s="11"/>
      <c r="DI2321" s="11"/>
      <c r="DJ2321" s="11"/>
      <c r="DK2321" s="11"/>
      <c r="DL2321" s="11"/>
      <c r="DM2321" s="11"/>
    </row>
    <row r="2322" spans="96:117">
      <c r="CR2322" s="11"/>
      <c r="DI2322" s="11"/>
      <c r="DJ2322" s="11"/>
      <c r="DK2322" s="11"/>
      <c r="DL2322" s="11"/>
      <c r="DM2322" s="11"/>
    </row>
    <row r="2323" spans="96:117">
      <c r="CR2323" s="11"/>
      <c r="DI2323" s="11"/>
      <c r="DJ2323" s="11"/>
      <c r="DK2323" s="11"/>
      <c r="DL2323" s="11"/>
      <c r="DM2323" s="11"/>
    </row>
    <row r="2324" spans="96:117">
      <c r="CR2324" s="11"/>
      <c r="DI2324" s="11"/>
      <c r="DJ2324" s="11"/>
      <c r="DK2324" s="11"/>
      <c r="DL2324" s="11"/>
      <c r="DM2324" s="11"/>
    </row>
    <row r="2325" spans="96:117">
      <c r="CR2325" s="11"/>
      <c r="DI2325" s="11"/>
      <c r="DJ2325" s="11"/>
      <c r="DK2325" s="11"/>
      <c r="DL2325" s="11"/>
      <c r="DM2325" s="11"/>
    </row>
    <row r="2326" spans="96:117">
      <c r="CR2326" s="11"/>
      <c r="DI2326" s="11"/>
      <c r="DJ2326" s="11"/>
      <c r="DK2326" s="11"/>
      <c r="DL2326" s="11"/>
      <c r="DM2326" s="11"/>
    </row>
    <row r="2327" spans="96:117">
      <c r="CR2327" s="11"/>
      <c r="DI2327" s="11"/>
      <c r="DJ2327" s="11"/>
      <c r="DK2327" s="11"/>
      <c r="DL2327" s="11"/>
      <c r="DM2327" s="11"/>
    </row>
    <row r="2328" spans="96:117">
      <c r="CR2328" s="11"/>
      <c r="DI2328" s="11"/>
      <c r="DJ2328" s="11"/>
      <c r="DK2328" s="11"/>
      <c r="DL2328" s="11"/>
      <c r="DM2328" s="11"/>
    </row>
    <row r="2329" spans="96:117">
      <c r="CR2329" s="11"/>
      <c r="DI2329" s="11"/>
      <c r="DJ2329" s="11"/>
      <c r="DK2329" s="11"/>
      <c r="DL2329" s="11"/>
      <c r="DM2329" s="11"/>
    </row>
    <row r="2330" spans="96:117">
      <c r="CR2330" s="11"/>
      <c r="DI2330" s="11"/>
      <c r="DJ2330" s="11"/>
      <c r="DK2330" s="11"/>
      <c r="DL2330" s="11"/>
      <c r="DM2330" s="11"/>
    </row>
    <row r="2331" spans="96:117">
      <c r="CR2331" s="11"/>
      <c r="DI2331" s="11"/>
      <c r="DJ2331" s="11"/>
      <c r="DK2331" s="11"/>
      <c r="DL2331" s="11"/>
      <c r="DM2331" s="11"/>
    </row>
    <row r="2332" spans="96:117">
      <c r="CR2332" s="11"/>
      <c r="DI2332" s="11"/>
      <c r="DJ2332" s="11"/>
      <c r="DK2332" s="11"/>
      <c r="DL2332" s="11"/>
      <c r="DM2332" s="11"/>
    </row>
    <row r="2333" spans="96:117">
      <c r="CR2333" s="11"/>
      <c r="DI2333" s="11"/>
      <c r="DJ2333" s="11"/>
      <c r="DK2333" s="11"/>
      <c r="DL2333" s="11"/>
      <c r="DM2333" s="11"/>
    </row>
    <row r="2334" spans="96:117">
      <c r="CR2334" s="11"/>
      <c r="DI2334" s="11"/>
      <c r="DJ2334" s="11"/>
      <c r="DK2334" s="11"/>
      <c r="DL2334" s="11"/>
      <c r="DM2334" s="11"/>
    </row>
    <row r="2335" spans="96:117">
      <c r="CR2335" s="11"/>
      <c r="DI2335" s="11"/>
      <c r="DJ2335" s="11"/>
      <c r="DK2335" s="11"/>
      <c r="DL2335" s="11"/>
      <c r="DM2335" s="11"/>
    </row>
    <row r="2336" spans="96:117">
      <c r="CR2336" s="11"/>
      <c r="DI2336" s="11"/>
      <c r="DJ2336" s="11"/>
      <c r="DK2336" s="11"/>
      <c r="DL2336" s="11"/>
      <c r="DM2336" s="11"/>
    </row>
    <row r="2337" spans="96:117">
      <c r="CR2337" s="11"/>
      <c r="DI2337" s="11"/>
      <c r="DJ2337" s="11"/>
      <c r="DK2337" s="11"/>
      <c r="DL2337" s="11"/>
      <c r="DM2337" s="11"/>
    </row>
    <row r="2338" spans="96:117">
      <c r="CR2338" s="11"/>
      <c r="DI2338" s="11"/>
      <c r="DJ2338" s="11"/>
      <c r="DK2338" s="11"/>
      <c r="DL2338" s="11"/>
      <c r="DM2338" s="11"/>
    </row>
    <row r="2339" spans="96:117">
      <c r="CR2339" s="11"/>
      <c r="DI2339" s="11"/>
      <c r="DJ2339" s="11"/>
      <c r="DK2339" s="11"/>
      <c r="DL2339" s="11"/>
      <c r="DM2339" s="11"/>
    </row>
    <row r="2340" spans="96:117">
      <c r="CR2340" s="11"/>
      <c r="DI2340" s="11"/>
      <c r="DJ2340" s="11"/>
      <c r="DK2340" s="11"/>
      <c r="DL2340" s="11"/>
      <c r="DM2340" s="11"/>
    </row>
    <row r="2341" spans="96:117">
      <c r="CR2341" s="11"/>
      <c r="DI2341" s="11"/>
      <c r="DJ2341" s="11"/>
      <c r="DK2341" s="11"/>
      <c r="DL2341" s="11"/>
      <c r="DM2341" s="11"/>
    </row>
    <row r="2342" spans="96:117">
      <c r="CR2342" s="11"/>
      <c r="DI2342" s="11"/>
      <c r="DJ2342" s="11"/>
      <c r="DK2342" s="11"/>
      <c r="DL2342" s="11"/>
      <c r="DM2342" s="11"/>
    </row>
    <row r="2343" spans="96:117">
      <c r="CR2343" s="11"/>
      <c r="DI2343" s="11"/>
      <c r="DJ2343" s="11"/>
      <c r="DK2343" s="11"/>
      <c r="DL2343" s="11"/>
      <c r="DM2343" s="11"/>
    </row>
    <row r="2344" spans="96:117">
      <c r="CR2344" s="11"/>
      <c r="DI2344" s="11"/>
      <c r="DJ2344" s="11"/>
      <c r="DK2344" s="11"/>
      <c r="DL2344" s="11"/>
      <c r="DM2344" s="11"/>
    </row>
    <row r="2345" spans="96:117">
      <c r="CR2345" s="11"/>
      <c r="DI2345" s="11"/>
      <c r="DJ2345" s="11"/>
      <c r="DK2345" s="11"/>
      <c r="DL2345" s="11"/>
      <c r="DM2345" s="11"/>
    </row>
    <row r="2346" spans="96:117">
      <c r="CR2346" s="11"/>
      <c r="DI2346" s="11"/>
      <c r="DJ2346" s="11"/>
      <c r="DK2346" s="11"/>
      <c r="DL2346" s="11"/>
      <c r="DM2346" s="11"/>
    </row>
    <row r="2347" spans="96:117">
      <c r="CR2347" s="11"/>
      <c r="DI2347" s="11"/>
      <c r="DJ2347" s="11"/>
      <c r="DK2347" s="11"/>
      <c r="DL2347" s="11"/>
      <c r="DM2347" s="11"/>
    </row>
    <row r="2348" spans="96:117">
      <c r="CR2348" s="11"/>
      <c r="DI2348" s="11"/>
      <c r="DJ2348" s="11"/>
      <c r="DK2348" s="11"/>
      <c r="DL2348" s="11"/>
      <c r="DM2348" s="11"/>
    </row>
    <row r="2349" spans="96:117">
      <c r="CR2349" s="11"/>
      <c r="DI2349" s="11"/>
      <c r="DJ2349" s="11"/>
      <c r="DK2349" s="11"/>
      <c r="DL2349" s="11"/>
      <c r="DM2349" s="11"/>
    </row>
    <row r="2350" spans="96:117">
      <c r="CR2350" s="11"/>
      <c r="DI2350" s="11"/>
      <c r="DJ2350" s="11"/>
      <c r="DK2350" s="11"/>
      <c r="DL2350" s="11"/>
      <c r="DM2350" s="11"/>
    </row>
    <row r="2351" spans="96:117">
      <c r="CR2351" s="11"/>
      <c r="DI2351" s="11"/>
      <c r="DJ2351" s="11"/>
      <c r="DK2351" s="11"/>
      <c r="DL2351" s="11"/>
      <c r="DM2351" s="11"/>
    </row>
    <row r="2352" spans="96:117">
      <c r="CR2352" s="11"/>
      <c r="DI2352" s="11"/>
      <c r="DJ2352" s="11"/>
      <c r="DK2352" s="11"/>
      <c r="DL2352" s="11"/>
      <c r="DM2352" s="11"/>
    </row>
    <row r="2353" spans="96:117">
      <c r="CR2353" s="11"/>
      <c r="DI2353" s="11"/>
      <c r="DJ2353" s="11"/>
      <c r="DK2353" s="11"/>
      <c r="DL2353" s="11"/>
      <c r="DM2353" s="11"/>
    </row>
    <row r="2354" spans="96:117">
      <c r="CR2354" s="11"/>
      <c r="DI2354" s="11"/>
      <c r="DJ2354" s="11"/>
      <c r="DK2354" s="11"/>
      <c r="DL2354" s="11"/>
      <c r="DM2354" s="11"/>
    </row>
    <row r="2355" spans="96:117">
      <c r="CR2355" s="11"/>
      <c r="DI2355" s="11"/>
      <c r="DJ2355" s="11"/>
      <c r="DK2355" s="11"/>
      <c r="DL2355" s="11"/>
      <c r="DM2355" s="11"/>
    </row>
    <row r="2356" spans="96:117">
      <c r="CR2356" s="11"/>
      <c r="DI2356" s="11"/>
      <c r="DJ2356" s="11"/>
      <c r="DK2356" s="11"/>
      <c r="DL2356" s="11"/>
      <c r="DM2356" s="11"/>
    </row>
    <row r="2357" spans="96:117">
      <c r="CR2357" s="11"/>
      <c r="DI2357" s="11"/>
      <c r="DJ2357" s="11"/>
      <c r="DK2357" s="11"/>
      <c r="DL2357" s="11"/>
      <c r="DM2357" s="11"/>
    </row>
    <row r="2358" spans="96:117">
      <c r="CR2358" s="11"/>
      <c r="DI2358" s="11"/>
      <c r="DJ2358" s="11"/>
      <c r="DK2358" s="11"/>
      <c r="DL2358" s="11"/>
      <c r="DM2358" s="11"/>
    </row>
    <row r="2359" spans="96:117">
      <c r="CR2359" s="11"/>
      <c r="DI2359" s="11"/>
      <c r="DJ2359" s="11"/>
      <c r="DK2359" s="11"/>
      <c r="DL2359" s="11"/>
      <c r="DM2359" s="11"/>
    </row>
    <row r="2360" spans="96:117">
      <c r="CR2360" s="11"/>
      <c r="DI2360" s="11"/>
      <c r="DJ2360" s="11"/>
      <c r="DK2360" s="11"/>
      <c r="DL2360" s="11"/>
      <c r="DM2360" s="11"/>
    </row>
    <row r="2361" spans="96:117">
      <c r="CR2361" s="11"/>
      <c r="DI2361" s="11"/>
      <c r="DJ2361" s="11"/>
      <c r="DK2361" s="11"/>
      <c r="DL2361" s="11"/>
      <c r="DM2361" s="11"/>
    </row>
    <row r="2362" spans="96:117">
      <c r="CR2362" s="11"/>
      <c r="DI2362" s="11"/>
      <c r="DJ2362" s="11"/>
      <c r="DK2362" s="11"/>
      <c r="DL2362" s="11"/>
      <c r="DM2362" s="11"/>
    </row>
    <row r="2363" spans="96:117">
      <c r="CR2363" s="11"/>
      <c r="DI2363" s="11"/>
      <c r="DJ2363" s="11"/>
      <c r="DK2363" s="11"/>
      <c r="DL2363" s="11"/>
      <c r="DM2363" s="11"/>
    </row>
    <row r="2364" spans="96:117">
      <c r="CR2364" s="11"/>
      <c r="DI2364" s="11"/>
      <c r="DJ2364" s="11"/>
      <c r="DK2364" s="11"/>
      <c r="DL2364" s="11"/>
      <c r="DM2364" s="11"/>
    </row>
    <row r="2365" spans="96:117">
      <c r="CR2365" s="11"/>
      <c r="DI2365" s="11"/>
      <c r="DJ2365" s="11"/>
      <c r="DK2365" s="11"/>
      <c r="DL2365" s="11"/>
      <c r="DM2365" s="11"/>
    </row>
    <row r="2366" spans="96:117">
      <c r="CR2366" s="11"/>
      <c r="DI2366" s="11"/>
      <c r="DJ2366" s="11"/>
      <c r="DK2366" s="11"/>
      <c r="DL2366" s="11"/>
      <c r="DM2366" s="11"/>
    </row>
    <row r="2367" spans="96:117">
      <c r="CR2367" s="11"/>
      <c r="DI2367" s="11"/>
      <c r="DJ2367" s="11"/>
      <c r="DK2367" s="11"/>
      <c r="DL2367" s="11"/>
      <c r="DM2367" s="11"/>
    </row>
    <row r="2368" spans="96:117">
      <c r="CR2368" s="11"/>
      <c r="DI2368" s="11"/>
      <c r="DJ2368" s="11"/>
      <c r="DK2368" s="11"/>
      <c r="DL2368" s="11"/>
      <c r="DM2368" s="11"/>
    </row>
    <row r="2369" spans="96:117">
      <c r="CR2369" s="11"/>
      <c r="DI2369" s="11"/>
      <c r="DJ2369" s="11"/>
      <c r="DK2369" s="11"/>
      <c r="DL2369" s="11"/>
      <c r="DM2369" s="11"/>
    </row>
    <row r="2370" spans="96:117">
      <c r="CR2370" s="11"/>
      <c r="DI2370" s="11"/>
      <c r="DJ2370" s="11"/>
      <c r="DK2370" s="11"/>
      <c r="DL2370" s="11"/>
      <c r="DM2370" s="11"/>
    </row>
    <row r="2371" spans="96:117">
      <c r="CR2371" s="11"/>
      <c r="DI2371" s="11"/>
      <c r="DJ2371" s="11"/>
      <c r="DK2371" s="11"/>
      <c r="DL2371" s="11"/>
      <c r="DM2371" s="11"/>
    </row>
    <row r="2372" spans="96:117">
      <c r="CR2372" s="11"/>
      <c r="DI2372" s="11"/>
      <c r="DJ2372" s="11"/>
      <c r="DK2372" s="11"/>
      <c r="DL2372" s="11"/>
      <c r="DM2372" s="11"/>
    </row>
    <row r="2373" spans="96:117">
      <c r="CR2373" s="11"/>
      <c r="DI2373" s="11"/>
      <c r="DJ2373" s="11"/>
      <c r="DK2373" s="11"/>
      <c r="DL2373" s="11"/>
      <c r="DM2373" s="11"/>
    </row>
    <row r="2374" spans="96:117">
      <c r="CR2374" s="11"/>
      <c r="DI2374" s="11"/>
      <c r="DJ2374" s="11"/>
      <c r="DK2374" s="11"/>
      <c r="DL2374" s="11"/>
      <c r="DM2374" s="11"/>
    </row>
    <row r="2375" spans="96:117">
      <c r="CR2375" s="11"/>
      <c r="DI2375" s="11"/>
      <c r="DJ2375" s="11"/>
      <c r="DK2375" s="11"/>
      <c r="DL2375" s="11"/>
      <c r="DM2375" s="11"/>
    </row>
    <row r="2376" spans="96:117">
      <c r="CR2376" s="11"/>
      <c r="DI2376" s="11"/>
      <c r="DJ2376" s="11"/>
      <c r="DK2376" s="11"/>
      <c r="DL2376" s="11"/>
      <c r="DM2376" s="11"/>
    </row>
    <row r="2377" spans="96:117">
      <c r="CR2377" s="11"/>
      <c r="DI2377" s="11"/>
      <c r="DJ2377" s="11"/>
      <c r="DK2377" s="11"/>
      <c r="DL2377" s="11"/>
      <c r="DM2377" s="11"/>
    </row>
    <row r="2378" spans="96:117">
      <c r="CR2378" s="11"/>
      <c r="DI2378" s="11"/>
      <c r="DJ2378" s="11"/>
      <c r="DK2378" s="11"/>
      <c r="DL2378" s="11"/>
      <c r="DM2378" s="11"/>
    </row>
    <row r="2379" spans="96:117">
      <c r="CR2379" s="11"/>
      <c r="DI2379" s="11"/>
      <c r="DJ2379" s="11"/>
      <c r="DK2379" s="11"/>
      <c r="DL2379" s="11"/>
      <c r="DM2379" s="11"/>
    </row>
    <row r="2380" spans="96:117">
      <c r="CR2380" s="11"/>
      <c r="DI2380" s="11"/>
      <c r="DJ2380" s="11"/>
      <c r="DK2380" s="11"/>
      <c r="DL2380" s="11"/>
      <c r="DM2380" s="11"/>
    </row>
    <row r="2381" spans="96:117">
      <c r="CR2381" s="11"/>
      <c r="DI2381" s="11"/>
      <c r="DJ2381" s="11"/>
      <c r="DK2381" s="11"/>
      <c r="DL2381" s="11"/>
      <c r="DM2381" s="11"/>
    </row>
    <row r="2382" spans="96:117">
      <c r="CR2382" s="11"/>
      <c r="DI2382" s="11"/>
      <c r="DJ2382" s="11"/>
      <c r="DK2382" s="11"/>
      <c r="DL2382" s="11"/>
      <c r="DM2382" s="11"/>
    </row>
    <row r="2383" spans="96:117">
      <c r="CR2383" s="11"/>
      <c r="DI2383" s="11"/>
      <c r="DJ2383" s="11"/>
      <c r="DK2383" s="11"/>
      <c r="DL2383" s="11"/>
      <c r="DM2383" s="11"/>
    </row>
    <row r="2384" spans="96:117">
      <c r="CR2384" s="11"/>
      <c r="DI2384" s="11"/>
      <c r="DJ2384" s="11"/>
      <c r="DK2384" s="11"/>
      <c r="DL2384" s="11"/>
      <c r="DM2384" s="11"/>
    </row>
    <row r="2385" spans="96:117">
      <c r="CR2385" s="11"/>
      <c r="DI2385" s="11"/>
      <c r="DJ2385" s="11"/>
      <c r="DK2385" s="11"/>
      <c r="DL2385" s="11"/>
      <c r="DM2385" s="11"/>
    </row>
    <row r="2386" spans="96:117">
      <c r="CR2386" s="11"/>
      <c r="DI2386" s="11"/>
      <c r="DJ2386" s="11"/>
      <c r="DK2386" s="11"/>
      <c r="DL2386" s="11"/>
      <c r="DM2386" s="11"/>
    </row>
    <row r="2387" spans="96:117">
      <c r="CR2387" s="11"/>
      <c r="DI2387" s="11"/>
      <c r="DJ2387" s="11"/>
      <c r="DK2387" s="11"/>
      <c r="DL2387" s="11"/>
      <c r="DM2387" s="11"/>
    </row>
    <row r="2388" spans="96:117">
      <c r="CR2388" s="11"/>
      <c r="DI2388" s="11"/>
      <c r="DJ2388" s="11"/>
      <c r="DK2388" s="11"/>
      <c r="DL2388" s="11"/>
      <c r="DM2388" s="11"/>
    </row>
    <row r="2389" spans="96:117">
      <c r="CR2389" s="11"/>
      <c r="DI2389" s="11"/>
      <c r="DJ2389" s="11"/>
      <c r="DK2389" s="11"/>
      <c r="DL2389" s="11"/>
      <c r="DM2389" s="11"/>
    </row>
    <row r="2390" spans="96:117">
      <c r="CR2390" s="11"/>
      <c r="DI2390" s="11"/>
      <c r="DJ2390" s="11"/>
      <c r="DK2390" s="11"/>
      <c r="DL2390" s="11"/>
      <c r="DM2390" s="11"/>
    </row>
    <row r="2391" spans="96:117">
      <c r="CR2391" s="11"/>
      <c r="DI2391" s="11"/>
      <c r="DJ2391" s="11"/>
      <c r="DK2391" s="11"/>
      <c r="DL2391" s="11"/>
      <c r="DM2391" s="11"/>
    </row>
    <row r="2392" spans="96:117">
      <c r="CR2392" s="11"/>
      <c r="DI2392" s="11"/>
      <c r="DJ2392" s="11"/>
      <c r="DK2392" s="11"/>
      <c r="DL2392" s="11"/>
      <c r="DM2392" s="11"/>
    </row>
    <row r="2393" spans="96:117">
      <c r="CR2393" s="11"/>
      <c r="DI2393" s="11"/>
      <c r="DJ2393" s="11"/>
      <c r="DK2393" s="11"/>
      <c r="DL2393" s="11"/>
      <c r="DM2393" s="11"/>
    </row>
    <row r="2394" spans="96:117">
      <c r="CR2394" s="11"/>
      <c r="DI2394" s="11"/>
      <c r="DJ2394" s="11"/>
      <c r="DK2394" s="11"/>
      <c r="DL2394" s="11"/>
      <c r="DM2394" s="11"/>
    </row>
    <row r="2395" spans="96:117">
      <c r="CR2395" s="11"/>
      <c r="DI2395" s="11"/>
      <c r="DJ2395" s="11"/>
      <c r="DK2395" s="11"/>
      <c r="DL2395" s="11"/>
      <c r="DM2395" s="11"/>
    </row>
    <row r="2396" spans="96:117">
      <c r="CR2396" s="11"/>
      <c r="DI2396" s="11"/>
      <c r="DJ2396" s="11"/>
      <c r="DK2396" s="11"/>
      <c r="DL2396" s="11"/>
      <c r="DM2396" s="11"/>
    </row>
    <row r="2397" spans="96:117">
      <c r="CR2397" s="11"/>
      <c r="DI2397" s="11"/>
      <c r="DJ2397" s="11"/>
      <c r="DK2397" s="11"/>
      <c r="DL2397" s="11"/>
      <c r="DM2397" s="11"/>
    </row>
    <row r="2398" spans="96:117">
      <c r="CR2398" s="11"/>
      <c r="DI2398" s="11"/>
      <c r="DJ2398" s="11"/>
      <c r="DK2398" s="11"/>
      <c r="DL2398" s="11"/>
      <c r="DM2398" s="11"/>
    </row>
    <row r="2399" spans="96:117">
      <c r="CR2399" s="11"/>
      <c r="DI2399" s="11"/>
      <c r="DJ2399" s="11"/>
      <c r="DK2399" s="11"/>
      <c r="DL2399" s="11"/>
      <c r="DM2399" s="11"/>
    </row>
    <row r="2400" spans="96:117">
      <c r="CR2400" s="11"/>
      <c r="DI2400" s="11"/>
      <c r="DJ2400" s="11"/>
      <c r="DK2400" s="11"/>
      <c r="DL2400" s="11"/>
      <c r="DM2400" s="11"/>
    </row>
    <row r="2401" spans="96:117">
      <c r="CR2401" s="11"/>
      <c r="DI2401" s="11"/>
      <c r="DJ2401" s="11"/>
      <c r="DK2401" s="11"/>
      <c r="DL2401" s="11"/>
      <c r="DM2401" s="11"/>
    </row>
    <row r="2402" spans="96:117">
      <c r="CR2402" s="11"/>
      <c r="DI2402" s="11"/>
      <c r="DJ2402" s="11"/>
      <c r="DK2402" s="11"/>
      <c r="DL2402" s="11"/>
      <c r="DM2402" s="11"/>
    </row>
    <row r="2403" spans="96:117">
      <c r="CR2403" s="11"/>
      <c r="DI2403" s="11"/>
      <c r="DJ2403" s="11"/>
      <c r="DK2403" s="11"/>
      <c r="DL2403" s="11"/>
      <c r="DM2403" s="11"/>
    </row>
    <row r="2404" spans="96:117">
      <c r="CR2404" s="11"/>
      <c r="DI2404" s="11"/>
      <c r="DJ2404" s="11"/>
      <c r="DK2404" s="11"/>
      <c r="DL2404" s="11"/>
      <c r="DM2404" s="11"/>
    </row>
    <row r="2405" spans="96:117">
      <c r="CR2405" s="11"/>
      <c r="DI2405" s="11"/>
      <c r="DJ2405" s="11"/>
      <c r="DK2405" s="11"/>
      <c r="DL2405" s="11"/>
      <c r="DM2405" s="11"/>
    </row>
    <row r="2406" spans="96:117">
      <c r="CR2406" s="11"/>
      <c r="DI2406" s="11"/>
      <c r="DJ2406" s="11"/>
      <c r="DK2406" s="11"/>
      <c r="DL2406" s="11"/>
      <c r="DM2406" s="11"/>
    </row>
    <row r="2407" spans="96:117">
      <c r="CR2407" s="11"/>
      <c r="DI2407" s="11"/>
      <c r="DJ2407" s="11"/>
      <c r="DK2407" s="11"/>
      <c r="DL2407" s="11"/>
      <c r="DM2407" s="11"/>
    </row>
    <row r="2408" spans="96:117">
      <c r="CR2408" s="11"/>
      <c r="DI2408" s="11"/>
      <c r="DJ2408" s="11"/>
      <c r="DK2408" s="11"/>
      <c r="DL2408" s="11"/>
      <c r="DM2408" s="11"/>
    </row>
    <row r="2409" spans="96:117">
      <c r="CR2409" s="11"/>
      <c r="DI2409" s="11"/>
      <c r="DJ2409" s="11"/>
      <c r="DK2409" s="11"/>
      <c r="DL2409" s="11"/>
      <c r="DM2409" s="11"/>
    </row>
    <row r="2410" spans="96:117">
      <c r="CR2410" s="11"/>
      <c r="DI2410" s="11"/>
      <c r="DJ2410" s="11"/>
      <c r="DK2410" s="11"/>
      <c r="DL2410" s="11"/>
      <c r="DM2410" s="11"/>
    </row>
    <row r="2411" spans="96:117">
      <c r="CR2411" s="11"/>
      <c r="DI2411" s="11"/>
      <c r="DJ2411" s="11"/>
      <c r="DK2411" s="11"/>
      <c r="DL2411" s="11"/>
      <c r="DM2411" s="11"/>
    </row>
    <row r="2412" spans="96:117">
      <c r="CR2412" s="11"/>
      <c r="DI2412" s="11"/>
      <c r="DJ2412" s="11"/>
      <c r="DK2412" s="11"/>
      <c r="DL2412" s="11"/>
      <c r="DM2412" s="11"/>
    </row>
    <row r="2413" spans="96:117">
      <c r="CR2413" s="11"/>
      <c r="DI2413" s="11"/>
      <c r="DJ2413" s="11"/>
      <c r="DK2413" s="11"/>
      <c r="DL2413" s="11"/>
      <c r="DM2413" s="11"/>
    </row>
    <row r="2414" spans="96:117">
      <c r="CR2414" s="11"/>
      <c r="DI2414" s="11"/>
      <c r="DJ2414" s="11"/>
      <c r="DK2414" s="11"/>
      <c r="DL2414" s="11"/>
      <c r="DM2414" s="11"/>
    </row>
    <row r="2415" spans="96:117">
      <c r="CR2415" s="11"/>
      <c r="DI2415" s="11"/>
      <c r="DJ2415" s="11"/>
      <c r="DK2415" s="11"/>
      <c r="DL2415" s="11"/>
      <c r="DM2415" s="11"/>
    </row>
    <row r="2416" spans="96:117">
      <c r="CR2416" s="11"/>
      <c r="DI2416" s="11"/>
      <c r="DJ2416" s="11"/>
      <c r="DK2416" s="11"/>
      <c r="DL2416" s="11"/>
      <c r="DM2416" s="11"/>
    </row>
    <row r="2417" spans="96:117">
      <c r="CR2417" s="11"/>
      <c r="DI2417" s="11"/>
      <c r="DJ2417" s="11"/>
      <c r="DK2417" s="11"/>
      <c r="DL2417" s="11"/>
      <c r="DM2417" s="11"/>
    </row>
    <row r="2418" spans="96:117">
      <c r="CR2418" s="11"/>
      <c r="DI2418" s="11"/>
      <c r="DJ2418" s="11"/>
      <c r="DK2418" s="11"/>
      <c r="DL2418" s="11"/>
      <c r="DM2418" s="11"/>
    </row>
    <row r="2419" spans="96:117">
      <c r="CR2419" s="11"/>
      <c r="DI2419" s="11"/>
      <c r="DJ2419" s="11"/>
      <c r="DK2419" s="11"/>
      <c r="DL2419" s="11"/>
      <c r="DM2419" s="11"/>
    </row>
    <row r="2420" spans="96:117">
      <c r="CR2420" s="11"/>
      <c r="DI2420" s="11"/>
      <c r="DJ2420" s="11"/>
      <c r="DK2420" s="11"/>
      <c r="DL2420" s="11"/>
      <c r="DM2420" s="11"/>
    </row>
    <row r="2421" spans="96:117">
      <c r="CR2421" s="11"/>
      <c r="DI2421" s="11"/>
      <c r="DJ2421" s="11"/>
      <c r="DK2421" s="11"/>
      <c r="DL2421" s="11"/>
      <c r="DM2421" s="11"/>
    </row>
    <row r="2422" spans="96:117">
      <c r="CR2422" s="11"/>
      <c r="DI2422" s="11"/>
      <c r="DJ2422" s="11"/>
      <c r="DK2422" s="11"/>
      <c r="DL2422" s="11"/>
      <c r="DM2422" s="11"/>
    </row>
    <row r="2423" spans="96:117">
      <c r="CR2423" s="11"/>
      <c r="DI2423" s="11"/>
      <c r="DJ2423" s="11"/>
      <c r="DK2423" s="11"/>
      <c r="DL2423" s="11"/>
      <c r="DM2423" s="11"/>
    </row>
    <row r="2424" spans="96:117">
      <c r="CR2424" s="11"/>
      <c r="DI2424" s="11"/>
      <c r="DJ2424" s="11"/>
      <c r="DK2424" s="11"/>
      <c r="DL2424" s="11"/>
      <c r="DM2424" s="11"/>
    </row>
    <row r="2425" spans="96:117">
      <c r="CR2425" s="11"/>
      <c r="DI2425" s="11"/>
      <c r="DJ2425" s="11"/>
      <c r="DK2425" s="11"/>
      <c r="DL2425" s="11"/>
      <c r="DM2425" s="11"/>
    </row>
    <row r="2426" spans="96:117">
      <c r="CR2426" s="11"/>
      <c r="DI2426" s="11"/>
      <c r="DJ2426" s="11"/>
      <c r="DK2426" s="11"/>
      <c r="DL2426" s="11"/>
      <c r="DM2426" s="11"/>
    </row>
    <row r="2427" spans="96:117">
      <c r="CR2427" s="11"/>
      <c r="DI2427" s="11"/>
      <c r="DJ2427" s="11"/>
      <c r="DK2427" s="11"/>
      <c r="DL2427" s="11"/>
      <c r="DM2427" s="11"/>
    </row>
    <row r="2428" spans="96:117">
      <c r="CR2428" s="11"/>
      <c r="DI2428" s="11"/>
      <c r="DJ2428" s="11"/>
      <c r="DK2428" s="11"/>
      <c r="DL2428" s="11"/>
      <c r="DM2428" s="11"/>
    </row>
    <row r="2429" spans="96:117">
      <c r="CR2429" s="11"/>
      <c r="DI2429" s="11"/>
      <c r="DJ2429" s="11"/>
      <c r="DK2429" s="11"/>
      <c r="DL2429" s="11"/>
      <c r="DM2429" s="11"/>
    </row>
    <row r="2430" spans="96:117">
      <c r="CR2430" s="11"/>
      <c r="DI2430" s="11"/>
      <c r="DJ2430" s="11"/>
      <c r="DK2430" s="11"/>
      <c r="DL2430" s="11"/>
      <c r="DM2430" s="11"/>
    </row>
    <row r="2431" spans="96:117">
      <c r="CR2431" s="11"/>
      <c r="DI2431" s="11"/>
      <c r="DJ2431" s="11"/>
      <c r="DK2431" s="11"/>
      <c r="DL2431" s="11"/>
      <c r="DM2431" s="11"/>
    </row>
    <row r="2432" spans="96:117">
      <c r="CR2432" s="11"/>
      <c r="DI2432" s="11"/>
      <c r="DJ2432" s="11"/>
      <c r="DK2432" s="11"/>
      <c r="DL2432" s="11"/>
      <c r="DM2432" s="11"/>
    </row>
    <row r="2433" spans="96:117">
      <c r="CR2433" s="11"/>
      <c r="DI2433" s="11"/>
      <c r="DJ2433" s="11"/>
      <c r="DK2433" s="11"/>
      <c r="DL2433" s="11"/>
      <c r="DM2433" s="11"/>
    </row>
    <row r="2434" spans="96:117">
      <c r="CR2434" s="11"/>
      <c r="DI2434" s="11"/>
      <c r="DJ2434" s="11"/>
      <c r="DK2434" s="11"/>
      <c r="DL2434" s="11"/>
      <c r="DM2434" s="11"/>
    </row>
    <row r="2435" spans="96:117">
      <c r="CR2435" s="11"/>
      <c r="DI2435" s="11"/>
      <c r="DJ2435" s="11"/>
      <c r="DK2435" s="11"/>
      <c r="DL2435" s="11"/>
      <c r="DM2435" s="11"/>
    </row>
    <row r="2436" spans="96:117">
      <c r="CR2436" s="11"/>
      <c r="DI2436" s="11"/>
      <c r="DJ2436" s="11"/>
      <c r="DK2436" s="11"/>
      <c r="DL2436" s="11"/>
      <c r="DM2436" s="11"/>
    </row>
    <row r="2437" spans="96:117">
      <c r="CR2437" s="11"/>
      <c r="DI2437" s="11"/>
      <c r="DJ2437" s="11"/>
      <c r="DK2437" s="11"/>
      <c r="DL2437" s="11"/>
      <c r="DM2437" s="11"/>
    </row>
    <row r="2438" spans="96:117">
      <c r="CR2438" s="11"/>
      <c r="DI2438" s="11"/>
      <c r="DJ2438" s="11"/>
      <c r="DK2438" s="11"/>
      <c r="DL2438" s="11"/>
      <c r="DM2438" s="11"/>
    </row>
    <row r="2439" spans="96:117">
      <c r="CR2439" s="11"/>
      <c r="DI2439" s="11"/>
      <c r="DJ2439" s="11"/>
      <c r="DK2439" s="11"/>
      <c r="DL2439" s="11"/>
      <c r="DM2439" s="11"/>
    </row>
    <row r="2440" spans="96:117">
      <c r="CR2440" s="11"/>
      <c r="DI2440" s="11"/>
      <c r="DJ2440" s="11"/>
      <c r="DK2440" s="11"/>
      <c r="DL2440" s="11"/>
      <c r="DM2440" s="11"/>
    </row>
    <row r="2441" spans="96:117">
      <c r="CR2441" s="11"/>
      <c r="DI2441" s="11"/>
      <c r="DJ2441" s="11"/>
      <c r="DK2441" s="11"/>
      <c r="DL2441" s="11"/>
      <c r="DM2441" s="11"/>
    </row>
    <row r="2442" spans="96:117">
      <c r="CR2442" s="11"/>
      <c r="DI2442" s="11"/>
      <c r="DJ2442" s="11"/>
      <c r="DK2442" s="11"/>
      <c r="DL2442" s="11"/>
      <c r="DM2442" s="11"/>
    </row>
    <row r="2443" spans="96:117">
      <c r="CR2443" s="11"/>
      <c r="DI2443" s="11"/>
      <c r="DJ2443" s="11"/>
      <c r="DK2443" s="11"/>
      <c r="DL2443" s="11"/>
      <c r="DM2443" s="11"/>
    </row>
    <row r="2444" spans="96:117">
      <c r="CR2444" s="11"/>
      <c r="DI2444" s="11"/>
      <c r="DJ2444" s="11"/>
      <c r="DK2444" s="11"/>
      <c r="DL2444" s="11"/>
      <c r="DM2444" s="11"/>
    </row>
    <row r="2445" spans="96:117">
      <c r="CR2445" s="11"/>
      <c r="DI2445" s="11"/>
      <c r="DJ2445" s="11"/>
      <c r="DK2445" s="11"/>
      <c r="DL2445" s="11"/>
      <c r="DM2445" s="11"/>
    </row>
    <row r="2446" spans="96:117">
      <c r="CR2446" s="11"/>
      <c r="DI2446" s="11"/>
      <c r="DJ2446" s="11"/>
      <c r="DK2446" s="11"/>
      <c r="DL2446" s="11"/>
      <c r="DM2446" s="11"/>
    </row>
    <row r="2447" spans="96:117">
      <c r="CR2447" s="11"/>
      <c r="DI2447" s="11"/>
      <c r="DJ2447" s="11"/>
      <c r="DK2447" s="11"/>
      <c r="DL2447" s="11"/>
      <c r="DM2447" s="11"/>
    </row>
    <row r="2448" spans="96:117">
      <c r="CR2448" s="11"/>
      <c r="DI2448" s="11"/>
      <c r="DJ2448" s="11"/>
      <c r="DK2448" s="11"/>
      <c r="DL2448" s="11"/>
      <c r="DM2448" s="11"/>
    </row>
    <row r="2449" spans="96:117">
      <c r="CR2449" s="11"/>
      <c r="DI2449" s="11"/>
      <c r="DJ2449" s="11"/>
      <c r="DK2449" s="11"/>
      <c r="DL2449" s="11"/>
      <c r="DM2449" s="11"/>
    </row>
    <row r="2450" spans="96:117">
      <c r="CR2450" s="11"/>
      <c r="DI2450" s="11"/>
      <c r="DJ2450" s="11"/>
      <c r="DK2450" s="11"/>
      <c r="DL2450" s="11"/>
      <c r="DM2450" s="11"/>
    </row>
    <row r="2451" spans="96:117">
      <c r="CR2451" s="11"/>
      <c r="DI2451" s="11"/>
      <c r="DJ2451" s="11"/>
      <c r="DK2451" s="11"/>
      <c r="DL2451" s="11"/>
      <c r="DM2451" s="11"/>
    </row>
    <row r="2452" spans="96:117">
      <c r="CR2452" s="11"/>
      <c r="DI2452" s="11"/>
      <c r="DJ2452" s="11"/>
      <c r="DK2452" s="11"/>
      <c r="DL2452" s="11"/>
      <c r="DM2452" s="11"/>
    </row>
    <row r="2453" spans="96:117">
      <c r="CR2453" s="11"/>
      <c r="DI2453" s="11"/>
      <c r="DJ2453" s="11"/>
      <c r="DK2453" s="11"/>
      <c r="DL2453" s="11"/>
      <c r="DM2453" s="11"/>
    </row>
    <row r="2454" spans="96:117">
      <c r="CR2454" s="11"/>
      <c r="DI2454" s="11"/>
      <c r="DJ2454" s="11"/>
      <c r="DK2454" s="11"/>
      <c r="DL2454" s="11"/>
      <c r="DM2454" s="11"/>
    </row>
    <row r="2455" spans="96:117">
      <c r="CR2455" s="11"/>
      <c r="DI2455" s="11"/>
      <c r="DJ2455" s="11"/>
      <c r="DK2455" s="11"/>
      <c r="DL2455" s="11"/>
      <c r="DM2455" s="11"/>
    </row>
    <row r="2456" spans="96:117">
      <c r="CR2456" s="11"/>
      <c r="DI2456" s="11"/>
      <c r="DJ2456" s="11"/>
      <c r="DK2456" s="11"/>
      <c r="DL2456" s="11"/>
      <c r="DM2456" s="11"/>
    </row>
    <row r="2457" spans="96:117">
      <c r="CR2457" s="11"/>
      <c r="DI2457" s="11"/>
      <c r="DJ2457" s="11"/>
      <c r="DK2457" s="11"/>
      <c r="DL2457" s="11"/>
      <c r="DM2457" s="11"/>
    </row>
    <row r="2458" spans="96:117">
      <c r="CR2458" s="11"/>
      <c r="DI2458" s="11"/>
      <c r="DJ2458" s="11"/>
      <c r="DK2458" s="11"/>
      <c r="DL2458" s="11"/>
      <c r="DM2458" s="11"/>
    </row>
    <row r="2459" spans="96:117">
      <c r="CR2459" s="11"/>
      <c r="DI2459" s="11"/>
      <c r="DJ2459" s="11"/>
      <c r="DK2459" s="11"/>
      <c r="DL2459" s="11"/>
      <c r="DM2459" s="11"/>
    </row>
    <row r="2460" spans="96:117">
      <c r="CR2460" s="11"/>
      <c r="DI2460" s="11"/>
      <c r="DJ2460" s="11"/>
      <c r="DK2460" s="11"/>
      <c r="DL2460" s="11"/>
      <c r="DM2460" s="11"/>
    </row>
    <row r="2461" spans="96:117">
      <c r="CR2461" s="11"/>
      <c r="DI2461" s="11"/>
      <c r="DJ2461" s="11"/>
      <c r="DK2461" s="11"/>
      <c r="DL2461" s="11"/>
      <c r="DM2461" s="11"/>
    </row>
    <row r="2462" spans="96:117">
      <c r="CR2462" s="11"/>
      <c r="DI2462" s="11"/>
      <c r="DJ2462" s="11"/>
      <c r="DK2462" s="11"/>
      <c r="DL2462" s="11"/>
      <c r="DM2462" s="11"/>
    </row>
    <row r="2463" spans="96:117">
      <c r="CR2463" s="11"/>
      <c r="DI2463" s="11"/>
      <c r="DJ2463" s="11"/>
      <c r="DK2463" s="11"/>
      <c r="DL2463" s="11"/>
      <c r="DM2463" s="11"/>
    </row>
    <row r="2464" spans="96:117">
      <c r="CR2464" s="11"/>
      <c r="DI2464" s="11"/>
      <c r="DJ2464" s="11"/>
      <c r="DK2464" s="11"/>
      <c r="DL2464" s="11"/>
      <c r="DM2464" s="11"/>
    </row>
    <row r="2465" spans="96:117">
      <c r="CR2465" s="11"/>
      <c r="DI2465" s="11"/>
      <c r="DJ2465" s="11"/>
      <c r="DK2465" s="11"/>
      <c r="DL2465" s="11"/>
      <c r="DM2465" s="11"/>
    </row>
    <row r="2466" spans="96:117">
      <c r="CR2466" s="11"/>
      <c r="DI2466" s="11"/>
      <c r="DJ2466" s="11"/>
      <c r="DK2466" s="11"/>
      <c r="DL2466" s="11"/>
      <c r="DM2466" s="11"/>
    </row>
    <row r="2467" spans="96:117">
      <c r="CR2467" s="11"/>
      <c r="DI2467" s="11"/>
      <c r="DJ2467" s="11"/>
      <c r="DK2467" s="11"/>
      <c r="DL2467" s="11"/>
      <c r="DM2467" s="11"/>
    </row>
    <row r="2468" spans="96:117">
      <c r="CR2468" s="11"/>
      <c r="DI2468" s="11"/>
      <c r="DJ2468" s="11"/>
      <c r="DK2468" s="11"/>
      <c r="DL2468" s="11"/>
      <c r="DM2468" s="11"/>
    </row>
    <row r="2469" spans="96:117">
      <c r="CR2469" s="11"/>
      <c r="DI2469" s="11"/>
      <c r="DJ2469" s="11"/>
      <c r="DK2469" s="11"/>
      <c r="DL2469" s="11"/>
      <c r="DM2469" s="11"/>
    </row>
    <row r="2470" spans="96:117">
      <c r="CR2470" s="11"/>
      <c r="DI2470" s="11"/>
      <c r="DJ2470" s="11"/>
      <c r="DK2470" s="11"/>
      <c r="DL2470" s="11"/>
      <c r="DM2470" s="11"/>
    </row>
    <row r="2471" spans="96:117">
      <c r="CR2471" s="11"/>
      <c r="DI2471" s="11"/>
      <c r="DJ2471" s="11"/>
      <c r="DK2471" s="11"/>
      <c r="DL2471" s="11"/>
      <c r="DM2471" s="11"/>
    </row>
    <row r="2472" spans="96:117">
      <c r="CR2472" s="11"/>
      <c r="DI2472" s="11"/>
      <c r="DJ2472" s="11"/>
      <c r="DK2472" s="11"/>
      <c r="DL2472" s="11"/>
      <c r="DM2472" s="11"/>
    </row>
    <row r="2473" spans="96:117">
      <c r="CR2473" s="11"/>
      <c r="DI2473" s="11"/>
      <c r="DJ2473" s="11"/>
      <c r="DK2473" s="11"/>
      <c r="DL2473" s="11"/>
      <c r="DM2473" s="11"/>
    </row>
    <row r="2474" spans="96:117">
      <c r="CR2474" s="11"/>
      <c r="DI2474" s="11"/>
      <c r="DJ2474" s="11"/>
      <c r="DK2474" s="11"/>
      <c r="DL2474" s="11"/>
      <c r="DM2474" s="11"/>
    </row>
    <row r="2475" spans="96:117">
      <c r="CR2475" s="11"/>
      <c r="DI2475" s="11"/>
      <c r="DJ2475" s="11"/>
      <c r="DK2475" s="11"/>
      <c r="DL2475" s="11"/>
      <c r="DM2475" s="11"/>
    </row>
    <row r="2476" spans="96:117">
      <c r="CR2476" s="11"/>
      <c r="DI2476" s="11"/>
      <c r="DJ2476" s="11"/>
      <c r="DK2476" s="11"/>
      <c r="DL2476" s="11"/>
      <c r="DM2476" s="11"/>
    </row>
    <row r="2477" spans="96:117">
      <c r="CR2477" s="11"/>
      <c r="DI2477" s="11"/>
      <c r="DJ2477" s="11"/>
      <c r="DK2477" s="11"/>
      <c r="DL2477" s="11"/>
      <c r="DM2477" s="11"/>
    </row>
    <row r="2478" spans="96:117">
      <c r="CR2478" s="11"/>
      <c r="DI2478" s="11"/>
      <c r="DJ2478" s="11"/>
      <c r="DK2478" s="11"/>
      <c r="DL2478" s="11"/>
      <c r="DM2478" s="11"/>
    </row>
    <row r="2479" spans="96:117">
      <c r="CR2479" s="11"/>
      <c r="DI2479" s="11"/>
      <c r="DJ2479" s="11"/>
      <c r="DK2479" s="11"/>
      <c r="DL2479" s="11"/>
      <c r="DM2479" s="11"/>
    </row>
    <row r="2480" spans="96:117">
      <c r="CR2480" s="11"/>
      <c r="DI2480" s="11"/>
      <c r="DJ2480" s="11"/>
      <c r="DK2480" s="11"/>
      <c r="DL2480" s="11"/>
      <c r="DM2480" s="11"/>
    </row>
    <row r="2481" spans="96:117">
      <c r="CR2481" s="11"/>
      <c r="DI2481" s="11"/>
      <c r="DJ2481" s="11"/>
      <c r="DK2481" s="11"/>
      <c r="DL2481" s="11"/>
      <c r="DM2481" s="11"/>
    </row>
    <row r="2482" spans="96:117">
      <c r="CR2482" s="11"/>
      <c r="DI2482" s="11"/>
      <c r="DJ2482" s="11"/>
      <c r="DK2482" s="11"/>
      <c r="DL2482" s="11"/>
      <c r="DM2482" s="11"/>
    </row>
    <row r="2483" spans="96:117">
      <c r="CR2483" s="11"/>
      <c r="DI2483" s="11"/>
      <c r="DJ2483" s="11"/>
      <c r="DK2483" s="11"/>
      <c r="DL2483" s="11"/>
      <c r="DM2483" s="11"/>
    </row>
    <row r="2484" spans="96:117">
      <c r="CR2484" s="11"/>
      <c r="DI2484" s="11"/>
      <c r="DJ2484" s="11"/>
      <c r="DK2484" s="11"/>
      <c r="DL2484" s="11"/>
      <c r="DM2484" s="11"/>
    </row>
    <row r="2485" spans="96:117">
      <c r="CR2485" s="11"/>
      <c r="DI2485" s="11"/>
      <c r="DJ2485" s="11"/>
      <c r="DK2485" s="11"/>
      <c r="DL2485" s="11"/>
      <c r="DM2485" s="11"/>
    </row>
    <row r="2486" spans="96:117">
      <c r="CR2486" s="11"/>
      <c r="DI2486" s="11"/>
      <c r="DJ2486" s="11"/>
      <c r="DK2486" s="11"/>
      <c r="DL2486" s="11"/>
      <c r="DM2486" s="11"/>
    </row>
    <row r="2487" spans="96:117">
      <c r="CR2487" s="11"/>
      <c r="DI2487" s="11"/>
      <c r="DJ2487" s="11"/>
      <c r="DK2487" s="11"/>
      <c r="DL2487" s="11"/>
      <c r="DM2487" s="11"/>
    </row>
    <row r="2488" spans="96:117">
      <c r="CR2488" s="11"/>
      <c r="DI2488" s="11"/>
      <c r="DJ2488" s="11"/>
      <c r="DK2488" s="11"/>
      <c r="DL2488" s="11"/>
      <c r="DM2488" s="11"/>
    </row>
    <row r="2489" spans="96:117">
      <c r="CR2489" s="11"/>
      <c r="DI2489" s="11"/>
      <c r="DJ2489" s="11"/>
      <c r="DK2489" s="11"/>
      <c r="DL2489" s="11"/>
      <c r="DM2489" s="11"/>
    </row>
    <row r="2490" spans="96:117">
      <c r="CR2490" s="11"/>
      <c r="DI2490" s="11"/>
      <c r="DJ2490" s="11"/>
      <c r="DK2490" s="11"/>
      <c r="DL2490" s="11"/>
      <c r="DM2490" s="11"/>
    </row>
    <row r="2491" spans="96:117">
      <c r="CR2491" s="11"/>
      <c r="DI2491" s="11"/>
      <c r="DJ2491" s="11"/>
      <c r="DK2491" s="11"/>
      <c r="DL2491" s="11"/>
      <c r="DM2491" s="11"/>
    </row>
    <row r="2492" spans="96:117">
      <c r="CR2492" s="11"/>
      <c r="DI2492" s="11"/>
      <c r="DJ2492" s="11"/>
      <c r="DK2492" s="11"/>
      <c r="DL2492" s="11"/>
      <c r="DM2492" s="11"/>
    </row>
    <row r="2493" spans="96:117">
      <c r="CR2493" s="11"/>
      <c r="DI2493" s="11"/>
      <c r="DJ2493" s="11"/>
      <c r="DK2493" s="11"/>
      <c r="DL2493" s="11"/>
      <c r="DM2493" s="11"/>
    </row>
    <row r="2494" spans="96:117">
      <c r="CR2494" s="11"/>
      <c r="DI2494" s="11"/>
      <c r="DJ2494" s="11"/>
      <c r="DK2494" s="11"/>
      <c r="DL2494" s="11"/>
      <c r="DM2494" s="11"/>
    </row>
    <row r="2495" spans="96:117">
      <c r="CR2495" s="11"/>
      <c r="DI2495" s="11"/>
      <c r="DJ2495" s="11"/>
      <c r="DK2495" s="11"/>
      <c r="DL2495" s="11"/>
      <c r="DM2495" s="11"/>
    </row>
    <row r="2496" spans="96:117">
      <c r="CR2496" s="11"/>
      <c r="DI2496" s="11"/>
      <c r="DJ2496" s="11"/>
      <c r="DK2496" s="11"/>
      <c r="DL2496" s="11"/>
      <c r="DM2496" s="11"/>
    </row>
    <row r="2497" spans="96:117">
      <c r="CR2497" s="11"/>
      <c r="DI2497" s="11"/>
      <c r="DJ2497" s="11"/>
      <c r="DK2497" s="11"/>
      <c r="DL2497" s="11"/>
      <c r="DM2497" s="11"/>
    </row>
    <row r="2498" spans="96:117">
      <c r="CR2498" s="11"/>
      <c r="DI2498" s="11"/>
      <c r="DJ2498" s="11"/>
      <c r="DK2498" s="11"/>
      <c r="DL2498" s="11"/>
      <c r="DM2498" s="11"/>
    </row>
    <row r="2499" spans="96:117">
      <c r="CR2499" s="11"/>
      <c r="DI2499" s="11"/>
      <c r="DJ2499" s="11"/>
      <c r="DK2499" s="11"/>
      <c r="DL2499" s="11"/>
      <c r="DM2499" s="11"/>
    </row>
    <row r="2500" spans="96:117">
      <c r="CR2500" s="11"/>
      <c r="DI2500" s="11"/>
      <c r="DJ2500" s="11"/>
      <c r="DK2500" s="11"/>
      <c r="DL2500" s="11"/>
      <c r="DM2500" s="11"/>
    </row>
    <row r="2501" spans="96:117">
      <c r="CR2501" s="11"/>
      <c r="DI2501" s="11"/>
      <c r="DJ2501" s="11"/>
      <c r="DK2501" s="11"/>
      <c r="DL2501" s="11"/>
      <c r="DM2501" s="11"/>
    </row>
    <row r="2502" spans="96:117">
      <c r="CR2502" s="11"/>
      <c r="DI2502" s="11"/>
      <c r="DJ2502" s="11"/>
      <c r="DK2502" s="11"/>
      <c r="DL2502" s="11"/>
      <c r="DM2502" s="11"/>
    </row>
    <row r="2503" spans="96:117">
      <c r="CR2503" s="11"/>
      <c r="DI2503" s="11"/>
      <c r="DJ2503" s="11"/>
      <c r="DK2503" s="11"/>
      <c r="DL2503" s="11"/>
      <c r="DM2503" s="11"/>
    </row>
    <row r="2504" spans="96:117">
      <c r="CR2504" s="11"/>
      <c r="DI2504" s="11"/>
      <c r="DJ2504" s="11"/>
      <c r="DK2504" s="11"/>
      <c r="DL2504" s="11"/>
      <c r="DM2504" s="11"/>
    </row>
    <row r="2505" spans="96:117">
      <c r="CR2505" s="11"/>
      <c r="DI2505" s="11"/>
      <c r="DJ2505" s="11"/>
      <c r="DK2505" s="11"/>
      <c r="DL2505" s="11"/>
      <c r="DM2505" s="11"/>
    </row>
    <row r="2506" spans="96:117">
      <c r="CR2506" s="11"/>
      <c r="DI2506" s="11"/>
      <c r="DJ2506" s="11"/>
      <c r="DK2506" s="11"/>
      <c r="DL2506" s="11"/>
      <c r="DM2506" s="11"/>
    </row>
    <row r="2507" spans="96:117">
      <c r="CR2507" s="11"/>
      <c r="DI2507" s="11"/>
      <c r="DJ2507" s="11"/>
      <c r="DK2507" s="11"/>
      <c r="DL2507" s="11"/>
      <c r="DM2507" s="11"/>
    </row>
    <row r="2508" spans="96:117">
      <c r="CR2508" s="11"/>
      <c r="DI2508" s="11"/>
      <c r="DJ2508" s="11"/>
      <c r="DK2508" s="11"/>
      <c r="DL2508" s="11"/>
      <c r="DM2508" s="11"/>
    </row>
    <row r="2509" spans="96:117">
      <c r="CR2509" s="11"/>
      <c r="DI2509" s="11"/>
      <c r="DJ2509" s="11"/>
      <c r="DK2509" s="11"/>
      <c r="DL2509" s="11"/>
      <c r="DM2509" s="11"/>
    </row>
    <row r="2510" spans="96:117">
      <c r="CR2510" s="11"/>
      <c r="DI2510" s="11"/>
      <c r="DJ2510" s="11"/>
      <c r="DK2510" s="11"/>
      <c r="DL2510" s="11"/>
      <c r="DM2510" s="11"/>
    </row>
    <row r="2511" spans="96:117">
      <c r="CR2511" s="11"/>
      <c r="DI2511" s="11"/>
      <c r="DJ2511" s="11"/>
      <c r="DK2511" s="11"/>
      <c r="DL2511" s="11"/>
      <c r="DM2511" s="11"/>
    </row>
    <row r="2512" spans="96:117">
      <c r="CR2512" s="11"/>
      <c r="DI2512" s="11"/>
      <c r="DJ2512" s="11"/>
      <c r="DK2512" s="11"/>
      <c r="DL2512" s="11"/>
      <c r="DM2512" s="11"/>
    </row>
    <row r="2513" spans="96:117">
      <c r="CR2513" s="11"/>
      <c r="DI2513" s="11"/>
      <c r="DJ2513" s="11"/>
      <c r="DK2513" s="11"/>
      <c r="DL2513" s="11"/>
      <c r="DM2513" s="11"/>
    </row>
    <row r="2514" spans="96:117">
      <c r="CR2514" s="11"/>
      <c r="DI2514" s="11"/>
      <c r="DJ2514" s="11"/>
      <c r="DK2514" s="11"/>
      <c r="DL2514" s="11"/>
      <c r="DM2514" s="11"/>
    </row>
    <row r="2515" spans="96:117">
      <c r="CR2515" s="11"/>
      <c r="DI2515" s="11"/>
      <c r="DJ2515" s="11"/>
      <c r="DK2515" s="11"/>
      <c r="DL2515" s="11"/>
      <c r="DM2515" s="11"/>
    </row>
    <row r="2516" spans="96:117">
      <c r="CR2516" s="11"/>
      <c r="DI2516" s="11"/>
      <c r="DJ2516" s="11"/>
      <c r="DK2516" s="11"/>
      <c r="DL2516" s="11"/>
      <c r="DM2516" s="11"/>
    </row>
    <row r="2517" spans="96:117">
      <c r="CR2517" s="11"/>
      <c r="DI2517" s="11"/>
      <c r="DJ2517" s="11"/>
      <c r="DK2517" s="11"/>
      <c r="DL2517" s="11"/>
      <c r="DM2517" s="11"/>
    </row>
    <row r="2518" spans="96:117">
      <c r="CR2518" s="11"/>
      <c r="DI2518" s="11"/>
      <c r="DJ2518" s="11"/>
      <c r="DK2518" s="11"/>
      <c r="DL2518" s="11"/>
      <c r="DM2518" s="11"/>
    </row>
    <row r="2519" spans="96:117">
      <c r="CR2519" s="11"/>
      <c r="DI2519" s="11"/>
      <c r="DJ2519" s="11"/>
      <c r="DK2519" s="11"/>
      <c r="DL2519" s="11"/>
      <c r="DM2519" s="11"/>
    </row>
    <row r="2520" spans="96:117">
      <c r="CR2520" s="11"/>
      <c r="DI2520" s="11"/>
      <c r="DJ2520" s="11"/>
      <c r="DK2520" s="11"/>
      <c r="DL2520" s="11"/>
      <c r="DM2520" s="11"/>
    </row>
    <row r="2521" spans="96:117">
      <c r="CR2521" s="11"/>
      <c r="DI2521" s="11"/>
      <c r="DJ2521" s="11"/>
      <c r="DK2521" s="11"/>
      <c r="DL2521" s="11"/>
      <c r="DM2521" s="11"/>
    </row>
    <row r="2522" spans="96:117">
      <c r="CR2522" s="11"/>
      <c r="DI2522" s="11"/>
      <c r="DJ2522" s="11"/>
      <c r="DK2522" s="11"/>
      <c r="DL2522" s="11"/>
      <c r="DM2522" s="11"/>
    </row>
    <row r="2523" spans="96:117">
      <c r="CR2523" s="11"/>
      <c r="DI2523" s="11"/>
      <c r="DJ2523" s="11"/>
      <c r="DK2523" s="11"/>
      <c r="DL2523" s="11"/>
      <c r="DM2523" s="11"/>
    </row>
    <row r="2524" spans="96:117">
      <c r="CR2524" s="11"/>
      <c r="DI2524" s="11"/>
      <c r="DJ2524" s="11"/>
      <c r="DK2524" s="11"/>
      <c r="DL2524" s="11"/>
      <c r="DM2524" s="11"/>
    </row>
    <row r="2525" spans="96:117">
      <c r="CR2525" s="11"/>
      <c r="DI2525" s="11"/>
      <c r="DJ2525" s="11"/>
      <c r="DK2525" s="11"/>
      <c r="DL2525" s="11"/>
      <c r="DM2525" s="11"/>
    </row>
    <row r="2526" spans="96:117">
      <c r="CR2526" s="11"/>
      <c r="DI2526" s="11"/>
      <c r="DJ2526" s="11"/>
      <c r="DK2526" s="11"/>
      <c r="DL2526" s="11"/>
      <c r="DM2526" s="11"/>
    </row>
    <row r="2527" spans="96:117">
      <c r="CR2527" s="11"/>
      <c r="DI2527" s="11"/>
      <c r="DJ2527" s="11"/>
      <c r="DK2527" s="11"/>
      <c r="DL2527" s="11"/>
      <c r="DM2527" s="11"/>
    </row>
    <row r="2528" spans="96:117">
      <c r="CR2528" s="11"/>
      <c r="DI2528" s="11"/>
      <c r="DJ2528" s="11"/>
      <c r="DK2528" s="11"/>
      <c r="DL2528" s="11"/>
      <c r="DM2528" s="11"/>
    </row>
    <row r="2529" spans="96:117">
      <c r="CR2529" s="11"/>
      <c r="DI2529" s="11"/>
      <c r="DJ2529" s="11"/>
      <c r="DK2529" s="11"/>
      <c r="DL2529" s="11"/>
      <c r="DM2529" s="11"/>
    </row>
    <row r="2530" spans="96:117">
      <c r="CR2530" s="11"/>
      <c r="DI2530" s="11"/>
      <c r="DJ2530" s="11"/>
      <c r="DK2530" s="11"/>
      <c r="DL2530" s="11"/>
      <c r="DM2530" s="11"/>
    </row>
    <row r="2531" spans="96:117">
      <c r="CR2531" s="11"/>
      <c r="DI2531" s="11"/>
      <c r="DJ2531" s="11"/>
      <c r="DK2531" s="11"/>
      <c r="DL2531" s="11"/>
      <c r="DM2531" s="11"/>
    </row>
    <row r="2532" spans="96:117">
      <c r="CR2532" s="11"/>
      <c r="DI2532" s="11"/>
      <c r="DJ2532" s="11"/>
      <c r="DK2532" s="11"/>
      <c r="DL2532" s="11"/>
      <c r="DM2532" s="11"/>
    </row>
    <row r="2533" spans="96:117">
      <c r="CR2533" s="11"/>
      <c r="DI2533" s="11"/>
      <c r="DJ2533" s="11"/>
      <c r="DK2533" s="11"/>
      <c r="DL2533" s="11"/>
      <c r="DM2533" s="11"/>
    </row>
    <row r="2534" spans="96:117">
      <c r="CR2534" s="11"/>
      <c r="DI2534" s="11"/>
      <c r="DJ2534" s="11"/>
      <c r="DK2534" s="11"/>
      <c r="DL2534" s="11"/>
      <c r="DM2534" s="11"/>
    </row>
    <row r="2535" spans="96:117">
      <c r="CR2535" s="11"/>
      <c r="DI2535" s="11"/>
      <c r="DJ2535" s="11"/>
      <c r="DK2535" s="11"/>
      <c r="DL2535" s="11"/>
      <c r="DM2535" s="11"/>
    </row>
    <row r="2536" spans="96:117">
      <c r="CR2536" s="11"/>
      <c r="DI2536" s="11"/>
      <c r="DJ2536" s="11"/>
      <c r="DK2536" s="11"/>
      <c r="DL2536" s="11"/>
      <c r="DM2536" s="11"/>
    </row>
    <row r="2537" spans="96:117">
      <c r="CR2537" s="11"/>
      <c r="DI2537" s="11"/>
      <c r="DJ2537" s="11"/>
      <c r="DK2537" s="11"/>
      <c r="DL2537" s="11"/>
      <c r="DM2537" s="11"/>
    </row>
    <row r="2538" spans="96:117">
      <c r="CR2538" s="11"/>
      <c r="DI2538" s="11"/>
      <c r="DJ2538" s="11"/>
      <c r="DK2538" s="11"/>
      <c r="DL2538" s="11"/>
      <c r="DM2538" s="11"/>
    </row>
    <row r="2539" spans="96:117">
      <c r="CR2539" s="11"/>
      <c r="DI2539" s="11"/>
      <c r="DJ2539" s="11"/>
      <c r="DK2539" s="11"/>
      <c r="DL2539" s="11"/>
      <c r="DM2539" s="11"/>
    </row>
    <row r="2540" spans="96:117">
      <c r="CR2540" s="11"/>
      <c r="DI2540" s="11"/>
      <c r="DJ2540" s="11"/>
      <c r="DK2540" s="11"/>
      <c r="DL2540" s="11"/>
      <c r="DM2540" s="11"/>
    </row>
    <row r="2541" spans="96:117">
      <c r="CR2541" s="11"/>
      <c r="DI2541" s="11"/>
      <c r="DJ2541" s="11"/>
      <c r="DK2541" s="11"/>
      <c r="DL2541" s="11"/>
      <c r="DM2541" s="11"/>
    </row>
    <row r="2542" spans="96:117">
      <c r="CR2542" s="11"/>
      <c r="DI2542" s="11"/>
      <c r="DJ2542" s="11"/>
      <c r="DK2542" s="11"/>
      <c r="DL2542" s="11"/>
      <c r="DM2542" s="11"/>
    </row>
    <row r="2543" spans="96:117">
      <c r="CR2543" s="11"/>
      <c r="DI2543" s="11"/>
      <c r="DJ2543" s="11"/>
      <c r="DK2543" s="11"/>
      <c r="DL2543" s="11"/>
      <c r="DM2543" s="11"/>
    </row>
    <row r="2544" spans="96:117">
      <c r="CR2544" s="11"/>
      <c r="DI2544" s="11"/>
      <c r="DJ2544" s="11"/>
      <c r="DK2544" s="11"/>
      <c r="DL2544" s="11"/>
      <c r="DM2544" s="11"/>
    </row>
    <row r="2545" spans="96:117">
      <c r="CR2545" s="11"/>
      <c r="DI2545" s="11"/>
      <c r="DJ2545" s="11"/>
      <c r="DK2545" s="11"/>
      <c r="DL2545" s="11"/>
      <c r="DM2545" s="11"/>
    </row>
    <row r="2546" spans="96:117">
      <c r="CR2546" s="11"/>
      <c r="DI2546" s="11"/>
      <c r="DJ2546" s="11"/>
      <c r="DK2546" s="11"/>
      <c r="DL2546" s="11"/>
      <c r="DM2546" s="11"/>
    </row>
    <row r="2547" spans="96:117">
      <c r="CR2547" s="11"/>
      <c r="DI2547" s="11"/>
      <c r="DJ2547" s="11"/>
      <c r="DK2547" s="11"/>
      <c r="DL2547" s="11"/>
      <c r="DM2547" s="11"/>
    </row>
    <row r="2548" spans="96:117">
      <c r="CR2548" s="11"/>
      <c r="DI2548" s="11"/>
      <c r="DJ2548" s="11"/>
      <c r="DK2548" s="11"/>
      <c r="DL2548" s="11"/>
      <c r="DM2548" s="11"/>
    </row>
    <row r="2549" spans="96:117">
      <c r="CR2549" s="11"/>
      <c r="DI2549" s="11"/>
      <c r="DJ2549" s="11"/>
      <c r="DK2549" s="11"/>
      <c r="DL2549" s="11"/>
      <c r="DM2549" s="11"/>
    </row>
    <row r="2550" spans="96:117">
      <c r="CR2550" s="11"/>
      <c r="DI2550" s="11"/>
      <c r="DJ2550" s="11"/>
      <c r="DK2550" s="11"/>
      <c r="DL2550" s="11"/>
      <c r="DM2550" s="11"/>
    </row>
    <row r="2551" spans="96:117">
      <c r="CR2551" s="11"/>
      <c r="DI2551" s="11"/>
      <c r="DJ2551" s="11"/>
      <c r="DK2551" s="11"/>
      <c r="DL2551" s="11"/>
      <c r="DM2551" s="11"/>
    </row>
    <row r="2552" spans="96:117">
      <c r="CR2552" s="11"/>
      <c r="DI2552" s="11"/>
      <c r="DJ2552" s="11"/>
      <c r="DK2552" s="11"/>
      <c r="DL2552" s="11"/>
      <c r="DM2552" s="11"/>
    </row>
    <row r="2553" spans="96:117">
      <c r="CR2553" s="11"/>
      <c r="DI2553" s="11"/>
      <c r="DJ2553" s="11"/>
      <c r="DK2553" s="11"/>
      <c r="DL2553" s="11"/>
      <c r="DM2553" s="11"/>
    </row>
    <row r="2554" spans="96:117">
      <c r="CR2554" s="11"/>
      <c r="DI2554" s="11"/>
      <c r="DJ2554" s="11"/>
      <c r="DK2554" s="11"/>
      <c r="DL2554" s="11"/>
      <c r="DM2554" s="11"/>
    </row>
    <row r="2555" spans="96:117">
      <c r="CR2555" s="11"/>
      <c r="DI2555" s="11"/>
      <c r="DJ2555" s="11"/>
      <c r="DK2555" s="11"/>
      <c r="DL2555" s="11"/>
      <c r="DM2555" s="11"/>
    </row>
    <row r="2556" spans="96:117">
      <c r="CR2556" s="11"/>
      <c r="DI2556" s="11"/>
      <c r="DJ2556" s="11"/>
      <c r="DK2556" s="11"/>
      <c r="DL2556" s="11"/>
      <c r="DM2556" s="11"/>
    </row>
    <row r="2557" spans="96:117">
      <c r="CR2557" s="11"/>
      <c r="DI2557" s="11"/>
      <c r="DJ2557" s="11"/>
      <c r="DK2557" s="11"/>
      <c r="DL2557" s="11"/>
      <c r="DM2557" s="11"/>
    </row>
    <row r="2558" spans="96:117">
      <c r="CR2558" s="11"/>
      <c r="DI2558" s="11"/>
      <c r="DJ2558" s="11"/>
      <c r="DK2558" s="11"/>
      <c r="DL2558" s="11"/>
      <c r="DM2558" s="11"/>
    </row>
    <row r="2559" spans="96:117">
      <c r="CR2559" s="11"/>
      <c r="DI2559" s="11"/>
      <c r="DJ2559" s="11"/>
      <c r="DK2559" s="11"/>
      <c r="DL2559" s="11"/>
      <c r="DM2559" s="11"/>
    </row>
    <row r="2560" spans="96:117">
      <c r="CR2560" s="11"/>
      <c r="DI2560" s="11"/>
      <c r="DJ2560" s="11"/>
      <c r="DK2560" s="11"/>
      <c r="DL2560" s="11"/>
      <c r="DM2560" s="11"/>
    </row>
    <row r="2561" spans="96:117">
      <c r="CR2561" s="11"/>
      <c r="DI2561" s="11"/>
      <c r="DJ2561" s="11"/>
      <c r="DK2561" s="11"/>
      <c r="DL2561" s="11"/>
      <c r="DM2561" s="11"/>
    </row>
    <row r="2562" spans="96:117">
      <c r="CR2562" s="11"/>
      <c r="DI2562" s="11"/>
      <c r="DJ2562" s="11"/>
      <c r="DK2562" s="11"/>
      <c r="DL2562" s="11"/>
      <c r="DM2562" s="11"/>
    </row>
    <row r="2563" spans="96:117">
      <c r="CR2563" s="11"/>
      <c r="DI2563" s="11"/>
      <c r="DJ2563" s="11"/>
      <c r="DK2563" s="11"/>
      <c r="DL2563" s="11"/>
      <c r="DM2563" s="11"/>
    </row>
    <row r="2564" spans="96:117">
      <c r="CR2564" s="11"/>
      <c r="DI2564" s="11"/>
      <c r="DJ2564" s="11"/>
      <c r="DK2564" s="11"/>
      <c r="DL2564" s="11"/>
      <c r="DM2564" s="11"/>
    </row>
    <row r="2565" spans="96:117">
      <c r="CR2565" s="11"/>
      <c r="DI2565" s="11"/>
      <c r="DJ2565" s="11"/>
      <c r="DK2565" s="11"/>
      <c r="DL2565" s="11"/>
      <c r="DM2565" s="11"/>
    </row>
    <row r="2566" spans="96:117">
      <c r="CR2566" s="11"/>
      <c r="DI2566" s="11"/>
      <c r="DJ2566" s="11"/>
      <c r="DK2566" s="11"/>
      <c r="DL2566" s="11"/>
      <c r="DM2566" s="11"/>
    </row>
    <row r="2567" spans="96:117">
      <c r="CR2567" s="11"/>
      <c r="DI2567" s="11"/>
      <c r="DJ2567" s="11"/>
      <c r="DK2567" s="11"/>
      <c r="DL2567" s="11"/>
      <c r="DM2567" s="11"/>
    </row>
    <row r="2568" spans="96:117">
      <c r="CR2568" s="11"/>
      <c r="DI2568" s="11"/>
      <c r="DJ2568" s="11"/>
      <c r="DK2568" s="11"/>
      <c r="DL2568" s="11"/>
      <c r="DM2568" s="11"/>
    </row>
    <row r="2569" spans="96:117">
      <c r="CR2569" s="11"/>
      <c r="DI2569" s="11"/>
      <c r="DJ2569" s="11"/>
      <c r="DK2569" s="11"/>
      <c r="DL2569" s="11"/>
      <c r="DM2569" s="11"/>
    </row>
    <row r="2570" spans="96:117">
      <c r="CR2570" s="11"/>
      <c r="DI2570" s="11"/>
      <c r="DJ2570" s="11"/>
      <c r="DK2570" s="11"/>
      <c r="DL2570" s="11"/>
      <c r="DM2570" s="11"/>
    </row>
    <row r="2571" spans="96:117">
      <c r="CR2571" s="11"/>
      <c r="DI2571" s="11"/>
      <c r="DJ2571" s="11"/>
      <c r="DK2571" s="11"/>
      <c r="DL2571" s="11"/>
      <c r="DM2571" s="11"/>
    </row>
    <row r="2572" spans="96:117">
      <c r="CR2572" s="11"/>
      <c r="DI2572" s="11"/>
      <c r="DJ2572" s="11"/>
      <c r="DK2572" s="11"/>
      <c r="DL2572" s="11"/>
      <c r="DM2572" s="11"/>
    </row>
    <row r="2573" spans="96:117">
      <c r="CR2573" s="11"/>
      <c r="DI2573" s="11"/>
      <c r="DJ2573" s="11"/>
      <c r="DK2573" s="11"/>
      <c r="DL2573" s="11"/>
      <c r="DM2573" s="11"/>
    </row>
    <row r="2574" spans="96:117">
      <c r="CR2574" s="11"/>
      <c r="DI2574" s="11"/>
      <c r="DJ2574" s="11"/>
      <c r="DK2574" s="11"/>
      <c r="DL2574" s="11"/>
      <c r="DM2574" s="11"/>
    </row>
    <row r="2575" spans="96:117">
      <c r="CR2575" s="11"/>
      <c r="DI2575" s="11"/>
      <c r="DJ2575" s="11"/>
      <c r="DK2575" s="11"/>
      <c r="DL2575" s="11"/>
      <c r="DM2575" s="11"/>
    </row>
    <row r="2576" spans="96:117">
      <c r="CR2576" s="11"/>
      <c r="DI2576" s="11"/>
      <c r="DJ2576" s="11"/>
      <c r="DK2576" s="11"/>
      <c r="DL2576" s="11"/>
      <c r="DM2576" s="11"/>
    </row>
    <row r="2577" spans="96:117">
      <c r="CR2577" s="11"/>
      <c r="DI2577" s="11"/>
      <c r="DJ2577" s="11"/>
      <c r="DK2577" s="11"/>
      <c r="DL2577" s="11"/>
      <c r="DM2577" s="11"/>
    </row>
    <row r="2578" spans="96:117">
      <c r="CR2578" s="11"/>
      <c r="DI2578" s="11"/>
      <c r="DJ2578" s="11"/>
      <c r="DK2578" s="11"/>
      <c r="DL2578" s="11"/>
      <c r="DM2578" s="11"/>
    </row>
    <row r="2579" spans="96:117">
      <c r="CR2579" s="11"/>
      <c r="DI2579" s="11"/>
      <c r="DJ2579" s="11"/>
      <c r="DK2579" s="11"/>
      <c r="DL2579" s="11"/>
      <c r="DM2579" s="11"/>
    </row>
    <row r="2580" spans="96:117">
      <c r="CR2580" s="11"/>
      <c r="DI2580" s="11"/>
      <c r="DJ2580" s="11"/>
      <c r="DK2580" s="11"/>
      <c r="DL2580" s="11"/>
      <c r="DM2580" s="11"/>
    </row>
    <row r="2581" spans="96:117">
      <c r="CR2581" s="11"/>
      <c r="DI2581" s="11"/>
      <c r="DJ2581" s="11"/>
      <c r="DK2581" s="11"/>
      <c r="DL2581" s="11"/>
      <c r="DM2581" s="11"/>
    </row>
    <row r="2582" spans="96:117">
      <c r="CR2582" s="11"/>
      <c r="DI2582" s="11"/>
      <c r="DJ2582" s="11"/>
      <c r="DK2582" s="11"/>
      <c r="DL2582" s="11"/>
      <c r="DM2582" s="11"/>
    </row>
    <row r="2583" spans="96:117">
      <c r="CR2583" s="11"/>
      <c r="DI2583" s="11"/>
      <c r="DJ2583" s="11"/>
      <c r="DK2583" s="11"/>
      <c r="DL2583" s="11"/>
      <c r="DM2583" s="11"/>
    </row>
    <row r="2584" spans="96:117">
      <c r="CR2584" s="11"/>
      <c r="DI2584" s="11"/>
      <c r="DJ2584" s="11"/>
      <c r="DK2584" s="11"/>
      <c r="DL2584" s="11"/>
      <c r="DM2584" s="11"/>
    </row>
    <row r="2585" spans="96:117">
      <c r="CR2585" s="11"/>
      <c r="DI2585" s="11"/>
      <c r="DJ2585" s="11"/>
      <c r="DK2585" s="11"/>
      <c r="DL2585" s="11"/>
      <c r="DM2585" s="11"/>
    </row>
    <row r="2586" spans="96:117">
      <c r="CR2586" s="11"/>
      <c r="DI2586" s="11"/>
      <c r="DJ2586" s="11"/>
      <c r="DK2586" s="11"/>
      <c r="DL2586" s="11"/>
      <c r="DM2586" s="11"/>
    </row>
    <row r="2587" spans="96:117">
      <c r="CR2587" s="11"/>
      <c r="DI2587" s="11"/>
      <c r="DJ2587" s="11"/>
      <c r="DK2587" s="11"/>
      <c r="DL2587" s="11"/>
      <c r="DM2587" s="11"/>
    </row>
    <row r="2588" spans="96:117">
      <c r="CR2588" s="11"/>
      <c r="DI2588" s="11"/>
      <c r="DJ2588" s="11"/>
      <c r="DK2588" s="11"/>
      <c r="DL2588" s="11"/>
      <c r="DM2588" s="11"/>
    </row>
    <row r="2589" spans="96:117">
      <c r="CR2589" s="11"/>
      <c r="DI2589" s="11"/>
      <c r="DJ2589" s="11"/>
      <c r="DK2589" s="11"/>
      <c r="DL2589" s="11"/>
      <c r="DM2589" s="11"/>
    </row>
    <row r="2590" spans="96:117">
      <c r="CR2590" s="11"/>
      <c r="DI2590" s="11"/>
      <c r="DJ2590" s="11"/>
      <c r="DK2590" s="11"/>
      <c r="DL2590" s="11"/>
      <c r="DM2590" s="11"/>
    </row>
    <row r="2591" spans="96:117">
      <c r="CR2591" s="11"/>
      <c r="DI2591" s="11"/>
      <c r="DJ2591" s="11"/>
      <c r="DK2591" s="11"/>
      <c r="DL2591" s="11"/>
      <c r="DM2591" s="11"/>
    </row>
    <row r="2592" spans="96:117">
      <c r="CR2592" s="11"/>
      <c r="DI2592" s="11"/>
      <c r="DJ2592" s="11"/>
      <c r="DK2592" s="11"/>
      <c r="DL2592" s="11"/>
      <c r="DM2592" s="11"/>
    </row>
    <row r="2593" spans="96:117">
      <c r="CR2593" s="11"/>
      <c r="DI2593" s="11"/>
      <c r="DJ2593" s="11"/>
      <c r="DK2593" s="11"/>
      <c r="DL2593" s="11"/>
      <c r="DM2593" s="11"/>
    </row>
    <row r="2594" spans="96:117">
      <c r="CR2594" s="11"/>
      <c r="DI2594" s="11"/>
      <c r="DJ2594" s="11"/>
      <c r="DK2594" s="11"/>
      <c r="DL2594" s="11"/>
      <c r="DM2594" s="11"/>
    </row>
    <row r="2595" spans="96:117">
      <c r="CR2595" s="11"/>
      <c r="DI2595" s="11"/>
      <c r="DJ2595" s="11"/>
      <c r="DK2595" s="11"/>
      <c r="DL2595" s="11"/>
      <c r="DM2595" s="11"/>
    </row>
    <row r="2596" spans="96:117">
      <c r="CR2596" s="11"/>
      <c r="DI2596" s="11"/>
      <c r="DJ2596" s="11"/>
      <c r="DK2596" s="11"/>
      <c r="DL2596" s="11"/>
      <c r="DM2596" s="11"/>
    </row>
    <row r="2597" spans="96:117">
      <c r="CR2597" s="11"/>
      <c r="DI2597" s="11"/>
      <c r="DJ2597" s="11"/>
      <c r="DK2597" s="11"/>
      <c r="DL2597" s="11"/>
      <c r="DM2597" s="11"/>
    </row>
    <row r="2598" spans="96:117">
      <c r="CR2598" s="11"/>
      <c r="DI2598" s="11"/>
      <c r="DJ2598" s="11"/>
      <c r="DK2598" s="11"/>
      <c r="DL2598" s="11"/>
      <c r="DM2598" s="11"/>
    </row>
    <row r="2599" spans="96:117">
      <c r="CR2599" s="11"/>
      <c r="DI2599" s="11"/>
      <c r="DJ2599" s="11"/>
      <c r="DK2599" s="11"/>
      <c r="DL2599" s="11"/>
      <c r="DM2599" s="11"/>
    </row>
    <row r="2600" spans="96:117">
      <c r="CR2600" s="11"/>
      <c r="DI2600" s="11"/>
      <c r="DJ2600" s="11"/>
      <c r="DK2600" s="11"/>
      <c r="DL2600" s="11"/>
      <c r="DM2600" s="11"/>
    </row>
    <row r="2601" spans="96:117">
      <c r="CR2601" s="11"/>
      <c r="DI2601" s="11"/>
      <c r="DJ2601" s="11"/>
      <c r="DK2601" s="11"/>
      <c r="DL2601" s="11"/>
      <c r="DM2601" s="11"/>
    </row>
    <row r="2602" spans="96:117">
      <c r="CR2602" s="11"/>
      <c r="DI2602" s="11"/>
      <c r="DJ2602" s="11"/>
      <c r="DK2602" s="11"/>
      <c r="DL2602" s="11"/>
      <c r="DM2602" s="11"/>
    </row>
    <row r="2603" spans="96:117">
      <c r="CR2603" s="11"/>
      <c r="DI2603" s="11"/>
      <c r="DJ2603" s="11"/>
      <c r="DK2603" s="11"/>
      <c r="DL2603" s="11"/>
      <c r="DM2603" s="11"/>
    </row>
    <row r="2604" spans="96:117">
      <c r="CR2604" s="11"/>
      <c r="DI2604" s="11"/>
      <c r="DJ2604" s="11"/>
      <c r="DK2604" s="11"/>
      <c r="DL2604" s="11"/>
      <c r="DM2604" s="11"/>
    </row>
    <row r="2605" spans="96:117">
      <c r="CR2605" s="11"/>
      <c r="DI2605" s="11"/>
      <c r="DJ2605" s="11"/>
      <c r="DK2605" s="11"/>
      <c r="DL2605" s="11"/>
      <c r="DM2605" s="11"/>
    </row>
    <row r="2606" spans="96:117">
      <c r="CR2606" s="11"/>
      <c r="DI2606" s="11"/>
      <c r="DJ2606" s="11"/>
      <c r="DK2606" s="11"/>
      <c r="DL2606" s="11"/>
      <c r="DM2606" s="11"/>
    </row>
    <row r="2607" spans="96:117">
      <c r="CR2607" s="11"/>
      <c r="DI2607" s="11"/>
      <c r="DJ2607" s="11"/>
      <c r="DK2607" s="11"/>
      <c r="DL2607" s="11"/>
      <c r="DM2607" s="11"/>
    </row>
    <row r="2608" spans="96:117">
      <c r="CR2608" s="11"/>
      <c r="DI2608" s="11"/>
      <c r="DJ2608" s="11"/>
      <c r="DK2608" s="11"/>
      <c r="DL2608" s="11"/>
      <c r="DM2608" s="11"/>
    </row>
    <row r="2609" spans="96:117">
      <c r="CR2609" s="11"/>
      <c r="DI2609" s="11"/>
      <c r="DJ2609" s="11"/>
      <c r="DK2609" s="11"/>
      <c r="DL2609" s="11"/>
      <c r="DM2609" s="11"/>
    </row>
    <row r="2610" spans="96:117">
      <c r="CR2610" s="11"/>
      <c r="DI2610" s="11"/>
      <c r="DJ2610" s="11"/>
      <c r="DK2610" s="11"/>
      <c r="DL2610" s="11"/>
      <c r="DM2610" s="11"/>
    </row>
    <row r="2611" spans="96:117">
      <c r="CR2611" s="11"/>
      <c r="DI2611" s="11"/>
      <c r="DJ2611" s="11"/>
      <c r="DK2611" s="11"/>
      <c r="DL2611" s="11"/>
      <c r="DM2611" s="11"/>
    </row>
    <row r="2612" spans="96:117">
      <c r="CR2612" s="11"/>
      <c r="DI2612" s="11"/>
      <c r="DJ2612" s="11"/>
      <c r="DK2612" s="11"/>
      <c r="DL2612" s="11"/>
      <c r="DM2612" s="11"/>
    </row>
    <row r="2613" spans="96:117">
      <c r="CR2613" s="11"/>
      <c r="DI2613" s="11"/>
      <c r="DJ2613" s="11"/>
      <c r="DK2613" s="11"/>
      <c r="DL2613" s="11"/>
      <c r="DM2613" s="11"/>
    </row>
    <row r="2614" spans="96:117">
      <c r="CR2614" s="11"/>
      <c r="DI2614" s="11"/>
      <c r="DJ2614" s="11"/>
      <c r="DK2614" s="11"/>
      <c r="DL2614" s="11"/>
      <c r="DM2614" s="11"/>
    </row>
    <row r="2615" spans="96:117">
      <c r="CR2615" s="11"/>
      <c r="DI2615" s="11"/>
      <c r="DJ2615" s="11"/>
      <c r="DK2615" s="11"/>
      <c r="DL2615" s="11"/>
      <c r="DM2615" s="11"/>
    </row>
    <row r="2616" spans="96:117">
      <c r="CR2616" s="11"/>
      <c r="DI2616" s="11"/>
      <c r="DJ2616" s="11"/>
      <c r="DK2616" s="11"/>
      <c r="DL2616" s="11"/>
      <c r="DM2616" s="11"/>
    </row>
    <row r="2617" spans="96:117">
      <c r="CR2617" s="11"/>
      <c r="DI2617" s="11"/>
      <c r="DJ2617" s="11"/>
      <c r="DK2617" s="11"/>
      <c r="DL2617" s="11"/>
      <c r="DM2617" s="11"/>
    </row>
    <row r="2618" spans="96:117">
      <c r="CR2618" s="11"/>
      <c r="DI2618" s="11"/>
      <c r="DJ2618" s="11"/>
      <c r="DK2618" s="11"/>
      <c r="DL2618" s="11"/>
      <c r="DM2618" s="11"/>
    </row>
    <row r="2619" spans="96:117">
      <c r="CR2619" s="11"/>
      <c r="DI2619" s="11"/>
      <c r="DJ2619" s="11"/>
      <c r="DK2619" s="11"/>
      <c r="DL2619" s="11"/>
      <c r="DM2619" s="11"/>
    </row>
    <row r="2620" spans="96:117">
      <c r="CR2620" s="11"/>
      <c r="DI2620" s="11"/>
      <c r="DJ2620" s="11"/>
      <c r="DK2620" s="11"/>
      <c r="DL2620" s="11"/>
      <c r="DM2620" s="11"/>
    </row>
    <row r="2621" spans="96:117">
      <c r="CR2621" s="11"/>
      <c r="DI2621" s="11"/>
      <c r="DJ2621" s="11"/>
      <c r="DK2621" s="11"/>
      <c r="DL2621" s="11"/>
      <c r="DM2621" s="11"/>
    </row>
    <row r="2622" spans="96:117">
      <c r="CR2622" s="11"/>
      <c r="DI2622" s="11"/>
      <c r="DJ2622" s="11"/>
      <c r="DK2622" s="11"/>
      <c r="DL2622" s="11"/>
      <c r="DM2622" s="11"/>
    </row>
    <row r="2623" spans="96:117">
      <c r="CR2623" s="11"/>
      <c r="DI2623" s="11"/>
      <c r="DJ2623" s="11"/>
      <c r="DK2623" s="11"/>
      <c r="DL2623" s="11"/>
      <c r="DM2623" s="11"/>
    </row>
    <row r="2624" spans="96:117">
      <c r="CR2624" s="11"/>
      <c r="DI2624" s="11"/>
      <c r="DJ2624" s="11"/>
      <c r="DK2624" s="11"/>
      <c r="DL2624" s="11"/>
      <c r="DM2624" s="11"/>
    </row>
    <row r="2625" spans="96:117">
      <c r="CR2625" s="11"/>
      <c r="DI2625" s="11"/>
      <c r="DJ2625" s="11"/>
      <c r="DK2625" s="11"/>
      <c r="DL2625" s="11"/>
      <c r="DM2625" s="11"/>
    </row>
    <row r="2626" spans="96:117">
      <c r="CR2626" s="11"/>
      <c r="DI2626" s="11"/>
      <c r="DJ2626" s="11"/>
      <c r="DK2626" s="11"/>
      <c r="DL2626" s="11"/>
      <c r="DM2626" s="11"/>
    </row>
    <row r="2627" spans="96:117">
      <c r="CR2627" s="11"/>
      <c r="DI2627" s="11"/>
      <c r="DJ2627" s="11"/>
      <c r="DK2627" s="11"/>
      <c r="DL2627" s="11"/>
      <c r="DM2627" s="11"/>
    </row>
    <row r="2628" spans="96:117">
      <c r="CR2628" s="11"/>
      <c r="DI2628" s="11"/>
      <c r="DJ2628" s="11"/>
      <c r="DK2628" s="11"/>
      <c r="DL2628" s="11"/>
      <c r="DM2628" s="11"/>
    </row>
    <row r="2629" spans="96:117">
      <c r="CR2629" s="11"/>
      <c r="DI2629" s="11"/>
      <c r="DJ2629" s="11"/>
      <c r="DK2629" s="11"/>
      <c r="DL2629" s="11"/>
      <c r="DM2629" s="11"/>
    </row>
    <row r="2630" spans="96:117">
      <c r="CR2630" s="11"/>
      <c r="DI2630" s="11"/>
      <c r="DJ2630" s="11"/>
      <c r="DK2630" s="11"/>
      <c r="DL2630" s="11"/>
      <c r="DM2630" s="11"/>
    </row>
    <row r="2631" spans="96:117">
      <c r="CR2631" s="11"/>
      <c r="DI2631" s="11"/>
      <c r="DJ2631" s="11"/>
      <c r="DK2631" s="11"/>
      <c r="DL2631" s="11"/>
      <c r="DM2631" s="11"/>
    </row>
    <row r="2632" spans="96:117">
      <c r="CR2632" s="11"/>
      <c r="DI2632" s="11"/>
      <c r="DJ2632" s="11"/>
      <c r="DK2632" s="11"/>
      <c r="DL2632" s="11"/>
      <c r="DM2632" s="11"/>
    </row>
    <row r="2633" spans="96:117">
      <c r="CR2633" s="11"/>
      <c r="DI2633" s="11"/>
      <c r="DJ2633" s="11"/>
      <c r="DK2633" s="11"/>
      <c r="DL2633" s="11"/>
      <c r="DM2633" s="11"/>
    </row>
    <row r="2634" spans="96:117">
      <c r="CR2634" s="11"/>
      <c r="DI2634" s="11"/>
      <c r="DJ2634" s="11"/>
      <c r="DK2634" s="11"/>
      <c r="DL2634" s="11"/>
      <c r="DM2634" s="11"/>
    </row>
    <row r="2635" spans="96:117">
      <c r="CR2635" s="11"/>
      <c r="DI2635" s="11"/>
      <c r="DJ2635" s="11"/>
      <c r="DK2635" s="11"/>
      <c r="DL2635" s="11"/>
      <c r="DM2635" s="11"/>
    </row>
    <row r="2636" spans="96:117">
      <c r="CR2636" s="11"/>
      <c r="DI2636" s="11"/>
      <c r="DJ2636" s="11"/>
      <c r="DK2636" s="11"/>
      <c r="DL2636" s="11"/>
      <c r="DM2636" s="11"/>
    </row>
    <row r="2637" spans="96:117">
      <c r="CR2637" s="11"/>
      <c r="DI2637" s="11"/>
      <c r="DJ2637" s="11"/>
      <c r="DK2637" s="11"/>
      <c r="DL2637" s="11"/>
      <c r="DM2637" s="11"/>
    </row>
    <row r="2638" spans="96:117">
      <c r="CR2638" s="11"/>
      <c r="DI2638" s="11"/>
      <c r="DJ2638" s="11"/>
      <c r="DK2638" s="11"/>
      <c r="DL2638" s="11"/>
      <c r="DM2638" s="11"/>
    </row>
    <row r="2639" spans="96:117">
      <c r="CR2639" s="11"/>
      <c r="DI2639" s="11"/>
      <c r="DJ2639" s="11"/>
      <c r="DK2639" s="11"/>
      <c r="DL2639" s="11"/>
      <c r="DM2639" s="11"/>
    </row>
    <row r="2640" spans="96:117">
      <c r="CR2640" s="11"/>
      <c r="DI2640" s="11"/>
      <c r="DJ2640" s="11"/>
      <c r="DK2640" s="11"/>
      <c r="DL2640" s="11"/>
      <c r="DM2640" s="11"/>
    </row>
    <row r="2641" spans="96:117">
      <c r="CR2641" s="11"/>
      <c r="DI2641" s="11"/>
      <c r="DJ2641" s="11"/>
      <c r="DK2641" s="11"/>
      <c r="DL2641" s="11"/>
      <c r="DM2641" s="11"/>
    </row>
    <row r="2642" spans="96:117">
      <c r="CR2642" s="11"/>
      <c r="DI2642" s="11"/>
      <c r="DJ2642" s="11"/>
      <c r="DK2642" s="11"/>
      <c r="DL2642" s="11"/>
      <c r="DM2642" s="11"/>
    </row>
    <row r="2643" spans="96:117">
      <c r="CR2643" s="11"/>
      <c r="DI2643" s="11"/>
      <c r="DJ2643" s="11"/>
      <c r="DK2643" s="11"/>
      <c r="DL2643" s="11"/>
      <c r="DM2643" s="11"/>
    </row>
    <row r="2644" spans="96:117">
      <c r="CR2644" s="11"/>
      <c r="DI2644" s="11"/>
      <c r="DJ2644" s="11"/>
      <c r="DK2644" s="11"/>
      <c r="DL2644" s="11"/>
      <c r="DM2644" s="11"/>
    </row>
    <row r="2645" spans="96:117">
      <c r="CR2645" s="11"/>
      <c r="DI2645" s="11"/>
      <c r="DJ2645" s="11"/>
      <c r="DK2645" s="11"/>
      <c r="DL2645" s="11"/>
      <c r="DM2645" s="11"/>
    </row>
    <row r="2646" spans="96:117">
      <c r="CR2646" s="11"/>
      <c r="DI2646" s="11"/>
      <c r="DJ2646" s="11"/>
      <c r="DK2646" s="11"/>
      <c r="DL2646" s="11"/>
      <c r="DM2646" s="11"/>
    </row>
    <row r="2647" spans="96:117">
      <c r="CR2647" s="11"/>
      <c r="DI2647" s="11"/>
      <c r="DJ2647" s="11"/>
      <c r="DK2647" s="11"/>
      <c r="DL2647" s="11"/>
      <c r="DM2647" s="11"/>
    </row>
    <row r="2648" spans="96:117">
      <c r="CR2648" s="11"/>
      <c r="DI2648" s="11"/>
      <c r="DJ2648" s="11"/>
      <c r="DK2648" s="11"/>
      <c r="DL2648" s="11"/>
      <c r="DM2648" s="11"/>
    </row>
    <row r="2649" spans="96:117">
      <c r="CR2649" s="11"/>
      <c r="DI2649" s="11"/>
      <c r="DJ2649" s="11"/>
      <c r="DK2649" s="11"/>
      <c r="DL2649" s="11"/>
      <c r="DM2649" s="11"/>
    </row>
    <row r="2650" spans="96:117">
      <c r="CR2650" s="11"/>
      <c r="DI2650" s="11"/>
      <c r="DJ2650" s="11"/>
      <c r="DK2650" s="11"/>
      <c r="DL2650" s="11"/>
      <c r="DM2650" s="11"/>
    </row>
    <row r="2651" spans="96:117">
      <c r="CR2651" s="11"/>
      <c r="DI2651" s="11"/>
      <c r="DJ2651" s="11"/>
      <c r="DK2651" s="11"/>
      <c r="DL2651" s="11"/>
      <c r="DM2651" s="11"/>
    </row>
    <row r="2652" spans="96:117">
      <c r="CR2652" s="11"/>
      <c r="DI2652" s="11"/>
      <c r="DJ2652" s="11"/>
      <c r="DK2652" s="11"/>
      <c r="DL2652" s="11"/>
      <c r="DM2652" s="11"/>
    </row>
    <row r="2653" spans="96:117">
      <c r="CR2653" s="11"/>
      <c r="DI2653" s="11"/>
      <c r="DJ2653" s="11"/>
      <c r="DK2653" s="11"/>
      <c r="DL2653" s="11"/>
      <c r="DM2653" s="11"/>
    </row>
    <row r="2654" spans="96:117">
      <c r="CR2654" s="11"/>
      <c r="DI2654" s="11"/>
      <c r="DJ2654" s="11"/>
      <c r="DK2654" s="11"/>
      <c r="DL2654" s="11"/>
      <c r="DM2654" s="11"/>
    </row>
    <row r="2655" spans="96:117">
      <c r="CR2655" s="11"/>
      <c r="DI2655" s="11"/>
      <c r="DJ2655" s="11"/>
      <c r="DK2655" s="11"/>
      <c r="DL2655" s="11"/>
      <c r="DM2655" s="11"/>
    </row>
    <row r="2656" spans="96:117">
      <c r="CR2656" s="11"/>
      <c r="DI2656" s="11"/>
      <c r="DJ2656" s="11"/>
      <c r="DK2656" s="11"/>
      <c r="DL2656" s="11"/>
      <c r="DM2656" s="11"/>
    </row>
    <row r="2657" spans="96:117">
      <c r="CR2657" s="11"/>
      <c r="DI2657" s="11"/>
      <c r="DJ2657" s="11"/>
      <c r="DK2657" s="11"/>
      <c r="DL2657" s="11"/>
      <c r="DM2657" s="11"/>
    </row>
    <row r="2658" spans="96:117">
      <c r="CR2658" s="11"/>
      <c r="DI2658" s="11"/>
      <c r="DJ2658" s="11"/>
      <c r="DK2658" s="11"/>
      <c r="DL2658" s="11"/>
      <c r="DM2658" s="11"/>
    </row>
    <row r="2659" spans="96:117">
      <c r="CR2659" s="11"/>
      <c r="DI2659" s="11"/>
      <c r="DJ2659" s="11"/>
      <c r="DK2659" s="11"/>
      <c r="DL2659" s="11"/>
      <c r="DM2659" s="11"/>
    </row>
    <row r="2660" spans="96:117">
      <c r="CR2660" s="11"/>
      <c r="DI2660" s="11"/>
      <c r="DJ2660" s="11"/>
      <c r="DK2660" s="11"/>
      <c r="DL2660" s="11"/>
      <c r="DM2660" s="11"/>
    </row>
    <row r="2661" spans="96:117">
      <c r="CR2661" s="11"/>
      <c r="DI2661" s="11"/>
      <c r="DJ2661" s="11"/>
      <c r="DK2661" s="11"/>
      <c r="DL2661" s="11"/>
      <c r="DM2661" s="11"/>
    </row>
    <row r="2662" spans="96:117">
      <c r="CR2662" s="11"/>
      <c r="DI2662" s="11"/>
      <c r="DJ2662" s="11"/>
      <c r="DK2662" s="11"/>
      <c r="DL2662" s="11"/>
      <c r="DM2662" s="11"/>
    </row>
    <row r="2663" spans="96:117">
      <c r="CR2663" s="11"/>
      <c r="DI2663" s="11"/>
      <c r="DJ2663" s="11"/>
      <c r="DK2663" s="11"/>
      <c r="DL2663" s="11"/>
      <c r="DM2663" s="11"/>
    </row>
    <row r="2664" spans="96:117">
      <c r="CR2664" s="11"/>
      <c r="DI2664" s="11"/>
      <c r="DJ2664" s="11"/>
      <c r="DK2664" s="11"/>
      <c r="DL2664" s="11"/>
      <c r="DM2664" s="11"/>
    </row>
    <row r="2665" spans="96:117">
      <c r="CR2665" s="11"/>
      <c r="DI2665" s="11"/>
      <c r="DJ2665" s="11"/>
      <c r="DK2665" s="11"/>
      <c r="DL2665" s="11"/>
      <c r="DM2665" s="11"/>
    </row>
    <row r="2666" spans="96:117">
      <c r="CR2666" s="11"/>
      <c r="DI2666" s="11"/>
      <c r="DJ2666" s="11"/>
      <c r="DK2666" s="11"/>
      <c r="DL2666" s="11"/>
      <c r="DM2666" s="11"/>
    </row>
    <row r="2667" spans="96:117">
      <c r="CR2667" s="11"/>
      <c r="DI2667" s="11"/>
      <c r="DJ2667" s="11"/>
      <c r="DK2667" s="11"/>
      <c r="DL2667" s="11"/>
      <c r="DM2667" s="11"/>
    </row>
    <row r="2668" spans="96:117">
      <c r="CR2668" s="11"/>
      <c r="DI2668" s="11"/>
      <c r="DJ2668" s="11"/>
      <c r="DK2668" s="11"/>
      <c r="DL2668" s="11"/>
      <c r="DM2668" s="11"/>
    </row>
    <row r="2669" spans="96:117">
      <c r="CR2669" s="11"/>
      <c r="DI2669" s="11"/>
      <c r="DJ2669" s="11"/>
      <c r="DK2669" s="11"/>
      <c r="DL2669" s="11"/>
      <c r="DM2669" s="11"/>
    </row>
    <row r="2670" spans="96:117">
      <c r="CR2670" s="11"/>
      <c r="DI2670" s="11"/>
      <c r="DJ2670" s="11"/>
      <c r="DK2670" s="11"/>
      <c r="DL2670" s="11"/>
      <c r="DM2670" s="11"/>
    </row>
    <row r="2671" spans="96:117">
      <c r="CR2671" s="11"/>
      <c r="DI2671" s="11"/>
      <c r="DJ2671" s="11"/>
      <c r="DK2671" s="11"/>
      <c r="DL2671" s="11"/>
      <c r="DM2671" s="11"/>
    </row>
    <row r="2672" spans="96:117">
      <c r="CR2672" s="11"/>
      <c r="DI2672" s="11"/>
      <c r="DJ2672" s="11"/>
      <c r="DK2672" s="11"/>
      <c r="DL2672" s="11"/>
      <c r="DM2672" s="11"/>
    </row>
    <row r="2673" spans="96:117">
      <c r="CR2673" s="11"/>
      <c r="DI2673" s="11"/>
      <c r="DJ2673" s="11"/>
      <c r="DK2673" s="11"/>
      <c r="DL2673" s="11"/>
      <c r="DM2673" s="11"/>
    </row>
    <row r="2674" spans="96:117">
      <c r="CR2674" s="11"/>
      <c r="DI2674" s="11"/>
      <c r="DJ2674" s="11"/>
      <c r="DK2674" s="11"/>
      <c r="DL2674" s="11"/>
      <c r="DM2674" s="11"/>
    </row>
    <row r="2675" spans="96:117">
      <c r="CR2675" s="11"/>
      <c r="DI2675" s="11"/>
      <c r="DJ2675" s="11"/>
      <c r="DK2675" s="11"/>
      <c r="DL2675" s="11"/>
      <c r="DM2675" s="11"/>
    </row>
    <row r="2676" spans="96:117">
      <c r="CR2676" s="11"/>
      <c r="DI2676" s="11"/>
      <c r="DJ2676" s="11"/>
      <c r="DK2676" s="11"/>
      <c r="DL2676" s="11"/>
      <c r="DM2676" s="11"/>
    </row>
    <row r="2677" spans="96:117">
      <c r="CR2677" s="11"/>
      <c r="DI2677" s="11"/>
      <c r="DJ2677" s="11"/>
      <c r="DK2677" s="11"/>
      <c r="DL2677" s="11"/>
      <c r="DM2677" s="11"/>
    </row>
    <row r="2678" spans="96:117">
      <c r="CR2678" s="11"/>
      <c r="DI2678" s="11"/>
      <c r="DJ2678" s="11"/>
      <c r="DK2678" s="11"/>
      <c r="DL2678" s="11"/>
      <c r="DM2678" s="11"/>
    </row>
    <row r="2679" spans="96:117">
      <c r="CR2679" s="11"/>
      <c r="DI2679" s="11"/>
      <c r="DJ2679" s="11"/>
      <c r="DK2679" s="11"/>
      <c r="DL2679" s="11"/>
      <c r="DM2679" s="11"/>
    </row>
    <row r="2680" spans="96:117">
      <c r="CR2680" s="11"/>
      <c r="DI2680" s="11"/>
      <c r="DJ2680" s="11"/>
      <c r="DK2680" s="11"/>
      <c r="DL2680" s="11"/>
      <c r="DM2680" s="11"/>
    </row>
    <row r="2681" spans="96:117">
      <c r="CR2681" s="11"/>
      <c r="DI2681" s="11"/>
      <c r="DJ2681" s="11"/>
      <c r="DK2681" s="11"/>
      <c r="DL2681" s="11"/>
      <c r="DM2681" s="11"/>
    </row>
    <row r="2682" spans="96:117">
      <c r="CR2682" s="11"/>
      <c r="DI2682" s="11"/>
      <c r="DJ2682" s="11"/>
      <c r="DK2682" s="11"/>
      <c r="DL2682" s="11"/>
      <c r="DM2682" s="11"/>
    </row>
    <row r="2683" spans="96:117">
      <c r="CR2683" s="11"/>
      <c r="DI2683" s="11"/>
      <c r="DJ2683" s="11"/>
      <c r="DK2683" s="11"/>
      <c r="DL2683" s="11"/>
      <c r="DM2683" s="11"/>
    </row>
    <row r="2684" spans="96:117">
      <c r="CR2684" s="11"/>
      <c r="DI2684" s="11"/>
      <c r="DJ2684" s="11"/>
      <c r="DK2684" s="11"/>
      <c r="DL2684" s="11"/>
      <c r="DM2684" s="11"/>
    </row>
    <row r="2685" spans="96:117">
      <c r="CR2685" s="11"/>
      <c r="DI2685" s="11"/>
      <c r="DJ2685" s="11"/>
      <c r="DK2685" s="11"/>
      <c r="DL2685" s="11"/>
      <c r="DM2685" s="11"/>
    </row>
    <row r="2686" spans="96:117">
      <c r="CR2686" s="11"/>
      <c r="DI2686" s="11"/>
      <c r="DJ2686" s="11"/>
      <c r="DK2686" s="11"/>
      <c r="DL2686" s="11"/>
      <c r="DM2686" s="11"/>
    </row>
    <row r="2687" spans="96:117">
      <c r="CR2687" s="11"/>
      <c r="DI2687" s="11"/>
      <c r="DJ2687" s="11"/>
      <c r="DK2687" s="11"/>
      <c r="DL2687" s="11"/>
      <c r="DM2687" s="11"/>
    </row>
    <row r="2688" spans="96:117">
      <c r="CR2688" s="11"/>
      <c r="DI2688" s="11"/>
      <c r="DJ2688" s="11"/>
      <c r="DK2688" s="11"/>
      <c r="DL2688" s="11"/>
      <c r="DM2688" s="11"/>
    </row>
    <row r="2689" spans="96:117">
      <c r="CR2689" s="11"/>
      <c r="DI2689" s="11"/>
      <c r="DJ2689" s="11"/>
      <c r="DK2689" s="11"/>
      <c r="DL2689" s="11"/>
      <c r="DM2689" s="11"/>
    </row>
    <row r="2690" spans="96:117">
      <c r="CR2690" s="11"/>
      <c r="DI2690" s="11"/>
      <c r="DJ2690" s="11"/>
      <c r="DK2690" s="11"/>
      <c r="DL2690" s="11"/>
      <c r="DM2690" s="11"/>
    </row>
    <row r="2691" spans="96:117">
      <c r="CR2691" s="11"/>
      <c r="DI2691" s="11"/>
      <c r="DJ2691" s="11"/>
      <c r="DK2691" s="11"/>
      <c r="DL2691" s="11"/>
      <c r="DM2691" s="11"/>
    </row>
    <row r="2692" spans="96:117">
      <c r="CR2692" s="11"/>
      <c r="DI2692" s="11"/>
      <c r="DJ2692" s="11"/>
      <c r="DK2692" s="11"/>
      <c r="DL2692" s="11"/>
      <c r="DM2692" s="11"/>
    </row>
    <row r="2693" spans="96:117">
      <c r="CR2693" s="11"/>
      <c r="DI2693" s="11"/>
      <c r="DJ2693" s="11"/>
      <c r="DK2693" s="11"/>
      <c r="DL2693" s="11"/>
      <c r="DM2693" s="11"/>
    </row>
    <row r="2694" spans="96:117">
      <c r="CR2694" s="11"/>
      <c r="DI2694" s="11"/>
      <c r="DJ2694" s="11"/>
      <c r="DK2694" s="11"/>
      <c r="DL2694" s="11"/>
      <c r="DM2694" s="11"/>
    </row>
    <row r="2695" spans="96:117">
      <c r="CR2695" s="11"/>
      <c r="DI2695" s="11"/>
      <c r="DJ2695" s="11"/>
      <c r="DK2695" s="11"/>
      <c r="DL2695" s="11"/>
      <c r="DM2695" s="11"/>
    </row>
    <row r="2696" spans="96:117">
      <c r="CR2696" s="11"/>
      <c r="DI2696" s="11"/>
      <c r="DJ2696" s="11"/>
      <c r="DK2696" s="11"/>
      <c r="DL2696" s="11"/>
      <c r="DM2696" s="11"/>
    </row>
    <row r="2697" spans="96:117">
      <c r="CR2697" s="11"/>
      <c r="DI2697" s="11"/>
      <c r="DJ2697" s="11"/>
      <c r="DK2697" s="11"/>
      <c r="DL2697" s="11"/>
      <c r="DM2697" s="11"/>
    </row>
    <row r="2698" spans="96:117">
      <c r="CR2698" s="11"/>
      <c r="DI2698" s="11"/>
      <c r="DJ2698" s="11"/>
      <c r="DK2698" s="11"/>
      <c r="DL2698" s="11"/>
      <c r="DM2698" s="11"/>
    </row>
    <row r="2699" spans="96:117">
      <c r="CR2699" s="11"/>
      <c r="DI2699" s="11"/>
      <c r="DJ2699" s="11"/>
      <c r="DK2699" s="11"/>
      <c r="DL2699" s="11"/>
      <c r="DM2699" s="11"/>
    </row>
    <row r="2700" spans="96:117">
      <c r="CR2700" s="11"/>
      <c r="DI2700" s="11"/>
      <c r="DJ2700" s="11"/>
      <c r="DK2700" s="11"/>
      <c r="DL2700" s="11"/>
      <c r="DM2700" s="11"/>
    </row>
    <row r="2701" spans="96:117">
      <c r="CR2701" s="11"/>
      <c r="DI2701" s="11"/>
      <c r="DJ2701" s="11"/>
      <c r="DK2701" s="11"/>
      <c r="DL2701" s="11"/>
      <c r="DM2701" s="11"/>
    </row>
    <row r="2702" spans="96:117">
      <c r="CR2702" s="11"/>
      <c r="DI2702" s="11"/>
      <c r="DJ2702" s="11"/>
      <c r="DK2702" s="11"/>
      <c r="DL2702" s="11"/>
      <c r="DM2702" s="11"/>
    </row>
    <row r="2703" spans="96:117">
      <c r="CR2703" s="11"/>
      <c r="DI2703" s="11"/>
      <c r="DJ2703" s="11"/>
      <c r="DK2703" s="11"/>
      <c r="DL2703" s="11"/>
      <c r="DM2703" s="11"/>
    </row>
    <row r="2704" spans="96:117">
      <c r="CR2704" s="11"/>
      <c r="DI2704" s="11"/>
      <c r="DJ2704" s="11"/>
      <c r="DK2704" s="11"/>
      <c r="DL2704" s="11"/>
      <c r="DM2704" s="11"/>
    </row>
    <row r="2705" spans="96:117">
      <c r="CR2705" s="11"/>
      <c r="DI2705" s="11"/>
      <c r="DJ2705" s="11"/>
      <c r="DK2705" s="11"/>
      <c r="DL2705" s="11"/>
      <c r="DM2705" s="11"/>
    </row>
    <row r="2706" spans="96:117">
      <c r="CR2706" s="11"/>
      <c r="DI2706" s="11"/>
      <c r="DJ2706" s="11"/>
      <c r="DK2706" s="11"/>
      <c r="DL2706" s="11"/>
      <c r="DM2706" s="11"/>
    </row>
    <row r="2707" spans="96:117">
      <c r="CR2707" s="11"/>
      <c r="DI2707" s="11"/>
      <c r="DJ2707" s="11"/>
      <c r="DK2707" s="11"/>
      <c r="DL2707" s="11"/>
      <c r="DM2707" s="11"/>
    </row>
    <row r="2708" spans="96:117">
      <c r="CR2708" s="11"/>
      <c r="DI2708" s="11"/>
      <c r="DJ2708" s="11"/>
      <c r="DK2708" s="11"/>
      <c r="DL2708" s="11"/>
      <c r="DM2708" s="11"/>
    </row>
    <row r="2709" spans="96:117">
      <c r="CR2709" s="11"/>
      <c r="DI2709" s="11"/>
      <c r="DJ2709" s="11"/>
      <c r="DK2709" s="11"/>
      <c r="DL2709" s="11"/>
      <c r="DM2709" s="11"/>
    </row>
    <row r="2710" spans="96:117">
      <c r="CR2710" s="11"/>
      <c r="DI2710" s="11"/>
      <c r="DJ2710" s="11"/>
      <c r="DK2710" s="11"/>
      <c r="DL2710" s="11"/>
      <c r="DM2710" s="11"/>
    </row>
    <row r="2711" spans="96:117">
      <c r="CR2711" s="11"/>
      <c r="DI2711" s="11"/>
      <c r="DJ2711" s="11"/>
      <c r="DK2711" s="11"/>
      <c r="DL2711" s="11"/>
      <c r="DM2711" s="11"/>
    </row>
    <row r="2712" spans="96:117">
      <c r="CR2712" s="11"/>
      <c r="DI2712" s="11"/>
      <c r="DJ2712" s="11"/>
      <c r="DK2712" s="11"/>
      <c r="DL2712" s="11"/>
      <c r="DM2712" s="11"/>
    </row>
    <row r="2713" spans="96:117">
      <c r="CR2713" s="11"/>
      <c r="DI2713" s="11"/>
      <c r="DJ2713" s="11"/>
      <c r="DK2713" s="11"/>
      <c r="DL2713" s="11"/>
      <c r="DM2713" s="11"/>
    </row>
    <row r="2714" spans="96:117">
      <c r="CR2714" s="11"/>
      <c r="DI2714" s="11"/>
      <c r="DJ2714" s="11"/>
      <c r="DK2714" s="11"/>
      <c r="DL2714" s="11"/>
      <c r="DM2714" s="11"/>
    </row>
    <row r="2715" spans="96:117">
      <c r="CR2715" s="11"/>
      <c r="DI2715" s="11"/>
      <c r="DJ2715" s="11"/>
      <c r="DK2715" s="11"/>
      <c r="DL2715" s="11"/>
      <c r="DM2715" s="11"/>
    </row>
    <row r="2716" spans="96:117">
      <c r="CR2716" s="11"/>
      <c r="DI2716" s="11"/>
      <c r="DJ2716" s="11"/>
      <c r="DK2716" s="11"/>
      <c r="DL2716" s="11"/>
      <c r="DM2716" s="11"/>
    </row>
    <row r="2717" spans="96:117">
      <c r="CR2717" s="11"/>
      <c r="DI2717" s="11"/>
      <c r="DJ2717" s="11"/>
      <c r="DK2717" s="11"/>
      <c r="DL2717" s="11"/>
      <c r="DM2717" s="11"/>
    </row>
    <row r="2718" spans="96:117">
      <c r="CR2718" s="11"/>
      <c r="DI2718" s="11"/>
      <c r="DJ2718" s="11"/>
      <c r="DK2718" s="11"/>
      <c r="DL2718" s="11"/>
      <c r="DM2718" s="11"/>
    </row>
    <row r="2719" spans="96:117">
      <c r="CR2719" s="11"/>
      <c r="DI2719" s="11"/>
      <c r="DJ2719" s="11"/>
      <c r="DK2719" s="11"/>
      <c r="DL2719" s="11"/>
      <c r="DM2719" s="11"/>
    </row>
    <row r="2720" spans="96:117">
      <c r="CR2720" s="11"/>
      <c r="DI2720" s="11"/>
      <c r="DJ2720" s="11"/>
      <c r="DK2720" s="11"/>
      <c r="DL2720" s="11"/>
      <c r="DM2720" s="11"/>
    </row>
    <row r="2721" spans="96:117">
      <c r="CR2721" s="11"/>
      <c r="DI2721" s="11"/>
      <c r="DJ2721" s="11"/>
      <c r="DK2721" s="11"/>
      <c r="DL2721" s="11"/>
      <c r="DM2721" s="11"/>
    </row>
    <row r="2722" spans="96:117">
      <c r="CR2722" s="11"/>
      <c r="DI2722" s="11"/>
      <c r="DJ2722" s="11"/>
      <c r="DK2722" s="11"/>
      <c r="DL2722" s="11"/>
      <c r="DM2722" s="11"/>
    </row>
    <row r="2723" spans="96:117">
      <c r="CR2723" s="11"/>
      <c r="DI2723" s="11"/>
      <c r="DJ2723" s="11"/>
      <c r="DK2723" s="11"/>
      <c r="DL2723" s="11"/>
      <c r="DM2723" s="11"/>
    </row>
    <row r="2724" spans="96:117">
      <c r="CR2724" s="11"/>
      <c r="DI2724" s="11"/>
      <c r="DJ2724" s="11"/>
      <c r="DK2724" s="11"/>
      <c r="DL2724" s="11"/>
      <c r="DM2724" s="11"/>
    </row>
    <row r="2725" spans="96:117">
      <c r="CR2725" s="11"/>
      <c r="DI2725" s="11"/>
      <c r="DJ2725" s="11"/>
      <c r="DK2725" s="11"/>
      <c r="DL2725" s="11"/>
      <c r="DM2725" s="11"/>
    </row>
    <row r="2726" spans="96:117">
      <c r="CR2726" s="11"/>
      <c r="DI2726" s="11"/>
      <c r="DJ2726" s="11"/>
      <c r="DK2726" s="11"/>
      <c r="DL2726" s="11"/>
      <c r="DM2726" s="11"/>
    </row>
    <row r="2727" spans="96:117">
      <c r="CR2727" s="11"/>
      <c r="DI2727" s="11"/>
      <c r="DJ2727" s="11"/>
      <c r="DK2727" s="11"/>
      <c r="DL2727" s="11"/>
      <c r="DM2727" s="11"/>
    </row>
    <row r="2728" spans="96:117">
      <c r="CR2728" s="11"/>
      <c r="DI2728" s="11"/>
      <c r="DJ2728" s="11"/>
      <c r="DK2728" s="11"/>
      <c r="DL2728" s="11"/>
      <c r="DM2728" s="11"/>
    </row>
    <row r="2729" spans="96:117">
      <c r="CR2729" s="11"/>
      <c r="DI2729" s="11"/>
      <c r="DJ2729" s="11"/>
      <c r="DK2729" s="11"/>
      <c r="DL2729" s="11"/>
      <c r="DM2729" s="11"/>
    </row>
    <row r="2730" spans="96:117">
      <c r="CR2730" s="11"/>
      <c r="DI2730" s="11"/>
      <c r="DJ2730" s="11"/>
      <c r="DK2730" s="11"/>
      <c r="DL2730" s="11"/>
      <c r="DM2730" s="11"/>
    </row>
    <row r="2731" spans="96:117">
      <c r="CR2731" s="11"/>
      <c r="DI2731" s="11"/>
      <c r="DJ2731" s="11"/>
      <c r="DK2731" s="11"/>
      <c r="DL2731" s="11"/>
      <c r="DM2731" s="11"/>
    </row>
    <row r="2732" spans="96:117">
      <c r="CR2732" s="11"/>
      <c r="DI2732" s="11"/>
      <c r="DJ2732" s="11"/>
      <c r="DK2732" s="11"/>
      <c r="DL2732" s="11"/>
      <c r="DM2732" s="11"/>
    </row>
    <row r="2733" spans="96:117">
      <c r="CR2733" s="11"/>
      <c r="DI2733" s="11"/>
      <c r="DJ2733" s="11"/>
      <c r="DK2733" s="11"/>
      <c r="DL2733" s="11"/>
      <c r="DM2733" s="11"/>
    </row>
    <row r="2734" spans="96:117">
      <c r="CR2734" s="11"/>
      <c r="DI2734" s="11"/>
      <c r="DJ2734" s="11"/>
      <c r="DK2734" s="11"/>
      <c r="DL2734" s="11"/>
      <c r="DM2734" s="11"/>
    </row>
    <row r="2735" spans="96:117">
      <c r="CR2735" s="11"/>
      <c r="DI2735" s="11"/>
      <c r="DJ2735" s="11"/>
      <c r="DK2735" s="11"/>
      <c r="DL2735" s="11"/>
      <c r="DM2735" s="11"/>
    </row>
    <row r="2736" spans="96:117">
      <c r="CR2736" s="11"/>
      <c r="DI2736" s="11"/>
      <c r="DJ2736" s="11"/>
      <c r="DK2736" s="11"/>
      <c r="DL2736" s="11"/>
      <c r="DM2736" s="11"/>
    </row>
    <row r="2737" spans="96:117">
      <c r="CR2737" s="11"/>
      <c r="DI2737" s="11"/>
      <c r="DJ2737" s="11"/>
      <c r="DK2737" s="11"/>
      <c r="DL2737" s="11"/>
      <c r="DM2737" s="11"/>
    </row>
    <row r="2738" spans="96:117">
      <c r="CR2738" s="11"/>
      <c r="DI2738" s="11"/>
      <c r="DJ2738" s="11"/>
      <c r="DK2738" s="11"/>
      <c r="DL2738" s="11"/>
      <c r="DM2738" s="11"/>
    </row>
    <row r="2739" spans="96:117">
      <c r="CR2739" s="11"/>
      <c r="DI2739" s="11"/>
      <c r="DJ2739" s="11"/>
      <c r="DK2739" s="11"/>
      <c r="DL2739" s="11"/>
      <c r="DM2739" s="11"/>
    </row>
    <row r="2740" spans="96:117">
      <c r="CR2740" s="11"/>
      <c r="DI2740" s="11"/>
      <c r="DJ2740" s="11"/>
      <c r="DK2740" s="11"/>
      <c r="DL2740" s="11"/>
      <c r="DM2740" s="11"/>
    </row>
    <row r="2741" spans="96:117">
      <c r="CR2741" s="11"/>
      <c r="DI2741" s="11"/>
      <c r="DJ2741" s="11"/>
      <c r="DK2741" s="11"/>
      <c r="DL2741" s="11"/>
      <c r="DM2741" s="11"/>
    </row>
    <row r="2742" spans="96:117">
      <c r="CR2742" s="11"/>
      <c r="DI2742" s="11"/>
      <c r="DJ2742" s="11"/>
      <c r="DK2742" s="11"/>
      <c r="DL2742" s="11"/>
      <c r="DM2742" s="11"/>
    </row>
    <row r="2743" spans="96:117">
      <c r="CR2743" s="11"/>
      <c r="DI2743" s="11"/>
      <c r="DJ2743" s="11"/>
      <c r="DK2743" s="11"/>
      <c r="DL2743" s="11"/>
      <c r="DM2743" s="11"/>
    </row>
    <row r="2744" spans="96:117">
      <c r="CR2744" s="11"/>
      <c r="DI2744" s="11"/>
      <c r="DJ2744" s="11"/>
      <c r="DK2744" s="11"/>
      <c r="DL2744" s="11"/>
      <c r="DM2744" s="11"/>
    </row>
    <row r="2745" spans="96:117">
      <c r="CR2745" s="11"/>
      <c r="DI2745" s="11"/>
      <c r="DJ2745" s="11"/>
      <c r="DK2745" s="11"/>
      <c r="DL2745" s="11"/>
      <c r="DM2745" s="11"/>
    </row>
    <row r="2746" spans="96:117">
      <c r="CR2746" s="11"/>
      <c r="DI2746" s="11"/>
      <c r="DJ2746" s="11"/>
      <c r="DK2746" s="11"/>
      <c r="DL2746" s="11"/>
      <c r="DM2746" s="11"/>
    </row>
    <row r="2747" spans="96:117">
      <c r="CR2747" s="11"/>
      <c r="DI2747" s="11"/>
      <c r="DJ2747" s="11"/>
      <c r="DK2747" s="11"/>
      <c r="DL2747" s="11"/>
      <c r="DM2747" s="11"/>
    </row>
    <row r="2748" spans="96:117">
      <c r="CR2748" s="11"/>
      <c r="DI2748" s="11"/>
      <c r="DJ2748" s="11"/>
      <c r="DK2748" s="11"/>
      <c r="DL2748" s="11"/>
      <c r="DM2748" s="11"/>
    </row>
    <row r="2749" spans="96:117">
      <c r="CR2749" s="11"/>
      <c r="DI2749" s="11"/>
      <c r="DJ2749" s="11"/>
      <c r="DK2749" s="11"/>
      <c r="DL2749" s="11"/>
      <c r="DM2749" s="11"/>
    </row>
    <row r="2750" spans="96:117">
      <c r="CR2750" s="11"/>
      <c r="DI2750" s="11"/>
      <c r="DJ2750" s="11"/>
      <c r="DK2750" s="11"/>
      <c r="DL2750" s="11"/>
      <c r="DM2750" s="11"/>
    </row>
    <row r="2751" spans="96:117">
      <c r="CR2751" s="11"/>
      <c r="DI2751" s="11"/>
      <c r="DJ2751" s="11"/>
      <c r="DK2751" s="11"/>
      <c r="DL2751" s="11"/>
      <c r="DM2751" s="11"/>
    </row>
    <row r="2752" spans="96:117">
      <c r="CR2752" s="11"/>
      <c r="DI2752" s="11"/>
      <c r="DJ2752" s="11"/>
      <c r="DK2752" s="11"/>
      <c r="DL2752" s="11"/>
      <c r="DM2752" s="11"/>
    </row>
    <row r="2753" spans="96:117">
      <c r="CR2753" s="11"/>
      <c r="DI2753" s="11"/>
      <c r="DJ2753" s="11"/>
      <c r="DK2753" s="11"/>
      <c r="DL2753" s="11"/>
      <c r="DM2753" s="11"/>
    </row>
    <row r="2754" spans="96:117">
      <c r="CR2754" s="11"/>
      <c r="DI2754" s="11"/>
      <c r="DJ2754" s="11"/>
      <c r="DK2754" s="11"/>
      <c r="DL2754" s="11"/>
      <c r="DM2754" s="11"/>
    </row>
    <row r="2755" spans="96:117">
      <c r="CR2755" s="11"/>
      <c r="DI2755" s="11"/>
      <c r="DJ2755" s="11"/>
      <c r="DK2755" s="11"/>
      <c r="DL2755" s="11"/>
      <c r="DM2755" s="11"/>
    </row>
    <row r="2756" spans="96:117">
      <c r="CR2756" s="11"/>
      <c r="DI2756" s="11"/>
      <c r="DJ2756" s="11"/>
      <c r="DK2756" s="11"/>
      <c r="DL2756" s="11"/>
      <c r="DM2756" s="11"/>
    </row>
    <row r="2757" spans="96:117">
      <c r="CR2757" s="11"/>
      <c r="DI2757" s="11"/>
      <c r="DJ2757" s="11"/>
      <c r="DK2757" s="11"/>
      <c r="DL2757" s="11"/>
      <c r="DM2757" s="11"/>
    </row>
    <row r="2758" spans="96:117">
      <c r="CR2758" s="11"/>
      <c r="DI2758" s="11"/>
      <c r="DJ2758" s="11"/>
      <c r="DK2758" s="11"/>
      <c r="DL2758" s="11"/>
      <c r="DM2758" s="11"/>
    </row>
    <row r="2759" spans="96:117">
      <c r="CR2759" s="11"/>
      <c r="DI2759" s="11"/>
      <c r="DJ2759" s="11"/>
      <c r="DK2759" s="11"/>
      <c r="DL2759" s="11"/>
      <c r="DM2759" s="11"/>
    </row>
    <row r="2760" spans="96:117">
      <c r="CR2760" s="11"/>
      <c r="DI2760" s="11"/>
      <c r="DJ2760" s="11"/>
      <c r="DK2760" s="11"/>
      <c r="DL2760" s="11"/>
      <c r="DM2760" s="11"/>
    </row>
    <row r="2761" spans="96:117">
      <c r="CR2761" s="11"/>
      <c r="DI2761" s="11"/>
      <c r="DJ2761" s="11"/>
      <c r="DK2761" s="11"/>
      <c r="DL2761" s="11"/>
      <c r="DM2761" s="11"/>
    </row>
    <row r="2762" spans="96:117">
      <c r="CR2762" s="11"/>
      <c r="DI2762" s="11"/>
      <c r="DJ2762" s="11"/>
      <c r="DK2762" s="11"/>
      <c r="DL2762" s="11"/>
      <c r="DM2762" s="11"/>
    </row>
    <row r="2763" spans="96:117">
      <c r="CR2763" s="11"/>
      <c r="DI2763" s="11"/>
      <c r="DJ2763" s="11"/>
      <c r="DK2763" s="11"/>
      <c r="DL2763" s="11"/>
      <c r="DM2763" s="11"/>
    </row>
    <row r="2764" spans="96:117">
      <c r="CR2764" s="11"/>
      <c r="DI2764" s="11"/>
      <c r="DJ2764" s="11"/>
      <c r="DK2764" s="11"/>
      <c r="DL2764" s="11"/>
      <c r="DM2764" s="11"/>
    </row>
    <row r="2765" spans="96:117">
      <c r="CR2765" s="11"/>
      <c r="DI2765" s="11"/>
      <c r="DJ2765" s="11"/>
      <c r="DK2765" s="11"/>
      <c r="DL2765" s="11"/>
      <c r="DM2765" s="11"/>
    </row>
    <row r="2766" spans="96:117">
      <c r="CR2766" s="11"/>
      <c r="DI2766" s="11"/>
      <c r="DJ2766" s="11"/>
      <c r="DK2766" s="11"/>
      <c r="DL2766" s="11"/>
      <c r="DM2766" s="11"/>
    </row>
    <row r="2767" spans="96:117">
      <c r="CR2767" s="11"/>
      <c r="DI2767" s="11"/>
      <c r="DJ2767" s="11"/>
      <c r="DK2767" s="11"/>
      <c r="DL2767" s="11"/>
      <c r="DM2767" s="11"/>
    </row>
    <row r="2768" spans="96:117">
      <c r="CR2768" s="11"/>
      <c r="DI2768" s="11"/>
      <c r="DJ2768" s="11"/>
      <c r="DK2768" s="11"/>
      <c r="DL2768" s="11"/>
      <c r="DM2768" s="11"/>
    </row>
    <row r="2769" spans="96:117">
      <c r="CR2769" s="11"/>
      <c r="DI2769" s="11"/>
      <c r="DJ2769" s="11"/>
      <c r="DK2769" s="11"/>
      <c r="DL2769" s="11"/>
      <c r="DM2769" s="11"/>
    </row>
    <row r="2770" spans="96:117">
      <c r="CR2770" s="11"/>
      <c r="DI2770" s="11"/>
      <c r="DJ2770" s="11"/>
      <c r="DK2770" s="11"/>
      <c r="DL2770" s="11"/>
      <c r="DM2770" s="11"/>
    </row>
    <row r="2771" spans="96:117">
      <c r="CR2771" s="11"/>
      <c r="DI2771" s="11"/>
      <c r="DJ2771" s="11"/>
      <c r="DK2771" s="11"/>
      <c r="DL2771" s="11"/>
      <c r="DM2771" s="11"/>
    </row>
    <row r="2772" spans="96:117">
      <c r="CR2772" s="11"/>
      <c r="DI2772" s="11"/>
      <c r="DJ2772" s="11"/>
      <c r="DK2772" s="11"/>
      <c r="DL2772" s="11"/>
      <c r="DM2772" s="11"/>
    </row>
    <row r="2773" spans="96:117">
      <c r="CR2773" s="11"/>
      <c r="DI2773" s="11"/>
      <c r="DJ2773" s="11"/>
      <c r="DK2773" s="11"/>
      <c r="DL2773" s="11"/>
      <c r="DM2773" s="11"/>
    </row>
    <row r="2774" spans="96:117">
      <c r="CR2774" s="11"/>
      <c r="DI2774" s="11"/>
      <c r="DJ2774" s="11"/>
      <c r="DK2774" s="11"/>
      <c r="DL2774" s="11"/>
      <c r="DM2774" s="11"/>
    </row>
    <row r="2775" spans="96:117">
      <c r="CR2775" s="11"/>
      <c r="DI2775" s="11"/>
      <c r="DJ2775" s="11"/>
      <c r="DK2775" s="11"/>
      <c r="DL2775" s="11"/>
      <c r="DM2775" s="11"/>
    </row>
    <row r="2776" spans="96:117">
      <c r="CR2776" s="11"/>
      <c r="DI2776" s="11"/>
      <c r="DJ2776" s="11"/>
      <c r="DK2776" s="11"/>
      <c r="DL2776" s="11"/>
      <c r="DM2776" s="11"/>
    </row>
    <row r="2777" spans="96:117">
      <c r="CR2777" s="11"/>
      <c r="DI2777" s="11"/>
      <c r="DJ2777" s="11"/>
      <c r="DK2777" s="11"/>
      <c r="DL2777" s="11"/>
      <c r="DM2777" s="11"/>
    </row>
    <row r="2778" spans="96:117">
      <c r="CR2778" s="11"/>
      <c r="DI2778" s="11"/>
      <c r="DJ2778" s="11"/>
      <c r="DK2778" s="11"/>
      <c r="DL2778" s="11"/>
      <c r="DM2778" s="11"/>
    </row>
    <row r="2779" spans="96:117">
      <c r="CR2779" s="11"/>
      <c r="DI2779" s="11"/>
      <c r="DJ2779" s="11"/>
      <c r="DK2779" s="11"/>
      <c r="DL2779" s="11"/>
      <c r="DM2779" s="11"/>
    </row>
    <row r="2780" spans="96:117">
      <c r="CR2780" s="11"/>
      <c r="DI2780" s="11"/>
      <c r="DJ2780" s="11"/>
      <c r="DK2780" s="11"/>
      <c r="DL2780" s="11"/>
      <c r="DM2780" s="11"/>
    </row>
    <row r="2781" spans="96:117">
      <c r="CR2781" s="11"/>
      <c r="DI2781" s="11"/>
      <c r="DJ2781" s="11"/>
      <c r="DK2781" s="11"/>
      <c r="DL2781" s="11"/>
      <c r="DM2781" s="11"/>
    </row>
    <row r="2782" spans="96:117">
      <c r="CR2782" s="11"/>
      <c r="DI2782" s="11"/>
      <c r="DJ2782" s="11"/>
      <c r="DK2782" s="11"/>
      <c r="DL2782" s="11"/>
      <c r="DM2782" s="11"/>
    </row>
    <row r="2783" spans="96:117">
      <c r="CR2783" s="11"/>
      <c r="DI2783" s="11"/>
      <c r="DJ2783" s="11"/>
      <c r="DK2783" s="11"/>
      <c r="DL2783" s="11"/>
      <c r="DM2783" s="11"/>
    </row>
    <row r="2784" spans="96:117">
      <c r="CR2784" s="11"/>
      <c r="DI2784" s="11"/>
      <c r="DJ2784" s="11"/>
      <c r="DK2784" s="11"/>
      <c r="DL2784" s="11"/>
      <c r="DM2784" s="11"/>
    </row>
    <row r="2785" spans="96:117">
      <c r="CR2785" s="11"/>
      <c r="DI2785" s="11"/>
      <c r="DJ2785" s="11"/>
      <c r="DK2785" s="11"/>
      <c r="DL2785" s="11"/>
      <c r="DM2785" s="11"/>
    </row>
    <row r="2786" spans="96:117">
      <c r="CR2786" s="11"/>
      <c r="DI2786" s="11"/>
      <c r="DJ2786" s="11"/>
      <c r="DK2786" s="11"/>
      <c r="DL2786" s="11"/>
      <c r="DM2786" s="11"/>
    </row>
    <row r="2787" spans="96:117">
      <c r="CR2787" s="11"/>
      <c r="DI2787" s="11"/>
      <c r="DJ2787" s="11"/>
      <c r="DK2787" s="11"/>
      <c r="DL2787" s="11"/>
      <c r="DM2787" s="11"/>
    </row>
    <row r="2788" spans="96:117">
      <c r="CR2788" s="11"/>
      <c r="DI2788" s="11"/>
      <c r="DJ2788" s="11"/>
      <c r="DK2788" s="11"/>
      <c r="DL2788" s="11"/>
      <c r="DM2788" s="11"/>
    </row>
    <row r="2789" spans="96:117">
      <c r="CR2789" s="11"/>
      <c r="DI2789" s="11"/>
      <c r="DJ2789" s="11"/>
      <c r="DK2789" s="11"/>
      <c r="DL2789" s="11"/>
      <c r="DM2789" s="11"/>
    </row>
    <row r="2790" spans="96:117">
      <c r="CR2790" s="11"/>
      <c r="DI2790" s="11"/>
      <c r="DJ2790" s="11"/>
      <c r="DK2790" s="11"/>
      <c r="DL2790" s="11"/>
      <c r="DM2790" s="11"/>
    </row>
    <row r="2791" spans="96:117">
      <c r="CR2791" s="11"/>
      <c r="DI2791" s="11"/>
      <c r="DJ2791" s="11"/>
      <c r="DK2791" s="11"/>
      <c r="DL2791" s="11"/>
      <c r="DM2791" s="11"/>
    </row>
    <row r="2792" spans="96:117">
      <c r="CR2792" s="11"/>
      <c r="DI2792" s="11"/>
      <c r="DJ2792" s="11"/>
      <c r="DK2792" s="11"/>
      <c r="DL2792" s="11"/>
      <c r="DM2792" s="11"/>
    </row>
    <row r="2793" spans="96:117">
      <c r="CR2793" s="11"/>
      <c r="DI2793" s="11"/>
      <c r="DJ2793" s="11"/>
      <c r="DK2793" s="11"/>
      <c r="DL2793" s="11"/>
      <c r="DM2793" s="11"/>
    </row>
    <row r="2794" spans="96:117">
      <c r="CR2794" s="11"/>
      <c r="DI2794" s="11"/>
      <c r="DJ2794" s="11"/>
      <c r="DK2794" s="11"/>
      <c r="DL2794" s="11"/>
      <c r="DM2794" s="11"/>
    </row>
    <row r="2795" spans="96:117">
      <c r="CR2795" s="11"/>
      <c r="DI2795" s="11"/>
      <c r="DJ2795" s="11"/>
      <c r="DK2795" s="11"/>
      <c r="DL2795" s="11"/>
      <c r="DM2795" s="11"/>
    </row>
    <row r="2796" spans="96:117">
      <c r="CR2796" s="11"/>
      <c r="DI2796" s="11"/>
      <c r="DJ2796" s="11"/>
      <c r="DK2796" s="11"/>
      <c r="DL2796" s="11"/>
      <c r="DM2796" s="11"/>
    </row>
    <row r="2797" spans="96:117">
      <c r="CR2797" s="11"/>
      <c r="DI2797" s="11"/>
      <c r="DJ2797" s="11"/>
      <c r="DK2797" s="11"/>
      <c r="DL2797" s="11"/>
      <c r="DM2797" s="11"/>
    </row>
    <row r="2798" spans="96:117">
      <c r="CR2798" s="11"/>
      <c r="DI2798" s="11"/>
      <c r="DJ2798" s="11"/>
      <c r="DK2798" s="11"/>
      <c r="DL2798" s="11"/>
      <c r="DM2798" s="11"/>
    </row>
    <row r="2799" spans="96:117">
      <c r="CR2799" s="11"/>
      <c r="DI2799" s="11"/>
      <c r="DJ2799" s="11"/>
      <c r="DK2799" s="11"/>
      <c r="DL2799" s="11"/>
      <c r="DM2799" s="11"/>
    </row>
    <row r="2800" spans="96:117">
      <c r="CR2800" s="11"/>
      <c r="DI2800" s="11"/>
      <c r="DJ2800" s="11"/>
      <c r="DK2800" s="11"/>
      <c r="DL2800" s="11"/>
      <c r="DM2800" s="11"/>
    </row>
    <row r="2801" spans="96:117">
      <c r="CR2801" s="11"/>
      <c r="DI2801" s="11"/>
      <c r="DJ2801" s="11"/>
      <c r="DK2801" s="11"/>
      <c r="DL2801" s="11"/>
      <c r="DM2801" s="11"/>
    </row>
    <row r="2802" spans="96:117">
      <c r="CR2802" s="11"/>
      <c r="DI2802" s="11"/>
      <c r="DJ2802" s="11"/>
      <c r="DK2802" s="11"/>
      <c r="DL2802" s="11"/>
      <c r="DM2802" s="11"/>
    </row>
    <row r="2803" spans="96:117">
      <c r="CR2803" s="11"/>
      <c r="DI2803" s="11"/>
      <c r="DJ2803" s="11"/>
      <c r="DK2803" s="11"/>
      <c r="DL2803" s="11"/>
      <c r="DM2803" s="11"/>
    </row>
    <row r="2804" spans="96:117">
      <c r="CR2804" s="11"/>
      <c r="DI2804" s="11"/>
      <c r="DJ2804" s="11"/>
      <c r="DK2804" s="11"/>
      <c r="DL2804" s="11"/>
      <c r="DM2804" s="11"/>
    </row>
    <row r="2805" spans="96:117">
      <c r="CR2805" s="11"/>
      <c r="DI2805" s="11"/>
      <c r="DJ2805" s="11"/>
      <c r="DK2805" s="11"/>
      <c r="DL2805" s="11"/>
      <c r="DM2805" s="11"/>
    </row>
    <row r="2806" spans="96:117">
      <c r="CR2806" s="11"/>
      <c r="DI2806" s="11"/>
      <c r="DJ2806" s="11"/>
      <c r="DK2806" s="11"/>
      <c r="DL2806" s="11"/>
      <c r="DM2806" s="11"/>
    </row>
    <row r="2807" spans="96:117">
      <c r="CR2807" s="11"/>
      <c r="DI2807" s="11"/>
      <c r="DJ2807" s="11"/>
      <c r="DK2807" s="11"/>
      <c r="DL2807" s="11"/>
      <c r="DM2807" s="11"/>
    </row>
    <row r="2808" spans="96:117">
      <c r="CR2808" s="11"/>
      <c r="DI2808" s="11"/>
      <c r="DJ2808" s="11"/>
      <c r="DK2808" s="11"/>
      <c r="DL2808" s="11"/>
      <c r="DM2808" s="11"/>
    </row>
    <row r="2809" spans="96:117">
      <c r="CR2809" s="11"/>
      <c r="DI2809" s="11"/>
      <c r="DJ2809" s="11"/>
      <c r="DK2809" s="11"/>
      <c r="DL2809" s="11"/>
      <c r="DM2809" s="11"/>
    </row>
    <row r="2810" spans="96:117">
      <c r="CR2810" s="11"/>
      <c r="DI2810" s="11"/>
      <c r="DJ2810" s="11"/>
      <c r="DK2810" s="11"/>
      <c r="DL2810" s="11"/>
      <c r="DM2810" s="11"/>
    </row>
    <row r="2811" spans="96:117">
      <c r="CR2811" s="11"/>
      <c r="DI2811" s="11"/>
      <c r="DJ2811" s="11"/>
      <c r="DK2811" s="11"/>
      <c r="DL2811" s="11"/>
      <c r="DM2811" s="11"/>
    </row>
    <row r="2812" spans="96:117">
      <c r="CR2812" s="11"/>
      <c r="DI2812" s="11"/>
      <c r="DJ2812" s="11"/>
      <c r="DK2812" s="11"/>
      <c r="DL2812" s="11"/>
      <c r="DM2812" s="11"/>
    </row>
    <row r="2813" spans="96:117">
      <c r="CR2813" s="11"/>
      <c r="DI2813" s="11"/>
      <c r="DJ2813" s="11"/>
      <c r="DK2813" s="11"/>
      <c r="DL2813" s="11"/>
      <c r="DM2813" s="11"/>
    </row>
    <row r="2814" spans="96:117">
      <c r="CR2814" s="11"/>
      <c r="DI2814" s="11"/>
      <c r="DJ2814" s="11"/>
      <c r="DK2814" s="11"/>
      <c r="DL2814" s="11"/>
      <c r="DM2814" s="11"/>
    </row>
    <row r="2815" spans="96:117">
      <c r="CR2815" s="11"/>
      <c r="DI2815" s="11"/>
      <c r="DJ2815" s="11"/>
      <c r="DK2815" s="11"/>
      <c r="DL2815" s="11"/>
      <c r="DM2815" s="11"/>
    </row>
    <row r="2816" spans="96:117">
      <c r="CR2816" s="11"/>
      <c r="DI2816" s="11"/>
      <c r="DJ2816" s="11"/>
      <c r="DK2816" s="11"/>
      <c r="DL2816" s="11"/>
      <c r="DM2816" s="11"/>
    </row>
    <row r="2817" spans="96:117">
      <c r="CR2817" s="11"/>
      <c r="DI2817" s="11"/>
      <c r="DJ2817" s="11"/>
      <c r="DK2817" s="11"/>
      <c r="DL2817" s="11"/>
      <c r="DM2817" s="11"/>
    </row>
    <row r="2818" spans="96:117">
      <c r="CR2818" s="11"/>
      <c r="DI2818" s="11"/>
      <c r="DJ2818" s="11"/>
      <c r="DK2818" s="11"/>
      <c r="DL2818" s="11"/>
      <c r="DM2818" s="11"/>
    </row>
    <row r="2819" spans="96:117">
      <c r="CR2819" s="11"/>
      <c r="DI2819" s="11"/>
      <c r="DJ2819" s="11"/>
      <c r="DK2819" s="11"/>
      <c r="DL2819" s="11"/>
      <c r="DM2819" s="11"/>
    </row>
    <row r="2820" spans="96:117">
      <c r="CR2820" s="11"/>
      <c r="DI2820" s="11"/>
      <c r="DJ2820" s="11"/>
      <c r="DK2820" s="11"/>
      <c r="DL2820" s="11"/>
      <c r="DM2820" s="11"/>
    </row>
    <row r="2821" spans="96:117">
      <c r="CR2821" s="11"/>
      <c r="DI2821" s="11"/>
      <c r="DJ2821" s="11"/>
      <c r="DK2821" s="11"/>
      <c r="DL2821" s="11"/>
      <c r="DM2821" s="11"/>
    </row>
    <row r="2822" spans="96:117">
      <c r="CR2822" s="11"/>
      <c r="DI2822" s="11"/>
      <c r="DJ2822" s="11"/>
      <c r="DK2822" s="11"/>
      <c r="DL2822" s="11"/>
      <c r="DM2822" s="11"/>
    </row>
    <row r="2823" spans="96:117">
      <c r="CR2823" s="11"/>
      <c r="DI2823" s="11"/>
      <c r="DJ2823" s="11"/>
      <c r="DK2823" s="11"/>
      <c r="DL2823" s="11"/>
      <c r="DM2823" s="11"/>
    </row>
    <row r="2824" spans="96:117">
      <c r="CR2824" s="11"/>
      <c r="DI2824" s="11"/>
      <c r="DJ2824" s="11"/>
      <c r="DK2824" s="11"/>
      <c r="DL2824" s="11"/>
      <c r="DM2824" s="11"/>
    </row>
    <row r="2825" spans="96:117">
      <c r="CR2825" s="11"/>
      <c r="DI2825" s="11"/>
      <c r="DJ2825" s="11"/>
      <c r="DK2825" s="11"/>
      <c r="DL2825" s="11"/>
      <c r="DM2825" s="11"/>
    </row>
    <row r="2826" spans="96:117">
      <c r="CR2826" s="11"/>
      <c r="DI2826" s="11"/>
      <c r="DJ2826" s="11"/>
      <c r="DK2826" s="11"/>
      <c r="DL2826" s="11"/>
      <c r="DM2826" s="11"/>
    </row>
    <row r="2827" spans="96:117">
      <c r="CR2827" s="11"/>
      <c r="DI2827" s="11"/>
      <c r="DJ2827" s="11"/>
      <c r="DK2827" s="11"/>
      <c r="DL2827" s="11"/>
      <c r="DM2827" s="11"/>
    </row>
    <row r="2828" spans="96:117">
      <c r="CR2828" s="11"/>
      <c r="DI2828" s="11"/>
      <c r="DJ2828" s="11"/>
      <c r="DK2828" s="11"/>
      <c r="DL2828" s="11"/>
      <c r="DM2828" s="11"/>
    </row>
    <row r="2829" spans="96:117">
      <c r="CR2829" s="11"/>
      <c r="DI2829" s="11"/>
      <c r="DJ2829" s="11"/>
      <c r="DK2829" s="11"/>
      <c r="DL2829" s="11"/>
      <c r="DM2829" s="11"/>
    </row>
    <row r="2830" spans="96:117">
      <c r="CR2830" s="11"/>
      <c r="DI2830" s="11"/>
      <c r="DJ2830" s="11"/>
      <c r="DK2830" s="11"/>
      <c r="DL2830" s="11"/>
      <c r="DM2830" s="11"/>
    </row>
    <row r="2831" spans="96:117">
      <c r="CR2831" s="11"/>
      <c r="DI2831" s="11"/>
      <c r="DJ2831" s="11"/>
      <c r="DK2831" s="11"/>
      <c r="DL2831" s="11"/>
      <c r="DM2831" s="11"/>
    </row>
    <row r="2832" spans="96:117">
      <c r="CR2832" s="11"/>
      <c r="DI2832" s="11"/>
      <c r="DJ2832" s="11"/>
      <c r="DK2832" s="11"/>
      <c r="DL2832" s="11"/>
      <c r="DM2832" s="11"/>
    </row>
    <row r="2833" spans="96:117">
      <c r="CR2833" s="11"/>
      <c r="DI2833" s="11"/>
      <c r="DJ2833" s="11"/>
      <c r="DK2833" s="11"/>
      <c r="DL2833" s="11"/>
      <c r="DM2833" s="11"/>
    </row>
    <row r="2834" spans="96:117">
      <c r="CR2834" s="11"/>
      <c r="DI2834" s="11"/>
      <c r="DJ2834" s="11"/>
      <c r="DK2834" s="11"/>
      <c r="DL2834" s="11"/>
      <c r="DM2834" s="11"/>
    </row>
    <row r="2835" spans="96:117">
      <c r="CR2835" s="11"/>
      <c r="DI2835" s="11"/>
      <c r="DJ2835" s="11"/>
      <c r="DK2835" s="11"/>
      <c r="DL2835" s="11"/>
      <c r="DM2835" s="11"/>
    </row>
    <row r="2836" spans="96:117">
      <c r="CR2836" s="11"/>
      <c r="DI2836" s="11"/>
      <c r="DJ2836" s="11"/>
      <c r="DK2836" s="11"/>
      <c r="DL2836" s="11"/>
      <c r="DM2836" s="11"/>
    </row>
    <row r="2837" spans="96:117">
      <c r="CR2837" s="11"/>
      <c r="DI2837" s="11"/>
      <c r="DJ2837" s="11"/>
      <c r="DK2837" s="11"/>
      <c r="DL2837" s="11"/>
      <c r="DM2837" s="11"/>
    </row>
    <row r="2838" spans="96:117">
      <c r="CR2838" s="11"/>
      <c r="DI2838" s="11"/>
      <c r="DJ2838" s="11"/>
      <c r="DK2838" s="11"/>
      <c r="DL2838" s="11"/>
      <c r="DM2838" s="11"/>
    </row>
    <row r="2839" spans="96:117">
      <c r="CR2839" s="11"/>
      <c r="DI2839" s="11"/>
      <c r="DJ2839" s="11"/>
      <c r="DK2839" s="11"/>
      <c r="DL2839" s="11"/>
      <c r="DM2839" s="11"/>
    </row>
    <row r="2840" spans="96:117">
      <c r="CR2840" s="11"/>
      <c r="DI2840" s="11"/>
      <c r="DJ2840" s="11"/>
      <c r="DK2840" s="11"/>
      <c r="DL2840" s="11"/>
      <c r="DM2840" s="11"/>
    </row>
    <row r="2841" spans="96:117">
      <c r="CR2841" s="11"/>
      <c r="DI2841" s="11"/>
      <c r="DJ2841" s="11"/>
      <c r="DK2841" s="11"/>
      <c r="DL2841" s="11"/>
      <c r="DM2841" s="11"/>
    </row>
    <row r="2842" spans="96:117">
      <c r="CR2842" s="11"/>
      <c r="DI2842" s="11"/>
      <c r="DJ2842" s="11"/>
      <c r="DK2842" s="11"/>
      <c r="DL2842" s="11"/>
      <c r="DM2842" s="11"/>
    </row>
    <row r="2843" spans="96:117">
      <c r="CR2843" s="11"/>
      <c r="DI2843" s="11"/>
      <c r="DJ2843" s="11"/>
      <c r="DK2843" s="11"/>
      <c r="DL2843" s="11"/>
      <c r="DM2843" s="11"/>
    </row>
    <row r="2844" spans="96:117">
      <c r="CR2844" s="11"/>
      <c r="DI2844" s="11"/>
      <c r="DJ2844" s="11"/>
      <c r="DK2844" s="11"/>
      <c r="DL2844" s="11"/>
      <c r="DM2844" s="11"/>
    </row>
    <row r="2845" spans="96:117">
      <c r="CR2845" s="11"/>
      <c r="DI2845" s="11"/>
      <c r="DJ2845" s="11"/>
      <c r="DK2845" s="11"/>
      <c r="DL2845" s="11"/>
      <c r="DM2845" s="11"/>
    </row>
    <row r="2846" spans="96:117">
      <c r="CR2846" s="11"/>
      <c r="DI2846" s="11"/>
      <c r="DJ2846" s="11"/>
      <c r="DK2846" s="11"/>
      <c r="DL2846" s="11"/>
      <c r="DM2846" s="11"/>
    </row>
    <row r="2847" spans="96:117">
      <c r="CR2847" s="11"/>
      <c r="DI2847" s="11"/>
      <c r="DJ2847" s="11"/>
      <c r="DK2847" s="11"/>
      <c r="DL2847" s="11"/>
      <c r="DM2847" s="11"/>
    </row>
    <row r="2848" spans="96:117">
      <c r="CR2848" s="11"/>
      <c r="DI2848" s="11"/>
      <c r="DJ2848" s="11"/>
      <c r="DK2848" s="11"/>
      <c r="DL2848" s="11"/>
      <c r="DM2848" s="11"/>
    </row>
    <row r="2849" spans="96:117">
      <c r="CR2849" s="11"/>
      <c r="DI2849" s="11"/>
      <c r="DJ2849" s="11"/>
      <c r="DK2849" s="11"/>
      <c r="DL2849" s="11"/>
      <c r="DM2849" s="11"/>
    </row>
    <row r="2850" spans="96:117">
      <c r="CR2850" s="11"/>
      <c r="DI2850" s="11"/>
      <c r="DJ2850" s="11"/>
      <c r="DK2850" s="11"/>
      <c r="DL2850" s="11"/>
      <c r="DM2850" s="11"/>
    </row>
    <row r="2851" spans="96:117">
      <c r="CR2851" s="11"/>
      <c r="DI2851" s="11"/>
      <c r="DJ2851" s="11"/>
      <c r="DK2851" s="11"/>
      <c r="DL2851" s="11"/>
      <c r="DM2851" s="11"/>
    </row>
    <row r="2852" spans="96:117">
      <c r="CR2852" s="11"/>
      <c r="DI2852" s="11"/>
      <c r="DJ2852" s="11"/>
      <c r="DK2852" s="11"/>
      <c r="DL2852" s="11"/>
      <c r="DM2852" s="11"/>
    </row>
    <row r="2853" spans="96:117">
      <c r="CR2853" s="11"/>
      <c r="DI2853" s="11"/>
      <c r="DJ2853" s="11"/>
      <c r="DK2853" s="11"/>
      <c r="DL2853" s="11"/>
      <c r="DM2853" s="11"/>
    </row>
    <row r="2854" spans="96:117">
      <c r="CR2854" s="11"/>
      <c r="DI2854" s="11"/>
      <c r="DJ2854" s="11"/>
      <c r="DK2854" s="11"/>
      <c r="DL2854" s="11"/>
      <c r="DM2854" s="11"/>
    </row>
    <row r="2855" spans="96:117">
      <c r="CR2855" s="11"/>
      <c r="DI2855" s="11"/>
      <c r="DJ2855" s="11"/>
      <c r="DK2855" s="11"/>
      <c r="DL2855" s="11"/>
      <c r="DM2855" s="11"/>
    </row>
    <row r="2856" spans="96:117">
      <c r="CR2856" s="11"/>
      <c r="DI2856" s="11"/>
      <c r="DJ2856" s="11"/>
      <c r="DK2856" s="11"/>
      <c r="DL2856" s="11"/>
      <c r="DM2856" s="11"/>
    </row>
    <row r="2857" spans="96:117">
      <c r="CR2857" s="11"/>
      <c r="DI2857" s="11"/>
      <c r="DJ2857" s="11"/>
      <c r="DK2857" s="11"/>
      <c r="DL2857" s="11"/>
      <c r="DM2857" s="11"/>
    </row>
    <row r="2858" spans="96:117">
      <c r="CR2858" s="11"/>
      <c r="DI2858" s="11"/>
      <c r="DJ2858" s="11"/>
      <c r="DK2858" s="11"/>
      <c r="DL2858" s="11"/>
      <c r="DM2858" s="11"/>
    </row>
    <row r="2859" spans="96:117">
      <c r="CR2859" s="11"/>
      <c r="DI2859" s="11"/>
      <c r="DJ2859" s="11"/>
      <c r="DK2859" s="11"/>
      <c r="DL2859" s="11"/>
      <c r="DM2859" s="11"/>
    </row>
    <row r="2860" spans="96:117">
      <c r="CR2860" s="11"/>
      <c r="DI2860" s="11"/>
      <c r="DJ2860" s="11"/>
      <c r="DK2860" s="11"/>
      <c r="DL2860" s="11"/>
      <c r="DM2860" s="11"/>
    </row>
    <row r="2861" spans="96:117">
      <c r="CR2861" s="11"/>
      <c r="DI2861" s="11"/>
      <c r="DJ2861" s="11"/>
      <c r="DK2861" s="11"/>
      <c r="DL2861" s="11"/>
      <c r="DM2861" s="11"/>
    </row>
    <row r="2862" spans="96:117">
      <c r="CR2862" s="11"/>
      <c r="DI2862" s="11"/>
      <c r="DJ2862" s="11"/>
      <c r="DK2862" s="11"/>
      <c r="DL2862" s="11"/>
      <c r="DM2862" s="11"/>
    </row>
    <row r="2863" spans="96:117">
      <c r="CR2863" s="11"/>
      <c r="DI2863" s="11"/>
      <c r="DJ2863" s="11"/>
      <c r="DK2863" s="11"/>
      <c r="DL2863" s="11"/>
      <c r="DM2863" s="11"/>
    </row>
    <row r="2864" spans="96:117">
      <c r="CR2864" s="11"/>
      <c r="DI2864" s="11"/>
      <c r="DJ2864" s="11"/>
      <c r="DK2864" s="11"/>
      <c r="DL2864" s="11"/>
      <c r="DM2864" s="11"/>
    </row>
    <row r="2865" spans="96:117">
      <c r="CR2865" s="11"/>
      <c r="DI2865" s="11"/>
      <c r="DJ2865" s="11"/>
      <c r="DK2865" s="11"/>
      <c r="DL2865" s="11"/>
      <c r="DM2865" s="11"/>
    </row>
    <row r="2866" spans="96:117">
      <c r="CR2866" s="11"/>
      <c r="DI2866" s="11"/>
      <c r="DJ2866" s="11"/>
      <c r="DK2866" s="11"/>
      <c r="DL2866" s="11"/>
      <c r="DM2866" s="11"/>
    </row>
    <row r="2867" spans="96:117">
      <c r="CR2867" s="11"/>
      <c r="DI2867" s="11"/>
      <c r="DJ2867" s="11"/>
      <c r="DK2867" s="11"/>
      <c r="DL2867" s="11"/>
      <c r="DM2867" s="11"/>
    </row>
    <row r="2868" spans="96:117">
      <c r="CR2868" s="11"/>
      <c r="DI2868" s="11"/>
      <c r="DJ2868" s="11"/>
      <c r="DK2868" s="11"/>
      <c r="DL2868" s="11"/>
      <c r="DM2868" s="11"/>
    </row>
    <row r="2869" spans="96:117">
      <c r="CR2869" s="11"/>
      <c r="DI2869" s="11"/>
      <c r="DJ2869" s="11"/>
      <c r="DK2869" s="11"/>
      <c r="DL2869" s="11"/>
      <c r="DM2869" s="11"/>
    </row>
    <row r="2870" spans="96:117">
      <c r="CR2870" s="11"/>
      <c r="DI2870" s="11"/>
      <c r="DJ2870" s="11"/>
      <c r="DK2870" s="11"/>
      <c r="DL2870" s="11"/>
      <c r="DM2870" s="11"/>
    </row>
    <row r="2871" spans="96:117">
      <c r="CR2871" s="11"/>
      <c r="DI2871" s="11"/>
      <c r="DJ2871" s="11"/>
      <c r="DK2871" s="11"/>
      <c r="DL2871" s="11"/>
      <c r="DM2871" s="11"/>
    </row>
    <row r="2872" spans="96:117">
      <c r="CR2872" s="11"/>
      <c r="DI2872" s="11"/>
      <c r="DJ2872" s="11"/>
      <c r="DK2872" s="11"/>
      <c r="DL2872" s="11"/>
      <c r="DM2872" s="11"/>
    </row>
    <row r="2873" spans="96:117">
      <c r="CR2873" s="11"/>
      <c r="DI2873" s="11"/>
      <c r="DJ2873" s="11"/>
      <c r="DK2873" s="11"/>
      <c r="DL2873" s="11"/>
      <c r="DM2873" s="11"/>
    </row>
    <row r="2874" spans="96:117">
      <c r="CR2874" s="11"/>
      <c r="DI2874" s="11"/>
      <c r="DJ2874" s="11"/>
      <c r="DK2874" s="11"/>
      <c r="DL2874" s="11"/>
      <c r="DM2874" s="11"/>
    </row>
    <row r="2875" spans="96:117">
      <c r="CR2875" s="11"/>
      <c r="DI2875" s="11"/>
      <c r="DJ2875" s="11"/>
      <c r="DK2875" s="11"/>
      <c r="DL2875" s="11"/>
      <c r="DM2875" s="11"/>
    </row>
    <row r="2876" spans="96:117">
      <c r="CR2876" s="11"/>
      <c r="DI2876" s="11"/>
      <c r="DJ2876" s="11"/>
      <c r="DK2876" s="11"/>
      <c r="DL2876" s="11"/>
      <c r="DM2876" s="11"/>
    </row>
    <row r="2877" spans="96:117">
      <c r="CR2877" s="11"/>
      <c r="DI2877" s="11"/>
      <c r="DJ2877" s="11"/>
      <c r="DK2877" s="11"/>
      <c r="DL2877" s="11"/>
      <c r="DM2877" s="11"/>
    </row>
    <row r="2878" spans="96:117">
      <c r="CR2878" s="11"/>
      <c r="DI2878" s="11"/>
      <c r="DJ2878" s="11"/>
      <c r="DK2878" s="11"/>
      <c r="DL2878" s="11"/>
      <c r="DM2878" s="11"/>
    </row>
    <row r="2879" spans="96:117">
      <c r="CR2879" s="11"/>
      <c r="DI2879" s="11"/>
      <c r="DJ2879" s="11"/>
      <c r="DK2879" s="11"/>
      <c r="DL2879" s="11"/>
      <c r="DM2879" s="11"/>
    </row>
    <row r="2880" spans="96:117">
      <c r="CR2880" s="11"/>
      <c r="DI2880" s="11"/>
      <c r="DJ2880" s="11"/>
      <c r="DK2880" s="11"/>
      <c r="DL2880" s="11"/>
      <c r="DM2880" s="11"/>
    </row>
    <row r="2881" spans="96:117">
      <c r="CR2881" s="11"/>
      <c r="DI2881" s="11"/>
      <c r="DJ2881" s="11"/>
      <c r="DK2881" s="11"/>
      <c r="DL2881" s="11"/>
      <c r="DM2881" s="11"/>
    </row>
    <row r="2882" spans="96:117">
      <c r="CR2882" s="11"/>
      <c r="DI2882" s="11"/>
      <c r="DJ2882" s="11"/>
      <c r="DK2882" s="11"/>
      <c r="DL2882" s="11"/>
      <c r="DM2882" s="11"/>
    </row>
    <row r="2883" spans="96:117">
      <c r="CR2883" s="11"/>
      <c r="DI2883" s="11"/>
      <c r="DJ2883" s="11"/>
      <c r="DK2883" s="11"/>
      <c r="DL2883" s="11"/>
      <c r="DM2883" s="11"/>
    </row>
    <row r="2884" spans="96:117">
      <c r="CR2884" s="11"/>
      <c r="DI2884" s="11"/>
      <c r="DJ2884" s="11"/>
      <c r="DK2884" s="11"/>
      <c r="DL2884" s="11"/>
      <c r="DM2884" s="11"/>
    </row>
    <row r="2885" spans="96:117">
      <c r="CR2885" s="11"/>
      <c r="DI2885" s="11"/>
      <c r="DJ2885" s="11"/>
      <c r="DK2885" s="11"/>
      <c r="DL2885" s="11"/>
      <c r="DM2885" s="11"/>
    </row>
    <row r="2886" spans="96:117">
      <c r="CR2886" s="11"/>
      <c r="DI2886" s="11"/>
      <c r="DJ2886" s="11"/>
      <c r="DK2886" s="11"/>
      <c r="DL2886" s="11"/>
      <c r="DM2886" s="11"/>
    </row>
    <row r="2887" spans="96:117">
      <c r="CR2887" s="11"/>
      <c r="DI2887" s="11"/>
      <c r="DJ2887" s="11"/>
      <c r="DK2887" s="11"/>
      <c r="DL2887" s="11"/>
      <c r="DM2887" s="11"/>
    </row>
    <row r="2888" spans="96:117">
      <c r="CR2888" s="11"/>
      <c r="DI2888" s="11"/>
      <c r="DJ2888" s="11"/>
      <c r="DK2888" s="11"/>
      <c r="DL2888" s="11"/>
      <c r="DM2888" s="11"/>
    </row>
    <row r="2889" spans="96:117">
      <c r="CR2889" s="11"/>
      <c r="DI2889" s="11"/>
      <c r="DJ2889" s="11"/>
      <c r="DK2889" s="11"/>
      <c r="DL2889" s="11"/>
      <c r="DM2889" s="11"/>
    </row>
    <row r="2890" spans="96:117">
      <c r="CR2890" s="11"/>
      <c r="DI2890" s="11"/>
      <c r="DJ2890" s="11"/>
      <c r="DK2890" s="11"/>
      <c r="DL2890" s="11"/>
      <c r="DM2890" s="11"/>
    </row>
    <row r="2891" spans="96:117">
      <c r="CR2891" s="11"/>
      <c r="DI2891" s="11"/>
      <c r="DJ2891" s="11"/>
      <c r="DK2891" s="11"/>
      <c r="DL2891" s="11"/>
      <c r="DM2891" s="11"/>
    </row>
    <row r="2892" spans="96:117">
      <c r="CR2892" s="11"/>
      <c r="DI2892" s="11"/>
      <c r="DJ2892" s="11"/>
      <c r="DK2892" s="11"/>
      <c r="DL2892" s="11"/>
      <c r="DM2892" s="11"/>
    </row>
    <row r="2893" spans="96:117">
      <c r="CR2893" s="11"/>
      <c r="DI2893" s="11"/>
      <c r="DJ2893" s="11"/>
      <c r="DK2893" s="11"/>
      <c r="DL2893" s="11"/>
      <c r="DM2893" s="11"/>
    </row>
    <row r="2894" spans="96:117">
      <c r="CR2894" s="11"/>
      <c r="DI2894" s="11"/>
      <c r="DJ2894" s="11"/>
      <c r="DK2894" s="11"/>
      <c r="DL2894" s="11"/>
      <c r="DM2894" s="11"/>
    </row>
    <row r="2895" spans="96:117">
      <c r="CR2895" s="11"/>
      <c r="DI2895" s="11"/>
      <c r="DJ2895" s="11"/>
      <c r="DK2895" s="11"/>
      <c r="DL2895" s="11"/>
      <c r="DM2895" s="11"/>
    </row>
    <row r="2896" spans="96:117">
      <c r="CR2896" s="11"/>
      <c r="DI2896" s="11"/>
      <c r="DJ2896" s="11"/>
      <c r="DK2896" s="11"/>
      <c r="DL2896" s="11"/>
      <c r="DM2896" s="11"/>
    </row>
    <row r="2897" spans="96:117">
      <c r="CR2897" s="11"/>
      <c r="DI2897" s="11"/>
      <c r="DJ2897" s="11"/>
      <c r="DK2897" s="11"/>
      <c r="DL2897" s="11"/>
      <c r="DM2897" s="11"/>
    </row>
    <row r="2898" spans="96:117">
      <c r="CR2898" s="11"/>
      <c r="DI2898" s="11"/>
      <c r="DJ2898" s="11"/>
      <c r="DK2898" s="11"/>
      <c r="DL2898" s="11"/>
      <c r="DM2898" s="11"/>
    </row>
    <row r="2899" spans="96:117">
      <c r="CR2899" s="11"/>
      <c r="DI2899" s="11"/>
      <c r="DJ2899" s="11"/>
      <c r="DK2899" s="11"/>
      <c r="DL2899" s="11"/>
      <c r="DM2899" s="11"/>
    </row>
    <row r="2900" spans="96:117">
      <c r="CR2900" s="11"/>
      <c r="DI2900" s="11"/>
      <c r="DJ2900" s="11"/>
      <c r="DK2900" s="11"/>
      <c r="DL2900" s="11"/>
      <c r="DM2900" s="11"/>
    </row>
    <row r="2901" spans="96:117">
      <c r="CR2901" s="11"/>
      <c r="DI2901" s="11"/>
      <c r="DJ2901" s="11"/>
      <c r="DK2901" s="11"/>
      <c r="DL2901" s="11"/>
      <c r="DM2901" s="11"/>
    </row>
    <row r="2902" spans="96:117">
      <c r="CR2902" s="11"/>
      <c r="DI2902" s="11"/>
      <c r="DJ2902" s="11"/>
      <c r="DK2902" s="11"/>
      <c r="DL2902" s="11"/>
      <c r="DM2902" s="11"/>
    </row>
    <row r="2903" spans="96:117">
      <c r="CR2903" s="11"/>
      <c r="DI2903" s="11"/>
      <c r="DJ2903" s="11"/>
      <c r="DK2903" s="11"/>
      <c r="DL2903" s="11"/>
      <c r="DM2903" s="11"/>
    </row>
    <row r="2904" spans="96:117">
      <c r="CR2904" s="11"/>
      <c r="DI2904" s="11"/>
      <c r="DJ2904" s="11"/>
      <c r="DK2904" s="11"/>
      <c r="DL2904" s="11"/>
      <c r="DM2904" s="11"/>
    </row>
    <row r="2905" spans="96:117">
      <c r="CR2905" s="11"/>
      <c r="DI2905" s="11"/>
      <c r="DJ2905" s="11"/>
      <c r="DK2905" s="11"/>
      <c r="DL2905" s="11"/>
      <c r="DM2905" s="11"/>
    </row>
    <row r="2906" spans="96:117">
      <c r="CR2906" s="11"/>
      <c r="DI2906" s="11"/>
      <c r="DJ2906" s="11"/>
      <c r="DK2906" s="11"/>
      <c r="DL2906" s="11"/>
      <c r="DM2906" s="11"/>
    </row>
    <row r="2907" spans="96:117">
      <c r="CR2907" s="11"/>
      <c r="DI2907" s="11"/>
      <c r="DJ2907" s="11"/>
      <c r="DK2907" s="11"/>
      <c r="DL2907" s="11"/>
      <c r="DM2907" s="11"/>
    </row>
    <row r="2908" spans="96:117">
      <c r="CR2908" s="11"/>
      <c r="DI2908" s="11"/>
      <c r="DJ2908" s="11"/>
      <c r="DK2908" s="11"/>
      <c r="DL2908" s="11"/>
      <c r="DM2908" s="11"/>
    </row>
    <row r="2909" spans="96:117">
      <c r="CR2909" s="11"/>
      <c r="DI2909" s="11"/>
      <c r="DJ2909" s="11"/>
      <c r="DK2909" s="11"/>
      <c r="DL2909" s="11"/>
      <c r="DM2909" s="11"/>
    </row>
    <row r="2910" spans="96:117">
      <c r="CR2910" s="11"/>
      <c r="DI2910" s="11"/>
      <c r="DJ2910" s="11"/>
      <c r="DK2910" s="11"/>
      <c r="DL2910" s="11"/>
      <c r="DM2910" s="11"/>
    </row>
    <row r="2911" spans="96:117">
      <c r="CR2911" s="11"/>
      <c r="DI2911" s="11"/>
      <c r="DJ2911" s="11"/>
      <c r="DK2911" s="11"/>
      <c r="DL2911" s="11"/>
      <c r="DM2911" s="11"/>
    </row>
    <row r="2912" spans="96:117">
      <c r="CR2912" s="11"/>
      <c r="DI2912" s="11"/>
      <c r="DJ2912" s="11"/>
      <c r="DK2912" s="11"/>
      <c r="DL2912" s="11"/>
      <c r="DM2912" s="11"/>
    </row>
    <row r="2913" spans="96:117">
      <c r="CR2913" s="11"/>
      <c r="DI2913" s="11"/>
      <c r="DJ2913" s="11"/>
      <c r="DK2913" s="11"/>
      <c r="DL2913" s="11"/>
      <c r="DM2913" s="11"/>
    </row>
    <row r="2914" spans="96:117">
      <c r="CR2914" s="11"/>
      <c r="DI2914" s="11"/>
      <c r="DJ2914" s="11"/>
      <c r="DK2914" s="11"/>
      <c r="DL2914" s="11"/>
      <c r="DM2914" s="11"/>
    </row>
    <row r="2915" spans="96:117">
      <c r="CR2915" s="11"/>
      <c r="DI2915" s="11"/>
      <c r="DJ2915" s="11"/>
      <c r="DK2915" s="11"/>
      <c r="DL2915" s="11"/>
      <c r="DM2915" s="11"/>
    </row>
    <row r="2916" spans="96:117">
      <c r="CR2916" s="11"/>
      <c r="DI2916" s="11"/>
      <c r="DJ2916" s="11"/>
      <c r="DK2916" s="11"/>
      <c r="DL2916" s="11"/>
      <c r="DM2916" s="11"/>
    </row>
    <row r="2917" spans="96:117">
      <c r="CR2917" s="11"/>
      <c r="DI2917" s="11"/>
      <c r="DJ2917" s="11"/>
      <c r="DK2917" s="11"/>
      <c r="DL2917" s="11"/>
      <c r="DM2917" s="11"/>
    </row>
    <row r="2918" spans="96:117">
      <c r="CR2918" s="11"/>
      <c r="DI2918" s="11"/>
      <c r="DJ2918" s="11"/>
      <c r="DK2918" s="11"/>
      <c r="DL2918" s="11"/>
      <c r="DM2918" s="11"/>
    </row>
    <row r="2919" spans="96:117">
      <c r="CR2919" s="11"/>
      <c r="DI2919" s="11"/>
      <c r="DJ2919" s="11"/>
      <c r="DK2919" s="11"/>
      <c r="DL2919" s="11"/>
      <c r="DM2919" s="11"/>
    </row>
    <row r="2920" spans="96:117">
      <c r="CR2920" s="11"/>
      <c r="DI2920" s="11"/>
      <c r="DJ2920" s="11"/>
      <c r="DK2920" s="11"/>
      <c r="DL2920" s="11"/>
      <c r="DM2920" s="11"/>
    </row>
    <row r="2921" spans="96:117">
      <c r="CR2921" s="11"/>
      <c r="DI2921" s="11"/>
      <c r="DJ2921" s="11"/>
      <c r="DK2921" s="11"/>
      <c r="DL2921" s="11"/>
      <c r="DM2921" s="11"/>
    </row>
    <row r="2922" spans="96:117">
      <c r="CR2922" s="11"/>
      <c r="DI2922" s="11"/>
      <c r="DJ2922" s="11"/>
      <c r="DK2922" s="11"/>
      <c r="DL2922" s="11"/>
      <c r="DM2922" s="11"/>
    </row>
    <row r="2923" spans="96:117">
      <c r="CR2923" s="11"/>
      <c r="DI2923" s="11"/>
      <c r="DJ2923" s="11"/>
      <c r="DK2923" s="11"/>
      <c r="DL2923" s="11"/>
      <c r="DM2923" s="11"/>
    </row>
    <row r="2924" spans="96:117">
      <c r="CR2924" s="11"/>
      <c r="DI2924" s="11"/>
      <c r="DJ2924" s="11"/>
      <c r="DK2924" s="11"/>
      <c r="DL2924" s="11"/>
      <c r="DM2924" s="11"/>
    </row>
    <row r="2925" spans="96:117">
      <c r="CR2925" s="11"/>
      <c r="DI2925" s="11"/>
      <c r="DJ2925" s="11"/>
      <c r="DK2925" s="11"/>
      <c r="DL2925" s="11"/>
      <c r="DM2925" s="11"/>
    </row>
    <row r="2926" spans="96:117">
      <c r="CR2926" s="11"/>
      <c r="DI2926" s="11"/>
      <c r="DJ2926" s="11"/>
      <c r="DK2926" s="11"/>
      <c r="DL2926" s="11"/>
      <c r="DM2926" s="11"/>
    </row>
    <row r="2927" spans="96:117">
      <c r="CR2927" s="11"/>
      <c r="DI2927" s="11"/>
      <c r="DJ2927" s="11"/>
      <c r="DK2927" s="11"/>
      <c r="DL2927" s="11"/>
      <c r="DM2927" s="11"/>
    </row>
    <row r="2928" spans="96:117">
      <c r="CR2928" s="11"/>
      <c r="DI2928" s="11"/>
      <c r="DJ2928" s="11"/>
      <c r="DK2928" s="11"/>
      <c r="DL2928" s="11"/>
      <c r="DM2928" s="11"/>
    </row>
    <row r="2929" spans="96:117">
      <c r="CR2929" s="11"/>
      <c r="DI2929" s="11"/>
      <c r="DJ2929" s="11"/>
      <c r="DK2929" s="11"/>
      <c r="DL2929" s="11"/>
      <c r="DM2929" s="11"/>
    </row>
    <row r="2930" spans="96:117">
      <c r="CR2930" s="11"/>
      <c r="DI2930" s="11"/>
      <c r="DJ2930" s="11"/>
      <c r="DK2930" s="11"/>
      <c r="DL2930" s="11"/>
      <c r="DM2930" s="11"/>
    </row>
    <row r="2931" spans="96:117">
      <c r="CR2931" s="11"/>
      <c r="DI2931" s="11"/>
      <c r="DJ2931" s="11"/>
      <c r="DK2931" s="11"/>
      <c r="DL2931" s="11"/>
      <c r="DM2931" s="11"/>
    </row>
    <row r="2932" spans="96:117">
      <c r="CR2932" s="11"/>
      <c r="DI2932" s="11"/>
      <c r="DJ2932" s="11"/>
      <c r="DK2932" s="11"/>
      <c r="DL2932" s="11"/>
      <c r="DM2932" s="11"/>
    </row>
    <row r="2933" spans="96:117">
      <c r="CR2933" s="11"/>
      <c r="DI2933" s="11"/>
      <c r="DJ2933" s="11"/>
      <c r="DK2933" s="11"/>
      <c r="DL2933" s="11"/>
      <c r="DM2933" s="11"/>
    </row>
    <row r="2934" spans="96:117">
      <c r="CR2934" s="11"/>
      <c r="DI2934" s="11"/>
      <c r="DJ2934" s="11"/>
      <c r="DK2934" s="11"/>
      <c r="DL2934" s="11"/>
      <c r="DM2934" s="11"/>
    </row>
    <row r="2935" spans="96:117">
      <c r="CR2935" s="11"/>
      <c r="DI2935" s="11"/>
      <c r="DJ2935" s="11"/>
      <c r="DK2935" s="11"/>
      <c r="DL2935" s="11"/>
      <c r="DM2935" s="11"/>
    </row>
    <row r="2936" spans="96:117">
      <c r="CR2936" s="11"/>
      <c r="DI2936" s="11"/>
      <c r="DJ2936" s="11"/>
      <c r="DK2936" s="11"/>
      <c r="DL2936" s="11"/>
      <c r="DM2936" s="11"/>
    </row>
    <row r="2937" spans="96:117">
      <c r="CR2937" s="11"/>
      <c r="DI2937" s="11"/>
      <c r="DJ2937" s="11"/>
      <c r="DK2937" s="11"/>
      <c r="DL2937" s="11"/>
      <c r="DM2937" s="11"/>
    </row>
    <row r="2938" spans="96:117">
      <c r="CR2938" s="11"/>
      <c r="DI2938" s="11"/>
      <c r="DJ2938" s="11"/>
      <c r="DK2938" s="11"/>
      <c r="DL2938" s="11"/>
      <c r="DM2938" s="11"/>
    </row>
    <row r="2939" spans="96:117">
      <c r="CR2939" s="11"/>
      <c r="DI2939" s="11"/>
      <c r="DJ2939" s="11"/>
      <c r="DK2939" s="11"/>
      <c r="DL2939" s="11"/>
      <c r="DM2939" s="11"/>
    </row>
    <row r="2940" spans="96:117">
      <c r="CR2940" s="11"/>
      <c r="DI2940" s="11"/>
      <c r="DJ2940" s="11"/>
      <c r="DK2940" s="11"/>
      <c r="DL2940" s="11"/>
      <c r="DM2940" s="11"/>
    </row>
    <row r="2941" spans="96:117">
      <c r="CR2941" s="11"/>
      <c r="DI2941" s="11"/>
      <c r="DJ2941" s="11"/>
      <c r="DK2941" s="11"/>
      <c r="DL2941" s="11"/>
      <c r="DM2941" s="11"/>
    </row>
    <row r="2942" spans="96:117">
      <c r="CR2942" s="11"/>
      <c r="DI2942" s="11"/>
      <c r="DJ2942" s="11"/>
      <c r="DK2942" s="11"/>
      <c r="DL2942" s="11"/>
      <c r="DM2942" s="11"/>
    </row>
    <row r="2943" spans="96:117">
      <c r="CR2943" s="11"/>
      <c r="DI2943" s="11"/>
      <c r="DJ2943" s="11"/>
      <c r="DK2943" s="11"/>
      <c r="DL2943" s="11"/>
      <c r="DM2943" s="11"/>
    </row>
    <row r="2944" spans="96:117">
      <c r="CR2944" s="11"/>
      <c r="DI2944" s="11"/>
      <c r="DJ2944" s="11"/>
      <c r="DK2944" s="11"/>
      <c r="DL2944" s="11"/>
      <c r="DM2944" s="11"/>
    </row>
    <row r="2945" spans="96:117">
      <c r="CR2945" s="11"/>
      <c r="DI2945" s="11"/>
      <c r="DJ2945" s="11"/>
      <c r="DK2945" s="11"/>
      <c r="DL2945" s="11"/>
      <c r="DM2945" s="11"/>
    </row>
    <row r="2946" spans="96:117">
      <c r="CR2946" s="11"/>
      <c r="DI2946" s="11"/>
      <c r="DJ2946" s="11"/>
      <c r="DK2946" s="11"/>
      <c r="DL2946" s="11"/>
      <c r="DM2946" s="11"/>
    </row>
    <row r="2947" spans="96:117">
      <c r="CR2947" s="11"/>
      <c r="DI2947" s="11"/>
      <c r="DJ2947" s="11"/>
      <c r="DK2947" s="11"/>
      <c r="DL2947" s="11"/>
      <c r="DM2947" s="11"/>
    </row>
    <row r="2948" spans="96:117">
      <c r="CR2948" s="11"/>
      <c r="DI2948" s="11"/>
      <c r="DJ2948" s="11"/>
      <c r="DK2948" s="11"/>
      <c r="DL2948" s="11"/>
      <c r="DM2948" s="11"/>
    </row>
    <row r="2949" spans="96:117">
      <c r="CR2949" s="11"/>
      <c r="DI2949" s="11"/>
      <c r="DJ2949" s="11"/>
      <c r="DK2949" s="11"/>
      <c r="DL2949" s="11"/>
      <c r="DM2949" s="11"/>
    </row>
    <row r="2950" spans="96:117">
      <c r="CR2950" s="11"/>
      <c r="DI2950" s="11"/>
      <c r="DJ2950" s="11"/>
      <c r="DK2950" s="11"/>
      <c r="DL2950" s="11"/>
      <c r="DM2950" s="11"/>
    </row>
    <row r="2951" spans="96:117">
      <c r="CR2951" s="11"/>
      <c r="DI2951" s="11"/>
      <c r="DJ2951" s="11"/>
      <c r="DK2951" s="11"/>
      <c r="DL2951" s="11"/>
      <c r="DM2951" s="11"/>
    </row>
    <row r="2952" spans="96:117">
      <c r="CR2952" s="11"/>
      <c r="DI2952" s="11"/>
      <c r="DJ2952" s="11"/>
      <c r="DK2952" s="11"/>
      <c r="DL2952" s="11"/>
      <c r="DM2952" s="11"/>
    </row>
    <row r="2953" spans="96:117">
      <c r="CR2953" s="11"/>
      <c r="DI2953" s="11"/>
      <c r="DJ2953" s="11"/>
      <c r="DK2953" s="11"/>
      <c r="DL2953" s="11"/>
      <c r="DM2953" s="11"/>
    </row>
    <row r="2954" spans="96:117">
      <c r="CR2954" s="11"/>
      <c r="DI2954" s="11"/>
      <c r="DJ2954" s="11"/>
      <c r="DK2954" s="11"/>
      <c r="DL2954" s="11"/>
      <c r="DM2954" s="11"/>
    </row>
    <row r="2955" spans="96:117">
      <c r="CR2955" s="11"/>
      <c r="DI2955" s="11"/>
      <c r="DJ2955" s="11"/>
      <c r="DK2955" s="11"/>
      <c r="DL2955" s="11"/>
      <c r="DM2955" s="11"/>
    </row>
    <row r="2956" spans="96:117">
      <c r="CR2956" s="11"/>
      <c r="DI2956" s="11"/>
      <c r="DJ2956" s="11"/>
      <c r="DK2956" s="11"/>
      <c r="DL2956" s="11"/>
      <c r="DM2956" s="11"/>
    </row>
    <row r="2957" spans="96:117">
      <c r="CR2957" s="11"/>
      <c r="DI2957" s="11"/>
      <c r="DJ2957" s="11"/>
      <c r="DK2957" s="11"/>
      <c r="DL2957" s="11"/>
      <c r="DM2957" s="11"/>
    </row>
    <row r="2958" spans="96:117">
      <c r="CR2958" s="11"/>
      <c r="DI2958" s="11"/>
      <c r="DJ2958" s="11"/>
      <c r="DK2958" s="11"/>
      <c r="DL2958" s="11"/>
      <c r="DM2958" s="11"/>
    </row>
    <row r="2959" spans="96:117">
      <c r="CR2959" s="11"/>
      <c r="DI2959" s="11"/>
      <c r="DJ2959" s="11"/>
      <c r="DK2959" s="11"/>
      <c r="DL2959" s="11"/>
      <c r="DM2959" s="11"/>
    </row>
    <row r="2960" spans="96:117">
      <c r="CR2960" s="11"/>
      <c r="DI2960" s="11"/>
      <c r="DJ2960" s="11"/>
      <c r="DK2960" s="11"/>
      <c r="DL2960" s="11"/>
      <c r="DM2960" s="11"/>
    </row>
    <row r="2961" spans="96:117">
      <c r="CR2961" s="11"/>
      <c r="DI2961" s="11"/>
      <c r="DJ2961" s="11"/>
      <c r="DK2961" s="11"/>
      <c r="DL2961" s="11"/>
      <c r="DM2961" s="11"/>
    </row>
    <row r="2962" spans="96:117">
      <c r="CR2962" s="11"/>
      <c r="DI2962" s="11"/>
      <c r="DJ2962" s="11"/>
      <c r="DK2962" s="11"/>
      <c r="DL2962" s="11"/>
      <c r="DM2962" s="11"/>
    </row>
    <row r="2963" spans="96:117">
      <c r="CR2963" s="11"/>
      <c r="DI2963" s="11"/>
      <c r="DJ2963" s="11"/>
      <c r="DK2963" s="11"/>
      <c r="DL2963" s="11"/>
      <c r="DM2963" s="11"/>
    </row>
    <row r="2964" spans="96:117">
      <c r="CR2964" s="11"/>
      <c r="DI2964" s="11"/>
      <c r="DJ2964" s="11"/>
      <c r="DK2964" s="11"/>
      <c r="DL2964" s="11"/>
      <c r="DM2964" s="11"/>
    </row>
    <row r="2965" spans="96:117">
      <c r="CR2965" s="11"/>
      <c r="DI2965" s="11"/>
      <c r="DJ2965" s="11"/>
      <c r="DK2965" s="11"/>
      <c r="DL2965" s="11"/>
      <c r="DM2965" s="11"/>
    </row>
    <row r="2966" spans="96:117">
      <c r="CR2966" s="11"/>
      <c r="DI2966" s="11"/>
      <c r="DJ2966" s="11"/>
      <c r="DK2966" s="11"/>
      <c r="DL2966" s="11"/>
      <c r="DM2966" s="11"/>
    </row>
    <row r="2967" spans="96:117">
      <c r="CR2967" s="11"/>
      <c r="DI2967" s="11"/>
      <c r="DJ2967" s="11"/>
      <c r="DK2967" s="11"/>
      <c r="DL2967" s="11"/>
      <c r="DM2967" s="11"/>
    </row>
    <row r="2968" spans="96:117">
      <c r="CR2968" s="11"/>
      <c r="DI2968" s="11"/>
      <c r="DJ2968" s="11"/>
      <c r="DK2968" s="11"/>
      <c r="DL2968" s="11"/>
      <c r="DM2968" s="11"/>
    </row>
    <row r="2969" spans="96:117">
      <c r="CR2969" s="11"/>
      <c r="DI2969" s="11"/>
      <c r="DJ2969" s="11"/>
      <c r="DK2969" s="11"/>
      <c r="DL2969" s="11"/>
      <c r="DM2969" s="11"/>
    </row>
    <row r="2970" spans="96:117">
      <c r="CR2970" s="11"/>
      <c r="DI2970" s="11"/>
      <c r="DJ2970" s="11"/>
      <c r="DK2970" s="11"/>
      <c r="DL2970" s="11"/>
      <c r="DM2970" s="11"/>
    </row>
    <row r="2971" spans="96:117">
      <c r="CR2971" s="11"/>
      <c r="DI2971" s="11"/>
      <c r="DJ2971" s="11"/>
      <c r="DK2971" s="11"/>
      <c r="DL2971" s="11"/>
      <c r="DM2971" s="11"/>
    </row>
    <row r="2972" spans="96:117">
      <c r="CR2972" s="11"/>
      <c r="DI2972" s="11"/>
      <c r="DJ2972" s="11"/>
      <c r="DK2972" s="11"/>
      <c r="DL2972" s="11"/>
      <c r="DM2972" s="11"/>
    </row>
    <row r="2973" spans="96:117">
      <c r="CR2973" s="11"/>
      <c r="DI2973" s="11"/>
      <c r="DJ2973" s="11"/>
      <c r="DK2973" s="11"/>
      <c r="DL2973" s="11"/>
      <c r="DM2973" s="11"/>
    </row>
    <row r="2974" spans="96:117">
      <c r="CR2974" s="11"/>
      <c r="DI2974" s="11"/>
      <c r="DJ2974" s="11"/>
      <c r="DK2974" s="11"/>
      <c r="DL2974" s="11"/>
      <c r="DM2974" s="11"/>
    </row>
    <row r="2975" spans="96:117">
      <c r="CR2975" s="11"/>
      <c r="DI2975" s="11"/>
      <c r="DJ2975" s="11"/>
      <c r="DK2975" s="11"/>
      <c r="DL2975" s="11"/>
      <c r="DM2975" s="11"/>
    </row>
    <row r="2976" spans="96:117">
      <c r="CR2976" s="11"/>
      <c r="DI2976" s="11"/>
      <c r="DJ2976" s="11"/>
      <c r="DK2976" s="11"/>
      <c r="DL2976" s="11"/>
      <c r="DM2976" s="11"/>
    </row>
    <row r="2977" spans="96:117">
      <c r="CR2977" s="11"/>
      <c r="DI2977" s="11"/>
      <c r="DJ2977" s="11"/>
      <c r="DK2977" s="11"/>
      <c r="DL2977" s="11"/>
      <c r="DM2977" s="11"/>
    </row>
    <row r="2978" spans="96:117">
      <c r="CR2978" s="11"/>
      <c r="DI2978" s="11"/>
      <c r="DJ2978" s="11"/>
      <c r="DK2978" s="11"/>
      <c r="DL2978" s="11"/>
      <c r="DM2978" s="11"/>
    </row>
    <row r="2979" spans="96:117">
      <c r="CR2979" s="11"/>
      <c r="DI2979" s="11"/>
      <c r="DJ2979" s="11"/>
      <c r="DK2979" s="11"/>
      <c r="DL2979" s="11"/>
      <c r="DM2979" s="11"/>
    </row>
    <row r="2980" spans="96:117">
      <c r="CR2980" s="11"/>
      <c r="DI2980" s="11"/>
      <c r="DJ2980" s="11"/>
      <c r="DK2980" s="11"/>
      <c r="DL2980" s="11"/>
      <c r="DM2980" s="11"/>
    </row>
    <row r="2981" spans="96:117">
      <c r="CR2981" s="11"/>
      <c r="DI2981" s="11"/>
      <c r="DJ2981" s="11"/>
      <c r="DK2981" s="11"/>
      <c r="DL2981" s="11"/>
      <c r="DM2981" s="11"/>
    </row>
    <row r="2982" spans="96:117">
      <c r="CR2982" s="11"/>
      <c r="DI2982" s="11"/>
      <c r="DJ2982" s="11"/>
      <c r="DK2982" s="11"/>
      <c r="DL2982" s="11"/>
      <c r="DM2982" s="11"/>
    </row>
    <row r="2983" spans="96:117">
      <c r="CR2983" s="11"/>
      <c r="DI2983" s="11"/>
      <c r="DJ2983" s="11"/>
      <c r="DK2983" s="11"/>
      <c r="DL2983" s="11"/>
      <c r="DM2983" s="11"/>
    </row>
    <row r="2984" spans="96:117">
      <c r="CR2984" s="11"/>
      <c r="DI2984" s="11"/>
      <c r="DJ2984" s="11"/>
      <c r="DK2984" s="11"/>
      <c r="DL2984" s="11"/>
      <c r="DM2984" s="11"/>
    </row>
    <row r="2985" spans="96:117">
      <c r="CR2985" s="11"/>
      <c r="DI2985" s="11"/>
      <c r="DJ2985" s="11"/>
      <c r="DK2985" s="11"/>
      <c r="DL2985" s="11"/>
      <c r="DM2985" s="11"/>
    </row>
    <row r="2986" spans="96:117">
      <c r="CR2986" s="11"/>
      <c r="DI2986" s="11"/>
      <c r="DJ2986" s="11"/>
      <c r="DK2986" s="11"/>
      <c r="DL2986" s="11"/>
      <c r="DM2986" s="11"/>
    </row>
    <row r="2987" spans="96:117">
      <c r="CR2987" s="11"/>
      <c r="DI2987" s="11"/>
      <c r="DJ2987" s="11"/>
      <c r="DK2987" s="11"/>
      <c r="DL2987" s="11"/>
      <c r="DM2987" s="11"/>
    </row>
    <row r="2988" spans="96:117">
      <c r="CR2988" s="11"/>
      <c r="DI2988" s="11"/>
      <c r="DJ2988" s="11"/>
      <c r="DK2988" s="11"/>
      <c r="DL2988" s="11"/>
      <c r="DM2988" s="11"/>
    </row>
    <row r="2989" spans="96:117">
      <c r="CR2989" s="11"/>
      <c r="DI2989" s="11"/>
      <c r="DJ2989" s="11"/>
      <c r="DK2989" s="11"/>
      <c r="DL2989" s="11"/>
      <c r="DM2989" s="11"/>
    </row>
    <row r="2990" spans="96:117">
      <c r="CR2990" s="11"/>
      <c r="DI2990" s="11"/>
      <c r="DJ2990" s="11"/>
      <c r="DK2990" s="11"/>
      <c r="DL2990" s="11"/>
      <c r="DM2990" s="11"/>
    </row>
    <row r="2991" spans="96:117">
      <c r="CR2991" s="11"/>
      <c r="DI2991" s="11"/>
      <c r="DJ2991" s="11"/>
      <c r="DK2991" s="11"/>
      <c r="DL2991" s="11"/>
      <c r="DM2991" s="11"/>
    </row>
    <row r="2992" spans="96:117">
      <c r="CR2992" s="11"/>
      <c r="DI2992" s="11"/>
      <c r="DJ2992" s="11"/>
      <c r="DK2992" s="11"/>
      <c r="DL2992" s="11"/>
      <c r="DM2992" s="11"/>
    </row>
    <row r="2993" spans="96:117">
      <c r="CR2993" s="11"/>
      <c r="DI2993" s="11"/>
      <c r="DJ2993" s="11"/>
      <c r="DK2993" s="11"/>
      <c r="DL2993" s="11"/>
      <c r="DM2993" s="11"/>
    </row>
    <row r="2994" spans="96:117">
      <c r="CR2994" s="11"/>
      <c r="DI2994" s="11"/>
      <c r="DJ2994" s="11"/>
      <c r="DK2994" s="11"/>
      <c r="DL2994" s="11"/>
      <c r="DM2994" s="11"/>
    </row>
    <row r="2995" spans="96:117">
      <c r="CR2995" s="11"/>
      <c r="DI2995" s="11"/>
      <c r="DJ2995" s="11"/>
      <c r="DK2995" s="11"/>
      <c r="DL2995" s="11"/>
      <c r="DM2995" s="11"/>
    </row>
    <row r="2996" spans="96:117">
      <c r="CR2996" s="11"/>
      <c r="DI2996" s="11"/>
      <c r="DJ2996" s="11"/>
      <c r="DK2996" s="11"/>
      <c r="DL2996" s="11"/>
      <c r="DM2996" s="11"/>
    </row>
    <row r="2997" spans="96:117">
      <c r="CR2997" s="11"/>
      <c r="DI2997" s="11"/>
      <c r="DJ2997" s="11"/>
      <c r="DK2997" s="11"/>
      <c r="DL2997" s="11"/>
      <c r="DM2997" s="11"/>
    </row>
    <row r="2998" spans="96:117">
      <c r="CR2998" s="11"/>
      <c r="DI2998" s="11"/>
      <c r="DJ2998" s="11"/>
      <c r="DK2998" s="11"/>
      <c r="DL2998" s="11"/>
      <c r="DM2998" s="11"/>
    </row>
    <row r="2999" spans="96:117">
      <c r="CR2999" s="11"/>
      <c r="DI2999" s="11"/>
      <c r="DJ2999" s="11"/>
      <c r="DK2999" s="11"/>
      <c r="DL2999" s="11"/>
      <c r="DM2999" s="11"/>
    </row>
    <row r="3000" spans="96:117">
      <c r="CR3000" s="11"/>
      <c r="DI3000" s="11"/>
      <c r="DJ3000" s="11"/>
      <c r="DK3000" s="11"/>
      <c r="DL3000" s="11"/>
      <c r="DM3000" s="11"/>
    </row>
    <row r="3001" spans="96:117">
      <c r="CR3001" s="11"/>
      <c r="DI3001" s="11"/>
      <c r="DJ3001" s="11"/>
      <c r="DK3001" s="11"/>
      <c r="DL3001" s="11"/>
      <c r="DM3001" s="11"/>
    </row>
    <row r="3002" spans="96:117">
      <c r="CR3002" s="11"/>
      <c r="DI3002" s="11"/>
      <c r="DJ3002" s="11"/>
      <c r="DK3002" s="11"/>
      <c r="DL3002" s="11"/>
      <c r="DM3002" s="11"/>
    </row>
    <row r="3003" spans="96:117">
      <c r="CR3003" s="11"/>
      <c r="DI3003" s="11"/>
      <c r="DJ3003" s="11"/>
      <c r="DK3003" s="11"/>
      <c r="DL3003" s="11"/>
      <c r="DM3003" s="11"/>
    </row>
    <row r="3004" spans="96:117">
      <c r="CR3004" s="11"/>
      <c r="DI3004" s="11"/>
      <c r="DJ3004" s="11"/>
      <c r="DK3004" s="11"/>
      <c r="DL3004" s="11"/>
      <c r="DM3004" s="11"/>
    </row>
    <row r="3005" spans="96:117">
      <c r="CR3005" s="11"/>
      <c r="DI3005" s="11"/>
      <c r="DJ3005" s="11"/>
      <c r="DK3005" s="11"/>
      <c r="DL3005" s="11"/>
      <c r="DM3005" s="11"/>
    </row>
    <row r="3006" spans="96:117">
      <c r="CR3006" s="11"/>
      <c r="DI3006" s="11"/>
      <c r="DJ3006" s="11"/>
      <c r="DK3006" s="11"/>
      <c r="DL3006" s="11"/>
      <c r="DM3006" s="11"/>
    </row>
    <row r="3007" spans="96:117">
      <c r="CR3007" s="11"/>
      <c r="DI3007" s="11"/>
      <c r="DJ3007" s="11"/>
      <c r="DK3007" s="11"/>
      <c r="DL3007" s="11"/>
      <c r="DM3007" s="11"/>
    </row>
    <row r="3008" spans="96:117">
      <c r="CR3008" s="11"/>
      <c r="DI3008" s="11"/>
      <c r="DJ3008" s="11"/>
      <c r="DK3008" s="11"/>
      <c r="DL3008" s="11"/>
      <c r="DM3008" s="11"/>
    </row>
    <row r="3009" spans="96:117">
      <c r="CR3009" s="11"/>
      <c r="DI3009" s="11"/>
      <c r="DJ3009" s="11"/>
      <c r="DK3009" s="11"/>
      <c r="DL3009" s="11"/>
      <c r="DM3009" s="11"/>
    </row>
    <row r="3010" spans="96:117">
      <c r="CR3010" s="11"/>
      <c r="DI3010" s="11"/>
      <c r="DJ3010" s="11"/>
      <c r="DK3010" s="11"/>
      <c r="DL3010" s="11"/>
      <c r="DM3010" s="11"/>
    </row>
    <row r="3011" spans="96:117">
      <c r="CR3011" s="11"/>
      <c r="DI3011" s="11"/>
      <c r="DJ3011" s="11"/>
      <c r="DK3011" s="11"/>
      <c r="DL3011" s="11"/>
      <c r="DM3011" s="11"/>
    </row>
    <row r="3012" spans="96:117">
      <c r="CR3012" s="11"/>
      <c r="DI3012" s="11"/>
      <c r="DJ3012" s="11"/>
      <c r="DK3012" s="11"/>
      <c r="DL3012" s="11"/>
      <c r="DM3012" s="11"/>
    </row>
    <row r="3013" spans="96:117">
      <c r="CR3013" s="11"/>
      <c r="DI3013" s="11"/>
      <c r="DJ3013" s="11"/>
      <c r="DK3013" s="11"/>
      <c r="DL3013" s="11"/>
      <c r="DM3013" s="11"/>
    </row>
    <row r="3014" spans="96:117">
      <c r="CR3014" s="11"/>
      <c r="DI3014" s="11"/>
      <c r="DJ3014" s="11"/>
      <c r="DK3014" s="11"/>
      <c r="DL3014" s="11"/>
      <c r="DM3014" s="11"/>
    </row>
    <row r="3015" spans="96:117">
      <c r="CR3015" s="11"/>
      <c r="DI3015" s="11"/>
      <c r="DJ3015" s="11"/>
      <c r="DK3015" s="11"/>
      <c r="DL3015" s="11"/>
      <c r="DM3015" s="11"/>
    </row>
    <row r="3016" spans="96:117">
      <c r="CR3016" s="11"/>
      <c r="DI3016" s="11"/>
      <c r="DJ3016" s="11"/>
      <c r="DK3016" s="11"/>
      <c r="DL3016" s="11"/>
      <c r="DM3016" s="11"/>
    </row>
    <row r="3017" spans="96:117">
      <c r="CR3017" s="11"/>
      <c r="DI3017" s="11"/>
      <c r="DJ3017" s="11"/>
      <c r="DK3017" s="11"/>
      <c r="DL3017" s="11"/>
      <c r="DM3017" s="11"/>
    </row>
    <row r="3018" spans="96:117">
      <c r="CR3018" s="11"/>
      <c r="DI3018" s="11"/>
      <c r="DJ3018" s="11"/>
      <c r="DK3018" s="11"/>
      <c r="DL3018" s="11"/>
      <c r="DM3018" s="11"/>
    </row>
    <row r="3019" spans="96:117">
      <c r="CR3019" s="11"/>
      <c r="DI3019" s="11"/>
      <c r="DJ3019" s="11"/>
      <c r="DK3019" s="11"/>
      <c r="DL3019" s="11"/>
      <c r="DM3019" s="11"/>
    </row>
    <row r="3020" spans="96:117">
      <c r="CR3020" s="11"/>
      <c r="DI3020" s="11"/>
      <c r="DJ3020" s="11"/>
      <c r="DK3020" s="11"/>
      <c r="DL3020" s="11"/>
      <c r="DM3020" s="11"/>
    </row>
    <row r="3021" spans="96:117">
      <c r="CR3021" s="11"/>
      <c r="DI3021" s="11"/>
      <c r="DJ3021" s="11"/>
      <c r="DK3021" s="11"/>
      <c r="DL3021" s="11"/>
      <c r="DM3021" s="11"/>
    </row>
    <row r="3022" spans="96:117">
      <c r="CR3022" s="11"/>
      <c r="DI3022" s="11"/>
      <c r="DJ3022" s="11"/>
      <c r="DK3022" s="11"/>
      <c r="DL3022" s="11"/>
      <c r="DM3022" s="11"/>
    </row>
    <row r="3023" spans="96:117">
      <c r="CR3023" s="11"/>
      <c r="DI3023" s="11"/>
      <c r="DJ3023" s="11"/>
      <c r="DK3023" s="11"/>
      <c r="DL3023" s="11"/>
      <c r="DM3023" s="11"/>
    </row>
    <row r="3024" spans="96:117">
      <c r="CR3024" s="11"/>
      <c r="DI3024" s="11"/>
      <c r="DJ3024" s="11"/>
      <c r="DK3024" s="11"/>
      <c r="DL3024" s="11"/>
      <c r="DM3024" s="11"/>
    </row>
    <row r="3025" spans="96:117">
      <c r="CR3025" s="11"/>
      <c r="DI3025" s="11"/>
      <c r="DJ3025" s="11"/>
      <c r="DK3025" s="11"/>
      <c r="DL3025" s="11"/>
      <c r="DM3025" s="11"/>
    </row>
    <row r="3026" spans="96:117">
      <c r="CR3026" s="11"/>
      <c r="DI3026" s="11"/>
      <c r="DJ3026" s="11"/>
      <c r="DK3026" s="11"/>
      <c r="DL3026" s="11"/>
      <c r="DM3026" s="11"/>
    </row>
    <row r="3027" spans="96:117">
      <c r="CR3027" s="11"/>
      <c r="DI3027" s="11"/>
      <c r="DJ3027" s="11"/>
      <c r="DK3027" s="11"/>
      <c r="DL3027" s="11"/>
      <c r="DM3027" s="11"/>
    </row>
    <row r="3028" spans="96:117">
      <c r="CR3028" s="11"/>
      <c r="DI3028" s="11"/>
      <c r="DJ3028" s="11"/>
      <c r="DK3028" s="11"/>
      <c r="DL3028" s="11"/>
      <c r="DM3028" s="11"/>
    </row>
    <row r="3029" spans="96:117">
      <c r="CR3029" s="11"/>
      <c r="DI3029" s="11"/>
      <c r="DJ3029" s="11"/>
      <c r="DK3029" s="11"/>
      <c r="DL3029" s="11"/>
      <c r="DM3029" s="11"/>
    </row>
    <row r="3030" spans="96:117">
      <c r="CR3030" s="11"/>
      <c r="DI3030" s="11"/>
      <c r="DJ3030" s="11"/>
      <c r="DK3030" s="11"/>
      <c r="DL3030" s="11"/>
      <c r="DM3030" s="11"/>
    </row>
    <row r="3031" spans="96:117">
      <c r="CR3031" s="11"/>
      <c r="DI3031" s="11"/>
      <c r="DJ3031" s="11"/>
      <c r="DK3031" s="11"/>
      <c r="DL3031" s="11"/>
      <c r="DM3031" s="11"/>
    </row>
    <row r="3032" spans="96:117">
      <c r="CR3032" s="11"/>
      <c r="DI3032" s="11"/>
      <c r="DJ3032" s="11"/>
      <c r="DK3032" s="11"/>
      <c r="DL3032" s="11"/>
      <c r="DM3032" s="11"/>
    </row>
    <row r="3033" spans="96:117">
      <c r="CR3033" s="11"/>
      <c r="DI3033" s="11"/>
      <c r="DJ3033" s="11"/>
      <c r="DK3033" s="11"/>
      <c r="DL3033" s="11"/>
      <c r="DM3033" s="11"/>
    </row>
    <row r="3034" spans="96:117">
      <c r="CR3034" s="11"/>
      <c r="DI3034" s="11"/>
      <c r="DJ3034" s="11"/>
      <c r="DK3034" s="11"/>
      <c r="DL3034" s="11"/>
      <c r="DM3034" s="11"/>
    </row>
    <row r="3035" spans="96:117">
      <c r="CR3035" s="11"/>
      <c r="DI3035" s="11"/>
      <c r="DJ3035" s="11"/>
      <c r="DK3035" s="11"/>
      <c r="DL3035" s="11"/>
      <c r="DM3035" s="11"/>
    </row>
    <row r="3036" spans="96:117">
      <c r="CR3036" s="11"/>
      <c r="DI3036" s="11"/>
      <c r="DJ3036" s="11"/>
      <c r="DK3036" s="11"/>
      <c r="DL3036" s="11"/>
      <c r="DM3036" s="11"/>
    </row>
    <row r="3037" spans="96:117">
      <c r="CR3037" s="11"/>
      <c r="DI3037" s="11"/>
      <c r="DJ3037" s="11"/>
      <c r="DK3037" s="11"/>
      <c r="DL3037" s="11"/>
      <c r="DM3037" s="11"/>
    </row>
    <row r="3038" spans="96:117">
      <c r="CR3038" s="11"/>
      <c r="DI3038" s="11"/>
      <c r="DJ3038" s="11"/>
      <c r="DK3038" s="11"/>
      <c r="DL3038" s="11"/>
      <c r="DM3038" s="11"/>
    </row>
    <row r="3039" spans="96:117">
      <c r="CR3039" s="11"/>
      <c r="DI3039" s="11"/>
      <c r="DJ3039" s="11"/>
      <c r="DK3039" s="11"/>
      <c r="DL3039" s="11"/>
      <c r="DM3039" s="11"/>
    </row>
    <row r="3040" spans="96:117">
      <c r="CR3040" s="11"/>
      <c r="DI3040" s="11"/>
      <c r="DJ3040" s="11"/>
      <c r="DK3040" s="11"/>
      <c r="DL3040" s="11"/>
      <c r="DM3040" s="11"/>
    </row>
    <row r="3041" spans="96:117">
      <c r="CR3041" s="11"/>
      <c r="DI3041" s="11"/>
      <c r="DJ3041" s="11"/>
      <c r="DK3041" s="11"/>
      <c r="DL3041" s="11"/>
      <c r="DM3041" s="11"/>
    </row>
    <row r="3042" spans="96:117">
      <c r="CR3042" s="11"/>
      <c r="DI3042" s="11"/>
      <c r="DJ3042" s="11"/>
      <c r="DK3042" s="11"/>
      <c r="DL3042" s="11"/>
      <c r="DM3042" s="11"/>
    </row>
    <row r="3043" spans="96:117">
      <c r="CR3043" s="11"/>
      <c r="DI3043" s="11"/>
      <c r="DJ3043" s="11"/>
      <c r="DK3043" s="11"/>
      <c r="DL3043" s="11"/>
      <c r="DM3043" s="11"/>
    </row>
    <row r="3044" spans="96:117">
      <c r="CR3044" s="11"/>
      <c r="DI3044" s="11"/>
      <c r="DJ3044" s="11"/>
      <c r="DK3044" s="11"/>
      <c r="DL3044" s="11"/>
      <c r="DM3044" s="11"/>
    </row>
    <row r="3045" spans="96:117">
      <c r="CR3045" s="11"/>
      <c r="DI3045" s="11"/>
      <c r="DJ3045" s="11"/>
      <c r="DK3045" s="11"/>
      <c r="DL3045" s="11"/>
      <c r="DM3045" s="11"/>
    </row>
    <row r="3046" spans="96:117">
      <c r="CR3046" s="11"/>
      <c r="DI3046" s="11"/>
      <c r="DJ3046" s="11"/>
      <c r="DK3046" s="11"/>
      <c r="DL3046" s="11"/>
      <c r="DM3046" s="11"/>
    </row>
    <row r="3047" spans="96:117">
      <c r="CR3047" s="11"/>
      <c r="DI3047" s="11"/>
      <c r="DJ3047" s="11"/>
      <c r="DK3047" s="11"/>
      <c r="DL3047" s="11"/>
      <c r="DM3047" s="11"/>
    </row>
    <row r="3048" spans="96:117">
      <c r="CR3048" s="11"/>
      <c r="DI3048" s="11"/>
      <c r="DJ3048" s="11"/>
      <c r="DK3048" s="11"/>
      <c r="DL3048" s="11"/>
      <c r="DM3048" s="11"/>
    </row>
    <row r="3049" spans="96:117">
      <c r="CR3049" s="11"/>
      <c r="DI3049" s="11"/>
      <c r="DJ3049" s="11"/>
      <c r="DK3049" s="11"/>
      <c r="DL3049" s="11"/>
      <c r="DM3049" s="11"/>
    </row>
    <row r="3050" spans="96:117">
      <c r="CR3050" s="11"/>
      <c r="DI3050" s="11"/>
      <c r="DJ3050" s="11"/>
      <c r="DK3050" s="11"/>
      <c r="DL3050" s="11"/>
      <c r="DM3050" s="11"/>
    </row>
    <row r="3051" spans="96:117">
      <c r="CR3051" s="11"/>
      <c r="DI3051" s="11"/>
      <c r="DJ3051" s="11"/>
      <c r="DK3051" s="11"/>
      <c r="DL3051" s="11"/>
      <c r="DM3051" s="11"/>
    </row>
    <row r="3052" spans="96:117">
      <c r="CR3052" s="11"/>
      <c r="DI3052" s="11"/>
      <c r="DJ3052" s="11"/>
      <c r="DK3052" s="11"/>
      <c r="DL3052" s="11"/>
      <c r="DM3052" s="11"/>
    </row>
    <row r="3053" spans="96:117">
      <c r="CR3053" s="11"/>
      <c r="DI3053" s="11"/>
      <c r="DJ3053" s="11"/>
      <c r="DK3053" s="11"/>
      <c r="DL3053" s="11"/>
      <c r="DM3053" s="11"/>
    </row>
    <row r="3054" spans="96:117">
      <c r="CR3054" s="11"/>
      <c r="DI3054" s="11"/>
      <c r="DJ3054" s="11"/>
      <c r="DK3054" s="11"/>
      <c r="DL3054" s="11"/>
      <c r="DM3054" s="11"/>
    </row>
    <row r="3055" spans="96:117">
      <c r="CR3055" s="11"/>
      <c r="DI3055" s="11"/>
      <c r="DJ3055" s="11"/>
      <c r="DK3055" s="11"/>
      <c r="DL3055" s="11"/>
      <c r="DM3055" s="11"/>
    </row>
    <row r="3056" spans="96:117">
      <c r="CR3056" s="11"/>
      <c r="DI3056" s="11"/>
      <c r="DJ3056" s="11"/>
      <c r="DK3056" s="11"/>
      <c r="DL3056" s="11"/>
      <c r="DM3056" s="11"/>
    </row>
    <row r="3057" spans="96:117">
      <c r="CR3057" s="11"/>
      <c r="DI3057" s="11"/>
      <c r="DJ3057" s="11"/>
      <c r="DK3057" s="11"/>
      <c r="DL3057" s="11"/>
      <c r="DM3057" s="11"/>
    </row>
    <row r="3058" spans="96:117">
      <c r="CR3058" s="11"/>
      <c r="DI3058" s="11"/>
      <c r="DJ3058" s="11"/>
      <c r="DK3058" s="11"/>
      <c r="DL3058" s="11"/>
      <c r="DM3058" s="11"/>
    </row>
    <row r="3059" spans="96:117">
      <c r="CR3059" s="11"/>
      <c r="DI3059" s="11"/>
      <c r="DJ3059" s="11"/>
      <c r="DK3059" s="11"/>
      <c r="DL3059" s="11"/>
      <c r="DM3059" s="11"/>
    </row>
    <row r="3060" spans="96:117">
      <c r="CR3060" s="11"/>
      <c r="DI3060" s="11"/>
      <c r="DJ3060" s="11"/>
      <c r="DK3060" s="11"/>
      <c r="DL3060" s="11"/>
      <c r="DM3060" s="11"/>
    </row>
    <row r="3061" spans="96:117">
      <c r="CR3061" s="11"/>
      <c r="DI3061" s="11"/>
      <c r="DJ3061" s="11"/>
      <c r="DK3061" s="11"/>
      <c r="DL3061" s="11"/>
      <c r="DM3061" s="11"/>
    </row>
    <row r="3062" spans="96:117">
      <c r="CR3062" s="11"/>
      <c r="DI3062" s="11"/>
      <c r="DJ3062" s="11"/>
      <c r="DK3062" s="11"/>
      <c r="DL3062" s="11"/>
      <c r="DM3062" s="11"/>
    </row>
    <row r="3063" spans="96:117">
      <c r="CR3063" s="11"/>
      <c r="DI3063" s="11"/>
      <c r="DJ3063" s="11"/>
      <c r="DK3063" s="11"/>
      <c r="DL3063" s="11"/>
      <c r="DM3063" s="11"/>
    </row>
    <row r="3064" spans="96:117">
      <c r="CR3064" s="11"/>
      <c r="DI3064" s="11"/>
      <c r="DJ3064" s="11"/>
      <c r="DK3064" s="11"/>
      <c r="DL3064" s="11"/>
      <c r="DM3064" s="11"/>
    </row>
    <row r="3065" spans="96:117">
      <c r="CR3065" s="11"/>
      <c r="DI3065" s="11"/>
      <c r="DJ3065" s="11"/>
      <c r="DK3065" s="11"/>
      <c r="DL3065" s="11"/>
      <c r="DM3065" s="11"/>
    </row>
    <row r="3066" spans="96:117">
      <c r="CR3066" s="11"/>
      <c r="DI3066" s="11"/>
      <c r="DJ3066" s="11"/>
      <c r="DK3066" s="11"/>
      <c r="DL3066" s="11"/>
      <c r="DM3066" s="11"/>
    </row>
    <row r="3067" spans="96:117">
      <c r="CR3067" s="11"/>
      <c r="DI3067" s="11"/>
      <c r="DJ3067" s="11"/>
      <c r="DK3067" s="11"/>
      <c r="DL3067" s="11"/>
      <c r="DM3067" s="11"/>
    </row>
    <row r="3068" spans="96:117">
      <c r="CR3068" s="11"/>
      <c r="DI3068" s="11"/>
      <c r="DJ3068" s="11"/>
      <c r="DK3068" s="11"/>
      <c r="DL3068" s="11"/>
      <c r="DM3068" s="11"/>
    </row>
    <row r="3069" spans="96:117">
      <c r="CR3069" s="11"/>
      <c r="DI3069" s="11"/>
      <c r="DJ3069" s="11"/>
      <c r="DK3069" s="11"/>
      <c r="DL3069" s="11"/>
      <c r="DM3069" s="11"/>
    </row>
    <row r="3070" spans="96:117">
      <c r="CR3070" s="11"/>
      <c r="DI3070" s="11"/>
      <c r="DJ3070" s="11"/>
      <c r="DK3070" s="11"/>
      <c r="DL3070" s="11"/>
      <c r="DM3070" s="11"/>
    </row>
    <row r="3071" spans="96:117">
      <c r="CR3071" s="11"/>
      <c r="DI3071" s="11"/>
      <c r="DJ3071" s="11"/>
      <c r="DK3071" s="11"/>
      <c r="DL3071" s="11"/>
      <c r="DM3071" s="11"/>
    </row>
    <row r="3072" spans="96:117">
      <c r="CR3072" s="11"/>
      <c r="DI3072" s="11"/>
      <c r="DJ3072" s="11"/>
      <c r="DK3072" s="11"/>
      <c r="DL3072" s="11"/>
      <c r="DM3072" s="11"/>
    </row>
    <row r="3073" spans="96:117">
      <c r="CR3073" s="11"/>
      <c r="DI3073" s="11"/>
      <c r="DJ3073" s="11"/>
      <c r="DK3073" s="11"/>
      <c r="DL3073" s="11"/>
      <c r="DM3073" s="11"/>
    </row>
    <row r="3074" spans="96:117">
      <c r="CR3074" s="11"/>
      <c r="DI3074" s="11"/>
      <c r="DJ3074" s="11"/>
      <c r="DK3074" s="11"/>
      <c r="DL3074" s="11"/>
      <c r="DM3074" s="11"/>
    </row>
    <row r="3075" spans="96:117">
      <c r="CR3075" s="11"/>
      <c r="DI3075" s="11"/>
      <c r="DJ3075" s="11"/>
      <c r="DK3075" s="11"/>
      <c r="DL3075" s="11"/>
      <c r="DM3075" s="11"/>
    </row>
    <row r="3076" spans="96:117">
      <c r="CR3076" s="11"/>
      <c r="DI3076" s="11"/>
      <c r="DJ3076" s="11"/>
      <c r="DK3076" s="11"/>
      <c r="DL3076" s="11"/>
      <c r="DM3076" s="11"/>
    </row>
    <row r="3077" spans="96:117">
      <c r="CR3077" s="11"/>
      <c r="DI3077" s="11"/>
      <c r="DJ3077" s="11"/>
      <c r="DK3077" s="11"/>
      <c r="DL3077" s="11"/>
      <c r="DM3077" s="11"/>
    </row>
    <row r="3078" spans="96:117">
      <c r="CR3078" s="11"/>
      <c r="DI3078" s="11"/>
      <c r="DJ3078" s="11"/>
      <c r="DK3078" s="11"/>
      <c r="DL3078" s="11"/>
      <c r="DM3078" s="11"/>
    </row>
    <row r="3079" spans="96:117">
      <c r="CR3079" s="11"/>
      <c r="DI3079" s="11"/>
      <c r="DJ3079" s="11"/>
      <c r="DK3079" s="11"/>
      <c r="DL3079" s="11"/>
      <c r="DM3079" s="11"/>
    </row>
    <row r="3080" spans="96:117">
      <c r="CR3080" s="11"/>
      <c r="DI3080" s="11"/>
      <c r="DJ3080" s="11"/>
      <c r="DK3080" s="11"/>
      <c r="DL3080" s="11"/>
      <c r="DM3080" s="11"/>
    </row>
    <row r="3081" spans="96:117">
      <c r="CR3081" s="11"/>
      <c r="DI3081" s="11"/>
      <c r="DJ3081" s="11"/>
      <c r="DK3081" s="11"/>
      <c r="DL3081" s="11"/>
      <c r="DM3081" s="11"/>
    </row>
    <row r="3082" spans="96:117">
      <c r="CR3082" s="11"/>
      <c r="DI3082" s="11"/>
      <c r="DJ3082" s="11"/>
      <c r="DK3082" s="11"/>
      <c r="DL3082" s="11"/>
      <c r="DM3082" s="11"/>
    </row>
    <row r="3083" spans="96:117">
      <c r="CR3083" s="11"/>
      <c r="DI3083" s="11"/>
      <c r="DJ3083" s="11"/>
      <c r="DK3083" s="11"/>
      <c r="DL3083" s="11"/>
      <c r="DM3083" s="11"/>
    </row>
    <row r="3084" spans="96:117">
      <c r="CR3084" s="11"/>
      <c r="DI3084" s="11"/>
      <c r="DJ3084" s="11"/>
      <c r="DK3084" s="11"/>
      <c r="DL3084" s="11"/>
      <c r="DM3084" s="11"/>
    </row>
    <row r="3085" spans="96:117">
      <c r="CR3085" s="11"/>
      <c r="DI3085" s="11"/>
      <c r="DJ3085" s="11"/>
      <c r="DK3085" s="11"/>
      <c r="DL3085" s="11"/>
      <c r="DM3085" s="11"/>
    </row>
    <row r="3086" spans="96:117">
      <c r="CR3086" s="11"/>
      <c r="DI3086" s="11"/>
      <c r="DJ3086" s="11"/>
      <c r="DK3086" s="11"/>
      <c r="DL3086" s="11"/>
      <c r="DM3086" s="11"/>
    </row>
    <row r="3087" spans="96:117">
      <c r="CR3087" s="11"/>
      <c r="DI3087" s="11"/>
      <c r="DJ3087" s="11"/>
      <c r="DK3087" s="11"/>
      <c r="DL3087" s="11"/>
      <c r="DM3087" s="11"/>
    </row>
    <row r="3088" spans="96:117">
      <c r="CR3088" s="11"/>
      <c r="DI3088" s="11"/>
      <c r="DJ3088" s="11"/>
      <c r="DK3088" s="11"/>
      <c r="DL3088" s="11"/>
      <c r="DM3088" s="11"/>
    </row>
    <row r="3089" spans="96:117">
      <c r="CR3089" s="11"/>
      <c r="DI3089" s="11"/>
      <c r="DJ3089" s="11"/>
      <c r="DK3089" s="11"/>
      <c r="DL3089" s="11"/>
      <c r="DM3089" s="11"/>
    </row>
    <row r="3090" spans="96:117">
      <c r="CR3090" s="11"/>
      <c r="DI3090" s="11"/>
      <c r="DJ3090" s="11"/>
      <c r="DK3090" s="11"/>
      <c r="DL3090" s="11"/>
      <c r="DM3090" s="11"/>
    </row>
    <row r="3091" spans="96:117">
      <c r="CR3091" s="11"/>
      <c r="DI3091" s="11"/>
      <c r="DJ3091" s="11"/>
      <c r="DK3091" s="11"/>
      <c r="DL3091" s="11"/>
      <c r="DM3091" s="11"/>
    </row>
    <row r="3092" spans="96:117">
      <c r="CR3092" s="11"/>
      <c r="DI3092" s="11"/>
      <c r="DJ3092" s="11"/>
      <c r="DK3092" s="11"/>
      <c r="DL3092" s="11"/>
      <c r="DM3092" s="11"/>
    </row>
    <row r="3093" spans="96:117">
      <c r="CR3093" s="11"/>
      <c r="DI3093" s="11"/>
      <c r="DJ3093" s="11"/>
      <c r="DK3093" s="11"/>
      <c r="DL3093" s="11"/>
      <c r="DM3093" s="11"/>
    </row>
    <row r="3094" spans="96:117">
      <c r="CR3094" s="11"/>
      <c r="DI3094" s="11"/>
      <c r="DJ3094" s="11"/>
      <c r="DK3094" s="11"/>
      <c r="DL3094" s="11"/>
      <c r="DM3094" s="11"/>
    </row>
    <row r="3095" spans="96:117">
      <c r="CR3095" s="11"/>
      <c r="DI3095" s="11"/>
      <c r="DJ3095" s="11"/>
      <c r="DK3095" s="11"/>
      <c r="DL3095" s="11"/>
      <c r="DM3095" s="11"/>
    </row>
    <row r="3096" spans="96:117">
      <c r="CR3096" s="11"/>
      <c r="DI3096" s="11"/>
      <c r="DJ3096" s="11"/>
      <c r="DK3096" s="11"/>
      <c r="DL3096" s="11"/>
      <c r="DM3096" s="11"/>
    </row>
    <row r="3097" spans="96:117">
      <c r="CR3097" s="11"/>
      <c r="DI3097" s="11"/>
      <c r="DJ3097" s="11"/>
      <c r="DK3097" s="11"/>
      <c r="DL3097" s="11"/>
      <c r="DM3097" s="11"/>
    </row>
    <row r="3098" spans="96:117">
      <c r="CR3098" s="11"/>
      <c r="DI3098" s="11"/>
      <c r="DJ3098" s="11"/>
      <c r="DK3098" s="11"/>
      <c r="DL3098" s="11"/>
      <c r="DM3098" s="11"/>
    </row>
    <row r="3099" spans="96:117">
      <c r="CR3099" s="11"/>
      <c r="DI3099" s="11"/>
      <c r="DJ3099" s="11"/>
      <c r="DK3099" s="11"/>
      <c r="DL3099" s="11"/>
      <c r="DM3099" s="11"/>
    </row>
    <row r="3100" spans="96:117">
      <c r="CR3100" s="11"/>
      <c r="DI3100" s="11"/>
      <c r="DJ3100" s="11"/>
      <c r="DK3100" s="11"/>
      <c r="DL3100" s="11"/>
      <c r="DM3100" s="11"/>
    </row>
    <row r="3101" spans="96:117">
      <c r="CR3101" s="11"/>
      <c r="DI3101" s="11"/>
      <c r="DJ3101" s="11"/>
      <c r="DK3101" s="11"/>
      <c r="DL3101" s="11"/>
      <c r="DM3101" s="11"/>
    </row>
    <row r="3102" spans="96:117">
      <c r="CR3102" s="11"/>
      <c r="DI3102" s="11"/>
      <c r="DJ3102" s="11"/>
      <c r="DK3102" s="11"/>
      <c r="DL3102" s="11"/>
      <c r="DM3102" s="11"/>
    </row>
    <row r="3103" spans="96:117">
      <c r="CR3103" s="11"/>
      <c r="DI3103" s="11"/>
      <c r="DJ3103" s="11"/>
      <c r="DK3103" s="11"/>
      <c r="DL3103" s="11"/>
      <c r="DM3103" s="11"/>
    </row>
    <row r="3104" spans="96:117">
      <c r="CR3104" s="11"/>
      <c r="DI3104" s="11"/>
      <c r="DJ3104" s="11"/>
      <c r="DK3104" s="11"/>
      <c r="DL3104" s="11"/>
      <c r="DM3104" s="11"/>
    </row>
    <row r="3105" spans="96:117">
      <c r="CR3105" s="11"/>
      <c r="DI3105" s="11"/>
      <c r="DJ3105" s="11"/>
      <c r="DK3105" s="11"/>
      <c r="DL3105" s="11"/>
      <c r="DM3105" s="11"/>
    </row>
    <row r="3106" spans="96:117">
      <c r="CR3106" s="11"/>
      <c r="DI3106" s="11"/>
      <c r="DJ3106" s="11"/>
      <c r="DK3106" s="11"/>
      <c r="DL3106" s="11"/>
      <c r="DM3106" s="11"/>
    </row>
    <row r="3107" spans="96:117">
      <c r="CR3107" s="11"/>
      <c r="DI3107" s="11"/>
      <c r="DJ3107" s="11"/>
      <c r="DK3107" s="11"/>
      <c r="DL3107" s="11"/>
      <c r="DM3107" s="11"/>
    </row>
    <row r="3108" spans="96:117">
      <c r="CR3108" s="11"/>
      <c r="DI3108" s="11"/>
      <c r="DJ3108" s="11"/>
      <c r="DK3108" s="11"/>
      <c r="DL3108" s="11"/>
      <c r="DM3108" s="11"/>
    </row>
    <row r="3109" spans="96:117">
      <c r="CR3109" s="11"/>
      <c r="DI3109" s="11"/>
      <c r="DJ3109" s="11"/>
      <c r="DK3109" s="11"/>
      <c r="DL3109" s="11"/>
      <c r="DM3109" s="11"/>
    </row>
    <row r="3110" spans="96:117">
      <c r="CR3110" s="11"/>
      <c r="DI3110" s="11"/>
      <c r="DJ3110" s="11"/>
      <c r="DK3110" s="11"/>
      <c r="DL3110" s="11"/>
      <c r="DM3110" s="11"/>
    </row>
    <row r="3111" spans="96:117">
      <c r="CR3111" s="11"/>
      <c r="DI3111" s="11"/>
      <c r="DJ3111" s="11"/>
      <c r="DK3111" s="11"/>
      <c r="DL3111" s="11"/>
      <c r="DM3111" s="11"/>
    </row>
    <row r="3112" spans="96:117">
      <c r="CR3112" s="11"/>
      <c r="DI3112" s="11"/>
      <c r="DJ3112" s="11"/>
      <c r="DK3112" s="11"/>
      <c r="DL3112" s="11"/>
      <c r="DM3112" s="11"/>
    </row>
    <row r="3113" spans="96:117">
      <c r="CR3113" s="11"/>
      <c r="DI3113" s="11"/>
      <c r="DJ3113" s="11"/>
      <c r="DK3113" s="11"/>
      <c r="DL3113" s="11"/>
      <c r="DM3113" s="11"/>
    </row>
    <row r="3114" spans="96:117">
      <c r="CR3114" s="11"/>
      <c r="DI3114" s="11"/>
      <c r="DJ3114" s="11"/>
      <c r="DK3114" s="11"/>
      <c r="DL3114" s="11"/>
      <c r="DM3114" s="11"/>
    </row>
    <row r="3115" spans="96:117">
      <c r="CR3115" s="11"/>
      <c r="DI3115" s="11"/>
      <c r="DJ3115" s="11"/>
      <c r="DK3115" s="11"/>
      <c r="DL3115" s="11"/>
      <c r="DM3115" s="11"/>
    </row>
    <row r="3116" spans="96:117">
      <c r="CR3116" s="11"/>
      <c r="DI3116" s="11"/>
      <c r="DJ3116" s="11"/>
      <c r="DK3116" s="11"/>
      <c r="DL3116" s="11"/>
      <c r="DM3116" s="11"/>
    </row>
    <row r="3117" spans="96:117">
      <c r="CR3117" s="11"/>
      <c r="DI3117" s="11"/>
      <c r="DJ3117" s="11"/>
      <c r="DK3117" s="11"/>
      <c r="DL3117" s="11"/>
      <c r="DM3117" s="11"/>
    </row>
    <row r="3118" spans="96:117">
      <c r="CR3118" s="11"/>
      <c r="DI3118" s="11"/>
      <c r="DJ3118" s="11"/>
      <c r="DK3118" s="11"/>
      <c r="DL3118" s="11"/>
      <c r="DM3118" s="11"/>
    </row>
    <row r="3119" spans="96:117">
      <c r="CR3119" s="11"/>
      <c r="DI3119" s="11"/>
      <c r="DJ3119" s="11"/>
      <c r="DK3119" s="11"/>
      <c r="DL3119" s="11"/>
      <c r="DM3119" s="11"/>
    </row>
    <row r="3120" spans="96:117">
      <c r="CR3120" s="11"/>
      <c r="DI3120" s="11"/>
      <c r="DJ3120" s="11"/>
      <c r="DK3120" s="11"/>
      <c r="DL3120" s="11"/>
      <c r="DM3120" s="11"/>
    </row>
    <row r="3121" spans="96:117">
      <c r="CR3121" s="11"/>
      <c r="DI3121" s="11"/>
      <c r="DJ3121" s="11"/>
      <c r="DK3121" s="11"/>
      <c r="DL3121" s="11"/>
      <c r="DM3121" s="11"/>
    </row>
    <row r="3122" spans="96:117">
      <c r="CR3122" s="11"/>
      <c r="DI3122" s="11"/>
      <c r="DJ3122" s="11"/>
      <c r="DK3122" s="11"/>
      <c r="DL3122" s="11"/>
      <c r="DM3122" s="11"/>
    </row>
    <row r="3123" spans="96:117">
      <c r="CR3123" s="11"/>
      <c r="DI3123" s="11"/>
      <c r="DJ3123" s="11"/>
      <c r="DK3123" s="11"/>
      <c r="DL3123" s="11"/>
      <c r="DM3123" s="11"/>
    </row>
    <row r="3124" spans="96:117">
      <c r="CR3124" s="11"/>
      <c r="DI3124" s="11"/>
      <c r="DJ3124" s="11"/>
      <c r="DK3124" s="11"/>
      <c r="DL3124" s="11"/>
      <c r="DM3124" s="11"/>
    </row>
    <row r="3125" spans="96:117">
      <c r="CR3125" s="11"/>
      <c r="DI3125" s="11"/>
      <c r="DJ3125" s="11"/>
      <c r="DK3125" s="11"/>
      <c r="DL3125" s="11"/>
      <c r="DM3125" s="11"/>
    </row>
    <row r="3126" spans="96:117">
      <c r="CR3126" s="11"/>
      <c r="DI3126" s="11"/>
      <c r="DJ3126" s="11"/>
      <c r="DK3126" s="11"/>
      <c r="DL3126" s="11"/>
      <c r="DM3126" s="11"/>
    </row>
    <row r="3127" spans="96:117">
      <c r="CR3127" s="11"/>
      <c r="DI3127" s="11"/>
      <c r="DJ3127" s="11"/>
      <c r="DK3127" s="11"/>
      <c r="DL3127" s="11"/>
      <c r="DM3127" s="11"/>
    </row>
    <row r="3128" spans="96:117">
      <c r="CR3128" s="11"/>
      <c r="DI3128" s="11"/>
      <c r="DJ3128" s="11"/>
      <c r="DK3128" s="11"/>
      <c r="DL3128" s="11"/>
      <c r="DM3128" s="11"/>
    </row>
    <row r="3129" spans="96:117">
      <c r="CR3129" s="11"/>
      <c r="DI3129" s="11"/>
      <c r="DJ3129" s="11"/>
      <c r="DK3129" s="11"/>
      <c r="DL3129" s="11"/>
      <c r="DM3129" s="11"/>
    </row>
    <row r="3130" spans="96:117">
      <c r="CR3130" s="11"/>
      <c r="DI3130" s="11"/>
      <c r="DJ3130" s="11"/>
      <c r="DK3130" s="11"/>
      <c r="DL3130" s="11"/>
      <c r="DM3130" s="11"/>
    </row>
    <row r="3131" spans="96:117">
      <c r="CR3131" s="11"/>
      <c r="DI3131" s="11"/>
      <c r="DJ3131" s="11"/>
      <c r="DK3131" s="11"/>
      <c r="DL3131" s="11"/>
      <c r="DM3131" s="11"/>
    </row>
    <row r="3132" spans="96:117">
      <c r="CR3132" s="11"/>
      <c r="DI3132" s="11"/>
      <c r="DJ3132" s="11"/>
      <c r="DK3132" s="11"/>
      <c r="DL3132" s="11"/>
      <c r="DM3132" s="11"/>
    </row>
    <row r="3133" spans="96:117">
      <c r="CR3133" s="11"/>
      <c r="DI3133" s="11"/>
      <c r="DJ3133" s="11"/>
      <c r="DK3133" s="11"/>
      <c r="DL3133" s="11"/>
      <c r="DM3133" s="11"/>
    </row>
    <row r="3134" spans="96:117">
      <c r="CR3134" s="11"/>
      <c r="DI3134" s="11"/>
      <c r="DJ3134" s="11"/>
      <c r="DK3134" s="11"/>
      <c r="DL3134" s="11"/>
      <c r="DM3134" s="11"/>
    </row>
    <row r="3135" spans="96:117">
      <c r="CR3135" s="11"/>
      <c r="DI3135" s="11"/>
      <c r="DJ3135" s="11"/>
      <c r="DK3135" s="11"/>
      <c r="DL3135" s="11"/>
      <c r="DM3135" s="11"/>
    </row>
    <row r="3136" spans="96:117">
      <c r="CR3136" s="11"/>
      <c r="DI3136" s="11"/>
      <c r="DJ3136" s="11"/>
      <c r="DK3136" s="11"/>
      <c r="DL3136" s="11"/>
      <c r="DM3136" s="11"/>
    </row>
    <row r="3137" spans="96:117">
      <c r="CR3137" s="11"/>
      <c r="DI3137" s="11"/>
      <c r="DJ3137" s="11"/>
      <c r="DK3137" s="11"/>
      <c r="DL3137" s="11"/>
      <c r="DM3137" s="11"/>
    </row>
    <row r="3138" spans="96:117">
      <c r="CR3138" s="11"/>
      <c r="DI3138" s="11"/>
      <c r="DJ3138" s="11"/>
      <c r="DK3138" s="11"/>
      <c r="DL3138" s="11"/>
      <c r="DM3138" s="11"/>
    </row>
    <row r="3139" spans="96:117">
      <c r="CR3139" s="11"/>
      <c r="DI3139" s="11"/>
      <c r="DJ3139" s="11"/>
      <c r="DK3139" s="11"/>
      <c r="DL3139" s="11"/>
      <c r="DM3139" s="11"/>
    </row>
    <row r="3140" spans="96:117">
      <c r="CR3140" s="11"/>
      <c r="DI3140" s="11"/>
      <c r="DJ3140" s="11"/>
      <c r="DK3140" s="11"/>
      <c r="DL3140" s="11"/>
      <c r="DM3140" s="11"/>
    </row>
    <row r="3141" spans="96:117">
      <c r="CR3141" s="11"/>
      <c r="DI3141" s="11"/>
      <c r="DJ3141" s="11"/>
      <c r="DK3141" s="11"/>
      <c r="DL3141" s="11"/>
      <c r="DM3141" s="11"/>
    </row>
    <row r="3142" spans="96:117">
      <c r="CR3142" s="11"/>
      <c r="DI3142" s="11"/>
      <c r="DJ3142" s="11"/>
      <c r="DK3142" s="11"/>
      <c r="DL3142" s="11"/>
      <c r="DM3142" s="11"/>
    </row>
    <row r="3143" spans="96:117">
      <c r="CR3143" s="11"/>
      <c r="DI3143" s="11"/>
      <c r="DJ3143" s="11"/>
      <c r="DK3143" s="11"/>
      <c r="DL3143" s="11"/>
      <c r="DM3143" s="11"/>
    </row>
    <row r="3144" spans="96:117">
      <c r="CR3144" s="11"/>
      <c r="DI3144" s="11"/>
      <c r="DJ3144" s="11"/>
      <c r="DK3144" s="11"/>
      <c r="DL3144" s="11"/>
      <c r="DM3144" s="11"/>
    </row>
    <row r="3145" spans="96:117">
      <c r="CR3145" s="11"/>
      <c r="DI3145" s="11"/>
      <c r="DJ3145" s="11"/>
      <c r="DK3145" s="11"/>
      <c r="DL3145" s="11"/>
      <c r="DM3145" s="11"/>
    </row>
    <row r="3146" spans="96:117">
      <c r="CR3146" s="11"/>
      <c r="DI3146" s="11"/>
      <c r="DJ3146" s="11"/>
      <c r="DK3146" s="11"/>
      <c r="DL3146" s="11"/>
      <c r="DM3146" s="11"/>
    </row>
    <row r="3147" spans="96:117">
      <c r="CR3147" s="11"/>
      <c r="DI3147" s="11"/>
      <c r="DJ3147" s="11"/>
      <c r="DK3147" s="11"/>
      <c r="DL3147" s="11"/>
      <c r="DM3147" s="11"/>
    </row>
    <row r="3148" spans="96:117">
      <c r="CR3148" s="11"/>
      <c r="DI3148" s="11"/>
      <c r="DJ3148" s="11"/>
      <c r="DK3148" s="11"/>
      <c r="DL3148" s="11"/>
      <c r="DM3148" s="11"/>
    </row>
    <row r="3149" spans="96:117">
      <c r="CR3149" s="11"/>
      <c r="DI3149" s="11"/>
      <c r="DJ3149" s="11"/>
      <c r="DK3149" s="11"/>
      <c r="DL3149" s="11"/>
      <c r="DM3149" s="11"/>
    </row>
    <row r="3150" spans="96:117">
      <c r="CR3150" s="11"/>
      <c r="DI3150" s="11"/>
      <c r="DJ3150" s="11"/>
      <c r="DK3150" s="11"/>
      <c r="DL3150" s="11"/>
      <c r="DM3150" s="11"/>
    </row>
    <row r="3151" spans="96:117">
      <c r="CR3151" s="11"/>
      <c r="DI3151" s="11"/>
      <c r="DJ3151" s="11"/>
      <c r="DK3151" s="11"/>
      <c r="DL3151" s="11"/>
      <c r="DM3151" s="11"/>
    </row>
    <row r="3152" spans="96:117">
      <c r="CR3152" s="11"/>
      <c r="DI3152" s="11"/>
      <c r="DJ3152" s="11"/>
      <c r="DK3152" s="11"/>
      <c r="DL3152" s="11"/>
      <c r="DM3152" s="11"/>
    </row>
    <row r="3153" spans="96:117">
      <c r="CR3153" s="11"/>
      <c r="DI3153" s="11"/>
      <c r="DJ3153" s="11"/>
      <c r="DK3153" s="11"/>
      <c r="DL3153" s="11"/>
      <c r="DM3153" s="11"/>
    </row>
    <row r="3154" spans="96:117">
      <c r="CR3154" s="11"/>
      <c r="DI3154" s="11"/>
      <c r="DJ3154" s="11"/>
      <c r="DK3154" s="11"/>
      <c r="DL3154" s="11"/>
      <c r="DM3154" s="11"/>
    </row>
    <row r="3155" spans="96:117">
      <c r="CR3155" s="11"/>
      <c r="DI3155" s="11"/>
      <c r="DJ3155" s="11"/>
      <c r="DK3155" s="11"/>
      <c r="DL3155" s="11"/>
      <c r="DM3155" s="11"/>
    </row>
    <row r="3156" spans="96:117">
      <c r="CR3156" s="11"/>
      <c r="DI3156" s="11"/>
      <c r="DJ3156" s="11"/>
      <c r="DK3156" s="11"/>
      <c r="DL3156" s="11"/>
      <c r="DM3156" s="11"/>
    </row>
    <row r="3157" spans="96:117">
      <c r="CR3157" s="11"/>
      <c r="DI3157" s="11"/>
      <c r="DJ3157" s="11"/>
      <c r="DK3157" s="11"/>
      <c r="DL3157" s="11"/>
      <c r="DM3157" s="11"/>
    </row>
    <row r="3158" spans="96:117">
      <c r="CR3158" s="11"/>
      <c r="DI3158" s="11"/>
      <c r="DJ3158" s="11"/>
      <c r="DK3158" s="11"/>
      <c r="DL3158" s="11"/>
      <c r="DM3158" s="11"/>
    </row>
    <row r="3159" spans="96:117">
      <c r="CR3159" s="11"/>
      <c r="DI3159" s="11"/>
      <c r="DJ3159" s="11"/>
      <c r="DK3159" s="11"/>
      <c r="DL3159" s="11"/>
      <c r="DM3159" s="11"/>
    </row>
    <row r="3160" spans="96:117">
      <c r="CR3160" s="11"/>
      <c r="DI3160" s="11"/>
      <c r="DJ3160" s="11"/>
      <c r="DK3160" s="11"/>
      <c r="DL3160" s="11"/>
      <c r="DM3160" s="11"/>
    </row>
    <row r="3161" spans="96:117">
      <c r="CR3161" s="11"/>
      <c r="DI3161" s="11"/>
      <c r="DJ3161" s="11"/>
      <c r="DK3161" s="11"/>
      <c r="DL3161" s="11"/>
      <c r="DM3161" s="11"/>
    </row>
    <row r="3162" spans="96:117">
      <c r="CR3162" s="11"/>
      <c r="DI3162" s="11"/>
      <c r="DJ3162" s="11"/>
      <c r="DK3162" s="11"/>
      <c r="DL3162" s="11"/>
      <c r="DM3162" s="11"/>
    </row>
    <row r="3163" spans="96:117">
      <c r="CR3163" s="11"/>
      <c r="DI3163" s="11"/>
      <c r="DJ3163" s="11"/>
      <c r="DK3163" s="11"/>
      <c r="DL3163" s="11"/>
      <c r="DM3163" s="11"/>
    </row>
    <row r="3164" spans="96:117">
      <c r="CR3164" s="11"/>
      <c r="DI3164" s="11"/>
      <c r="DJ3164" s="11"/>
      <c r="DK3164" s="11"/>
      <c r="DL3164" s="11"/>
      <c r="DM3164" s="11"/>
    </row>
    <row r="3165" spans="96:117">
      <c r="CR3165" s="11"/>
      <c r="DI3165" s="11"/>
      <c r="DJ3165" s="11"/>
      <c r="DK3165" s="11"/>
      <c r="DL3165" s="11"/>
      <c r="DM3165" s="11"/>
    </row>
    <row r="3166" spans="96:117">
      <c r="CR3166" s="11"/>
      <c r="DI3166" s="11"/>
      <c r="DJ3166" s="11"/>
      <c r="DK3166" s="11"/>
      <c r="DL3166" s="11"/>
      <c r="DM3166" s="11"/>
    </row>
    <row r="3167" spans="96:117">
      <c r="CR3167" s="11"/>
      <c r="DI3167" s="11"/>
      <c r="DJ3167" s="11"/>
      <c r="DK3167" s="11"/>
      <c r="DL3167" s="11"/>
      <c r="DM3167" s="11"/>
    </row>
    <row r="3168" spans="96:117">
      <c r="CR3168" s="11"/>
      <c r="DI3168" s="11"/>
      <c r="DJ3168" s="11"/>
      <c r="DK3168" s="11"/>
      <c r="DL3168" s="11"/>
      <c r="DM3168" s="11"/>
    </row>
    <row r="3169" spans="96:117">
      <c r="CR3169" s="11"/>
      <c r="DI3169" s="11"/>
      <c r="DJ3169" s="11"/>
      <c r="DK3169" s="11"/>
      <c r="DL3169" s="11"/>
      <c r="DM3169" s="11"/>
    </row>
    <row r="3170" spans="96:117">
      <c r="CR3170" s="11"/>
      <c r="DI3170" s="11"/>
      <c r="DJ3170" s="11"/>
      <c r="DK3170" s="11"/>
      <c r="DL3170" s="11"/>
      <c r="DM3170" s="11"/>
    </row>
    <row r="3171" spans="96:117">
      <c r="CR3171" s="11"/>
      <c r="DI3171" s="11"/>
      <c r="DJ3171" s="11"/>
      <c r="DK3171" s="11"/>
      <c r="DL3171" s="11"/>
      <c r="DM3171" s="11"/>
    </row>
    <row r="3172" spans="96:117">
      <c r="CR3172" s="11"/>
      <c r="DI3172" s="11"/>
      <c r="DJ3172" s="11"/>
      <c r="DK3172" s="11"/>
      <c r="DL3172" s="11"/>
      <c r="DM3172" s="11"/>
    </row>
    <row r="3173" spans="96:117">
      <c r="CR3173" s="11"/>
      <c r="DI3173" s="11"/>
      <c r="DJ3173" s="11"/>
      <c r="DK3173" s="11"/>
      <c r="DL3173" s="11"/>
      <c r="DM3173" s="11"/>
    </row>
    <row r="3174" spans="96:117">
      <c r="CR3174" s="11"/>
      <c r="DI3174" s="11"/>
      <c r="DJ3174" s="11"/>
      <c r="DK3174" s="11"/>
      <c r="DL3174" s="11"/>
      <c r="DM3174" s="11"/>
    </row>
    <row r="3175" spans="96:117">
      <c r="CR3175" s="11"/>
      <c r="DI3175" s="11"/>
      <c r="DJ3175" s="11"/>
      <c r="DK3175" s="11"/>
      <c r="DL3175" s="11"/>
      <c r="DM3175" s="11"/>
    </row>
    <row r="3176" spans="96:117">
      <c r="CR3176" s="11"/>
      <c r="DI3176" s="11"/>
      <c r="DJ3176" s="11"/>
      <c r="DK3176" s="11"/>
      <c r="DL3176" s="11"/>
      <c r="DM3176" s="11"/>
    </row>
    <row r="3177" spans="96:117">
      <c r="CR3177" s="11"/>
      <c r="DI3177" s="11"/>
      <c r="DJ3177" s="11"/>
      <c r="DK3177" s="11"/>
      <c r="DL3177" s="11"/>
      <c r="DM3177" s="11"/>
    </row>
    <row r="3178" spans="96:117">
      <c r="CR3178" s="11"/>
      <c r="DI3178" s="11"/>
      <c r="DJ3178" s="11"/>
      <c r="DK3178" s="11"/>
      <c r="DL3178" s="11"/>
      <c r="DM3178" s="11"/>
    </row>
    <row r="3179" spans="96:117">
      <c r="CR3179" s="11"/>
      <c r="DI3179" s="11"/>
      <c r="DJ3179" s="11"/>
      <c r="DK3179" s="11"/>
      <c r="DL3179" s="11"/>
      <c r="DM3179" s="11"/>
    </row>
    <row r="3180" spans="96:117">
      <c r="CR3180" s="11"/>
      <c r="DI3180" s="11"/>
      <c r="DJ3180" s="11"/>
      <c r="DK3180" s="11"/>
      <c r="DL3180" s="11"/>
      <c r="DM3180" s="11"/>
    </row>
    <row r="3181" spans="96:117">
      <c r="CR3181" s="11"/>
      <c r="DI3181" s="11"/>
      <c r="DJ3181" s="11"/>
      <c r="DK3181" s="11"/>
      <c r="DL3181" s="11"/>
      <c r="DM3181" s="11"/>
    </row>
    <row r="3182" spans="96:117">
      <c r="CR3182" s="11"/>
      <c r="DI3182" s="11"/>
      <c r="DJ3182" s="11"/>
      <c r="DK3182" s="11"/>
      <c r="DL3182" s="11"/>
      <c r="DM3182" s="11"/>
    </row>
    <row r="3183" spans="96:117">
      <c r="CR3183" s="11"/>
      <c r="DI3183" s="11"/>
      <c r="DJ3183" s="11"/>
      <c r="DK3183" s="11"/>
      <c r="DL3183" s="11"/>
      <c r="DM3183" s="11"/>
    </row>
    <row r="3184" spans="96:117">
      <c r="CR3184" s="11"/>
      <c r="DI3184" s="11"/>
      <c r="DJ3184" s="11"/>
      <c r="DK3184" s="11"/>
      <c r="DL3184" s="11"/>
      <c r="DM3184" s="11"/>
    </row>
    <row r="3185" spans="96:117">
      <c r="CR3185" s="11"/>
      <c r="DI3185" s="11"/>
      <c r="DJ3185" s="11"/>
      <c r="DK3185" s="11"/>
      <c r="DL3185" s="11"/>
      <c r="DM3185" s="11"/>
    </row>
    <row r="3186" spans="96:117">
      <c r="CR3186" s="11"/>
      <c r="DI3186" s="11"/>
      <c r="DJ3186" s="11"/>
      <c r="DK3186" s="11"/>
      <c r="DL3186" s="11"/>
      <c r="DM3186" s="11"/>
    </row>
    <row r="3187" spans="96:117">
      <c r="CR3187" s="11"/>
      <c r="DI3187" s="11"/>
      <c r="DJ3187" s="11"/>
      <c r="DK3187" s="11"/>
      <c r="DL3187" s="11"/>
      <c r="DM3187" s="11"/>
    </row>
    <row r="3188" spans="96:117">
      <c r="CR3188" s="11"/>
      <c r="DI3188" s="11"/>
      <c r="DJ3188" s="11"/>
      <c r="DK3188" s="11"/>
      <c r="DL3188" s="11"/>
      <c r="DM3188" s="11"/>
    </row>
    <row r="3189" spans="96:117">
      <c r="CR3189" s="11"/>
      <c r="DI3189" s="11"/>
      <c r="DJ3189" s="11"/>
      <c r="DK3189" s="11"/>
      <c r="DL3189" s="11"/>
      <c r="DM3189" s="11"/>
    </row>
    <row r="3190" spans="96:117">
      <c r="CR3190" s="11"/>
      <c r="DI3190" s="11"/>
      <c r="DJ3190" s="11"/>
      <c r="DK3190" s="11"/>
      <c r="DL3190" s="11"/>
      <c r="DM3190" s="11"/>
    </row>
    <row r="3191" spans="96:117">
      <c r="CR3191" s="11"/>
      <c r="DI3191" s="11"/>
      <c r="DJ3191" s="11"/>
      <c r="DK3191" s="11"/>
      <c r="DL3191" s="11"/>
      <c r="DM3191" s="11"/>
    </row>
    <row r="3192" spans="96:117">
      <c r="CR3192" s="11"/>
      <c r="DI3192" s="11"/>
      <c r="DJ3192" s="11"/>
      <c r="DK3192" s="11"/>
      <c r="DL3192" s="11"/>
      <c r="DM3192" s="11"/>
    </row>
    <row r="3193" spans="96:117">
      <c r="CR3193" s="11"/>
      <c r="DI3193" s="11"/>
      <c r="DJ3193" s="11"/>
      <c r="DK3193" s="11"/>
      <c r="DL3193" s="11"/>
      <c r="DM3193" s="11"/>
    </row>
    <row r="3194" spans="96:117">
      <c r="CR3194" s="11"/>
      <c r="DI3194" s="11"/>
      <c r="DJ3194" s="11"/>
      <c r="DK3194" s="11"/>
      <c r="DL3194" s="11"/>
      <c r="DM3194" s="11"/>
    </row>
    <row r="3195" spans="96:117">
      <c r="CR3195" s="11"/>
      <c r="DI3195" s="11"/>
      <c r="DJ3195" s="11"/>
      <c r="DK3195" s="11"/>
      <c r="DL3195" s="11"/>
      <c r="DM3195" s="11"/>
    </row>
    <row r="3196" spans="96:117">
      <c r="CR3196" s="11"/>
      <c r="DI3196" s="11"/>
      <c r="DJ3196" s="11"/>
      <c r="DK3196" s="11"/>
      <c r="DL3196" s="11"/>
      <c r="DM3196" s="11"/>
    </row>
    <row r="3197" spans="96:117">
      <c r="CR3197" s="11"/>
      <c r="DI3197" s="11"/>
      <c r="DJ3197" s="11"/>
      <c r="DK3197" s="11"/>
      <c r="DL3197" s="11"/>
      <c r="DM3197" s="11"/>
    </row>
    <row r="3198" spans="96:117">
      <c r="CR3198" s="11"/>
      <c r="DI3198" s="11"/>
      <c r="DJ3198" s="11"/>
      <c r="DK3198" s="11"/>
      <c r="DL3198" s="11"/>
      <c r="DM3198" s="11"/>
    </row>
    <row r="3199" spans="96:117">
      <c r="CR3199" s="11"/>
      <c r="DI3199" s="11"/>
      <c r="DJ3199" s="11"/>
      <c r="DK3199" s="11"/>
      <c r="DL3199" s="11"/>
      <c r="DM3199" s="11"/>
    </row>
    <row r="3200" spans="96:117">
      <c r="CR3200" s="11"/>
      <c r="DI3200" s="11"/>
      <c r="DJ3200" s="11"/>
      <c r="DK3200" s="11"/>
      <c r="DL3200" s="11"/>
      <c r="DM3200" s="11"/>
    </row>
    <row r="3201" spans="96:117">
      <c r="CR3201" s="11"/>
      <c r="DI3201" s="11"/>
      <c r="DJ3201" s="11"/>
      <c r="DK3201" s="11"/>
      <c r="DL3201" s="11"/>
      <c r="DM3201" s="11"/>
    </row>
    <row r="3202" spans="96:117">
      <c r="CR3202" s="11"/>
      <c r="DI3202" s="11"/>
      <c r="DJ3202" s="11"/>
      <c r="DK3202" s="11"/>
      <c r="DL3202" s="11"/>
      <c r="DM3202" s="11"/>
    </row>
    <row r="3203" spans="96:117">
      <c r="CR3203" s="11"/>
      <c r="DI3203" s="11"/>
      <c r="DJ3203" s="11"/>
      <c r="DK3203" s="11"/>
      <c r="DL3203" s="11"/>
      <c r="DM3203" s="11"/>
    </row>
    <row r="3204" spans="96:117">
      <c r="CR3204" s="11"/>
      <c r="DI3204" s="11"/>
      <c r="DJ3204" s="11"/>
      <c r="DK3204" s="11"/>
      <c r="DL3204" s="11"/>
      <c r="DM3204" s="11"/>
    </row>
    <row r="3205" spans="96:117">
      <c r="CR3205" s="11"/>
      <c r="DI3205" s="11"/>
      <c r="DJ3205" s="11"/>
      <c r="DK3205" s="11"/>
      <c r="DL3205" s="11"/>
      <c r="DM3205" s="11"/>
    </row>
    <row r="3206" spans="96:117">
      <c r="CR3206" s="11"/>
      <c r="DI3206" s="11"/>
      <c r="DJ3206" s="11"/>
      <c r="DK3206" s="11"/>
      <c r="DL3206" s="11"/>
      <c r="DM3206" s="11"/>
    </row>
    <row r="3207" spans="96:117">
      <c r="CR3207" s="11"/>
      <c r="DI3207" s="11"/>
      <c r="DJ3207" s="11"/>
      <c r="DK3207" s="11"/>
      <c r="DL3207" s="11"/>
      <c r="DM3207" s="11"/>
    </row>
    <row r="3208" spans="96:117">
      <c r="CR3208" s="11"/>
      <c r="DI3208" s="11"/>
      <c r="DJ3208" s="11"/>
      <c r="DK3208" s="11"/>
      <c r="DL3208" s="11"/>
      <c r="DM3208" s="11"/>
    </row>
    <row r="3209" spans="96:117">
      <c r="CR3209" s="11"/>
      <c r="DI3209" s="11"/>
      <c r="DJ3209" s="11"/>
      <c r="DK3209" s="11"/>
      <c r="DL3209" s="11"/>
      <c r="DM3209" s="11"/>
    </row>
    <row r="3210" spans="96:117">
      <c r="CR3210" s="11"/>
      <c r="DI3210" s="11"/>
      <c r="DJ3210" s="11"/>
      <c r="DK3210" s="11"/>
      <c r="DL3210" s="11"/>
      <c r="DM3210" s="11"/>
    </row>
    <row r="3211" spans="96:117">
      <c r="CR3211" s="11"/>
      <c r="DI3211" s="11"/>
      <c r="DJ3211" s="11"/>
      <c r="DK3211" s="11"/>
      <c r="DL3211" s="11"/>
      <c r="DM3211" s="11"/>
    </row>
    <row r="3212" spans="96:117">
      <c r="CR3212" s="11"/>
      <c r="DI3212" s="11"/>
      <c r="DJ3212" s="11"/>
      <c r="DK3212" s="11"/>
      <c r="DL3212" s="11"/>
      <c r="DM3212" s="11"/>
    </row>
    <row r="3213" spans="96:117">
      <c r="CR3213" s="11"/>
      <c r="DI3213" s="11"/>
      <c r="DJ3213" s="11"/>
      <c r="DK3213" s="11"/>
      <c r="DL3213" s="11"/>
      <c r="DM3213" s="11"/>
    </row>
    <row r="3214" spans="96:117">
      <c r="CR3214" s="11"/>
      <c r="DI3214" s="11"/>
      <c r="DJ3214" s="11"/>
      <c r="DK3214" s="11"/>
      <c r="DL3214" s="11"/>
      <c r="DM3214" s="11"/>
    </row>
    <row r="3215" spans="96:117">
      <c r="CR3215" s="11"/>
      <c r="DI3215" s="11"/>
      <c r="DJ3215" s="11"/>
      <c r="DK3215" s="11"/>
      <c r="DL3215" s="11"/>
      <c r="DM3215" s="11"/>
    </row>
    <row r="3216" spans="96:117">
      <c r="CR3216" s="11"/>
      <c r="DI3216" s="11"/>
      <c r="DJ3216" s="11"/>
      <c r="DK3216" s="11"/>
      <c r="DL3216" s="11"/>
      <c r="DM3216" s="11"/>
    </row>
    <row r="3217" spans="96:117">
      <c r="CR3217" s="11"/>
      <c r="DI3217" s="11"/>
      <c r="DJ3217" s="11"/>
      <c r="DK3217" s="11"/>
      <c r="DL3217" s="11"/>
      <c r="DM3217" s="11"/>
    </row>
    <row r="3218" spans="96:117">
      <c r="CR3218" s="11"/>
      <c r="DI3218" s="11"/>
      <c r="DJ3218" s="11"/>
      <c r="DK3218" s="11"/>
      <c r="DL3218" s="11"/>
      <c r="DM3218" s="11"/>
    </row>
    <row r="3219" spans="96:117">
      <c r="CR3219" s="11"/>
      <c r="DI3219" s="11"/>
      <c r="DJ3219" s="11"/>
      <c r="DK3219" s="11"/>
      <c r="DL3219" s="11"/>
      <c r="DM3219" s="11"/>
    </row>
    <row r="3220" spans="96:117">
      <c r="CR3220" s="11"/>
      <c r="DI3220" s="11"/>
      <c r="DJ3220" s="11"/>
      <c r="DK3220" s="11"/>
      <c r="DL3220" s="11"/>
      <c r="DM3220" s="11"/>
    </row>
    <row r="3221" spans="96:117">
      <c r="CR3221" s="11"/>
      <c r="DI3221" s="11"/>
      <c r="DJ3221" s="11"/>
      <c r="DK3221" s="11"/>
      <c r="DL3221" s="11"/>
      <c r="DM3221" s="11"/>
    </row>
    <row r="3222" spans="96:117">
      <c r="CR3222" s="11"/>
      <c r="DI3222" s="11"/>
      <c r="DJ3222" s="11"/>
      <c r="DK3222" s="11"/>
      <c r="DL3222" s="11"/>
      <c r="DM3222" s="11"/>
    </row>
    <row r="3223" spans="96:117">
      <c r="CR3223" s="11"/>
      <c r="DI3223" s="11"/>
      <c r="DJ3223" s="11"/>
      <c r="DK3223" s="11"/>
      <c r="DL3223" s="11"/>
      <c r="DM3223" s="11"/>
    </row>
    <row r="3224" spans="96:117">
      <c r="CR3224" s="11"/>
      <c r="DI3224" s="11"/>
      <c r="DJ3224" s="11"/>
      <c r="DK3224" s="11"/>
      <c r="DL3224" s="11"/>
      <c r="DM3224" s="11"/>
    </row>
    <row r="3225" spans="96:117">
      <c r="CR3225" s="11"/>
      <c r="DI3225" s="11"/>
      <c r="DJ3225" s="11"/>
      <c r="DK3225" s="11"/>
      <c r="DL3225" s="11"/>
      <c r="DM3225" s="11"/>
    </row>
    <row r="3226" spans="96:117">
      <c r="CR3226" s="11"/>
      <c r="DI3226" s="11"/>
      <c r="DJ3226" s="11"/>
      <c r="DK3226" s="11"/>
      <c r="DL3226" s="11"/>
      <c r="DM3226" s="11"/>
    </row>
    <row r="3227" spans="96:117">
      <c r="CR3227" s="11"/>
      <c r="DI3227" s="11"/>
      <c r="DJ3227" s="11"/>
      <c r="DK3227" s="11"/>
      <c r="DL3227" s="11"/>
      <c r="DM3227" s="11"/>
    </row>
    <row r="3228" spans="96:117">
      <c r="CR3228" s="11"/>
      <c r="DI3228" s="11"/>
      <c r="DJ3228" s="11"/>
      <c r="DK3228" s="11"/>
      <c r="DL3228" s="11"/>
      <c r="DM3228" s="11"/>
    </row>
    <row r="3229" spans="96:117">
      <c r="CR3229" s="11"/>
      <c r="DI3229" s="11"/>
      <c r="DJ3229" s="11"/>
      <c r="DK3229" s="11"/>
      <c r="DL3229" s="11"/>
      <c r="DM3229" s="11"/>
    </row>
    <row r="3230" spans="96:117">
      <c r="CR3230" s="11"/>
      <c r="DI3230" s="11"/>
      <c r="DJ3230" s="11"/>
      <c r="DK3230" s="11"/>
      <c r="DL3230" s="11"/>
      <c r="DM3230" s="11"/>
    </row>
    <row r="3231" spans="96:117">
      <c r="CR3231" s="11"/>
      <c r="DI3231" s="11"/>
      <c r="DJ3231" s="11"/>
      <c r="DK3231" s="11"/>
      <c r="DL3231" s="11"/>
      <c r="DM3231" s="11"/>
    </row>
    <row r="3232" spans="96:117">
      <c r="CR3232" s="11"/>
      <c r="DI3232" s="11"/>
      <c r="DJ3232" s="11"/>
      <c r="DK3232" s="11"/>
      <c r="DL3232" s="11"/>
      <c r="DM3232" s="11"/>
    </row>
    <row r="3233" spans="96:117">
      <c r="CR3233" s="11"/>
      <c r="DI3233" s="11"/>
      <c r="DJ3233" s="11"/>
      <c r="DK3233" s="11"/>
      <c r="DL3233" s="11"/>
      <c r="DM3233" s="11"/>
    </row>
    <row r="3234" spans="96:117">
      <c r="CR3234" s="11"/>
      <c r="DI3234" s="11"/>
      <c r="DJ3234" s="11"/>
      <c r="DK3234" s="11"/>
      <c r="DL3234" s="11"/>
      <c r="DM3234" s="11"/>
    </row>
    <row r="3235" spans="96:117">
      <c r="CR3235" s="11"/>
      <c r="DI3235" s="11"/>
      <c r="DJ3235" s="11"/>
      <c r="DK3235" s="11"/>
      <c r="DL3235" s="11"/>
      <c r="DM3235" s="11"/>
    </row>
    <row r="3236" spans="96:117">
      <c r="CR3236" s="11"/>
      <c r="DI3236" s="11"/>
      <c r="DJ3236" s="11"/>
      <c r="DK3236" s="11"/>
      <c r="DL3236" s="11"/>
      <c r="DM3236" s="11"/>
    </row>
    <row r="3237" spans="96:117">
      <c r="CR3237" s="11"/>
      <c r="DI3237" s="11"/>
      <c r="DJ3237" s="11"/>
      <c r="DK3237" s="11"/>
      <c r="DL3237" s="11"/>
      <c r="DM3237" s="11"/>
    </row>
    <row r="3238" spans="96:117">
      <c r="CR3238" s="11"/>
      <c r="DI3238" s="11"/>
      <c r="DJ3238" s="11"/>
      <c r="DK3238" s="11"/>
      <c r="DL3238" s="11"/>
      <c r="DM3238" s="11"/>
    </row>
    <row r="3239" spans="96:117">
      <c r="CR3239" s="11"/>
      <c r="DI3239" s="11"/>
      <c r="DJ3239" s="11"/>
      <c r="DK3239" s="11"/>
      <c r="DL3239" s="11"/>
      <c r="DM3239" s="11"/>
    </row>
    <row r="3240" spans="96:117">
      <c r="CR3240" s="11"/>
      <c r="DI3240" s="11"/>
      <c r="DJ3240" s="11"/>
      <c r="DK3240" s="11"/>
      <c r="DL3240" s="11"/>
      <c r="DM3240" s="11"/>
    </row>
    <row r="3241" spans="96:117">
      <c r="CR3241" s="11"/>
      <c r="DI3241" s="11"/>
      <c r="DJ3241" s="11"/>
      <c r="DK3241" s="11"/>
      <c r="DL3241" s="11"/>
      <c r="DM3241" s="11"/>
    </row>
    <row r="3242" spans="96:117">
      <c r="CR3242" s="11"/>
      <c r="DI3242" s="11"/>
      <c r="DJ3242" s="11"/>
      <c r="DK3242" s="11"/>
      <c r="DL3242" s="11"/>
      <c r="DM3242" s="11"/>
    </row>
    <row r="3243" spans="96:117">
      <c r="CR3243" s="11"/>
      <c r="DI3243" s="11"/>
      <c r="DJ3243" s="11"/>
      <c r="DK3243" s="11"/>
      <c r="DL3243" s="11"/>
      <c r="DM3243" s="11"/>
    </row>
    <row r="3244" spans="96:117">
      <c r="CR3244" s="11"/>
      <c r="DI3244" s="11"/>
      <c r="DJ3244" s="11"/>
      <c r="DK3244" s="11"/>
      <c r="DL3244" s="11"/>
      <c r="DM3244" s="11"/>
    </row>
    <row r="3245" spans="96:117">
      <c r="CR3245" s="11"/>
      <c r="DI3245" s="11"/>
      <c r="DJ3245" s="11"/>
      <c r="DK3245" s="11"/>
      <c r="DL3245" s="11"/>
      <c r="DM3245" s="11"/>
    </row>
    <row r="3246" spans="96:117">
      <c r="CR3246" s="11"/>
      <c r="DI3246" s="11"/>
      <c r="DJ3246" s="11"/>
      <c r="DK3246" s="11"/>
      <c r="DL3246" s="11"/>
      <c r="DM3246" s="11"/>
    </row>
    <row r="3247" spans="96:117">
      <c r="CR3247" s="11"/>
      <c r="DI3247" s="11"/>
      <c r="DJ3247" s="11"/>
      <c r="DK3247" s="11"/>
      <c r="DL3247" s="11"/>
      <c r="DM3247" s="11"/>
    </row>
    <row r="3248" spans="96:117">
      <c r="CR3248" s="11"/>
      <c r="DI3248" s="11"/>
      <c r="DJ3248" s="11"/>
      <c r="DK3248" s="11"/>
      <c r="DL3248" s="11"/>
      <c r="DM3248" s="11"/>
    </row>
    <row r="3249" spans="96:117">
      <c r="CR3249" s="11"/>
      <c r="DI3249" s="11"/>
      <c r="DJ3249" s="11"/>
      <c r="DK3249" s="11"/>
      <c r="DL3249" s="11"/>
      <c r="DM3249" s="11"/>
    </row>
    <row r="3250" spans="96:117">
      <c r="CR3250" s="11"/>
      <c r="DI3250" s="11"/>
      <c r="DJ3250" s="11"/>
      <c r="DK3250" s="11"/>
      <c r="DL3250" s="11"/>
      <c r="DM3250" s="11"/>
    </row>
    <row r="3251" spans="96:117">
      <c r="CR3251" s="11"/>
      <c r="DI3251" s="11"/>
      <c r="DJ3251" s="11"/>
      <c r="DK3251" s="11"/>
      <c r="DL3251" s="11"/>
      <c r="DM3251" s="11"/>
    </row>
    <row r="3252" spans="96:117">
      <c r="CR3252" s="11"/>
      <c r="DI3252" s="11"/>
      <c r="DJ3252" s="11"/>
      <c r="DK3252" s="11"/>
      <c r="DL3252" s="11"/>
      <c r="DM3252" s="11"/>
    </row>
    <row r="3253" spans="96:117">
      <c r="CR3253" s="11"/>
      <c r="DI3253" s="11"/>
      <c r="DJ3253" s="11"/>
      <c r="DK3253" s="11"/>
      <c r="DL3253" s="11"/>
      <c r="DM3253" s="11"/>
    </row>
    <row r="3254" spans="96:117">
      <c r="CR3254" s="11"/>
      <c r="DI3254" s="11"/>
      <c r="DJ3254" s="11"/>
      <c r="DK3254" s="11"/>
      <c r="DL3254" s="11"/>
      <c r="DM3254" s="11"/>
    </row>
    <row r="3255" spans="96:117">
      <c r="CR3255" s="11"/>
      <c r="DI3255" s="11"/>
      <c r="DJ3255" s="11"/>
      <c r="DK3255" s="11"/>
      <c r="DL3255" s="11"/>
      <c r="DM3255" s="11"/>
    </row>
    <row r="3256" spans="96:117">
      <c r="CR3256" s="11"/>
      <c r="DI3256" s="11"/>
      <c r="DJ3256" s="11"/>
      <c r="DK3256" s="11"/>
      <c r="DL3256" s="11"/>
      <c r="DM3256" s="11"/>
    </row>
    <row r="3257" spans="96:117">
      <c r="CR3257" s="11"/>
      <c r="DI3257" s="11"/>
      <c r="DJ3257" s="11"/>
      <c r="DK3257" s="11"/>
      <c r="DL3257" s="11"/>
      <c r="DM3257" s="11"/>
    </row>
    <row r="3258" spans="96:117">
      <c r="CR3258" s="11"/>
      <c r="DI3258" s="11"/>
      <c r="DJ3258" s="11"/>
      <c r="DK3258" s="11"/>
      <c r="DL3258" s="11"/>
      <c r="DM3258" s="11"/>
    </row>
    <row r="3259" spans="96:117">
      <c r="CR3259" s="11"/>
      <c r="DI3259" s="11"/>
      <c r="DJ3259" s="11"/>
      <c r="DK3259" s="11"/>
      <c r="DL3259" s="11"/>
      <c r="DM3259" s="11"/>
    </row>
    <row r="3260" spans="96:117">
      <c r="CR3260" s="11"/>
      <c r="DI3260" s="11"/>
      <c r="DJ3260" s="11"/>
      <c r="DK3260" s="11"/>
      <c r="DL3260" s="11"/>
      <c r="DM3260" s="11"/>
    </row>
    <row r="3261" spans="96:117">
      <c r="CR3261" s="11"/>
      <c r="DI3261" s="11"/>
      <c r="DJ3261" s="11"/>
      <c r="DK3261" s="11"/>
      <c r="DL3261" s="11"/>
      <c r="DM3261" s="11"/>
    </row>
    <row r="3262" spans="96:117">
      <c r="CR3262" s="11"/>
      <c r="DI3262" s="11"/>
      <c r="DJ3262" s="11"/>
      <c r="DK3262" s="11"/>
      <c r="DL3262" s="11"/>
      <c r="DM3262" s="11"/>
    </row>
    <row r="3263" spans="96:117">
      <c r="CR3263" s="11"/>
      <c r="DI3263" s="11"/>
      <c r="DJ3263" s="11"/>
      <c r="DK3263" s="11"/>
      <c r="DL3263" s="11"/>
      <c r="DM3263" s="11"/>
    </row>
    <row r="3264" spans="96:117">
      <c r="CR3264" s="11"/>
      <c r="DI3264" s="11"/>
      <c r="DJ3264" s="11"/>
      <c r="DK3264" s="11"/>
      <c r="DL3264" s="11"/>
      <c r="DM3264" s="11"/>
    </row>
    <row r="3265" spans="96:117">
      <c r="CR3265" s="11"/>
      <c r="DI3265" s="11"/>
      <c r="DJ3265" s="11"/>
      <c r="DK3265" s="11"/>
      <c r="DL3265" s="11"/>
      <c r="DM3265" s="11"/>
    </row>
    <row r="3266" spans="96:117">
      <c r="CR3266" s="11"/>
      <c r="DI3266" s="11"/>
      <c r="DJ3266" s="11"/>
      <c r="DK3266" s="11"/>
      <c r="DL3266" s="11"/>
      <c r="DM3266" s="11"/>
    </row>
    <row r="3267" spans="96:117">
      <c r="CR3267" s="11"/>
      <c r="DI3267" s="11"/>
      <c r="DJ3267" s="11"/>
      <c r="DK3267" s="11"/>
      <c r="DL3267" s="11"/>
      <c r="DM3267" s="11"/>
    </row>
    <row r="3268" spans="96:117">
      <c r="CR3268" s="11"/>
      <c r="DI3268" s="11"/>
      <c r="DJ3268" s="11"/>
      <c r="DK3268" s="11"/>
      <c r="DL3268" s="11"/>
      <c r="DM3268" s="11"/>
    </row>
    <row r="3269" spans="96:117">
      <c r="CR3269" s="11"/>
      <c r="DI3269" s="11"/>
      <c r="DJ3269" s="11"/>
      <c r="DK3269" s="11"/>
      <c r="DL3269" s="11"/>
      <c r="DM3269" s="11"/>
    </row>
    <row r="3270" spans="96:117">
      <c r="CR3270" s="11"/>
      <c r="DI3270" s="11"/>
      <c r="DJ3270" s="11"/>
      <c r="DK3270" s="11"/>
      <c r="DL3270" s="11"/>
      <c r="DM3270" s="11"/>
    </row>
    <row r="3271" spans="96:117">
      <c r="CR3271" s="11"/>
      <c r="DI3271" s="11"/>
      <c r="DJ3271" s="11"/>
      <c r="DK3271" s="11"/>
      <c r="DL3271" s="11"/>
      <c r="DM3271" s="11"/>
    </row>
    <row r="3272" spans="96:117">
      <c r="CR3272" s="11"/>
      <c r="DI3272" s="11"/>
      <c r="DJ3272" s="11"/>
      <c r="DK3272" s="11"/>
      <c r="DL3272" s="11"/>
      <c r="DM3272" s="11"/>
    </row>
    <row r="3273" spans="96:117">
      <c r="CR3273" s="11"/>
      <c r="DI3273" s="11"/>
      <c r="DJ3273" s="11"/>
      <c r="DK3273" s="11"/>
      <c r="DL3273" s="11"/>
      <c r="DM3273" s="11"/>
    </row>
    <row r="3274" spans="96:117">
      <c r="CR3274" s="11"/>
      <c r="DI3274" s="11"/>
      <c r="DJ3274" s="11"/>
      <c r="DK3274" s="11"/>
      <c r="DL3274" s="11"/>
      <c r="DM3274" s="11"/>
    </row>
    <row r="3275" spans="96:117">
      <c r="CR3275" s="11"/>
      <c r="DI3275" s="11"/>
      <c r="DJ3275" s="11"/>
      <c r="DK3275" s="11"/>
      <c r="DL3275" s="11"/>
      <c r="DM3275" s="11"/>
    </row>
    <row r="3276" spans="96:117">
      <c r="CR3276" s="11"/>
      <c r="DI3276" s="11"/>
      <c r="DJ3276" s="11"/>
      <c r="DK3276" s="11"/>
      <c r="DL3276" s="11"/>
      <c r="DM3276" s="11"/>
    </row>
    <row r="3277" spans="96:117">
      <c r="CR3277" s="11"/>
      <c r="DI3277" s="11"/>
      <c r="DJ3277" s="11"/>
      <c r="DK3277" s="11"/>
      <c r="DL3277" s="11"/>
      <c r="DM3277" s="11"/>
    </row>
    <row r="3278" spans="96:117">
      <c r="CR3278" s="11"/>
      <c r="DI3278" s="11"/>
      <c r="DJ3278" s="11"/>
      <c r="DK3278" s="11"/>
      <c r="DL3278" s="11"/>
      <c r="DM3278" s="11"/>
    </row>
    <row r="3279" spans="96:117">
      <c r="CR3279" s="11"/>
      <c r="DI3279" s="11"/>
      <c r="DJ3279" s="11"/>
      <c r="DK3279" s="11"/>
      <c r="DL3279" s="11"/>
      <c r="DM3279" s="11"/>
    </row>
    <row r="3280" spans="96:117">
      <c r="CR3280" s="11"/>
      <c r="DI3280" s="11"/>
      <c r="DJ3280" s="11"/>
      <c r="DK3280" s="11"/>
      <c r="DL3280" s="11"/>
      <c r="DM3280" s="11"/>
    </row>
    <row r="3281" spans="96:117">
      <c r="CR3281" s="11"/>
      <c r="DI3281" s="11"/>
      <c r="DJ3281" s="11"/>
      <c r="DK3281" s="11"/>
      <c r="DL3281" s="11"/>
      <c r="DM3281" s="11"/>
    </row>
    <row r="3282" spans="96:117">
      <c r="CR3282" s="11"/>
      <c r="DI3282" s="11"/>
      <c r="DJ3282" s="11"/>
      <c r="DK3282" s="11"/>
      <c r="DL3282" s="11"/>
      <c r="DM3282" s="11"/>
    </row>
    <row r="3283" spans="96:117">
      <c r="CR3283" s="11"/>
      <c r="DI3283" s="11"/>
      <c r="DJ3283" s="11"/>
      <c r="DK3283" s="11"/>
      <c r="DL3283" s="11"/>
      <c r="DM3283" s="11"/>
    </row>
    <row r="3284" spans="96:117">
      <c r="CR3284" s="11"/>
      <c r="DI3284" s="11"/>
      <c r="DJ3284" s="11"/>
      <c r="DK3284" s="11"/>
      <c r="DL3284" s="11"/>
      <c r="DM3284" s="11"/>
    </row>
    <row r="3285" spans="96:117">
      <c r="CR3285" s="11"/>
      <c r="DI3285" s="11"/>
      <c r="DJ3285" s="11"/>
      <c r="DK3285" s="11"/>
      <c r="DL3285" s="11"/>
      <c r="DM3285" s="11"/>
    </row>
    <row r="3286" spans="96:117">
      <c r="CR3286" s="11"/>
      <c r="DI3286" s="11"/>
      <c r="DJ3286" s="11"/>
      <c r="DK3286" s="11"/>
      <c r="DL3286" s="11"/>
      <c r="DM3286" s="11"/>
    </row>
    <row r="3287" spans="96:117">
      <c r="CR3287" s="11"/>
      <c r="DI3287" s="11"/>
      <c r="DJ3287" s="11"/>
      <c r="DK3287" s="11"/>
      <c r="DL3287" s="11"/>
      <c r="DM3287" s="11"/>
    </row>
    <row r="3288" spans="96:117">
      <c r="CR3288" s="11"/>
      <c r="DI3288" s="11"/>
      <c r="DJ3288" s="11"/>
      <c r="DK3288" s="11"/>
      <c r="DL3288" s="11"/>
      <c r="DM3288" s="11"/>
    </row>
    <row r="3289" spans="96:117">
      <c r="CR3289" s="11"/>
      <c r="DI3289" s="11"/>
      <c r="DJ3289" s="11"/>
      <c r="DK3289" s="11"/>
      <c r="DL3289" s="11"/>
      <c r="DM3289" s="11"/>
    </row>
    <row r="3290" spans="96:117">
      <c r="CR3290" s="11"/>
      <c r="DI3290" s="11"/>
      <c r="DJ3290" s="11"/>
      <c r="DK3290" s="11"/>
      <c r="DL3290" s="11"/>
      <c r="DM3290" s="11"/>
    </row>
    <row r="3291" spans="96:117">
      <c r="CR3291" s="11"/>
      <c r="DI3291" s="11"/>
      <c r="DJ3291" s="11"/>
      <c r="DK3291" s="11"/>
      <c r="DL3291" s="11"/>
      <c r="DM3291" s="11"/>
    </row>
    <row r="3292" spans="96:117">
      <c r="CR3292" s="11"/>
      <c r="DI3292" s="11"/>
      <c r="DJ3292" s="11"/>
      <c r="DK3292" s="11"/>
      <c r="DL3292" s="11"/>
      <c r="DM3292" s="11"/>
    </row>
    <row r="3293" spans="96:117">
      <c r="CR3293" s="11"/>
      <c r="DI3293" s="11"/>
      <c r="DJ3293" s="11"/>
      <c r="DK3293" s="11"/>
      <c r="DL3293" s="11"/>
      <c r="DM3293" s="11"/>
    </row>
    <row r="3294" spans="96:117">
      <c r="CR3294" s="11"/>
      <c r="DI3294" s="11"/>
      <c r="DJ3294" s="11"/>
      <c r="DK3294" s="11"/>
      <c r="DL3294" s="11"/>
      <c r="DM3294" s="11"/>
    </row>
    <row r="3295" spans="96:117">
      <c r="CR3295" s="11"/>
      <c r="DI3295" s="11"/>
      <c r="DJ3295" s="11"/>
      <c r="DK3295" s="11"/>
      <c r="DL3295" s="11"/>
      <c r="DM3295" s="11"/>
    </row>
    <row r="3296" spans="96:117">
      <c r="CR3296" s="11"/>
      <c r="DI3296" s="11"/>
      <c r="DJ3296" s="11"/>
      <c r="DK3296" s="11"/>
      <c r="DL3296" s="11"/>
      <c r="DM3296" s="11"/>
    </row>
    <row r="3297" spans="96:117">
      <c r="CR3297" s="11"/>
      <c r="DI3297" s="11"/>
      <c r="DJ3297" s="11"/>
      <c r="DK3297" s="11"/>
      <c r="DL3297" s="11"/>
      <c r="DM3297" s="11"/>
    </row>
    <row r="3298" spans="96:117">
      <c r="CR3298" s="11"/>
      <c r="DI3298" s="11"/>
      <c r="DJ3298" s="11"/>
      <c r="DK3298" s="11"/>
      <c r="DL3298" s="11"/>
      <c r="DM3298" s="11"/>
    </row>
    <row r="3299" spans="96:117">
      <c r="CR3299" s="11"/>
      <c r="DI3299" s="11"/>
      <c r="DJ3299" s="11"/>
      <c r="DK3299" s="11"/>
      <c r="DL3299" s="11"/>
      <c r="DM3299" s="11"/>
    </row>
    <row r="3300" spans="96:117">
      <c r="CR3300" s="11"/>
      <c r="DI3300" s="11"/>
      <c r="DJ3300" s="11"/>
      <c r="DK3300" s="11"/>
      <c r="DL3300" s="11"/>
      <c r="DM3300" s="11"/>
    </row>
    <row r="3301" spans="96:117">
      <c r="CR3301" s="11"/>
      <c r="DI3301" s="11"/>
      <c r="DJ3301" s="11"/>
      <c r="DK3301" s="11"/>
      <c r="DL3301" s="11"/>
      <c r="DM3301" s="11"/>
    </row>
    <row r="3302" spans="96:117">
      <c r="CR3302" s="11"/>
      <c r="DI3302" s="11"/>
      <c r="DJ3302" s="11"/>
      <c r="DK3302" s="11"/>
      <c r="DL3302" s="11"/>
      <c r="DM3302" s="11"/>
    </row>
    <row r="3303" spans="96:117">
      <c r="CR3303" s="11"/>
      <c r="DI3303" s="11"/>
      <c r="DJ3303" s="11"/>
      <c r="DK3303" s="11"/>
      <c r="DL3303" s="11"/>
      <c r="DM3303" s="11"/>
    </row>
    <row r="3304" spans="96:117">
      <c r="CR3304" s="11"/>
      <c r="DI3304" s="11"/>
      <c r="DJ3304" s="11"/>
      <c r="DK3304" s="11"/>
      <c r="DL3304" s="11"/>
      <c r="DM3304" s="11"/>
    </row>
    <row r="3305" spans="96:117">
      <c r="CR3305" s="11"/>
      <c r="DI3305" s="11"/>
      <c r="DJ3305" s="11"/>
      <c r="DK3305" s="11"/>
      <c r="DL3305" s="11"/>
      <c r="DM3305" s="11"/>
    </row>
    <row r="3306" spans="96:117">
      <c r="CR3306" s="11"/>
      <c r="DI3306" s="11"/>
      <c r="DJ3306" s="11"/>
      <c r="DK3306" s="11"/>
      <c r="DL3306" s="11"/>
      <c r="DM3306" s="11"/>
    </row>
    <row r="3307" spans="96:117">
      <c r="CR3307" s="11"/>
      <c r="DI3307" s="11"/>
      <c r="DJ3307" s="11"/>
      <c r="DK3307" s="11"/>
      <c r="DL3307" s="11"/>
      <c r="DM3307" s="11"/>
    </row>
    <row r="3308" spans="96:117">
      <c r="CR3308" s="11"/>
      <c r="DI3308" s="11"/>
      <c r="DJ3308" s="11"/>
      <c r="DK3308" s="11"/>
      <c r="DL3308" s="11"/>
      <c r="DM3308" s="11"/>
    </row>
    <row r="3309" spans="96:117">
      <c r="CR3309" s="11"/>
      <c r="DI3309" s="11"/>
      <c r="DJ3309" s="11"/>
      <c r="DK3309" s="11"/>
      <c r="DL3309" s="11"/>
      <c r="DM3309" s="11"/>
    </row>
    <row r="3310" spans="96:117">
      <c r="CR3310" s="11"/>
      <c r="DI3310" s="11"/>
      <c r="DJ3310" s="11"/>
      <c r="DK3310" s="11"/>
      <c r="DL3310" s="11"/>
      <c r="DM3310" s="11"/>
    </row>
    <row r="3311" spans="96:117">
      <c r="CR3311" s="11"/>
      <c r="DI3311" s="11"/>
      <c r="DJ3311" s="11"/>
      <c r="DK3311" s="11"/>
      <c r="DL3311" s="11"/>
      <c r="DM3311" s="11"/>
    </row>
    <row r="3312" spans="96:117">
      <c r="CR3312" s="11"/>
      <c r="DI3312" s="11"/>
      <c r="DJ3312" s="11"/>
      <c r="DK3312" s="11"/>
      <c r="DL3312" s="11"/>
      <c r="DM3312" s="11"/>
    </row>
    <row r="3313" spans="96:117">
      <c r="CR3313" s="11"/>
      <c r="DI3313" s="11"/>
      <c r="DJ3313" s="11"/>
      <c r="DK3313" s="11"/>
      <c r="DL3313" s="11"/>
      <c r="DM3313" s="11"/>
    </row>
    <row r="3314" spans="96:117">
      <c r="CR3314" s="11"/>
      <c r="DI3314" s="11"/>
      <c r="DJ3314" s="11"/>
      <c r="DK3314" s="11"/>
      <c r="DL3314" s="11"/>
      <c r="DM3314" s="11"/>
    </row>
    <row r="3315" spans="96:117">
      <c r="CR3315" s="11"/>
      <c r="DI3315" s="11"/>
      <c r="DJ3315" s="11"/>
      <c r="DK3315" s="11"/>
      <c r="DL3315" s="11"/>
      <c r="DM3315" s="11"/>
    </row>
    <row r="3316" spans="96:117">
      <c r="CR3316" s="11"/>
      <c r="DI3316" s="11"/>
      <c r="DJ3316" s="11"/>
      <c r="DK3316" s="11"/>
      <c r="DL3316" s="11"/>
      <c r="DM3316" s="11"/>
    </row>
    <row r="3317" spans="96:117">
      <c r="CR3317" s="11"/>
      <c r="DI3317" s="11"/>
      <c r="DJ3317" s="11"/>
      <c r="DK3317" s="11"/>
      <c r="DL3317" s="11"/>
      <c r="DM3317" s="11"/>
    </row>
    <row r="3318" spans="96:117">
      <c r="CR3318" s="11"/>
      <c r="DI3318" s="11"/>
      <c r="DJ3318" s="11"/>
      <c r="DK3318" s="11"/>
      <c r="DL3318" s="11"/>
      <c r="DM3318" s="11"/>
    </row>
    <row r="3319" spans="96:117">
      <c r="CR3319" s="11"/>
      <c r="DI3319" s="11"/>
      <c r="DJ3319" s="11"/>
      <c r="DK3319" s="11"/>
      <c r="DL3319" s="11"/>
      <c r="DM3319" s="11"/>
    </row>
    <row r="3320" spans="96:117">
      <c r="CR3320" s="11"/>
      <c r="DI3320" s="11"/>
      <c r="DJ3320" s="11"/>
      <c r="DK3320" s="11"/>
      <c r="DL3320" s="11"/>
      <c r="DM3320" s="11"/>
    </row>
    <row r="3321" spans="96:117">
      <c r="CR3321" s="11"/>
      <c r="DI3321" s="11"/>
      <c r="DJ3321" s="11"/>
      <c r="DK3321" s="11"/>
      <c r="DL3321" s="11"/>
      <c r="DM3321" s="11"/>
    </row>
    <row r="3322" spans="96:117">
      <c r="CR3322" s="11"/>
      <c r="DI3322" s="11"/>
      <c r="DJ3322" s="11"/>
      <c r="DK3322" s="11"/>
      <c r="DL3322" s="11"/>
      <c r="DM3322" s="11"/>
    </row>
    <row r="3323" spans="96:117">
      <c r="CR3323" s="11"/>
      <c r="DI3323" s="11"/>
      <c r="DJ3323" s="11"/>
      <c r="DK3323" s="11"/>
      <c r="DL3323" s="11"/>
      <c r="DM3323" s="11"/>
    </row>
    <row r="3324" spans="96:117">
      <c r="CR3324" s="11"/>
      <c r="DI3324" s="11"/>
      <c r="DJ3324" s="11"/>
      <c r="DK3324" s="11"/>
      <c r="DL3324" s="11"/>
      <c r="DM3324" s="11"/>
    </row>
    <row r="3325" spans="96:117">
      <c r="CR3325" s="11"/>
      <c r="DI3325" s="11"/>
      <c r="DJ3325" s="11"/>
      <c r="DK3325" s="11"/>
      <c r="DL3325" s="11"/>
      <c r="DM3325" s="11"/>
    </row>
    <row r="3326" spans="96:117">
      <c r="CR3326" s="11"/>
      <c r="DI3326" s="11"/>
      <c r="DJ3326" s="11"/>
      <c r="DK3326" s="11"/>
      <c r="DL3326" s="11"/>
      <c r="DM3326" s="11"/>
    </row>
    <row r="3327" spans="96:117">
      <c r="CR3327" s="11"/>
      <c r="DI3327" s="11"/>
      <c r="DJ3327" s="11"/>
      <c r="DK3327" s="11"/>
      <c r="DL3327" s="11"/>
      <c r="DM3327" s="11"/>
    </row>
    <row r="3328" spans="96:117">
      <c r="CR3328" s="11"/>
      <c r="DI3328" s="11"/>
      <c r="DJ3328" s="11"/>
      <c r="DK3328" s="11"/>
      <c r="DL3328" s="11"/>
      <c r="DM3328" s="11"/>
    </row>
    <row r="3329" spans="96:117">
      <c r="CR3329" s="11"/>
      <c r="DI3329" s="11"/>
      <c r="DJ3329" s="11"/>
      <c r="DK3329" s="11"/>
      <c r="DL3329" s="11"/>
      <c r="DM3329" s="11"/>
    </row>
    <row r="3330" spans="96:117">
      <c r="CR3330" s="11"/>
      <c r="DI3330" s="11"/>
      <c r="DJ3330" s="11"/>
      <c r="DK3330" s="11"/>
      <c r="DL3330" s="11"/>
      <c r="DM3330" s="11"/>
    </row>
    <row r="3331" spans="96:117">
      <c r="CR3331" s="11"/>
      <c r="DI3331" s="11"/>
      <c r="DJ3331" s="11"/>
      <c r="DK3331" s="11"/>
      <c r="DL3331" s="11"/>
      <c r="DM3331" s="11"/>
    </row>
    <row r="3332" spans="96:117">
      <c r="CR3332" s="11"/>
      <c r="DI3332" s="11"/>
      <c r="DJ3332" s="11"/>
      <c r="DK3332" s="11"/>
      <c r="DL3332" s="11"/>
      <c r="DM3332" s="11"/>
    </row>
    <row r="3333" spans="96:117">
      <c r="CR3333" s="11"/>
      <c r="DI3333" s="11"/>
      <c r="DJ3333" s="11"/>
      <c r="DK3333" s="11"/>
      <c r="DL3333" s="11"/>
      <c r="DM3333" s="11"/>
    </row>
    <row r="3334" spans="96:117">
      <c r="CR3334" s="11"/>
      <c r="DI3334" s="11"/>
      <c r="DJ3334" s="11"/>
      <c r="DK3334" s="11"/>
      <c r="DL3334" s="11"/>
      <c r="DM3334" s="11"/>
    </row>
    <row r="3335" spans="96:117">
      <c r="CR3335" s="11"/>
      <c r="DI3335" s="11"/>
      <c r="DJ3335" s="11"/>
      <c r="DK3335" s="11"/>
      <c r="DL3335" s="11"/>
      <c r="DM3335" s="11"/>
    </row>
    <row r="3336" spans="96:117">
      <c r="CR3336" s="11"/>
      <c r="DI3336" s="11"/>
      <c r="DJ3336" s="11"/>
      <c r="DK3336" s="11"/>
      <c r="DL3336" s="11"/>
      <c r="DM3336" s="11"/>
    </row>
    <row r="3337" spans="96:117">
      <c r="CR3337" s="11"/>
      <c r="DI3337" s="11"/>
      <c r="DJ3337" s="11"/>
      <c r="DK3337" s="11"/>
      <c r="DL3337" s="11"/>
      <c r="DM3337" s="11"/>
    </row>
    <row r="3338" spans="96:117">
      <c r="CR3338" s="11"/>
      <c r="DI3338" s="11"/>
      <c r="DJ3338" s="11"/>
      <c r="DK3338" s="11"/>
      <c r="DL3338" s="11"/>
      <c r="DM3338" s="11"/>
    </row>
    <row r="3339" spans="96:117">
      <c r="CR3339" s="11"/>
      <c r="DI3339" s="11"/>
      <c r="DJ3339" s="11"/>
      <c r="DK3339" s="11"/>
      <c r="DL3339" s="11"/>
      <c r="DM3339" s="11"/>
    </row>
    <row r="3340" spans="96:117">
      <c r="CR3340" s="11"/>
      <c r="DI3340" s="11"/>
      <c r="DJ3340" s="11"/>
      <c r="DK3340" s="11"/>
      <c r="DL3340" s="11"/>
      <c r="DM3340" s="11"/>
    </row>
    <row r="3341" spans="96:117">
      <c r="CR3341" s="11"/>
      <c r="DI3341" s="11"/>
      <c r="DJ3341" s="11"/>
      <c r="DK3341" s="11"/>
      <c r="DL3341" s="11"/>
      <c r="DM3341" s="11"/>
    </row>
    <row r="3342" spans="96:117">
      <c r="CR3342" s="11"/>
      <c r="DI3342" s="11"/>
      <c r="DJ3342" s="11"/>
      <c r="DK3342" s="11"/>
      <c r="DL3342" s="11"/>
      <c r="DM3342" s="11"/>
    </row>
    <row r="3343" spans="96:117">
      <c r="CR3343" s="11"/>
      <c r="DI3343" s="11"/>
      <c r="DJ3343" s="11"/>
      <c r="DK3343" s="11"/>
      <c r="DL3343" s="11"/>
      <c r="DM3343" s="11"/>
    </row>
    <row r="3344" spans="96:117">
      <c r="CR3344" s="11"/>
      <c r="DI3344" s="11"/>
      <c r="DJ3344" s="11"/>
      <c r="DK3344" s="11"/>
      <c r="DL3344" s="11"/>
      <c r="DM3344" s="11"/>
    </row>
    <row r="3345" spans="96:117">
      <c r="CR3345" s="11"/>
      <c r="DI3345" s="11"/>
      <c r="DJ3345" s="11"/>
      <c r="DK3345" s="11"/>
      <c r="DL3345" s="11"/>
      <c r="DM3345" s="11"/>
    </row>
    <row r="3346" spans="96:117">
      <c r="CR3346" s="11"/>
      <c r="DI3346" s="11"/>
      <c r="DJ3346" s="11"/>
      <c r="DK3346" s="11"/>
      <c r="DL3346" s="11"/>
      <c r="DM3346" s="11"/>
    </row>
    <row r="3347" spans="96:117">
      <c r="CR3347" s="11"/>
      <c r="DI3347" s="11"/>
      <c r="DJ3347" s="11"/>
      <c r="DK3347" s="11"/>
      <c r="DL3347" s="11"/>
      <c r="DM3347" s="11"/>
    </row>
    <row r="3348" spans="96:117">
      <c r="CR3348" s="11"/>
      <c r="DI3348" s="11"/>
      <c r="DJ3348" s="11"/>
      <c r="DK3348" s="11"/>
      <c r="DL3348" s="11"/>
      <c r="DM3348" s="11"/>
    </row>
    <row r="3349" spans="96:117">
      <c r="CR3349" s="11"/>
      <c r="DI3349" s="11"/>
      <c r="DJ3349" s="11"/>
      <c r="DK3349" s="11"/>
      <c r="DL3349" s="11"/>
      <c r="DM3349" s="11"/>
    </row>
    <row r="3350" spans="96:117">
      <c r="CR3350" s="11"/>
      <c r="DI3350" s="11"/>
      <c r="DJ3350" s="11"/>
      <c r="DK3350" s="11"/>
      <c r="DL3350" s="11"/>
      <c r="DM3350" s="11"/>
    </row>
    <row r="3351" spans="96:117">
      <c r="CR3351" s="11"/>
      <c r="DI3351" s="11"/>
      <c r="DJ3351" s="11"/>
      <c r="DK3351" s="11"/>
      <c r="DL3351" s="11"/>
      <c r="DM3351" s="11"/>
    </row>
    <row r="3352" spans="96:117">
      <c r="CR3352" s="11"/>
      <c r="DI3352" s="11"/>
      <c r="DJ3352" s="11"/>
      <c r="DK3352" s="11"/>
      <c r="DL3352" s="11"/>
      <c r="DM3352" s="11"/>
    </row>
    <row r="3353" spans="96:117">
      <c r="CR3353" s="11"/>
      <c r="DI3353" s="11"/>
      <c r="DJ3353" s="11"/>
      <c r="DK3353" s="11"/>
      <c r="DL3353" s="11"/>
      <c r="DM3353" s="11"/>
    </row>
    <row r="3354" spans="96:117">
      <c r="CR3354" s="11"/>
      <c r="DI3354" s="11"/>
      <c r="DJ3354" s="11"/>
      <c r="DK3354" s="11"/>
      <c r="DL3354" s="11"/>
      <c r="DM3354" s="11"/>
    </row>
    <row r="3355" spans="96:117">
      <c r="CR3355" s="11"/>
      <c r="DI3355" s="11"/>
      <c r="DJ3355" s="11"/>
      <c r="DK3355" s="11"/>
      <c r="DL3355" s="11"/>
      <c r="DM3355" s="11"/>
    </row>
    <row r="3356" spans="96:117">
      <c r="CR3356" s="11"/>
      <c r="DI3356" s="11"/>
      <c r="DJ3356" s="11"/>
      <c r="DK3356" s="11"/>
      <c r="DL3356" s="11"/>
      <c r="DM3356" s="11"/>
    </row>
    <row r="3357" spans="96:117">
      <c r="CR3357" s="11"/>
      <c r="DI3357" s="11"/>
      <c r="DJ3357" s="11"/>
      <c r="DK3357" s="11"/>
      <c r="DL3357" s="11"/>
      <c r="DM3357" s="11"/>
    </row>
    <row r="3358" spans="96:117">
      <c r="CR3358" s="11"/>
      <c r="DI3358" s="11"/>
      <c r="DJ3358" s="11"/>
      <c r="DK3358" s="11"/>
      <c r="DL3358" s="11"/>
      <c r="DM3358" s="11"/>
    </row>
    <row r="3359" spans="96:117">
      <c r="CR3359" s="11"/>
      <c r="DI3359" s="11"/>
      <c r="DJ3359" s="11"/>
      <c r="DK3359" s="11"/>
      <c r="DL3359" s="11"/>
      <c r="DM3359" s="11"/>
    </row>
    <row r="3360" spans="96:117">
      <c r="CR3360" s="11"/>
      <c r="DI3360" s="11"/>
      <c r="DJ3360" s="11"/>
      <c r="DK3360" s="11"/>
      <c r="DL3360" s="11"/>
      <c r="DM3360" s="11"/>
    </row>
    <row r="3361" spans="96:117">
      <c r="CR3361" s="11"/>
      <c r="DI3361" s="11"/>
      <c r="DJ3361" s="11"/>
      <c r="DK3361" s="11"/>
      <c r="DL3361" s="11"/>
      <c r="DM3361" s="11"/>
    </row>
    <row r="3362" spans="96:117">
      <c r="CR3362" s="11"/>
      <c r="DI3362" s="11"/>
      <c r="DJ3362" s="11"/>
      <c r="DK3362" s="11"/>
      <c r="DL3362" s="11"/>
      <c r="DM3362" s="11"/>
    </row>
    <row r="3363" spans="96:117">
      <c r="CR3363" s="11"/>
      <c r="DI3363" s="11"/>
      <c r="DJ3363" s="11"/>
      <c r="DK3363" s="11"/>
      <c r="DL3363" s="11"/>
      <c r="DM3363" s="11"/>
    </row>
    <row r="3364" spans="96:117">
      <c r="CR3364" s="11"/>
      <c r="DI3364" s="11"/>
      <c r="DJ3364" s="11"/>
      <c r="DK3364" s="11"/>
      <c r="DL3364" s="11"/>
      <c r="DM3364" s="11"/>
    </row>
    <row r="3365" spans="96:117">
      <c r="CR3365" s="11"/>
      <c r="DI3365" s="11"/>
      <c r="DJ3365" s="11"/>
      <c r="DK3365" s="11"/>
      <c r="DL3365" s="11"/>
      <c r="DM3365" s="11"/>
    </row>
    <row r="3366" spans="96:117">
      <c r="CR3366" s="11"/>
      <c r="DI3366" s="11"/>
      <c r="DJ3366" s="11"/>
      <c r="DK3366" s="11"/>
      <c r="DL3366" s="11"/>
      <c r="DM3366" s="11"/>
    </row>
    <row r="3367" spans="96:117">
      <c r="CR3367" s="11"/>
      <c r="DI3367" s="11"/>
      <c r="DJ3367" s="11"/>
      <c r="DK3367" s="11"/>
      <c r="DL3367" s="11"/>
      <c r="DM3367" s="11"/>
    </row>
    <row r="3368" spans="96:117">
      <c r="CR3368" s="11"/>
      <c r="DI3368" s="11"/>
      <c r="DJ3368" s="11"/>
      <c r="DK3368" s="11"/>
      <c r="DL3368" s="11"/>
      <c r="DM3368" s="11"/>
    </row>
    <row r="3369" spans="96:117">
      <c r="CR3369" s="11"/>
      <c r="DI3369" s="11"/>
      <c r="DJ3369" s="11"/>
      <c r="DK3369" s="11"/>
      <c r="DL3369" s="11"/>
      <c r="DM3369" s="11"/>
    </row>
    <row r="3370" spans="96:117">
      <c r="CR3370" s="11"/>
      <c r="DI3370" s="11"/>
      <c r="DJ3370" s="11"/>
      <c r="DK3370" s="11"/>
      <c r="DL3370" s="11"/>
      <c r="DM3370" s="11"/>
    </row>
    <row r="3371" spans="96:117">
      <c r="CR3371" s="11"/>
      <c r="DI3371" s="11"/>
      <c r="DJ3371" s="11"/>
      <c r="DK3371" s="11"/>
      <c r="DL3371" s="11"/>
      <c r="DM3371" s="11"/>
    </row>
    <row r="3372" spans="96:117">
      <c r="CR3372" s="11"/>
      <c r="DI3372" s="11"/>
      <c r="DJ3372" s="11"/>
      <c r="DK3372" s="11"/>
      <c r="DL3372" s="11"/>
      <c r="DM3372" s="11"/>
    </row>
    <row r="3373" spans="96:117">
      <c r="CR3373" s="11"/>
      <c r="DI3373" s="11"/>
      <c r="DJ3373" s="11"/>
      <c r="DK3373" s="11"/>
      <c r="DL3373" s="11"/>
      <c r="DM3373" s="11"/>
    </row>
    <row r="3374" spans="96:117">
      <c r="CR3374" s="11"/>
      <c r="DI3374" s="11"/>
      <c r="DJ3374" s="11"/>
      <c r="DK3374" s="11"/>
      <c r="DL3374" s="11"/>
      <c r="DM3374" s="11"/>
    </row>
    <row r="3375" spans="96:117">
      <c r="CR3375" s="11"/>
      <c r="DI3375" s="11"/>
      <c r="DJ3375" s="11"/>
      <c r="DK3375" s="11"/>
      <c r="DL3375" s="11"/>
      <c r="DM3375" s="11"/>
    </row>
    <row r="3376" spans="96:117">
      <c r="CR3376" s="11"/>
      <c r="DI3376" s="11"/>
      <c r="DJ3376" s="11"/>
      <c r="DK3376" s="11"/>
      <c r="DL3376" s="11"/>
      <c r="DM3376" s="11"/>
    </row>
    <row r="3377" spans="96:117">
      <c r="CR3377" s="11"/>
      <c r="DI3377" s="11"/>
      <c r="DJ3377" s="11"/>
      <c r="DK3377" s="11"/>
      <c r="DL3377" s="11"/>
      <c r="DM3377" s="11"/>
    </row>
    <row r="3378" spans="96:117">
      <c r="CR3378" s="11"/>
      <c r="DI3378" s="11"/>
      <c r="DJ3378" s="11"/>
      <c r="DK3378" s="11"/>
      <c r="DL3378" s="11"/>
      <c r="DM3378" s="11"/>
    </row>
    <row r="3379" spans="96:117">
      <c r="CR3379" s="11"/>
      <c r="DI3379" s="11"/>
      <c r="DJ3379" s="11"/>
      <c r="DK3379" s="11"/>
      <c r="DL3379" s="11"/>
      <c r="DM3379" s="11"/>
    </row>
    <row r="3380" spans="96:117">
      <c r="CR3380" s="11"/>
      <c r="DI3380" s="11"/>
      <c r="DJ3380" s="11"/>
      <c r="DK3380" s="11"/>
      <c r="DL3380" s="11"/>
      <c r="DM3380" s="11"/>
    </row>
    <row r="3381" spans="96:117">
      <c r="CR3381" s="11"/>
      <c r="DI3381" s="11"/>
      <c r="DJ3381" s="11"/>
      <c r="DK3381" s="11"/>
      <c r="DL3381" s="11"/>
      <c r="DM3381" s="11"/>
    </row>
    <row r="3382" spans="96:117">
      <c r="CR3382" s="11"/>
      <c r="DI3382" s="11"/>
      <c r="DJ3382" s="11"/>
      <c r="DK3382" s="11"/>
      <c r="DL3382" s="11"/>
      <c r="DM3382" s="11"/>
    </row>
    <row r="3383" spans="96:117">
      <c r="CR3383" s="11"/>
      <c r="DI3383" s="11"/>
      <c r="DJ3383" s="11"/>
      <c r="DK3383" s="11"/>
      <c r="DL3383" s="11"/>
      <c r="DM3383" s="11"/>
    </row>
    <row r="3384" spans="96:117">
      <c r="CR3384" s="11"/>
      <c r="DI3384" s="11"/>
      <c r="DJ3384" s="11"/>
      <c r="DK3384" s="11"/>
      <c r="DL3384" s="11"/>
      <c r="DM3384" s="11"/>
    </row>
    <row r="3385" spans="96:117">
      <c r="CR3385" s="11"/>
      <c r="DI3385" s="11"/>
      <c r="DJ3385" s="11"/>
      <c r="DK3385" s="11"/>
      <c r="DL3385" s="11"/>
      <c r="DM3385" s="11"/>
    </row>
    <row r="3386" spans="96:117">
      <c r="CR3386" s="11"/>
      <c r="DI3386" s="11"/>
      <c r="DJ3386" s="11"/>
      <c r="DK3386" s="11"/>
      <c r="DL3386" s="11"/>
      <c r="DM3386" s="11"/>
    </row>
    <row r="3387" spans="96:117">
      <c r="CR3387" s="11"/>
      <c r="DI3387" s="11"/>
      <c r="DJ3387" s="11"/>
      <c r="DK3387" s="11"/>
      <c r="DL3387" s="11"/>
      <c r="DM3387" s="11"/>
    </row>
    <row r="3388" spans="96:117">
      <c r="CR3388" s="11"/>
      <c r="DI3388" s="11"/>
      <c r="DJ3388" s="11"/>
      <c r="DK3388" s="11"/>
      <c r="DL3388" s="11"/>
      <c r="DM3388" s="11"/>
    </row>
    <row r="3389" spans="96:117">
      <c r="CR3389" s="11"/>
      <c r="DI3389" s="11"/>
      <c r="DJ3389" s="11"/>
      <c r="DK3389" s="11"/>
      <c r="DL3389" s="11"/>
      <c r="DM3389" s="11"/>
    </row>
    <row r="3390" spans="96:117">
      <c r="CR3390" s="11"/>
      <c r="DI3390" s="11"/>
      <c r="DJ3390" s="11"/>
      <c r="DK3390" s="11"/>
      <c r="DL3390" s="11"/>
      <c r="DM3390" s="11"/>
    </row>
    <row r="3391" spans="96:117">
      <c r="CR3391" s="11"/>
      <c r="DI3391" s="11"/>
      <c r="DJ3391" s="11"/>
      <c r="DK3391" s="11"/>
      <c r="DL3391" s="11"/>
      <c r="DM3391" s="11"/>
    </row>
    <row r="3392" spans="96:117">
      <c r="CR3392" s="11"/>
      <c r="DI3392" s="11"/>
      <c r="DJ3392" s="11"/>
      <c r="DK3392" s="11"/>
      <c r="DL3392" s="11"/>
      <c r="DM3392" s="11"/>
    </row>
    <row r="3393" spans="96:117">
      <c r="CR3393" s="11"/>
      <c r="DI3393" s="11"/>
      <c r="DJ3393" s="11"/>
      <c r="DK3393" s="11"/>
      <c r="DL3393" s="11"/>
      <c r="DM3393" s="11"/>
    </row>
    <row r="3394" spans="96:117">
      <c r="CR3394" s="11"/>
      <c r="DI3394" s="11"/>
      <c r="DJ3394" s="11"/>
      <c r="DK3394" s="11"/>
      <c r="DL3394" s="11"/>
      <c r="DM3394" s="11"/>
    </row>
    <row r="3395" spans="96:117">
      <c r="CR3395" s="11"/>
      <c r="DI3395" s="11"/>
      <c r="DJ3395" s="11"/>
      <c r="DK3395" s="11"/>
      <c r="DL3395" s="11"/>
      <c r="DM3395" s="11"/>
    </row>
    <row r="3396" spans="96:117">
      <c r="CR3396" s="11"/>
      <c r="DI3396" s="11"/>
      <c r="DJ3396" s="11"/>
      <c r="DK3396" s="11"/>
      <c r="DL3396" s="11"/>
      <c r="DM3396" s="11"/>
    </row>
    <row r="3397" spans="96:117">
      <c r="CR3397" s="11"/>
      <c r="DI3397" s="11"/>
      <c r="DJ3397" s="11"/>
      <c r="DK3397" s="11"/>
      <c r="DL3397" s="11"/>
      <c r="DM3397" s="11"/>
    </row>
    <row r="3398" spans="96:117">
      <c r="CR3398" s="11"/>
      <c r="DI3398" s="11"/>
      <c r="DJ3398" s="11"/>
      <c r="DK3398" s="11"/>
      <c r="DL3398" s="11"/>
      <c r="DM3398" s="11"/>
    </row>
    <row r="3399" spans="96:117">
      <c r="CR3399" s="11"/>
      <c r="DI3399" s="11"/>
      <c r="DJ3399" s="11"/>
      <c r="DK3399" s="11"/>
      <c r="DL3399" s="11"/>
      <c r="DM3399" s="11"/>
    </row>
    <row r="3400" spans="96:117">
      <c r="CR3400" s="11"/>
      <c r="DI3400" s="11"/>
      <c r="DJ3400" s="11"/>
      <c r="DK3400" s="11"/>
      <c r="DL3400" s="11"/>
      <c r="DM3400" s="11"/>
    </row>
    <row r="3401" spans="96:117">
      <c r="CR3401" s="11"/>
      <c r="DI3401" s="11"/>
      <c r="DJ3401" s="11"/>
      <c r="DK3401" s="11"/>
      <c r="DL3401" s="11"/>
      <c r="DM3401" s="11"/>
    </row>
    <row r="3402" spans="96:117">
      <c r="CR3402" s="11"/>
      <c r="DI3402" s="11"/>
      <c r="DJ3402" s="11"/>
      <c r="DK3402" s="11"/>
      <c r="DL3402" s="11"/>
      <c r="DM3402" s="11"/>
    </row>
    <row r="3403" spans="96:117">
      <c r="CR3403" s="11"/>
      <c r="DI3403" s="11"/>
      <c r="DJ3403" s="11"/>
      <c r="DK3403" s="11"/>
      <c r="DL3403" s="11"/>
      <c r="DM3403" s="11"/>
    </row>
    <row r="3404" spans="96:117">
      <c r="CR3404" s="11"/>
      <c r="DI3404" s="11"/>
      <c r="DJ3404" s="11"/>
      <c r="DK3404" s="11"/>
      <c r="DL3404" s="11"/>
      <c r="DM3404" s="11"/>
    </row>
    <row r="3405" spans="96:117">
      <c r="CR3405" s="11"/>
      <c r="DI3405" s="11"/>
      <c r="DJ3405" s="11"/>
      <c r="DK3405" s="11"/>
      <c r="DL3405" s="11"/>
      <c r="DM3405" s="11"/>
    </row>
    <row r="3406" spans="96:117">
      <c r="CR3406" s="11"/>
      <c r="DI3406" s="11"/>
      <c r="DJ3406" s="11"/>
      <c r="DK3406" s="11"/>
      <c r="DL3406" s="11"/>
      <c r="DM3406" s="11"/>
    </row>
    <row r="3407" spans="96:117">
      <c r="CR3407" s="11"/>
      <c r="DI3407" s="11"/>
      <c r="DJ3407" s="11"/>
      <c r="DK3407" s="11"/>
      <c r="DL3407" s="11"/>
      <c r="DM3407" s="11"/>
    </row>
    <row r="3408" spans="96:117">
      <c r="CR3408" s="11"/>
      <c r="DI3408" s="11"/>
      <c r="DJ3408" s="11"/>
      <c r="DK3408" s="11"/>
      <c r="DL3408" s="11"/>
      <c r="DM3408" s="11"/>
    </row>
    <row r="3409" spans="96:117">
      <c r="CR3409" s="11"/>
      <c r="DI3409" s="11"/>
      <c r="DJ3409" s="11"/>
      <c r="DK3409" s="11"/>
      <c r="DL3409" s="11"/>
      <c r="DM3409" s="11"/>
    </row>
    <row r="3410" spans="96:117">
      <c r="CR3410" s="11"/>
      <c r="DI3410" s="11"/>
      <c r="DJ3410" s="11"/>
      <c r="DK3410" s="11"/>
      <c r="DL3410" s="11"/>
      <c r="DM3410" s="11"/>
    </row>
    <row r="3411" spans="96:117">
      <c r="CR3411" s="11"/>
      <c r="DI3411" s="11"/>
      <c r="DJ3411" s="11"/>
      <c r="DK3411" s="11"/>
      <c r="DL3411" s="11"/>
      <c r="DM3411" s="11"/>
    </row>
    <row r="3412" spans="96:117">
      <c r="CR3412" s="11"/>
      <c r="DI3412" s="11"/>
      <c r="DJ3412" s="11"/>
      <c r="DK3412" s="11"/>
      <c r="DL3412" s="11"/>
      <c r="DM3412" s="11"/>
    </row>
    <row r="3413" spans="96:117">
      <c r="CR3413" s="11"/>
      <c r="DI3413" s="11"/>
      <c r="DJ3413" s="11"/>
      <c r="DK3413" s="11"/>
      <c r="DL3413" s="11"/>
      <c r="DM3413" s="11"/>
    </row>
    <row r="3414" spans="96:117">
      <c r="CR3414" s="11"/>
      <c r="DI3414" s="11"/>
      <c r="DJ3414" s="11"/>
      <c r="DK3414" s="11"/>
      <c r="DL3414" s="11"/>
      <c r="DM3414" s="11"/>
    </row>
    <row r="3415" spans="96:117">
      <c r="CR3415" s="11"/>
      <c r="DI3415" s="11"/>
      <c r="DJ3415" s="11"/>
      <c r="DK3415" s="11"/>
      <c r="DL3415" s="11"/>
      <c r="DM3415" s="11"/>
    </row>
    <row r="3416" spans="96:117">
      <c r="CR3416" s="11"/>
      <c r="DI3416" s="11"/>
      <c r="DJ3416" s="11"/>
      <c r="DK3416" s="11"/>
      <c r="DL3416" s="11"/>
      <c r="DM3416" s="11"/>
    </row>
    <row r="3417" spans="96:117">
      <c r="CR3417" s="11"/>
      <c r="DI3417" s="11"/>
      <c r="DJ3417" s="11"/>
      <c r="DK3417" s="11"/>
      <c r="DL3417" s="11"/>
      <c r="DM3417" s="11"/>
    </row>
    <row r="3418" spans="96:117">
      <c r="CR3418" s="11"/>
      <c r="DI3418" s="11"/>
      <c r="DJ3418" s="11"/>
      <c r="DK3418" s="11"/>
      <c r="DL3418" s="11"/>
      <c r="DM3418" s="11"/>
    </row>
    <row r="3419" spans="96:117">
      <c r="CR3419" s="11"/>
      <c r="DI3419" s="11"/>
      <c r="DJ3419" s="11"/>
      <c r="DK3419" s="11"/>
      <c r="DL3419" s="11"/>
      <c r="DM3419" s="11"/>
    </row>
    <row r="3420" spans="96:117">
      <c r="CR3420" s="11"/>
      <c r="DI3420" s="11"/>
      <c r="DJ3420" s="11"/>
      <c r="DK3420" s="11"/>
      <c r="DL3420" s="11"/>
      <c r="DM3420" s="11"/>
    </row>
    <row r="3421" spans="96:117">
      <c r="CR3421" s="11"/>
      <c r="DI3421" s="11"/>
      <c r="DJ3421" s="11"/>
      <c r="DK3421" s="11"/>
      <c r="DL3421" s="11"/>
      <c r="DM3421" s="11"/>
    </row>
    <row r="3422" spans="96:117">
      <c r="CR3422" s="11"/>
      <c r="DI3422" s="11"/>
      <c r="DJ3422" s="11"/>
      <c r="DK3422" s="11"/>
      <c r="DL3422" s="11"/>
      <c r="DM3422" s="11"/>
    </row>
    <row r="3423" spans="96:117">
      <c r="CR3423" s="11"/>
      <c r="DI3423" s="11"/>
      <c r="DJ3423" s="11"/>
      <c r="DK3423" s="11"/>
      <c r="DL3423" s="11"/>
      <c r="DM3423" s="11"/>
    </row>
    <row r="3424" spans="96:117">
      <c r="CR3424" s="11"/>
      <c r="DI3424" s="11"/>
      <c r="DJ3424" s="11"/>
      <c r="DK3424" s="11"/>
      <c r="DL3424" s="11"/>
      <c r="DM3424" s="11"/>
    </row>
    <row r="3425" spans="96:117">
      <c r="CR3425" s="11"/>
      <c r="DI3425" s="11"/>
      <c r="DJ3425" s="11"/>
      <c r="DK3425" s="11"/>
      <c r="DL3425" s="11"/>
      <c r="DM3425" s="11"/>
    </row>
    <row r="3426" spans="96:117">
      <c r="CR3426" s="11"/>
      <c r="DI3426" s="11"/>
      <c r="DJ3426" s="11"/>
      <c r="DK3426" s="11"/>
      <c r="DL3426" s="11"/>
      <c r="DM3426" s="11"/>
    </row>
    <row r="3427" spans="96:117">
      <c r="CR3427" s="11"/>
      <c r="DI3427" s="11"/>
      <c r="DJ3427" s="11"/>
      <c r="DK3427" s="11"/>
      <c r="DL3427" s="11"/>
      <c r="DM3427" s="11"/>
    </row>
    <row r="3428" spans="96:117">
      <c r="CR3428" s="11"/>
      <c r="DI3428" s="11"/>
      <c r="DJ3428" s="11"/>
      <c r="DK3428" s="11"/>
      <c r="DL3428" s="11"/>
      <c r="DM3428" s="11"/>
    </row>
    <row r="3429" spans="96:117">
      <c r="CR3429" s="11"/>
      <c r="DI3429" s="11"/>
      <c r="DJ3429" s="11"/>
      <c r="DK3429" s="11"/>
      <c r="DL3429" s="11"/>
      <c r="DM3429" s="11"/>
    </row>
    <row r="3430" spans="96:117">
      <c r="CR3430" s="11"/>
      <c r="DI3430" s="11"/>
      <c r="DJ3430" s="11"/>
      <c r="DK3430" s="11"/>
      <c r="DL3430" s="11"/>
      <c r="DM3430" s="11"/>
    </row>
    <row r="3431" spans="96:117">
      <c r="CR3431" s="11"/>
      <c r="DI3431" s="11"/>
      <c r="DJ3431" s="11"/>
      <c r="DK3431" s="11"/>
      <c r="DL3431" s="11"/>
      <c r="DM3431" s="11"/>
    </row>
    <row r="3432" spans="96:117">
      <c r="CR3432" s="11"/>
      <c r="DI3432" s="11"/>
      <c r="DJ3432" s="11"/>
      <c r="DK3432" s="11"/>
      <c r="DL3432" s="11"/>
      <c r="DM3432" s="11"/>
    </row>
    <row r="3433" spans="96:117">
      <c r="CR3433" s="11"/>
      <c r="DI3433" s="11"/>
      <c r="DJ3433" s="11"/>
      <c r="DK3433" s="11"/>
      <c r="DL3433" s="11"/>
      <c r="DM3433" s="11"/>
    </row>
    <row r="3434" spans="96:117">
      <c r="CR3434" s="11"/>
      <c r="DI3434" s="11"/>
      <c r="DJ3434" s="11"/>
      <c r="DK3434" s="11"/>
      <c r="DL3434" s="11"/>
      <c r="DM3434" s="11"/>
    </row>
    <row r="3435" spans="96:117">
      <c r="CR3435" s="11"/>
      <c r="DI3435" s="11"/>
      <c r="DJ3435" s="11"/>
      <c r="DK3435" s="11"/>
      <c r="DL3435" s="11"/>
      <c r="DM3435" s="11"/>
    </row>
    <row r="3436" spans="96:117">
      <c r="CR3436" s="11"/>
      <c r="DI3436" s="11"/>
      <c r="DJ3436" s="11"/>
      <c r="DK3436" s="11"/>
      <c r="DL3436" s="11"/>
      <c r="DM3436" s="11"/>
    </row>
    <row r="3437" spans="96:117">
      <c r="CR3437" s="11"/>
      <c r="DI3437" s="11"/>
      <c r="DJ3437" s="11"/>
      <c r="DK3437" s="11"/>
      <c r="DL3437" s="11"/>
      <c r="DM3437" s="11"/>
    </row>
    <row r="3438" spans="96:117">
      <c r="CR3438" s="11"/>
      <c r="DI3438" s="11"/>
      <c r="DJ3438" s="11"/>
      <c r="DK3438" s="11"/>
      <c r="DL3438" s="11"/>
      <c r="DM3438" s="11"/>
    </row>
    <row r="3439" spans="96:117">
      <c r="CR3439" s="11"/>
      <c r="DI3439" s="11"/>
      <c r="DJ3439" s="11"/>
      <c r="DK3439" s="11"/>
      <c r="DL3439" s="11"/>
      <c r="DM3439" s="11"/>
    </row>
    <row r="3440" spans="96:117">
      <c r="CR3440" s="11"/>
      <c r="DI3440" s="11"/>
      <c r="DJ3440" s="11"/>
      <c r="DK3440" s="11"/>
      <c r="DL3440" s="11"/>
      <c r="DM3440" s="11"/>
    </row>
    <row r="3441" spans="96:117">
      <c r="CR3441" s="11"/>
      <c r="DI3441" s="11"/>
      <c r="DJ3441" s="11"/>
      <c r="DK3441" s="11"/>
      <c r="DL3441" s="11"/>
      <c r="DM3441" s="11"/>
    </row>
    <row r="3442" spans="96:117">
      <c r="CR3442" s="11"/>
      <c r="DI3442" s="11"/>
      <c r="DJ3442" s="11"/>
      <c r="DK3442" s="11"/>
      <c r="DL3442" s="11"/>
      <c r="DM3442" s="11"/>
    </row>
    <row r="3443" spans="96:117">
      <c r="CR3443" s="11"/>
      <c r="DI3443" s="11"/>
      <c r="DJ3443" s="11"/>
      <c r="DK3443" s="11"/>
      <c r="DL3443" s="11"/>
      <c r="DM3443" s="11"/>
    </row>
    <row r="3444" spans="96:117">
      <c r="CR3444" s="11"/>
      <c r="DI3444" s="11"/>
      <c r="DJ3444" s="11"/>
      <c r="DK3444" s="11"/>
      <c r="DL3444" s="11"/>
      <c r="DM3444" s="11"/>
    </row>
    <row r="3445" spans="96:117">
      <c r="CR3445" s="11"/>
      <c r="DI3445" s="11"/>
      <c r="DJ3445" s="11"/>
      <c r="DK3445" s="11"/>
      <c r="DL3445" s="11"/>
      <c r="DM3445" s="11"/>
    </row>
    <row r="3446" spans="96:117">
      <c r="CR3446" s="11"/>
      <c r="DI3446" s="11"/>
      <c r="DJ3446" s="11"/>
      <c r="DK3446" s="11"/>
      <c r="DL3446" s="11"/>
      <c r="DM3446" s="11"/>
    </row>
    <row r="3447" spans="96:117">
      <c r="CR3447" s="11"/>
      <c r="DI3447" s="11"/>
      <c r="DJ3447" s="11"/>
      <c r="DK3447" s="11"/>
      <c r="DL3447" s="11"/>
      <c r="DM3447" s="11"/>
    </row>
    <row r="3448" spans="96:117">
      <c r="CR3448" s="11"/>
      <c r="DI3448" s="11"/>
      <c r="DJ3448" s="11"/>
      <c r="DK3448" s="11"/>
      <c r="DL3448" s="11"/>
      <c r="DM3448" s="11"/>
    </row>
    <row r="3449" spans="96:117">
      <c r="CR3449" s="11"/>
      <c r="DI3449" s="11"/>
      <c r="DJ3449" s="11"/>
      <c r="DK3449" s="11"/>
      <c r="DL3449" s="11"/>
      <c r="DM3449" s="11"/>
    </row>
    <row r="3450" spans="96:117">
      <c r="CR3450" s="11"/>
      <c r="DI3450" s="11"/>
      <c r="DJ3450" s="11"/>
      <c r="DK3450" s="11"/>
      <c r="DL3450" s="11"/>
      <c r="DM3450" s="11"/>
    </row>
    <row r="3451" spans="96:117">
      <c r="CR3451" s="11"/>
      <c r="DI3451" s="11"/>
      <c r="DJ3451" s="11"/>
      <c r="DK3451" s="11"/>
      <c r="DL3451" s="11"/>
      <c r="DM3451" s="11"/>
    </row>
    <row r="3452" spans="96:117">
      <c r="CR3452" s="11"/>
      <c r="DI3452" s="11"/>
      <c r="DJ3452" s="11"/>
      <c r="DK3452" s="11"/>
      <c r="DL3452" s="11"/>
      <c r="DM3452" s="11"/>
    </row>
    <row r="3453" spans="96:117">
      <c r="CR3453" s="11"/>
      <c r="DI3453" s="11"/>
      <c r="DJ3453" s="11"/>
      <c r="DK3453" s="11"/>
      <c r="DL3453" s="11"/>
      <c r="DM3453" s="11"/>
    </row>
    <row r="3454" spans="96:117">
      <c r="CR3454" s="11"/>
      <c r="DI3454" s="11"/>
      <c r="DJ3454" s="11"/>
      <c r="DK3454" s="11"/>
      <c r="DL3454" s="11"/>
      <c r="DM3454" s="11"/>
    </row>
    <row r="3455" spans="96:117">
      <c r="CR3455" s="11"/>
      <c r="DI3455" s="11"/>
      <c r="DJ3455" s="11"/>
      <c r="DK3455" s="11"/>
      <c r="DL3455" s="11"/>
      <c r="DM3455" s="11"/>
    </row>
    <row r="3456" spans="96:117">
      <c r="CR3456" s="11"/>
      <c r="DI3456" s="11"/>
      <c r="DJ3456" s="11"/>
      <c r="DK3456" s="11"/>
      <c r="DL3456" s="11"/>
      <c r="DM3456" s="11"/>
    </row>
    <row r="3457" spans="96:117">
      <c r="CR3457" s="11"/>
      <c r="DI3457" s="11"/>
      <c r="DJ3457" s="11"/>
      <c r="DK3457" s="11"/>
      <c r="DL3457" s="11"/>
      <c r="DM3457" s="11"/>
    </row>
    <row r="3458" spans="96:117">
      <c r="CR3458" s="11"/>
      <c r="DI3458" s="11"/>
      <c r="DJ3458" s="11"/>
      <c r="DK3458" s="11"/>
      <c r="DL3458" s="11"/>
      <c r="DM3458" s="11"/>
    </row>
    <row r="3459" spans="96:117">
      <c r="CR3459" s="11"/>
      <c r="DI3459" s="11"/>
      <c r="DJ3459" s="11"/>
      <c r="DK3459" s="11"/>
      <c r="DL3459" s="11"/>
      <c r="DM3459" s="11"/>
    </row>
    <row r="3460" spans="96:117">
      <c r="CR3460" s="11"/>
      <c r="DI3460" s="11"/>
      <c r="DJ3460" s="11"/>
      <c r="DK3460" s="11"/>
      <c r="DL3460" s="11"/>
      <c r="DM3460" s="11"/>
    </row>
    <row r="3461" spans="96:117">
      <c r="CR3461" s="11"/>
      <c r="DI3461" s="11"/>
      <c r="DJ3461" s="11"/>
      <c r="DK3461" s="11"/>
      <c r="DL3461" s="11"/>
      <c r="DM3461" s="11"/>
    </row>
    <row r="3462" spans="96:117">
      <c r="CR3462" s="11"/>
      <c r="DI3462" s="11"/>
      <c r="DJ3462" s="11"/>
      <c r="DK3462" s="11"/>
      <c r="DL3462" s="11"/>
      <c r="DM3462" s="11"/>
    </row>
    <row r="3463" spans="96:117">
      <c r="CR3463" s="11"/>
      <c r="DI3463" s="11"/>
      <c r="DJ3463" s="11"/>
      <c r="DK3463" s="11"/>
      <c r="DL3463" s="11"/>
      <c r="DM3463" s="11"/>
    </row>
    <row r="3464" spans="96:117">
      <c r="CR3464" s="11"/>
      <c r="DI3464" s="11"/>
      <c r="DJ3464" s="11"/>
      <c r="DK3464" s="11"/>
      <c r="DL3464" s="11"/>
      <c r="DM3464" s="11"/>
    </row>
    <row r="3465" spans="96:117">
      <c r="CR3465" s="11"/>
      <c r="DI3465" s="11"/>
      <c r="DJ3465" s="11"/>
      <c r="DK3465" s="11"/>
      <c r="DL3465" s="11"/>
      <c r="DM3465" s="11"/>
    </row>
    <row r="3466" spans="96:117">
      <c r="CR3466" s="11"/>
      <c r="DI3466" s="11"/>
      <c r="DJ3466" s="11"/>
      <c r="DK3466" s="11"/>
      <c r="DL3466" s="11"/>
      <c r="DM3466" s="11"/>
    </row>
    <row r="3467" spans="96:117">
      <c r="CR3467" s="11"/>
      <c r="DI3467" s="11"/>
      <c r="DJ3467" s="11"/>
      <c r="DK3467" s="11"/>
      <c r="DL3467" s="11"/>
      <c r="DM3467" s="11"/>
    </row>
    <row r="3468" spans="96:117">
      <c r="CR3468" s="11"/>
      <c r="DI3468" s="11"/>
      <c r="DJ3468" s="11"/>
      <c r="DK3468" s="11"/>
      <c r="DL3468" s="11"/>
      <c r="DM3468" s="11"/>
    </row>
    <row r="3469" spans="96:117">
      <c r="CR3469" s="11"/>
      <c r="DI3469" s="11"/>
      <c r="DJ3469" s="11"/>
      <c r="DK3469" s="11"/>
      <c r="DL3469" s="11"/>
      <c r="DM3469" s="11"/>
    </row>
    <row r="3470" spans="96:117">
      <c r="CR3470" s="11"/>
      <c r="DI3470" s="11"/>
      <c r="DJ3470" s="11"/>
      <c r="DK3470" s="11"/>
      <c r="DL3470" s="11"/>
      <c r="DM3470" s="11"/>
    </row>
    <row r="3471" spans="96:117">
      <c r="CR3471" s="11"/>
      <c r="DI3471" s="11"/>
      <c r="DJ3471" s="11"/>
      <c r="DK3471" s="11"/>
      <c r="DL3471" s="11"/>
      <c r="DM3471" s="11"/>
    </row>
    <row r="3472" spans="96:117">
      <c r="CR3472" s="11"/>
      <c r="DI3472" s="11"/>
      <c r="DJ3472" s="11"/>
      <c r="DK3472" s="11"/>
      <c r="DL3472" s="11"/>
      <c r="DM3472" s="11"/>
    </row>
    <row r="3473" spans="96:117">
      <c r="CR3473" s="11"/>
      <c r="DI3473" s="11"/>
      <c r="DJ3473" s="11"/>
      <c r="DK3473" s="11"/>
      <c r="DL3473" s="11"/>
      <c r="DM3473" s="11"/>
    </row>
  </sheetData>
  <pageMargins left="0.7" right="0.7" top="0.75" bottom="0.75" header="0.3" footer="0.3"/>
  <pageSetup paperSize="9" fitToWidth="0" fitToHeight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18"/>
  <sheetViews>
    <sheetView workbookViewId="0">
      <pane xSplit="5" ySplit="3" topLeftCell="F4" activePane="bottomRight" state="frozen"/>
      <selection pane="topRight" activeCell="E1" sqref="E1"/>
      <selection pane="bottomLeft" activeCell="A4" sqref="A4"/>
      <selection pane="bottomRight"/>
    </sheetView>
  </sheetViews>
  <sheetFormatPr defaultRowHeight="15"/>
  <cols>
    <col min="1" max="1" width="4" bestFit="1" customWidth="1"/>
    <col min="2" max="2" width="11.42578125" bestFit="1" customWidth="1"/>
    <col min="3" max="3" width="7.28515625" bestFit="1" customWidth="1"/>
    <col min="4" max="4" width="16.28515625" bestFit="1" customWidth="1"/>
    <col min="5" max="5" width="11.5703125" bestFit="1" customWidth="1"/>
    <col min="6" max="6" width="81.28515625" bestFit="1" customWidth="1"/>
    <col min="7" max="7" width="4" bestFit="1" customWidth="1"/>
    <col min="8" max="8" width="28.42578125" bestFit="1" customWidth="1"/>
    <col min="9" max="9" width="9.5703125" bestFit="1" customWidth="1"/>
    <col min="10" max="10" width="8.7109375" bestFit="1" customWidth="1"/>
    <col min="11" max="11" width="8.28515625" bestFit="1" customWidth="1"/>
    <col min="12" max="12" width="8.7109375" bestFit="1" customWidth="1"/>
    <col min="13" max="13" width="9.28515625" bestFit="1" customWidth="1"/>
    <col min="14" max="14" width="14.85546875" bestFit="1" customWidth="1"/>
    <col min="15" max="15" width="9" bestFit="1" customWidth="1"/>
    <col min="16" max="16" width="8.28515625" bestFit="1" customWidth="1"/>
    <col min="17" max="17" width="10.85546875" bestFit="1" customWidth="1"/>
    <col min="18" max="18" width="12.140625" bestFit="1" customWidth="1"/>
    <col min="19" max="19" width="8.28515625" bestFit="1" customWidth="1"/>
    <col min="20" max="20" width="8.42578125" bestFit="1" customWidth="1"/>
    <col min="21" max="21" width="8.28515625" bestFit="1" customWidth="1"/>
    <col min="22" max="22" width="5" bestFit="1" customWidth="1"/>
    <col min="23" max="24" width="8.7109375" bestFit="1" customWidth="1"/>
    <col min="25" max="25" width="8.28515625" bestFit="1" customWidth="1"/>
    <col min="26" max="26" width="8.7109375" bestFit="1" customWidth="1"/>
    <col min="27" max="27" width="5.42578125" bestFit="1" customWidth="1"/>
    <col min="28" max="28" width="15.42578125" bestFit="1" customWidth="1"/>
    <col min="29" max="29" width="11" bestFit="1" customWidth="1"/>
    <col min="30" max="30" width="14.28515625" bestFit="1" customWidth="1"/>
    <col min="31" max="35" width="8.28515625" bestFit="1" customWidth="1"/>
    <col min="36" max="36" width="9" bestFit="1" customWidth="1"/>
    <col min="37" max="37" width="8.28515625" bestFit="1" customWidth="1"/>
    <col min="38" max="38" width="9.42578125" bestFit="1" customWidth="1"/>
    <col min="39" max="39" width="8.28515625" bestFit="1" customWidth="1"/>
    <col min="40" max="40" width="14.5703125" bestFit="1" customWidth="1"/>
    <col min="41" max="41" width="11.7109375" bestFit="1" customWidth="1"/>
    <col min="42" max="42" width="15.85546875" bestFit="1" customWidth="1"/>
    <col min="43" max="43" width="15.28515625" bestFit="1" customWidth="1"/>
    <col min="44" max="44" width="10.140625" bestFit="1" customWidth="1"/>
    <col min="45" max="45" width="8.85546875" bestFit="1" customWidth="1"/>
    <col min="46" max="47" width="8.28515625" bestFit="1" customWidth="1"/>
    <col min="48" max="48" width="16" bestFit="1" customWidth="1"/>
    <col min="49" max="49" width="15.85546875" bestFit="1" customWidth="1"/>
    <col min="50" max="50" width="11.85546875" bestFit="1" customWidth="1"/>
    <col min="51" max="51" width="16.7109375" bestFit="1" customWidth="1"/>
    <col min="52" max="52" width="17.28515625" bestFit="1" customWidth="1"/>
    <col min="53" max="53" width="8.28515625" bestFit="1" customWidth="1"/>
    <col min="54" max="54" width="10.7109375" bestFit="1" customWidth="1"/>
    <col min="55" max="61" width="8.28515625" bestFit="1" customWidth="1"/>
    <col min="62" max="62" width="29.85546875" bestFit="1" customWidth="1"/>
    <col min="63" max="63" width="21.85546875" bestFit="1" customWidth="1"/>
    <col min="64" max="64" width="16.42578125" bestFit="1" customWidth="1"/>
    <col min="65" max="66" width="22" bestFit="1" customWidth="1"/>
    <col min="67" max="67" width="21.85546875" bestFit="1" customWidth="1"/>
    <col min="68" max="68" width="22.42578125" bestFit="1" customWidth="1"/>
    <col min="69" max="69" width="9.85546875" bestFit="1" customWidth="1"/>
    <col min="70" max="70" width="9.42578125" bestFit="1" customWidth="1"/>
    <col min="71" max="72" width="8.28515625" bestFit="1" customWidth="1"/>
    <col min="73" max="73" width="28.85546875" bestFit="1" customWidth="1"/>
    <col min="74" max="74" width="37" bestFit="1" customWidth="1"/>
    <col min="75" max="75" width="35.7109375" bestFit="1" customWidth="1"/>
    <col min="76" max="76" width="11.85546875" bestFit="1" customWidth="1"/>
    <col min="77" max="77" width="15.42578125" bestFit="1" customWidth="1"/>
    <col min="78" max="78" width="25.140625" bestFit="1" customWidth="1"/>
    <col min="79" max="79" width="19.28515625" bestFit="1" customWidth="1"/>
    <col min="80" max="80" width="8.7109375" bestFit="1" customWidth="1"/>
    <col min="81" max="81" width="12.7109375" bestFit="1" customWidth="1"/>
    <col min="82" max="82" width="33.28515625" bestFit="1" customWidth="1"/>
    <col min="83" max="83" width="28.7109375" bestFit="1" customWidth="1"/>
    <col min="84" max="84" width="23.5703125" bestFit="1" customWidth="1"/>
    <col min="85" max="87" width="18.5703125" bestFit="1" customWidth="1"/>
    <col min="88" max="88" width="5.140625" bestFit="1" customWidth="1"/>
    <col min="89" max="89" width="12" bestFit="1" customWidth="1"/>
    <col min="90" max="90" width="9.85546875" bestFit="1" customWidth="1"/>
    <col min="91" max="91" width="19" bestFit="1" customWidth="1"/>
    <col min="93" max="93" width="8.28515625" bestFit="1" customWidth="1"/>
    <col min="94" max="94" width="32.140625" bestFit="1" customWidth="1"/>
    <col min="95" max="95" width="45.140625" bestFit="1" customWidth="1"/>
    <col min="96" max="96" width="14.28515625" bestFit="1" customWidth="1"/>
    <col min="97" max="97" width="11.7109375" bestFit="1" customWidth="1"/>
    <col min="98" max="98" width="21.85546875" bestFit="1" customWidth="1"/>
    <col min="99" max="99" width="9.85546875" bestFit="1" customWidth="1"/>
    <col min="100" max="100" width="16.28515625" bestFit="1" customWidth="1"/>
    <col min="101" max="103" width="8.28515625" bestFit="1" customWidth="1"/>
    <col min="104" max="104" width="17.7109375" bestFit="1" customWidth="1"/>
    <col min="105" max="105" width="8.28515625" bestFit="1" customWidth="1"/>
    <col min="106" max="106" width="10.28515625" bestFit="1" customWidth="1"/>
    <col min="107" max="108" width="8.28515625" bestFit="1" customWidth="1"/>
    <col min="109" max="109" width="15.28515625" bestFit="1" customWidth="1"/>
    <col min="110" max="110" width="23.28515625" bestFit="1" customWidth="1"/>
    <col min="111" max="111" width="36.140625" bestFit="1" customWidth="1"/>
  </cols>
  <sheetData>
    <row r="1" spans="1:112" s="11" customFormat="1">
      <c r="G1" s="11">
        <v>1</v>
      </c>
      <c r="H1" s="11">
        <v>2</v>
      </c>
      <c r="I1" s="11">
        <v>3</v>
      </c>
      <c r="J1" s="11">
        <v>4</v>
      </c>
      <c r="K1" s="11">
        <v>5</v>
      </c>
      <c r="L1" s="11">
        <v>6</v>
      </c>
      <c r="M1" s="11">
        <v>7</v>
      </c>
      <c r="N1" s="11">
        <v>8</v>
      </c>
      <c r="O1" s="11">
        <v>9</v>
      </c>
      <c r="P1" s="11">
        <v>10</v>
      </c>
      <c r="Q1" s="11">
        <v>11</v>
      </c>
      <c r="R1" s="11">
        <v>12</v>
      </c>
      <c r="S1" s="11">
        <v>13</v>
      </c>
      <c r="T1" s="11">
        <v>14</v>
      </c>
      <c r="U1" s="11">
        <v>15</v>
      </c>
      <c r="W1" s="11">
        <v>16</v>
      </c>
      <c r="X1" s="11">
        <v>17</v>
      </c>
      <c r="Y1" s="11">
        <v>18</v>
      </c>
      <c r="Z1" s="11">
        <v>19</v>
      </c>
      <c r="AA1" s="11">
        <v>20</v>
      </c>
      <c r="AB1" s="11">
        <v>21</v>
      </c>
      <c r="AC1" s="11">
        <v>22</v>
      </c>
      <c r="AD1" s="11">
        <v>23</v>
      </c>
      <c r="AE1" s="11">
        <v>24</v>
      </c>
      <c r="AF1" s="11">
        <v>25</v>
      </c>
      <c r="AG1" s="11">
        <v>26</v>
      </c>
      <c r="AH1" s="11">
        <v>27</v>
      </c>
      <c r="AI1" s="11">
        <v>28</v>
      </c>
      <c r="AJ1" s="11">
        <v>29</v>
      </c>
      <c r="AK1" s="11">
        <v>30</v>
      </c>
      <c r="AL1" s="11">
        <v>31</v>
      </c>
      <c r="AM1" s="11">
        <v>32</v>
      </c>
      <c r="AN1" s="11">
        <v>33</v>
      </c>
      <c r="AO1" s="11">
        <v>34</v>
      </c>
      <c r="AP1" s="11">
        <v>35</v>
      </c>
      <c r="AQ1" s="11">
        <v>36</v>
      </c>
      <c r="AR1" s="11">
        <v>37</v>
      </c>
      <c r="AS1" s="11">
        <v>38</v>
      </c>
      <c r="AT1" s="11">
        <v>39</v>
      </c>
      <c r="AU1" s="11">
        <v>40</v>
      </c>
      <c r="AV1" s="11">
        <v>41</v>
      </c>
      <c r="AW1" s="11">
        <v>42</v>
      </c>
      <c r="AX1" s="11">
        <v>43</v>
      </c>
      <c r="AY1" s="11">
        <v>44</v>
      </c>
      <c r="AZ1" s="11">
        <v>45</v>
      </c>
      <c r="BA1" s="11">
        <v>46</v>
      </c>
      <c r="BJ1" s="11">
        <v>47</v>
      </c>
      <c r="BK1" s="11">
        <v>48</v>
      </c>
      <c r="BL1" s="11">
        <v>49</v>
      </c>
      <c r="BM1" s="11">
        <v>50</v>
      </c>
      <c r="BN1" s="11">
        <v>51</v>
      </c>
      <c r="BO1" s="11">
        <v>52</v>
      </c>
      <c r="BP1" s="11">
        <v>53</v>
      </c>
      <c r="BR1" s="16">
        <v>54</v>
      </c>
      <c r="BS1" s="11">
        <v>55</v>
      </c>
      <c r="BT1" s="11">
        <v>56</v>
      </c>
      <c r="BU1" s="11">
        <v>57</v>
      </c>
      <c r="BV1" s="11">
        <v>58</v>
      </c>
      <c r="BW1" s="11">
        <v>59</v>
      </c>
      <c r="BY1" s="11">
        <v>60</v>
      </c>
      <c r="BZ1" s="11">
        <v>61</v>
      </c>
      <c r="CA1" s="11">
        <v>62</v>
      </c>
      <c r="CB1" s="11">
        <v>63</v>
      </c>
      <c r="CC1" s="11">
        <v>64</v>
      </c>
      <c r="CD1" s="11">
        <v>65</v>
      </c>
      <c r="CE1" s="11">
        <v>66</v>
      </c>
      <c r="CF1" s="11">
        <v>67</v>
      </c>
      <c r="CG1" s="11">
        <v>68</v>
      </c>
      <c r="CH1" s="11">
        <v>69</v>
      </c>
      <c r="CI1" s="11">
        <v>70</v>
      </c>
      <c r="CK1" s="11">
        <v>71</v>
      </c>
      <c r="CL1" s="11">
        <v>72</v>
      </c>
      <c r="CM1" s="11">
        <v>73</v>
      </c>
      <c r="CN1" s="11">
        <v>74</v>
      </c>
      <c r="CO1" s="11">
        <v>75</v>
      </c>
      <c r="CP1" s="11">
        <v>76</v>
      </c>
      <c r="CQ1" s="11">
        <v>77</v>
      </c>
      <c r="CR1" s="11">
        <v>78</v>
      </c>
      <c r="CS1" s="11">
        <v>79</v>
      </c>
      <c r="CT1" s="11">
        <v>80</v>
      </c>
      <c r="CU1" s="11">
        <v>81</v>
      </c>
      <c r="CV1" s="11">
        <v>82</v>
      </c>
      <c r="CW1" s="11">
        <v>83</v>
      </c>
      <c r="CX1" s="11">
        <v>84</v>
      </c>
      <c r="CY1" s="11">
        <v>85</v>
      </c>
      <c r="CZ1" s="11">
        <v>86</v>
      </c>
      <c r="DA1" s="11">
        <v>87</v>
      </c>
      <c r="DB1" s="11">
        <v>88</v>
      </c>
      <c r="DC1" s="11">
        <v>89</v>
      </c>
      <c r="DD1" s="11">
        <v>90</v>
      </c>
      <c r="DE1" s="11">
        <v>91</v>
      </c>
      <c r="DH1"/>
    </row>
    <row r="2" spans="1:112" s="1" customFormat="1" ht="12.75">
      <c r="H2" s="1" t="s">
        <v>901</v>
      </c>
      <c r="I2" s="1" t="s">
        <v>902</v>
      </c>
      <c r="J2" s="1" t="s">
        <v>902</v>
      </c>
      <c r="K2" s="1" t="s">
        <v>902</v>
      </c>
      <c r="L2" s="1" t="s">
        <v>902</v>
      </c>
      <c r="M2" s="1" t="s">
        <v>902</v>
      </c>
      <c r="N2" s="1" t="s">
        <v>902</v>
      </c>
      <c r="O2" s="1" t="s">
        <v>902</v>
      </c>
      <c r="P2" s="1" t="s">
        <v>902</v>
      </c>
      <c r="Q2" s="1" t="s">
        <v>902</v>
      </c>
      <c r="R2" s="1" t="s">
        <v>902</v>
      </c>
      <c r="S2" s="1" t="s">
        <v>902</v>
      </c>
      <c r="T2" s="1" t="s">
        <v>902</v>
      </c>
      <c r="U2" s="1" t="s">
        <v>902</v>
      </c>
      <c r="W2" s="1" t="s">
        <v>902</v>
      </c>
      <c r="X2" s="1" t="s">
        <v>902</v>
      </c>
      <c r="Y2" s="1" t="s">
        <v>902</v>
      </c>
      <c r="Z2" s="1" t="s">
        <v>902</v>
      </c>
      <c r="AA2" s="1" t="s">
        <v>995</v>
      </c>
      <c r="AB2" s="1" t="s">
        <v>902</v>
      </c>
      <c r="AC2" s="1" t="s">
        <v>902</v>
      </c>
      <c r="AD2" s="1" t="s">
        <v>902</v>
      </c>
      <c r="AE2" s="1" t="s">
        <v>902</v>
      </c>
      <c r="AF2" s="1" t="s">
        <v>902</v>
      </c>
      <c r="AG2" s="1" t="s">
        <v>902</v>
      </c>
      <c r="AH2" s="1" t="s">
        <v>902</v>
      </c>
      <c r="AI2" s="1" t="s">
        <v>902</v>
      </c>
      <c r="AJ2" s="1" t="s">
        <v>902</v>
      </c>
      <c r="AK2" s="1" t="s">
        <v>902</v>
      </c>
      <c r="AL2" s="1" t="s">
        <v>902</v>
      </c>
      <c r="AM2" s="1" t="s">
        <v>902</v>
      </c>
      <c r="AN2" s="1" t="s">
        <v>902</v>
      </c>
      <c r="AO2" s="1" t="s">
        <v>902</v>
      </c>
      <c r="AP2" s="1" t="s">
        <v>902</v>
      </c>
      <c r="AQ2" s="1" t="s">
        <v>902</v>
      </c>
      <c r="AR2" s="1" t="s">
        <v>902</v>
      </c>
      <c r="AS2" s="1" t="s">
        <v>902</v>
      </c>
      <c r="AT2" s="1" t="s">
        <v>902</v>
      </c>
      <c r="AU2" s="1" t="s">
        <v>902</v>
      </c>
      <c r="AV2" s="1" t="s">
        <v>902</v>
      </c>
      <c r="AW2" s="1" t="s">
        <v>902</v>
      </c>
      <c r="AX2" s="1" t="s">
        <v>902</v>
      </c>
      <c r="AY2" s="1" t="s">
        <v>902</v>
      </c>
      <c r="AZ2" s="1" t="s">
        <v>902</v>
      </c>
      <c r="BA2" s="1" t="s">
        <v>902</v>
      </c>
      <c r="BC2" s="1" t="s">
        <v>902</v>
      </c>
      <c r="BD2" s="1" t="s">
        <v>902</v>
      </c>
      <c r="BE2" s="1" t="s">
        <v>902</v>
      </c>
      <c r="BF2" s="1" t="s">
        <v>902</v>
      </c>
      <c r="BG2" s="1" t="s">
        <v>902</v>
      </c>
      <c r="BH2" s="1" t="s">
        <v>902</v>
      </c>
      <c r="BI2" s="1" t="s">
        <v>902</v>
      </c>
      <c r="BJ2" s="1" t="s">
        <v>902</v>
      </c>
      <c r="BK2" s="1" t="s">
        <v>902</v>
      </c>
      <c r="BL2" s="1" t="s">
        <v>902</v>
      </c>
      <c r="BM2" s="1" t="s">
        <v>902</v>
      </c>
      <c r="BN2" s="1" t="s">
        <v>902</v>
      </c>
      <c r="BO2" s="1" t="s">
        <v>902</v>
      </c>
      <c r="BP2" s="1" t="s">
        <v>902</v>
      </c>
      <c r="BR2" s="1" t="s">
        <v>902</v>
      </c>
      <c r="BS2" s="1" t="s">
        <v>902</v>
      </c>
      <c r="BT2" s="1" t="s">
        <v>902</v>
      </c>
      <c r="BU2" s="1" t="s">
        <v>902</v>
      </c>
      <c r="BV2" s="1" t="s">
        <v>902</v>
      </c>
      <c r="BW2" s="1" t="s">
        <v>902</v>
      </c>
      <c r="BY2" s="1" t="s">
        <v>902</v>
      </c>
      <c r="BZ2" s="1" t="s">
        <v>902</v>
      </c>
      <c r="CA2" s="1" t="s">
        <v>902</v>
      </c>
      <c r="CB2" s="1" t="s">
        <v>902</v>
      </c>
      <c r="CC2" s="1" t="s">
        <v>902</v>
      </c>
      <c r="CD2" s="1" t="s">
        <v>902</v>
      </c>
      <c r="CE2" s="1" t="s">
        <v>903</v>
      </c>
      <c r="CF2" s="1" t="s">
        <v>902</v>
      </c>
      <c r="CG2" s="1" t="s">
        <v>902</v>
      </c>
      <c r="CH2" s="1" t="s">
        <v>902</v>
      </c>
      <c r="CI2" s="1" t="s">
        <v>902</v>
      </c>
      <c r="CK2" s="1" t="s">
        <v>902</v>
      </c>
      <c r="CL2" s="1" t="s">
        <v>902</v>
      </c>
      <c r="CM2" s="1" t="s">
        <v>902</v>
      </c>
      <c r="CN2" s="1" t="s">
        <v>902</v>
      </c>
      <c r="CO2" s="1" t="s">
        <v>902</v>
      </c>
      <c r="CP2" s="1" t="s">
        <v>902</v>
      </c>
      <c r="CQ2" s="1" t="s">
        <v>902</v>
      </c>
      <c r="CR2" s="11" t="s">
        <v>904</v>
      </c>
      <c r="CS2" s="1" t="s">
        <v>902</v>
      </c>
      <c r="CT2" s="1" t="s">
        <v>902</v>
      </c>
      <c r="CU2" s="1" t="s">
        <v>902</v>
      </c>
      <c r="CV2" s="1" t="s">
        <v>902</v>
      </c>
      <c r="CW2" s="1" t="s">
        <v>902</v>
      </c>
      <c r="CX2" s="1" t="s">
        <v>902</v>
      </c>
      <c r="CY2" s="1" t="s">
        <v>902</v>
      </c>
      <c r="CZ2" s="1" t="s">
        <v>902</v>
      </c>
      <c r="DA2" s="1" t="s">
        <v>902</v>
      </c>
      <c r="DB2" s="1" t="s">
        <v>902</v>
      </c>
      <c r="DC2" s="1" t="s">
        <v>902</v>
      </c>
      <c r="DD2" s="1" t="s">
        <v>902</v>
      </c>
      <c r="DE2" s="1" t="s">
        <v>902</v>
      </c>
      <c r="DF2" s="1" t="s">
        <v>902</v>
      </c>
      <c r="DG2" s="1" t="s">
        <v>902</v>
      </c>
    </row>
    <row r="3" spans="1:112" s="18" customFormat="1" ht="38.25">
      <c r="A3" s="17" t="s">
        <v>1849</v>
      </c>
      <c r="B3" s="17" t="s">
        <v>0</v>
      </c>
      <c r="C3" s="17" t="s">
        <v>1843</v>
      </c>
      <c r="D3" s="17" t="s">
        <v>1841</v>
      </c>
      <c r="E3" s="17" t="s">
        <v>1842</v>
      </c>
      <c r="F3" s="17" t="s">
        <v>1</v>
      </c>
      <c r="G3" s="17" t="s">
        <v>2</v>
      </c>
      <c r="H3" s="17" t="s">
        <v>3</v>
      </c>
      <c r="I3" s="17" t="s">
        <v>45</v>
      </c>
      <c r="J3" s="17" t="s">
        <v>4</v>
      </c>
      <c r="K3" s="17" t="s">
        <v>46</v>
      </c>
      <c r="L3" s="17" t="s">
        <v>5</v>
      </c>
      <c r="M3" s="17" t="s">
        <v>47</v>
      </c>
      <c r="N3" s="17" t="s">
        <v>6</v>
      </c>
      <c r="O3" s="17" t="s">
        <v>7</v>
      </c>
      <c r="P3" s="17" t="s">
        <v>59</v>
      </c>
      <c r="Q3" s="17" t="s">
        <v>48</v>
      </c>
      <c r="R3" s="17" t="s">
        <v>49</v>
      </c>
      <c r="S3" s="17" t="s">
        <v>8</v>
      </c>
      <c r="T3" s="17" t="s">
        <v>9</v>
      </c>
      <c r="U3" s="17" t="s">
        <v>50</v>
      </c>
      <c r="V3" s="17" t="s">
        <v>1844</v>
      </c>
      <c r="W3" s="17" t="s">
        <v>51</v>
      </c>
      <c r="X3" s="17" t="s">
        <v>52</v>
      </c>
      <c r="Y3" s="17" t="s">
        <v>10</v>
      </c>
      <c r="Z3" s="17" t="s">
        <v>53</v>
      </c>
      <c r="AA3" s="17" t="s">
        <v>996</v>
      </c>
      <c r="AB3" s="17" t="s">
        <v>54</v>
      </c>
      <c r="AC3" s="17" t="s">
        <v>55</v>
      </c>
      <c r="AD3" s="17" t="s">
        <v>56</v>
      </c>
      <c r="AE3" s="17" t="s">
        <v>11</v>
      </c>
      <c r="AF3" s="17" t="s">
        <v>57</v>
      </c>
      <c r="AG3" s="17" t="s">
        <v>905</v>
      </c>
      <c r="AH3" s="17" t="s">
        <v>58</v>
      </c>
      <c r="AI3" s="17" t="s">
        <v>12</v>
      </c>
      <c r="AJ3" s="17" t="s">
        <v>13</v>
      </c>
      <c r="AK3" s="17" t="s">
        <v>14</v>
      </c>
      <c r="AL3" s="17" t="s">
        <v>15</v>
      </c>
      <c r="AM3" s="17" t="s">
        <v>16</v>
      </c>
      <c r="AN3" s="17" t="s">
        <v>17</v>
      </c>
      <c r="AO3" s="17" t="s">
        <v>18</v>
      </c>
      <c r="AP3" s="17" t="s">
        <v>93</v>
      </c>
      <c r="AQ3" s="17" t="s">
        <v>20</v>
      </c>
      <c r="AR3" s="17" t="s">
        <v>65</v>
      </c>
      <c r="AS3" s="17" t="s">
        <v>21</v>
      </c>
      <c r="AT3" s="17" t="s">
        <v>22</v>
      </c>
      <c r="AU3" s="17" t="s">
        <v>23</v>
      </c>
      <c r="AV3" s="17" t="s">
        <v>19</v>
      </c>
      <c r="AW3" s="17" t="s">
        <v>24</v>
      </c>
      <c r="AX3" s="17" t="s">
        <v>25</v>
      </c>
      <c r="AY3" s="17" t="s">
        <v>26</v>
      </c>
      <c r="AZ3" s="17" t="s">
        <v>27</v>
      </c>
      <c r="BA3" s="17" t="s">
        <v>61</v>
      </c>
      <c r="BB3" s="17" t="s">
        <v>1845</v>
      </c>
      <c r="BC3" s="17" t="s">
        <v>29</v>
      </c>
      <c r="BD3" s="17" t="s">
        <v>30</v>
      </c>
      <c r="BE3" s="17" t="s">
        <v>31</v>
      </c>
      <c r="BF3" s="17" t="s">
        <v>32</v>
      </c>
      <c r="BG3" s="17" t="s">
        <v>33</v>
      </c>
      <c r="BH3" s="17" t="s">
        <v>34</v>
      </c>
      <c r="BI3" s="17" t="s">
        <v>35</v>
      </c>
      <c r="BJ3" s="17" t="s">
        <v>28</v>
      </c>
      <c r="BK3" s="17" t="s">
        <v>60</v>
      </c>
      <c r="BL3" s="17" t="s">
        <v>896</v>
      </c>
      <c r="BM3" s="17" t="s">
        <v>897</v>
      </c>
      <c r="BN3" s="17" t="s">
        <v>898</v>
      </c>
      <c r="BO3" s="17" t="s">
        <v>899</v>
      </c>
      <c r="BP3" s="17" t="s">
        <v>900</v>
      </c>
      <c r="BQ3" s="17" t="s">
        <v>1847</v>
      </c>
      <c r="BR3" s="17" t="s">
        <v>36</v>
      </c>
      <c r="BS3" s="17" t="s">
        <v>38</v>
      </c>
      <c r="BT3" s="17" t="s">
        <v>39</v>
      </c>
      <c r="BU3" s="17" t="s">
        <v>62</v>
      </c>
      <c r="BV3" s="17" t="s">
        <v>42</v>
      </c>
      <c r="BW3" s="17" t="s">
        <v>41</v>
      </c>
      <c r="BX3" s="17" t="s">
        <v>1848</v>
      </c>
      <c r="BY3" s="17" t="s">
        <v>63</v>
      </c>
      <c r="BZ3" s="17" t="s">
        <v>92</v>
      </c>
      <c r="CA3" s="17" t="s">
        <v>70</v>
      </c>
      <c r="CB3" s="17" t="s">
        <v>66</v>
      </c>
      <c r="CC3" s="17" t="s">
        <v>69</v>
      </c>
      <c r="CD3" s="17" t="s">
        <v>72</v>
      </c>
      <c r="CE3" s="17" t="s">
        <v>71</v>
      </c>
      <c r="CF3" s="17" t="s">
        <v>67</v>
      </c>
      <c r="CG3" s="17" t="s">
        <v>89</v>
      </c>
      <c r="CH3" s="17" t="s">
        <v>68</v>
      </c>
      <c r="CI3" s="17" t="s">
        <v>90</v>
      </c>
      <c r="CJ3" s="17" t="s">
        <v>1846</v>
      </c>
      <c r="CK3" s="17" t="s">
        <v>73</v>
      </c>
      <c r="CL3" s="17" t="s">
        <v>74</v>
      </c>
      <c r="CM3" s="17" t="s">
        <v>94</v>
      </c>
      <c r="CN3" s="17" t="s">
        <v>75</v>
      </c>
      <c r="CO3" s="17" t="s">
        <v>76</v>
      </c>
      <c r="CP3" s="17" t="s">
        <v>77</v>
      </c>
      <c r="CQ3" s="17" t="s">
        <v>78</v>
      </c>
      <c r="CR3" s="21" t="s">
        <v>79</v>
      </c>
      <c r="CS3" s="17" t="s">
        <v>80</v>
      </c>
      <c r="CT3" s="17" t="s">
        <v>81</v>
      </c>
      <c r="CU3" s="17" t="s">
        <v>82</v>
      </c>
      <c r="CV3" s="17" t="s">
        <v>91</v>
      </c>
      <c r="CW3" s="17" t="s">
        <v>83</v>
      </c>
      <c r="CX3" s="17" t="s">
        <v>44</v>
      </c>
      <c r="CY3" s="17" t="s">
        <v>43</v>
      </c>
      <c r="CZ3" s="17" t="s">
        <v>64</v>
      </c>
      <c r="DA3" s="17" t="s">
        <v>84</v>
      </c>
      <c r="DB3" s="17" t="s">
        <v>85</v>
      </c>
      <c r="DC3" s="17" t="s">
        <v>86</v>
      </c>
      <c r="DD3" s="17" t="s">
        <v>87</v>
      </c>
      <c r="DE3" s="17" t="s">
        <v>88</v>
      </c>
      <c r="DF3" s="17" t="s">
        <v>37</v>
      </c>
      <c r="DG3" s="17" t="s">
        <v>40</v>
      </c>
    </row>
    <row r="4" spans="1:112" s="11" customFormat="1">
      <c r="A4" s="11">
        <v>1</v>
      </c>
      <c r="B4" s="6" t="s">
        <v>452</v>
      </c>
      <c r="C4" s="6">
        <v>47</v>
      </c>
      <c r="D4" s="6" t="s">
        <v>1419</v>
      </c>
      <c r="E4" s="6" t="s">
        <v>1838</v>
      </c>
      <c r="F4" s="6" t="s">
        <v>453</v>
      </c>
      <c r="G4" s="7">
        <v>7.6</v>
      </c>
      <c r="H4" s="6">
        <v>944</v>
      </c>
      <c r="I4" s="6">
        <f t="shared" ref="I4:I67" si="0">0.5*0.1</f>
        <v>0.05</v>
      </c>
      <c r="J4" s="6">
        <f>0.5*3</f>
        <v>1.5</v>
      </c>
      <c r="K4" s="6">
        <v>59.9</v>
      </c>
      <c r="L4" s="6">
        <v>0.52800000000000002</v>
      </c>
      <c r="M4" s="9">
        <v>0.51900000000000002</v>
      </c>
      <c r="N4" s="6">
        <v>4.1900000000000004</v>
      </c>
      <c r="O4" s="7">
        <v>35</v>
      </c>
      <c r="P4" s="6">
        <v>0.14299999999999999</v>
      </c>
      <c r="Q4" s="6">
        <v>802</v>
      </c>
      <c r="R4" s="6">
        <f t="shared" ref="R4:R67" si="1">0.5*0.4</f>
        <v>0.2</v>
      </c>
      <c r="S4" s="6">
        <v>3.81</v>
      </c>
      <c r="T4" s="6">
        <v>40.799999999999997</v>
      </c>
      <c r="U4" s="6">
        <f t="shared" ref="U4:U16" si="2">0.5*2</f>
        <v>1</v>
      </c>
      <c r="V4" s="6"/>
      <c r="W4" s="6">
        <v>71.400000000000006</v>
      </c>
      <c r="X4" s="9">
        <v>5.28</v>
      </c>
      <c r="Y4" s="6">
        <v>84.4</v>
      </c>
      <c r="Z4" s="6">
        <v>86900</v>
      </c>
      <c r="AA4" s="9">
        <v>4.2</v>
      </c>
      <c r="AB4" s="6">
        <v>8200</v>
      </c>
      <c r="AC4" s="6">
        <v>629</v>
      </c>
      <c r="AD4" s="6">
        <v>752</v>
      </c>
      <c r="AE4" s="6">
        <v>14300</v>
      </c>
      <c r="AF4" s="6">
        <v>55.2</v>
      </c>
      <c r="AG4" s="6">
        <v>1510</v>
      </c>
      <c r="AH4" s="6">
        <v>291</v>
      </c>
      <c r="AI4" s="6">
        <v>0.107</v>
      </c>
      <c r="AJ4" s="6">
        <v>3.7999999999999999E-2</v>
      </c>
      <c r="AK4" s="6">
        <f t="shared" ref="AK4:AK37" si="3">0.5*0.005</f>
        <v>2.5000000000000001E-3</v>
      </c>
      <c r="AL4" s="6">
        <v>0.223</v>
      </c>
      <c r="AM4" s="6">
        <v>4.8000000000000001E-2</v>
      </c>
      <c r="AN4" s="6">
        <v>6.0999999999999999E-2</v>
      </c>
      <c r="AO4" s="6">
        <v>3.9E-2</v>
      </c>
      <c r="AP4" s="6">
        <f t="shared" ref="AP4:AP37" si="4">0.5*0.005</f>
        <v>2.5000000000000001E-3</v>
      </c>
      <c r="AQ4" s="6">
        <v>5.6000000000000001E-2</v>
      </c>
      <c r="AR4" s="6">
        <v>1.7000000000000001E-2</v>
      </c>
      <c r="AS4" s="6">
        <f t="shared" ref="AS4:AS10" si="5">0.5*0.005</f>
        <v>2.5000000000000001E-3</v>
      </c>
      <c r="AT4" s="6">
        <v>2.1000000000000001E-2</v>
      </c>
      <c r="AU4" s="8">
        <v>0.13</v>
      </c>
      <c r="AV4" s="6">
        <v>8.7999999999999995E-2</v>
      </c>
      <c r="AW4" s="6">
        <v>3.6999999999999998E-2</v>
      </c>
      <c r="AX4" s="8">
        <v>4.5999999999999999E-2</v>
      </c>
      <c r="AY4" s="6">
        <v>4.2999999999999997E-2</v>
      </c>
      <c r="AZ4" s="6">
        <f t="shared" ref="AZ4:BA23" si="6">0.5*0.005</f>
        <v>2.5000000000000001E-3</v>
      </c>
      <c r="BA4" s="6">
        <f t="shared" si="6"/>
        <v>2.5000000000000001E-3</v>
      </c>
      <c r="BB4" s="6"/>
      <c r="BC4" s="6">
        <f t="shared" ref="BC4:BJ8" si="7">0.5*0.001</f>
        <v>5.0000000000000001E-4</v>
      </c>
      <c r="BD4" s="6">
        <f t="shared" si="7"/>
        <v>5.0000000000000001E-4</v>
      </c>
      <c r="BE4" s="6">
        <f t="shared" si="7"/>
        <v>5.0000000000000001E-4</v>
      </c>
      <c r="BF4" s="6">
        <f t="shared" si="7"/>
        <v>5.0000000000000001E-4</v>
      </c>
      <c r="BG4" s="6">
        <f t="shared" si="7"/>
        <v>5.0000000000000001E-4</v>
      </c>
      <c r="BH4" s="6">
        <f t="shared" si="7"/>
        <v>5.0000000000000001E-4</v>
      </c>
      <c r="BI4" s="6">
        <f t="shared" si="7"/>
        <v>5.0000000000000001E-4</v>
      </c>
      <c r="BJ4" s="6">
        <f t="shared" si="7"/>
        <v>5.0000000000000001E-4</v>
      </c>
      <c r="BK4" s="6">
        <f t="shared" ref="BK4:BK67" si="8">0.5*0.00001</f>
        <v>5.0000000000000004E-6</v>
      </c>
      <c r="BL4" s="11">
        <f>0.5*0.001</f>
        <v>5.0000000000000001E-4</v>
      </c>
      <c r="BM4" s="11">
        <f t="shared" ref="BM4:BP32" si="9">0.5*0.0001</f>
        <v>5.0000000000000002E-5</v>
      </c>
      <c r="BN4" s="11">
        <f t="shared" si="9"/>
        <v>5.0000000000000002E-5</v>
      </c>
      <c r="BO4" s="11">
        <f t="shared" si="9"/>
        <v>5.0000000000000002E-5</v>
      </c>
      <c r="BP4" s="11">
        <f t="shared" si="9"/>
        <v>5.0000000000000002E-5</v>
      </c>
      <c r="BQ4" s="6"/>
      <c r="BR4" s="6">
        <f t="shared" ref="BR4:BR67" si="10">0.5*0.0008</f>
        <v>4.0000000000000002E-4</v>
      </c>
      <c r="BS4" s="6">
        <f t="shared" ref="BS4:BT23" si="11">0.5*0.0001</f>
        <v>5.0000000000000002E-5</v>
      </c>
      <c r="BT4" s="6">
        <f t="shared" si="11"/>
        <v>5.0000000000000002E-5</v>
      </c>
      <c r="BU4" s="6">
        <f>0.5*0.0002</f>
        <v>1E-4</v>
      </c>
      <c r="BV4" s="6">
        <f t="shared" ref="BV4:BW23" si="12">0.5*0.0001</f>
        <v>5.0000000000000002E-5</v>
      </c>
      <c r="BW4" s="6">
        <f t="shared" si="12"/>
        <v>5.0000000000000002E-5</v>
      </c>
      <c r="BX4" s="6"/>
      <c r="BY4" s="6">
        <f t="shared" ref="BY4:BY35" si="13">0.5*0.0003</f>
        <v>1.4999999999999999E-4</v>
      </c>
      <c r="CR4" s="13"/>
      <c r="CX4" s="6">
        <f t="shared" ref="CX4:CY23" si="14">0.5*0.0001</f>
        <v>5.0000000000000002E-5</v>
      </c>
      <c r="CY4" s="6">
        <f t="shared" si="14"/>
        <v>5.0000000000000002E-5</v>
      </c>
      <c r="CZ4" s="6">
        <v>15680</v>
      </c>
      <c r="DF4" s="6">
        <f t="shared" ref="DF4:DF67" si="15">0.5*0.0008</f>
        <v>4.0000000000000002E-4</v>
      </c>
      <c r="DG4" s="6">
        <f>0.5*0.0001</f>
        <v>5.0000000000000002E-5</v>
      </c>
      <c r="DH4"/>
    </row>
    <row r="5" spans="1:112" s="11" customFormat="1">
      <c r="A5" s="11">
        <v>2</v>
      </c>
      <c r="B5" s="6" t="s">
        <v>783</v>
      </c>
      <c r="C5" s="6">
        <v>48</v>
      </c>
      <c r="D5" s="6" t="s">
        <v>1420</v>
      </c>
      <c r="E5" s="6" t="s">
        <v>1839</v>
      </c>
      <c r="F5" s="6" t="s">
        <v>784</v>
      </c>
      <c r="G5" s="6">
        <v>7.3</v>
      </c>
      <c r="H5" s="6">
        <v>864</v>
      </c>
      <c r="I5" s="6">
        <f t="shared" si="0"/>
        <v>0.05</v>
      </c>
      <c r="J5" s="6">
        <v>5.05</v>
      </c>
      <c r="K5" s="7">
        <v>26</v>
      </c>
      <c r="L5" s="8">
        <v>0.43</v>
      </c>
      <c r="M5" s="9">
        <v>0.69199999999999995</v>
      </c>
      <c r="N5" s="6">
        <v>4.43</v>
      </c>
      <c r="O5" s="9">
        <v>6</v>
      </c>
      <c r="P5" s="10">
        <v>4.2900000000000001E-2</v>
      </c>
      <c r="Q5" s="6">
        <v>513</v>
      </c>
      <c r="R5" s="6">
        <f t="shared" si="1"/>
        <v>0.2</v>
      </c>
      <c r="S5" s="9">
        <v>2.2000000000000002</v>
      </c>
      <c r="T5" s="6">
        <v>22.4</v>
      </c>
      <c r="U5" s="6">
        <f t="shared" si="2"/>
        <v>1</v>
      </c>
      <c r="V5" s="6"/>
      <c r="W5" s="6">
        <v>15.1</v>
      </c>
      <c r="X5" s="9">
        <v>5.35</v>
      </c>
      <c r="Y5" s="6">
        <v>47.9</v>
      </c>
      <c r="Z5" s="6">
        <v>16600</v>
      </c>
      <c r="AA5" s="9">
        <v>4.4000000000000004</v>
      </c>
      <c r="AB5" s="6">
        <v>9780</v>
      </c>
      <c r="AC5" s="6">
        <v>644</v>
      </c>
      <c r="AD5" s="6">
        <v>411</v>
      </c>
      <c r="AE5" s="6">
        <v>12500</v>
      </c>
      <c r="AF5" s="6">
        <v>58.3</v>
      </c>
      <c r="AG5" s="6">
        <v>1340</v>
      </c>
      <c r="AH5" s="6">
        <v>322</v>
      </c>
      <c r="AI5" s="6">
        <f>0.5*0.005</f>
        <v>2.5000000000000001E-3</v>
      </c>
      <c r="AJ5" s="6">
        <v>0.39600000000000002</v>
      </c>
      <c r="AK5" s="6">
        <f t="shared" si="3"/>
        <v>2.5000000000000001E-3</v>
      </c>
      <c r="AL5" s="6">
        <v>1.24</v>
      </c>
      <c r="AM5" s="6">
        <v>9.8000000000000004E-2</v>
      </c>
      <c r="AN5" s="6">
        <v>0.13900000000000001</v>
      </c>
      <c r="AO5" s="6">
        <v>1.4999999999999999E-2</v>
      </c>
      <c r="AP5" s="6">
        <f t="shared" si="4"/>
        <v>2.5000000000000001E-3</v>
      </c>
      <c r="AQ5" s="6">
        <v>2.4E-2</v>
      </c>
      <c r="AR5" s="6">
        <v>2.5000000000000001E-2</v>
      </c>
      <c r="AS5" s="6">
        <f t="shared" si="5"/>
        <v>2.5000000000000001E-3</v>
      </c>
      <c r="AT5" s="6">
        <f>0.5*0.005</f>
        <v>2.5000000000000001E-3</v>
      </c>
      <c r="AU5" s="6">
        <v>0.72399999999999998</v>
      </c>
      <c r="AV5" s="6">
        <v>0.104</v>
      </c>
      <c r="AW5" s="6">
        <v>3.3000000000000002E-2</v>
      </c>
      <c r="AX5" s="6">
        <v>5.6000000000000001E-2</v>
      </c>
      <c r="AY5" s="6">
        <v>1.6E-2</v>
      </c>
      <c r="AZ5" s="6">
        <f t="shared" si="6"/>
        <v>2.5000000000000001E-3</v>
      </c>
      <c r="BA5" s="6">
        <f t="shared" si="6"/>
        <v>2.5000000000000001E-3</v>
      </c>
      <c r="BB5" s="6"/>
      <c r="BC5" s="6">
        <f t="shared" si="7"/>
        <v>5.0000000000000001E-4</v>
      </c>
      <c r="BD5" s="6">
        <f t="shared" si="7"/>
        <v>5.0000000000000001E-4</v>
      </c>
      <c r="BE5" s="6">
        <f t="shared" si="7"/>
        <v>5.0000000000000001E-4</v>
      </c>
      <c r="BF5" s="6">
        <f t="shared" si="7"/>
        <v>5.0000000000000001E-4</v>
      </c>
      <c r="BG5" s="6">
        <f t="shared" si="7"/>
        <v>5.0000000000000001E-4</v>
      </c>
      <c r="BH5" s="6">
        <f t="shared" si="7"/>
        <v>5.0000000000000001E-4</v>
      </c>
      <c r="BI5" s="6">
        <f t="shared" si="7"/>
        <v>5.0000000000000001E-4</v>
      </c>
      <c r="BJ5" s="6">
        <f t="shared" si="7"/>
        <v>5.0000000000000001E-4</v>
      </c>
      <c r="BK5" s="6">
        <f t="shared" si="8"/>
        <v>5.0000000000000004E-6</v>
      </c>
      <c r="BL5" s="11">
        <f>0.5*0.001</f>
        <v>5.0000000000000001E-4</v>
      </c>
      <c r="BM5" s="11">
        <f t="shared" si="9"/>
        <v>5.0000000000000002E-5</v>
      </c>
      <c r="BN5" s="11">
        <f t="shared" si="9"/>
        <v>5.0000000000000002E-5</v>
      </c>
      <c r="BO5" s="11">
        <f t="shared" si="9"/>
        <v>5.0000000000000002E-5</v>
      </c>
      <c r="BP5" s="11">
        <f t="shared" si="9"/>
        <v>5.0000000000000002E-5</v>
      </c>
      <c r="BQ5" s="6"/>
      <c r="BR5" s="6">
        <f t="shared" si="10"/>
        <v>4.0000000000000002E-4</v>
      </c>
      <c r="BS5" s="6">
        <f t="shared" si="11"/>
        <v>5.0000000000000002E-5</v>
      </c>
      <c r="BT5" s="6">
        <f t="shared" si="11"/>
        <v>5.0000000000000002E-5</v>
      </c>
      <c r="BU5" s="6">
        <f>0.5*0.0002</f>
        <v>1E-4</v>
      </c>
      <c r="BV5" s="6">
        <f t="shared" si="12"/>
        <v>5.0000000000000002E-5</v>
      </c>
      <c r="BW5" s="6">
        <f t="shared" si="12"/>
        <v>5.0000000000000002E-5</v>
      </c>
      <c r="BX5" s="6"/>
      <c r="BY5" s="6">
        <f t="shared" si="13"/>
        <v>1.4999999999999999E-4</v>
      </c>
      <c r="BZ5" s="6">
        <f>0.5*0.05</f>
        <v>2.5000000000000001E-2</v>
      </c>
      <c r="CA5" s="6">
        <f>0.5*0.1</f>
        <v>0.05</v>
      </c>
      <c r="CB5" s="6">
        <f>0.5*1</f>
        <v>0.5</v>
      </c>
      <c r="CC5" s="6">
        <f>0.5*0.00002</f>
        <v>1.0000000000000001E-5</v>
      </c>
      <c r="CD5" s="6">
        <f>0.5*0.00005</f>
        <v>2.5000000000000001E-5</v>
      </c>
      <c r="CE5" s="6">
        <f>0.5*0.00001</f>
        <v>5.0000000000000004E-6</v>
      </c>
      <c r="CF5" s="6">
        <f>0.5*0.0003</f>
        <v>1.4999999999999999E-4</v>
      </c>
      <c r="CG5" s="6">
        <f>0.5*0.001</f>
        <v>5.0000000000000001E-4</v>
      </c>
      <c r="CH5" s="6">
        <f>0.5*0.001</f>
        <v>5.0000000000000001E-4</v>
      </c>
      <c r="CI5" s="6">
        <f>0.5*0.001</f>
        <v>5.0000000000000001E-4</v>
      </c>
      <c r="CJ5" s="6"/>
      <c r="CK5" s="6">
        <f>0.5*0.0006</f>
        <v>2.9999999999999997E-4</v>
      </c>
      <c r="CL5" s="6">
        <f>0.5*0.01</f>
        <v>5.0000000000000001E-3</v>
      </c>
      <c r="CM5" s="6">
        <f>0.5*0.001</f>
        <v>5.0000000000000001E-4</v>
      </c>
      <c r="CN5" s="6">
        <f>0.5*0.001</f>
        <v>5.0000000000000001E-4</v>
      </c>
      <c r="CO5" s="6">
        <f>0.5*0.0001</f>
        <v>5.0000000000000002E-5</v>
      </c>
      <c r="CP5" s="6">
        <f>0.5*0.0001</f>
        <v>5.0000000000000002E-5</v>
      </c>
      <c r="CQ5" s="6">
        <f>0.5*0.0001</f>
        <v>5.0000000000000002E-5</v>
      </c>
      <c r="CR5" s="11">
        <v>194</v>
      </c>
      <c r="CS5" s="6">
        <f>0.5*0.0001</f>
        <v>5.0000000000000002E-5</v>
      </c>
      <c r="CT5" s="6">
        <f>0.5*0.0001</f>
        <v>5.0000000000000002E-5</v>
      </c>
      <c r="CU5" s="6">
        <f>0.5*0.0001</f>
        <v>5.0000000000000002E-5</v>
      </c>
      <c r="CV5" s="6">
        <f>0.5*0.0001</f>
        <v>5.0000000000000002E-5</v>
      </c>
      <c r="CW5" s="6">
        <f>0.5*0.0001</f>
        <v>5.0000000000000002E-5</v>
      </c>
      <c r="CX5" s="6">
        <f t="shared" si="14"/>
        <v>5.0000000000000002E-5</v>
      </c>
      <c r="CY5" s="6">
        <f t="shared" si="14"/>
        <v>5.0000000000000002E-5</v>
      </c>
      <c r="CZ5" s="6">
        <v>6199</v>
      </c>
      <c r="DA5" s="6">
        <f>0.5*0.001</f>
        <v>5.0000000000000001E-4</v>
      </c>
      <c r="DB5" s="6">
        <f>0.5*0.0001</f>
        <v>5.0000000000000002E-5</v>
      </c>
      <c r="DC5" s="6">
        <f>0.5*0.01</f>
        <v>5.0000000000000001E-3</v>
      </c>
      <c r="DD5" s="6">
        <f>0.5*0.0005</f>
        <v>2.5000000000000001E-4</v>
      </c>
      <c r="DE5" s="6">
        <f>0.5*0.0001</f>
        <v>5.0000000000000002E-5</v>
      </c>
      <c r="DF5" s="6">
        <f t="shared" si="15"/>
        <v>4.0000000000000002E-4</v>
      </c>
      <c r="DG5" s="6">
        <f>0.5*0.0001</f>
        <v>5.0000000000000002E-5</v>
      </c>
      <c r="DH5"/>
    </row>
    <row r="6" spans="1:112" s="11" customFormat="1">
      <c r="A6" s="11">
        <v>3</v>
      </c>
      <c r="B6" s="6" t="s">
        <v>450</v>
      </c>
      <c r="C6" s="6">
        <v>49</v>
      </c>
      <c r="D6" s="6" t="s">
        <v>1421</v>
      </c>
      <c r="E6" s="6" t="s">
        <v>1840</v>
      </c>
      <c r="F6" s="6" t="s">
        <v>451</v>
      </c>
      <c r="G6" s="7">
        <v>7.5</v>
      </c>
      <c r="H6" s="6">
        <v>672</v>
      </c>
      <c r="I6" s="6">
        <f t="shared" si="0"/>
        <v>0.05</v>
      </c>
      <c r="J6" s="6">
        <v>5.37</v>
      </c>
      <c r="K6" s="6">
        <v>137</v>
      </c>
      <c r="L6" s="6">
        <v>0.30199999999999999</v>
      </c>
      <c r="M6" s="9">
        <v>3.35</v>
      </c>
      <c r="N6" s="6">
        <v>2.8</v>
      </c>
      <c r="O6" s="7">
        <v>43.3</v>
      </c>
      <c r="P6" s="6">
        <v>9.1899999999999996E-2</v>
      </c>
      <c r="Q6" s="6">
        <v>1300</v>
      </c>
      <c r="R6" s="6">
        <f t="shared" si="1"/>
        <v>0.2</v>
      </c>
      <c r="S6" s="6">
        <v>3.46</v>
      </c>
      <c r="T6" s="6">
        <v>28.5</v>
      </c>
      <c r="U6" s="6">
        <f t="shared" si="2"/>
        <v>1</v>
      </c>
      <c r="V6" s="6"/>
      <c r="W6" s="6">
        <v>134</v>
      </c>
      <c r="X6" s="9">
        <v>4.42</v>
      </c>
      <c r="Y6" s="6">
        <v>48.8</v>
      </c>
      <c r="Z6" s="6">
        <v>183000</v>
      </c>
      <c r="AA6" s="9">
        <v>5.8</v>
      </c>
      <c r="AB6" s="6">
        <v>4070</v>
      </c>
      <c r="AC6" s="6">
        <v>1170</v>
      </c>
      <c r="AD6" s="6">
        <v>707</v>
      </c>
      <c r="AE6" s="6">
        <v>10500</v>
      </c>
      <c r="AF6" s="6">
        <v>18.2</v>
      </c>
      <c r="AG6" s="6">
        <v>1420</v>
      </c>
      <c r="AH6" s="6">
        <v>301</v>
      </c>
      <c r="AI6" s="6">
        <v>0.44</v>
      </c>
      <c r="AJ6" s="6">
        <v>0.09</v>
      </c>
      <c r="AK6" s="6">
        <f t="shared" si="3"/>
        <v>2.5000000000000001E-3</v>
      </c>
      <c r="AL6" s="6">
        <v>0.32600000000000001</v>
      </c>
      <c r="AM6" s="6">
        <v>9.6000000000000002E-2</v>
      </c>
      <c r="AN6" s="6">
        <v>0.09</v>
      </c>
      <c r="AO6" s="6">
        <v>5.2999999999999999E-2</v>
      </c>
      <c r="AP6" s="6">
        <f t="shared" si="4"/>
        <v>2.5000000000000001E-3</v>
      </c>
      <c r="AQ6" s="6">
        <v>5.8000000000000003E-2</v>
      </c>
      <c r="AR6" s="6">
        <v>5.8000000000000003E-2</v>
      </c>
      <c r="AS6" s="6">
        <f t="shared" si="5"/>
        <v>2.5000000000000001E-3</v>
      </c>
      <c r="AT6" s="6">
        <f>0.5*0.005</f>
        <v>2.5000000000000001E-3</v>
      </c>
      <c r="AU6" s="8">
        <v>0.17399999999999999</v>
      </c>
      <c r="AV6" s="6">
        <v>0.111</v>
      </c>
      <c r="AW6" s="6">
        <v>4.8000000000000001E-2</v>
      </c>
      <c r="AX6" s="8">
        <v>4.8000000000000001E-2</v>
      </c>
      <c r="AY6" s="6">
        <v>5.0999999999999997E-2</v>
      </c>
      <c r="AZ6" s="6">
        <f t="shared" si="6"/>
        <v>2.5000000000000001E-3</v>
      </c>
      <c r="BA6" s="6">
        <f t="shared" si="6"/>
        <v>2.5000000000000001E-3</v>
      </c>
      <c r="BB6" s="6"/>
      <c r="BC6" s="6">
        <f t="shared" si="7"/>
        <v>5.0000000000000001E-4</v>
      </c>
      <c r="BD6" s="6">
        <f t="shared" si="7"/>
        <v>5.0000000000000001E-4</v>
      </c>
      <c r="BE6" s="6">
        <f t="shared" si="7"/>
        <v>5.0000000000000001E-4</v>
      </c>
      <c r="BF6" s="6">
        <f t="shared" si="7"/>
        <v>5.0000000000000001E-4</v>
      </c>
      <c r="BG6" s="6">
        <f t="shared" si="7"/>
        <v>5.0000000000000001E-4</v>
      </c>
      <c r="BH6" s="6">
        <f t="shared" si="7"/>
        <v>5.0000000000000001E-4</v>
      </c>
      <c r="BI6" s="6">
        <f t="shared" si="7"/>
        <v>5.0000000000000001E-4</v>
      </c>
      <c r="BJ6" s="6">
        <f t="shared" si="7"/>
        <v>5.0000000000000001E-4</v>
      </c>
      <c r="BK6" s="6">
        <f t="shared" si="8"/>
        <v>5.0000000000000004E-6</v>
      </c>
      <c r="BL6" s="11">
        <f>0.5*0.001</f>
        <v>5.0000000000000001E-4</v>
      </c>
      <c r="BM6" s="11">
        <f t="shared" si="9"/>
        <v>5.0000000000000002E-5</v>
      </c>
      <c r="BN6" s="11">
        <f t="shared" si="9"/>
        <v>5.0000000000000002E-5</v>
      </c>
      <c r="BO6" s="11">
        <f t="shared" si="9"/>
        <v>5.0000000000000002E-5</v>
      </c>
      <c r="BP6" s="11">
        <f t="shared" si="9"/>
        <v>5.0000000000000002E-5</v>
      </c>
      <c r="BQ6" s="6"/>
      <c r="BR6" s="6">
        <f t="shared" si="10"/>
        <v>4.0000000000000002E-4</v>
      </c>
      <c r="BS6" s="6">
        <f t="shared" si="11"/>
        <v>5.0000000000000002E-5</v>
      </c>
      <c r="BT6" s="6">
        <f t="shared" si="11"/>
        <v>5.0000000000000002E-5</v>
      </c>
      <c r="BU6" s="6">
        <f>0.5*0.0002</f>
        <v>1E-4</v>
      </c>
      <c r="BV6" s="6">
        <f t="shared" si="12"/>
        <v>5.0000000000000002E-5</v>
      </c>
      <c r="BW6" s="6">
        <f t="shared" si="12"/>
        <v>5.0000000000000002E-5</v>
      </c>
      <c r="BX6" s="6"/>
      <c r="BY6" s="6">
        <f t="shared" si="13"/>
        <v>1.4999999999999999E-4</v>
      </c>
      <c r="CR6" s="13"/>
      <c r="CX6" s="6">
        <f t="shared" si="14"/>
        <v>5.0000000000000002E-5</v>
      </c>
      <c r="CY6" s="6">
        <f t="shared" si="14"/>
        <v>5.0000000000000002E-5</v>
      </c>
      <c r="CZ6" s="6">
        <v>6516.9999999999991</v>
      </c>
      <c r="DF6" s="6">
        <f t="shared" si="15"/>
        <v>4.0000000000000002E-4</v>
      </c>
      <c r="DG6" s="6">
        <f>0.5*0.0001</f>
        <v>5.0000000000000002E-5</v>
      </c>
      <c r="DH6"/>
    </row>
    <row r="7" spans="1:112" s="11" customFormat="1">
      <c r="A7" s="11">
        <v>4</v>
      </c>
      <c r="B7" s="6" t="s">
        <v>448</v>
      </c>
      <c r="C7" s="6">
        <v>50</v>
      </c>
      <c r="D7" s="6" t="s">
        <v>1045</v>
      </c>
      <c r="E7" s="6" t="s">
        <v>1464</v>
      </c>
      <c r="F7" s="6" t="s">
        <v>449</v>
      </c>
      <c r="G7" s="7">
        <v>7.7</v>
      </c>
      <c r="H7" s="6">
        <v>645</v>
      </c>
      <c r="I7" s="6">
        <f t="shared" si="0"/>
        <v>0.05</v>
      </c>
      <c r="J7" s="6">
        <v>6.14</v>
      </c>
      <c r="K7" s="6">
        <v>131</v>
      </c>
      <c r="L7" s="6">
        <v>0.17699999999999999</v>
      </c>
      <c r="M7" s="9">
        <f>0.5*0.2</f>
        <v>0.1</v>
      </c>
      <c r="N7" s="6">
        <v>4.28</v>
      </c>
      <c r="O7" s="6">
        <v>20.9</v>
      </c>
      <c r="P7" s="10">
        <v>2.8000000000000001E-2</v>
      </c>
      <c r="Q7" s="6">
        <v>1560</v>
      </c>
      <c r="R7" s="6">
        <f t="shared" si="1"/>
        <v>0.2</v>
      </c>
      <c r="S7" s="6">
        <v>5.0599999999999996</v>
      </c>
      <c r="T7" s="6">
        <v>15.7</v>
      </c>
      <c r="U7" s="6">
        <f t="shared" si="2"/>
        <v>1</v>
      </c>
      <c r="V7" s="6"/>
      <c r="W7" s="6">
        <v>255</v>
      </c>
      <c r="X7" s="9">
        <v>7.19</v>
      </c>
      <c r="Y7" s="6">
        <v>59.2</v>
      </c>
      <c r="Z7" s="6">
        <v>219000</v>
      </c>
      <c r="AA7" s="9">
        <v>4.2</v>
      </c>
      <c r="AB7" s="6">
        <v>15100</v>
      </c>
      <c r="AC7" s="6">
        <v>737</v>
      </c>
      <c r="AD7" s="6">
        <v>956</v>
      </c>
      <c r="AE7" s="6">
        <v>23000</v>
      </c>
      <c r="AF7" s="6">
        <v>33.700000000000003</v>
      </c>
      <c r="AG7" s="6">
        <v>2180</v>
      </c>
      <c r="AH7" s="6">
        <v>432</v>
      </c>
      <c r="AI7" s="6">
        <v>4.7E-2</v>
      </c>
      <c r="AJ7" s="6">
        <v>4.4999999999999998E-2</v>
      </c>
      <c r="AK7" s="6">
        <f t="shared" si="3"/>
        <v>2.5000000000000001E-3</v>
      </c>
      <c r="AL7" s="6">
        <v>0.152</v>
      </c>
      <c r="AM7" s="6">
        <v>4.2000000000000003E-2</v>
      </c>
      <c r="AN7" s="6">
        <v>4.5999999999999999E-2</v>
      </c>
      <c r="AO7" s="6">
        <v>3.1E-2</v>
      </c>
      <c r="AP7" s="6">
        <f t="shared" si="4"/>
        <v>2.5000000000000001E-3</v>
      </c>
      <c r="AQ7" s="6">
        <v>3.3000000000000002E-2</v>
      </c>
      <c r="AR7" s="6">
        <v>2.9000000000000001E-2</v>
      </c>
      <c r="AS7" s="6">
        <f t="shared" si="5"/>
        <v>2.5000000000000001E-3</v>
      </c>
      <c r="AT7" s="6">
        <f>0.5*0.005</f>
        <v>2.5000000000000001E-3</v>
      </c>
      <c r="AU7" s="8">
        <v>9.7000000000000003E-2</v>
      </c>
      <c r="AV7" s="6">
        <v>6.6000000000000003E-2</v>
      </c>
      <c r="AW7" s="6">
        <v>2.5999999999999999E-2</v>
      </c>
      <c r="AX7" s="8">
        <v>4.3999999999999997E-2</v>
      </c>
      <c r="AY7" s="6">
        <v>2.5999999999999999E-2</v>
      </c>
      <c r="AZ7" s="6">
        <f t="shared" si="6"/>
        <v>2.5000000000000001E-3</v>
      </c>
      <c r="BA7" s="6">
        <f t="shared" si="6"/>
        <v>2.5000000000000001E-3</v>
      </c>
      <c r="BB7" s="6"/>
      <c r="BC7" s="6">
        <f t="shared" si="7"/>
        <v>5.0000000000000001E-4</v>
      </c>
      <c r="BD7" s="6">
        <f t="shared" si="7"/>
        <v>5.0000000000000001E-4</v>
      </c>
      <c r="BE7" s="6">
        <f t="shared" si="7"/>
        <v>5.0000000000000001E-4</v>
      </c>
      <c r="BF7" s="6">
        <f t="shared" si="7"/>
        <v>5.0000000000000001E-4</v>
      </c>
      <c r="BG7" s="6">
        <f t="shared" si="7"/>
        <v>5.0000000000000001E-4</v>
      </c>
      <c r="BH7" s="6">
        <f t="shared" si="7"/>
        <v>5.0000000000000001E-4</v>
      </c>
      <c r="BI7" s="6">
        <f t="shared" si="7"/>
        <v>5.0000000000000001E-4</v>
      </c>
      <c r="BJ7" s="6">
        <f t="shared" si="7"/>
        <v>5.0000000000000001E-4</v>
      </c>
      <c r="BK7" s="6">
        <f t="shared" si="8"/>
        <v>5.0000000000000004E-6</v>
      </c>
      <c r="BL7" s="11">
        <f>0.5*0.001</f>
        <v>5.0000000000000001E-4</v>
      </c>
      <c r="BM7" s="11">
        <f t="shared" si="9"/>
        <v>5.0000000000000002E-5</v>
      </c>
      <c r="BN7" s="11">
        <f t="shared" si="9"/>
        <v>5.0000000000000002E-5</v>
      </c>
      <c r="BO7" s="11">
        <f t="shared" si="9"/>
        <v>5.0000000000000002E-5</v>
      </c>
      <c r="BP7" s="11">
        <f t="shared" si="9"/>
        <v>5.0000000000000002E-5</v>
      </c>
      <c r="BQ7" s="6"/>
      <c r="BR7" s="6">
        <f t="shared" si="10"/>
        <v>4.0000000000000002E-4</v>
      </c>
      <c r="BS7" s="6">
        <f t="shared" si="11"/>
        <v>5.0000000000000002E-5</v>
      </c>
      <c r="BT7" s="6">
        <f t="shared" si="11"/>
        <v>5.0000000000000002E-5</v>
      </c>
      <c r="BU7" s="6">
        <v>5.6000000000000001E-2</v>
      </c>
      <c r="BV7" s="6">
        <f t="shared" si="12"/>
        <v>5.0000000000000002E-5</v>
      </c>
      <c r="BW7" s="6">
        <f t="shared" si="12"/>
        <v>5.0000000000000002E-5</v>
      </c>
      <c r="BX7" s="6"/>
      <c r="BY7" s="6">
        <f t="shared" si="13"/>
        <v>1.4999999999999999E-4</v>
      </c>
      <c r="CR7" s="13"/>
      <c r="CX7" s="6">
        <f t="shared" si="14"/>
        <v>5.0000000000000002E-5</v>
      </c>
      <c r="CY7" s="6">
        <f t="shared" si="14"/>
        <v>5.0000000000000002E-5</v>
      </c>
      <c r="CZ7" s="6">
        <v>7480</v>
      </c>
      <c r="DF7" s="6">
        <f t="shared" si="15"/>
        <v>4.0000000000000002E-4</v>
      </c>
      <c r="DG7" s="6">
        <v>5.5500000000000001E-2</v>
      </c>
      <c r="DH7"/>
    </row>
    <row r="8" spans="1:112" s="11" customFormat="1">
      <c r="A8" s="11">
        <v>5</v>
      </c>
      <c r="B8" s="6" t="s">
        <v>446</v>
      </c>
      <c r="C8" s="6">
        <v>51</v>
      </c>
      <c r="D8" s="6" t="s">
        <v>1046</v>
      </c>
      <c r="E8" s="6" t="s">
        <v>1465</v>
      </c>
      <c r="F8" s="6" t="s">
        <v>447</v>
      </c>
      <c r="G8" s="7">
        <v>7.6</v>
      </c>
      <c r="H8" s="6">
        <v>654</v>
      </c>
      <c r="I8" s="6">
        <f t="shared" si="0"/>
        <v>0.05</v>
      </c>
      <c r="J8" s="6">
        <f>0.5*3</f>
        <v>1.5</v>
      </c>
      <c r="K8" s="6">
        <v>112</v>
      </c>
      <c r="L8" s="6">
        <v>0.129</v>
      </c>
      <c r="M8" s="9">
        <v>0.29299999999999998</v>
      </c>
      <c r="N8" s="6">
        <v>2.23</v>
      </c>
      <c r="O8" s="6">
        <v>12.1</v>
      </c>
      <c r="P8" s="10">
        <v>1.9E-2</v>
      </c>
      <c r="Q8" s="6">
        <v>1320</v>
      </c>
      <c r="R8" s="6">
        <f t="shared" si="1"/>
        <v>0.2</v>
      </c>
      <c r="S8" s="6">
        <v>3.33</v>
      </c>
      <c r="T8" s="6">
        <v>14.2</v>
      </c>
      <c r="U8" s="6">
        <f t="shared" si="2"/>
        <v>1</v>
      </c>
      <c r="V8" s="6"/>
      <c r="W8" s="6">
        <v>228</v>
      </c>
      <c r="X8" s="9">
        <v>3.68</v>
      </c>
      <c r="Y8" s="6">
        <v>36.299999999999997</v>
      </c>
      <c r="Z8" s="6">
        <v>203000</v>
      </c>
      <c r="AA8" s="9">
        <v>5</v>
      </c>
      <c r="AB8" s="6">
        <v>5000</v>
      </c>
      <c r="AC8" s="6">
        <v>890</v>
      </c>
      <c r="AD8" s="6">
        <v>750</v>
      </c>
      <c r="AE8" s="6">
        <v>12600</v>
      </c>
      <c r="AF8" s="6">
        <v>9.2799999999999994</v>
      </c>
      <c r="AG8" s="6">
        <v>949</v>
      </c>
      <c r="AH8" s="6">
        <v>216</v>
      </c>
      <c r="AI8" s="6">
        <v>0.91500000000000004</v>
      </c>
      <c r="AJ8" s="6">
        <v>4.7E-2</v>
      </c>
      <c r="AK8" s="6">
        <f t="shared" si="3"/>
        <v>2.5000000000000001E-3</v>
      </c>
      <c r="AL8" s="6">
        <v>0.126</v>
      </c>
      <c r="AM8" s="6">
        <v>4.1000000000000002E-2</v>
      </c>
      <c r="AN8" s="6">
        <v>3.3000000000000002E-2</v>
      </c>
      <c r="AO8" s="6">
        <f>0.5*0.005</f>
        <v>2.5000000000000001E-3</v>
      </c>
      <c r="AP8" s="6">
        <f t="shared" si="4"/>
        <v>2.5000000000000001E-3</v>
      </c>
      <c r="AQ8" s="6">
        <v>2.5999999999999999E-2</v>
      </c>
      <c r="AR8" s="6">
        <v>5.0999999999999997E-2</v>
      </c>
      <c r="AS8" s="6">
        <f t="shared" si="5"/>
        <v>2.5000000000000001E-3</v>
      </c>
      <c r="AT8" s="6">
        <f>0.5*0.005</f>
        <v>2.5000000000000001E-3</v>
      </c>
      <c r="AU8" s="8">
        <v>6.8000000000000005E-2</v>
      </c>
      <c r="AV8" s="6">
        <v>3.4000000000000002E-2</v>
      </c>
      <c r="AW8" s="6">
        <f>0.5*0.005</f>
        <v>2.5000000000000001E-3</v>
      </c>
      <c r="AX8" s="8">
        <v>0.03</v>
      </c>
      <c r="AY8" s="6">
        <v>3.1E-2</v>
      </c>
      <c r="AZ8" s="6">
        <f t="shared" si="6"/>
        <v>2.5000000000000001E-3</v>
      </c>
      <c r="BA8" s="6">
        <f t="shared" si="6"/>
        <v>2.5000000000000001E-3</v>
      </c>
      <c r="BB8" s="6"/>
      <c r="BC8" s="6">
        <f t="shared" si="7"/>
        <v>5.0000000000000001E-4</v>
      </c>
      <c r="BD8" s="6">
        <f t="shared" si="7"/>
        <v>5.0000000000000001E-4</v>
      </c>
      <c r="BE8" s="6">
        <f t="shared" si="7"/>
        <v>5.0000000000000001E-4</v>
      </c>
      <c r="BF8" s="6">
        <f t="shared" si="7"/>
        <v>5.0000000000000001E-4</v>
      </c>
      <c r="BG8" s="6">
        <f t="shared" si="7"/>
        <v>5.0000000000000001E-4</v>
      </c>
      <c r="BH8" s="6">
        <f t="shared" si="7"/>
        <v>5.0000000000000001E-4</v>
      </c>
      <c r="BI8" s="6">
        <f t="shared" si="7"/>
        <v>5.0000000000000001E-4</v>
      </c>
      <c r="BJ8" s="6">
        <f t="shared" si="7"/>
        <v>5.0000000000000001E-4</v>
      </c>
      <c r="BK8" s="6">
        <f t="shared" si="8"/>
        <v>5.0000000000000004E-6</v>
      </c>
      <c r="BL8" s="11">
        <f>0.5*0.001</f>
        <v>5.0000000000000001E-4</v>
      </c>
      <c r="BM8" s="11">
        <f t="shared" si="9"/>
        <v>5.0000000000000002E-5</v>
      </c>
      <c r="BN8" s="11">
        <f t="shared" si="9"/>
        <v>5.0000000000000002E-5</v>
      </c>
      <c r="BO8" s="11">
        <f t="shared" si="9"/>
        <v>5.0000000000000002E-5</v>
      </c>
      <c r="BP8" s="11">
        <f t="shared" si="9"/>
        <v>5.0000000000000002E-5</v>
      </c>
      <c r="BQ8" s="6"/>
      <c r="BR8" s="6">
        <f t="shared" si="10"/>
        <v>4.0000000000000002E-4</v>
      </c>
      <c r="BS8" s="6">
        <f t="shared" si="11"/>
        <v>5.0000000000000002E-5</v>
      </c>
      <c r="BT8" s="6">
        <f t="shared" si="11"/>
        <v>5.0000000000000002E-5</v>
      </c>
      <c r="BU8" s="6">
        <v>6.3E-2</v>
      </c>
      <c r="BV8" s="6">
        <f t="shared" si="12"/>
        <v>5.0000000000000002E-5</v>
      </c>
      <c r="BW8" s="6">
        <f t="shared" si="12"/>
        <v>5.0000000000000002E-5</v>
      </c>
      <c r="BX8" s="6"/>
      <c r="BY8" s="6">
        <f t="shared" si="13"/>
        <v>1.4999999999999999E-4</v>
      </c>
      <c r="CR8" s="13"/>
      <c r="CX8" s="6">
        <f t="shared" si="14"/>
        <v>5.0000000000000002E-5</v>
      </c>
      <c r="CY8" s="6">
        <f t="shared" si="14"/>
        <v>5.0000000000000002E-5</v>
      </c>
      <c r="CZ8" s="6">
        <v>7223.0000000000009</v>
      </c>
      <c r="DF8" s="6">
        <f t="shared" si="15"/>
        <v>4.0000000000000002E-4</v>
      </c>
      <c r="DG8" s="6">
        <v>6.2700000000000006E-2</v>
      </c>
      <c r="DH8"/>
    </row>
    <row r="9" spans="1:112" s="11" customFormat="1">
      <c r="A9" s="11">
        <v>6</v>
      </c>
      <c r="B9" s="6" t="s">
        <v>444</v>
      </c>
      <c r="C9" s="6">
        <v>52</v>
      </c>
      <c r="D9" s="6" t="s">
        <v>1047</v>
      </c>
      <c r="E9" s="6" t="s">
        <v>1466</v>
      </c>
      <c r="F9" s="6" t="s">
        <v>445</v>
      </c>
      <c r="G9" s="7">
        <v>7.9</v>
      </c>
      <c r="H9" s="6">
        <v>643</v>
      </c>
      <c r="I9" s="6">
        <f t="shared" si="0"/>
        <v>0.05</v>
      </c>
      <c r="J9" s="6">
        <v>9.01</v>
      </c>
      <c r="K9" s="6">
        <v>114</v>
      </c>
      <c r="L9" s="6">
        <v>1.37</v>
      </c>
      <c r="M9" s="9">
        <v>0.32700000000000001</v>
      </c>
      <c r="N9" s="6">
        <v>5.72</v>
      </c>
      <c r="O9" s="6">
        <v>26.4</v>
      </c>
      <c r="P9" s="10">
        <v>9.9000000000000005E-2</v>
      </c>
      <c r="Q9" s="6">
        <v>1490</v>
      </c>
      <c r="R9" s="6">
        <f t="shared" si="1"/>
        <v>0.2</v>
      </c>
      <c r="S9" s="6">
        <v>3.71</v>
      </c>
      <c r="T9" s="6">
        <v>78.400000000000006</v>
      </c>
      <c r="U9" s="6">
        <f t="shared" si="2"/>
        <v>1</v>
      </c>
      <c r="V9" s="6"/>
      <c r="W9" s="6">
        <v>192</v>
      </c>
      <c r="X9" s="9">
        <v>9.98</v>
      </c>
      <c r="Y9" s="6">
        <v>178</v>
      </c>
      <c r="Z9" s="6">
        <v>191000</v>
      </c>
      <c r="AA9" s="9">
        <v>5.9</v>
      </c>
      <c r="AB9" s="6">
        <v>9780</v>
      </c>
      <c r="AC9" s="6">
        <v>4060</v>
      </c>
      <c r="AD9" s="6">
        <v>632</v>
      </c>
      <c r="AE9" s="6">
        <v>14600</v>
      </c>
      <c r="AF9" s="6">
        <v>68.3</v>
      </c>
      <c r="AG9" s="6">
        <v>2260</v>
      </c>
      <c r="AH9" s="6">
        <v>307</v>
      </c>
      <c r="AI9" s="6">
        <v>0.121</v>
      </c>
      <c r="AJ9" s="6">
        <v>7.6999999999999999E-2</v>
      </c>
      <c r="AK9" s="6">
        <f t="shared" si="3"/>
        <v>2.5000000000000001E-3</v>
      </c>
      <c r="AL9" s="6">
        <v>0.28899999999999998</v>
      </c>
      <c r="AM9" s="6">
        <v>5.8999999999999997E-2</v>
      </c>
      <c r="AN9" s="6">
        <v>5.1999999999999998E-2</v>
      </c>
      <c r="AO9" s="6">
        <v>3.4000000000000002E-2</v>
      </c>
      <c r="AP9" s="6">
        <f t="shared" si="4"/>
        <v>2.5000000000000001E-3</v>
      </c>
      <c r="AQ9" s="6">
        <v>6.3E-2</v>
      </c>
      <c r="AR9" s="6">
        <f>0.5*0.003</f>
        <v>1.5E-3</v>
      </c>
      <c r="AS9" s="6">
        <f t="shared" si="5"/>
        <v>2.5000000000000001E-3</v>
      </c>
      <c r="AT9" s="6">
        <f>0.5*0.005</f>
        <v>2.5000000000000001E-3</v>
      </c>
      <c r="AU9" s="8">
        <v>0.16600000000000001</v>
      </c>
      <c r="AV9" s="8">
        <v>0.11</v>
      </c>
      <c r="AW9" s="6">
        <v>3.7999999999999999E-2</v>
      </c>
      <c r="AX9" s="8">
        <v>6.9000000000000006E-2</v>
      </c>
      <c r="AY9" s="6">
        <v>3.5999999999999997E-2</v>
      </c>
      <c r="AZ9" s="6">
        <f t="shared" si="6"/>
        <v>2.5000000000000001E-3</v>
      </c>
      <c r="BA9" s="6">
        <f t="shared" si="6"/>
        <v>2.5000000000000001E-3</v>
      </c>
      <c r="BB9" s="6"/>
      <c r="BC9" s="6">
        <f t="shared" ref="BC9:BC39" si="16">0.5*0.001</f>
        <v>5.0000000000000001E-4</v>
      </c>
      <c r="BD9" s="6">
        <v>0.45600000000000002</v>
      </c>
      <c r="BE9" s="6">
        <f t="shared" ref="BE9:BI16" si="17">0.5*0.001</f>
        <v>5.0000000000000001E-4</v>
      </c>
      <c r="BF9" s="6">
        <f t="shared" si="17"/>
        <v>5.0000000000000001E-4</v>
      </c>
      <c r="BG9" s="6">
        <f t="shared" si="17"/>
        <v>5.0000000000000001E-4</v>
      </c>
      <c r="BH9" s="6">
        <f t="shared" si="17"/>
        <v>5.0000000000000001E-4</v>
      </c>
      <c r="BI9" s="6">
        <f t="shared" si="17"/>
        <v>5.0000000000000001E-4</v>
      </c>
      <c r="BJ9" s="6">
        <v>0.45600000000000002</v>
      </c>
      <c r="BK9" s="6">
        <f t="shared" si="8"/>
        <v>5.0000000000000004E-6</v>
      </c>
      <c r="BL9" s="11">
        <v>3.0000000000000001E-3</v>
      </c>
      <c r="BM9" s="11">
        <f t="shared" si="9"/>
        <v>5.0000000000000002E-5</v>
      </c>
      <c r="BN9" s="11">
        <f t="shared" si="9"/>
        <v>5.0000000000000002E-5</v>
      </c>
      <c r="BO9" s="11">
        <f t="shared" si="9"/>
        <v>5.0000000000000002E-5</v>
      </c>
      <c r="BP9" s="11">
        <f t="shared" si="9"/>
        <v>5.0000000000000002E-5</v>
      </c>
      <c r="BQ9" s="6"/>
      <c r="BR9" s="6">
        <f t="shared" si="10"/>
        <v>4.0000000000000002E-4</v>
      </c>
      <c r="BS9" s="6">
        <f t="shared" si="11"/>
        <v>5.0000000000000002E-5</v>
      </c>
      <c r="BT9" s="6">
        <f t="shared" si="11"/>
        <v>5.0000000000000002E-5</v>
      </c>
      <c r="BU9" s="6">
        <f t="shared" ref="BU9:BU72" si="18">0.5*0.0002</f>
        <v>1E-4</v>
      </c>
      <c r="BV9" s="6">
        <f t="shared" si="12"/>
        <v>5.0000000000000002E-5</v>
      </c>
      <c r="BW9" s="6">
        <f t="shared" si="12"/>
        <v>5.0000000000000002E-5</v>
      </c>
      <c r="BX9" s="6"/>
      <c r="BY9" s="6">
        <f t="shared" si="13"/>
        <v>1.4999999999999999E-4</v>
      </c>
      <c r="CR9" s="13"/>
      <c r="CX9" s="6">
        <f t="shared" si="14"/>
        <v>5.0000000000000002E-5</v>
      </c>
      <c r="CY9" s="6">
        <f t="shared" si="14"/>
        <v>5.0000000000000002E-5</v>
      </c>
      <c r="CZ9" s="6">
        <v>7530</v>
      </c>
      <c r="DF9" s="6">
        <f t="shared" si="15"/>
        <v>4.0000000000000002E-4</v>
      </c>
      <c r="DG9" s="6">
        <f t="shared" ref="DG9:DG72" si="19">0.5*0.0001</f>
        <v>5.0000000000000002E-5</v>
      </c>
      <c r="DH9"/>
    </row>
    <row r="10" spans="1:112" s="11" customFormat="1">
      <c r="A10" s="11">
        <v>7</v>
      </c>
      <c r="B10" s="6" t="s">
        <v>442</v>
      </c>
      <c r="C10" s="6">
        <v>53</v>
      </c>
      <c r="D10" s="6" t="s">
        <v>1048</v>
      </c>
      <c r="E10" s="6" t="s">
        <v>1467</v>
      </c>
      <c r="F10" s="6" t="s">
        <v>443</v>
      </c>
      <c r="G10" s="7">
        <v>8</v>
      </c>
      <c r="H10" s="6">
        <v>661</v>
      </c>
      <c r="I10" s="6">
        <f t="shared" si="0"/>
        <v>0.05</v>
      </c>
      <c r="J10" s="6">
        <v>5.38</v>
      </c>
      <c r="K10" s="6">
        <v>145</v>
      </c>
      <c r="L10" s="6">
        <v>1.23</v>
      </c>
      <c r="M10" s="9">
        <v>1.23</v>
      </c>
      <c r="N10" s="6">
        <v>9.39</v>
      </c>
      <c r="O10" s="7">
        <v>28</v>
      </c>
      <c r="P10" s="8">
        <v>0.15</v>
      </c>
      <c r="Q10" s="6">
        <v>3000</v>
      </c>
      <c r="R10" s="6">
        <f t="shared" si="1"/>
        <v>0.2</v>
      </c>
      <c r="S10" s="9">
        <v>7.3</v>
      </c>
      <c r="T10" s="6">
        <v>73.900000000000006</v>
      </c>
      <c r="U10" s="6">
        <f t="shared" si="2"/>
        <v>1</v>
      </c>
      <c r="V10" s="6"/>
      <c r="W10" s="6">
        <v>165</v>
      </c>
      <c r="X10" s="6">
        <v>14.6</v>
      </c>
      <c r="Y10" s="6">
        <v>144</v>
      </c>
      <c r="Z10" s="6">
        <v>161000</v>
      </c>
      <c r="AA10" s="9">
        <v>5.6</v>
      </c>
      <c r="AB10" s="6">
        <v>12500</v>
      </c>
      <c r="AC10" s="6">
        <v>1500</v>
      </c>
      <c r="AD10" s="6">
        <v>675</v>
      </c>
      <c r="AE10" s="6">
        <v>17300</v>
      </c>
      <c r="AF10" s="6">
        <v>140</v>
      </c>
      <c r="AG10" s="6">
        <v>5000</v>
      </c>
      <c r="AH10" s="6">
        <v>926</v>
      </c>
      <c r="AI10" s="6">
        <v>0.17199999999999999</v>
      </c>
      <c r="AJ10" s="6">
        <v>0.27300000000000002</v>
      </c>
      <c r="AK10" s="6">
        <f t="shared" si="3"/>
        <v>2.5000000000000001E-3</v>
      </c>
      <c r="AL10" s="6">
        <v>1.19</v>
      </c>
      <c r="AM10" s="6">
        <v>0.29799999999999999</v>
      </c>
      <c r="AN10" s="6">
        <v>0.253</v>
      </c>
      <c r="AO10" s="6">
        <v>0.121</v>
      </c>
      <c r="AP10" s="6">
        <f t="shared" si="4"/>
        <v>2.5000000000000001E-3</v>
      </c>
      <c r="AQ10" s="6">
        <v>0.114</v>
      </c>
      <c r="AR10" s="6">
        <v>4.2999999999999997E-2</v>
      </c>
      <c r="AS10" s="6">
        <f t="shared" si="5"/>
        <v>2.5000000000000001E-3</v>
      </c>
      <c r="AT10" s="6">
        <v>4.1000000000000002E-2</v>
      </c>
      <c r="AU10" s="8">
        <v>0.625</v>
      </c>
      <c r="AV10" s="6">
        <v>0.26100000000000001</v>
      </c>
      <c r="AW10" s="6">
        <v>0.112</v>
      </c>
      <c r="AX10" s="8">
        <v>0.185</v>
      </c>
      <c r="AY10" s="6">
        <v>0.108</v>
      </c>
      <c r="AZ10" s="6">
        <f t="shared" si="6"/>
        <v>2.5000000000000001E-3</v>
      </c>
      <c r="BA10" s="6">
        <f t="shared" si="6"/>
        <v>2.5000000000000001E-3</v>
      </c>
      <c r="BB10" s="6"/>
      <c r="BC10" s="6">
        <f t="shared" si="16"/>
        <v>5.0000000000000001E-4</v>
      </c>
      <c r="BD10" s="6">
        <f t="shared" ref="BD10:BD46" si="20">0.5*0.001</f>
        <v>5.0000000000000001E-4</v>
      </c>
      <c r="BE10" s="6">
        <f t="shared" si="17"/>
        <v>5.0000000000000001E-4</v>
      </c>
      <c r="BF10" s="6">
        <f t="shared" si="17"/>
        <v>5.0000000000000001E-4</v>
      </c>
      <c r="BG10" s="6">
        <f t="shared" si="17"/>
        <v>5.0000000000000001E-4</v>
      </c>
      <c r="BH10" s="6">
        <f t="shared" si="17"/>
        <v>5.0000000000000001E-4</v>
      </c>
      <c r="BI10" s="6">
        <f t="shared" si="17"/>
        <v>5.0000000000000001E-4</v>
      </c>
      <c r="BJ10" s="6">
        <f t="shared" ref="BJ10:BJ16" si="21">0.5*0.001</f>
        <v>5.0000000000000001E-4</v>
      </c>
      <c r="BK10" s="6">
        <f t="shared" si="8"/>
        <v>5.0000000000000004E-6</v>
      </c>
      <c r="BL10" s="11">
        <f t="shared" ref="BL10:BL41" si="22">0.5*0.001</f>
        <v>5.0000000000000001E-4</v>
      </c>
      <c r="BM10" s="11">
        <f t="shared" si="9"/>
        <v>5.0000000000000002E-5</v>
      </c>
      <c r="BN10" s="11">
        <f t="shared" si="9"/>
        <v>5.0000000000000002E-5</v>
      </c>
      <c r="BO10" s="11">
        <f t="shared" si="9"/>
        <v>5.0000000000000002E-5</v>
      </c>
      <c r="BP10" s="11">
        <f t="shared" si="9"/>
        <v>5.0000000000000002E-5</v>
      </c>
      <c r="BQ10" s="6"/>
      <c r="BR10" s="6">
        <f t="shared" si="10"/>
        <v>4.0000000000000002E-4</v>
      </c>
      <c r="BS10" s="6">
        <f t="shared" si="11"/>
        <v>5.0000000000000002E-5</v>
      </c>
      <c r="BT10" s="6">
        <f t="shared" si="11"/>
        <v>5.0000000000000002E-5</v>
      </c>
      <c r="BU10" s="6">
        <f t="shared" si="18"/>
        <v>1E-4</v>
      </c>
      <c r="BV10" s="6">
        <f t="shared" si="12"/>
        <v>5.0000000000000002E-5</v>
      </c>
      <c r="BW10" s="6">
        <f t="shared" si="12"/>
        <v>5.0000000000000002E-5</v>
      </c>
      <c r="BX10" s="6"/>
      <c r="BY10" s="6">
        <f t="shared" si="13"/>
        <v>1.4999999999999999E-4</v>
      </c>
      <c r="CR10" s="13"/>
      <c r="CX10" s="6">
        <f t="shared" si="14"/>
        <v>5.0000000000000002E-5</v>
      </c>
      <c r="CY10" s="6">
        <f t="shared" si="14"/>
        <v>5.0000000000000002E-5</v>
      </c>
      <c r="CZ10" s="6">
        <v>9103</v>
      </c>
      <c r="DF10" s="6">
        <f t="shared" si="15"/>
        <v>4.0000000000000002E-4</v>
      </c>
      <c r="DG10" s="6">
        <f t="shared" si="19"/>
        <v>5.0000000000000002E-5</v>
      </c>
      <c r="DH10"/>
    </row>
    <row r="11" spans="1:112" s="11" customFormat="1">
      <c r="A11" s="11">
        <v>8</v>
      </c>
      <c r="B11" s="6" t="s">
        <v>781</v>
      </c>
      <c r="C11" s="6">
        <v>54</v>
      </c>
      <c r="D11" s="6" t="s">
        <v>1049</v>
      </c>
      <c r="E11" s="6" t="s">
        <v>1468</v>
      </c>
      <c r="F11" s="6" t="s">
        <v>782</v>
      </c>
      <c r="G11" s="6">
        <v>7.9</v>
      </c>
      <c r="H11" s="6">
        <v>724</v>
      </c>
      <c r="I11" s="6">
        <f t="shared" si="0"/>
        <v>0.05</v>
      </c>
      <c r="J11" s="6">
        <v>5.92</v>
      </c>
      <c r="K11" s="6">
        <v>92.9</v>
      </c>
      <c r="L11" s="6">
        <v>0.50700000000000001</v>
      </c>
      <c r="M11" s="9">
        <v>0.45400000000000001</v>
      </c>
      <c r="N11" s="6">
        <v>5.58</v>
      </c>
      <c r="O11" s="6">
        <v>5.46</v>
      </c>
      <c r="P11" s="10">
        <v>4.5999999999999999E-2</v>
      </c>
      <c r="Q11" s="6">
        <v>2880</v>
      </c>
      <c r="R11" s="6">
        <f t="shared" si="1"/>
        <v>0.2</v>
      </c>
      <c r="S11" s="6">
        <v>4.1500000000000004</v>
      </c>
      <c r="T11" s="6">
        <v>33.299999999999997</v>
      </c>
      <c r="U11" s="6">
        <f t="shared" si="2"/>
        <v>1</v>
      </c>
      <c r="V11" s="6"/>
      <c r="W11" s="6">
        <v>554</v>
      </c>
      <c r="X11" s="9">
        <v>7.45</v>
      </c>
      <c r="Y11" s="6">
        <v>54.4</v>
      </c>
      <c r="Z11" s="6">
        <v>194000</v>
      </c>
      <c r="AA11" s="9">
        <v>6.7</v>
      </c>
      <c r="AB11" s="6">
        <v>8710</v>
      </c>
      <c r="AC11" s="6">
        <v>768</v>
      </c>
      <c r="AD11" s="6">
        <v>516</v>
      </c>
      <c r="AE11" s="6">
        <v>15800</v>
      </c>
      <c r="AF11" s="6">
        <v>67.7</v>
      </c>
      <c r="AG11" s="6">
        <v>3000</v>
      </c>
      <c r="AH11" s="6">
        <v>666</v>
      </c>
      <c r="AI11" s="6">
        <f>0.5*0.005</f>
        <v>2.5000000000000001E-3</v>
      </c>
      <c r="AJ11" s="6">
        <v>3.6999999999999998E-2</v>
      </c>
      <c r="AK11" s="6">
        <f t="shared" si="3"/>
        <v>2.5000000000000001E-3</v>
      </c>
      <c r="AL11" s="6">
        <v>0.17699999999999999</v>
      </c>
      <c r="AM11" s="6">
        <f>0.5*0.005</f>
        <v>2.5000000000000001E-3</v>
      </c>
      <c r="AN11" s="6">
        <v>2.1999999999999999E-2</v>
      </c>
      <c r="AO11" s="6">
        <f>0.5*0.005</f>
        <v>2.5000000000000001E-3</v>
      </c>
      <c r="AP11" s="6">
        <f t="shared" si="4"/>
        <v>2.5000000000000001E-3</v>
      </c>
      <c r="AQ11" s="6">
        <f>0.5*0.005</f>
        <v>2.5000000000000001E-3</v>
      </c>
      <c r="AR11" s="6">
        <f>0.5*0.003</f>
        <v>1.5E-3</v>
      </c>
      <c r="AS11" s="6">
        <v>0.04</v>
      </c>
      <c r="AT11" s="6">
        <f t="shared" ref="AT11:AT19" si="23">0.5*0.005</f>
        <v>2.5000000000000001E-3</v>
      </c>
      <c r="AU11" s="6">
        <v>8.5999999999999993E-2</v>
      </c>
      <c r="AV11" s="6">
        <v>2.1999999999999999E-2</v>
      </c>
      <c r="AW11" s="6">
        <f>0.5*0.005</f>
        <v>2.5000000000000001E-3</v>
      </c>
      <c r="AX11" s="6">
        <f>0.5*0.005</f>
        <v>2.5000000000000001E-3</v>
      </c>
      <c r="AY11" s="6">
        <f>0.5*0.005</f>
        <v>2.5000000000000001E-3</v>
      </c>
      <c r="AZ11" s="6">
        <f t="shared" si="6"/>
        <v>2.5000000000000001E-3</v>
      </c>
      <c r="BA11" s="6">
        <f t="shared" si="6"/>
        <v>2.5000000000000001E-3</v>
      </c>
      <c r="BB11" s="6"/>
      <c r="BC11" s="6">
        <f t="shared" si="16"/>
        <v>5.0000000000000001E-4</v>
      </c>
      <c r="BD11" s="6">
        <f t="shared" si="20"/>
        <v>5.0000000000000001E-4</v>
      </c>
      <c r="BE11" s="6">
        <f t="shared" si="17"/>
        <v>5.0000000000000001E-4</v>
      </c>
      <c r="BF11" s="6">
        <f t="shared" si="17"/>
        <v>5.0000000000000001E-4</v>
      </c>
      <c r="BG11" s="6">
        <f t="shared" si="17"/>
        <v>5.0000000000000001E-4</v>
      </c>
      <c r="BH11" s="6">
        <f t="shared" si="17"/>
        <v>5.0000000000000001E-4</v>
      </c>
      <c r="BI11" s="6">
        <f t="shared" si="17"/>
        <v>5.0000000000000001E-4</v>
      </c>
      <c r="BJ11" s="6">
        <f t="shared" si="21"/>
        <v>5.0000000000000001E-4</v>
      </c>
      <c r="BK11" s="6">
        <f t="shared" si="8"/>
        <v>5.0000000000000004E-6</v>
      </c>
      <c r="BL11" s="11">
        <f t="shared" si="22"/>
        <v>5.0000000000000001E-4</v>
      </c>
      <c r="BM11" s="11">
        <f t="shared" si="9"/>
        <v>5.0000000000000002E-5</v>
      </c>
      <c r="BN11" s="11">
        <f t="shared" si="9"/>
        <v>5.0000000000000002E-5</v>
      </c>
      <c r="BO11" s="11">
        <f t="shared" si="9"/>
        <v>5.0000000000000002E-5</v>
      </c>
      <c r="BP11" s="11">
        <f t="shared" si="9"/>
        <v>5.0000000000000002E-5</v>
      </c>
      <c r="BQ11" s="6"/>
      <c r="BR11" s="6">
        <f t="shared" si="10"/>
        <v>4.0000000000000002E-4</v>
      </c>
      <c r="BS11" s="6">
        <f t="shared" si="11"/>
        <v>5.0000000000000002E-5</v>
      </c>
      <c r="BT11" s="6">
        <f t="shared" si="11"/>
        <v>5.0000000000000002E-5</v>
      </c>
      <c r="BU11" s="6">
        <f t="shared" si="18"/>
        <v>1E-4</v>
      </c>
      <c r="BV11" s="6">
        <f t="shared" si="12"/>
        <v>5.0000000000000002E-5</v>
      </c>
      <c r="BW11" s="6">
        <f t="shared" si="12"/>
        <v>5.0000000000000002E-5</v>
      </c>
      <c r="BX11" s="6"/>
      <c r="BY11" s="6">
        <f t="shared" si="13"/>
        <v>1.4999999999999999E-4</v>
      </c>
      <c r="BZ11" s="6">
        <f>0.5*0.05</f>
        <v>2.5000000000000001E-2</v>
      </c>
      <c r="CA11" s="6">
        <f>0.5*0.1</f>
        <v>0.05</v>
      </c>
      <c r="CB11" s="6">
        <f>0.5*1</f>
        <v>0.5</v>
      </c>
      <c r="CC11" s="6">
        <f>0.5*0.00002</f>
        <v>1.0000000000000001E-5</v>
      </c>
      <c r="CD11" s="6">
        <f>0.5*0.00005</f>
        <v>2.5000000000000001E-5</v>
      </c>
      <c r="CE11" s="6">
        <f>0.5*0.00001</f>
        <v>5.0000000000000004E-6</v>
      </c>
      <c r="CF11" s="6">
        <f>0.5*0.0003</f>
        <v>1.4999999999999999E-4</v>
      </c>
      <c r="CG11" s="6">
        <f>0.5*0.001</f>
        <v>5.0000000000000001E-4</v>
      </c>
      <c r="CH11" s="6">
        <f>0.5*0.001</f>
        <v>5.0000000000000001E-4</v>
      </c>
      <c r="CI11" s="6">
        <f>0.5*0.001</f>
        <v>5.0000000000000001E-4</v>
      </c>
      <c r="CJ11" s="6"/>
      <c r="CK11" s="6">
        <f>0.5*0.0006</f>
        <v>2.9999999999999997E-4</v>
      </c>
      <c r="CL11" s="6">
        <f>0.5*0.01</f>
        <v>5.0000000000000001E-3</v>
      </c>
      <c r="CM11" s="6">
        <f>0.5*0.001</f>
        <v>5.0000000000000001E-4</v>
      </c>
      <c r="CN11" s="6">
        <f>0.5*0.001</f>
        <v>5.0000000000000001E-4</v>
      </c>
      <c r="CO11" s="6">
        <f>0.5*0.0001</f>
        <v>5.0000000000000002E-5</v>
      </c>
      <c r="CP11" s="6">
        <f>0.5*0.0001</f>
        <v>5.0000000000000002E-5</v>
      </c>
      <c r="CQ11" s="6">
        <f>0.5*0.0001</f>
        <v>5.0000000000000002E-5</v>
      </c>
      <c r="CR11" s="11">
        <v>246</v>
      </c>
      <c r="CS11" s="6">
        <f>0.5*0.0001</f>
        <v>5.0000000000000002E-5</v>
      </c>
      <c r="CT11" s="6">
        <f>0.5*0.0001</f>
        <v>5.0000000000000002E-5</v>
      </c>
      <c r="CU11" s="6">
        <f>0.5*0.0001</f>
        <v>5.0000000000000002E-5</v>
      </c>
      <c r="CV11" s="6">
        <f>0.5*0.0001</f>
        <v>5.0000000000000002E-5</v>
      </c>
      <c r="CW11" s="6">
        <f>0.5*0.0001</f>
        <v>5.0000000000000002E-5</v>
      </c>
      <c r="CX11" s="6">
        <f t="shared" si="14"/>
        <v>5.0000000000000002E-5</v>
      </c>
      <c r="CY11" s="6">
        <f t="shared" si="14"/>
        <v>5.0000000000000002E-5</v>
      </c>
      <c r="CZ11" s="6">
        <v>9130</v>
      </c>
      <c r="DA11" s="6">
        <f>0.5*0.001</f>
        <v>5.0000000000000001E-4</v>
      </c>
      <c r="DB11" s="6">
        <f>0.5*0.0001</f>
        <v>5.0000000000000002E-5</v>
      </c>
      <c r="DC11" s="6">
        <f>0.5*0.01</f>
        <v>5.0000000000000001E-3</v>
      </c>
      <c r="DD11" s="6">
        <f>0.5*0.0005</f>
        <v>2.5000000000000001E-4</v>
      </c>
      <c r="DE11" s="6">
        <f>0.5*0.0001</f>
        <v>5.0000000000000002E-5</v>
      </c>
      <c r="DF11" s="6">
        <f t="shared" si="15"/>
        <v>4.0000000000000002E-4</v>
      </c>
      <c r="DG11" s="6">
        <f t="shared" si="19"/>
        <v>5.0000000000000002E-5</v>
      </c>
      <c r="DH11"/>
    </row>
    <row r="12" spans="1:112" s="11" customFormat="1">
      <c r="A12" s="11">
        <v>9</v>
      </c>
      <c r="B12" s="6" t="s">
        <v>440</v>
      </c>
      <c r="C12" s="6">
        <v>55</v>
      </c>
      <c r="D12" s="6" t="s">
        <v>1050</v>
      </c>
      <c r="E12" s="6" t="s">
        <v>1469</v>
      </c>
      <c r="F12" s="6" t="s">
        <v>441</v>
      </c>
      <c r="G12" s="7">
        <v>8</v>
      </c>
      <c r="H12" s="6">
        <v>616</v>
      </c>
      <c r="I12" s="6">
        <f t="shared" si="0"/>
        <v>0.05</v>
      </c>
      <c r="J12" s="6">
        <f>0.5*3</f>
        <v>1.5</v>
      </c>
      <c r="K12" s="6">
        <v>296</v>
      </c>
      <c r="L12" s="6">
        <v>0.24099999999999999</v>
      </c>
      <c r="M12" s="9">
        <v>1.71</v>
      </c>
      <c r="N12" s="6">
        <v>7.28</v>
      </c>
      <c r="O12" s="6">
        <v>495</v>
      </c>
      <c r="P12" s="10">
        <v>5.1999999999999998E-2</v>
      </c>
      <c r="Q12" s="6">
        <v>3490</v>
      </c>
      <c r="R12" s="6">
        <f t="shared" si="1"/>
        <v>0.2</v>
      </c>
      <c r="S12" s="6">
        <v>27.4</v>
      </c>
      <c r="T12" s="6">
        <v>18.7</v>
      </c>
      <c r="U12" s="6">
        <f t="shared" si="2"/>
        <v>1</v>
      </c>
      <c r="V12" s="6"/>
      <c r="W12" s="6">
        <v>564</v>
      </c>
      <c r="X12" s="6">
        <v>10.8</v>
      </c>
      <c r="Y12" s="6">
        <v>121</v>
      </c>
      <c r="Z12" s="6">
        <v>178000</v>
      </c>
      <c r="AA12" s="9">
        <v>3.4</v>
      </c>
      <c r="AB12" s="6">
        <v>4990</v>
      </c>
      <c r="AC12" s="6">
        <v>733</v>
      </c>
      <c r="AD12" s="6">
        <v>867</v>
      </c>
      <c r="AE12" s="6">
        <v>9080</v>
      </c>
      <c r="AF12" s="7">
        <v>76</v>
      </c>
      <c r="AG12" s="6">
        <v>3520</v>
      </c>
      <c r="AH12" s="6">
        <v>829</v>
      </c>
      <c r="AI12" s="6">
        <v>0.26500000000000001</v>
      </c>
      <c r="AJ12" s="6">
        <v>3.7999999999999999E-2</v>
      </c>
      <c r="AK12" s="6">
        <f t="shared" si="3"/>
        <v>2.5000000000000001E-3</v>
      </c>
      <c r="AL12" s="6">
        <v>0.14099999999999999</v>
      </c>
      <c r="AM12" s="6">
        <v>3.1E-2</v>
      </c>
      <c r="AN12" s="6">
        <v>4.2000000000000003E-2</v>
      </c>
      <c r="AO12" s="6">
        <f>0.5*0.005</f>
        <v>2.5000000000000001E-3</v>
      </c>
      <c r="AP12" s="6">
        <f t="shared" si="4"/>
        <v>2.5000000000000001E-3</v>
      </c>
      <c r="AQ12" s="6">
        <v>3.7999999999999999E-2</v>
      </c>
      <c r="AR12" s="6">
        <v>4.5999999999999999E-2</v>
      </c>
      <c r="AS12" s="6">
        <f>0.5*0.005</f>
        <v>2.5000000000000001E-3</v>
      </c>
      <c r="AT12" s="6">
        <f t="shared" si="23"/>
        <v>2.5000000000000001E-3</v>
      </c>
      <c r="AU12" s="8">
        <v>0.104</v>
      </c>
      <c r="AV12" s="6">
        <v>4.8000000000000001E-2</v>
      </c>
      <c r="AW12" s="6">
        <f t="shared" ref="AW12:AX14" si="24">0.5*0.005</f>
        <v>2.5000000000000001E-3</v>
      </c>
      <c r="AX12" s="8">
        <f t="shared" si="24"/>
        <v>2.5000000000000001E-3</v>
      </c>
      <c r="AY12" s="6">
        <v>2.7E-2</v>
      </c>
      <c r="AZ12" s="6">
        <f t="shared" si="6"/>
        <v>2.5000000000000001E-3</v>
      </c>
      <c r="BA12" s="6">
        <f t="shared" si="6"/>
        <v>2.5000000000000001E-3</v>
      </c>
      <c r="BB12" s="6"/>
      <c r="BC12" s="6">
        <f t="shared" si="16"/>
        <v>5.0000000000000001E-4</v>
      </c>
      <c r="BD12" s="6">
        <f t="shared" si="20"/>
        <v>5.0000000000000001E-4</v>
      </c>
      <c r="BE12" s="6">
        <f t="shared" si="17"/>
        <v>5.0000000000000001E-4</v>
      </c>
      <c r="BF12" s="6">
        <f t="shared" si="17"/>
        <v>5.0000000000000001E-4</v>
      </c>
      <c r="BG12" s="6">
        <f t="shared" si="17"/>
        <v>5.0000000000000001E-4</v>
      </c>
      <c r="BH12" s="6">
        <f t="shared" si="17"/>
        <v>5.0000000000000001E-4</v>
      </c>
      <c r="BI12" s="6">
        <f t="shared" si="17"/>
        <v>5.0000000000000001E-4</v>
      </c>
      <c r="BJ12" s="6">
        <f t="shared" si="21"/>
        <v>5.0000000000000001E-4</v>
      </c>
      <c r="BK12" s="6">
        <f t="shared" si="8"/>
        <v>5.0000000000000004E-6</v>
      </c>
      <c r="BL12" s="11">
        <f t="shared" si="22"/>
        <v>5.0000000000000001E-4</v>
      </c>
      <c r="BM12" s="11">
        <f t="shared" si="9"/>
        <v>5.0000000000000002E-5</v>
      </c>
      <c r="BN12" s="11">
        <f t="shared" si="9"/>
        <v>5.0000000000000002E-5</v>
      </c>
      <c r="BO12" s="11">
        <f t="shared" si="9"/>
        <v>5.0000000000000002E-5</v>
      </c>
      <c r="BP12" s="11">
        <f t="shared" si="9"/>
        <v>5.0000000000000002E-5</v>
      </c>
      <c r="BQ12" s="6"/>
      <c r="BR12" s="6">
        <f t="shared" si="10"/>
        <v>4.0000000000000002E-4</v>
      </c>
      <c r="BS12" s="6">
        <f t="shared" si="11"/>
        <v>5.0000000000000002E-5</v>
      </c>
      <c r="BT12" s="6">
        <f t="shared" si="11"/>
        <v>5.0000000000000002E-5</v>
      </c>
      <c r="BU12" s="6">
        <f t="shared" si="18"/>
        <v>1E-4</v>
      </c>
      <c r="BV12" s="6">
        <f t="shared" si="12"/>
        <v>5.0000000000000002E-5</v>
      </c>
      <c r="BW12" s="6">
        <f t="shared" si="12"/>
        <v>5.0000000000000002E-5</v>
      </c>
      <c r="BX12" s="6"/>
      <c r="BY12" s="6">
        <f t="shared" si="13"/>
        <v>1.4999999999999999E-4</v>
      </c>
      <c r="CR12" s="13"/>
      <c r="CX12" s="6">
        <f t="shared" si="14"/>
        <v>5.0000000000000002E-5</v>
      </c>
      <c r="CY12" s="6">
        <f t="shared" si="14"/>
        <v>5.0000000000000002E-5</v>
      </c>
      <c r="CZ12" s="6">
        <v>6790.0000000000009</v>
      </c>
      <c r="DF12" s="6">
        <f t="shared" si="15"/>
        <v>4.0000000000000002E-4</v>
      </c>
      <c r="DG12" s="6">
        <f t="shared" si="19"/>
        <v>5.0000000000000002E-5</v>
      </c>
      <c r="DH12"/>
    </row>
    <row r="13" spans="1:112" s="11" customFormat="1">
      <c r="A13" s="11">
        <v>10</v>
      </c>
      <c r="B13" s="6" t="s">
        <v>438</v>
      </c>
      <c r="C13" s="6">
        <v>56</v>
      </c>
      <c r="D13" s="6" t="s">
        <v>1051</v>
      </c>
      <c r="E13" s="6" t="s">
        <v>1470</v>
      </c>
      <c r="F13" s="6" t="s">
        <v>439</v>
      </c>
      <c r="G13" s="7">
        <v>8</v>
      </c>
      <c r="H13" s="6">
        <v>606</v>
      </c>
      <c r="I13" s="6">
        <f t="shared" si="0"/>
        <v>0.05</v>
      </c>
      <c r="J13" s="6">
        <f>0.5*3</f>
        <v>1.5</v>
      </c>
      <c r="K13" s="6">
        <v>290</v>
      </c>
      <c r="L13" s="6">
        <v>0.14799999999999999</v>
      </c>
      <c r="M13" s="9">
        <v>3.24</v>
      </c>
      <c r="N13" s="6">
        <v>15.5</v>
      </c>
      <c r="O13" s="6">
        <v>775</v>
      </c>
      <c r="P13" s="8">
        <v>0.13</v>
      </c>
      <c r="Q13" s="6">
        <v>4480</v>
      </c>
      <c r="R13" s="6">
        <f t="shared" si="1"/>
        <v>0.2</v>
      </c>
      <c r="S13" s="6">
        <v>36.1</v>
      </c>
      <c r="T13" s="6">
        <v>23.9</v>
      </c>
      <c r="U13" s="6">
        <f t="shared" si="2"/>
        <v>1</v>
      </c>
      <c r="V13" s="6"/>
      <c r="W13" s="6">
        <v>544</v>
      </c>
      <c r="X13" s="6">
        <v>13.8</v>
      </c>
      <c r="Y13" s="6">
        <v>151</v>
      </c>
      <c r="Z13" s="6">
        <v>178000</v>
      </c>
      <c r="AA13" s="9">
        <v>4.0999999999999996</v>
      </c>
      <c r="AB13" s="6">
        <v>8880</v>
      </c>
      <c r="AC13" s="6">
        <v>846</v>
      </c>
      <c r="AD13" s="6">
        <v>677</v>
      </c>
      <c r="AE13" s="6">
        <v>8590</v>
      </c>
      <c r="AF13" s="6">
        <v>25.8</v>
      </c>
      <c r="AG13" s="6">
        <v>7420</v>
      </c>
      <c r="AH13" s="6">
        <v>1740</v>
      </c>
      <c r="AI13" s="6">
        <f>0.5*0.005</f>
        <v>2.5000000000000001E-3</v>
      </c>
      <c r="AJ13" s="6">
        <v>3.5999999999999997E-2</v>
      </c>
      <c r="AK13" s="6">
        <f t="shared" si="3"/>
        <v>2.5000000000000001E-3</v>
      </c>
      <c r="AL13" s="6">
        <v>0.14299999999999999</v>
      </c>
      <c r="AM13" s="6">
        <f>0.5*0.005</f>
        <v>2.5000000000000001E-3</v>
      </c>
      <c r="AN13" s="6">
        <v>2.3E-2</v>
      </c>
      <c r="AO13" s="6">
        <f>0.5*0.005</f>
        <v>2.5000000000000001E-3</v>
      </c>
      <c r="AP13" s="6">
        <f t="shared" si="4"/>
        <v>2.5000000000000001E-3</v>
      </c>
      <c r="AQ13" s="6">
        <f>0.5*0.005</f>
        <v>2.5000000000000001E-3</v>
      </c>
      <c r="AR13" s="6">
        <f>0.5*0.003</f>
        <v>1.5E-3</v>
      </c>
      <c r="AS13" s="6">
        <f>0.5*0.005</f>
        <v>2.5000000000000001E-3</v>
      </c>
      <c r="AT13" s="6">
        <f t="shared" si="23"/>
        <v>2.5000000000000001E-3</v>
      </c>
      <c r="AU13" s="8">
        <v>7.1999999999999995E-2</v>
      </c>
      <c r="AV13" s="6">
        <v>3.1E-2</v>
      </c>
      <c r="AW13" s="6">
        <f t="shared" si="24"/>
        <v>2.5000000000000001E-3</v>
      </c>
      <c r="AX13" s="8">
        <f t="shared" si="24"/>
        <v>2.5000000000000001E-3</v>
      </c>
      <c r="AY13" s="6">
        <f>0.5*0.005</f>
        <v>2.5000000000000001E-3</v>
      </c>
      <c r="AZ13" s="6">
        <f t="shared" si="6"/>
        <v>2.5000000000000001E-3</v>
      </c>
      <c r="BA13" s="6">
        <f t="shared" si="6"/>
        <v>2.5000000000000001E-3</v>
      </c>
      <c r="BB13" s="6"/>
      <c r="BC13" s="6">
        <f t="shared" si="16"/>
        <v>5.0000000000000001E-4</v>
      </c>
      <c r="BD13" s="6">
        <f t="shared" si="20"/>
        <v>5.0000000000000001E-4</v>
      </c>
      <c r="BE13" s="6">
        <f t="shared" si="17"/>
        <v>5.0000000000000001E-4</v>
      </c>
      <c r="BF13" s="6">
        <f t="shared" si="17"/>
        <v>5.0000000000000001E-4</v>
      </c>
      <c r="BG13" s="6">
        <f t="shared" si="17"/>
        <v>5.0000000000000001E-4</v>
      </c>
      <c r="BH13" s="6">
        <f t="shared" si="17"/>
        <v>5.0000000000000001E-4</v>
      </c>
      <c r="BI13" s="6">
        <f t="shared" si="17"/>
        <v>5.0000000000000001E-4</v>
      </c>
      <c r="BJ13" s="6">
        <f t="shared" si="21"/>
        <v>5.0000000000000001E-4</v>
      </c>
      <c r="BK13" s="6">
        <f t="shared" si="8"/>
        <v>5.0000000000000004E-6</v>
      </c>
      <c r="BL13" s="11">
        <f t="shared" si="22"/>
        <v>5.0000000000000001E-4</v>
      </c>
      <c r="BM13" s="11">
        <f t="shared" si="9"/>
        <v>5.0000000000000002E-5</v>
      </c>
      <c r="BN13" s="11">
        <f t="shared" si="9"/>
        <v>5.0000000000000002E-5</v>
      </c>
      <c r="BO13" s="11">
        <f t="shared" si="9"/>
        <v>5.0000000000000002E-5</v>
      </c>
      <c r="BP13" s="11">
        <f t="shared" si="9"/>
        <v>5.0000000000000002E-5</v>
      </c>
      <c r="BQ13" s="6"/>
      <c r="BR13" s="6">
        <f t="shared" si="10"/>
        <v>4.0000000000000002E-4</v>
      </c>
      <c r="BS13" s="6">
        <f t="shared" si="11"/>
        <v>5.0000000000000002E-5</v>
      </c>
      <c r="BT13" s="6">
        <f t="shared" si="11"/>
        <v>5.0000000000000002E-5</v>
      </c>
      <c r="BU13" s="6">
        <f t="shared" si="18"/>
        <v>1E-4</v>
      </c>
      <c r="BV13" s="6">
        <f t="shared" si="12"/>
        <v>5.0000000000000002E-5</v>
      </c>
      <c r="BW13" s="6">
        <f t="shared" si="12"/>
        <v>5.0000000000000002E-5</v>
      </c>
      <c r="BX13" s="6"/>
      <c r="BY13" s="6">
        <f t="shared" si="13"/>
        <v>1.4999999999999999E-4</v>
      </c>
      <c r="CR13" s="13"/>
      <c r="CX13" s="6">
        <f t="shared" si="14"/>
        <v>5.0000000000000002E-5</v>
      </c>
      <c r="CY13" s="6">
        <f t="shared" si="14"/>
        <v>5.0000000000000002E-5</v>
      </c>
      <c r="CZ13" s="6">
        <v>127</v>
      </c>
      <c r="DF13" s="6">
        <f t="shared" si="15"/>
        <v>4.0000000000000002E-4</v>
      </c>
      <c r="DG13" s="6">
        <f t="shared" si="19"/>
        <v>5.0000000000000002E-5</v>
      </c>
      <c r="DH13"/>
    </row>
    <row r="14" spans="1:112" s="11" customFormat="1">
      <c r="A14" s="11">
        <v>11</v>
      </c>
      <c r="B14" s="6" t="s">
        <v>436</v>
      </c>
      <c r="C14" s="6">
        <v>57</v>
      </c>
      <c r="D14" s="6" t="s">
        <v>1052</v>
      </c>
      <c r="E14" s="6" t="s">
        <v>1471</v>
      </c>
      <c r="F14" s="6" t="s">
        <v>437</v>
      </c>
      <c r="G14" s="7">
        <v>7.6</v>
      </c>
      <c r="H14" s="6">
        <v>881</v>
      </c>
      <c r="I14" s="6">
        <f t="shared" si="0"/>
        <v>0.05</v>
      </c>
      <c r="J14" s="6">
        <v>10.1</v>
      </c>
      <c r="K14" s="6">
        <v>56.4</v>
      </c>
      <c r="L14" s="6">
        <v>1.44</v>
      </c>
      <c r="M14" s="9">
        <v>4.95</v>
      </c>
      <c r="N14" s="6">
        <v>12.4</v>
      </c>
      <c r="O14" s="6">
        <v>33.1</v>
      </c>
      <c r="P14" s="8">
        <v>0.11</v>
      </c>
      <c r="Q14" s="6">
        <v>2360</v>
      </c>
      <c r="R14" s="6">
        <f t="shared" si="1"/>
        <v>0.2</v>
      </c>
      <c r="S14" s="6">
        <v>13.3</v>
      </c>
      <c r="T14" s="6">
        <v>50.4</v>
      </c>
      <c r="U14" s="6">
        <f t="shared" si="2"/>
        <v>1</v>
      </c>
      <c r="V14" s="6"/>
      <c r="W14" s="6">
        <v>48.7</v>
      </c>
      <c r="X14" s="6">
        <v>21.4</v>
      </c>
      <c r="Y14" s="6">
        <v>136</v>
      </c>
      <c r="Z14" s="6">
        <v>31600</v>
      </c>
      <c r="AA14" s="9">
        <v>8.1</v>
      </c>
      <c r="AB14" s="6">
        <v>15500</v>
      </c>
      <c r="AC14" s="6">
        <v>211</v>
      </c>
      <c r="AD14" s="6">
        <v>732</v>
      </c>
      <c r="AE14" s="6">
        <v>17700</v>
      </c>
      <c r="AF14" s="6">
        <v>186</v>
      </c>
      <c r="AG14" s="6">
        <v>7480</v>
      </c>
      <c r="AH14" s="6">
        <v>1130</v>
      </c>
      <c r="AI14" s="6">
        <f>0.5*0.005</f>
        <v>2.5000000000000001E-3</v>
      </c>
      <c r="AJ14" s="6">
        <f>0.5*0.005</f>
        <v>2.5000000000000001E-3</v>
      </c>
      <c r="AK14" s="6">
        <f t="shared" si="3"/>
        <v>2.5000000000000001E-3</v>
      </c>
      <c r="AL14" s="6">
        <v>0.185</v>
      </c>
      <c r="AM14" s="6">
        <f>0.5*0.005</f>
        <v>2.5000000000000001E-3</v>
      </c>
      <c r="AN14" s="6">
        <f>0.5*0.005</f>
        <v>2.5000000000000001E-3</v>
      </c>
      <c r="AO14" s="6">
        <f>0.5*0.005</f>
        <v>2.5000000000000001E-3</v>
      </c>
      <c r="AP14" s="6">
        <f t="shared" si="4"/>
        <v>2.5000000000000001E-3</v>
      </c>
      <c r="AQ14" s="6">
        <f>0.5*0.005</f>
        <v>2.5000000000000001E-3</v>
      </c>
      <c r="AR14" s="6">
        <f>0.5*0.003</f>
        <v>1.5E-3</v>
      </c>
      <c r="AS14" s="6">
        <f>0.5*0.005</f>
        <v>2.5000000000000001E-3</v>
      </c>
      <c r="AT14" s="6">
        <f t="shared" si="23"/>
        <v>2.5000000000000001E-3</v>
      </c>
      <c r="AU14" s="8">
        <v>0.08</v>
      </c>
      <c r="AV14" s="6">
        <f>0.5*0.005</f>
        <v>2.5000000000000001E-3</v>
      </c>
      <c r="AW14" s="6">
        <f t="shared" si="24"/>
        <v>2.5000000000000001E-3</v>
      </c>
      <c r="AX14" s="8">
        <f t="shared" si="24"/>
        <v>2.5000000000000001E-3</v>
      </c>
      <c r="AY14" s="6">
        <f>0.5*0.005</f>
        <v>2.5000000000000001E-3</v>
      </c>
      <c r="AZ14" s="6">
        <f t="shared" si="6"/>
        <v>2.5000000000000001E-3</v>
      </c>
      <c r="BA14" s="6">
        <f t="shared" si="6"/>
        <v>2.5000000000000001E-3</v>
      </c>
      <c r="BB14" s="6"/>
      <c r="BC14" s="6">
        <f t="shared" si="16"/>
        <v>5.0000000000000001E-4</v>
      </c>
      <c r="BD14" s="6">
        <f t="shared" si="20"/>
        <v>5.0000000000000001E-4</v>
      </c>
      <c r="BE14" s="6">
        <f t="shared" si="17"/>
        <v>5.0000000000000001E-4</v>
      </c>
      <c r="BF14" s="6">
        <f t="shared" si="17"/>
        <v>5.0000000000000001E-4</v>
      </c>
      <c r="BG14" s="6">
        <f t="shared" si="17"/>
        <v>5.0000000000000001E-4</v>
      </c>
      <c r="BH14" s="6">
        <f t="shared" si="17"/>
        <v>5.0000000000000001E-4</v>
      </c>
      <c r="BI14" s="6">
        <f t="shared" si="17"/>
        <v>5.0000000000000001E-4</v>
      </c>
      <c r="BJ14" s="6">
        <f t="shared" si="21"/>
        <v>5.0000000000000001E-4</v>
      </c>
      <c r="BK14" s="6">
        <f t="shared" si="8"/>
        <v>5.0000000000000004E-6</v>
      </c>
      <c r="BL14" s="11">
        <f t="shared" si="22"/>
        <v>5.0000000000000001E-4</v>
      </c>
      <c r="BM14" s="11">
        <f t="shared" si="9"/>
        <v>5.0000000000000002E-5</v>
      </c>
      <c r="BN14" s="11">
        <f t="shared" si="9"/>
        <v>5.0000000000000002E-5</v>
      </c>
      <c r="BO14" s="11">
        <f t="shared" si="9"/>
        <v>5.0000000000000002E-5</v>
      </c>
      <c r="BP14" s="11">
        <f t="shared" si="9"/>
        <v>5.0000000000000002E-5</v>
      </c>
      <c r="BQ14" s="6"/>
      <c r="BR14" s="6">
        <f t="shared" si="10"/>
        <v>4.0000000000000002E-4</v>
      </c>
      <c r="BS14" s="6">
        <f t="shared" si="11"/>
        <v>5.0000000000000002E-5</v>
      </c>
      <c r="BT14" s="6">
        <f t="shared" si="11"/>
        <v>5.0000000000000002E-5</v>
      </c>
      <c r="BU14" s="6">
        <f t="shared" si="18"/>
        <v>1E-4</v>
      </c>
      <c r="BV14" s="6">
        <f t="shared" si="12"/>
        <v>5.0000000000000002E-5</v>
      </c>
      <c r="BW14" s="6">
        <f t="shared" si="12"/>
        <v>5.0000000000000002E-5</v>
      </c>
      <c r="BX14" s="6"/>
      <c r="BY14" s="6">
        <f t="shared" si="13"/>
        <v>1.4999999999999999E-4</v>
      </c>
      <c r="CR14" s="13"/>
      <c r="CX14" s="6">
        <f t="shared" si="14"/>
        <v>5.0000000000000002E-5</v>
      </c>
      <c r="CY14" s="6">
        <f t="shared" si="14"/>
        <v>5.0000000000000002E-5</v>
      </c>
      <c r="CZ14" s="6">
        <v>22890</v>
      </c>
      <c r="DF14" s="6">
        <f t="shared" si="15"/>
        <v>4.0000000000000002E-4</v>
      </c>
      <c r="DG14" s="6">
        <f t="shared" si="19"/>
        <v>5.0000000000000002E-5</v>
      </c>
      <c r="DH14"/>
    </row>
    <row r="15" spans="1:112" s="11" customFormat="1">
      <c r="A15" s="11">
        <v>12</v>
      </c>
      <c r="B15" s="6" t="s">
        <v>434</v>
      </c>
      <c r="C15" s="6">
        <v>58</v>
      </c>
      <c r="D15" s="6" t="s">
        <v>1053</v>
      </c>
      <c r="E15" s="6" t="s">
        <v>1472</v>
      </c>
      <c r="F15" s="6" t="s">
        <v>435</v>
      </c>
      <c r="G15" s="7">
        <v>7.8</v>
      </c>
      <c r="H15" s="6">
        <v>791</v>
      </c>
      <c r="I15" s="6">
        <f t="shared" si="0"/>
        <v>0.05</v>
      </c>
      <c r="J15" s="6">
        <v>5.38</v>
      </c>
      <c r="K15" s="6">
        <v>80.900000000000006</v>
      </c>
      <c r="L15" s="9">
        <v>1.5</v>
      </c>
      <c r="M15" s="9">
        <v>1.92</v>
      </c>
      <c r="N15" s="6">
        <v>10.8</v>
      </c>
      <c r="O15" s="6">
        <v>34.4</v>
      </c>
      <c r="P15" s="10">
        <v>7.0000000000000007E-2</v>
      </c>
      <c r="Q15" s="6">
        <v>4110</v>
      </c>
      <c r="R15" s="6">
        <f t="shared" si="1"/>
        <v>0.2</v>
      </c>
      <c r="S15" s="6">
        <v>9.94</v>
      </c>
      <c r="T15" s="6">
        <v>55.4</v>
      </c>
      <c r="U15" s="6">
        <f t="shared" si="2"/>
        <v>1</v>
      </c>
      <c r="V15" s="6"/>
      <c r="W15" s="6">
        <v>186</v>
      </c>
      <c r="X15" s="6">
        <v>17.100000000000001</v>
      </c>
      <c r="Y15" s="6">
        <v>172</v>
      </c>
      <c r="Z15" s="6">
        <v>136000</v>
      </c>
      <c r="AA15" s="9">
        <v>3.2</v>
      </c>
      <c r="AB15" s="6">
        <v>15500</v>
      </c>
      <c r="AC15" s="6">
        <v>556</v>
      </c>
      <c r="AD15" s="6">
        <v>549</v>
      </c>
      <c r="AE15" s="6">
        <v>17000</v>
      </c>
      <c r="AF15" s="6">
        <v>156</v>
      </c>
      <c r="AG15" s="6">
        <v>5370</v>
      </c>
      <c r="AH15" s="6">
        <v>1290</v>
      </c>
      <c r="AI15" s="6">
        <f>0.5*0.005</f>
        <v>2.5000000000000001E-3</v>
      </c>
      <c r="AJ15" s="6">
        <v>4.8000000000000001E-2</v>
      </c>
      <c r="AK15" s="6">
        <f t="shared" si="3"/>
        <v>2.5000000000000001E-3</v>
      </c>
      <c r="AL15" s="6">
        <v>0.35799999999999998</v>
      </c>
      <c r="AM15" s="8">
        <v>7.0000000000000007E-2</v>
      </c>
      <c r="AN15" s="6">
        <v>5.5E-2</v>
      </c>
      <c r="AO15" s="6">
        <v>3.1E-2</v>
      </c>
      <c r="AP15" s="6">
        <f t="shared" si="4"/>
        <v>2.5000000000000001E-3</v>
      </c>
      <c r="AQ15" s="6">
        <v>6.8000000000000005E-2</v>
      </c>
      <c r="AR15" s="6">
        <f>0.5*0.003</f>
        <v>1.5E-3</v>
      </c>
      <c r="AS15" s="6">
        <f>0.5*0.005</f>
        <v>2.5000000000000001E-3</v>
      </c>
      <c r="AT15" s="6">
        <f t="shared" si="23"/>
        <v>2.5000000000000001E-3</v>
      </c>
      <c r="AU15" s="8">
        <v>0.151</v>
      </c>
      <c r="AV15" s="6">
        <v>0.11799999999999999</v>
      </c>
      <c r="AW15" s="6">
        <v>3.9E-2</v>
      </c>
      <c r="AX15" s="8">
        <v>8.2000000000000003E-2</v>
      </c>
      <c r="AY15" s="6">
        <v>7.6999999999999999E-2</v>
      </c>
      <c r="AZ15" s="6">
        <f t="shared" si="6"/>
        <v>2.5000000000000001E-3</v>
      </c>
      <c r="BA15" s="6">
        <f t="shared" si="6"/>
        <v>2.5000000000000001E-3</v>
      </c>
      <c r="BB15" s="6"/>
      <c r="BC15" s="6">
        <f t="shared" si="16"/>
        <v>5.0000000000000001E-4</v>
      </c>
      <c r="BD15" s="6">
        <f t="shared" si="20"/>
        <v>5.0000000000000001E-4</v>
      </c>
      <c r="BE15" s="6">
        <f t="shared" si="17"/>
        <v>5.0000000000000001E-4</v>
      </c>
      <c r="BF15" s="6">
        <f t="shared" si="17"/>
        <v>5.0000000000000001E-4</v>
      </c>
      <c r="BG15" s="6">
        <f t="shared" si="17"/>
        <v>5.0000000000000001E-4</v>
      </c>
      <c r="BH15" s="6">
        <f t="shared" si="17"/>
        <v>5.0000000000000001E-4</v>
      </c>
      <c r="BI15" s="6">
        <f t="shared" si="17"/>
        <v>5.0000000000000001E-4</v>
      </c>
      <c r="BJ15" s="6">
        <f t="shared" si="21"/>
        <v>5.0000000000000001E-4</v>
      </c>
      <c r="BK15" s="6">
        <f t="shared" si="8"/>
        <v>5.0000000000000004E-6</v>
      </c>
      <c r="BL15" s="11">
        <f t="shared" si="22"/>
        <v>5.0000000000000001E-4</v>
      </c>
      <c r="BM15" s="11">
        <f t="shared" si="9"/>
        <v>5.0000000000000002E-5</v>
      </c>
      <c r="BN15" s="11">
        <f t="shared" si="9"/>
        <v>5.0000000000000002E-5</v>
      </c>
      <c r="BO15" s="11">
        <f t="shared" si="9"/>
        <v>5.0000000000000002E-5</v>
      </c>
      <c r="BP15" s="11">
        <f t="shared" si="9"/>
        <v>5.0000000000000002E-5</v>
      </c>
      <c r="BQ15" s="6"/>
      <c r="BR15" s="6">
        <f t="shared" si="10"/>
        <v>4.0000000000000002E-4</v>
      </c>
      <c r="BS15" s="6">
        <f t="shared" si="11"/>
        <v>5.0000000000000002E-5</v>
      </c>
      <c r="BT15" s="6">
        <f t="shared" si="11"/>
        <v>5.0000000000000002E-5</v>
      </c>
      <c r="BU15" s="6">
        <f t="shared" si="18"/>
        <v>1E-4</v>
      </c>
      <c r="BV15" s="6">
        <f t="shared" si="12"/>
        <v>5.0000000000000002E-5</v>
      </c>
      <c r="BW15" s="6">
        <f t="shared" si="12"/>
        <v>5.0000000000000002E-5</v>
      </c>
      <c r="BX15" s="6"/>
      <c r="BY15" s="6">
        <f t="shared" si="13"/>
        <v>1.4999999999999999E-4</v>
      </c>
      <c r="CR15" s="13"/>
      <c r="CX15" s="6">
        <f t="shared" si="14"/>
        <v>5.0000000000000002E-5</v>
      </c>
      <c r="CY15" s="6">
        <f t="shared" si="14"/>
        <v>5.0000000000000002E-5</v>
      </c>
      <c r="CZ15" s="6">
        <v>7496</v>
      </c>
      <c r="DF15" s="6">
        <f t="shared" si="15"/>
        <v>4.0000000000000002E-4</v>
      </c>
      <c r="DG15" s="6">
        <f t="shared" si="19"/>
        <v>5.0000000000000002E-5</v>
      </c>
      <c r="DH15"/>
    </row>
    <row r="16" spans="1:112" s="11" customFormat="1">
      <c r="A16" s="11">
        <v>13</v>
      </c>
      <c r="B16" s="6" t="s">
        <v>432</v>
      </c>
      <c r="C16" s="6">
        <v>59</v>
      </c>
      <c r="D16" s="6" t="s">
        <v>1054</v>
      </c>
      <c r="E16" s="6" t="s">
        <v>1473</v>
      </c>
      <c r="F16" s="6" t="s">
        <v>433</v>
      </c>
      <c r="G16" s="7">
        <v>7.9</v>
      </c>
      <c r="H16" s="6">
        <v>650</v>
      </c>
      <c r="I16" s="6">
        <f t="shared" si="0"/>
        <v>0.05</v>
      </c>
      <c r="J16" s="6">
        <f>0.5*3</f>
        <v>1.5</v>
      </c>
      <c r="K16" s="6">
        <v>170</v>
      </c>
      <c r="L16" s="6">
        <v>0.159</v>
      </c>
      <c r="M16" s="9">
        <v>0.5</v>
      </c>
      <c r="N16" s="6">
        <v>3.71</v>
      </c>
      <c r="O16" s="6">
        <v>14.3</v>
      </c>
      <c r="P16" s="10">
        <v>2.7E-2</v>
      </c>
      <c r="Q16" s="6">
        <v>2100</v>
      </c>
      <c r="R16" s="6">
        <f t="shared" si="1"/>
        <v>0.2</v>
      </c>
      <c r="S16" s="6">
        <v>4.7300000000000004</v>
      </c>
      <c r="T16" s="6">
        <v>17.3</v>
      </c>
      <c r="U16" s="6">
        <f t="shared" si="2"/>
        <v>1</v>
      </c>
      <c r="V16" s="6"/>
      <c r="W16" s="6">
        <v>260</v>
      </c>
      <c r="X16" s="9">
        <v>6.2</v>
      </c>
      <c r="Y16" s="6">
        <v>39.5</v>
      </c>
      <c r="Z16" s="6">
        <v>220000</v>
      </c>
      <c r="AA16" s="9">
        <v>4.3</v>
      </c>
      <c r="AB16" s="6">
        <v>4000</v>
      </c>
      <c r="AC16" s="6">
        <v>720</v>
      </c>
      <c r="AD16" s="6">
        <v>820</v>
      </c>
      <c r="AE16" s="6">
        <v>12680</v>
      </c>
      <c r="AF16" s="7">
        <v>29</v>
      </c>
      <c r="AG16" s="6">
        <v>2000</v>
      </c>
      <c r="AH16" s="6">
        <v>390</v>
      </c>
      <c r="AI16" s="6">
        <v>0.41399999999999998</v>
      </c>
      <c r="AJ16" s="6">
        <v>5.8000000000000003E-2</v>
      </c>
      <c r="AK16" s="6">
        <f t="shared" si="3"/>
        <v>2.5000000000000001E-3</v>
      </c>
      <c r="AL16" s="6">
        <v>0.17100000000000001</v>
      </c>
      <c r="AM16" s="6">
        <v>3.6999999999999998E-2</v>
      </c>
      <c r="AN16" s="6">
        <v>3.4000000000000002E-2</v>
      </c>
      <c r="AO16" s="6">
        <f>0.5*0.005</f>
        <v>2.5000000000000001E-3</v>
      </c>
      <c r="AP16" s="6">
        <f t="shared" si="4"/>
        <v>2.5000000000000001E-3</v>
      </c>
      <c r="AQ16" s="6">
        <f>0.5*0.005</f>
        <v>2.5000000000000001E-3</v>
      </c>
      <c r="AR16" s="6">
        <v>3.1E-2</v>
      </c>
      <c r="AS16" s="6">
        <f>0.5*0.005</f>
        <v>2.5000000000000001E-3</v>
      </c>
      <c r="AT16" s="6">
        <f t="shared" si="23"/>
        <v>2.5000000000000001E-3</v>
      </c>
      <c r="AU16" s="8">
        <v>9.6000000000000002E-2</v>
      </c>
      <c r="AV16" s="6">
        <v>3.5999999999999997E-2</v>
      </c>
      <c r="AW16" s="6">
        <f>0.5*0.005</f>
        <v>2.5000000000000001E-3</v>
      </c>
      <c r="AX16" s="8">
        <f>0.5*0.005</f>
        <v>2.5000000000000001E-3</v>
      </c>
      <c r="AY16" s="8">
        <v>0.03</v>
      </c>
      <c r="AZ16" s="6">
        <f t="shared" si="6"/>
        <v>2.5000000000000001E-3</v>
      </c>
      <c r="BA16" s="6">
        <f t="shared" si="6"/>
        <v>2.5000000000000001E-3</v>
      </c>
      <c r="BB16" s="6"/>
      <c r="BC16" s="6">
        <f t="shared" si="16"/>
        <v>5.0000000000000001E-4</v>
      </c>
      <c r="BD16" s="6">
        <f t="shared" si="20"/>
        <v>5.0000000000000001E-4</v>
      </c>
      <c r="BE16" s="6">
        <f t="shared" si="17"/>
        <v>5.0000000000000001E-4</v>
      </c>
      <c r="BF16" s="6">
        <f t="shared" si="17"/>
        <v>5.0000000000000001E-4</v>
      </c>
      <c r="BG16" s="6">
        <f t="shared" si="17"/>
        <v>5.0000000000000001E-4</v>
      </c>
      <c r="BH16" s="6">
        <f t="shared" si="17"/>
        <v>5.0000000000000001E-4</v>
      </c>
      <c r="BI16" s="6">
        <f t="shared" si="17"/>
        <v>5.0000000000000001E-4</v>
      </c>
      <c r="BJ16" s="6">
        <f t="shared" si="21"/>
        <v>5.0000000000000001E-4</v>
      </c>
      <c r="BK16" s="6">
        <f t="shared" si="8"/>
        <v>5.0000000000000004E-6</v>
      </c>
      <c r="BL16" s="11">
        <f t="shared" si="22"/>
        <v>5.0000000000000001E-4</v>
      </c>
      <c r="BM16" s="11">
        <f t="shared" si="9"/>
        <v>5.0000000000000002E-5</v>
      </c>
      <c r="BN16" s="11">
        <f t="shared" si="9"/>
        <v>5.0000000000000002E-5</v>
      </c>
      <c r="BO16" s="11">
        <f t="shared" si="9"/>
        <v>5.0000000000000002E-5</v>
      </c>
      <c r="BP16" s="11">
        <f t="shared" si="9"/>
        <v>5.0000000000000002E-5</v>
      </c>
      <c r="BQ16" s="6"/>
      <c r="BR16" s="6">
        <f t="shared" si="10"/>
        <v>4.0000000000000002E-4</v>
      </c>
      <c r="BS16" s="6">
        <f t="shared" si="11"/>
        <v>5.0000000000000002E-5</v>
      </c>
      <c r="BT16" s="6">
        <f t="shared" si="11"/>
        <v>5.0000000000000002E-5</v>
      </c>
      <c r="BU16" s="6">
        <f t="shared" si="18"/>
        <v>1E-4</v>
      </c>
      <c r="BV16" s="6">
        <f t="shared" si="12"/>
        <v>5.0000000000000002E-5</v>
      </c>
      <c r="BW16" s="6">
        <f t="shared" si="12"/>
        <v>5.0000000000000002E-5</v>
      </c>
      <c r="BX16" s="6"/>
      <c r="BY16" s="6">
        <f t="shared" si="13"/>
        <v>1.4999999999999999E-4</v>
      </c>
      <c r="CR16" s="13"/>
      <c r="CX16" s="6">
        <f t="shared" si="14"/>
        <v>5.0000000000000002E-5</v>
      </c>
      <c r="CY16" s="6">
        <f t="shared" si="14"/>
        <v>5.0000000000000002E-5</v>
      </c>
      <c r="CZ16" s="6">
        <v>8146</v>
      </c>
      <c r="DF16" s="6">
        <f t="shared" si="15"/>
        <v>4.0000000000000002E-4</v>
      </c>
      <c r="DG16" s="6">
        <f t="shared" si="19"/>
        <v>5.0000000000000002E-5</v>
      </c>
      <c r="DH16"/>
    </row>
    <row r="17" spans="1:112" s="11" customFormat="1">
      <c r="A17" s="11">
        <v>14</v>
      </c>
      <c r="B17" s="6" t="s">
        <v>430</v>
      </c>
      <c r="C17" s="6">
        <v>60</v>
      </c>
      <c r="D17" s="6" t="s">
        <v>1055</v>
      </c>
      <c r="E17" s="6" t="s">
        <v>1474</v>
      </c>
      <c r="F17" s="6" t="s">
        <v>431</v>
      </c>
      <c r="G17" s="7">
        <v>8.1999999999999993</v>
      </c>
      <c r="H17" s="6">
        <v>803</v>
      </c>
      <c r="I17" s="6">
        <f t="shared" si="0"/>
        <v>0.05</v>
      </c>
      <c r="J17" s="6">
        <f>0.5*3</f>
        <v>1.5</v>
      </c>
      <c r="K17" s="6">
        <v>112</v>
      </c>
      <c r="L17" s="6">
        <v>0.78900000000000003</v>
      </c>
      <c r="M17" s="9">
        <v>1.93</v>
      </c>
      <c r="N17" s="6">
        <v>9.58</v>
      </c>
      <c r="O17" s="6">
        <v>21.3</v>
      </c>
      <c r="P17" s="10">
        <v>9.8000000000000004E-2</v>
      </c>
      <c r="Q17" s="6">
        <v>3420</v>
      </c>
      <c r="R17" s="6">
        <f t="shared" si="1"/>
        <v>0.2</v>
      </c>
      <c r="S17" s="6">
        <v>7.99</v>
      </c>
      <c r="T17" s="6">
        <v>46.2</v>
      </c>
      <c r="U17" s="6">
        <f>0.5*5</f>
        <v>2.5</v>
      </c>
      <c r="V17" s="6"/>
      <c r="W17" s="6">
        <v>194</v>
      </c>
      <c r="X17" s="6">
        <v>13.6</v>
      </c>
      <c r="Y17" s="6">
        <v>94.5</v>
      </c>
      <c r="Z17" s="6">
        <v>134000</v>
      </c>
      <c r="AA17" s="9">
        <v>0.51</v>
      </c>
      <c r="AB17" s="6">
        <v>7220</v>
      </c>
      <c r="AC17" s="6">
        <v>606</v>
      </c>
      <c r="AD17" s="6">
        <v>1110</v>
      </c>
      <c r="AE17" s="6">
        <v>14000</v>
      </c>
      <c r="AF17" s="6">
        <v>104</v>
      </c>
      <c r="AG17" s="6">
        <v>4570</v>
      </c>
      <c r="AH17" s="6">
        <v>1130</v>
      </c>
      <c r="AI17" s="6">
        <v>0.45</v>
      </c>
      <c r="AJ17" s="6">
        <v>0.20399999999999999</v>
      </c>
      <c r="AK17" s="6">
        <f t="shared" si="3"/>
        <v>2.5000000000000001E-3</v>
      </c>
      <c r="AL17" s="6">
        <v>0.629</v>
      </c>
      <c r="AM17" s="6">
        <v>0.13100000000000001</v>
      </c>
      <c r="AN17" s="6">
        <v>0.114</v>
      </c>
      <c r="AO17" s="8">
        <v>0.05</v>
      </c>
      <c r="AP17" s="6">
        <f t="shared" si="4"/>
        <v>2.5000000000000001E-3</v>
      </c>
      <c r="AQ17" s="6">
        <v>5.7000000000000002E-2</v>
      </c>
      <c r="AR17" s="6">
        <v>4.8000000000000001E-2</v>
      </c>
      <c r="AS17" s="6">
        <v>6.0999999999999999E-2</v>
      </c>
      <c r="AT17" s="6">
        <f t="shared" si="23"/>
        <v>2.5000000000000001E-3</v>
      </c>
      <c r="AU17" s="8">
        <v>0.33400000000000002</v>
      </c>
      <c r="AV17" s="6">
        <v>0.17699999999999999</v>
      </c>
      <c r="AW17" s="6">
        <v>4.9000000000000002E-2</v>
      </c>
      <c r="AX17" s="8">
        <v>6.8000000000000005E-2</v>
      </c>
      <c r="AY17" s="6">
        <v>5.5E-2</v>
      </c>
      <c r="AZ17" s="6">
        <f t="shared" si="6"/>
        <v>2.5000000000000001E-3</v>
      </c>
      <c r="BA17" s="6">
        <f t="shared" si="6"/>
        <v>2.5000000000000001E-3</v>
      </c>
      <c r="BB17" s="6"/>
      <c r="BC17" s="6">
        <f t="shared" si="16"/>
        <v>5.0000000000000001E-4</v>
      </c>
      <c r="BD17" s="6">
        <f t="shared" si="20"/>
        <v>5.0000000000000001E-4</v>
      </c>
      <c r="BE17" s="6">
        <v>2.58E-2</v>
      </c>
      <c r="BF17" s="6">
        <v>3.3300000000000003E-2</v>
      </c>
      <c r="BG17" s="6">
        <v>7.3000000000000001E-3</v>
      </c>
      <c r="BH17" s="6">
        <f t="shared" ref="BH17:BI23" si="25">0.5*0.001</f>
        <v>5.0000000000000001E-4</v>
      </c>
      <c r="BI17" s="6">
        <f t="shared" si="25"/>
        <v>5.0000000000000001E-4</v>
      </c>
      <c r="BJ17" s="6">
        <v>6.6400000000000001E-2</v>
      </c>
      <c r="BK17" s="6">
        <f t="shared" si="8"/>
        <v>5.0000000000000004E-6</v>
      </c>
      <c r="BL17" s="11">
        <f t="shared" si="22"/>
        <v>5.0000000000000001E-4</v>
      </c>
      <c r="BM17" s="11">
        <f t="shared" si="9"/>
        <v>5.0000000000000002E-5</v>
      </c>
      <c r="BN17" s="11">
        <f t="shared" si="9"/>
        <v>5.0000000000000002E-5</v>
      </c>
      <c r="BO17" s="11">
        <f t="shared" si="9"/>
        <v>5.0000000000000002E-5</v>
      </c>
      <c r="BP17" s="11">
        <f t="shared" si="9"/>
        <v>5.0000000000000002E-5</v>
      </c>
      <c r="BQ17" s="6"/>
      <c r="BR17" s="6">
        <f t="shared" si="10"/>
        <v>4.0000000000000002E-4</v>
      </c>
      <c r="BS17" s="6">
        <f t="shared" si="11"/>
        <v>5.0000000000000002E-5</v>
      </c>
      <c r="BT17" s="6">
        <f t="shared" si="11"/>
        <v>5.0000000000000002E-5</v>
      </c>
      <c r="BU17" s="6">
        <f t="shared" si="18"/>
        <v>1E-4</v>
      </c>
      <c r="BV17" s="6">
        <f t="shared" si="12"/>
        <v>5.0000000000000002E-5</v>
      </c>
      <c r="BW17" s="6">
        <f t="shared" si="12"/>
        <v>5.0000000000000002E-5</v>
      </c>
      <c r="BX17" s="6"/>
      <c r="BY17" s="6">
        <f t="shared" si="13"/>
        <v>1.4999999999999999E-4</v>
      </c>
      <c r="CR17" s="13"/>
      <c r="CX17" s="6">
        <f t="shared" si="14"/>
        <v>5.0000000000000002E-5</v>
      </c>
      <c r="CY17" s="6">
        <f t="shared" si="14"/>
        <v>5.0000000000000002E-5</v>
      </c>
      <c r="CZ17" s="6">
        <v>6837</v>
      </c>
      <c r="DF17" s="6">
        <f t="shared" si="15"/>
        <v>4.0000000000000002E-4</v>
      </c>
      <c r="DG17" s="6">
        <f t="shared" si="19"/>
        <v>5.0000000000000002E-5</v>
      </c>
      <c r="DH17"/>
    </row>
    <row r="18" spans="1:112" s="11" customFormat="1">
      <c r="A18" s="11">
        <v>15</v>
      </c>
      <c r="B18" s="6" t="s">
        <v>428</v>
      </c>
      <c r="C18" s="6">
        <v>61</v>
      </c>
      <c r="D18" s="6" t="s">
        <v>1056</v>
      </c>
      <c r="E18" s="6" t="s">
        <v>1475</v>
      </c>
      <c r="F18" s="6" t="s">
        <v>429</v>
      </c>
      <c r="G18" s="7">
        <v>7.8</v>
      </c>
      <c r="H18" s="6">
        <v>671</v>
      </c>
      <c r="I18" s="6">
        <f t="shared" si="0"/>
        <v>0.05</v>
      </c>
      <c r="J18" s="6">
        <v>7.53</v>
      </c>
      <c r="K18" s="6">
        <v>107</v>
      </c>
      <c r="L18" s="6">
        <v>5.69</v>
      </c>
      <c r="M18" s="9">
        <v>2.71</v>
      </c>
      <c r="N18" s="6">
        <v>15.2</v>
      </c>
      <c r="O18" s="6">
        <v>24.3</v>
      </c>
      <c r="P18" s="8">
        <v>0.12</v>
      </c>
      <c r="Q18" s="6">
        <v>4500</v>
      </c>
      <c r="R18" s="6">
        <f t="shared" si="1"/>
        <v>0.2</v>
      </c>
      <c r="S18" s="6">
        <v>13.5</v>
      </c>
      <c r="T18" s="6">
        <v>62.6</v>
      </c>
      <c r="U18" s="6">
        <f t="shared" ref="U18:U49" si="26">0.5*2</f>
        <v>1</v>
      </c>
      <c r="V18" s="6"/>
      <c r="W18" s="6">
        <v>133</v>
      </c>
      <c r="X18" s="6">
        <v>22.1</v>
      </c>
      <c r="Y18" s="6">
        <v>106</v>
      </c>
      <c r="Z18" s="6">
        <v>113000</v>
      </c>
      <c r="AA18" s="9">
        <v>0.61</v>
      </c>
      <c r="AB18" s="6">
        <v>13800</v>
      </c>
      <c r="AC18" s="6">
        <v>604</v>
      </c>
      <c r="AD18" s="6">
        <v>780</v>
      </c>
      <c r="AE18" s="6">
        <v>14000</v>
      </c>
      <c r="AF18" s="6">
        <v>187</v>
      </c>
      <c r="AG18" s="6">
        <v>8490</v>
      </c>
      <c r="AH18" s="6">
        <v>1950</v>
      </c>
      <c r="AI18" s="6">
        <v>0.25</v>
      </c>
      <c r="AJ18" s="6">
        <v>0.13500000000000001</v>
      </c>
      <c r="AK18" s="6">
        <f t="shared" si="3"/>
        <v>2.5000000000000001E-3</v>
      </c>
      <c r="AL18" s="6">
        <v>0.38200000000000001</v>
      </c>
      <c r="AM18" s="6">
        <v>9.4E-2</v>
      </c>
      <c r="AN18" s="6">
        <v>8.1000000000000003E-2</v>
      </c>
      <c r="AO18" s="6">
        <v>4.8000000000000001E-2</v>
      </c>
      <c r="AP18" s="6">
        <f t="shared" si="4"/>
        <v>2.5000000000000001E-3</v>
      </c>
      <c r="AQ18" s="6">
        <v>7.9000000000000001E-2</v>
      </c>
      <c r="AR18" s="6">
        <v>3.1E-2</v>
      </c>
      <c r="AS18" s="6">
        <v>7.1999999999999995E-2</v>
      </c>
      <c r="AT18" s="6">
        <f t="shared" si="23"/>
        <v>2.5000000000000001E-3</v>
      </c>
      <c r="AU18" s="8">
        <v>0.189</v>
      </c>
      <c r="AV18" s="6">
        <v>0.159</v>
      </c>
      <c r="AW18" s="6">
        <v>5.0999999999999997E-2</v>
      </c>
      <c r="AX18" s="8">
        <v>9.1999999999999998E-2</v>
      </c>
      <c r="AY18" s="6">
        <v>7.9000000000000001E-2</v>
      </c>
      <c r="AZ18" s="6">
        <f t="shared" si="6"/>
        <v>2.5000000000000001E-3</v>
      </c>
      <c r="BA18" s="6">
        <f t="shared" si="6"/>
        <v>2.5000000000000001E-3</v>
      </c>
      <c r="BB18" s="6"/>
      <c r="BC18" s="6">
        <f t="shared" si="16"/>
        <v>5.0000000000000001E-4</v>
      </c>
      <c r="BD18" s="6">
        <f t="shared" si="20"/>
        <v>5.0000000000000001E-4</v>
      </c>
      <c r="BE18" s="6">
        <f>0.5*0.001</f>
        <v>5.0000000000000001E-4</v>
      </c>
      <c r="BF18" s="6">
        <f>0.5*0.001</f>
        <v>5.0000000000000001E-4</v>
      </c>
      <c r="BG18" s="6">
        <v>6.3E-3</v>
      </c>
      <c r="BH18" s="6">
        <f t="shared" si="25"/>
        <v>5.0000000000000001E-4</v>
      </c>
      <c r="BI18" s="6">
        <f t="shared" si="25"/>
        <v>5.0000000000000001E-4</v>
      </c>
      <c r="BJ18" s="6">
        <v>6.3E-3</v>
      </c>
      <c r="BK18" s="6">
        <f t="shared" si="8"/>
        <v>5.0000000000000004E-6</v>
      </c>
      <c r="BL18" s="11">
        <f t="shared" si="22"/>
        <v>5.0000000000000001E-4</v>
      </c>
      <c r="BM18" s="11">
        <f t="shared" si="9"/>
        <v>5.0000000000000002E-5</v>
      </c>
      <c r="BN18" s="11">
        <f t="shared" si="9"/>
        <v>5.0000000000000002E-5</v>
      </c>
      <c r="BO18" s="11">
        <f t="shared" si="9"/>
        <v>5.0000000000000002E-5</v>
      </c>
      <c r="BP18" s="11">
        <f t="shared" si="9"/>
        <v>5.0000000000000002E-5</v>
      </c>
      <c r="BQ18" s="6"/>
      <c r="BR18" s="6">
        <f t="shared" si="10"/>
        <v>4.0000000000000002E-4</v>
      </c>
      <c r="BS18" s="6">
        <f t="shared" si="11"/>
        <v>5.0000000000000002E-5</v>
      </c>
      <c r="BT18" s="6">
        <f t="shared" si="11"/>
        <v>5.0000000000000002E-5</v>
      </c>
      <c r="BU18" s="6">
        <f t="shared" si="18"/>
        <v>1E-4</v>
      </c>
      <c r="BV18" s="6">
        <f t="shared" si="12"/>
        <v>5.0000000000000002E-5</v>
      </c>
      <c r="BW18" s="6">
        <f t="shared" si="12"/>
        <v>5.0000000000000002E-5</v>
      </c>
      <c r="BX18" s="6"/>
      <c r="BY18" s="6">
        <f t="shared" si="13"/>
        <v>1.4999999999999999E-4</v>
      </c>
      <c r="CR18" s="13"/>
      <c r="CX18" s="6">
        <f t="shared" si="14"/>
        <v>5.0000000000000002E-5</v>
      </c>
      <c r="CY18" s="6">
        <f t="shared" si="14"/>
        <v>5.0000000000000002E-5</v>
      </c>
      <c r="CZ18" s="6">
        <v>4427</v>
      </c>
      <c r="DF18" s="6">
        <f t="shared" si="15"/>
        <v>4.0000000000000002E-4</v>
      </c>
      <c r="DG18" s="6">
        <f t="shared" si="19"/>
        <v>5.0000000000000002E-5</v>
      </c>
      <c r="DH18"/>
    </row>
    <row r="19" spans="1:112" s="11" customFormat="1">
      <c r="A19" s="11">
        <v>16</v>
      </c>
      <c r="B19" s="6" t="s">
        <v>426</v>
      </c>
      <c r="C19" s="6">
        <v>62</v>
      </c>
      <c r="D19" s="6" t="s">
        <v>1057</v>
      </c>
      <c r="E19" s="6" t="s">
        <v>1476</v>
      </c>
      <c r="F19" s="6" t="s">
        <v>427</v>
      </c>
      <c r="G19" s="7">
        <v>7.5</v>
      </c>
      <c r="H19" s="6">
        <v>1147</v>
      </c>
      <c r="I19" s="6">
        <f t="shared" si="0"/>
        <v>0.05</v>
      </c>
      <c r="J19" s="6">
        <f>0.5*3</f>
        <v>1.5</v>
      </c>
      <c r="K19" s="6">
        <v>170</v>
      </c>
      <c r="L19" s="6">
        <v>1.01</v>
      </c>
      <c r="M19" s="9">
        <v>2</v>
      </c>
      <c r="N19" s="6">
        <v>206</v>
      </c>
      <c r="O19" s="6">
        <v>50.5</v>
      </c>
      <c r="P19" s="10">
        <v>8.5000000000000006E-2</v>
      </c>
      <c r="Q19" s="6">
        <v>1900</v>
      </c>
      <c r="R19" s="6">
        <f t="shared" si="1"/>
        <v>0.2</v>
      </c>
      <c r="S19" s="6">
        <v>11.8</v>
      </c>
      <c r="T19" s="6">
        <v>17.5</v>
      </c>
      <c r="U19" s="6">
        <f t="shared" si="26"/>
        <v>1</v>
      </c>
      <c r="V19" s="6"/>
      <c r="W19" s="6">
        <v>230</v>
      </c>
      <c r="X19" s="9">
        <v>5.4</v>
      </c>
      <c r="Y19" s="6">
        <v>184</v>
      </c>
      <c r="Z19" s="6">
        <v>170000</v>
      </c>
      <c r="AA19" s="9">
        <v>0.32</v>
      </c>
      <c r="AB19" s="6">
        <v>6900</v>
      </c>
      <c r="AC19" s="6">
        <v>1100</v>
      </c>
      <c r="AD19" s="6">
        <v>1900</v>
      </c>
      <c r="AE19" s="6">
        <v>9340</v>
      </c>
      <c r="AF19" s="7">
        <v>36</v>
      </c>
      <c r="AG19" s="6">
        <v>2000</v>
      </c>
      <c r="AH19" s="6">
        <v>550</v>
      </c>
      <c r="AI19" s="6">
        <v>0.44900000000000001</v>
      </c>
      <c r="AJ19" s="6">
        <v>5.3999999999999999E-2</v>
      </c>
      <c r="AK19" s="6">
        <f t="shared" si="3"/>
        <v>2.5000000000000001E-3</v>
      </c>
      <c r="AL19" s="6">
        <v>0.16700000000000001</v>
      </c>
      <c r="AM19" s="6">
        <v>3.7999999999999999E-2</v>
      </c>
      <c r="AN19" s="8">
        <v>0.04</v>
      </c>
      <c r="AO19" s="6">
        <f>0.5*0.005</f>
        <v>2.5000000000000001E-3</v>
      </c>
      <c r="AP19" s="6">
        <f t="shared" si="4"/>
        <v>2.5000000000000001E-3</v>
      </c>
      <c r="AQ19" s="6">
        <f>0.5*0.005</f>
        <v>2.5000000000000001E-3</v>
      </c>
      <c r="AR19" s="6">
        <v>9.1999999999999998E-2</v>
      </c>
      <c r="AS19" s="6">
        <f>0.5*0.005</f>
        <v>2.5000000000000001E-3</v>
      </c>
      <c r="AT19" s="6">
        <f t="shared" si="23"/>
        <v>2.5000000000000001E-3</v>
      </c>
      <c r="AU19" s="8">
        <v>0.10100000000000001</v>
      </c>
      <c r="AV19" s="6">
        <v>5.7000000000000002E-2</v>
      </c>
      <c r="AW19" s="6">
        <f>0.5*0.005</f>
        <v>2.5000000000000001E-3</v>
      </c>
      <c r="AX19" s="8">
        <f>0.5*0.005</f>
        <v>2.5000000000000001E-3</v>
      </c>
      <c r="AY19" s="6">
        <v>3.6999999999999998E-2</v>
      </c>
      <c r="AZ19" s="6">
        <f t="shared" si="6"/>
        <v>2.5000000000000001E-3</v>
      </c>
      <c r="BA19" s="6">
        <f t="shared" si="6"/>
        <v>2.5000000000000001E-3</v>
      </c>
      <c r="BB19" s="6"/>
      <c r="BC19" s="6">
        <f t="shared" si="16"/>
        <v>5.0000000000000001E-4</v>
      </c>
      <c r="BD19" s="6">
        <f t="shared" si="20"/>
        <v>5.0000000000000001E-4</v>
      </c>
      <c r="BE19" s="6">
        <f>0.5*0.001</f>
        <v>5.0000000000000001E-4</v>
      </c>
      <c r="BF19" s="6">
        <f>0.5*0.001</f>
        <v>5.0000000000000001E-4</v>
      </c>
      <c r="BG19" s="6">
        <f>0.5*0.001</f>
        <v>5.0000000000000001E-4</v>
      </c>
      <c r="BH19" s="6">
        <f t="shared" si="25"/>
        <v>5.0000000000000001E-4</v>
      </c>
      <c r="BI19" s="6">
        <f t="shared" si="25"/>
        <v>5.0000000000000001E-4</v>
      </c>
      <c r="BJ19" s="6">
        <f>0.5*0.001</f>
        <v>5.0000000000000001E-4</v>
      </c>
      <c r="BK19" s="6">
        <f t="shared" si="8"/>
        <v>5.0000000000000004E-6</v>
      </c>
      <c r="BL19" s="11">
        <f t="shared" si="22"/>
        <v>5.0000000000000001E-4</v>
      </c>
      <c r="BM19" s="11">
        <f t="shared" si="9"/>
        <v>5.0000000000000002E-5</v>
      </c>
      <c r="BN19" s="11">
        <f t="shared" si="9"/>
        <v>5.0000000000000002E-5</v>
      </c>
      <c r="BO19" s="11">
        <f t="shared" si="9"/>
        <v>5.0000000000000002E-5</v>
      </c>
      <c r="BP19" s="11">
        <f t="shared" si="9"/>
        <v>5.0000000000000002E-5</v>
      </c>
      <c r="BQ19" s="6"/>
      <c r="BR19" s="6">
        <f t="shared" si="10"/>
        <v>4.0000000000000002E-4</v>
      </c>
      <c r="BS19" s="6">
        <f t="shared" si="11"/>
        <v>5.0000000000000002E-5</v>
      </c>
      <c r="BT19" s="6">
        <f t="shared" si="11"/>
        <v>5.0000000000000002E-5</v>
      </c>
      <c r="BU19" s="6">
        <f t="shared" si="18"/>
        <v>1E-4</v>
      </c>
      <c r="BV19" s="6">
        <f t="shared" si="12"/>
        <v>5.0000000000000002E-5</v>
      </c>
      <c r="BW19" s="6">
        <f t="shared" si="12"/>
        <v>5.0000000000000002E-5</v>
      </c>
      <c r="BX19" s="6"/>
      <c r="BY19" s="6">
        <f t="shared" si="13"/>
        <v>1.4999999999999999E-4</v>
      </c>
      <c r="CR19" s="13"/>
      <c r="CX19" s="6">
        <f t="shared" si="14"/>
        <v>5.0000000000000002E-5</v>
      </c>
      <c r="CY19" s="6">
        <f t="shared" si="14"/>
        <v>5.0000000000000002E-5</v>
      </c>
      <c r="CZ19" s="6">
        <v>13970</v>
      </c>
      <c r="DF19" s="6">
        <f t="shared" si="15"/>
        <v>4.0000000000000002E-4</v>
      </c>
      <c r="DG19" s="6">
        <f t="shared" si="19"/>
        <v>5.0000000000000002E-5</v>
      </c>
      <c r="DH19"/>
    </row>
    <row r="20" spans="1:112" s="11" customFormat="1">
      <c r="A20" s="11">
        <v>17</v>
      </c>
      <c r="B20" s="6" t="s">
        <v>424</v>
      </c>
      <c r="C20" s="6">
        <v>63</v>
      </c>
      <c r="D20" s="6" t="s">
        <v>1058</v>
      </c>
      <c r="E20" s="6" t="s">
        <v>1477</v>
      </c>
      <c r="F20" s="6" t="s">
        <v>425</v>
      </c>
      <c r="G20" s="7">
        <v>8.4</v>
      </c>
      <c r="H20" s="6">
        <v>342</v>
      </c>
      <c r="I20" s="6">
        <f t="shared" si="0"/>
        <v>0.05</v>
      </c>
      <c r="J20" s="6">
        <v>6.12</v>
      </c>
      <c r="K20" s="6">
        <v>110</v>
      </c>
      <c r="L20" s="6">
        <v>0.40300000000000002</v>
      </c>
      <c r="M20" s="9">
        <v>0.84299999999999997</v>
      </c>
      <c r="N20" s="6">
        <v>3.92</v>
      </c>
      <c r="O20" s="6">
        <v>6.98</v>
      </c>
      <c r="P20" s="10">
        <v>5.6000000000000001E-2</v>
      </c>
      <c r="Q20" s="6">
        <v>2480</v>
      </c>
      <c r="R20" s="6">
        <f t="shared" si="1"/>
        <v>0.2</v>
      </c>
      <c r="S20" s="9">
        <v>4.0999999999999996</v>
      </c>
      <c r="T20" s="7">
        <v>24</v>
      </c>
      <c r="U20" s="6">
        <f t="shared" si="26"/>
        <v>1</v>
      </c>
      <c r="V20" s="6"/>
      <c r="W20" s="6">
        <v>266</v>
      </c>
      <c r="X20" s="6">
        <v>4.5599999999999996</v>
      </c>
      <c r="Y20" s="6">
        <v>37.700000000000003</v>
      </c>
      <c r="Z20" s="6">
        <v>242000</v>
      </c>
      <c r="AA20" s="9">
        <v>0.8</v>
      </c>
      <c r="AB20" s="6">
        <v>4350</v>
      </c>
      <c r="AC20" s="6">
        <v>934</v>
      </c>
      <c r="AD20" s="6">
        <v>519</v>
      </c>
      <c r="AE20" s="6">
        <v>13300</v>
      </c>
      <c r="AF20" s="6">
        <v>18.600000000000001</v>
      </c>
      <c r="AG20" s="6">
        <v>1760</v>
      </c>
      <c r="AH20" s="6">
        <v>418</v>
      </c>
      <c r="AI20" s="6">
        <v>2.7E-2</v>
      </c>
      <c r="AJ20" s="6">
        <v>1.6E-2</v>
      </c>
      <c r="AK20" s="6">
        <f t="shared" si="3"/>
        <v>2.5000000000000001E-3</v>
      </c>
      <c r="AL20" s="6">
        <v>0.16700000000000001</v>
      </c>
      <c r="AM20" s="6">
        <v>1.7999999999999999E-2</v>
      </c>
      <c r="AN20" s="6">
        <v>3.2000000000000001E-2</v>
      </c>
      <c r="AO20" s="6">
        <v>1.9E-2</v>
      </c>
      <c r="AP20" s="6">
        <f t="shared" si="4"/>
        <v>2.5000000000000001E-3</v>
      </c>
      <c r="AQ20" s="6">
        <v>3.1E-2</v>
      </c>
      <c r="AR20" s="6">
        <v>1.4E-2</v>
      </c>
      <c r="AS20" s="6">
        <f>0.5*0.005</f>
        <v>2.5000000000000001E-3</v>
      </c>
      <c r="AT20" s="6">
        <v>1.7000000000000001E-2</v>
      </c>
      <c r="AU20" s="8">
        <v>9.6000000000000002E-2</v>
      </c>
      <c r="AV20" s="6">
        <v>4.5999999999999999E-2</v>
      </c>
      <c r="AW20" s="6">
        <v>1.7999999999999999E-2</v>
      </c>
      <c r="AX20" s="8">
        <v>3.5999999999999997E-2</v>
      </c>
      <c r="AY20" s="6">
        <v>2.7E-2</v>
      </c>
      <c r="AZ20" s="6">
        <f t="shared" si="6"/>
        <v>2.5000000000000001E-3</v>
      </c>
      <c r="BA20" s="6">
        <f t="shared" si="6"/>
        <v>2.5000000000000001E-3</v>
      </c>
      <c r="BB20" s="6"/>
      <c r="BC20" s="6">
        <f t="shared" si="16"/>
        <v>5.0000000000000001E-4</v>
      </c>
      <c r="BD20" s="6">
        <f t="shared" si="20"/>
        <v>5.0000000000000001E-4</v>
      </c>
      <c r="BE20" s="6">
        <v>1.0500000000000001E-2</v>
      </c>
      <c r="BF20" s="6">
        <f>0.5*0.001</f>
        <v>5.0000000000000001E-4</v>
      </c>
      <c r="BG20" s="6">
        <f>0.5*0.001</f>
        <v>5.0000000000000001E-4</v>
      </c>
      <c r="BH20" s="6">
        <f t="shared" si="25"/>
        <v>5.0000000000000001E-4</v>
      </c>
      <c r="BI20" s="6">
        <f t="shared" si="25"/>
        <v>5.0000000000000001E-4</v>
      </c>
      <c r="BJ20" s="6">
        <v>1.0500000000000001E-2</v>
      </c>
      <c r="BK20" s="6">
        <f t="shared" si="8"/>
        <v>5.0000000000000004E-6</v>
      </c>
      <c r="BL20" s="11">
        <f t="shared" si="22"/>
        <v>5.0000000000000001E-4</v>
      </c>
      <c r="BM20" s="11">
        <f t="shared" si="9"/>
        <v>5.0000000000000002E-5</v>
      </c>
      <c r="BN20" s="11">
        <f t="shared" si="9"/>
        <v>5.0000000000000002E-5</v>
      </c>
      <c r="BO20" s="11">
        <f t="shared" si="9"/>
        <v>5.0000000000000002E-5</v>
      </c>
      <c r="BP20" s="11">
        <f t="shared" si="9"/>
        <v>5.0000000000000002E-5</v>
      </c>
      <c r="BQ20" s="6"/>
      <c r="BR20" s="6">
        <f t="shared" si="10"/>
        <v>4.0000000000000002E-4</v>
      </c>
      <c r="BS20" s="6">
        <f t="shared" si="11"/>
        <v>5.0000000000000002E-5</v>
      </c>
      <c r="BT20" s="6">
        <f t="shared" si="11"/>
        <v>5.0000000000000002E-5</v>
      </c>
      <c r="BU20" s="6">
        <f t="shared" si="18"/>
        <v>1E-4</v>
      </c>
      <c r="BV20" s="6">
        <f t="shared" si="12"/>
        <v>5.0000000000000002E-5</v>
      </c>
      <c r="BW20" s="6">
        <f t="shared" si="12"/>
        <v>5.0000000000000002E-5</v>
      </c>
      <c r="BX20" s="6"/>
      <c r="BY20" s="6">
        <f t="shared" si="13"/>
        <v>1.4999999999999999E-4</v>
      </c>
      <c r="CR20" s="13"/>
      <c r="CX20" s="6">
        <f t="shared" si="14"/>
        <v>5.0000000000000002E-5</v>
      </c>
      <c r="CY20" s="6">
        <f t="shared" si="14"/>
        <v>5.0000000000000002E-5</v>
      </c>
      <c r="CZ20" s="6">
        <v>2091</v>
      </c>
      <c r="DF20" s="6">
        <f t="shared" si="15"/>
        <v>4.0000000000000002E-4</v>
      </c>
      <c r="DG20" s="6">
        <f t="shared" si="19"/>
        <v>5.0000000000000002E-5</v>
      </c>
      <c r="DH20"/>
    </row>
    <row r="21" spans="1:112" s="11" customFormat="1">
      <c r="A21" s="11">
        <v>18</v>
      </c>
      <c r="B21" s="6" t="s">
        <v>422</v>
      </c>
      <c r="C21" s="6">
        <v>64</v>
      </c>
      <c r="D21" s="6" t="s">
        <v>1059</v>
      </c>
      <c r="E21" s="6" t="s">
        <v>1478</v>
      </c>
      <c r="F21" s="6" t="s">
        <v>423</v>
      </c>
      <c r="G21" s="7">
        <v>8</v>
      </c>
      <c r="H21" s="6">
        <v>560</v>
      </c>
      <c r="I21" s="6">
        <f t="shared" si="0"/>
        <v>0.05</v>
      </c>
      <c r="J21" s="6">
        <v>8.49</v>
      </c>
      <c r="K21" s="6">
        <v>68.5</v>
      </c>
      <c r="L21" s="6">
        <v>3.06</v>
      </c>
      <c r="M21" s="7">
        <v>22.7</v>
      </c>
      <c r="N21" s="6">
        <v>15.7</v>
      </c>
      <c r="O21" s="6">
        <v>23.7</v>
      </c>
      <c r="P21" s="8">
        <v>0.12</v>
      </c>
      <c r="Q21" s="6">
        <v>4120</v>
      </c>
      <c r="R21" s="6">
        <f t="shared" si="1"/>
        <v>0.2</v>
      </c>
      <c r="S21" s="6">
        <v>13.1</v>
      </c>
      <c r="T21" s="6">
        <v>77.3</v>
      </c>
      <c r="U21" s="6">
        <f t="shared" si="26"/>
        <v>1</v>
      </c>
      <c r="V21" s="6"/>
      <c r="W21" s="6">
        <v>77.400000000000006</v>
      </c>
      <c r="X21" s="6">
        <v>22.7</v>
      </c>
      <c r="Y21" s="6">
        <v>150</v>
      </c>
      <c r="Z21" s="6">
        <v>60300</v>
      </c>
      <c r="AA21" s="9">
        <v>0.77</v>
      </c>
      <c r="AB21" s="6">
        <v>12400</v>
      </c>
      <c r="AC21" s="6">
        <v>208</v>
      </c>
      <c r="AD21" s="6">
        <v>814</v>
      </c>
      <c r="AE21" s="6">
        <v>12900</v>
      </c>
      <c r="AF21" s="6">
        <v>191</v>
      </c>
      <c r="AG21" s="6">
        <v>8700</v>
      </c>
      <c r="AH21" s="6">
        <v>2000</v>
      </c>
      <c r="AI21" s="6">
        <v>0.13500000000000001</v>
      </c>
      <c r="AJ21" s="6">
        <v>0.114</v>
      </c>
      <c r="AK21" s="6">
        <f t="shared" si="3"/>
        <v>2.5000000000000001E-3</v>
      </c>
      <c r="AL21" s="6">
        <v>0.58599999999999997</v>
      </c>
      <c r="AM21" s="6">
        <v>0.107</v>
      </c>
      <c r="AN21" s="6">
        <v>9.8000000000000004E-2</v>
      </c>
      <c r="AO21" s="6">
        <f>0.5*0.005</f>
        <v>2.5000000000000001E-3</v>
      </c>
      <c r="AP21" s="6">
        <f t="shared" si="4"/>
        <v>2.5000000000000001E-3</v>
      </c>
      <c r="AQ21" s="6">
        <v>9.4E-2</v>
      </c>
      <c r="AR21" s="6">
        <f>0.5*0.003</f>
        <v>1.5E-3</v>
      </c>
      <c r="AS21" s="6">
        <v>7.0999999999999994E-2</v>
      </c>
      <c r="AT21" s="6">
        <f>0.5*0.005</f>
        <v>2.5000000000000001E-3</v>
      </c>
      <c r="AU21" s="8">
        <v>0.26100000000000001</v>
      </c>
      <c r="AV21" s="6">
        <v>0.157</v>
      </c>
      <c r="AW21" s="6">
        <v>5.5E-2</v>
      </c>
      <c r="AX21" s="8">
        <v>0.124</v>
      </c>
      <c r="AY21" s="6">
        <v>0.112</v>
      </c>
      <c r="AZ21" s="6">
        <f t="shared" si="6"/>
        <v>2.5000000000000001E-3</v>
      </c>
      <c r="BA21" s="6">
        <f t="shared" si="6"/>
        <v>2.5000000000000001E-3</v>
      </c>
      <c r="BB21" s="6"/>
      <c r="BC21" s="6">
        <f t="shared" si="16"/>
        <v>5.0000000000000001E-4</v>
      </c>
      <c r="BD21" s="6">
        <f t="shared" si="20"/>
        <v>5.0000000000000001E-4</v>
      </c>
      <c r="BE21" s="6">
        <v>1.35E-2</v>
      </c>
      <c r="BF21" s="6">
        <f>0.5*0.001</f>
        <v>5.0000000000000001E-4</v>
      </c>
      <c r="BG21" s="6">
        <f>0.5*0.001</f>
        <v>5.0000000000000001E-4</v>
      </c>
      <c r="BH21" s="6">
        <f t="shared" si="25"/>
        <v>5.0000000000000001E-4</v>
      </c>
      <c r="BI21" s="6">
        <f t="shared" si="25"/>
        <v>5.0000000000000001E-4</v>
      </c>
      <c r="BJ21" s="6">
        <v>1.35E-2</v>
      </c>
      <c r="BK21" s="6">
        <f t="shared" si="8"/>
        <v>5.0000000000000004E-6</v>
      </c>
      <c r="BL21" s="11">
        <f t="shared" si="22"/>
        <v>5.0000000000000001E-4</v>
      </c>
      <c r="BM21" s="11">
        <f t="shared" si="9"/>
        <v>5.0000000000000002E-5</v>
      </c>
      <c r="BN21" s="11">
        <f t="shared" si="9"/>
        <v>5.0000000000000002E-5</v>
      </c>
      <c r="BO21" s="11">
        <f t="shared" si="9"/>
        <v>5.0000000000000002E-5</v>
      </c>
      <c r="BP21" s="11">
        <f t="shared" si="9"/>
        <v>5.0000000000000002E-5</v>
      </c>
      <c r="BQ21" s="6"/>
      <c r="BR21" s="6">
        <f t="shared" si="10"/>
        <v>4.0000000000000002E-4</v>
      </c>
      <c r="BS21" s="6">
        <f t="shared" si="11"/>
        <v>5.0000000000000002E-5</v>
      </c>
      <c r="BT21" s="6">
        <f t="shared" si="11"/>
        <v>5.0000000000000002E-5</v>
      </c>
      <c r="BU21" s="6">
        <f t="shared" si="18"/>
        <v>1E-4</v>
      </c>
      <c r="BV21" s="6">
        <f t="shared" si="12"/>
        <v>5.0000000000000002E-5</v>
      </c>
      <c r="BW21" s="6">
        <f t="shared" si="12"/>
        <v>5.0000000000000002E-5</v>
      </c>
      <c r="BX21" s="6"/>
      <c r="BY21" s="6">
        <f t="shared" si="13"/>
        <v>1.4999999999999999E-4</v>
      </c>
      <c r="CR21" s="13"/>
      <c r="CX21" s="6">
        <f t="shared" si="14"/>
        <v>5.0000000000000002E-5</v>
      </c>
      <c r="CY21" s="6">
        <f t="shared" si="14"/>
        <v>5.0000000000000002E-5</v>
      </c>
      <c r="CZ21" s="6">
        <v>13830</v>
      </c>
      <c r="DF21" s="6">
        <f t="shared" si="15"/>
        <v>4.0000000000000002E-4</v>
      </c>
      <c r="DG21" s="6">
        <f t="shared" si="19"/>
        <v>5.0000000000000002E-5</v>
      </c>
      <c r="DH21"/>
    </row>
    <row r="22" spans="1:112" s="11" customFormat="1">
      <c r="A22" s="11">
        <v>19</v>
      </c>
      <c r="B22" s="6" t="s">
        <v>420</v>
      </c>
      <c r="C22" s="6">
        <v>65</v>
      </c>
      <c r="D22" s="6" t="s">
        <v>1060</v>
      </c>
      <c r="E22" s="6"/>
      <c r="F22" s="6" t="s">
        <v>421</v>
      </c>
      <c r="G22" s="7">
        <v>7.5</v>
      </c>
      <c r="H22" s="6">
        <v>417</v>
      </c>
      <c r="I22" s="6">
        <f t="shared" si="0"/>
        <v>0.05</v>
      </c>
      <c r="J22" s="6">
        <v>5.37</v>
      </c>
      <c r="K22" s="6">
        <v>234</v>
      </c>
      <c r="L22" s="6">
        <v>0.50600000000000001</v>
      </c>
      <c r="M22" s="9">
        <v>5.8</v>
      </c>
      <c r="N22" s="6">
        <v>3.82</v>
      </c>
      <c r="O22" s="6">
        <v>18.100000000000001</v>
      </c>
      <c r="P22" s="10">
        <v>2.7E-2</v>
      </c>
      <c r="Q22" s="6">
        <v>2300</v>
      </c>
      <c r="R22" s="6">
        <f t="shared" si="1"/>
        <v>0.2</v>
      </c>
      <c r="S22" s="6">
        <v>4.88</v>
      </c>
      <c r="T22" s="6">
        <v>12.3</v>
      </c>
      <c r="U22" s="6">
        <f t="shared" si="26"/>
        <v>1</v>
      </c>
      <c r="V22" s="6"/>
      <c r="W22" s="6">
        <v>232</v>
      </c>
      <c r="X22" s="6">
        <v>4.7699999999999996</v>
      </c>
      <c r="Y22" s="6">
        <v>45.3</v>
      </c>
      <c r="Z22" s="6">
        <v>241000</v>
      </c>
      <c r="AA22" s="9">
        <v>4.7</v>
      </c>
      <c r="AB22" s="6">
        <v>2400</v>
      </c>
      <c r="AC22" s="6">
        <v>291</v>
      </c>
      <c r="AD22" s="6">
        <v>608</v>
      </c>
      <c r="AE22" s="6">
        <v>10400</v>
      </c>
      <c r="AF22" s="7">
        <v>28</v>
      </c>
      <c r="AG22" s="6">
        <v>1730</v>
      </c>
      <c r="AH22" s="6">
        <v>480</v>
      </c>
      <c r="AI22" s="6">
        <v>9.4E-2</v>
      </c>
      <c r="AJ22" s="6">
        <v>6.2E-2</v>
      </c>
      <c r="AK22" s="6">
        <f t="shared" si="3"/>
        <v>2.5000000000000001E-3</v>
      </c>
      <c r="AL22" s="6">
        <v>0.222</v>
      </c>
      <c r="AM22" s="6">
        <v>5.2999999999999999E-2</v>
      </c>
      <c r="AN22" s="6">
        <v>4.8000000000000001E-2</v>
      </c>
      <c r="AO22" s="6">
        <v>2.7E-2</v>
      </c>
      <c r="AP22" s="6">
        <f t="shared" si="4"/>
        <v>2.5000000000000001E-3</v>
      </c>
      <c r="AQ22" s="8">
        <v>3.3000000000000002E-2</v>
      </c>
      <c r="AR22" s="6">
        <v>4.3999999999999997E-2</v>
      </c>
      <c r="AS22" s="6">
        <f>0.5*0.005</f>
        <v>2.5000000000000001E-3</v>
      </c>
      <c r="AT22" s="6">
        <f>0.5*0.005</f>
        <v>2.5000000000000001E-3</v>
      </c>
      <c r="AU22" s="6">
        <v>0.11899999999999999</v>
      </c>
      <c r="AV22" s="6">
        <v>5.7000000000000002E-2</v>
      </c>
      <c r="AW22" s="6">
        <v>2.5000000000000001E-2</v>
      </c>
      <c r="AX22" s="8">
        <v>3.5999999999999997E-2</v>
      </c>
      <c r="AY22" s="6">
        <v>3.1E-2</v>
      </c>
      <c r="AZ22" s="6">
        <f t="shared" si="6"/>
        <v>2.5000000000000001E-3</v>
      </c>
      <c r="BA22" s="6">
        <f t="shared" si="6"/>
        <v>2.5000000000000001E-3</v>
      </c>
      <c r="BB22" s="6"/>
      <c r="BC22" s="6">
        <f t="shared" si="16"/>
        <v>5.0000000000000001E-4</v>
      </c>
      <c r="BD22" s="6">
        <f t="shared" si="20"/>
        <v>5.0000000000000001E-4</v>
      </c>
      <c r="BE22" s="6">
        <v>6.1199999999999997E-2</v>
      </c>
      <c r="BF22" s="6">
        <f>0.5*0.001</f>
        <v>5.0000000000000001E-4</v>
      </c>
      <c r="BG22" s="6">
        <f>0.5*0.001</f>
        <v>5.0000000000000001E-4</v>
      </c>
      <c r="BH22" s="6">
        <f t="shared" si="25"/>
        <v>5.0000000000000001E-4</v>
      </c>
      <c r="BI22" s="6">
        <f t="shared" si="25"/>
        <v>5.0000000000000001E-4</v>
      </c>
      <c r="BJ22" s="6">
        <v>6.1199999999999997E-2</v>
      </c>
      <c r="BK22" s="6">
        <f t="shared" si="8"/>
        <v>5.0000000000000004E-6</v>
      </c>
      <c r="BL22" s="11">
        <f t="shared" si="22"/>
        <v>5.0000000000000001E-4</v>
      </c>
      <c r="BM22" s="11">
        <f t="shared" si="9"/>
        <v>5.0000000000000002E-5</v>
      </c>
      <c r="BN22" s="11">
        <f t="shared" si="9"/>
        <v>5.0000000000000002E-5</v>
      </c>
      <c r="BO22" s="11">
        <f t="shared" si="9"/>
        <v>5.0000000000000002E-5</v>
      </c>
      <c r="BP22" s="11">
        <f t="shared" si="9"/>
        <v>5.0000000000000002E-5</v>
      </c>
      <c r="BQ22" s="6"/>
      <c r="BR22" s="6">
        <f t="shared" si="10"/>
        <v>4.0000000000000002E-4</v>
      </c>
      <c r="BS22" s="6">
        <f t="shared" si="11"/>
        <v>5.0000000000000002E-5</v>
      </c>
      <c r="BT22" s="6">
        <f t="shared" si="11"/>
        <v>5.0000000000000002E-5</v>
      </c>
      <c r="BU22" s="6">
        <f t="shared" si="18"/>
        <v>1E-4</v>
      </c>
      <c r="BV22" s="6">
        <f t="shared" si="12"/>
        <v>5.0000000000000002E-5</v>
      </c>
      <c r="BW22" s="6">
        <f t="shared" si="12"/>
        <v>5.0000000000000002E-5</v>
      </c>
      <c r="BX22" s="6"/>
      <c r="BY22" s="6">
        <f t="shared" si="13"/>
        <v>1.4999999999999999E-4</v>
      </c>
      <c r="CR22" s="13"/>
      <c r="CX22" s="6">
        <f t="shared" si="14"/>
        <v>5.0000000000000002E-5</v>
      </c>
      <c r="CY22" s="6">
        <f t="shared" si="14"/>
        <v>5.0000000000000002E-5</v>
      </c>
      <c r="CZ22" s="6">
        <v>2679.0000000000005</v>
      </c>
      <c r="DF22" s="6">
        <f t="shared" si="15"/>
        <v>4.0000000000000002E-4</v>
      </c>
      <c r="DG22" s="6">
        <f t="shared" si="19"/>
        <v>5.0000000000000002E-5</v>
      </c>
      <c r="DH22"/>
    </row>
    <row r="23" spans="1:112" s="11" customFormat="1">
      <c r="A23" s="11">
        <v>20</v>
      </c>
      <c r="B23" s="6" t="s">
        <v>418</v>
      </c>
      <c r="C23" s="6">
        <v>66</v>
      </c>
      <c r="D23" s="6" t="s">
        <v>1061</v>
      </c>
      <c r="E23" s="6" t="s">
        <v>1479</v>
      </c>
      <c r="F23" s="6" t="s">
        <v>419</v>
      </c>
      <c r="G23" s="7">
        <v>7.9</v>
      </c>
      <c r="H23" s="6">
        <v>566</v>
      </c>
      <c r="I23" s="6">
        <f t="shared" si="0"/>
        <v>0.05</v>
      </c>
      <c r="J23" s="6">
        <f>0.5*3</f>
        <v>1.5</v>
      </c>
      <c r="K23" s="6">
        <v>110</v>
      </c>
      <c r="L23" s="6">
        <v>0.498</v>
      </c>
      <c r="M23" s="9">
        <v>0.498</v>
      </c>
      <c r="N23" s="6">
        <v>11.1</v>
      </c>
      <c r="O23" s="6">
        <v>25.3</v>
      </c>
      <c r="P23" s="10">
        <v>6.2E-2</v>
      </c>
      <c r="Q23" s="6">
        <v>4600</v>
      </c>
      <c r="R23" s="6">
        <f t="shared" si="1"/>
        <v>0.2</v>
      </c>
      <c r="S23" s="6">
        <v>10.4</v>
      </c>
      <c r="T23" s="6">
        <v>26</v>
      </c>
      <c r="U23" s="6">
        <f t="shared" si="26"/>
        <v>1</v>
      </c>
      <c r="V23" s="6"/>
      <c r="W23" s="6">
        <v>252</v>
      </c>
      <c r="X23" s="6">
        <v>13.1</v>
      </c>
      <c r="Y23" s="6">
        <v>79.3</v>
      </c>
      <c r="Z23" s="6">
        <v>185000</v>
      </c>
      <c r="AA23" s="9">
        <v>1.2</v>
      </c>
      <c r="AB23" s="6">
        <v>7820</v>
      </c>
      <c r="AC23" s="6">
        <v>490</v>
      </c>
      <c r="AD23" s="6">
        <v>873</v>
      </c>
      <c r="AE23" s="6">
        <v>12700</v>
      </c>
      <c r="AF23" s="6">
        <v>132</v>
      </c>
      <c r="AG23" s="6">
        <v>5320</v>
      </c>
      <c r="AH23" s="6">
        <v>1640</v>
      </c>
      <c r="AI23" s="6">
        <v>6.4000000000000001E-2</v>
      </c>
      <c r="AJ23" s="6">
        <v>4.1000000000000002E-2</v>
      </c>
      <c r="AK23" s="6">
        <f t="shared" si="3"/>
        <v>2.5000000000000001E-3</v>
      </c>
      <c r="AL23" s="6">
        <v>0.24399999999999999</v>
      </c>
      <c r="AM23" s="6">
        <v>3.7999999999999999E-2</v>
      </c>
      <c r="AN23" s="6">
        <v>5.2999999999999999E-2</v>
      </c>
      <c r="AO23" s="6">
        <v>2.8000000000000001E-2</v>
      </c>
      <c r="AP23" s="6">
        <f t="shared" si="4"/>
        <v>2.5000000000000001E-3</v>
      </c>
      <c r="AQ23" s="8">
        <v>0.04</v>
      </c>
      <c r="AR23" s="6">
        <v>3.9E-2</v>
      </c>
      <c r="AS23" s="6">
        <f>0.5*0.005</f>
        <v>2.5000000000000001E-3</v>
      </c>
      <c r="AT23" s="6">
        <f>0.5*0.005</f>
        <v>2.5000000000000001E-3</v>
      </c>
      <c r="AU23" s="6">
        <v>0.13100000000000001</v>
      </c>
      <c r="AV23" s="6">
        <v>5.8999999999999997E-2</v>
      </c>
      <c r="AW23" s="6">
        <v>2.4E-2</v>
      </c>
      <c r="AX23" s="6">
        <v>4.5999999999999999E-2</v>
      </c>
      <c r="AY23" s="6">
        <v>3.5000000000000003E-2</v>
      </c>
      <c r="AZ23" s="6">
        <f t="shared" si="6"/>
        <v>2.5000000000000001E-3</v>
      </c>
      <c r="BA23" s="6">
        <f t="shared" si="6"/>
        <v>2.5000000000000001E-3</v>
      </c>
      <c r="BB23" s="6"/>
      <c r="BC23" s="6">
        <f t="shared" si="16"/>
        <v>5.0000000000000001E-4</v>
      </c>
      <c r="BD23" s="6">
        <f t="shared" si="20"/>
        <v>5.0000000000000001E-4</v>
      </c>
      <c r="BE23" s="6">
        <v>7.4000000000000003E-3</v>
      </c>
      <c r="BF23" s="6">
        <f>0.5*0.001</f>
        <v>5.0000000000000001E-4</v>
      </c>
      <c r="BG23" s="6">
        <v>3.2000000000000002E-3</v>
      </c>
      <c r="BH23" s="6">
        <f t="shared" si="25"/>
        <v>5.0000000000000001E-4</v>
      </c>
      <c r="BI23" s="6">
        <f t="shared" si="25"/>
        <v>5.0000000000000001E-4</v>
      </c>
      <c r="BJ23" s="6">
        <v>1.06E-2</v>
      </c>
      <c r="BK23" s="6">
        <f t="shared" si="8"/>
        <v>5.0000000000000004E-6</v>
      </c>
      <c r="BL23" s="11">
        <f t="shared" si="22"/>
        <v>5.0000000000000001E-4</v>
      </c>
      <c r="BM23" s="11">
        <f t="shared" si="9"/>
        <v>5.0000000000000002E-5</v>
      </c>
      <c r="BN23" s="11">
        <f t="shared" si="9"/>
        <v>5.0000000000000002E-5</v>
      </c>
      <c r="BO23" s="11">
        <f t="shared" si="9"/>
        <v>5.0000000000000002E-5</v>
      </c>
      <c r="BP23" s="11">
        <f t="shared" si="9"/>
        <v>5.0000000000000002E-5</v>
      </c>
      <c r="BQ23" s="6"/>
      <c r="BR23" s="6">
        <f t="shared" si="10"/>
        <v>4.0000000000000002E-4</v>
      </c>
      <c r="BS23" s="6">
        <f t="shared" si="11"/>
        <v>5.0000000000000002E-5</v>
      </c>
      <c r="BT23" s="6">
        <f t="shared" si="11"/>
        <v>5.0000000000000002E-5</v>
      </c>
      <c r="BU23" s="6">
        <f t="shared" si="18"/>
        <v>1E-4</v>
      </c>
      <c r="BV23" s="6">
        <f t="shared" si="12"/>
        <v>5.0000000000000002E-5</v>
      </c>
      <c r="BW23" s="6">
        <f t="shared" si="12"/>
        <v>5.0000000000000002E-5</v>
      </c>
      <c r="BX23" s="6"/>
      <c r="BY23" s="6">
        <f t="shared" si="13"/>
        <v>1.4999999999999999E-4</v>
      </c>
      <c r="CR23" s="13"/>
      <c r="CX23" s="6">
        <f t="shared" si="14"/>
        <v>5.0000000000000002E-5</v>
      </c>
      <c r="CY23" s="6">
        <f t="shared" si="14"/>
        <v>5.0000000000000002E-5</v>
      </c>
      <c r="CZ23" s="6">
        <v>3746</v>
      </c>
      <c r="DF23" s="6">
        <f t="shared" si="15"/>
        <v>4.0000000000000002E-4</v>
      </c>
      <c r="DG23" s="6">
        <f t="shared" si="19"/>
        <v>5.0000000000000002E-5</v>
      </c>
      <c r="DH23"/>
    </row>
    <row r="24" spans="1:112" s="11" customFormat="1">
      <c r="A24" s="11">
        <v>21</v>
      </c>
      <c r="B24" s="6" t="s">
        <v>416</v>
      </c>
      <c r="C24" s="6">
        <v>67</v>
      </c>
      <c r="D24" s="6" t="s">
        <v>1062</v>
      </c>
      <c r="E24" s="6" t="s">
        <v>1480</v>
      </c>
      <c r="F24" s="6" t="s">
        <v>417</v>
      </c>
      <c r="G24" s="7">
        <v>8.4</v>
      </c>
      <c r="H24" s="6">
        <v>720</v>
      </c>
      <c r="I24" s="6">
        <f t="shared" si="0"/>
        <v>0.05</v>
      </c>
      <c r="J24" s="6">
        <v>5.94</v>
      </c>
      <c r="K24" s="6">
        <v>94.3</v>
      </c>
      <c r="L24" s="6">
        <v>0.61399999999999999</v>
      </c>
      <c r="M24" s="9">
        <v>1.66</v>
      </c>
      <c r="N24" s="6">
        <v>7.53</v>
      </c>
      <c r="O24" s="7">
        <v>23</v>
      </c>
      <c r="P24" s="10">
        <v>6.8000000000000005E-2</v>
      </c>
      <c r="Q24" s="6">
        <v>3180</v>
      </c>
      <c r="R24" s="6">
        <f t="shared" si="1"/>
        <v>0.2</v>
      </c>
      <c r="S24" s="6">
        <v>6.35</v>
      </c>
      <c r="T24" s="6">
        <v>33.9</v>
      </c>
      <c r="U24" s="6">
        <f t="shared" si="26"/>
        <v>1</v>
      </c>
      <c r="V24" s="6"/>
      <c r="W24" s="6">
        <v>277</v>
      </c>
      <c r="X24" s="6">
        <v>10.5</v>
      </c>
      <c r="Y24" s="6">
        <v>88.8</v>
      </c>
      <c r="Z24" s="6">
        <v>200000</v>
      </c>
      <c r="AA24" s="9">
        <v>0.3</v>
      </c>
      <c r="AB24" s="6">
        <v>5900</v>
      </c>
      <c r="AC24" s="6">
        <v>548</v>
      </c>
      <c r="AD24" s="6">
        <v>836</v>
      </c>
      <c r="AE24" s="6">
        <v>14200</v>
      </c>
      <c r="AF24" s="6">
        <v>91.5</v>
      </c>
      <c r="AG24" s="6">
        <v>3830</v>
      </c>
      <c r="AH24" s="6">
        <v>968</v>
      </c>
      <c r="AI24" s="6">
        <v>7.9000000000000001E-2</v>
      </c>
      <c r="AJ24" s="6">
        <v>4.2000000000000003E-2</v>
      </c>
      <c r="AK24" s="6">
        <f t="shared" si="3"/>
        <v>2.5000000000000001E-3</v>
      </c>
      <c r="AL24" s="6">
        <v>0.31900000000000001</v>
      </c>
      <c r="AM24" s="6">
        <v>4.7E-2</v>
      </c>
      <c r="AN24" s="6">
        <v>0.06</v>
      </c>
      <c r="AO24" s="6">
        <f>0.5*0.005</f>
        <v>2.5000000000000001E-3</v>
      </c>
      <c r="AP24" s="6">
        <f t="shared" si="4"/>
        <v>2.5000000000000001E-3</v>
      </c>
      <c r="AQ24" s="8">
        <v>3.3000000000000002E-2</v>
      </c>
      <c r="AR24" s="6">
        <v>4.1000000000000002E-2</v>
      </c>
      <c r="AS24" s="6">
        <f>0.5*0.005</f>
        <v>2.5000000000000001E-3</v>
      </c>
      <c r="AT24" s="6">
        <f>0.5*0.005</f>
        <v>2.5000000000000001E-3</v>
      </c>
      <c r="AU24" s="6">
        <v>0.159</v>
      </c>
      <c r="AV24" s="6">
        <v>6.7000000000000004E-2</v>
      </c>
      <c r="AW24" s="6">
        <f>0.5*0.005</f>
        <v>2.5000000000000001E-3</v>
      </c>
      <c r="AX24" s="8">
        <v>0.05</v>
      </c>
      <c r="AY24" s="6">
        <v>4.8000000000000001E-2</v>
      </c>
      <c r="AZ24" s="6">
        <f t="shared" ref="AZ24:BA37" si="27">0.5*0.005</f>
        <v>2.5000000000000001E-3</v>
      </c>
      <c r="BA24" s="6">
        <f t="shared" si="27"/>
        <v>2.5000000000000001E-3</v>
      </c>
      <c r="BB24" s="6"/>
      <c r="BC24" s="6">
        <f t="shared" si="16"/>
        <v>5.0000000000000001E-4</v>
      </c>
      <c r="BD24" s="6">
        <f t="shared" si="20"/>
        <v>5.0000000000000001E-4</v>
      </c>
      <c r="BE24" s="6">
        <f t="shared" ref="BE24:BE32" si="28">0.5*0.001</f>
        <v>5.0000000000000001E-4</v>
      </c>
      <c r="BF24" s="6">
        <v>2.1000000000000001E-2</v>
      </c>
      <c r="BG24" s="6">
        <v>9.4000000000000004E-3</v>
      </c>
      <c r="BH24" s="6">
        <f t="shared" ref="BH24:BH35" si="29">0.5*0.001</f>
        <v>5.0000000000000001E-4</v>
      </c>
      <c r="BI24" s="6">
        <v>5.3E-3</v>
      </c>
      <c r="BJ24" s="6">
        <v>3.5700000000000003E-2</v>
      </c>
      <c r="BK24" s="6">
        <f t="shared" si="8"/>
        <v>5.0000000000000004E-6</v>
      </c>
      <c r="BL24" s="11">
        <f t="shared" si="22"/>
        <v>5.0000000000000001E-4</v>
      </c>
      <c r="BM24" s="11">
        <f t="shared" si="9"/>
        <v>5.0000000000000002E-5</v>
      </c>
      <c r="BN24" s="11">
        <f t="shared" si="9"/>
        <v>5.0000000000000002E-5</v>
      </c>
      <c r="BO24" s="11">
        <f t="shared" si="9"/>
        <v>5.0000000000000002E-5</v>
      </c>
      <c r="BP24" s="11">
        <f t="shared" si="9"/>
        <v>5.0000000000000002E-5</v>
      </c>
      <c r="BQ24" s="6"/>
      <c r="BR24" s="6">
        <f t="shared" si="10"/>
        <v>4.0000000000000002E-4</v>
      </c>
      <c r="BS24" s="6">
        <f t="shared" ref="BS24:BT43" si="30">0.5*0.0001</f>
        <v>5.0000000000000002E-5</v>
      </c>
      <c r="BT24" s="6">
        <f t="shared" si="30"/>
        <v>5.0000000000000002E-5</v>
      </c>
      <c r="BU24" s="6">
        <f t="shared" si="18"/>
        <v>1E-4</v>
      </c>
      <c r="BV24" s="6">
        <f t="shared" ref="BV24:BW43" si="31">0.5*0.0001</f>
        <v>5.0000000000000002E-5</v>
      </c>
      <c r="BW24" s="6">
        <f t="shared" si="31"/>
        <v>5.0000000000000002E-5</v>
      </c>
      <c r="BX24" s="6"/>
      <c r="BY24" s="6">
        <f t="shared" si="13"/>
        <v>1.4999999999999999E-4</v>
      </c>
      <c r="CR24" s="13"/>
      <c r="CX24" s="6">
        <f t="shared" ref="CX24:CY43" si="32">0.5*0.0001</f>
        <v>5.0000000000000002E-5</v>
      </c>
      <c r="CY24" s="6">
        <f t="shared" si="32"/>
        <v>5.0000000000000002E-5</v>
      </c>
      <c r="CZ24" s="6">
        <v>4810</v>
      </c>
      <c r="DF24" s="6">
        <f t="shared" si="15"/>
        <v>4.0000000000000002E-4</v>
      </c>
      <c r="DG24" s="6">
        <f t="shared" si="19"/>
        <v>5.0000000000000002E-5</v>
      </c>
      <c r="DH24"/>
    </row>
    <row r="25" spans="1:112" s="11" customFormat="1">
      <c r="A25" s="11">
        <v>22</v>
      </c>
      <c r="B25" s="6" t="s">
        <v>414</v>
      </c>
      <c r="C25" s="6">
        <v>68</v>
      </c>
      <c r="D25" s="6" t="s">
        <v>1063</v>
      </c>
      <c r="E25" s="6" t="s">
        <v>1481</v>
      </c>
      <c r="F25" s="6" t="s">
        <v>415</v>
      </c>
      <c r="G25" s="7">
        <v>8</v>
      </c>
      <c r="H25" s="6">
        <v>520</v>
      </c>
      <c r="I25" s="6">
        <f t="shared" si="0"/>
        <v>0.05</v>
      </c>
      <c r="J25" s="6">
        <v>10.199999999999999</v>
      </c>
      <c r="K25" s="6">
        <v>140</v>
      </c>
      <c r="L25" s="6">
        <v>0.71499999999999997</v>
      </c>
      <c r="M25" s="9">
        <f>0.5*0.2</f>
        <v>0.1</v>
      </c>
      <c r="N25" s="6">
        <v>7.37</v>
      </c>
      <c r="O25" s="6">
        <v>9.67</v>
      </c>
      <c r="P25" s="8">
        <v>0.13</v>
      </c>
      <c r="Q25" s="6">
        <v>1700</v>
      </c>
      <c r="R25" s="6">
        <f t="shared" si="1"/>
        <v>0.2</v>
      </c>
      <c r="S25" s="6">
        <v>5.79</v>
      </c>
      <c r="T25" s="6">
        <v>32.6</v>
      </c>
      <c r="U25" s="6">
        <f t="shared" si="26"/>
        <v>1</v>
      </c>
      <c r="V25" s="6"/>
      <c r="W25" s="7">
        <v>60</v>
      </c>
      <c r="X25" s="7">
        <v>13</v>
      </c>
      <c r="Y25" s="6">
        <v>62.5</v>
      </c>
      <c r="Z25" s="6">
        <v>85000</v>
      </c>
      <c r="AA25" s="9">
        <v>3.7</v>
      </c>
      <c r="AB25" s="6">
        <v>19000</v>
      </c>
      <c r="AC25" s="6">
        <v>5000</v>
      </c>
      <c r="AD25" s="6">
        <v>2600</v>
      </c>
      <c r="AE25" s="6">
        <v>6190</v>
      </c>
      <c r="AF25" s="6">
        <v>100</v>
      </c>
      <c r="AG25" s="6">
        <v>3300</v>
      </c>
      <c r="AH25" s="6">
        <v>740</v>
      </c>
      <c r="AI25" s="6">
        <v>0.16700000000000001</v>
      </c>
      <c r="AJ25" s="8">
        <v>0.31</v>
      </c>
      <c r="AK25" s="6">
        <f t="shared" si="3"/>
        <v>2.5000000000000001E-3</v>
      </c>
      <c r="AL25" s="8">
        <v>0.91</v>
      </c>
      <c r="AM25" s="6">
        <v>0.20899999999999999</v>
      </c>
      <c r="AN25" s="6">
        <v>0.17499999999999999</v>
      </c>
      <c r="AO25" s="8">
        <v>7.0000000000000007E-2</v>
      </c>
      <c r="AP25" s="6">
        <f t="shared" si="4"/>
        <v>2.5000000000000001E-3</v>
      </c>
      <c r="AQ25" s="8">
        <v>8.4000000000000005E-2</v>
      </c>
      <c r="AR25" s="6">
        <v>5.6000000000000001E-2</v>
      </c>
      <c r="AS25" s="6">
        <v>3.5000000000000003E-2</v>
      </c>
      <c r="AT25" s="6">
        <v>5.1999999999999998E-2</v>
      </c>
      <c r="AU25" s="6">
        <v>0.44900000000000001</v>
      </c>
      <c r="AV25" s="6">
        <v>0.185</v>
      </c>
      <c r="AW25" s="6">
        <v>7.8E-2</v>
      </c>
      <c r="AX25" s="8">
        <v>0.13600000000000001</v>
      </c>
      <c r="AY25" s="6">
        <v>5.8000000000000003E-2</v>
      </c>
      <c r="AZ25" s="6">
        <f t="shared" si="27"/>
        <v>2.5000000000000001E-3</v>
      </c>
      <c r="BA25" s="6">
        <f t="shared" si="27"/>
        <v>2.5000000000000001E-3</v>
      </c>
      <c r="BB25" s="6"/>
      <c r="BC25" s="6">
        <f t="shared" si="16"/>
        <v>5.0000000000000001E-4</v>
      </c>
      <c r="BD25" s="6">
        <f t="shared" si="20"/>
        <v>5.0000000000000001E-4</v>
      </c>
      <c r="BE25" s="6">
        <f t="shared" si="28"/>
        <v>5.0000000000000001E-4</v>
      </c>
      <c r="BF25" s="6">
        <f>0.5*0.001</f>
        <v>5.0000000000000001E-4</v>
      </c>
      <c r="BG25" s="6">
        <f>0.5*0.001</f>
        <v>5.0000000000000001E-4</v>
      </c>
      <c r="BH25" s="6">
        <f t="shared" si="29"/>
        <v>5.0000000000000001E-4</v>
      </c>
      <c r="BI25" s="6">
        <f>0.5*0.001</f>
        <v>5.0000000000000001E-4</v>
      </c>
      <c r="BJ25" s="6">
        <f>0.5*0.001</f>
        <v>5.0000000000000001E-4</v>
      </c>
      <c r="BK25" s="6">
        <f t="shared" si="8"/>
        <v>5.0000000000000004E-6</v>
      </c>
      <c r="BL25" s="11">
        <f t="shared" si="22"/>
        <v>5.0000000000000001E-4</v>
      </c>
      <c r="BM25" s="11">
        <f t="shared" si="9"/>
        <v>5.0000000000000002E-5</v>
      </c>
      <c r="BN25" s="11">
        <f t="shared" si="9"/>
        <v>5.0000000000000002E-5</v>
      </c>
      <c r="BO25" s="11">
        <f t="shared" si="9"/>
        <v>5.0000000000000002E-5</v>
      </c>
      <c r="BP25" s="11">
        <f t="shared" si="9"/>
        <v>5.0000000000000002E-5</v>
      </c>
      <c r="BQ25" s="6"/>
      <c r="BR25" s="6">
        <f t="shared" si="10"/>
        <v>4.0000000000000002E-4</v>
      </c>
      <c r="BS25" s="6">
        <f t="shared" si="30"/>
        <v>5.0000000000000002E-5</v>
      </c>
      <c r="BT25" s="6">
        <f t="shared" si="30"/>
        <v>5.0000000000000002E-5</v>
      </c>
      <c r="BU25" s="6">
        <f t="shared" si="18"/>
        <v>1E-4</v>
      </c>
      <c r="BV25" s="6">
        <f t="shared" si="31"/>
        <v>5.0000000000000002E-5</v>
      </c>
      <c r="BW25" s="6">
        <f t="shared" si="31"/>
        <v>5.0000000000000002E-5</v>
      </c>
      <c r="BX25" s="6"/>
      <c r="BY25" s="6">
        <f t="shared" si="13"/>
        <v>1.4999999999999999E-4</v>
      </c>
      <c r="CR25" s="13"/>
      <c r="CX25" s="6">
        <f t="shared" si="32"/>
        <v>5.0000000000000002E-5</v>
      </c>
      <c r="CY25" s="6">
        <f t="shared" si="32"/>
        <v>5.0000000000000002E-5</v>
      </c>
      <c r="CZ25" s="6">
        <v>2963</v>
      </c>
      <c r="DF25" s="6">
        <f t="shared" si="15"/>
        <v>4.0000000000000002E-4</v>
      </c>
      <c r="DG25" s="6">
        <f t="shared" si="19"/>
        <v>5.0000000000000002E-5</v>
      </c>
      <c r="DH25"/>
    </row>
    <row r="26" spans="1:112" s="11" customFormat="1">
      <c r="A26" s="11">
        <v>23</v>
      </c>
      <c r="B26" s="6" t="s">
        <v>412</v>
      </c>
      <c r="C26" s="6">
        <v>69</v>
      </c>
      <c r="D26" s="6" t="s">
        <v>1064</v>
      </c>
      <c r="E26" s="6" t="s">
        <v>1482</v>
      </c>
      <c r="F26" s="6" t="s">
        <v>413</v>
      </c>
      <c r="G26" s="7">
        <v>7.8</v>
      </c>
      <c r="H26" s="6">
        <v>679</v>
      </c>
      <c r="I26" s="6">
        <f t="shared" si="0"/>
        <v>0.05</v>
      </c>
      <c r="J26" s="6">
        <f>0.5*3</f>
        <v>1.5</v>
      </c>
      <c r="K26" s="6">
        <v>172</v>
      </c>
      <c r="L26" s="6">
        <v>0.33100000000000002</v>
      </c>
      <c r="M26" s="9">
        <v>0.33100000000000002</v>
      </c>
      <c r="N26" s="6">
        <v>5.55</v>
      </c>
      <c r="O26" s="6">
        <v>15.7</v>
      </c>
      <c r="P26" s="10">
        <v>0.05</v>
      </c>
      <c r="Q26" s="6">
        <v>2740</v>
      </c>
      <c r="R26" s="6">
        <f t="shared" si="1"/>
        <v>0.2</v>
      </c>
      <c r="S26" s="6">
        <v>4.8099999999999996</v>
      </c>
      <c r="T26" s="6">
        <v>23.9</v>
      </c>
      <c r="U26" s="6">
        <f t="shared" si="26"/>
        <v>1</v>
      </c>
      <c r="V26" s="6"/>
      <c r="W26" s="6">
        <v>296</v>
      </c>
      <c r="X26" s="6">
        <v>8.09</v>
      </c>
      <c r="Y26" s="6">
        <v>55.8</v>
      </c>
      <c r="Z26" s="6">
        <v>184000</v>
      </c>
      <c r="AA26" s="9">
        <v>2.8</v>
      </c>
      <c r="AB26" s="6">
        <v>8130</v>
      </c>
      <c r="AC26" s="6">
        <v>1250</v>
      </c>
      <c r="AD26" s="6">
        <v>834</v>
      </c>
      <c r="AE26" s="6">
        <v>14900</v>
      </c>
      <c r="AF26" s="7">
        <v>27</v>
      </c>
      <c r="AG26" s="6">
        <v>2800</v>
      </c>
      <c r="AH26" s="6">
        <v>607</v>
      </c>
      <c r="AI26" s="6">
        <v>0.35199999999999998</v>
      </c>
      <c r="AJ26" s="6">
        <v>0.105</v>
      </c>
      <c r="AK26" s="6">
        <f t="shared" si="3"/>
        <v>2.5000000000000001E-3</v>
      </c>
      <c r="AL26" s="6">
        <v>0.28299999999999997</v>
      </c>
      <c r="AM26" s="6">
        <v>0.13800000000000001</v>
      </c>
      <c r="AN26" s="6">
        <v>6.7000000000000004E-2</v>
      </c>
      <c r="AO26" s="6">
        <v>3.9E-2</v>
      </c>
      <c r="AP26" s="6">
        <f t="shared" si="4"/>
        <v>2.5000000000000001E-3</v>
      </c>
      <c r="AQ26" s="6">
        <v>4.4999999999999998E-2</v>
      </c>
      <c r="AR26" s="6">
        <v>4.7E-2</v>
      </c>
      <c r="AS26" s="6">
        <f t="shared" ref="AS26:AT34" si="33">0.5*0.005</f>
        <v>2.5000000000000001E-3</v>
      </c>
      <c r="AT26" s="6">
        <f t="shared" si="33"/>
        <v>2.5000000000000001E-3</v>
      </c>
      <c r="AU26" s="6">
        <v>0.151</v>
      </c>
      <c r="AV26" s="6">
        <v>9.6000000000000002E-2</v>
      </c>
      <c r="AW26" s="6">
        <v>3.5000000000000003E-2</v>
      </c>
      <c r="AX26" s="8">
        <v>5.3999999999999999E-2</v>
      </c>
      <c r="AY26" s="6">
        <v>4.4999999999999998E-2</v>
      </c>
      <c r="AZ26" s="6">
        <f t="shared" si="27"/>
        <v>2.5000000000000001E-3</v>
      </c>
      <c r="BA26" s="6">
        <f t="shared" si="27"/>
        <v>2.5000000000000001E-3</v>
      </c>
      <c r="BB26" s="6"/>
      <c r="BC26" s="6">
        <f t="shared" si="16"/>
        <v>5.0000000000000001E-4</v>
      </c>
      <c r="BD26" s="6">
        <f t="shared" si="20"/>
        <v>5.0000000000000001E-4</v>
      </c>
      <c r="BE26" s="6">
        <f t="shared" si="28"/>
        <v>5.0000000000000001E-4</v>
      </c>
      <c r="BF26" s="6">
        <f>0.5*0.001</f>
        <v>5.0000000000000001E-4</v>
      </c>
      <c r="BG26" s="6">
        <f>0.5*0.001</f>
        <v>5.0000000000000001E-4</v>
      </c>
      <c r="BH26" s="6">
        <f t="shared" si="29"/>
        <v>5.0000000000000001E-4</v>
      </c>
      <c r="BI26" s="6">
        <f>0.5*0.001</f>
        <v>5.0000000000000001E-4</v>
      </c>
      <c r="BJ26" s="6">
        <f>0.5*0.001</f>
        <v>5.0000000000000001E-4</v>
      </c>
      <c r="BK26" s="6">
        <f t="shared" si="8"/>
        <v>5.0000000000000004E-6</v>
      </c>
      <c r="BL26" s="11">
        <f t="shared" si="22"/>
        <v>5.0000000000000001E-4</v>
      </c>
      <c r="BM26" s="11">
        <f t="shared" si="9"/>
        <v>5.0000000000000002E-5</v>
      </c>
      <c r="BN26" s="11">
        <f t="shared" si="9"/>
        <v>5.0000000000000002E-5</v>
      </c>
      <c r="BO26" s="11">
        <f t="shared" si="9"/>
        <v>5.0000000000000002E-5</v>
      </c>
      <c r="BP26" s="11">
        <f t="shared" si="9"/>
        <v>5.0000000000000002E-5</v>
      </c>
      <c r="BQ26" s="6"/>
      <c r="BR26" s="6">
        <f t="shared" si="10"/>
        <v>4.0000000000000002E-4</v>
      </c>
      <c r="BS26" s="6">
        <f t="shared" si="30"/>
        <v>5.0000000000000002E-5</v>
      </c>
      <c r="BT26" s="6">
        <f t="shared" si="30"/>
        <v>5.0000000000000002E-5</v>
      </c>
      <c r="BU26" s="6">
        <f t="shared" si="18"/>
        <v>1E-4</v>
      </c>
      <c r="BV26" s="6">
        <f t="shared" si="31"/>
        <v>5.0000000000000002E-5</v>
      </c>
      <c r="BW26" s="6">
        <f t="shared" si="31"/>
        <v>5.0000000000000002E-5</v>
      </c>
      <c r="BX26" s="6"/>
      <c r="BY26" s="6">
        <f t="shared" si="13"/>
        <v>1.4999999999999999E-4</v>
      </c>
      <c r="CR26" s="13"/>
      <c r="CX26" s="6">
        <f t="shared" si="32"/>
        <v>5.0000000000000002E-5</v>
      </c>
      <c r="CY26" s="6">
        <f t="shared" si="32"/>
        <v>5.0000000000000002E-5</v>
      </c>
      <c r="CZ26" s="6">
        <v>7395.0000000000009</v>
      </c>
      <c r="DF26" s="6">
        <f t="shared" si="15"/>
        <v>4.0000000000000002E-4</v>
      </c>
      <c r="DG26" s="6">
        <f t="shared" si="19"/>
        <v>5.0000000000000002E-5</v>
      </c>
      <c r="DH26"/>
    </row>
    <row r="27" spans="1:112" s="11" customFormat="1">
      <c r="A27" s="11">
        <v>24</v>
      </c>
      <c r="B27" s="6" t="s">
        <v>410</v>
      </c>
      <c r="C27" s="6">
        <v>70</v>
      </c>
      <c r="D27" s="6" t="s">
        <v>1065</v>
      </c>
      <c r="E27" s="6" t="s">
        <v>1483</v>
      </c>
      <c r="F27" s="6" t="s">
        <v>411</v>
      </c>
      <c r="G27" s="7">
        <v>8.1</v>
      </c>
      <c r="H27" s="6">
        <v>541</v>
      </c>
      <c r="I27" s="6">
        <f t="shared" si="0"/>
        <v>0.05</v>
      </c>
      <c r="J27" s="6">
        <v>5.37</v>
      </c>
      <c r="K27" s="6">
        <v>159</v>
      </c>
      <c r="L27" s="6">
        <v>0.20200000000000001</v>
      </c>
      <c r="M27" s="9">
        <v>0.49399999999999999</v>
      </c>
      <c r="N27" s="6">
        <v>2.68</v>
      </c>
      <c r="O27" s="6">
        <v>15.7</v>
      </c>
      <c r="P27" s="10">
        <v>2.7E-2</v>
      </c>
      <c r="Q27" s="6">
        <v>2330</v>
      </c>
      <c r="R27" s="6">
        <f t="shared" si="1"/>
        <v>0.2</v>
      </c>
      <c r="S27" s="6">
        <v>4.1399999999999997</v>
      </c>
      <c r="T27" s="6">
        <v>13.2</v>
      </c>
      <c r="U27" s="6">
        <f t="shared" si="26"/>
        <v>1</v>
      </c>
      <c r="V27" s="6"/>
      <c r="W27" s="6">
        <v>341</v>
      </c>
      <c r="X27" s="6">
        <v>5.07</v>
      </c>
      <c r="Y27" s="6">
        <v>42.8</v>
      </c>
      <c r="Z27" s="6">
        <v>219000</v>
      </c>
      <c r="AA27" s="9">
        <v>3.9</v>
      </c>
      <c r="AB27" s="6">
        <v>4220</v>
      </c>
      <c r="AC27" s="6">
        <v>1010</v>
      </c>
      <c r="AD27" s="6">
        <v>837</v>
      </c>
      <c r="AE27" s="6">
        <v>12200</v>
      </c>
      <c r="AF27" s="6">
        <v>12.9</v>
      </c>
      <c r="AG27" s="6">
        <v>1300</v>
      </c>
      <c r="AH27" s="6">
        <v>290</v>
      </c>
      <c r="AI27" s="6">
        <f>0.5*0.005</f>
        <v>2.5000000000000001E-3</v>
      </c>
      <c r="AJ27" s="6">
        <v>5.6000000000000001E-2</v>
      </c>
      <c r="AK27" s="6">
        <f t="shared" si="3"/>
        <v>2.5000000000000001E-3</v>
      </c>
      <c r="AL27" s="6">
        <v>0.159</v>
      </c>
      <c r="AM27" s="6">
        <v>4.7E-2</v>
      </c>
      <c r="AN27" s="6">
        <v>3.6999999999999998E-2</v>
      </c>
      <c r="AO27" s="6">
        <f>0.5*0.005</f>
        <v>2.5000000000000001E-3</v>
      </c>
      <c r="AP27" s="6">
        <f t="shared" si="4"/>
        <v>2.5000000000000001E-3</v>
      </c>
      <c r="AQ27" s="6">
        <v>3.6999999999999998E-2</v>
      </c>
      <c r="AR27" s="6">
        <v>7.1999999999999995E-2</v>
      </c>
      <c r="AS27" s="6">
        <f t="shared" si="33"/>
        <v>2.5000000000000001E-3</v>
      </c>
      <c r="AT27" s="6">
        <f t="shared" si="33"/>
        <v>2.5000000000000001E-3</v>
      </c>
      <c r="AU27" s="6">
        <v>8.6999999999999994E-2</v>
      </c>
      <c r="AV27" s="8">
        <v>0.06</v>
      </c>
      <c r="AW27" s="6">
        <v>2.4E-2</v>
      </c>
      <c r="AX27" s="8">
        <v>3.4000000000000002E-2</v>
      </c>
      <c r="AY27" s="8">
        <v>0.04</v>
      </c>
      <c r="AZ27" s="6">
        <f t="shared" si="27"/>
        <v>2.5000000000000001E-3</v>
      </c>
      <c r="BA27" s="6">
        <f t="shared" si="27"/>
        <v>2.5000000000000001E-3</v>
      </c>
      <c r="BB27" s="6"/>
      <c r="BC27" s="6">
        <f t="shared" si="16"/>
        <v>5.0000000000000001E-4</v>
      </c>
      <c r="BD27" s="6">
        <f t="shared" si="20"/>
        <v>5.0000000000000001E-4</v>
      </c>
      <c r="BE27" s="6">
        <f t="shared" si="28"/>
        <v>5.0000000000000001E-4</v>
      </c>
      <c r="BF27" s="6">
        <f>0.5*0.001</f>
        <v>5.0000000000000001E-4</v>
      </c>
      <c r="BG27" s="6">
        <v>1.0999999999999999E-2</v>
      </c>
      <c r="BH27" s="6">
        <f t="shared" si="29"/>
        <v>5.0000000000000001E-4</v>
      </c>
      <c r="BI27" s="6">
        <f>0.5*0.001</f>
        <v>5.0000000000000001E-4</v>
      </c>
      <c r="BJ27" s="6">
        <v>1.0999999999999999E-2</v>
      </c>
      <c r="BK27" s="6">
        <f t="shared" si="8"/>
        <v>5.0000000000000004E-6</v>
      </c>
      <c r="BL27" s="11">
        <f t="shared" si="22"/>
        <v>5.0000000000000001E-4</v>
      </c>
      <c r="BM27" s="11">
        <f t="shared" si="9"/>
        <v>5.0000000000000002E-5</v>
      </c>
      <c r="BN27" s="11">
        <f t="shared" si="9"/>
        <v>5.0000000000000002E-5</v>
      </c>
      <c r="BO27" s="11">
        <f t="shared" si="9"/>
        <v>5.0000000000000002E-5</v>
      </c>
      <c r="BP27" s="11">
        <f t="shared" si="9"/>
        <v>5.0000000000000002E-5</v>
      </c>
      <c r="BQ27" s="6"/>
      <c r="BR27" s="6">
        <f t="shared" si="10"/>
        <v>4.0000000000000002E-4</v>
      </c>
      <c r="BS27" s="6">
        <f t="shared" si="30"/>
        <v>5.0000000000000002E-5</v>
      </c>
      <c r="BT27" s="6">
        <f t="shared" si="30"/>
        <v>5.0000000000000002E-5</v>
      </c>
      <c r="BU27" s="6">
        <f t="shared" si="18"/>
        <v>1E-4</v>
      </c>
      <c r="BV27" s="6">
        <f t="shared" si="31"/>
        <v>5.0000000000000002E-5</v>
      </c>
      <c r="BW27" s="6">
        <f t="shared" si="31"/>
        <v>5.0000000000000002E-5</v>
      </c>
      <c r="BX27" s="6"/>
      <c r="BY27" s="6">
        <f t="shared" si="13"/>
        <v>1.4999999999999999E-4</v>
      </c>
      <c r="CR27" s="13"/>
      <c r="CX27" s="6">
        <f t="shared" si="32"/>
        <v>5.0000000000000002E-5</v>
      </c>
      <c r="CY27" s="6">
        <f t="shared" si="32"/>
        <v>5.0000000000000002E-5</v>
      </c>
      <c r="CZ27" s="6">
        <v>4171</v>
      </c>
      <c r="DF27" s="6">
        <f t="shared" si="15"/>
        <v>4.0000000000000002E-4</v>
      </c>
      <c r="DG27" s="6">
        <f t="shared" si="19"/>
        <v>5.0000000000000002E-5</v>
      </c>
      <c r="DH27"/>
    </row>
    <row r="28" spans="1:112" s="11" customFormat="1">
      <c r="A28" s="11">
        <v>25</v>
      </c>
      <c r="B28" s="6" t="s">
        <v>408</v>
      </c>
      <c r="C28" s="6">
        <v>71</v>
      </c>
      <c r="D28" s="6" t="s">
        <v>1066</v>
      </c>
      <c r="E28" s="6" t="s">
        <v>1484</v>
      </c>
      <c r="F28" s="6" t="s">
        <v>409</v>
      </c>
      <c r="G28" s="7">
        <v>8</v>
      </c>
      <c r="H28" s="6">
        <v>658</v>
      </c>
      <c r="I28" s="6">
        <f t="shared" si="0"/>
        <v>0.05</v>
      </c>
      <c r="J28" s="6">
        <v>9.7100000000000009</v>
      </c>
      <c r="K28" s="7">
        <v>42</v>
      </c>
      <c r="L28" s="6">
        <v>0.875</v>
      </c>
      <c r="M28" s="9">
        <v>6.8</v>
      </c>
      <c r="N28" s="6">
        <v>24.7</v>
      </c>
      <c r="O28" s="6">
        <v>60.4</v>
      </c>
      <c r="P28" s="10">
        <v>6.2E-2</v>
      </c>
      <c r="Q28" s="6">
        <v>14000</v>
      </c>
      <c r="R28" s="6">
        <f t="shared" si="1"/>
        <v>0.2</v>
      </c>
      <c r="S28" s="6">
        <v>41.8</v>
      </c>
      <c r="T28" s="6">
        <v>74.2</v>
      </c>
      <c r="U28" s="6">
        <f t="shared" si="26"/>
        <v>1</v>
      </c>
      <c r="V28" s="6"/>
      <c r="W28" s="6">
        <v>130</v>
      </c>
      <c r="X28" s="7">
        <v>38</v>
      </c>
      <c r="Y28" s="6">
        <v>184</v>
      </c>
      <c r="Z28" s="6">
        <v>53000</v>
      </c>
      <c r="AA28" s="9">
        <v>2</v>
      </c>
      <c r="AB28" s="6">
        <v>21000</v>
      </c>
      <c r="AC28" s="6">
        <v>500</v>
      </c>
      <c r="AD28" s="6">
        <v>250</v>
      </c>
      <c r="AE28" s="6">
        <v>12100</v>
      </c>
      <c r="AF28" s="6">
        <v>100</v>
      </c>
      <c r="AG28" s="6">
        <v>8400</v>
      </c>
      <c r="AH28" s="6">
        <v>2400</v>
      </c>
      <c r="AI28" s="6">
        <f>0.5*0.005</f>
        <v>2.5000000000000001E-3</v>
      </c>
      <c r="AJ28" s="6">
        <v>8.4000000000000005E-2</v>
      </c>
      <c r="AK28" s="6">
        <f t="shared" si="3"/>
        <v>2.5000000000000001E-3</v>
      </c>
      <c r="AL28" s="6">
        <v>0.23599999999999999</v>
      </c>
      <c r="AM28" s="6">
        <v>8.6999999999999994E-2</v>
      </c>
      <c r="AN28" s="6">
        <v>3.6999999999999998E-2</v>
      </c>
      <c r="AO28" s="6">
        <f>0.5*0.005</f>
        <v>2.5000000000000001E-3</v>
      </c>
      <c r="AP28" s="6">
        <f t="shared" si="4"/>
        <v>2.5000000000000001E-3</v>
      </c>
      <c r="AQ28" s="6">
        <v>3.4000000000000002E-2</v>
      </c>
      <c r="AR28" s="6">
        <f>0.5*0.003</f>
        <v>1.5E-3</v>
      </c>
      <c r="AS28" s="6">
        <f t="shared" si="33"/>
        <v>2.5000000000000001E-3</v>
      </c>
      <c r="AT28" s="6">
        <f t="shared" si="33"/>
        <v>2.5000000000000001E-3</v>
      </c>
      <c r="AU28" s="6">
        <v>0.112</v>
      </c>
      <c r="AV28" s="6">
        <v>6.3E-2</v>
      </c>
      <c r="AW28" s="6">
        <f>0.5*0.005</f>
        <v>2.5000000000000001E-3</v>
      </c>
      <c r="AX28" s="8">
        <v>0.04</v>
      </c>
      <c r="AY28" s="8">
        <v>4.2999999999999997E-2</v>
      </c>
      <c r="AZ28" s="6">
        <f t="shared" si="27"/>
        <v>2.5000000000000001E-3</v>
      </c>
      <c r="BA28" s="6">
        <f t="shared" si="27"/>
        <v>2.5000000000000001E-3</v>
      </c>
      <c r="BB28" s="6"/>
      <c r="BC28" s="6">
        <f t="shared" si="16"/>
        <v>5.0000000000000001E-4</v>
      </c>
      <c r="BD28" s="6">
        <f t="shared" si="20"/>
        <v>5.0000000000000001E-4</v>
      </c>
      <c r="BE28" s="6">
        <f t="shared" si="28"/>
        <v>5.0000000000000001E-4</v>
      </c>
      <c r="BF28" s="6">
        <f>0.5*0.001</f>
        <v>5.0000000000000001E-4</v>
      </c>
      <c r="BG28" s="6">
        <f>0.5*0.001</f>
        <v>5.0000000000000001E-4</v>
      </c>
      <c r="BH28" s="6">
        <f t="shared" si="29"/>
        <v>5.0000000000000001E-4</v>
      </c>
      <c r="BI28" s="6">
        <f>0.5*0.001</f>
        <v>5.0000000000000001E-4</v>
      </c>
      <c r="BJ28" s="6">
        <f>0.5*0.001</f>
        <v>5.0000000000000001E-4</v>
      </c>
      <c r="BK28" s="6">
        <f t="shared" si="8"/>
        <v>5.0000000000000004E-6</v>
      </c>
      <c r="BL28" s="11">
        <f t="shared" si="22"/>
        <v>5.0000000000000001E-4</v>
      </c>
      <c r="BM28" s="11">
        <f t="shared" si="9"/>
        <v>5.0000000000000002E-5</v>
      </c>
      <c r="BN28" s="11">
        <f t="shared" si="9"/>
        <v>5.0000000000000002E-5</v>
      </c>
      <c r="BO28" s="11">
        <f t="shared" si="9"/>
        <v>5.0000000000000002E-5</v>
      </c>
      <c r="BP28" s="11">
        <f t="shared" si="9"/>
        <v>5.0000000000000002E-5</v>
      </c>
      <c r="BQ28" s="6"/>
      <c r="BR28" s="6">
        <f t="shared" si="10"/>
        <v>4.0000000000000002E-4</v>
      </c>
      <c r="BS28" s="6">
        <f t="shared" si="30"/>
        <v>5.0000000000000002E-5</v>
      </c>
      <c r="BT28" s="6">
        <f t="shared" si="30"/>
        <v>5.0000000000000002E-5</v>
      </c>
      <c r="BU28" s="6">
        <f t="shared" si="18"/>
        <v>1E-4</v>
      </c>
      <c r="BV28" s="6">
        <f t="shared" si="31"/>
        <v>5.0000000000000002E-5</v>
      </c>
      <c r="BW28" s="6">
        <f t="shared" si="31"/>
        <v>5.0000000000000002E-5</v>
      </c>
      <c r="BX28" s="6"/>
      <c r="BY28" s="6">
        <f t="shared" si="13"/>
        <v>1.4999999999999999E-4</v>
      </c>
      <c r="CR28" s="13"/>
      <c r="CX28" s="6">
        <f t="shared" si="32"/>
        <v>5.0000000000000002E-5</v>
      </c>
      <c r="CY28" s="6">
        <f t="shared" si="32"/>
        <v>5.0000000000000002E-5</v>
      </c>
      <c r="CZ28" s="6">
        <v>9617</v>
      </c>
      <c r="DF28" s="6">
        <f t="shared" si="15"/>
        <v>4.0000000000000002E-4</v>
      </c>
      <c r="DG28" s="6">
        <f t="shared" si="19"/>
        <v>5.0000000000000002E-5</v>
      </c>
      <c r="DH28"/>
    </row>
    <row r="29" spans="1:112" s="11" customFormat="1">
      <c r="A29" s="11">
        <v>26</v>
      </c>
      <c r="B29" s="6" t="s">
        <v>779</v>
      </c>
      <c r="C29" s="6">
        <v>72</v>
      </c>
      <c r="D29" s="6" t="s">
        <v>1067</v>
      </c>
      <c r="E29" s="6" t="s">
        <v>1485</v>
      </c>
      <c r="F29" s="6" t="s">
        <v>780</v>
      </c>
      <c r="G29" s="6">
        <v>8.1999999999999993</v>
      </c>
      <c r="H29" s="6">
        <v>548</v>
      </c>
      <c r="I29" s="6">
        <f t="shared" si="0"/>
        <v>0.05</v>
      </c>
      <c r="J29" s="6">
        <v>6.64</v>
      </c>
      <c r="K29" s="6">
        <v>158</v>
      </c>
      <c r="L29" s="6">
        <v>0.55200000000000005</v>
      </c>
      <c r="M29" s="9">
        <v>0.35199999999999998</v>
      </c>
      <c r="N29" s="6">
        <v>5.1100000000000003</v>
      </c>
      <c r="O29" s="6">
        <v>9.83</v>
      </c>
      <c r="P29" s="10">
        <v>7.1999999999999995E-2</v>
      </c>
      <c r="Q29" s="6">
        <v>2760</v>
      </c>
      <c r="R29" s="6">
        <f t="shared" si="1"/>
        <v>0.2</v>
      </c>
      <c r="S29" s="9">
        <v>4.5</v>
      </c>
      <c r="T29" s="6">
        <v>42.9</v>
      </c>
      <c r="U29" s="6">
        <f t="shared" si="26"/>
        <v>1</v>
      </c>
      <c r="V29" s="6"/>
      <c r="W29" s="6">
        <v>280</v>
      </c>
      <c r="X29" s="9">
        <v>9.66</v>
      </c>
      <c r="Y29" s="6">
        <v>73.2</v>
      </c>
      <c r="Z29" s="6">
        <v>172000</v>
      </c>
      <c r="AA29" s="9">
        <v>0.5</v>
      </c>
      <c r="AB29" s="6">
        <v>10500</v>
      </c>
      <c r="AC29" s="6">
        <v>2280</v>
      </c>
      <c r="AD29" s="6">
        <v>699</v>
      </c>
      <c r="AE29" s="6">
        <v>17500</v>
      </c>
      <c r="AF29" s="6">
        <v>53.1</v>
      </c>
      <c r="AG29" s="6">
        <v>2250</v>
      </c>
      <c r="AH29" s="6">
        <v>477</v>
      </c>
      <c r="AI29" s="6">
        <v>0.157</v>
      </c>
      <c r="AJ29" s="6">
        <v>8.1000000000000003E-2</v>
      </c>
      <c r="AK29" s="6">
        <f t="shared" si="3"/>
        <v>2.5000000000000001E-3</v>
      </c>
      <c r="AL29" s="6">
        <v>0.30099999999999999</v>
      </c>
      <c r="AM29" s="8">
        <v>7.0000000000000007E-2</v>
      </c>
      <c r="AN29" s="6">
        <v>6.0999999999999999E-2</v>
      </c>
      <c r="AO29" s="6">
        <v>3.1E-2</v>
      </c>
      <c r="AP29" s="6">
        <f t="shared" si="4"/>
        <v>2.5000000000000001E-3</v>
      </c>
      <c r="AQ29" s="6">
        <v>5.1999999999999998E-2</v>
      </c>
      <c r="AR29" s="6">
        <v>3.1E-2</v>
      </c>
      <c r="AS29" s="6">
        <f t="shared" si="33"/>
        <v>2.5000000000000001E-3</v>
      </c>
      <c r="AT29" s="6">
        <f t="shared" si="33"/>
        <v>2.5000000000000001E-3</v>
      </c>
      <c r="AU29" s="6">
        <v>0.14299999999999999</v>
      </c>
      <c r="AV29" s="6">
        <v>9.5000000000000001E-2</v>
      </c>
      <c r="AW29" s="6">
        <v>3.5999999999999997E-2</v>
      </c>
      <c r="AX29" s="8">
        <v>7.0000000000000007E-2</v>
      </c>
      <c r="AY29" s="6">
        <v>4.8000000000000001E-2</v>
      </c>
      <c r="AZ29" s="6">
        <f t="shared" si="27"/>
        <v>2.5000000000000001E-3</v>
      </c>
      <c r="BA29" s="6">
        <f t="shared" si="27"/>
        <v>2.5000000000000001E-3</v>
      </c>
      <c r="BB29" s="6"/>
      <c r="BC29" s="6">
        <f t="shared" si="16"/>
        <v>5.0000000000000001E-4</v>
      </c>
      <c r="BD29" s="6">
        <f t="shared" si="20"/>
        <v>5.0000000000000001E-4</v>
      </c>
      <c r="BE29" s="6">
        <f t="shared" si="28"/>
        <v>5.0000000000000001E-4</v>
      </c>
      <c r="BF29" s="6">
        <f>0.5*0.001</f>
        <v>5.0000000000000001E-4</v>
      </c>
      <c r="BG29" s="6">
        <f>0.5*0.001</f>
        <v>5.0000000000000001E-4</v>
      </c>
      <c r="BH29" s="6">
        <f t="shared" si="29"/>
        <v>5.0000000000000001E-4</v>
      </c>
      <c r="BI29" s="6">
        <f>0.5*0.001</f>
        <v>5.0000000000000001E-4</v>
      </c>
      <c r="BJ29" s="6">
        <f>0.5*0.001</f>
        <v>5.0000000000000001E-4</v>
      </c>
      <c r="BK29" s="6">
        <f t="shared" si="8"/>
        <v>5.0000000000000004E-6</v>
      </c>
      <c r="BL29" s="11">
        <f t="shared" si="22"/>
        <v>5.0000000000000001E-4</v>
      </c>
      <c r="BM29" s="11">
        <f t="shared" si="9"/>
        <v>5.0000000000000002E-5</v>
      </c>
      <c r="BN29" s="11">
        <f t="shared" si="9"/>
        <v>5.0000000000000002E-5</v>
      </c>
      <c r="BO29" s="11">
        <f t="shared" si="9"/>
        <v>5.0000000000000002E-5</v>
      </c>
      <c r="BP29" s="11">
        <f t="shared" si="9"/>
        <v>5.0000000000000002E-5</v>
      </c>
      <c r="BQ29" s="6"/>
      <c r="BR29" s="6">
        <f t="shared" si="10"/>
        <v>4.0000000000000002E-4</v>
      </c>
      <c r="BS29" s="6">
        <f t="shared" si="30"/>
        <v>5.0000000000000002E-5</v>
      </c>
      <c r="BT29" s="6">
        <f t="shared" si="30"/>
        <v>5.0000000000000002E-5</v>
      </c>
      <c r="BU29" s="6">
        <f t="shared" si="18"/>
        <v>1E-4</v>
      </c>
      <c r="BV29" s="6">
        <f t="shared" si="31"/>
        <v>5.0000000000000002E-5</v>
      </c>
      <c r="BW29" s="6">
        <f t="shared" si="31"/>
        <v>5.0000000000000002E-5</v>
      </c>
      <c r="BX29" s="6"/>
      <c r="BY29" s="6">
        <f t="shared" si="13"/>
        <v>1.4999999999999999E-4</v>
      </c>
      <c r="BZ29" s="6">
        <f>0.5*0.05</f>
        <v>2.5000000000000001E-2</v>
      </c>
      <c r="CA29" s="6">
        <f>0.5*0.1</f>
        <v>0.05</v>
      </c>
      <c r="CB29" s="6">
        <f>0.5*1</f>
        <v>0.5</v>
      </c>
      <c r="CC29" s="6">
        <f>0.5*0.00002</f>
        <v>1.0000000000000001E-5</v>
      </c>
      <c r="CD29" s="6">
        <f>0.5*0.00005</f>
        <v>2.5000000000000001E-5</v>
      </c>
      <c r="CE29" s="6">
        <f>0.5*0.00001</f>
        <v>5.0000000000000004E-6</v>
      </c>
      <c r="CF29" s="6">
        <f>0.5*0.0003</f>
        <v>1.4999999999999999E-4</v>
      </c>
      <c r="CG29" s="6">
        <f>0.5*0.001</f>
        <v>5.0000000000000001E-4</v>
      </c>
      <c r="CH29" s="6">
        <f>0.5*0.001</f>
        <v>5.0000000000000001E-4</v>
      </c>
      <c r="CI29" s="6">
        <f>0.5*0.001</f>
        <v>5.0000000000000001E-4</v>
      </c>
      <c r="CJ29" s="6"/>
      <c r="CK29" s="6">
        <f>0.5*0.0006</f>
        <v>2.9999999999999997E-4</v>
      </c>
      <c r="CL29" s="6">
        <f>0.5*0.01</f>
        <v>5.0000000000000001E-3</v>
      </c>
      <c r="CM29" s="6">
        <f>0.5*0.001</f>
        <v>5.0000000000000001E-4</v>
      </c>
      <c r="CN29" s="6">
        <f>0.5*0.001</f>
        <v>5.0000000000000001E-4</v>
      </c>
      <c r="CO29" s="6">
        <f>0.5*0.0001</f>
        <v>5.0000000000000002E-5</v>
      </c>
      <c r="CP29" s="6">
        <f>0.5*0.0001</f>
        <v>5.0000000000000002E-5</v>
      </c>
      <c r="CQ29" s="6">
        <f>0.5*0.0001</f>
        <v>5.0000000000000002E-5</v>
      </c>
      <c r="CR29" s="11">
        <v>1416</v>
      </c>
      <c r="CS29" s="6">
        <f>0.5*0.0001</f>
        <v>5.0000000000000002E-5</v>
      </c>
      <c r="CT29" s="6">
        <f>0.5*0.0001</f>
        <v>5.0000000000000002E-5</v>
      </c>
      <c r="CU29" s="6">
        <f>0.5*0.0001</f>
        <v>5.0000000000000002E-5</v>
      </c>
      <c r="CV29" s="6">
        <f>0.5*0.0001</f>
        <v>5.0000000000000002E-5</v>
      </c>
      <c r="CW29" s="6">
        <f>0.5*0.0001</f>
        <v>5.0000000000000002E-5</v>
      </c>
      <c r="CX29" s="6">
        <f t="shared" si="32"/>
        <v>5.0000000000000002E-5</v>
      </c>
      <c r="CY29" s="6">
        <f t="shared" si="32"/>
        <v>5.0000000000000002E-5</v>
      </c>
      <c r="CZ29" s="6">
        <v>7941</v>
      </c>
      <c r="DA29" s="6">
        <f>0.5*0.001</f>
        <v>5.0000000000000001E-4</v>
      </c>
      <c r="DB29" s="6">
        <f>0.5*0.0001</f>
        <v>5.0000000000000002E-5</v>
      </c>
      <c r="DC29" s="6">
        <f>0.5*0.01</f>
        <v>5.0000000000000001E-3</v>
      </c>
      <c r="DD29" s="6">
        <f>0.5*0.0005</f>
        <v>2.5000000000000001E-4</v>
      </c>
      <c r="DE29" s="6">
        <f>0.5*0.0001</f>
        <v>5.0000000000000002E-5</v>
      </c>
      <c r="DF29" s="6">
        <f t="shared" si="15"/>
        <v>4.0000000000000002E-4</v>
      </c>
      <c r="DG29" s="6">
        <f t="shared" si="19"/>
        <v>5.0000000000000002E-5</v>
      </c>
      <c r="DH29"/>
    </row>
    <row r="30" spans="1:112" s="11" customFormat="1">
      <c r="A30" s="11">
        <v>27</v>
      </c>
      <c r="B30" s="6" t="s">
        <v>406</v>
      </c>
      <c r="C30" s="6">
        <v>73</v>
      </c>
      <c r="D30" s="6" t="s">
        <v>1068</v>
      </c>
      <c r="E30" s="6" t="s">
        <v>1486</v>
      </c>
      <c r="F30" s="6" t="s">
        <v>407</v>
      </c>
      <c r="G30" s="7">
        <v>7.8</v>
      </c>
      <c r="H30" s="6">
        <v>510</v>
      </c>
      <c r="I30" s="6">
        <f t="shared" si="0"/>
        <v>0.05</v>
      </c>
      <c r="J30" s="6">
        <v>9.2899999999999991</v>
      </c>
      <c r="K30" s="6">
        <v>101</v>
      </c>
      <c r="L30" s="6">
        <v>1.29</v>
      </c>
      <c r="M30" s="9">
        <v>1.47</v>
      </c>
      <c r="N30" s="6">
        <v>4.67</v>
      </c>
      <c r="O30" s="7">
        <v>15</v>
      </c>
      <c r="P30" s="8">
        <v>0.12</v>
      </c>
      <c r="Q30" s="6">
        <v>1640</v>
      </c>
      <c r="R30" s="6">
        <f t="shared" si="1"/>
        <v>0.2</v>
      </c>
      <c r="S30" s="6">
        <v>4.0199999999999996</v>
      </c>
      <c r="T30" s="6">
        <v>58.7</v>
      </c>
      <c r="U30" s="6">
        <f t="shared" si="26"/>
        <v>1</v>
      </c>
      <c r="V30" s="6"/>
      <c r="W30" s="6">
        <v>112</v>
      </c>
      <c r="X30" s="7">
        <v>12</v>
      </c>
      <c r="Y30" s="6">
        <v>117</v>
      </c>
      <c r="Z30" s="6">
        <v>151000</v>
      </c>
      <c r="AA30" s="9">
        <v>0.42000000000000004</v>
      </c>
      <c r="AB30" s="6">
        <v>13000</v>
      </c>
      <c r="AC30" s="6">
        <v>1930</v>
      </c>
      <c r="AD30" s="6">
        <v>750</v>
      </c>
      <c r="AE30" s="6">
        <v>19200</v>
      </c>
      <c r="AF30" s="6">
        <v>49.6</v>
      </c>
      <c r="AG30" s="6">
        <v>2230</v>
      </c>
      <c r="AH30" s="6">
        <v>436</v>
      </c>
      <c r="AI30" s="6">
        <f>0.5*0.005</f>
        <v>2.5000000000000001E-3</v>
      </c>
      <c r="AJ30" s="6">
        <v>0.22500000000000001</v>
      </c>
      <c r="AK30" s="6">
        <f t="shared" si="3"/>
        <v>2.5000000000000001E-3</v>
      </c>
      <c r="AL30" s="6">
        <v>0.68200000000000005</v>
      </c>
      <c r="AM30" s="6">
        <v>0.184</v>
      </c>
      <c r="AN30" s="6">
        <v>0.152</v>
      </c>
      <c r="AO30" s="6">
        <v>0.05</v>
      </c>
      <c r="AP30" s="6">
        <f t="shared" si="4"/>
        <v>2.5000000000000001E-3</v>
      </c>
      <c r="AQ30" s="6">
        <f>0.5*0.005</f>
        <v>2.5000000000000001E-3</v>
      </c>
      <c r="AR30" s="8">
        <v>0.03</v>
      </c>
      <c r="AS30" s="6">
        <f t="shared" si="33"/>
        <v>2.5000000000000001E-3</v>
      </c>
      <c r="AT30" s="6">
        <f t="shared" si="33"/>
        <v>2.5000000000000001E-3</v>
      </c>
      <c r="AU30" s="6">
        <v>0.41599999999999998</v>
      </c>
      <c r="AV30" s="6">
        <v>0.14199999999999999</v>
      </c>
      <c r="AW30" s="6">
        <v>5.0999999999999997E-2</v>
      </c>
      <c r="AX30" s="8">
        <v>9.4E-2</v>
      </c>
      <c r="AY30" s="8">
        <f>0.5*0.005</f>
        <v>2.5000000000000001E-3</v>
      </c>
      <c r="AZ30" s="6">
        <f t="shared" si="27"/>
        <v>2.5000000000000001E-3</v>
      </c>
      <c r="BA30" s="6">
        <f t="shared" si="27"/>
        <v>2.5000000000000001E-3</v>
      </c>
      <c r="BB30" s="6"/>
      <c r="BC30" s="6">
        <f t="shared" si="16"/>
        <v>5.0000000000000001E-4</v>
      </c>
      <c r="BD30" s="6">
        <f t="shared" si="20"/>
        <v>5.0000000000000001E-4</v>
      </c>
      <c r="BE30" s="6">
        <f t="shared" si="28"/>
        <v>5.0000000000000001E-4</v>
      </c>
      <c r="BF30" s="6">
        <v>9.2999999999999992E-3</v>
      </c>
      <c r="BG30" s="6">
        <v>9.2899999999999996E-2</v>
      </c>
      <c r="BH30" s="6">
        <f t="shared" si="29"/>
        <v>5.0000000000000001E-4</v>
      </c>
      <c r="BI30" s="6">
        <v>1.4800000000000001E-2</v>
      </c>
      <c r="BJ30" s="6">
        <v>0.11700000000000001</v>
      </c>
      <c r="BK30" s="6">
        <f t="shared" si="8"/>
        <v>5.0000000000000004E-6</v>
      </c>
      <c r="BL30" s="11">
        <f t="shared" si="22"/>
        <v>5.0000000000000001E-4</v>
      </c>
      <c r="BM30" s="11">
        <f t="shared" si="9"/>
        <v>5.0000000000000002E-5</v>
      </c>
      <c r="BN30" s="11">
        <f t="shared" si="9"/>
        <v>5.0000000000000002E-5</v>
      </c>
      <c r="BO30" s="11">
        <f t="shared" si="9"/>
        <v>5.0000000000000002E-5</v>
      </c>
      <c r="BP30" s="11">
        <f t="shared" si="9"/>
        <v>5.0000000000000002E-5</v>
      </c>
      <c r="BQ30" s="6"/>
      <c r="BR30" s="6">
        <f t="shared" si="10"/>
        <v>4.0000000000000002E-4</v>
      </c>
      <c r="BS30" s="6">
        <f t="shared" si="30"/>
        <v>5.0000000000000002E-5</v>
      </c>
      <c r="BT30" s="6">
        <f t="shared" si="30"/>
        <v>5.0000000000000002E-5</v>
      </c>
      <c r="BU30" s="6">
        <f t="shared" si="18"/>
        <v>1E-4</v>
      </c>
      <c r="BV30" s="6">
        <f t="shared" si="31"/>
        <v>5.0000000000000002E-5</v>
      </c>
      <c r="BW30" s="6">
        <f t="shared" si="31"/>
        <v>5.0000000000000002E-5</v>
      </c>
      <c r="BX30" s="6"/>
      <c r="BY30" s="6">
        <f t="shared" si="13"/>
        <v>1.4999999999999999E-4</v>
      </c>
      <c r="CR30" s="13"/>
      <c r="CX30" s="6">
        <f t="shared" si="32"/>
        <v>5.0000000000000002E-5</v>
      </c>
      <c r="CY30" s="6">
        <f t="shared" si="32"/>
        <v>5.0000000000000002E-5</v>
      </c>
      <c r="CZ30" s="6">
        <v>8726</v>
      </c>
      <c r="DF30" s="6">
        <f t="shared" si="15"/>
        <v>4.0000000000000002E-4</v>
      </c>
      <c r="DG30" s="6">
        <f t="shared" si="19"/>
        <v>5.0000000000000002E-5</v>
      </c>
      <c r="DH30"/>
    </row>
    <row r="31" spans="1:112" s="11" customFormat="1">
      <c r="A31" s="11">
        <v>28</v>
      </c>
      <c r="B31" s="6" t="s">
        <v>404</v>
      </c>
      <c r="C31" s="6">
        <v>74</v>
      </c>
      <c r="D31" s="6" t="s">
        <v>1069</v>
      </c>
      <c r="E31" s="6" t="s">
        <v>1487</v>
      </c>
      <c r="F31" s="6" t="s">
        <v>405</v>
      </c>
      <c r="G31" s="7">
        <v>7.7</v>
      </c>
      <c r="H31" s="6">
        <v>699</v>
      </c>
      <c r="I31" s="6">
        <f t="shared" si="0"/>
        <v>0.05</v>
      </c>
      <c r="J31" s="6">
        <v>10.5</v>
      </c>
      <c r="K31" s="6">
        <v>66.400000000000006</v>
      </c>
      <c r="L31" s="6">
        <v>1.39</v>
      </c>
      <c r="M31" s="9">
        <v>1.6</v>
      </c>
      <c r="N31" s="6">
        <v>9.6300000000000008</v>
      </c>
      <c r="O31" s="6">
        <v>9.81</v>
      </c>
      <c r="P31" s="8">
        <v>0.1</v>
      </c>
      <c r="Q31" s="6">
        <v>2800</v>
      </c>
      <c r="R31" s="6">
        <f t="shared" si="1"/>
        <v>0.2</v>
      </c>
      <c r="S31" s="9">
        <v>7.8</v>
      </c>
      <c r="T31" s="6">
        <v>74.2</v>
      </c>
      <c r="U31" s="6">
        <f t="shared" si="26"/>
        <v>1</v>
      </c>
      <c r="V31" s="6"/>
      <c r="W31" s="6">
        <v>115</v>
      </c>
      <c r="X31" s="6">
        <v>14.3</v>
      </c>
      <c r="Y31" s="6">
        <v>108</v>
      </c>
      <c r="Z31" s="6">
        <v>96500</v>
      </c>
      <c r="AA31" s="9">
        <v>0.2</v>
      </c>
      <c r="AB31" s="6">
        <v>13700</v>
      </c>
      <c r="AC31" s="6">
        <v>473</v>
      </c>
      <c r="AD31" s="6">
        <v>519</v>
      </c>
      <c r="AE31" s="6">
        <v>15500</v>
      </c>
      <c r="AF31" s="6">
        <v>117</v>
      </c>
      <c r="AG31" s="6">
        <v>5320</v>
      </c>
      <c r="AH31" s="6">
        <v>967</v>
      </c>
      <c r="AI31" s="6">
        <v>3.2000000000000001E-2</v>
      </c>
      <c r="AJ31" s="6">
        <v>3.9E-2</v>
      </c>
      <c r="AK31" s="6">
        <f t="shared" si="3"/>
        <v>2.5000000000000001E-3</v>
      </c>
      <c r="AL31" s="6">
        <v>0.28899999999999998</v>
      </c>
      <c r="AM31" s="6">
        <v>5.6000000000000001E-2</v>
      </c>
      <c r="AN31" s="6">
        <v>4.3999999999999997E-2</v>
      </c>
      <c r="AO31" s="6">
        <f>0.5*0.005</f>
        <v>2.5000000000000001E-3</v>
      </c>
      <c r="AP31" s="6">
        <f t="shared" si="4"/>
        <v>2.5000000000000001E-3</v>
      </c>
      <c r="AQ31" s="6">
        <v>5.1999999999999998E-2</v>
      </c>
      <c r="AR31" s="6">
        <f>0.5*0.003</f>
        <v>1.5E-3</v>
      </c>
      <c r="AS31" s="6">
        <f t="shared" si="33"/>
        <v>2.5000000000000001E-3</v>
      </c>
      <c r="AT31" s="6">
        <f t="shared" si="33"/>
        <v>2.5000000000000001E-3</v>
      </c>
      <c r="AU31" s="8">
        <v>0.13</v>
      </c>
      <c r="AV31" s="6">
        <v>8.2000000000000003E-2</v>
      </c>
      <c r="AW31" s="6">
        <v>3.1E-2</v>
      </c>
      <c r="AX31" s="8">
        <v>5.8999999999999997E-2</v>
      </c>
      <c r="AY31" s="8">
        <v>6.0999999999999999E-2</v>
      </c>
      <c r="AZ31" s="6">
        <f t="shared" si="27"/>
        <v>2.5000000000000001E-3</v>
      </c>
      <c r="BA31" s="6">
        <f t="shared" si="27"/>
        <v>2.5000000000000001E-3</v>
      </c>
      <c r="BB31" s="6"/>
      <c r="BC31" s="6">
        <f t="shared" si="16"/>
        <v>5.0000000000000001E-4</v>
      </c>
      <c r="BD31" s="6">
        <f t="shared" si="20"/>
        <v>5.0000000000000001E-4</v>
      </c>
      <c r="BE31" s="6">
        <f t="shared" si="28"/>
        <v>5.0000000000000001E-4</v>
      </c>
      <c r="BF31" s="6">
        <f>0.5*0.001</f>
        <v>5.0000000000000001E-4</v>
      </c>
      <c r="BG31" s="6">
        <f>0.5*0.001</f>
        <v>5.0000000000000001E-4</v>
      </c>
      <c r="BH31" s="6">
        <f t="shared" si="29"/>
        <v>5.0000000000000001E-4</v>
      </c>
      <c r="BI31" s="6">
        <v>2.3E-3</v>
      </c>
      <c r="BJ31" s="6">
        <v>2.3E-3</v>
      </c>
      <c r="BK31" s="6">
        <f t="shared" si="8"/>
        <v>5.0000000000000004E-6</v>
      </c>
      <c r="BL31" s="11">
        <f t="shared" si="22"/>
        <v>5.0000000000000001E-4</v>
      </c>
      <c r="BM31" s="11">
        <f t="shared" si="9"/>
        <v>5.0000000000000002E-5</v>
      </c>
      <c r="BN31" s="11">
        <f t="shared" si="9"/>
        <v>5.0000000000000002E-5</v>
      </c>
      <c r="BO31" s="11">
        <f t="shared" si="9"/>
        <v>5.0000000000000002E-5</v>
      </c>
      <c r="BP31" s="11">
        <f t="shared" si="9"/>
        <v>5.0000000000000002E-5</v>
      </c>
      <c r="BQ31" s="6"/>
      <c r="BR31" s="6">
        <f t="shared" si="10"/>
        <v>4.0000000000000002E-4</v>
      </c>
      <c r="BS31" s="6">
        <f t="shared" si="30"/>
        <v>5.0000000000000002E-5</v>
      </c>
      <c r="BT31" s="6">
        <f t="shared" si="30"/>
        <v>5.0000000000000002E-5</v>
      </c>
      <c r="BU31" s="6">
        <f t="shared" si="18"/>
        <v>1E-4</v>
      </c>
      <c r="BV31" s="6">
        <f t="shared" si="31"/>
        <v>5.0000000000000002E-5</v>
      </c>
      <c r="BW31" s="6">
        <f t="shared" si="31"/>
        <v>5.0000000000000002E-5</v>
      </c>
      <c r="BX31" s="6"/>
      <c r="BY31" s="6">
        <f t="shared" si="13"/>
        <v>1.4999999999999999E-4</v>
      </c>
      <c r="CR31" s="13"/>
      <c r="CX31" s="6">
        <f t="shared" si="32"/>
        <v>5.0000000000000002E-5</v>
      </c>
      <c r="CY31" s="6">
        <f t="shared" si="32"/>
        <v>5.0000000000000002E-5</v>
      </c>
      <c r="CZ31" s="6">
        <v>10660</v>
      </c>
      <c r="DF31" s="6">
        <f t="shared" si="15"/>
        <v>4.0000000000000002E-4</v>
      </c>
      <c r="DG31" s="6">
        <f t="shared" si="19"/>
        <v>5.0000000000000002E-5</v>
      </c>
      <c r="DH31"/>
    </row>
    <row r="32" spans="1:112" s="11" customFormat="1">
      <c r="A32" s="11">
        <v>29</v>
      </c>
      <c r="B32" s="6" t="s">
        <v>403</v>
      </c>
      <c r="C32" s="6">
        <v>75</v>
      </c>
      <c r="D32" s="6" t="s">
        <v>1070</v>
      </c>
      <c r="E32" s="6" t="s">
        <v>1488</v>
      </c>
      <c r="F32" s="6" t="s">
        <v>259</v>
      </c>
      <c r="G32" s="7">
        <v>7.9</v>
      </c>
      <c r="H32" s="6">
        <v>615</v>
      </c>
      <c r="I32" s="6">
        <f t="shared" si="0"/>
        <v>0.05</v>
      </c>
      <c r="J32" s="6">
        <v>8.43</v>
      </c>
      <c r="K32" s="7">
        <v>74</v>
      </c>
      <c r="L32" s="6">
        <v>0.70899999999999996</v>
      </c>
      <c r="M32" s="9">
        <v>0.95</v>
      </c>
      <c r="N32" s="6">
        <v>4.7699999999999996</v>
      </c>
      <c r="O32" s="6">
        <v>34.799999999999997</v>
      </c>
      <c r="P32" s="10">
        <v>7.5999999999999998E-2</v>
      </c>
      <c r="Q32" s="6">
        <v>1200</v>
      </c>
      <c r="R32" s="6">
        <f t="shared" si="1"/>
        <v>0.2</v>
      </c>
      <c r="S32" s="6">
        <v>5.38</v>
      </c>
      <c r="T32" s="7">
        <v>44</v>
      </c>
      <c r="U32" s="6">
        <f t="shared" si="26"/>
        <v>1</v>
      </c>
      <c r="V32" s="6"/>
      <c r="W32" s="6">
        <v>120</v>
      </c>
      <c r="X32" s="9">
        <v>7.7</v>
      </c>
      <c r="Y32" s="6">
        <v>127</v>
      </c>
      <c r="Z32" s="6">
        <v>210000</v>
      </c>
      <c r="AA32" s="9">
        <v>0.8</v>
      </c>
      <c r="AB32" s="6">
        <v>7500</v>
      </c>
      <c r="AC32" s="6">
        <v>1400</v>
      </c>
      <c r="AD32" s="6">
        <v>680</v>
      </c>
      <c r="AE32" s="6">
        <v>14990</v>
      </c>
      <c r="AF32" s="7">
        <v>48</v>
      </c>
      <c r="AG32" s="6">
        <v>2200</v>
      </c>
      <c r="AH32" s="6">
        <v>420</v>
      </c>
      <c r="AI32" s="6">
        <v>8.5999999999999993E-2</v>
      </c>
      <c r="AJ32" s="6">
        <v>7.0999999999999994E-2</v>
      </c>
      <c r="AK32" s="6">
        <f t="shared" si="3"/>
        <v>2.5000000000000001E-3</v>
      </c>
      <c r="AL32" s="6">
        <v>0.255</v>
      </c>
      <c r="AM32" s="6">
        <v>5.8999999999999997E-2</v>
      </c>
      <c r="AN32" s="6">
        <v>4.2999999999999997E-2</v>
      </c>
      <c r="AO32" s="6">
        <f>0.5*0.005</f>
        <v>2.5000000000000001E-3</v>
      </c>
      <c r="AP32" s="6">
        <f t="shared" si="4"/>
        <v>2.5000000000000001E-3</v>
      </c>
      <c r="AQ32" s="6">
        <f>0.5*0.005</f>
        <v>2.5000000000000001E-3</v>
      </c>
      <c r="AR32" s="6">
        <v>3.1E-2</v>
      </c>
      <c r="AS32" s="6">
        <f t="shared" si="33"/>
        <v>2.5000000000000001E-3</v>
      </c>
      <c r="AT32" s="6">
        <f t="shared" si="33"/>
        <v>2.5000000000000001E-3</v>
      </c>
      <c r="AU32" s="8">
        <v>0.13800000000000001</v>
      </c>
      <c r="AV32" s="6">
        <v>5.3999999999999999E-2</v>
      </c>
      <c r="AW32" s="6">
        <f>0.5*0.005</f>
        <v>2.5000000000000001E-3</v>
      </c>
      <c r="AX32" s="8">
        <v>0.04</v>
      </c>
      <c r="AY32" s="8">
        <f>0.5*0.005</f>
        <v>2.5000000000000001E-3</v>
      </c>
      <c r="AZ32" s="6">
        <f t="shared" si="27"/>
        <v>2.5000000000000001E-3</v>
      </c>
      <c r="BA32" s="6">
        <f t="shared" si="27"/>
        <v>2.5000000000000001E-3</v>
      </c>
      <c r="BB32" s="6"/>
      <c r="BC32" s="6">
        <f t="shared" si="16"/>
        <v>5.0000000000000001E-4</v>
      </c>
      <c r="BD32" s="6">
        <f t="shared" si="20"/>
        <v>5.0000000000000001E-4</v>
      </c>
      <c r="BE32" s="6">
        <f t="shared" si="28"/>
        <v>5.0000000000000001E-4</v>
      </c>
      <c r="BF32" s="6">
        <f>0.5*0.001</f>
        <v>5.0000000000000001E-4</v>
      </c>
      <c r="BG32" s="6">
        <f>0.5*0.001</f>
        <v>5.0000000000000001E-4</v>
      </c>
      <c r="BH32" s="6">
        <f t="shared" si="29"/>
        <v>5.0000000000000001E-4</v>
      </c>
      <c r="BI32" s="6">
        <f>0.5*0.001</f>
        <v>5.0000000000000001E-4</v>
      </c>
      <c r="BJ32" s="6">
        <f>0.5*0.001</f>
        <v>5.0000000000000001E-4</v>
      </c>
      <c r="BK32" s="6">
        <f t="shared" si="8"/>
        <v>5.0000000000000004E-6</v>
      </c>
      <c r="BL32" s="11">
        <f t="shared" si="22"/>
        <v>5.0000000000000001E-4</v>
      </c>
      <c r="BM32" s="11">
        <f t="shared" si="9"/>
        <v>5.0000000000000002E-5</v>
      </c>
      <c r="BN32" s="11">
        <f t="shared" si="9"/>
        <v>5.0000000000000002E-5</v>
      </c>
      <c r="BO32" s="11">
        <f t="shared" si="9"/>
        <v>5.0000000000000002E-5</v>
      </c>
      <c r="BP32" s="11">
        <f t="shared" si="9"/>
        <v>5.0000000000000002E-5</v>
      </c>
      <c r="BQ32" s="6"/>
      <c r="BR32" s="6">
        <f t="shared" si="10"/>
        <v>4.0000000000000002E-4</v>
      </c>
      <c r="BS32" s="6">
        <f t="shared" si="30"/>
        <v>5.0000000000000002E-5</v>
      </c>
      <c r="BT32" s="6">
        <f t="shared" si="30"/>
        <v>5.0000000000000002E-5</v>
      </c>
      <c r="BU32" s="6">
        <f t="shared" si="18"/>
        <v>1E-4</v>
      </c>
      <c r="BV32" s="6">
        <f t="shared" si="31"/>
        <v>5.0000000000000002E-5</v>
      </c>
      <c r="BW32" s="6">
        <f t="shared" si="31"/>
        <v>5.0000000000000002E-5</v>
      </c>
      <c r="BX32" s="6"/>
      <c r="BY32" s="6">
        <f t="shared" si="13"/>
        <v>1.4999999999999999E-4</v>
      </c>
      <c r="CR32" s="13"/>
      <c r="CX32" s="6">
        <f t="shared" si="32"/>
        <v>5.0000000000000002E-5</v>
      </c>
      <c r="CY32" s="6">
        <f t="shared" si="32"/>
        <v>5.0000000000000002E-5</v>
      </c>
      <c r="CZ32" s="6">
        <v>6775</v>
      </c>
      <c r="DF32" s="6">
        <f t="shared" si="15"/>
        <v>4.0000000000000002E-4</v>
      </c>
      <c r="DG32" s="6">
        <f t="shared" si="19"/>
        <v>5.0000000000000002E-5</v>
      </c>
      <c r="DH32"/>
    </row>
    <row r="33" spans="1:112" s="11" customFormat="1">
      <c r="A33" s="11">
        <v>30</v>
      </c>
      <c r="B33" s="6" t="s">
        <v>401</v>
      </c>
      <c r="C33" s="6">
        <v>76</v>
      </c>
      <c r="D33" s="6" t="s">
        <v>1071</v>
      </c>
      <c r="E33" s="6" t="s">
        <v>1489</v>
      </c>
      <c r="F33" s="6" t="s">
        <v>402</v>
      </c>
      <c r="G33" s="7">
        <v>7.7</v>
      </c>
      <c r="H33" s="6">
        <v>770</v>
      </c>
      <c r="I33" s="6">
        <f t="shared" si="0"/>
        <v>0.05</v>
      </c>
      <c r="J33" s="6">
        <v>20.100000000000001</v>
      </c>
      <c r="K33" s="7">
        <v>94</v>
      </c>
      <c r="L33" s="6">
        <v>1.74</v>
      </c>
      <c r="M33" s="9">
        <v>2.7</v>
      </c>
      <c r="N33" s="6">
        <v>15.9</v>
      </c>
      <c r="O33" s="6">
        <v>14.2</v>
      </c>
      <c r="P33" s="10">
        <v>9.2999999999999999E-2</v>
      </c>
      <c r="Q33" s="6">
        <v>4000</v>
      </c>
      <c r="R33" s="6">
        <f t="shared" si="1"/>
        <v>0.2</v>
      </c>
      <c r="S33" s="6">
        <v>12.4</v>
      </c>
      <c r="T33" s="6">
        <v>74.2</v>
      </c>
      <c r="U33" s="6">
        <f t="shared" si="26"/>
        <v>1</v>
      </c>
      <c r="V33" s="6"/>
      <c r="W33" s="7">
        <v>67</v>
      </c>
      <c r="X33" s="7">
        <v>28</v>
      </c>
      <c r="Y33" s="6">
        <v>123</v>
      </c>
      <c r="Z33" s="6">
        <v>73000</v>
      </c>
      <c r="AA33" s="9">
        <v>1.9</v>
      </c>
      <c r="AB33" s="6">
        <v>29000</v>
      </c>
      <c r="AC33" s="6">
        <v>6000</v>
      </c>
      <c r="AD33" s="6">
        <v>910</v>
      </c>
      <c r="AE33" s="6">
        <v>17700</v>
      </c>
      <c r="AF33" s="6">
        <v>190</v>
      </c>
      <c r="AG33" s="6">
        <v>8500</v>
      </c>
      <c r="AH33" s="6">
        <v>1800</v>
      </c>
      <c r="AI33" s="6">
        <v>5.8999999999999997E-2</v>
      </c>
      <c r="AJ33" s="6">
        <v>7.2999999999999995E-2</v>
      </c>
      <c r="AK33" s="6">
        <f t="shared" si="3"/>
        <v>2.5000000000000001E-3</v>
      </c>
      <c r="AL33" s="6">
        <v>0.38100000000000001</v>
      </c>
      <c r="AM33" s="6">
        <v>8.1000000000000003E-2</v>
      </c>
      <c r="AN33" s="6">
        <v>6.9000000000000006E-2</v>
      </c>
      <c r="AO33" s="6">
        <v>3.9E-2</v>
      </c>
      <c r="AP33" s="6">
        <f t="shared" si="4"/>
        <v>2.5000000000000001E-3</v>
      </c>
      <c r="AQ33" s="6">
        <v>7.8E-2</v>
      </c>
      <c r="AR33" s="6">
        <f>0.5*0.003</f>
        <v>1.5E-3</v>
      </c>
      <c r="AS33" s="6">
        <f t="shared" si="33"/>
        <v>2.5000000000000001E-3</v>
      </c>
      <c r="AT33" s="6">
        <f t="shared" si="33"/>
        <v>2.5000000000000001E-3</v>
      </c>
      <c r="AU33" s="8">
        <v>0.16500000000000001</v>
      </c>
      <c r="AV33" s="6">
        <v>0.128</v>
      </c>
      <c r="AW33" s="6">
        <v>4.9000000000000002E-2</v>
      </c>
      <c r="AX33" s="8">
        <v>9.0999999999999998E-2</v>
      </c>
      <c r="AY33" s="8">
        <v>8.3000000000000004E-2</v>
      </c>
      <c r="AZ33" s="6">
        <f t="shared" si="27"/>
        <v>2.5000000000000001E-3</v>
      </c>
      <c r="BA33" s="6">
        <f t="shared" si="27"/>
        <v>2.5000000000000001E-3</v>
      </c>
      <c r="BB33" s="6"/>
      <c r="BC33" s="6">
        <f t="shared" si="16"/>
        <v>5.0000000000000001E-4</v>
      </c>
      <c r="BD33" s="6">
        <f t="shared" si="20"/>
        <v>5.0000000000000001E-4</v>
      </c>
      <c r="BE33" s="6">
        <v>5.0799999999999998E-2</v>
      </c>
      <c r="BF33" s="6">
        <f>0.5*0.001</f>
        <v>5.0000000000000001E-4</v>
      </c>
      <c r="BG33" s="6">
        <v>4.2200000000000001E-2</v>
      </c>
      <c r="BH33" s="6">
        <f t="shared" si="29"/>
        <v>5.0000000000000001E-4</v>
      </c>
      <c r="BI33" s="6">
        <f>0.5*0.001</f>
        <v>5.0000000000000001E-4</v>
      </c>
      <c r="BJ33" s="6">
        <v>9.2999999999999999E-2</v>
      </c>
      <c r="BK33" s="6">
        <f t="shared" si="8"/>
        <v>5.0000000000000004E-6</v>
      </c>
      <c r="BL33" s="11">
        <f t="shared" si="22"/>
        <v>5.0000000000000001E-4</v>
      </c>
      <c r="BM33" s="11">
        <v>6.9999999999999999E-4</v>
      </c>
      <c r="BN33" s="11">
        <f t="shared" ref="BN33:BN64" si="34">0.5*0.0001</f>
        <v>5.0000000000000002E-5</v>
      </c>
      <c r="BO33" s="11">
        <v>1.1000000000000001E-3</v>
      </c>
      <c r="BP33" s="11">
        <f t="shared" ref="BP33:BP64" si="35">0.5*0.0001</f>
        <v>5.0000000000000002E-5</v>
      </c>
      <c r="BQ33" s="6"/>
      <c r="BR33" s="6">
        <f t="shared" si="10"/>
        <v>4.0000000000000002E-4</v>
      </c>
      <c r="BS33" s="6">
        <f t="shared" si="30"/>
        <v>5.0000000000000002E-5</v>
      </c>
      <c r="BT33" s="6">
        <f t="shared" si="30"/>
        <v>5.0000000000000002E-5</v>
      </c>
      <c r="BU33" s="6">
        <f t="shared" si="18"/>
        <v>1E-4</v>
      </c>
      <c r="BV33" s="6">
        <f t="shared" si="31"/>
        <v>5.0000000000000002E-5</v>
      </c>
      <c r="BW33" s="6">
        <f t="shared" si="31"/>
        <v>5.0000000000000002E-5</v>
      </c>
      <c r="BX33" s="6"/>
      <c r="BY33" s="6">
        <f t="shared" si="13"/>
        <v>1.4999999999999999E-4</v>
      </c>
      <c r="CR33" s="13"/>
      <c r="CX33" s="6">
        <f t="shared" si="32"/>
        <v>5.0000000000000002E-5</v>
      </c>
      <c r="CY33" s="6">
        <f t="shared" si="32"/>
        <v>5.0000000000000002E-5</v>
      </c>
      <c r="CZ33" s="6">
        <v>7754</v>
      </c>
      <c r="DF33" s="6">
        <f t="shared" si="15"/>
        <v>4.0000000000000002E-4</v>
      </c>
      <c r="DG33" s="6">
        <f t="shared" si="19"/>
        <v>5.0000000000000002E-5</v>
      </c>
      <c r="DH33"/>
    </row>
    <row r="34" spans="1:112" s="11" customFormat="1">
      <c r="A34" s="11">
        <v>31</v>
      </c>
      <c r="B34" s="6" t="s">
        <v>399</v>
      </c>
      <c r="C34" s="6">
        <v>77</v>
      </c>
      <c r="D34" s="6" t="s">
        <v>1072</v>
      </c>
      <c r="E34" s="6" t="s">
        <v>1490</v>
      </c>
      <c r="F34" s="6" t="s">
        <v>400</v>
      </c>
      <c r="G34" s="7">
        <v>7.2</v>
      </c>
      <c r="H34" s="6">
        <v>1110</v>
      </c>
      <c r="I34" s="6">
        <f t="shared" si="0"/>
        <v>0.05</v>
      </c>
      <c r="J34" s="6">
        <v>9.0399999999999991</v>
      </c>
      <c r="K34" s="7">
        <v>83</v>
      </c>
      <c r="L34" s="6">
        <v>1.89</v>
      </c>
      <c r="M34" s="9">
        <v>5.26</v>
      </c>
      <c r="N34" s="6">
        <v>23.6</v>
      </c>
      <c r="O34" s="6">
        <v>19.7</v>
      </c>
      <c r="P34" s="8">
        <v>0.14000000000000001</v>
      </c>
      <c r="Q34" s="6">
        <v>5230</v>
      </c>
      <c r="R34" s="6">
        <f t="shared" si="1"/>
        <v>0.2</v>
      </c>
      <c r="S34" s="6">
        <v>20.100000000000001</v>
      </c>
      <c r="T34" s="6">
        <v>89.1</v>
      </c>
      <c r="U34" s="6">
        <f t="shared" si="26"/>
        <v>1</v>
      </c>
      <c r="V34" s="6"/>
      <c r="W34" s="6">
        <v>25.8</v>
      </c>
      <c r="X34" s="6">
        <v>32.4</v>
      </c>
      <c r="Y34" s="6">
        <v>168</v>
      </c>
      <c r="Z34" s="6">
        <v>11000</v>
      </c>
      <c r="AA34" s="9">
        <v>1.6</v>
      </c>
      <c r="AB34" s="6">
        <v>23200</v>
      </c>
      <c r="AC34" s="6">
        <v>374</v>
      </c>
      <c r="AD34" s="6">
        <v>746</v>
      </c>
      <c r="AE34" s="6">
        <v>7750</v>
      </c>
      <c r="AF34" s="6">
        <v>268</v>
      </c>
      <c r="AG34" s="6">
        <v>12800</v>
      </c>
      <c r="AH34" s="6">
        <v>2510</v>
      </c>
      <c r="AI34" s="6">
        <f>0.5*0.005</f>
        <v>2.5000000000000001E-3</v>
      </c>
      <c r="AJ34" s="6">
        <v>6.0999999999999999E-2</v>
      </c>
      <c r="AK34" s="6">
        <f t="shared" si="3"/>
        <v>2.5000000000000001E-3</v>
      </c>
      <c r="AL34" s="6">
        <v>0.28999999999999998</v>
      </c>
      <c r="AM34" s="6">
        <v>6.5000000000000002E-2</v>
      </c>
      <c r="AN34" s="6">
        <v>4.9000000000000002E-2</v>
      </c>
      <c r="AO34" s="6">
        <f>0.5*0.005</f>
        <v>2.5000000000000001E-3</v>
      </c>
      <c r="AP34" s="6">
        <f t="shared" si="4"/>
        <v>2.5000000000000001E-3</v>
      </c>
      <c r="AQ34" s="6">
        <f>0.5*0.005</f>
        <v>2.5000000000000001E-3</v>
      </c>
      <c r="AR34" s="6">
        <f>0.5*0.003</f>
        <v>1.5E-3</v>
      </c>
      <c r="AS34" s="6">
        <f t="shared" si="33"/>
        <v>2.5000000000000001E-3</v>
      </c>
      <c r="AT34" s="6">
        <f t="shared" si="33"/>
        <v>2.5000000000000001E-3</v>
      </c>
      <c r="AU34" s="8">
        <v>0.17199999999999999</v>
      </c>
      <c r="AV34" s="6">
        <v>6.4000000000000001E-2</v>
      </c>
      <c r="AW34" s="6">
        <f>0.5*0.005</f>
        <v>2.5000000000000001E-3</v>
      </c>
      <c r="AX34" s="8">
        <v>5.5E-2</v>
      </c>
      <c r="AY34" s="8">
        <f>0.5*0.005</f>
        <v>2.5000000000000001E-3</v>
      </c>
      <c r="AZ34" s="6">
        <f t="shared" si="27"/>
        <v>2.5000000000000001E-3</v>
      </c>
      <c r="BA34" s="6">
        <f t="shared" si="27"/>
        <v>2.5000000000000001E-3</v>
      </c>
      <c r="BB34" s="6"/>
      <c r="BC34" s="6">
        <f t="shared" si="16"/>
        <v>5.0000000000000001E-4</v>
      </c>
      <c r="BD34" s="6">
        <f t="shared" si="20"/>
        <v>5.0000000000000001E-4</v>
      </c>
      <c r="BE34" s="6">
        <f>0.5*0.001</f>
        <v>5.0000000000000001E-4</v>
      </c>
      <c r="BF34" s="6">
        <f>0.5*0.001</f>
        <v>5.0000000000000001E-4</v>
      </c>
      <c r="BG34" s="6">
        <f>0.5*0.001</f>
        <v>5.0000000000000001E-4</v>
      </c>
      <c r="BH34" s="6">
        <f t="shared" si="29"/>
        <v>5.0000000000000001E-4</v>
      </c>
      <c r="BI34" s="6">
        <f>0.5*0.001</f>
        <v>5.0000000000000001E-4</v>
      </c>
      <c r="BJ34" s="6">
        <f>0.5*0.001</f>
        <v>5.0000000000000001E-4</v>
      </c>
      <c r="BK34" s="6">
        <f t="shared" si="8"/>
        <v>5.0000000000000004E-6</v>
      </c>
      <c r="BL34" s="11">
        <f t="shared" si="22"/>
        <v>5.0000000000000001E-4</v>
      </c>
      <c r="BM34" s="11">
        <f t="shared" ref="BM34:BM65" si="36">0.5*0.0001</f>
        <v>5.0000000000000002E-5</v>
      </c>
      <c r="BN34" s="11">
        <f t="shared" si="34"/>
        <v>5.0000000000000002E-5</v>
      </c>
      <c r="BO34" s="11">
        <f t="shared" ref="BO34:BO65" si="37">0.5*0.0001</f>
        <v>5.0000000000000002E-5</v>
      </c>
      <c r="BP34" s="11">
        <f t="shared" si="35"/>
        <v>5.0000000000000002E-5</v>
      </c>
      <c r="BQ34" s="6"/>
      <c r="BR34" s="6">
        <f t="shared" si="10"/>
        <v>4.0000000000000002E-4</v>
      </c>
      <c r="BS34" s="6">
        <f t="shared" si="30"/>
        <v>5.0000000000000002E-5</v>
      </c>
      <c r="BT34" s="6">
        <f t="shared" si="30"/>
        <v>5.0000000000000002E-5</v>
      </c>
      <c r="BU34" s="6">
        <f t="shared" si="18"/>
        <v>1E-4</v>
      </c>
      <c r="BV34" s="6">
        <f t="shared" si="31"/>
        <v>5.0000000000000002E-5</v>
      </c>
      <c r="BW34" s="6">
        <f t="shared" si="31"/>
        <v>5.0000000000000002E-5</v>
      </c>
      <c r="BX34" s="6"/>
      <c r="BY34" s="6">
        <f t="shared" si="13"/>
        <v>1.4999999999999999E-4</v>
      </c>
      <c r="CR34" s="13"/>
      <c r="CX34" s="6">
        <f t="shared" si="32"/>
        <v>5.0000000000000002E-5</v>
      </c>
      <c r="CY34" s="6">
        <f t="shared" si="32"/>
        <v>5.0000000000000002E-5</v>
      </c>
      <c r="CZ34" s="6">
        <v>6828</v>
      </c>
      <c r="DF34" s="6">
        <f t="shared" si="15"/>
        <v>4.0000000000000002E-4</v>
      </c>
      <c r="DG34" s="6">
        <f t="shared" si="19"/>
        <v>5.0000000000000002E-5</v>
      </c>
      <c r="DH34"/>
    </row>
    <row r="35" spans="1:112" s="11" customFormat="1">
      <c r="A35" s="11">
        <v>32</v>
      </c>
      <c r="B35" s="6" t="s">
        <v>397</v>
      </c>
      <c r="C35" s="6">
        <v>78</v>
      </c>
      <c r="D35" s="6" t="s">
        <v>1073</v>
      </c>
      <c r="E35" s="6" t="s">
        <v>1491</v>
      </c>
      <c r="F35" s="6" t="s">
        <v>398</v>
      </c>
      <c r="G35" s="7">
        <v>7.5</v>
      </c>
      <c r="H35" s="6">
        <v>567</v>
      </c>
      <c r="I35" s="6">
        <f t="shared" si="0"/>
        <v>0.05</v>
      </c>
      <c r="J35" s="6">
        <v>6.18</v>
      </c>
      <c r="K35" s="6">
        <v>87.4</v>
      </c>
      <c r="L35" s="6">
        <v>0.77700000000000002</v>
      </c>
      <c r="M35" s="9">
        <v>0.85299999999999998</v>
      </c>
      <c r="N35" s="6">
        <v>8.31</v>
      </c>
      <c r="O35" s="6">
        <v>26.8</v>
      </c>
      <c r="P35" s="10">
        <v>0.05</v>
      </c>
      <c r="Q35" s="6">
        <v>1280</v>
      </c>
      <c r="R35" s="6">
        <f t="shared" si="1"/>
        <v>0.2</v>
      </c>
      <c r="S35" s="6">
        <v>5.77</v>
      </c>
      <c r="T35" s="6">
        <v>49.8</v>
      </c>
      <c r="U35" s="6">
        <f t="shared" si="26"/>
        <v>1</v>
      </c>
      <c r="V35" s="6"/>
      <c r="W35" s="7">
        <v>59</v>
      </c>
      <c r="X35" s="6">
        <v>14.2</v>
      </c>
      <c r="Y35" s="6">
        <v>147</v>
      </c>
      <c r="Z35" s="6">
        <v>53900</v>
      </c>
      <c r="AA35" s="9">
        <v>7.4</v>
      </c>
      <c r="AB35" s="6">
        <v>17000</v>
      </c>
      <c r="AC35" s="6">
        <v>678</v>
      </c>
      <c r="AD35" s="6">
        <v>3190</v>
      </c>
      <c r="AE35" s="6">
        <v>5604</v>
      </c>
      <c r="AF35" s="6">
        <v>123</v>
      </c>
      <c r="AG35" s="6">
        <v>7080</v>
      </c>
      <c r="AH35" s="6">
        <v>656</v>
      </c>
      <c r="AI35" s="6">
        <v>0.20200000000000001</v>
      </c>
      <c r="AJ35" s="6">
        <v>0.36099999999999999</v>
      </c>
      <c r="AK35" s="6">
        <f t="shared" si="3"/>
        <v>2.5000000000000001E-3</v>
      </c>
      <c r="AL35" s="6">
        <v>0.215</v>
      </c>
      <c r="AM35" s="6">
        <f>0.5*0.005</f>
        <v>2.5000000000000001E-3</v>
      </c>
      <c r="AN35" s="6">
        <f>0.5*0.005</f>
        <v>2.5000000000000001E-3</v>
      </c>
      <c r="AO35" s="6">
        <f>0.5*0.005</f>
        <v>2.5000000000000001E-3</v>
      </c>
      <c r="AP35" s="6">
        <f t="shared" si="4"/>
        <v>2.5000000000000001E-3</v>
      </c>
      <c r="AQ35" s="6">
        <f>0.5*0.005</f>
        <v>2.5000000000000001E-3</v>
      </c>
      <c r="AR35" s="6">
        <f>0.5*0.003</f>
        <v>1.5E-3</v>
      </c>
      <c r="AS35" s="6">
        <v>0.13400000000000001</v>
      </c>
      <c r="AT35" s="6">
        <v>0.152</v>
      </c>
      <c r="AU35" s="8">
        <v>8.5999999999999993E-2</v>
      </c>
      <c r="AV35" s="6">
        <f>0.5*0.005</f>
        <v>2.5000000000000001E-3</v>
      </c>
      <c r="AW35" s="6">
        <f>0.5*0.005</f>
        <v>2.5000000000000001E-3</v>
      </c>
      <c r="AX35" s="8">
        <f>0.5*0.005</f>
        <v>2.5000000000000001E-3</v>
      </c>
      <c r="AY35" s="8">
        <f>0.5*0.005</f>
        <v>2.5000000000000001E-3</v>
      </c>
      <c r="AZ35" s="6">
        <f t="shared" si="27"/>
        <v>2.5000000000000001E-3</v>
      </c>
      <c r="BA35" s="6">
        <f t="shared" si="27"/>
        <v>2.5000000000000001E-3</v>
      </c>
      <c r="BB35" s="6"/>
      <c r="BC35" s="6">
        <f t="shared" si="16"/>
        <v>5.0000000000000001E-4</v>
      </c>
      <c r="BD35" s="6">
        <f t="shared" si="20"/>
        <v>5.0000000000000001E-4</v>
      </c>
      <c r="BE35" s="6">
        <f>0.5*0.001</f>
        <v>5.0000000000000001E-4</v>
      </c>
      <c r="BF35" s="6">
        <f>0.5*0.001</f>
        <v>5.0000000000000001E-4</v>
      </c>
      <c r="BG35" s="6">
        <f>0.5*0.001</f>
        <v>5.0000000000000001E-4</v>
      </c>
      <c r="BH35" s="6">
        <f t="shared" si="29"/>
        <v>5.0000000000000001E-4</v>
      </c>
      <c r="BI35" s="6">
        <f>0.5*0.001</f>
        <v>5.0000000000000001E-4</v>
      </c>
      <c r="BJ35" s="6">
        <f>0.5*0.001</f>
        <v>5.0000000000000001E-4</v>
      </c>
      <c r="BK35" s="6">
        <f t="shared" si="8"/>
        <v>5.0000000000000004E-6</v>
      </c>
      <c r="BL35" s="11">
        <f t="shared" si="22"/>
        <v>5.0000000000000001E-4</v>
      </c>
      <c r="BM35" s="11">
        <f t="shared" si="36"/>
        <v>5.0000000000000002E-5</v>
      </c>
      <c r="BN35" s="11">
        <f t="shared" si="34"/>
        <v>5.0000000000000002E-5</v>
      </c>
      <c r="BO35" s="11">
        <f t="shared" si="37"/>
        <v>5.0000000000000002E-5</v>
      </c>
      <c r="BP35" s="11">
        <f t="shared" si="35"/>
        <v>5.0000000000000002E-5</v>
      </c>
      <c r="BQ35" s="6"/>
      <c r="BR35" s="6">
        <f t="shared" si="10"/>
        <v>4.0000000000000002E-4</v>
      </c>
      <c r="BS35" s="6">
        <f t="shared" si="30"/>
        <v>5.0000000000000002E-5</v>
      </c>
      <c r="BT35" s="6">
        <f t="shared" si="30"/>
        <v>5.0000000000000002E-5</v>
      </c>
      <c r="BU35" s="6">
        <f t="shared" si="18"/>
        <v>1E-4</v>
      </c>
      <c r="BV35" s="6">
        <f t="shared" si="31"/>
        <v>5.0000000000000002E-5</v>
      </c>
      <c r="BW35" s="6">
        <f t="shared" si="31"/>
        <v>5.0000000000000002E-5</v>
      </c>
      <c r="BX35" s="6"/>
      <c r="BY35" s="6">
        <f t="shared" si="13"/>
        <v>1.4999999999999999E-4</v>
      </c>
      <c r="CR35" s="13"/>
      <c r="CX35" s="6">
        <f t="shared" si="32"/>
        <v>5.0000000000000002E-5</v>
      </c>
      <c r="CY35" s="6">
        <f t="shared" si="32"/>
        <v>5.0000000000000002E-5</v>
      </c>
      <c r="CZ35" s="6">
        <v>20400</v>
      </c>
      <c r="DF35" s="6">
        <f t="shared" si="15"/>
        <v>4.0000000000000002E-4</v>
      </c>
      <c r="DG35" s="6">
        <f t="shared" si="19"/>
        <v>5.0000000000000002E-5</v>
      </c>
      <c r="DH35"/>
    </row>
    <row r="36" spans="1:112" s="11" customFormat="1">
      <c r="A36" s="11">
        <v>33</v>
      </c>
      <c r="B36" s="6" t="s">
        <v>395</v>
      </c>
      <c r="C36" s="6">
        <v>79</v>
      </c>
      <c r="D36" s="6" t="s">
        <v>1074</v>
      </c>
      <c r="E36" s="6" t="s">
        <v>1492</v>
      </c>
      <c r="F36" s="6" t="s">
        <v>396</v>
      </c>
      <c r="G36" s="7">
        <v>7.7</v>
      </c>
      <c r="H36" s="6">
        <v>720</v>
      </c>
      <c r="I36" s="6">
        <f t="shared" si="0"/>
        <v>0.05</v>
      </c>
      <c r="J36" s="6">
        <f>0.5*3</f>
        <v>1.5</v>
      </c>
      <c r="K36" s="7">
        <v>74</v>
      </c>
      <c r="L36" s="6">
        <v>1.48</v>
      </c>
      <c r="M36" s="9">
        <v>6</v>
      </c>
      <c r="N36" s="6">
        <v>10.3</v>
      </c>
      <c r="O36" s="6">
        <v>24.4</v>
      </c>
      <c r="P36" s="10">
        <v>5.1999999999999998E-2</v>
      </c>
      <c r="Q36" s="6">
        <v>1400</v>
      </c>
      <c r="R36" s="6">
        <f t="shared" si="1"/>
        <v>0.2</v>
      </c>
      <c r="S36" s="6">
        <v>6.85</v>
      </c>
      <c r="T36" s="6">
        <v>64.400000000000006</v>
      </c>
      <c r="U36" s="6">
        <f t="shared" si="26"/>
        <v>1</v>
      </c>
      <c r="V36" s="6"/>
      <c r="W36" s="6">
        <v>140</v>
      </c>
      <c r="X36" s="7">
        <v>10</v>
      </c>
      <c r="Y36" s="6">
        <v>121</v>
      </c>
      <c r="Z36" s="6">
        <v>75000</v>
      </c>
      <c r="AA36" s="9">
        <v>2</v>
      </c>
      <c r="AB36" s="6">
        <v>12000</v>
      </c>
      <c r="AC36" s="6">
        <v>460</v>
      </c>
      <c r="AD36" s="6">
        <v>1000</v>
      </c>
      <c r="AE36" s="6">
        <v>14240</v>
      </c>
      <c r="AF36" s="6">
        <v>110</v>
      </c>
      <c r="AG36" s="6">
        <v>6900</v>
      </c>
      <c r="AH36" s="6">
        <v>710</v>
      </c>
      <c r="AI36" s="6">
        <f>0.5*0.005</f>
        <v>2.5000000000000001E-3</v>
      </c>
      <c r="AJ36" s="6">
        <v>4.1000000000000002E-2</v>
      </c>
      <c r="AK36" s="6">
        <f t="shared" si="3"/>
        <v>2.5000000000000001E-3</v>
      </c>
      <c r="AL36" s="6">
        <v>0.20799999999999999</v>
      </c>
      <c r="AM36" s="6">
        <f>0.5*0.005</f>
        <v>2.5000000000000001E-3</v>
      </c>
      <c r="AN36" s="6">
        <v>3.1E-2</v>
      </c>
      <c r="AO36" s="6">
        <f>0.5*0.005</f>
        <v>2.5000000000000001E-3</v>
      </c>
      <c r="AP36" s="6">
        <f t="shared" si="4"/>
        <v>2.5000000000000001E-3</v>
      </c>
      <c r="AQ36" s="8">
        <v>3.2000000000000001E-2</v>
      </c>
      <c r="AR36" s="6">
        <v>2.5000000000000001E-2</v>
      </c>
      <c r="AS36" s="6">
        <v>4.1000000000000002E-2</v>
      </c>
      <c r="AT36" s="6">
        <f>0.5*0.005</f>
        <v>2.5000000000000001E-3</v>
      </c>
      <c r="AU36" s="8">
        <v>0.10100000000000001</v>
      </c>
      <c r="AV36" s="6">
        <v>4.2000000000000003E-2</v>
      </c>
      <c r="AW36" s="6">
        <f>0.5*0.005</f>
        <v>2.5000000000000001E-3</v>
      </c>
      <c r="AX36" s="8">
        <f>0.5*0.005</f>
        <v>2.5000000000000001E-3</v>
      </c>
      <c r="AY36" s="8">
        <v>3.5000000000000003E-2</v>
      </c>
      <c r="AZ36" s="6">
        <f t="shared" si="27"/>
        <v>2.5000000000000001E-3</v>
      </c>
      <c r="BA36" s="6">
        <f t="shared" si="27"/>
        <v>2.5000000000000001E-3</v>
      </c>
      <c r="BB36" s="6"/>
      <c r="BC36" s="6">
        <f t="shared" si="16"/>
        <v>5.0000000000000001E-4</v>
      </c>
      <c r="BD36" s="6">
        <f t="shared" si="20"/>
        <v>5.0000000000000001E-4</v>
      </c>
      <c r="BE36" s="6">
        <f>0.5*0.001</f>
        <v>5.0000000000000001E-4</v>
      </c>
      <c r="BF36" s="6">
        <f>0.5*0.001</f>
        <v>5.0000000000000001E-4</v>
      </c>
      <c r="BG36" s="6">
        <f>0.5*0.001</f>
        <v>5.0000000000000001E-4</v>
      </c>
      <c r="BH36" s="6">
        <v>9.2999999999999992E-3</v>
      </c>
      <c r="BI36" s="6">
        <v>1.6799999999999999E-2</v>
      </c>
      <c r="BJ36" s="6">
        <v>2.6100000000000002E-2</v>
      </c>
      <c r="BK36" s="6">
        <f t="shared" si="8"/>
        <v>5.0000000000000004E-6</v>
      </c>
      <c r="BL36" s="11">
        <f t="shared" si="22"/>
        <v>5.0000000000000001E-4</v>
      </c>
      <c r="BM36" s="11">
        <f t="shared" si="36"/>
        <v>5.0000000000000002E-5</v>
      </c>
      <c r="BN36" s="11">
        <f t="shared" si="34"/>
        <v>5.0000000000000002E-5</v>
      </c>
      <c r="BO36" s="11">
        <f t="shared" si="37"/>
        <v>5.0000000000000002E-5</v>
      </c>
      <c r="BP36" s="11">
        <f t="shared" si="35"/>
        <v>5.0000000000000002E-5</v>
      </c>
      <c r="BQ36" s="6"/>
      <c r="BR36" s="6">
        <f t="shared" si="10"/>
        <v>4.0000000000000002E-4</v>
      </c>
      <c r="BS36" s="6">
        <f t="shared" si="30"/>
        <v>5.0000000000000002E-5</v>
      </c>
      <c r="BT36" s="6">
        <f t="shared" si="30"/>
        <v>5.0000000000000002E-5</v>
      </c>
      <c r="BU36" s="6">
        <f t="shared" si="18"/>
        <v>1E-4</v>
      </c>
      <c r="BV36" s="6">
        <f t="shared" si="31"/>
        <v>5.0000000000000002E-5</v>
      </c>
      <c r="BW36" s="6">
        <f t="shared" si="31"/>
        <v>5.0000000000000002E-5</v>
      </c>
      <c r="BX36" s="6"/>
      <c r="BY36" s="6">
        <f t="shared" ref="BY36:BY67" si="38">0.5*0.0003</f>
        <v>1.4999999999999999E-4</v>
      </c>
      <c r="CR36" s="13"/>
      <c r="CX36" s="6">
        <f t="shared" si="32"/>
        <v>5.0000000000000002E-5</v>
      </c>
      <c r="CY36" s="6">
        <f t="shared" si="32"/>
        <v>5.0000000000000002E-5</v>
      </c>
      <c r="CZ36" s="6">
        <v>8313</v>
      </c>
      <c r="DF36" s="6">
        <f t="shared" si="15"/>
        <v>4.0000000000000002E-4</v>
      </c>
      <c r="DG36" s="6">
        <f t="shared" si="19"/>
        <v>5.0000000000000002E-5</v>
      </c>
      <c r="DH36"/>
    </row>
    <row r="37" spans="1:112" s="11" customFormat="1">
      <c r="A37" s="11">
        <v>34</v>
      </c>
      <c r="B37" s="6" t="s">
        <v>393</v>
      </c>
      <c r="C37" s="6">
        <v>80</v>
      </c>
      <c r="D37" s="6" t="s">
        <v>1075</v>
      </c>
      <c r="E37" s="6" t="s">
        <v>1493</v>
      </c>
      <c r="F37" s="6" t="s">
        <v>394</v>
      </c>
      <c r="G37" s="7">
        <v>7.9</v>
      </c>
      <c r="H37" s="6">
        <v>1032</v>
      </c>
      <c r="I37" s="6">
        <f t="shared" si="0"/>
        <v>0.05</v>
      </c>
      <c r="J37" s="6">
        <f>0.5*3</f>
        <v>1.5</v>
      </c>
      <c r="K37" s="6">
        <v>160</v>
      </c>
      <c r="L37" s="6">
        <v>0.66900000000000004</v>
      </c>
      <c r="M37" s="9">
        <f>0.5*0.2</f>
        <v>0.1</v>
      </c>
      <c r="N37" s="6">
        <v>23.9</v>
      </c>
      <c r="O37" s="6">
        <v>30.5</v>
      </c>
      <c r="P37" s="8">
        <v>0.13</v>
      </c>
      <c r="Q37" s="6">
        <v>1900</v>
      </c>
      <c r="R37" s="6">
        <f t="shared" si="1"/>
        <v>0.2</v>
      </c>
      <c r="S37" s="6">
        <v>9.5399999999999991</v>
      </c>
      <c r="T37" s="7">
        <v>41</v>
      </c>
      <c r="U37" s="6">
        <f t="shared" si="26"/>
        <v>1</v>
      </c>
      <c r="V37" s="6"/>
      <c r="W37" s="6">
        <v>240</v>
      </c>
      <c r="X37" s="7">
        <v>12</v>
      </c>
      <c r="Y37" s="6">
        <v>130</v>
      </c>
      <c r="Z37" s="6">
        <v>170000</v>
      </c>
      <c r="AA37" s="9">
        <v>1.2</v>
      </c>
      <c r="AB37" s="6">
        <v>28000</v>
      </c>
      <c r="AC37" s="6">
        <v>1600</v>
      </c>
      <c r="AD37" s="6">
        <v>870</v>
      </c>
      <c r="AE37" s="6">
        <v>37250</v>
      </c>
      <c r="AF37" s="7">
        <v>87</v>
      </c>
      <c r="AG37" s="6">
        <v>3700</v>
      </c>
      <c r="AH37" s="6">
        <v>640</v>
      </c>
      <c r="AI37" s="6">
        <f>0.5*0.005</f>
        <v>2.5000000000000001E-3</v>
      </c>
      <c r="AJ37" s="6">
        <v>9.2999999999999999E-2</v>
      </c>
      <c r="AK37" s="6">
        <f t="shared" si="3"/>
        <v>2.5000000000000001E-3</v>
      </c>
      <c r="AL37" s="6">
        <v>0.55500000000000005</v>
      </c>
      <c r="AM37" s="8">
        <v>0.11</v>
      </c>
      <c r="AN37" s="6">
        <v>0.11700000000000001</v>
      </c>
      <c r="AO37" s="6">
        <v>5.8999999999999997E-2</v>
      </c>
      <c r="AP37" s="6">
        <f t="shared" si="4"/>
        <v>2.5000000000000001E-3</v>
      </c>
      <c r="AQ37" s="8">
        <v>6.7000000000000004E-2</v>
      </c>
      <c r="AR37" s="6">
        <v>2.9000000000000001E-2</v>
      </c>
      <c r="AS37" s="6">
        <f>0.5*0.005</f>
        <v>2.5000000000000001E-3</v>
      </c>
      <c r="AT37" s="6">
        <f>0.5*0.005</f>
        <v>2.5000000000000001E-3</v>
      </c>
      <c r="AU37" s="8">
        <v>0.308</v>
      </c>
      <c r="AV37" s="6">
        <v>0.14899999999999999</v>
      </c>
      <c r="AW37" s="6">
        <v>5.8000000000000003E-2</v>
      </c>
      <c r="AX37" s="8">
        <v>0.10100000000000001</v>
      </c>
      <c r="AY37" s="8">
        <v>6.0999999999999999E-2</v>
      </c>
      <c r="AZ37" s="6">
        <f t="shared" si="27"/>
        <v>2.5000000000000001E-3</v>
      </c>
      <c r="BA37" s="6">
        <f t="shared" si="27"/>
        <v>2.5000000000000001E-3</v>
      </c>
      <c r="BB37" s="6"/>
      <c r="BC37" s="6">
        <f t="shared" si="16"/>
        <v>5.0000000000000001E-4</v>
      </c>
      <c r="BD37" s="6">
        <f t="shared" si="20"/>
        <v>5.0000000000000001E-4</v>
      </c>
      <c r="BE37" s="6">
        <f>0.5*0.001</f>
        <v>5.0000000000000001E-4</v>
      </c>
      <c r="BF37" s="6">
        <f>0.5*0.001</f>
        <v>5.0000000000000001E-4</v>
      </c>
      <c r="BG37" s="6">
        <f>0.5*0.001</f>
        <v>5.0000000000000001E-4</v>
      </c>
      <c r="BH37" s="6">
        <f>0.5*0.001</f>
        <v>5.0000000000000001E-4</v>
      </c>
      <c r="BI37" s="6">
        <f>0.5*0.001</f>
        <v>5.0000000000000001E-4</v>
      </c>
      <c r="BJ37" s="6">
        <f>0.5*0.001</f>
        <v>5.0000000000000001E-4</v>
      </c>
      <c r="BK37" s="6">
        <f t="shared" si="8"/>
        <v>5.0000000000000004E-6</v>
      </c>
      <c r="BL37" s="11">
        <f t="shared" si="22"/>
        <v>5.0000000000000001E-4</v>
      </c>
      <c r="BM37" s="11">
        <f t="shared" si="36"/>
        <v>5.0000000000000002E-5</v>
      </c>
      <c r="BN37" s="11">
        <f t="shared" si="34"/>
        <v>5.0000000000000002E-5</v>
      </c>
      <c r="BO37" s="11">
        <f t="shared" si="37"/>
        <v>5.0000000000000002E-5</v>
      </c>
      <c r="BP37" s="11">
        <f t="shared" si="35"/>
        <v>5.0000000000000002E-5</v>
      </c>
      <c r="BQ37" s="6"/>
      <c r="BR37" s="6">
        <f t="shared" si="10"/>
        <v>4.0000000000000002E-4</v>
      </c>
      <c r="BS37" s="6">
        <f t="shared" si="30"/>
        <v>5.0000000000000002E-5</v>
      </c>
      <c r="BT37" s="6">
        <f t="shared" si="30"/>
        <v>5.0000000000000002E-5</v>
      </c>
      <c r="BU37" s="6">
        <f t="shared" si="18"/>
        <v>1E-4</v>
      </c>
      <c r="BV37" s="6">
        <f t="shared" si="31"/>
        <v>5.0000000000000002E-5</v>
      </c>
      <c r="BW37" s="6">
        <f t="shared" si="31"/>
        <v>5.0000000000000002E-5</v>
      </c>
      <c r="BX37" s="6"/>
      <c r="BY37" s="6">
        <f t="shared" si="38"/>
        <v>1.4999999999999999E-4</v>
      </c>
      <c r="CR37" s="13"/>
      <c r="CX37" s="6">
        <f t="shared" si="32"/>
        <v>5.0000000000000002E-5</v>
      </c>
      <c r="CY37" s="6">
        <f t="shared" si="32"/>
        <v>5.0000000000000002E-5</v>
      </c>
      <c r="CZ37" s="6">
        <v>9723</v>
      </c>
      <c r="DF37" s="6">
        <f t="shared" si="15"/>
        <v>4.0000000000000002E-4</v>
      </c>
      <c r="DG37" s="6">
        <f t="shared" si="19"/>
        <v>5.0000000000000002E-5</v>
      </c>
      <c r="DH37"/>
    </row>
    <row r="38" spans="1:112" s="11" customFormat="1">
      <c r="A38" s="11">
        <v>35</v>
      </c>
      <c r="B38" s="6" t="s">
        <v>391</v>
      </c>
      <c r="C38" s="6">
        <v>81</v>
      </c>
      <c r="D38" s="6" t="s">
        <v>1076</v>
      </c>
      <c r="E38" s="6" t="s">
        <v>1494</v>
      </c>
      <c r="F38" s="6" t="s">
        <v>392</v>
      </c>
      <c r="G38" s="7">
        <v>7.8</v>
      </c>
      <c r="H38" s="6">
        <v>589</v>
      </c>
      <c r="I38" s="6">
        <f t="shared" si="0"/>
        <v>0.05</v>
      </c>
      <c r="J38" s="6">
        <v>7.53</v>
      </c>
      <c r="K38" s="6">
        <v>102</v>
      </c>
      <c r="L38" s="6">
        <v>0.70799999999999996</v>
      </c>
      <c r="M38" s="9">
        <v>0.96199999999999997</v>
      </c>
      <c r="N38" s="6">
        <v>9.57</v>
      </c>
      <c r="O38" s="7">
        <v>22</v>
      </c>
      <c r="P38" s="8">
        <v>0.13</v>
      </c>
      <c r="Q38" s="6">
        <v>1530</v>
      </c>
      <c r="R38" s="6">
        <f t="shared" si="1"/>
        <v>0.2</v>
      </c>
      <c r="S38" s="6">
        <v>5.79</v>
      </c>
      <c r="T38" s="6">
        <v>46.9</v>
      </c>
      <c r="U38" s="6">
        <f t="shared" si="26"/>
        <v>1</v>
      </c>
      <c r="V38" s="6"/>
      <c r="W38" s="6">
        <v>108</v>
      </c>
      <c r="X38" s="6">
        <v>10.9</v>
      </c>
      <c r="Y38" s="6">
        <v>118</v>
      </c>
      <c r="Z38" s="6">
        <v>182000</v>
      </c>
      <c r="AA38" s="9">
        <v>0.45999999999999996</v>
      </c>
      <c r="AB38" s="6">
        <v>10800</v>
      </c>
      <c r="AC38" s="6">
        <v>1250</v>
      </c>
      <c r="AD38" s="6">
        <v>775</v>
      </c>
      <c r="AE38" s="6">
        <v>18600</v>
      </c>
      <c r="AF38" s="6">
        <v>88.8</v>
      </c>
      <c r="AG38" s="6">
        <v>3400</v>
      </c>
      <c r="AH38" s="6">
        <v>656</v>
      </c>
      <c r="AI38" s="6">
        <v>0.17899999999999999</v>
      </c>
      <c r="AJ38" s="6">
        <v>0.40200000000000002</v>
      </c>
      <c r="AK38" s="6">
        <v>4.9000000000000002E-2</v>
      </c>
      <c r="AL38" s="6">
        <v>1.37</v>
      </c>
      <c r="AM38" s="6">
        <v>0.34100000000000003</v>
      </c>
      <c r="AN38" s="6">
        <v>0.33100000000000002</v>
      </c>
      <c r="AO38" s="6">
        <v>0.14799999999999999</v>
      </c>
      <c r="AP38" s="6">
        <v>2.4E-2</v>
      </c>
      <c r="AQ38" s="8">
        <v>0.13</v>
      </c>
      <c r="AR38" s="6">
        <v>0.33900000000000002</v>
      </c>
      <c r="AS38" s="6">
        <v>3.6999999999999998E-2</v>
      </c>
      <c r="AT38" s="6">
        <v>3.1E-2</v>
      </c>
      <c r="AU38" s="8">
        <v>0.75800000000000001</v>
      </c>
      <c r="AV38" s="6">
        <v>0.28799999999999998</v>
      </c>
      <c r="AW38" s="6">
        <v>0.13400000000000001</v>
      </c>
      <c r="AX38" s="8">
        <v>0.18099999999999999</v>
      </c>
      <c r="AY38" s="8">
        <v>0.107</v>
      </c>
      <c r="AZ38" s="6">
        <v>3.2000000000000001E-2</v>
      </c>
      <c r="BA38" s="6">
        <f t="shared" ref="BA38:BA69" si="39">0.5*0.005</f>
        <v>2.5000000000000001E-3</v>
      </c>
      <c r="BB38" s="6"/>
      <c r="BC38" s="6">
        <f t="shared" si="16"/>
        <v>5.0000000000000001E-4</v>
      </c>
      <c r="BD38" s="6">
        <f t="shared" si="20"/>
        <v>5.0000000000000001E-4</v>
      </c>
      <c r="BE38" s="6">
        <v>3.15E-2</v>
      </c>
      <c r="BF38" s="6">
        <v>7.1800000000000003E-2</v>
      </c>
      <c r="BG38" s="6">
        <v>6.3299999999999995E-2</v>
      </c>
      <c r="BH38" s="6">
        <f t="shared" ref="BH38:BH69" si="40">0.5*0.001</f>
        <v>5.0000000000000001E-4</v>
      </c>
      <c r="BI38" s="6">
        <v>1.0999999999999999E-2</v>
      </c>
      <c r="BJ38" s="6">
        <v>0.17799999999999999</v>
      </c>
      <c r="BK38" s="6">
        <f t="shared" si="8"/>
        <v>5.0000000000000004E-6</v>
      </c>
      <c r="BL38" s="11">
        <f t="shared" si="22"/>
        <v>5.0000000000000001E-4</v>
      </c>
      <c r="BM38" s="11">
        <f t="shared" si="36"/>
        <v>5.0000000000000002E-5</v>
      </c>
      <c r="BN38" s="11">
        <f t="shared" si="34"/>
        <v>5.0000000000000002E-5</v>
      </c>
      <c r="BO38" s="11">
        <f t="shared" si="37"/>
        <v>5.0000000000000002E-5</v>
      </c>
      <c r="BP38" s="11">
        <f t="shared" si="35"/>
        <v>5.0000000000000002E-5</v>
      </c>
      <c r="BQ38" s="6"/>
      <c r="BR38" s="6">
        <f t="shared" si="10"/>
        <v>4.0000000000000002E-4</v>
      </c>
      <c r="BS38" s="6">
        <f t="shared" si="30"/>
        <v>5.0000000000000002E-5</v>
      </c>
      <c r="BT38" s="6">
        <f t="shared" si="30"/>
        <v>5.0000000000000002E-5</v>
      </c>
      <c r="BU38" s="6">
        <f t="shared" si="18"/>
        <v>1E-4</v>
      </c>
      <c r="BV38" s="6">
        <f t="shared" si="31"/>
        <v>5.0000000000000002E-5</v>
      </c>
      <c r="BW38" s="6">
        <f t="shared" si="31"/>
        <v>5.0000000000000002E-5</v>
      </c>
      <c r="BX38" s="6"/>
      <c r="BY38" s="6">
        <f t="shared" si="38"/>
        <v>1.4999999999999999E-4</v>
      </c>
      <c r="CR38" s="13"/>
      <c r="CX38" s="6">
        <f t="shared" si="32"/>
        <v>5.0000000000000002E-5</v>
      </c>
      <c r="CY38" s="6">
        <f t="shared" si="32"/>
        <v>5.0000000000000002E-5</v>
      </c>
      <c r="CZ38" s="6">
        <v>3391</v>
      </c>
      <c r="DF38" s="6">
        <f t="shared" si="15"/>
        <v>4.0000000000000002E-4</v>
      </c>
      <c r="DG38" s="6">
        <f t="shared" si="19"/>
        <v>5.0000000000000002E-5</v>
      </c>
      <c r="DH38"/>
    </row>
    <row r="39" spans="1:112" s="11" customFormat="1">
      <c r="A39" s="11">
        <v>36</v>
      </c>
      <c r="B39" s="6" t="s">
        <v>389</v>
      </c>
      <c r="C39" s="6">
        <v>82</v>
      </c>
      <c r="D39" s="6" t="s">
        <v>1077</v>
      </c>
      <c r="E39" s="6" t="s">
        <v>1495</v>
      </c>
      <c r="F39" s="6" t="s">
        <v>390</v>
      </c>
      <c r="G39" s="7">
        <v>8.1</v>
      </c>
      <c r="H39" s="6">
        <v>514</v>
      </c>
      <c r="I39" s="6">
        <f t="shared" si="0"/>
        <v>0.05</v>
      </c>
      <c r="J39" s="6">
        <v>6.8</v>
      </c>
      <c r="K39" s="7">
        <v>73</v>
      </c>
      <c r="L39" s="6">
        <v>0.26400000000000001</v>
      </c>
      <c r="M39" s="9">
        <f>0.5*0.2</f>
        <v>0.1</v>
      </c>
      <c r="N39" s="6">
        <v>2.17</v>
      </c>
      <c r="O39" s="6">
        <v>7.32</v>
      </c>
      <c r="P39" s="10">
        <v>0.05</v>
      </c>
      <c r="Q39" s="6">
        <v>990</v>
      </c>
      <c r="R39" s="6">
        <f t="shared" si="1"/>
        <v>0.2</v>
      </c>
      <c r="S39" s="6">
        <v>2.72</v>
      </c>
      <c r="T39" s="6">
        <v>31.4</v>
      </c>
      <c r="U39" s="6">
        <f t="shared" si="26"/>
        <v>1</v>
      </c>
      <c r="V39" s="6"/>
      <c r="W39" s="6">
        <v>150</v>
      </c>
      <c r="X39" s="9">
        <v>5.3</v>
      </c>
      <c r="Y39" s="6">
        <v>41.2</v>
      </c>
      <c r="Z39" s="6">
        <v>200000</v>
      </c>
      <c r="AA39" s="9">
        <v>1.4</v>
      </c>
      <c r="AB39" s="6">
        <v>9300</v>
      </c>
      <c r="AC39" s="6">
        <v>900</v>
      </c>
      <c r="AD39" s="6">
        <v>860</v>
      </c>
      <c r="AE39" s="6">
        <v>20970</v>
      </c>
      <c r="AF39" s="7">
        <v>11</v>
      </c>
      <c r="AG39" s="6">
        <v>1000</v>
      </c>
      <c r="AH39" s="6">
        <v>160</v>
      </c>
      <c r="AI39" s="6">
        <v>0.79700000000000004</v>
      </c>
      <c r="AJ39" s="6">
        <v>6.9000000000000006E-2</v>
      </c>
      <c r="AK39" s="6">
        <v>0.20200000000000001</v>
      </c>
      <c r="AL39" s="6">
        <f>0.5*0.005</f>
        <v>2.5000000000000001E-3</v>
      </c>
      <c r="AM39" s="6">
        <v>4.4999999999999998E-2</v>
      </c>
      <c r="AN39" s="6">
        <v>3.2000000000000001E-2</v>
      </c>
      <c r="AO39" s="6">
        <f t="shared" ref="AO39:AP41" si="41">0.5*0.005</f>
        <v>2.5000000000000001E-3</v>
      </c>
      <c r="AP39" s="6">
        <f t="shared" si="41"/>
        <v>2.5000000000000001E-3</v>
      </c>
      <c r="AQ39" s="8">
        <v>4.2999999999999997E-2</v>
      </c>
      <c r="AR39" s="6">
        <v>4.3999999999999997E-2</v>
      </c>
      <c r="AS39" s="6">
        <f>0.5*0.005</f>
        <v>2.5000000000000001E-3</v>
      </c>
      <c r="AT39" s="6">
        <f>0.5*0.005</f>
        <v>2.5000000000000001E-3</v>
      </c>
      <c r="AU39" s="8">
        <v>0.108</v>
      </c>
      <c r="AV39" s="6">
        <f>0.5*0.005</f>
        <v>2.5000000000000001E-3</v>
      </c>
      <c r="AW39" s="6">
        <f>0.5*0.005</f>
        <v>2.5000000000000001E-3</v>
      </c>
      <c r="AX39" s="8">
        <f>0.5*0.005</f>
        <v>2.5000000000000001E-3</v>
      </c>
      <c r="AY39" s="8">
        <f>0.5*0.005</f>
        <v>2.5000000000000001E-3</v>
      </c>
      <c r="AZ39" s="6">
        <f>0.5*0.005</f>
        <v>2.5000000000000001E-3</v>
      </c>
      <c r="BA39" s="6">
        <f t="shared" si="39"/>
        <v>2.5000000000000001E-3</v>
      </c>
      <c r="BB39" s="6"/>
      <c r="BC39" s="6">
        <f t="shared" si="16"/>
        <v>5.0000000000000001E-4</v>
      </c>
      <c r="BD39" s="6">
        <f t="shared" si="20"/>
        <v>5.0000000000000001E-4</v>
      </c>
      <c r="BE39" s="6">
        <f>0.5*0.001</f>
        <v>5.0000000000000001E-4</v>
      </c>
      <c r="BF39" s="6">
        <f>0.5*0.001</f>
        <v>5.0000000000000001E-4</v>
      </c>
      <c r="BG39" s="6">
        <v>1.3299999999999999E-2</v>
      </c>
      <c r="BH39" s="6">
        <f t="shared" si="40"/>
        <v>5.0000000000000001E-4</v>
      </c>
      <c r="BI39" s="6">
        <f t="shared" ref="BI39:BI46" si="42">0.5*0.001</f>
        <v>5.0000000000000001E-4</v>
      </c>
      <c r="BJ39" s="6">
        <v>1.3299999999999999E-2</v>
      </c>
      <c r="BK39" s="6">
        <f t="shared" si="8"/>
        <v>5.0000000000000004E-6</v>
      </c>
      <c r="BL39" s="11">
        <f t="shared" si="22"/>
        <v>5.0000000000000001E-4</v>
      </c>
      <c r="BM39" s="11">
        <f t="shared" si="36"/>
        <v>5.0000000000000002E-5</v>
      </c>
      <c r="BN39" s="11">
        <f t="shared" si="34"/>
        <v>5.0000000000000002E-5</v>
      </c>
      <c r="BO39" s="11">
        <f t="shared" si="37"/>
        <v>5.0000000000000002E-5</v>
      </c>
      <c r="BP39" s="11">
        <f t="shared" si="35"/>
        <v>5.0000000000000002E-5</v>
      </c>
      <c r="BQ39" s="6"/>
      <c r="BR39" s="6">
        <f t="shared" si="10"/>
        <v>4.0000000000000002E-4</v>
      </c>
      <c r="BS39" s="6">
        <f t="shared" si="30"/>
        <v>5.0000000000000002E-5</v>
      </c>
      <c r="BT39" s="6">
        <f t="shared" si="30"/>
        <v>5.0000000000000002E-5</v>
      </c>
      <c r="BU39" s="6">
        <f t="shared" si="18"/>
        <v>1E-4</v>
      </c>
      <c r="BV39" s="6">
        <f t="shared" si="31"/>
        <v>5.0000000000000002E-5</v>
      </c>
      <c r="BW39" s="6">
        <f t="shared" si="31"/>
        <v>5.0000000000000002E-5</v>
      </c>
      <c r="BX39" s="6"/>
      <c r="BY39" s="6">
        <f t="shared" si="38"/>
        <v>1.4999999999999999E-4</v>
      </c>
      <c r="CR39" s="13"/>
      <c r="CX39" s="6">
        <f t="shared" si="32"/>
        <v>5.0000000000000002E-5</v>
      </c>
      <c r="CY39" s="6">
        <f t="shared" si="32"/>
        <v>5.0000000000000002E-5</v>
      </c>
      <c r="CZ39" s="6">
        <v>5179</v>
      </c>
      <c r="DF39" s="6">
        <f t="shared" si="15"/>
        <v>4.0000000000000002E-4</v>
      </c>
      <c r="DG39" s="6">
        <f t="shared" si="19"/>
        <v>5.0000000000000002E-5</v>
      </c>
      <c r="DH39"/>
    </row>
    <row r="40" spans="1:112" s="11" customFormat="1">
      <c r="A40" s="11">
        <v>37</v>
      </c>
      <c r="B40" s="6" t="s">
        <v>387</v>
      </c>
      <c r="C40" s="6">
        <v>83</v>
      </c>
      <c r="D40" s="6" t="s">
        <v>1078</v>
      </c>
      <c r="E40" s="6" t="s">
        <v>1496</v>
      </c>
      <c r="F40" s="6" t="s">
        <v>388</v>
      </c>
      <c r="G40" s="7">
        <v>7.8</v>
      </c>
      <c r="H40" s="6">
        <v>545</v>
      </c>
      <c r="I40" s="6">
        <f t="shared" si="0"/>
        <v>0.05</v>
      </c>
      <c r="J40" s="6">
        <v>5.34</v>
      </c>
      <c r="K40" s="6">
        <v>129</v>
      </c>
      <c r="L40" s="6">
        <v>0.16800000000000001</v>
      </c>
      <c r="M40" s="9">
        <f>0.5*0.2</f>
        <v>0.1</v>
      </c>
      <c r="N40" s="6">
        <v>3.44</v>
      </c>
      <c r="O40" s="6">
        <v>24.6</v>
      </c>
      <c r="P40" s="10">
        <v>2.1999999999999999E-2</v>
      </c>
      <c r="Q40" s="6">
        <v>1100</v>
      </c>
      <c r="R40" s="6">
        <f t="shared" si="1"/>
        <v>0.2</v>
      </c>
      <c r="S40" s="6">
        <v>2.83</v>
      </c>
      <c r="T40" s="7">
        <v>20</v>
      </c>
      <c r="U40" s="6">
        <f t="shared" si="26"/>
        <v>1</v>
      </c>
      <c r="V40" s="6"/>
      <c r="W40" s="6">
        <v>176</v>
      </c>
      <c r="X40" s="9">
        <v>6.8</v>
      </c>
      <c r="Y40" s="6">
        <v>105</v>
      </c>
      <c r="Z40" s="6">
        <v>187000</v>
      </c>
      <c r="AA40" s="9">
        <v>2.2000000000000002</v>
      </c>
      <c r="AB40" s="6">
        <v>13200</v>
      </c>
      <c r="AC40" s="6">
        <v>2670</v>
      </c>
      <c r="AD40" s="6">
        <v>639</v>
      </c>
      <c r="AE40" s="6">
        <v>19100</v>
      </c>
      <c r="AF40" s="6">
        <v>32.1</v>
      </c>
      <c r="AG40" s="6">
        <v>1630</v>
      </c>
      <c r="AH40" s="6">
        <v>290</v>
      </c>
      <c r="AI40" s="6">
        <v>0.13</v>
      </c>
      <c r="AJ40" s="6">
        <v>5.5E-2</v>
      </c>
      <c r="AK40" s="6">
        <v>0.13400000000000001</v>
      </c>
      <c r="AL40" s="6">
        <f>0.5*0.005</f>
        <v>2.5000000000000001E-3</v>
      </c>
      <c r="AM40" s="6">
        <v>2.5999999999999999E-2</v>
      </c>
      <c r="AN40" s="6">
        <v>2.5999999999999999E-2</v>
      </c>
      <c r="AO40" s="6">
        <f t="shared" si="41"/>
        <v>2.5000000000000001E-3</v>
      </c>
      <c r="AP40" s="6">
        <f t="shared" si="41"/>
        <v>2.5000000000000001E-3</v>
      </c>
      <c r="AQ40" s="8">
        <v>2.4E-2</v>
      </c>
      <c r="AR40" s="6">
        <v>2.7E-2</v>
      </c>
      <c r="AS40" s="6">
        <v>3.6999999999999998E-2</v>
      </c>
      <c r="AT40" s="6">
        <v>2.4E-2</v>
      </c>
      <c r="AU40" s="8">
        <v>7.0000000000000007E-2</v>
      </c>
      <c r="AV40" s="8">
        <v>0.03</v>
      </c>
      <c r="AW40" s="6">
        <f>0.5*0.005</f>
        <v>2.5000000000000001E-3</v>
      </c>
      <c r="AX40" s="8">
        <f>0.5*0.005</f>
        <v>2.5000000000000001E-3</v>
      </c>
      <c r="AY40" s="8">
        <v>3.2000000000000001E-2</v>
      </c>
      <c r="AZ40" s="6">
        <f t="shared" ref="AZ40:AZ58" si="43">0.5*0.005</f>
        <v>2.5000000000000001E-3</v>
      </c>
      <c r="BA40" s="6">
        <f t="shared" si="39"/>
        <v>2.5000000000000001E-3</v>
      </c>
      <c r="BB40" s="6"/>
      <c r="BC40" s="8">
        <v>0.1</v>
      </c>
      <c r="BD40" s="6">
        <f t="shared" si="20"/>
        <v>5.0000000000000001E-4</v>
      </c>
      <c r="BE40" s="6">
        <f>0.5*0.001</f>
        <v>5.0000000000000001E-4</v>
      </c>
      <c r="BF40" s="6">
        <f>0.5*0.001</f>
        <v>5.0000000000000001E-4</v>
      </c>
      <c r="BG40" s="6">
        <f t="shared" ref="BG40:BG46" si="44">0.5*0.001</f>
        <v>5.0000000000000001E-4</v>
      </c>
      <c r="BH40" s="6">
        <f t="shared" si="40"/>
        <v>5.0000000000000001E-4</v>
      </c>
      <c r="BI40" s="6">
        <f t="shared" si="42"/>
        <v>5.0000000000000001E-4</v>
      </c>
      <c r="BJ40" s="8">
        <v>0.1</v>
      </c>
      <c r="BK40" s="6">
        <f t="shared" si="8"/>
        <v>5.0000000000000004E-6</v>
      </c>
      <c r="BL40" s="11">
        <f t="shared" si="22"/>
        <v>5.0000000000000001E-4</v>
      </c>
      <c r="BM40" s="11">
        <f t="shared" si="36"/>
        <v>5.0000000000000002E-5</v>
      </c>
      <c r="BN40" s="11">
        <f t="shared" si="34"/>
        <v>5.0000000000000002E-5</v>
      </c>
      <c r="BO40" s="11">
        <f t="shared" si="37"/>
        <v>5.0000000000000002E-5</v>
      </c>
      <c r="BP40" s="11">
        <f t="shared" si="35"/>
        <v>5.0000000000000002E-5</v>
      </c>
      <c r="BQ40" s="6"/>
      <c r="BR40" s="6">
        <f t="shared" si="10"/>
        <v>4.0000000000000002E-4</v>
      </c>
      <c r="BS40" s="6">
        <f t="shared" si="30"/>
        <v>5.0000000000000002E-5</v>
      </c>
      <c r="BT40" s="6">
        <f t="shared" si="30"/>
        <v>5.0000000000000002E-5</v>
      </c>
      <c r="BU40" s="6">
        <f t="shared" si="18"/>
        <v>1E-4</v>
      </c>
      <c r="BV40" s="6">
        <f t="shared" si="31"/>
        <v>5.0000000000000002E-5</v>
      </c>
      <c r="BW40" s="6">
        <f t="shared" si="31"/>
        <v>5.0000000000000002E-5</v>
      </c>
      <c r="BX40" s="6"/>
      <c r="BY40" s="6">
        <f t="shared" si="38"/>
        <v>1.4999999999999999E-4</v>
      </c>
      <c r="CR40" s="13"/>
      <c r="CX40" s="6">
        <f t="shared" si="32"/>
        <v>5.0000000000000002E-5</v>
      </c>
      <c r="CY40" s="6">
        <f t="shared" si="32"/>
        <v>5.0000000000000002E-5</v>
      </c>
      <c r="CZ40" s="6">
        <v>6092.9999999999991</v>
      </c>
      <c r="DF40" s="6">
        <f t="shared" si="15"/>
        <v>4.0000000000000002E-4</v>
      </c>
      <c r="DG40" s="6">
        <f t="shared" si="19"/>
        <v>5.0000000000000002E-5</v>
      </c>
      <c r="DH40"/>
    </row>
    <row r="41" spans="1:112" s="11" customFormat="1">
      <c r="A41" s="11">
        <v>38</v>
      </c>
      <c r="B41" s="6" t="s">
        <v>385</v>
      </c>
      <c r="C41" s="6">
        <v>84</v>
      </c>
      <c r="D41" s="6" t="s">
        <v>1079</v>
      </c>
      <c r="E41" s="6" t="s">
        <v>1497</v>
      </c>
      <c r="F41" s="6" t="s">
        <v>386</v>
      </c>
      <c r="G41" s="7">
        <v>8.4</v>
      </c>
      <c r="H41" s="6">
        <v>588</v>
      </c>
      <c r="I41" s="6">
        <f t="shared" si="0"/>
        <v>0.05</v>
      </c>
      <c r="J41" s="6">
        <f>0.5*3</f>
        <v>1.5</v>
      </c>
      <c r="K41" s="7">
        <v>73</v>
      </c>
      <c r="L41" s="6">
        <v>0.48799999999999999</v>
      </c>
      <c r="M41" s="9">
        <f>0.5*0.2</f>
        <v>0.1</v>
      </c>
      <c r="N41" s="6">
        <v>2.84</v>
      </c>
      <c r="O41" s="6">
        <v>33.299999999999997</v>
      </c>
      <c r="P41" s="10">
        <v>6.4000000000000001E-2</v>
      </c>
      <c r="Q41" s="6">
        <v>1200</v>
      </c>
      <c r="R41" s="6">
        <f t="shared" si="1"/>
        <v>0.2</v>
      </c>
      <c r="S41" s="6">
        <v>3.4</v>
      </c>
      <c r="T41" s="6">
        <v>30.4</v>
      </c>
      <c r="U41" s="6">
        <f t="shared" si="26"/>
        <v>1</v>
      </c>
      <c r="V41" s="6"/>
      <c r="W41" s="6">
        <v>220</v>
      </c>
      <c r="X41" s="9">
        <v>4.3</v>
      </c>
      <c r="Y41" s="6">
        <v>133</v>
      </c>
      <c r="Z41" s="6">
        <v>200000</v>
      </c>
      <c r="AA41" s="9">
        <v>1.1000000000000001</v>
      </c>
      <c r="AB41" s="6">
        <v>9000</v>
      </c>
      <c r="AC41" s="6">
        <v>590</v>
      </c>
      <c r="AD41" s="6">
        <v>740</v>
      </c>
      <c r="AE41" s="6">
        <v>18950</v>
      </c>
      <c r="AF41" s="7">
        <v>20</v>
      </c>
      <c r="AG41" s="6">
        <v>1100</v>
      </c>
      <c r="AH41" s="6">
        <v>180</v>
      </c>
      <c r="AI41" s="6">
        <f>0.5*0.005</f>
        <v>2.5000000000000001E-3</v>
      </c>
      <c r="AJ41" s="6">
        <v>3.9E-2</v>
      </c>
      <c r="AK41" s="6">
        <f t="shared" ref="AK41:AK52" si="45">0.5*0.005</f>
        <v>2.5000000000000001E-3</v>
      </c>
      <c r="AL41" s="6">
        <v>0.20399999999999999</v>
      </c>
      <c r="AM41" s="6">
        <v>4.9000000000000002E-2</v>
      </c>
      <c r="AN41" s="6">
        <v>0.04</v>
      </c>
      <c r="AO41" s="6">
        <f t="shared" si="41"/>
        <v>2.5000000000000001E-3</v>
      </c>
      <c r="AP41" s="6">
        <f t="shared" si="41"/>
        <v>2.5000000000000001E-3</v>
      </c>
      <c r="AQ41" s="8">
        <v>4.5999999999999999E-2</v>
      </c>
      <c r="AR41" s="6">
        <v>2.8000000000000001E-2</v>
      </c>
      <c r="AS41" s="6">
        <f>0.5*0.005</f>
        <v>2.5000000000000001E-3</v>
      </c>
      <c r="AT41" s="6">
        <f>0.5*0.005</f>
        <v>2.5000000000000001E-3</v>
      </c>
      <c r="AU41" s="8">
        <v>0.112</v>
      </c>
      <c r="AV41" s="8">
        <v>4.3999999999999997E-2</v>
      </c>
      <c r="AW41" s="6">
        <f>0.5*0.005</f>
        <v>2.5000000000000001E-3</v>
      </c>
      <c r="AX41" s="8">
        <f>0.5*0.005</f>
        <v>2.5000000000000001E-3</v>
      </c>
      <c r="AY41" s="8">
        <v>5.1999999999999998E-2</v>
      </c>
      <c r="AZ41" s="6">
        <f t="shared" si="43"/>
        <v>2.5000000000000001E-3</v>
      </c>
      <c r="BA41" s="6">
        <f t="shared" si="39"/>
        <v>2.5000000000000001E-3</v>
      </c>
      <c r="BB41" s="6"/>
      <c r="BC41" s="6">
        <f t="shared" ref="BC41:BC72" si="46">0.5*0.001</f>
        <v>5.0000000000000001E-4</v>
      </c>
      <c r="BD41" s="6">
        <f t="shared" si="20"/>
        <v>5.0000000000000001E-4</v>
      </c>
      <c r="BE41" s="6">
        <v>3.3099999999999997E-2</v>
      </c>
      <c r="BF41" s="6">
        <f t="shared" ref="BF41:BF72" si="47">0.5*0.001</f>
        <v>5.0000000000000001E-4</v>
      </c>
      <c r="BG41" s="6">
        <f t="shared" si="44"/>
        <v>5.0000000000000001E-4</v>
      </c>
      <c r="BH41" s="6">
        <f t="shared" si="40"/>
        <v>5.0000000000000001E-4</v>
      </c>
      <c r="BI41" s="6">
        <f t="shared" si="42"/>
        <v>5.0000000000000001E-4</v>
      </c>
      <c r="BJ41" s="6">
        <v>3.3099999999999997E-2</v>
      </c>
      <c r="BK41" s="6">
        <f t="shared" si="8"/>
        <v>5.0000000000000004E-6</v>
      </c>
      <c r="BL41" s="11">
        <f t="shared" si="22"/>
        <v>5.0000000000000001E-4</v>
      </c>
      <c r="BM41" s="11">
        <f t="shared" si="36"/>
        <v>5.0000000000000002E-5</v>
      </c>
      <c r="BN41" s="11">
        <f t="shared" si="34"/>
        <v>5.0000000000000002E-5</v>
      </c>
      <c r="BO41" s="11">
        <f t="shared" si="37"/>
        <v>5.0000000000000002E-5</v>
      </c>
      <c r="BP41" s="11">
        <f t="shared" si="35"/>
        <v>5.0000000000000002E-5</v>
      </c>
      <c r="BQ41" s="6"/>
      <c r="BR41" s="6">
        <f t="shared" si="10"/>
        <v>4.0000000000000002E-4</v>
      </c>
      <c r="BS41" s="6">
        <f t="shared" si="30"/>
        <v>5.0000000000000002E-5</v>
      </c>
      <c r="BT41" s="6">
        <f t="shared" si="30"/>
        <v>5.0000000000000002E-5</v>
      </c>
      <c r="BU41" s="6">
        <f t="shared" si="18"/>
        <v>1E-4</v>
      </c>
      <c r="BV41" s="6">
        <f t="shared" si="31"/>
        <v>5.0000000000000002E-5</v>
      </c>
      <c r="BW41" s="6">
        <f t="shared" si="31"/>
        <v>5.0000000000000002E-5</v>
      </c>
      <c r="BX41" s="6"/>
      <c r="BY41" s="6">
        <f t="shared" si="38"/>
        <v>1.4999999999999999E-4</v>
      </c>
      <c r="CR41" s="14"/>
      <c r="CX41" s="6">
        <f t="shared" si="32"/>
        <v>5.0000000000000002E-5</v>
      </c>
      <c r="CY41" s="6">
        <f t="shared" si="32"/>
        <v>5.0000000000000002E-5</v>
      </c>
      <c r="CZ41" s="6">
        <v>7705</v>
      </c>
      <c r="DF41" s="6">
        <f t="shared" si="15"/>
        <v>4.0000000000000002E-4</v>
      </c>
      <c r="DG41" s="6">
        <f t="shared" si="19"/>
        <v>5.0000000000000002E-5</v>
      </c>
      <c r="DH41"/>
    </row>
    <row r="42" spans="1:112" s="11" customFormat="1">
      <c r="A42" s="11">
        <v>39</v>
      </c>
      <c r="B42" s="6" t="s">
        <v>383</v>
      </c>
      <c r="C42" s="6">
        <v>85</v>
      </c>
      <c r="D42" s="6" t="s">
        <v>1080</v>
      </c>
      <c r="E42" s="6" t="s">
        <v>1498</v>
      </c>
      <c r="F42" s="6" t="s">
        <v>384</v>
      </c>
      <c r="G42" s="7">
        <v>7.8</v>
      </c>
      <c r="H42" s="6">
        <v>846</v>
      </c>
      <c r="I42" s="6">
        <f t="shared" si="0"/>
        <v>0.05</v>
      </c>
      <c r="J42" s="6">
        <v>14.9</v>
      </c>
      <c r="K42" s="6">
        <v>90.2</v>
      </c>
      <c r="L42" s="6">
        <v>2.54</v>
      </c>
      <c r="M42" s="9">
        <v>2.31</v>
      </c>
      <c r="N42" s="6">
        <v>8.52</v>
      </c>
      <c r="O42" s="6">
        <v>23.1</v>
      </c>
      <c r="P42" s="8">
        <v>0.15</v>
      </c>
      <c r="Q42" s="6">
        <v>1670</v>
      </c>
      <c r="R42" s="6">
        <f t="shared" si="1"/>
        <v>0.2</v>
      </c>
      <c r="S42" s="6">
        <v>9.39</v>
      </c>
      <c r="T42" s="6">
        <v>112</v>
      </c>
      <c r="U42" s="6">
        <f t="shared" si="26"/>
        <v>1</v>
      </c>
      <c r="V42" s="6"/>
      <c r="W42" s="6">
        <v>129</v>
      </c>
      <c r="X42" s="6">
        <v>18.600000000000001</v>
      </c>
      <c r="Y42" s="6">
        <v>199</v>
      </c>
      <c r="Z42" s="6">
        <v>115000</v>
      </c>
      <c r="AA42" s="9">
        <v>4</v>
      </c>
      <c r="AB42" s="6">
        <v>18900</v>
      </c>
      <c r="AC42" s="6">
        <v>1140</v>
      </c>
      <c r="AD42" s="6">
        <v>570</v>
      </c>
      <c r="AE42" s="6">
        <v>24600</v>
      </c>
      <c r="AF42" s="6">
        <v>111</v>
      </c>
      <c r="AG42" s="6">
        <v>4380</v>
      </c>
      <c r="AH42" s="6">
        <v>680</v>
      </c>
      <c r="AI42" s="6">
        <v>0.16200000000000001</v>
      </c>
      <c r="AJ42" s="6">
        <v>0.13500000000000001</v>
      </c>
      <c r="AK42" s="6">
        <f t="shared" si="45"/>
        <v>2.5000000000000001E-3</v>
      </c>
      <c r="AL42" s="6">
        <v>0.61099999999999999</v>
      </c>
      <c r="AM42" s="6">
        <v>0.161</v>
      </c>
      <c r="AN42" s="6">
        <v>0.112</v>
      </c>
      <c r="AO42" s="6">
        <v>6.5000000000000002E-2</v>
      </c>
      <c r="AP42" s="6">
        <f t="shared" ref="AP42:AP73" si="48">0.5*0.005</f>
        <v>2.5000000000000001E-3</v>
      </c>
      <c r="AQ42" s="6">
        <v>0.11899999999999999</v>
      </c>
      <c r="AR42" s="6">
        <f>0.5*0.003</f>
        <v>1.5E-3</v>
      </c>
      <c r="AS42" s="6">
        <v>5.6000000000000001E-2</v>
      </c>
      <c r="AT42" s="6">
        <f>0.5*0.005</f>
        <v>2.5000000000000001E-3</v>
      </c>
      <c r="AU42" s="8">
        <v>0.25800000000000001</v>
      </c>
      <c r="AV42" s="8">
        <v>0.19600000000000001</v>
      </c>
      <c r="AW42" s="6">
        <v>8.6999999999999994E-2</v>
      </c>
      <c r="AX42" s="8">
        <v>0.13600000000000001</v>
      </c>
      <c r="AY42" s="8">
        <v>0.10299999999999999</v>
      </c>
      <c r="AZ42" s="6">
        <f t="shared" si="43"/>
        <v>2.5000000000000001E-3</v>
      </c>
      <c r="BA42" s="6">
        <f t="shared" si="39"/>
        <v>2.5000000000000001E-3</v>
      </c>
      <c r="BB42" s="6"/>
      <c r="BC42" s="6">
        <f t="shared" si="46"/>
        <v>5.0000000000000001E-4</v>
      </c>
      <c r="BD42" s="6">
        <f t="shared" si="20"/>
        <v>5.0000000000000001E-4</v>
      </c>
      <c r="BE42" s="6">
        <f>0.5*0.001</f>
        <v>5.0000000000000001E-4</v>
      </c>
      <c r="BF42" s="6">
        <f t="shared" si="47"/>
        <v>5.0000000000000001E-4</v>
      </c>
      <c r="BG42" s="6">
        <f t="shared" si="44"/>
        <v>5.0000000000000001E-4</v>
      </c>
      <c r="BH42" s="6">
        <f t="shared" si="40"/>
        <v>5.0000000000000001E-4</v>
      </c>
      <c r="BI42" s="6">
        <f t="shared" si="42"/>
        <v>5.0000000000000001E-4</v>
      </c>
      <c r="BJ42" s="6">
        <f>0.5*0.001</f>
        <v>5.0000000000000001E-4</v>
      </c>
      <c r="BK42" s="6">
        <f t="shared" si="8"/>
        <v>5.0000000000000004E-6</v>
      </c>
      <c r="BL42" s="11">
        <v>8.0000000000000002E-3</v>
      </c>
      <c r="BM42" s="11">
        <f t="shared" si="36"/>
        <v>5.0000000000000002E-5</v>
      </c>
      <c r="BN42" s="11">
        <f t="shared" si="34"/>
        <v>5.0000000000000002E-5</v>
      </c>
      <c r="BO42" s="11">
        <f t="shared" si="37"/>
        <v>5.0000000000000002E-5</v>
      </c>
      <c r="BP42" s="11">
        <f t="shared" si="35"/>
        <v>5.0000000000000002E-5</v>
      </c>
      <c r="BQ42" s="6"/>
      <c r="BR42" s="6">
        <f t="shared" si="10"/>
        <v>4.0000000000000002E-4</v>
      </c>
      <c r="BS42" s="6">
        <f t="shared" si="30"/>
        <v>5.0000000000000002E-5</v>
      </c>
      <c r="BT42" s="6">
        <f t="shared" si="30"/>
        <v>5.0000000000000002E-5</v>
      </c>
      <c r="BU42" s="6">
        <f t="shared" si="18"/>
        <v>1E-4</v>
      </c>
      <c r="BV42" s="6">
        <f t="shared" si="31"/>
        <v>5.0000000000000002E-5</v>
      </c>
      <c r="BW42" s="6">
        <f t="shared" si="31"/>
        <v>5.0000000000000002E-5</v>
      </c>
      <c r="BX42" s="6"/>
      <c r="BY42" s="6">
        <f t="shared" si="38"/>
        <v>1.4999999999999999E-4</v>
      </c>
      <c r="CR42" s="14"/>
      <c r="CX42" s="6">
        <f t="shared" si="32"/>
        <v>5.0000000000000002E-5</v>
      </c>
      <c r="CY42" s="6">
        <f t="shared" si="32"/>
        <v>5.0000000000000002E-5</v>
      </c>
      <c r="CZ42" s="6">
        <v>12410.000000000002</v>
      </c>
      <c r="DF42" s="6">
        <f t="shared" si="15"/>
        <v>4.0000000000000002E-4</v>
      </c>
      <c r="DG42" s="6">
        <f t="shared" si="19"/>
        <v>5.0000000000000002E-5</v>
      </c>
      <c r="DH42"/>
    </row>
    <row r="43" spans="1:112" s="11" customFormat="1">
      <c r="A43" s="11">
        <v>40</v>
      </c>
      <c r="B43" s="6" t="s">
        <v>381</v>
      </c>
      <c r="C43" s="6">
        <v>86</v>
      </c>
      <c r="D43" s="6" t="s">
        <v>1081</v>
      </c>
      <c r="E43" s="6" t="s">
        <v>1499</v>
      </c>
      <c r="F43" s="6" t="s">
        <v>382</v>
      </c>
      <c r="G43" s="7">
        <v>8.3000000000000007</v>
      </c>
      <c r="H43" s="6">
        <v>440</v>
      </c>
      <c r="I43" s="6">
        <f t="shared" si="0"/>
        <v>0.05</v>
      </c>
      <c r="J43" s="6">
        <f>0.5*3</f>
        <v>1.5</v>
      </c>
      <c r="K43" s="6">
        <v>100</v>
      </c>
      <c r="L43" s="9">
        <v>5.5</v>
      </c>
      <c r="M43" s="9">
        <f>0.5*0.2</f>
        <v>0.1</v>
      </c>
      <c r="N43" s="6">
        <v>3.09</v>
      </c>
      <c r="O43" s="7">
        <v>36</v>
      </c>
      <c r="P43" s="10">
        <v>0.04</v>
      </c>
      <c r="Q43" s="6">
        <v>1300</v>
      </c>
      <c r="R43" s="6">
        <f t="shared" si="1"/>
        <v>0.2</v>
      </c>
      <c r="S43" s="6">
        <v>2.79</v>
      </c>
      <c r="T43" s="6">
        <v>25.1</v>
      </c>
      <c r="U43" s="6">
        <f t="shared" si="26"/>
        <v>1</v>
      </c>
      <c r="V43" s="6"/>
      <c r="W43" s="6">
        <v>250</v>
      </c>
      <c r="X43" s="9">
        <v>3.8</v>
      </c>
      <c r="Y43" s="7">
        <v>51</v>
      </c>
      <c r="Z43" s="6">
        <v>200000</v>
      </c>
      <c r="AA43" s="9">
        <v>0.12</v>
      </c>
      <c r="AB43" s="6">
        <v>5700</v>
      </c>
      <c r="AC43" s="6">
        <v>1200</v>
      </c>
      <c r="AD43" s="6">
        <v>600</v>
      </c>
      <c r="AE43" s="6">
        <v>13150</v>
      </c>
      <c r="AF43" s="7">
        <v>16</v>
      </c>
      <c r="AG43" s="6">
        <v>950</v>
      </c>
      <c r="AH43" s="6">
        <v>180</v>
      </c>
      <c r="AI43" s="6">
        <v>0.16400000000000001</v>
      </c>
      <c r="AJ43" s="6">
        <v>5.1999999999999998E-2</v>
      </c>
      <c r="AK43" s="6">
        <f t="shared" si="45"/>
        <v>2.5000000000000001E-3</v>
      </c>
      <c r="AL43" s="6">
        <v>0.16600000000000001</v>
      </c>
      <c r="AM43" s="8">
        <v>0.05</v>
      </c>
      <c r="AN43" s="6">
        <v>4.1000000000000002E-2</v>
      </c>
      <c r="AO43" s="8">
        <v>0.02</v>
      </c>
      <c r="AP43" s="6">
        <f t="shared" si="48"/>
        <v>2.5000000000000001E-3</v>
      </c>
      <c r="AQ43" s="6">
        <v>3.1E-2</v>
      </c>
      <c r="AR43" s="6">
        <v>3.3000000000000002E-2</v>
      </c>
      <c r="AS43" s="6">
        <f>0.5*0.005</f>
        <v>2.5000000000000001E-3</v>
      </c>
      <c r="AT43" s="6">
        <v>2.1999999999999999E-2</v>
      </c>
      <c r="AU43" s="8">
        <v>8.5999999999999993E-2</v>
      </c>
      <c r="AV43" s="8">
        <v>5.8000000000000003E-2</v>
      </c>
      <c r="AW43" s="6">
        <v>2.1999999999999999E-2</v>
      </c>
      <c r="AX43" s="8">
        <v>4.2999999999999997E-2</v>
      </c>
      <c r="AY43" s="8">
        <v>0.03</v>
      </c>
      <c r="AZ43" s="6">
        <f t="shared" si="43"/>
        <v>2.5000000000000001E-3</v>
      </c>
      <c r="BA43" s="6">
        <f t="shared" si="39"/>
        <v>2.5000000000000001E-3</v>
      </c>
      <c r="BB43" s="6"/>
      <c r="BC43" s="6">
        <f t="shared" si="46"/>
        <v>5.0000000000000001E-4</v>
      </c>
      <c r="BD43" s="6">
        <f t="shared" si="20"/>
        <v>5.0000000000000001E-4</v>
      </c>
      <c r="BE43" s="6">
        <f>0.5*0.001</f>
        <v>5.0000000000000001E-4</v>
      </c>
      <c r="BF43" s="6">
        <f t="shared" si="47"/>
        <v>5.0000000000000001E-4</v>
      </c>
      <c r="BG43" s="6">
        <f t="shared" si="44"/>
        <v>5.0000000000000001E-4</v>
      </c>
      <c r="BH43" s="6">
        <f t="shared" si="40"/>
        <v>5.0000000000000001E-4</v>
      </c>
      <c r="BI43" s="6">
        <f t="shared" si="42"/>
        <v>5.0000000000000001E-4</v>
      </c>
      <c r="BJ43" s="6">
        <f>0.5*0.001</f>
        <v>5.0000000000000001E-4</v>
      </c>
      <c r="BK43" s="6">
        <f t="shared" si="8"/>
        <v>5.0000000000000004E-6</v>
      </c>
      <c r="BL43" s="11">
        <f>0.5*0.001</f>
        <v>5.0000000000000001E-4</v>
      </c>
      <c r="BM43" s="11">
        <f t="shared" si="36"/>
        <v>5.0000000000000002E-5</v>
      </c>
      <c r="BN43" s="11">
        <f t="shared" si="34"/>
        <v>5.0000000000000002E-5</v>
      </c>
      <c r="BO43" s="11">
        <f t="shared" si="37"/>
        <v>5.0000000000000002E-5</v>
      </c>
      <c r="BP43" s="11">
        <f t="shared" si="35"/>
        <v>5.0000000000000002E-5</v>
      </c>
      <c r="BQ43" s="6"/>
      <c r="BR43" s="6">
        <f t="shared" si="10"/>
        <v>4.0000000000000002E-4</v>
      </c>
      <c r="BS43" s="6">
        <f t="shared" si="30"/>
        <v>5.0000000000000002E-5</v>
      </c>
      <c r="BT43" s="6">
        <f t="shared" si="30"/>
        <v>5.0000000000000002E-5</v>
      </c>
      <c r="BU43" s="6">
        <f t="shared" si="18"/>
        <v>1E-4</v>
      </c>
      <c r="BV43" s="6">
        <f t="shared" si="31"/>
        <v>5.0000000000000002E-5</v>
      </c>
      <c r="BW43" s="6">
        <f t="shared" si="31"/>
        <v>5.0000000000000002E-5</v>
      </c>
      <c r="BX43" s="6"/>
      <c r="BY43" s="6">
        <f t="shared" si="38"/>
        <v>1.4999999999999999E-4</v>
      </c>
      <c r="CR43" s="14"/>
      <c r="CX43" s="6">
        <f t="shared" si="32"/>
        <v>5.0000000000000002E-5</v>
      </c>
      <c r="CY43" s="6">
        <f t="shared" si="32"/>
        <v>5.0000000000000002E-5</v>
      </c>
      <c r="CZ43" s="6">
        <v>6804</v>
      </c>
      <c r="DF43" s="6">
        <f t="shared" si="15"/>
        <v>4.0000000000000002E-4</v>
      </c>
      <c r="DG43" s="6">
        <f t="shared" si="19"/>
        <v>5.0000000000000002E-5</v>
      </c>
      <c r="DH43"/>
    </row>
    <row r="44" spans="1:112" s="11" customFormat="1">
      <c r="A44" s="11">
        <v>41</v>
      </c>
      <c r="B44" s="6" t="s">
        <v>379</v>
      </c>
      <c r="C44" s="6">
        <v>87</v>
      </c>
      <c r="D44" s="6" t="s">
        <v>1082</v>
      </c>
      <c r="E44" s="6" t="s">
        <v>1500</v>
      </c>
      <c r="F44" s="6" t="s">
        <v>380</v>
      </c>
      <c r="G44" s="7">
        <v>7.9</v>
      </c>
      <c r="H44" s="6">
        <v>767</v>
      </c>
      <c r="I44" s="6">
        <f t="shared" si="0"/>
        <v>0.05</v>
      </c>
      <c r="J44" s="6">
        <f>0.5*3</f>
        <v>1.5</v>
      </c>
      <c r="K44" s="7">
        <v>90</v>
      </c>
      <c r="L44" s="6">
        <v>0.54200000000000004</v>
      </c>
      <c r="M44" s="9">
        <v>2.06</v>
      </c>
      <c r="N44" s="6">
        <v>7.78</v>
      </c>
      <c r="O44" s="6">
        <v>18.100000000000001</v>
      </c>
      <c r="P44" s="10">
        <v>6.5000000000000002E-2</v>
      </c>
      <c r="Q44" s="6">
        <v>2500</v>
      </c>
      <c r="R44" s="6">
        <f t="shared" si="1"/>
        <v>0.2</v>
      </c>
      <c r="S44" s="6">
        <v>6.9</v>
      </c>
      <c r="T44" s="6">
        <v>33.9</v>
      </c>
      <c r="U44" s="6">
        <f t="shared" si="26"/>
        <v>1</v>
      </c>
      <c r="V44" s="6"/>
      <c r="W44" s="6">
        <v>160</v>
      </c>
      <c r="X44" s="6">
        <v>10.5</v>
      </c>
      <c r="Y44" s="6">
        <v>94.4</v>
      </c>
      <c r="Z44" s="6">
        <v>147000</v>
      </c>
      <c r="AA44" s="9">
        <v>7.1</v>
      </c>
      <c r="AB44" s="6">
        <v>10000</v>
      </c>
      <c r="AC44" s="6">
        <v>563</v>
      </c>
      <c r="AD44" s="6">
        <v>614</v>
      </c>
      <c r="AE44" s="6">
        <v>16900</v>
      </c>
      <c r="AF44" s="6">
        <v>123</v>
      </c>
      <c r="AG44" s="6">
        <v>3620</v>
      </c>
      <c r="AH44" s="6">
        <v>935</v>
      </c>
      <c r="AI44" s="6">
        <v>3.3000000000000002E-2</v>
      </c>
      <c r="AJ44" s="6">
        <v>6.2E-2</v>
      </c>
      <c r="AK44" s="6">
        <f t="shared" si="45"/>
        <v>2.5000000000000001E-3</v>
      </c>
      <c r="AL44" s="6">
        <v>0.40300000000000002</v>
      </c>
      <c r="AM44" s="6">
        <v>4.9000000000000002E-2</v>
      </c>
      <c r="AN44" s="6">
        <v>5.2999999999999999E-2</v>
      </c>
      <c r="AO44" s="6">
        <f>0.5*0.005</f>
        <v>2.5000000000000001E-3</v>
      </c>
      <c r="AP44" s="6">
        <f t="shared" si="48"/>
        <v>2.5000000000000001E-3</v>
      </c>
      <c r="AQ44" s="6">
        <f>0.5*0.005</f>
        <v>2.5000000000000001E-3</v>
      </c>
      <c r="AR44" s="6">
        <f>0.5*0.003</f>
        <v>1.5E-3</v>
      </c>
      <c r="AS44" s="6">
        <v>3.6999999999999998E-2</v>
      </c>
      <c r="AT44" s="8">
        <v>0.05</v>
      </c>
      <c r="AU44" s="8">
        <v>0.19800000000000001</v>
      </c>
      <c r="AV44" s="8">
        <v>0.04</v>
      </c>
      <c r="AW44" s="6">
        <f>0.5*0.005</f>
        <v>2.5000000000000001E-3</v>
      </c>
      <c r="AX44" s="8">
        <v>3.6999999999999998E-2</v>
      </c>
      <c r="AY44" s="8">
        <f>0.5*0.005</f>
        <v>2.5000000000000001E-3</v>
      </c>
      <c r="AZ44" s="6">
        <f t="shared" si="43"/>
        <v>2.5000000000000001E-3</v>
      </c>
      <c r="BA44" s="6">
        <f t="shared" si="39"/>
        <v>2.5000000000000001E-3</v>
      </c>
      <c r="BB44" s="6"/>
      <c r="BC44" s="6">
        <f t="shared" si="46"/>
        <v>5.0000000000000001E-4</v>
      </c>
      <c r="BD44" s="6">
        <f t="shared" si="20"/>
        <v>5.0000000000000001E-4</v>
      </c>
      <c r="BE44" s="6">
        <f>0.5*0.001</f>
        <v>5.0000000000000001E-4</v>
      </c>
      <c r="BF44" s="6">
        <f t="shared" si="47"/>
        <v>5.0000000000000001E-4</v>
      </c>
      <c r="BG44" s="6">
        <f t="shared" si="44"/>
        <v>5.0000000000000001E-4</v>
      </c>
      <c r="BH44" s="6">
        <f t="shared" si="40"/>
        <v>5.0000000000000001E-4</v>
      </c>
      <c r="BI44" s="6">
        <f t="shared" si="42"/>
        <v>5.0000000000000001E-4</v>
      </c>
      <c r="BJ44" s="6">
        <f>0.5*0.001</f>
        <v>5.0000000000000001E-4</v>
      </c>
      <c r="BK44" s="6">
        <f t="shared" si="8"/>
        <v>5.0000000000000004E-6</v>
      </c>
      <c r="BL44" s="11">
        <v>5.0000000000000001E-3</v>
      </c>
      <c r="BM44" s="11">
        <f t="shared" si="36"/>
        <v>5.0000000000000002E-5</v>
      </c>
      <c r="BN44" s="11">
        <f t="shared" si="34"/>
        <v>5.0000000000000002E-5</v>
      </c>
      <c r="BO44" s="11">
        <f t="shared" si="37"/>
        <v>5.0000000000000002E-5</v>
      </c>
      <c r="BP44" s="11">
        <f t="shared" si="35"/>
        <v>5.0000000000000002E-5</v>
      </c>
      <c r="BQ44" s="6"/>
      <c r="BR44" s="6">
        <f t="shared" si="10"/>
        <v>4.0000000000000002E-4</v>
      </c>
      <c r="BS44" s="6">
        <f t="shared" ref="BS44:BT63" si="49">0.5*0.0001</f>
        <v>5.0000000000000002E-5</v>
      </c>
      <c r="BT44" s="6">
        <f t="shared" si="49"/>
        <v>5.0000000000000002E-5</v>
      </c>
      <c r="BU44" s="6">
        <f t="shared" si="18"/>
        <v>1E-4</v>
      </c>
      <c r="BV44" s="6">
        <f t="shared" ref="BV44:BW63" si="50">0.5*0.0001</f>
        <v>5.0000000000000002E-5</v>
      </c>
      <c r="BW44" s="6">
        <f t="shared" si="50"/>
        <v>5.0000000000000002E-5</v>
      </c>
      <c r="BX44" s="6"/>
      <c r="BY44" s="6">
        <f t="shared" si="38"/>
        <v>1.4999999999999999E-4</v>
      </c>
      <c r="CR44" s="14"/>
      <c r="CX44" s="6">
        <f t="shared" ref="CX44:CY63" si="51">0.5*0.0001</f>
        <v>5.0000000000000002E-5</v>
      </c>
      <c r="CY44" s="6">
        <f t="shared" si="51"/>
        <v>5.0000000000000002E-5</v>
      </c>
      <c r="CZ44" s="6">
        <v>11439.999999999998</v>
      </c>
      <c r="DF44" s="6">
        <f t="shared" si="15"/>
        <v>4.0000000000000002E-4</v>
      </c>
      <c r="DG44" s="6">
        <f t="shared" si="19"/>
        <v>5.0000000000000002E-5</v>
      </c>
      <c r="DH44"/>
    </row>
    <row r="45" spans="1:112" s="11" customFormat="1">
      <c r="A45" s="11">
        <v>42</v>
      </c>
      <c r="B45" s="6" t="s">
        <v>377</v>
      </c>
      <c r="C45" s="6">
        <v>88</v>
      </c>
      <c r="D45" s="6" t="s">
        <v>1083</v>
      </c>
      <c r="E45" s="6" t="s">
        <v>1501</v>
      </c>
      <c r="F45" s="6" t="s">
        <v>378</v>
      </c>
      <c r="G45" s="7">
        <v>8</v>
      </c>
      <c r="H45" s="6">
        <v>813</v>
      </c>
      <c r="I45" s="6">
        <f t="shared" si="0"/>
        <v>0.05</v>
      </c>
      <c r="J45" s="6">
        <f>0.5*3</f>
        <v>1.5</v>
      </c>
      <c r="K45" s="6">
        <v>109</v>
      </c>
      <c r="L45" s="6">
        <v>0.94099999999999995</v>
      </c>
      <c r="M45" s="9">
        <v>3.02</v>
      </c>
      <c r="N45" s="6">
        <v>18.899999999999999</v>
      </c>
      <c r="O45" s="7">
        <v>24</v>
      </c>
      <c r="P45" s="10">
        <v>8.2000000000000003E-2</v>
      </c>
      <c r="Q45" s="6">
        <v>5220</v>
      </c>
      <c r="R45" s="6">
        <f t="shared" si="1"/>
        <v>0.2</v>
      </c>
      <c r="S45" s="6">
        <v>14.6</v>
      </c>
      <c r="T45" s="7">
        <v>54</v>
      </c>
      <c r="U45" s="6">
        <f t="shared" si="26"/>
        <v>1</v>
      </c>
      <c r="V45" s="6"/>
      <c r="W45" s="6">
        <v>155</v>
      </c>
      <c r="X45" s="6">
        <v>24.4</v>
      </c>
      <c r="Y45" s="6">
        <v>130</v>
      </c>
      <c r="Z45" s="6">
        <v>88800</v>
      </c>
      <c r="AA45" s="9">
        <v>5.0999999999999996</v>
      </c>
      <c r="AB45" s="6">
        <v>16600</v>
      </c>
      <c r="AC45" s="6">
        <v>800</v>
      </c>
      <c r="AD45" s="6">
        <v>788</v>
      </c>
      <c r="AE45" s="6">
        <v>15700</v>
      </c>
      <c r="AF45" s="6">
        <v>286</v>
      </c>
      <c r="AG45" s="6">
        <v>10200</v>
      </c>
      <c r="AH45" s="6">
        <v>2630</v>
      </c>
      <c r="AI45" s="6">
        <f>0.5*0.005</f>
        <v>2.5000000000000001E-3</v>
      </c>
      <c r="AJ45" s="6">
        <v>0.111</v>
      </c>
      <c r="AK45" s="6">
        <f t="shared" si="45"/>
        <v>2.5000000000000001E-3</v>
      </c>
      <c r="AL45" s="6">
        <v>0.54600000000000004</v>
      </c>
      <c r="AM45" s="6">
        <v>0.112</v>
      </c>
      <c r="AN45" s="6">
        <v>0.10199999999999999</v>
      </c>
      <c r="AO45" s="8">
        <v>0.05</v>
      </c>
      <c r="AP45" s="6">
        <f t="shared" si="48"/>
        <v>2.5000000000000001E-3</v>
      </c>
      <c r="AQ45" s="6">
        <v>6.4000000000000001E-2</v>
      </c>
      <c r="AR45" s="6">
        <v>2.5000000000000001E-2</v>
      </c>
      <c r="AS45" s="6">
        <f>0.5*0.005</f>
        <v>2.5000000000000001E-3</v>
      </c>
      <c r="AT45" s="8">
        <f>0.5*0.005</f>
        <v>2.5000000000000001E-3</v>
      </c>
      <c r="AU45" s="8">
        <v>0.25800000000000001</v>
      </c>
      <c r="AV45" s="8">
        <v>0.13</v>
      </c>
      <c r="AW45" s="6">
        <v>5.2999999999999999E-2</v>
      </c>
      <c r="AX45" s="8">
        <v>0.77</v>
      </c>
      <c r="AY45" s="8">
        <v>7.0000000000000007E-2</v>
      </c>
      <c r="AZ45" s="6">
        <f t="shared" si="43"/>
        <v>2.5000000000000001E-3</v>
      </c>
      <c r="BA45" s="6">
        <f t="shared" si="39"/>
        <v>2.5000000000000001E-3</v>
      </c>
      <c r="BB45" s="6"/>
      <c r="BC45" s="6">
        <f t="shared" si="46"/>
        <v>5.0000000000000001E-4</v>
      </c>
      <c r="BD45" s="6">
        <f t="shared" si="20"/>
        <v>5.0000000000000001E-4</v>
      </c>
      <c r="BE45" s="6">
        <f>0.5*0.001</f>
        <v>5.0000000000000001E-4</v>
      </c>
      <c r="BF45" s="6">
        <f t="shared" si="47"/>
        <v>5.0000000000000001E-4</v>
      </c>
      <c r="BG45" s="6">
        <f t="shared" si="44"/>
        <v>5.0000000000000001E-4</v>
      </c>
      <c r="BH45" s="6">
        <f t="shared" si="40"/>
        <v>5.0000000000000001E-4</v>
      </c>
      <c r="BI45" s="6">
        <f t="shared" si="42"/>
        <v>5.0000000000000001E-4</v>
      </c>
      <c r="BJ45" s="6">
        <f>0.5*0.001</f>
        <v>5.0000000000000001E-4</v>
      </c>
      <c r="BK45" s="6">
        <f t="shared" si="8"/>
        <v>5.0000000000000004E-6</v>
      </c>
      <c r="BL45" s="11">
        <f t="shared" ref="BL45:BL76" si="52">0.5*0.001</f>
        <v>5.0000000000000001E-4</v>
      </c>
      <c r="BM45" s="11">
        <f t="shared" si="36"/>
        <v>5.0000000000000002E-5</v>
      </c>
      <c r="BN45" s="11">
        <f t="shared" si="34"/>
        <v>5.0000000000000002E-5</v>
      </c>
      <c r="BO45" s="11">
        <f t="shared" si="37"/>
        <v>5.0000000000000002E-5</v>
      </c>
      <c r="BP45" s="11">
        <f t="shared" si="35"/>
        <v>5.0000000000000002E-5</v>
      </c>
      <c r="BQ45" s="6"/>
      <c r="BR45" s="6">
        <f t="shared" si="10"/>
        <v>4.0000000000000002E-4</v>
      </c>
      <c r="BS45" s="6">
        <f t="shared" si="49"/>
        <v>5.0000000000000002E-5</v>
      </c>
      <c r="BT45" s="6">
        <f t="shared" si="49"/>
        <v>5.0000000000000002E-5</v>
      </c>
      <c r="BU45" s="6">
        <f t="shared" si="18"/>
        <v>1E-4</v>
      </c>
      <c r="BV45" s="6">
        <f t="shared" si="50"/>
        <v>5.0000000000000002E-5</v>
      </c>
      <c r="BW45" s="6">
        <f t="shared" si="50"/>
        <v>5.0000000000000002E-5</v>
      </c>
      <c r="BX45" s="6"/>
      <c r="BY45" s="6">
        <f t="shared" si="38"/>
        <v>1.4999999999999999E-4</v>
      </c>
      <c r="CR45" s="14"/>
      <c r="CX45" s="6">
        <f t="shared" si="51"/>
        <v>5.0000000000000002E-5</v>
      </c>
      <c r="CY45" s="6">
        <f t="shared" si="51"/>
        <v>5.0000000000000002E-5</v>
      </c>
      <c r="CZ45" s="6">
        <v>12529.999999999998</v>
      </c>
      <c r="DF45" s="6">
        <f t="shared" si="15"/>
        <v>4.0000000000000002E-4</v>
      </c>
      <c r="DG45" s="6">
        <f t="shared" si="19"/>
        <v>5.0000000000000002E-5</v>
      </c>
      <c r="DH45"/>
    </row>
    <row r="46" spans="1:112" s="11" customFormat="1">
      <c r="A46" s="11">
        <v>43</v>
      </c>
      <c r="B46" s="6" t="s">
        <v>375</v>
      </c>
      <c r="C46" s="6">
        <v>89</v>
      </c>
      <c r="D46" s="6" t="s">
        <v>1084</v>
      </c>
      <c r="E46" s="6" t="s">
        <v>1502</v>
      </c>
      <c r="F46" s="6" t="s">
        <v>376</v>
      </c>
      <c r="G46" s="7" t="s">
        <v>98</v>
      </c>
      <c r="H46" s="6">
        <v>508</v>
      </c>
      <c r="I46" s="6">
        <f t="shared" si="0"/>
        <v>0.05</v>
      </c>
      <c r="J46" s="6">
        <f>0.5*3</f>
        <v>1.5</v>
      </c>
      <c r="K46" s="7">
        <v>93</v>
      </c>
      <c r="L46" s="6">
        <v>0.32100000000000001</v>
      </c>
      <c r="M46" s="9">
        <v>0.97</v>
      </c>
      <c r="N46" s="6">
        <v>4.09</v>
      </c>
      <c r="O46" s="7">
        <v>17</v>
      </c>
      <c r="P46" s="10">
        <v>3.5999999999999997E-2</v>
      </c>
      <c r="Q46" s="6">
        <v>2300</v>
      </c>
      <c r="R46" s="6">
        <f t="shared" si="1"/>
        <v>0.2</v>
      </c>
      <c r="S46" s="6">
        <v>4.38</v>
      </c>
      <c r="T46" s="6">
        <v>18.100000000000001</v>
      </c>
      <c r="U46" s="6">
        <f t="shared" si="26"/>
        <v>1</v>
      </c>
      <c r="V46" s="6"/>
      <c r="W46" s="6">
        <v>250</v>
      </c>
      <c r="X46" s="9">
        <v>5.6</v>
      </c>
      <c r="Y46" s="6">
        <v>56.6</v>
      </c>
      <c r="Z46" s="6">
        <v>200000</v>
      </c>
      <c r="AA46" s="9">
        <v>1.5</v>
      </c>
      <c r="AB46" s="6">
        <v>4000</v>
      </c>
      <c r="AC46" s="6">
        <v>830</v>
      </c>
      <c r="AD46" s="6">
        <v>840</v>
      </c>
      <c r="AE46" s="6">
        <v>11110</v>
      </c>
      <c r="AF46" s="7">
        <v>43</v>
      </c>
      <c r="AG46" s="6">
        <v>2100</v>
      </c>
      <c r="AH46" s="6">
        <v>560</v>
      </c>
      <c r="AI46" s="6">
        <v>0.26300000000000001</v>
      </c>
      <c r="AJ46" s="6">
        <v>6.6000000000000003E-2</v>
      </c>
      <c r="AK46" s="6">
        <f t="shared" si="45"/>
        <v>2.5000000000000001E-3</v>
      </c>
      <c r="AL46" s="8">
        <v>0.25</v>
      </c>
      <c r="AM46" s="6">
        <v>5.3999999999999999E-2</v>
      </c>
      <c r="AN46" s="6">
        <v>5.0999999999999997E-2</v>
      </c>
      <c r="AO46" s="6">
        <v>2.5000000000000001E-2</v>
      </c>
      <c r="AP46" s="6">
        <f t="shared" si="48"/>
        <v>2.5000000000000001E-3</v>
      </c>
      <c r="AQ46" s="6">
        <v>3.5999999999999997E-2</v>
      </c>
      <c r="AR46" s="8">
        <v>0.04</v>
      </c>
      <c r="AS46" s="6">
        <f>0.5*0.005</f>
        <v>2.5000000000000001E-3</v>
      </c>
      <c r="AT46" s="8">
        <f>0.5*0.005</f>
        <v>2.5000000000000001E-3</v>
      </c>
      <c r="AU46" s="8">
        <v>0.122</v>
      </c>
      <c r="AV46" s="8">
        <v>5.8000000000000003E-2</v>
      </c>
      <c r="AW46" s="6">
        <v>2.5999999999999999E-2</v>
      </c>
      <c r="AX46" s="8">
        <v>0.05</v>
      </c>
      <c r="AY46" s="6">
        <v>3.1E-2</v>
      </c>
      <c r="AZ46" s="6">
        <f t="shared" si="43"/>
        <v>2.5000000000000001E-3</v>
      </c>
      <c r="BA46" s="6">
        <f t="shared" si="39"/>
        <v>2.5000000000000001E-3</v>
      </c>
      <c r="BB46" s="6"/>
      <c r="BC46" s="6">
        <f t="shared" si="46"/>
        <v>5.0000000000000001E-4</v>
      </c>
      <c r="BD46" s="6">
        <f t="shared" si="20"/>
        <v>5.0000000000000001E-4</v>
      </c>
      <c r="BE46" s="6">
        <f>0.5*0.001</f>
        <v>5.0000000000000001E-4</v>
      </c>
      <c r="BF46" s="6">
        <f t="shared" si="47"/>
        <v>5.0000000000000001E-4</v>
      </c>
      <c r="BG46" s="6">
        <f t="shared" si="44"/>
        <v>5.0000000000000001E-4</v>
      </c>
      <c r="BH46" s="6">
        <f t="shared" si="40"/>
        <v>5.0000000000000001E-4</v>
      </c>
      <c r="BI46" s="6">
        <f t="shared" si="42"/>
        <v>5.0000000000000001E-4</v>
      </c>
      <c r="BJ46" s="6">
        <f>0.5*0.001</f>
        <v>5.0000000000000001E-4</v>
      </c>
      <c r="BK46" s="6">
        <f t="shared" si="8"/>
        <v>5.0000000000000004E-6</v>
      </c>
      <c r="BL46" s="11">
        <f t="shared" si="52"/>
        <v>5.0000000000000001E-4</v>
      </c>
      <c r="BM46" s="11">
        <f t="shared" si="36"/>
        <v>5.0000000000000002E-5</v>
      </c>
      <c r="BN46" s="11">
        <f t="shared" si="34"/>
        <v>5.0000000000000002E-5</v>
      </c>
      <c r="BO46" s="11">
        <f t="shared" si="37"/>
        <v>5.0000000000000002E-5</v>
      </c>
      <c r="BP46" s="11">
        <f t="shared" si="35"/>
        <v>5.0000000000000002E-5</v>
      </c>
      <c r="BQ46" s="6"/>
      <c r="BR46" s="6">
        <f t="shared" si="10"/>
        <v>4.0000000000000002E-4</v>
      </c>
      <c r="BS46" s="6">
        <f t="shared" si="49"/>
        <v>5.0000000000000002E-5</v>
      </c>
      <c r="BT46" s="6">
        <f t="shared" si="49"/>
        <v>5.0000000000000002E-5</v>
      </c>
      <c r="BU46" s="6">
        <f t="shared" si="18"/>
        <v>1E-4</v>
      </c>
      <c r="BV46" s="6">
        <f t="shared" si="50"/>
        <v>5.0000000000000002E-5</v>
      </c>
      <c r="BW46" s="6">
        <f t="shared" si="50"/>
        <v>5.0000000000000002E-5</v>
      </c>
      <c r="BX46" s="6"/>
      <c r="BY46" s="6">
        <f t="shared" si="38"/>
        <v>1.4999999999999999E-4</v>
      </c>
      <c r="CR46" s="14"/>
      <c r="CX46" s="6">
        <f t="shared" si="51"/>
        <v>5.0000000000000002E-5</v>
      </c>
      <c r="CY46" s="6">
        <f t="shared" si="51"/>
        <v>5.0000000000000002E-5</v>
      </c>
      <c r="CZ46" s="6" t="e">
        <v>#VALUE!</v>
      </c>
      <c r="DF46" s="6">
        <f t="shared" si="15"/>
        <v>4.0000000000000002E-4</v>
      </c>
      <c r="DG46" s="6">
        <f t="shared" si="19"/>
        <v>5.0000000000000002E-5</v>
      </c>
      <c r="DH46"/>
    </row>
    <row r="47" spans="1:112" s="11" customFormat="1">
      <c r="A47" s="11">
        <v>44</v>
      </c>
      <c r="B47" s="6" t="s">
        <v>373</v>
      </c>
      <c r="C47" s="6">
        <v>90</v>
      </c>
      <c r="D47" s="6" t="s">
        <v>1085</v>
      </c>
      <c r="E47" s="6" t="s">
        <v>1503</v>
      </c>
      <c r="F47" s="6" t="s">
        <v>374</v>
      </c>
      <c r="G47" s="7">
        <v>7.7</v>
      </c>
      <c r="H47" s="6">
        <v>555</v>
      </c>
      <c r="I47" s="6">
        <f t="shared" si="0"/>
        <v>0.05</v>
      </c>
      <c r="J47" s="6">
        <v>5.68</v>
      </c>
      <c r="K47" s="6">
        <v>140</v>
      </c>
      <c r="L47" s="6">
        <v>0.67500000000000004</v>
      </c>
      <c r="M47" s="9">
        <v>0.7</v>
      </c>
      <c r="N47" s="6">
        <v>3.64</v>
      </c>
      <c r="O47" s="6">
        <v>51.1</v>
      </c>
      <c r="P47" s="10">
        <v>0.03</v>
      </c>
      <c r="Q47" s="6">
        <v>3300</v>
      </c>
      <c r="R47" s="6">
        <f t="shared" si="1"/>
        <v>0.2</v>
      </c>
      <c r="S47" s="6">
        <v>4.4400000000000004</v>
      </c>
      <c r="T47" s="6">
        <v>12.7</v>
      </c>
      <c r="U47" s="6">
        <f t="shared" si="26"/>
        <v>1</v>
      </c>
      <c r="V47" s="6"/>
      <c r="W47" s="6">
        <v>620</v>
      </c>
      <c r="X47" s="9">
        <v>4.7</v>
      </c>
      <c r="Y47" s="6">
        <v>99.5</v>
      </c>
      <c r="Z47" s="6">
        <v>210000</v>
      </c>
      <c r="AA47" s="9">
        <v>0.61</v>
      </c>
      <c r="AB47" s="6">
        <v>3700</v>
      </c>
      <c r="AC47" s="6">
        <v>460</v>
      </c>
      <c r="AD47" s="6">
        <v>720</v>
      </c>
      <c r="AE47" s="6">
        <v>10180</v>
      </c>
      <c r="AF47" s="7">
        <v>30</v>
      </c>
      <c r="AG47" s="6">
        <v>1400</v>
      </c>
      <c r="AH47" s="6">
        <v>460</v>
      </c>
      <c r="AI47" s="6">
        <v>0.104</v>
      </c>
      <c r="AJ47" s="6">
        <v>4.3999999999999997E-2</v>
      </c>
      <c r="AK47" s="6">
        <f t="shared" si="45"/>
        <v>2.5000000000000001E-3</v>
      </c>
      <c r="AL47" s="6">
        <v>0.124</v>
      </c>
      <c r="AM47" s="6">
        <v>3.3000000000000002E-2</v>
      </c>
      <c r="AN47" s="6">
        <v>2.3E-2</v>
      </c>
      <c r="AO47" s="6">
        <f>0.5*0.005</f>
        <v>2.5000000000000001E-3</v>
      </c>
      <c r="AP47" s="6">
        <f t="shared" si="48"/>
        <v>2.5000000000000001E-3</v>
      </c>
      <c r="AQ47" s="6">
        <f>0.5*0.005</f>
        <v>2.5000000000000001E-3</v>
      </c>
      <c r="AR47" s="6">
        <v>4.3999999999999997E-2</v>
      </c>
      <c r="AS47" s="6">
        <f>0.5*0.005</f>
        <v>2.5000000000000001E-3</v>
      </c>
      <c r="AT47" s="8">
        <v>0.03</v>
      </c>
      <c r="AU47" s="8">
        <v>6.9000000000000006E-2</v>
      </c>
      <c r="AV47" s="6">
        <v>2.7E-2</v>
      </c>
      <c r="AW47" s="6">
        <f>0.5*0.005</f>
        <v>2.5000000000000001E-3</v>
      </c>
      <c r="AX47" s="6">
        <v>3.3000000000000002E-2</v>
      </c>
      <c r="AY47" s="6">
        <f>0.5*0.005</f>
        <v>2.5000000000000001E-3</v>
      </c>
      <c r="AZ47" s="6">
        <f t="shared" si="43"/>
        <v>2.5000000000000001E-3</v>
      </c>
      <c r="BA47" s="6">
        <f t="shared" si="39"/>
        <v>2.5000000000000001E-3</v>
      </c>
      <c r="BB47" s="6"/>
      <c r="BC47" s="6">
        <f t="shared" si="46"/>
        <v>5.0000000000000001E-4</v>
      </c>
      <c r="BD47" s="6">
        <v>5.4000000000000003E-3</v>
      </c>
      <c r="BE47" s="6">
        <v>5.1999999999999998E-3</v>
      </c>
      <c r="BF47" s="6">
        <f t="shared" si="47"/>
        <v>5.0000000000000001E-4</v>
      </c>
      <c r="BG47" s="6">
        <v>1.9E-3</v>
      </c>
      <c r="BH47" s="6">
        <f t="shared" si="40"/>
        <v>5.0000000000000001E-4</v>
      </c>
      <c r="BI47" s="6">
        <v>9.9000000000000008E-3</v>
      </c>
      <c r="BJ47" s="6">
        <v>2.24E-2</v>
      </c>
      <c r="BK47" s="6">
        <f t="shared" si="8"/>
        <v>5.0000000000000004E-6</v>
      </c>
      <c r="BL47" s="11">
        <f t="shared" si="52"/>
        <v>5.0000000000000001E-4</v>
      </c>
      <c r="BM47" s="11">
        <f t="shared" si="36"/>
        <v>5.0000000000000002E-5</v>
      </c>
      <c r="BN47" s="11">
        <f t="shared" si="34"/>
        <v>5.0000000000000002E-5</v>
      </c>
      <c r="BO47" s="11">
        <f t="shared" si="37"/>
        <v>5.0000000000000002E-5</v>
      </c>
      <c r="BP47" s="11">
        <f t="shared" si="35"/>
        <v>5.0000000000000002E-5</v>
      </c>
      <c r="BQ47" s="6"/>
      <c r="BR47" s="6">
        <f t="shared" si="10"/>
        <v>4.0000000000000002E-4</v>
      </c>
      <c r="BS47" s="6">
        <f t="shared" si="49"/>
        <v>5.0000000000000002E-5</v>
      </c>
      <c r="BT47" s="6">
        <f t="shared" si="49"/>
        <v>5.0000000000000002E-5</v>
      </c>
      <c r="BU47" s="6">
        <f t="shared" si="18"/>
        <v>1E-4</v>
      </c>
      <c r="BV47" s="6">
        <f t="shared" si="50"/>
        <v>5.0000000000000002E-5</v>
      </c>
      <c r="BW47" s="6">
        <f t="shared" si="50"/>
        <v>5.0000000000000002E-5</v>
      </c>
      <c r="BX47" s="6"/>
      <c r="BY47" s="6">
        <f t="shared" si="38"/>
        <v>1.4999999999999999E-4</v>
      </c>
      <c r="CR47" s="14"/>
      <c r="CX47" s="6">
        <f t="shared" si="51"/>
        <v>5.0000000000000002E-5</v>
      </c>
      <c r="CY47" s="6">
        <f t="shared" si="51"/>
        <v>5.0000000000000002E-5</v>
      </c>
      <c r="CZ47" s="6">
        <v>5619</v>
      </c>
      <c r="DF47" s="6">
        <f t="shared" si="15"/>
        <v>4.0000000000000002E-4</v>
      </c>
      <c r="DG47" s="6">
        <f t="shared" si="19"/>
        <v>5.0000000000000002E-5</v>
      </c>
      <c r="DH47"/>
    </row>
    <row r="48" spans="1:112" s="11" customFormat="1">
      <c r="A48" s="11">
        <v>45</v>
      </c>
      <c r="B48" s="6" t="s">
        <v>371</v>
      </c>
      <c r="C48" s="6">
        <v>91</v>
      </c>
      <c r="D48" s="6" t="s">
        <v>1086</v>
      </c>
      <c r="E48" s="6" t="s">
        <v>1504</v>
      </c>
      <c r="F48" s="6" t="s">
        <v>372</v>
      </c>
      <c r="G48" s="7">
        <v>7.8</v>
      </c>
      <c r="H48" s="6">
        <v>926</v>
      </c>
      <c r="I48" s="6">
        <f t="shared" si="0"/>
        <v>0.05</v>
      </c>
      <c r="J48" s="6">
        <f>0.5*3</f>
        <v>1.5</v>
      </c>
      <c r="K48" s="6">
        <v>100</v>
      </c>
      <c r="L48" s="6">
        <v>0.373</v>
      </c>
      <c r="M48" s="9">
        <v>0.37</v>
      </c>
      <c r="N48" s="6">
        <v>4.7699999999999996</v>
      </c>
      <c r="O48" s="6">
        <v>9.86</v>
      </c>
      <c r="P48" s="10">
        <v>5.3999999999999999E-2</v>
      </c>
      <c r="Q48" s="6">
        <v>2400</v>
      </c>
      <c r="R48" s="6">
        <f t="shared" si="1"/>
        <v>0.2</v>
      </c>
      <c r="S48" s="6">
        <v>4.29</v>
      </c>
      <c r="T48" s="6">
        <v>24.6</v>
      </c>
      <c r="U48" s="6">
        <f t="shared" si="26"/>
        <v>1</v>
      </c>
      <c r="V48" s="6"/>
      <c r="W48" s="6">
        <v>210</v>
      </c>
      <c r="X48" s="9">
        <v>5.4</v>
      </c>
      <c r="Y48" s="6">
        <v>35.5</v>
      </c>
      <c r="Z48" s="6">
        <v>200000</v>
      </c>
      <c r="AA48" s="9">
        <v>0.48</v>
      </c>
      <c r="AB48" s="6">
        <v>5900</v>
      </c>
      <c r="AC48" s="6">
        <v>760</v>
      </c>
      <c r="AD48" s="6">
        <v>600</v>
      </c>
      <c r="AE48" s="6">
        <v>14810</v>
      </c>
      <c r="AF48" s="7">
        <v>41</v>
      </c>
      <c r="AG48" s="6">
        <v>1900</v>
      </c>
      <c r="AH48" s="6">
        <v>460</v>
      </c>
      <c r="AI48" s="6">
        <v>2.9000000000000001E-2</v>
      </c>
      <c r="AJ48" s="6">
        <v>3.5000000000000003E-2</v>
      </c>
      <c r="AK48" s="6">
        <f t="shared" si="45"/>
        <v>2.5000000000000001E-3</v>
      </c>
      <c r="AL48" s="6">
        <v>0.19600000000000001</v>
      </c>
      <c r="AM48" s="6">
        <v>3.4000000000000002E-2</v>
      </c>
      <c r="AN48" s="6">
        <v>3.6999999999999998E-2</v>
      </c>
      <c r="AO48" s="6">
        <f>0.5*0.005</f>
        <v>2.5000000000000001E-3</v>
      </c>
      <c r="AP48" s="6">
        <f t="shared" si="48"/>
        <v>2.5000000000000001E-3</v>
      </c>
      <c r="AQ48" s="6">
        <v>2.3E-2</v>
      </c>
      <c r="AR48" s="6">
        <v>1.6E-2</v>
      </c>
      <c r="AS48" s="6">
        <v>2.4E-2</v>
      </c>
      <c r="AT48" s="8">
        <v>0.02</v>
      </c>
      <c r="AU48" s="8">
        <v>0.10299999999999999</v>
      </c>
      <c r="AV48" s="6">
        <v>3.4000000000000002E-2</v>
      </c>
      <c r="AW48" s="6">
        <f>0.5*0.005</f>
        <v>2.5000000000000001E-3</v>
      </c>
      <c r="AX48" s="6">
        <v>3.7999999999999999E-2</v>
      </c>
      <c r="AY48" s="6">
        <f>0.5*0.005</f>
        <v>2.5000000000000001E-3</v>
      </c>
      <c r="AZ48" s="6">
        <f t="shared" si="43"/>
        <v>2.5000000000000001E-3</v>
      </c>
      <c r="BA48" s="6">
        <f t="shared" si="39"/>
        <v>2.5000000000000001E-3</v>
      </c>
      <c r="BB48" s="6"/>
      <c r="BC48" s="6">
        <f t="shared" si="46"/>
        <v>5.0000000000000001E-4</v>
      </c>
      <c r="BD48" s="6">
        <f t="shared" ref="BD48:BE50" si="53">0.5*0.001</f>
        <v>5.0000000000000001E-4</v>
      </c>
      <c r="BE48" s="6">
        <f t="shared" si="53"/>
        <v>5.0000000000000001E-4</v>
      </c>
      <c r="BF48" s="6">
        <f t="shared" si="47"/>
        <v>5.0000000000000001E-4</v>
      </c>
      <c r="BG48" s="6">
        <f t="shared" ref="BG48:BG79" si="54">0.5*0.001</f>
        <v>5.0000000000000001E-4</v>
      </c>
      <c r="BH48" s="6">
        <f t="shared" si="40"/>
        <v>5.0000000000000001E-4</v>
      </c>
      <c r="BI48" s="6">
        <f t="shared" ref="BI48:BJ50" si="55">0.5*0.001</f>
        <v>5.0000000000000001E-4</v>
      </c>
      <c r="BJ48" s="6">
        <f t="shared" si="55"/>
        <v>5.0000000000000001E-4</v>
      </c>
      <c r="BK48" s="6">
        <f t="shared" si="8"/>
        <v>5.0000000000000004E-6</v>
      </c>
      <c r="BL48" s="11">
        <f t="shared" si="52"/>
        <v>5.0000000000000001E-4</v>
      </c>
      <c r="BM48" s="11">
        <f t="shared" si="36"/>
        <v>5.0000000000000002E-5</v>
      </c>
      <c r="BN48" s="11">
        <f t="shared" si="34"/>
        <v>5.0000000000000002E-5</v>
      </c>
      <c r="BO48" s="11">
        <f t="shared" si="37"/>
        <v>5.0000000000000002E-5</v>
      </c>
      <c r="BP48" s="11">
        <f t="shared" si="35"/>
        <v>5.0000000000000002E-5</v>
      </c>
      <c r="BQ48" s="6"/>
      <c r="BR48" s="6">
        <f t="shared" si="10"/>
        <v>4.0000000000000002E-4</v>
      </c>
      <c r="BS48" s="6">
        <f t="shared" si="49"/>
        <v>5.0000000000000002E-5</v>
      </c>
      <c r="BT48" s="6">
        <f t="shared" si="49"/>
        <v>5.0000000000000002E-5</v>
      </c>
      <c r="BU48" s="6">
        <f t="shared" si="18"/>
        <v>1E-4</v>
      </c>
      <c r="BV48" s="6">
        <f t="shared" si="50"/>
        <v>5.0000000000000002E-5</v>
      </c>
      <c r="BW48" s="6">
        <f t="shared" si="50"/>
        <v>5.0000000000000002E-5</v>
      </c>
      <c r="BX48" s="6"/>
      <c r="BY48" s="6">
        <f t="shared" si="38"/>
        <v>1.4999999999999999E-4</v>
      </c>
      <c r="CR48" s="14"/>
      <c r="CX48" s="6">
        <f t="shared" si="51"/>
        <v>5.0000000000000002E-5</v>
      </c>
      <c r="CY48" s="6">
        <f t="shared" si="51"/>
        <v>5.0000000000000002E-5</v>
      </c>
      <c r="CZ48" s="6">
        <v>5532</v>
      </c>
      <c r="DF48" s="6">
        <f t="shared" si="15"/>
        <v>4.0000000000000002E-4</v>
      </c>
      <c r="DG48" s="6">
        <f t="shared" si="19"/>
        <v>5.0000000000000002E-5</v>
      </c>
      <c r="DH48"/>
    </row>
    <row r="49" spans="1:112" s="11" customFormat="1">
      <c r="A49" s="11">
        <v>46</v>
      </c>
      <c r="B49" s="6" t="s">
        <v>369</v>
      </c>
      <c r="C49" s="6">
        <v>92</v>
      </c>
      <c r="D49" s="6" t="s">
        <v>1087</v>
      </c>
      <c r="E49" s="6" t="s">
        <v>1505</v>
      </c>
      <c r="F49" s="6" t="s">
        <v>370</v>
      </c>
      <c r="G49" s="7">
        <v>7.7</v>
      </c>
      <c r="H49" s="6">
        <v>636</v>
      </c>
      <c r="I49" s="6">
        <f t="shared" si="0"/>
        <v>0.05</v>
      </c>
      <c r="J49" s="6">
        <v>5.24</v>
      </c>
      <c r="K49" s="6">
        <v>180</v>
      </c>
      <c r="L49" s="6">
        <v>0.20899999999999999</v>
      </c>
      <c r="M49" s="9">
        <v>1.8</v>
      </c>
      <c r="N49" s="6">
        <v>14.6</v>
      </c>
      <c r="O49" s="6">
        <v>43.7</v>
      </c>
      <c r="P49" s="10">
        <v>3.5999999999999997E-2</v>
      </c>
      <c r="Q49" s="6">
        <v>3100</v>
      </c>
      <c r="R49" s="6">
        <f t="shared" si="1"/>
        <v>0.2</v>
      </c>
      <c r="S49" s="6">
        <v>7.59</v>
      </c>
      <c r="T49" s="6">
        <v>15.9</v>
      </c>
      <c r="U49" s="6">
        <f t="shared" si="26"/>
        <v>1</v>
      </c>
      <c r="V49" s="6"/>
      <c r="W49" s="6">
        <v>270</v>
      </c>
      <c r="X49" s="9">
        <v>9.1999999999999993</v>
      </c>
      <c r="Y49" s="6">
        <v>134</v>
      </c>
      <c r="Z49" s="6">
        <v>160000</v>
      </c>
      <c r="AA49" s="9">
        <v>0.78</v>
      </c>
      <c r="AB49" s="6">
        <v>9200</v>
      </c>
      <c r="AC49" s="6">
        <v>1300</v>
      </c>
      <c r="AD49" s="6">
        <v>1200</v>
      </c>
      <c r="AE49" s="6">
        <v>13790</v>
      </c>
      <c r="AF49" s="6">
        <v>100</v>
      </c>
      <c r="AG49" s="6">
        <v>3800</v>
      </c>
      <c r="AH49" s="6">
        <v>1100</v>
      </c>
      <c r="AI49" s="6">
        <v>0.129</v>
      </c>
      <c r="AJ49" s="6">
        <v>6.6000000000000003E-2</v>
      </c>
      <c r="AK49" s="6">
        <f t="shared" si="45"/>
        <v>2.5000000000000001E-3</v>
      </c>
      <c r="AL49" s="6">
        <v>0.182</v>
      </c>
      <c r="AM49" s="6">
        <v>3.4000000000000002E-2</v>
      </c>
      <c r="AN49" s="6">
        <v>4.2999999999999997E-2</v>
      </c>
      <c r="AO49" s="6">
        <v>2.1000000000000001E-2</v>
      </c>
      <c r="AP49" s="6">
        <f t="shared" si="48"/>
        <v>2.5000000000000001E-3</v>
      </c>
      <c r="AQ49" s="6">
        <v>2.7E-2</v>
      </c>
      <c r="AR49" s="6">
        <v>3.9E-2</v>
      </c>
      <c r="AS49" s="6">
        <f>0.5*0.005</f>
        <v>2.5000000000000001E-3</v>
      </c>
      <c r="AT49" s="8">
        <f>0.5*0.005</f>
        <v>2.5000000000000001E-3</v>
      </c>
      <c r="AU49" s="8">
        <v>9.6000000000000002E-2</v>
      </c>
      <c r="AV49" s="6">
        <v>4.1000000000000002E-2</v>
      </c>
      <c r="AW49" s="6">
        <f>0.5*0.005</f>
        <v>2.5000000000000001E-3</v>
      </c>
      <c r="AX49" s="6">
        <v>3.6999999999999998E-2</v>
      </c>
      <c r="AY49" s="6">
        <v>2.3E-2</v>
      </c>
      <c r="AZ49" s="6">
        <f t="shared" si="43"/>
        <v>2.5000000000000001E-3</v>
      </c>
      <c r="BA49" s="6">
        <f t="shared" si="39"/>
        <v>2.5000000000000001E-3</v>
      </c>
      <c r="BB49" s="6"/>
      <c r="BC49" s="6">
        <f t="shared" si="46"/>
        <v>5.0000000000000001E-4</v>
      </c>
      <c r="BD49" s="6">
        <f t="shared" si="53"/>
        <v>5.0000000000000001E-4</v>
      </c>
      <c r="BE49" s="6">
        <f t="shared" si="53"/>
        <v>5.0000000000000001E-4</v>
      </c>
      <c r="BF49" s="6">
        <f t="shared" si="47"/>
        <v>5.0000000000000001E-4</v>
      </c>
      <c r="BG49" s="6">
        <f t="shared" si="54"/>
        <v>5.0000000000000001E-4</v>
      </c>
      <c r="BH49" s="6">
        <f t="shared" si="40"/>
        <v>5.0000000000000001E-4</v>
      </c>
      <c r="BI49" s="6">
        <f t="shared" si="55"/>
        <v>5.0000000000000001E-4</v>
      </c>
      <c r="BJ49" s="6">
        <f t="shared" si="55"/>
        <v>5.0000000000000001E-4</v>
      </c>
      <c r="BK49" s="6">
        <f t="shared" si="8"/>
        <v>5.0000000000000004E-6</v>
      </c>
      <c r="BL49" s="11">
        <f t="shared" si="52"/>
        <v>5.0000000000000001E-4</v>
      </c>
      <c r="BM49" s="11">
        <f t="shared" si="36"/>
        <v>5.0000000000000002E-5</v>
      </c>
      <c r="BN49" s="11">
        <f t="shared" si="34"/>
        <v>5.0000000000000002E-5</v>
      </c>
      <c r="BO49" s="11">
        <f t="shared" si="37"/>
        <v>5.0000000000000002E-5</v>
      </c>
      <c r="BP49" s="11">
        <f t="shared" si="35"/>
        <v>5.0000000000000002E-5</v>
      </c>
      <c r="BQ49" s="6"/>
      <c r="BR49" s="6">
        <f t="shared" si="10"/>
        <v>4.0000000000000002E-4</v>
      </c>
      <c r="BS49" s="6">
        <f t="shared" si="49"/>
        <v>5.0000000000000002E-5</v>
      </c>
      <c r="BT49" s="6">
        <f t="shared" si="49"/>
        <v>5.0000000000000002E-5</v>
      </c>
      <c r="BU49" s="6">
        <f t="shared" si="18"/>
        <v>1E-4</v>
      </c>
      <c r="BV49" s="6">
        <f t="shared" si="50"/>
        <v>5.0000000000000002E-5</v>
      </c>
      <c r="BW49" s="6">
        <f t="shared" si="50"/>
        <v>5.0000000000000002E-5</v>
      </c>
      <c r="BX49" s="6"/>
      <c r="BY49" s="6">
        <f t="shared" si="38"/>
        <v>1.4999999999999999E-4</v>
      </c>
      <c r="CR49" s="14"/>
      <c r="CX49" s="6">
        <f t="shared" si="51"/>
        <v>5.0000000000000002E-5</v>
      </c>
      <c r="CY49" s="6">
        <f t="shared" si="51"/>
        <v>5.0000000000000002E-5</v>
      </c>
      <c r="CZ49" s="6">
        <v>7550</v>
      </c>
      <c r="DF49" s="6">
        <f t="shared" si="15"/>
        <v>4.0000000000000002E-4</v>
      </c>
      <c r="DG49" s="6">
        <f t="shared" si="19"/>
        <v>5.0000000000000002E-5</v>
      </c>
      <c r="DH49"/>
    </row>
    <row r="50" spans="1:112" s="11" customFormat="1">
      <c r="A50" s="11">
        <v>47</v>
      </c>
      <c r="B50" s="6" t="s">
        <v>367</v>
      </c>
      <c r="C50" s="6">
        <v>93</v>
      </c>
      <c r="D50" s="6" t="s">
        <v>1088</v>
      </c>
      <c r="E50" s="6" t="s">
        <v>1506</v>
      </c>
      <c r="F50" s="6" t="s">
        <v>368</v>
      </c>
      <c r="G50" s="7">
        <v>8</v>
      </c>
      <c r="H50" s="6">
        <v>910</v>
      </c>
      <c r="I50" s="6">
        <f t="shared" si="0"/>
        <v>0.05</v>
      </c>
      <c r="J50" s="6">
        <f>0.5*3</f>
        <v>1.5</v>
      </c>
      <c r="K50" s="6">
        <v>160</v>
      </c>
      <c r="L50" s="6">
        <v>1.68</v>
      </c>
      <c r="M50" s="9">
        <v>2.6</v>
      </c>
      <c r="N50" s="6">
        <v>13.4</v>
      </c>
      <c r="O50" s="6">
        <v>35.700000000000003</v>
      </c>
      <c r="P50" s="8">
        <v>0.14000000000000001</v>
      </c>
      <c r="Q50" s="6">
        <v>3600</v>
      </c>
      <c r="R50" s="6">
        <f t="shared" si="1"/>
        <v>0.2</v>
      </c>
      <c r="S50" s="6">
        <v>10.8</v>
      </c>
      <c r="T50" s="6">
        <v>41.2</v>
      </c>
      <c r="U50" s="6">
        <f t="shared" ref="U50:U81" si="56">0.5*2</f>
        <v>1</v>
      </c>
      <c r="V50" s="6"/>
      <c r="W50" s="6">
        <v>310</v>
      </c>
      <c r="X50" s="7">
        <v>15</v>
      </c>
      <c r="Y50" s="6">
        <v>123</v>
      </c>
      <c r="Z50" s="6">
        <v>180000</v>
      </c>
      <c r="AA50" s="9">
        <v>1.4</v>
      </c>
      <c r="AB50" s="6">
        <v>11000</v>
      </c>
      <c r="AC50" s="6">
        <v>910</v>
      </c>
      <c r="AD50" s="6">
        <v>1400</v>
      </c>
      <c r="AE50" s="6">
        <v>15350</v>
      </c>
      <c r="AF50" s="6">
        <v>170</v>
      </c>
      <c r="AG50" s="6">
        <v>6500</v>
      </c>
      <c r="AH50" s="6">
        <v>1800</v>
      </c>
      <c r="AI50" s="6">
        <v>0.11799999999999999</v>
      </c>
      <c r="AJ50" s="6">
        <v>8.7999999999999995E-2</v>
      </c>
      <c r="AK50" s="6">
        <f t="shared" si="45"/>
        <v>2.5000000000000001E-3</v>
      </c>
      <c r="AL50" s="6">
        <v>0.23200000000000001</v>
      </c>
      <c r="AM50" s="6">
        <v>4.4999999999999998E-2</v>
      </c>
      <c r="AN50" s="6">
        <v>4.1000000000000002E-2</v>
      </c>
      <c r="AO50" s="6">
        <f>0.5*0.005</f>
        <v>2.5000000000000001E-3</v>
      </c>
      <c r="AP50" s="6">
        <f t="shared" si="48"/>
        <v>2.5000000000000001E-3</v>
      </c>
      <c r="AQ50" s="6">
        <v>2.4E-2</v>
      </c>
      <c r="AR50" s="6">
        <v>4.1000000000000002E-2</v>
      </c>
      <c r="AS50" s="6">
        <f>0.5*0.005</f>
        <v>2.5000000000000001E-3</v>
      </c>
      <c r="AT50" s="8">
        <f>0.5*0.005</f>
        <v>2.5000000000000001E-3</v>
      </c>
      <c r="AU50" s="8">
        <v>0.12</v>
      </c>
      <c r="AV50" s="6">
        <v>3.7999999999999999E-2</v>
      </c>
      <c r="AW50" s="6">
        <f>0.5*0.005</f>
        <v>2.5000000000000001E-3</v>
      </c>
      <c r="AX50" s="6">
        <v>5.3999999999999999E-2</v>
      </c>
      <c r="AY50" s="6">
        <v>3.4000000000000002E-2</v>
      </c>
      <c r="AZ50" s="6">
        <f t="shared" si="43"/>
        <v>2.5000000000000001E-3</v>
      </c>
      <c r="BA50" s="6">
        <f t="shared" si="39"/>
        <v>2.5000000000000001E-3</v>
      </c>
      <c r="BB50" s="6"/>
      <c r="BC50" s="6">
        <f t="shared" si="46"/>
        <v>5.0000000000000001E-4</v>
      </c>
      <c r="BD50" s="6">
        <f t="shared" si="53"/>
        <v>5.0000000000000001E-4</v>
      </c>
      <c r="BE50" s="6">
        <f t="shared" si="53"/>
        <v>5.0000000000000001E-4</v>
      </c>
      <c r="BF50" s="6">
        <f t="shared" si="47"/>
        <v>5.0000000000000001E-4</v>
      </c>
      <c r="BG50" s="6">
        <f t="shared" si="54"/>
        <v>5.0000000000000001E-4</v>
      </c>
      <c r="BH50" s="6">
        <f t="shared" si="40"/>
        <v>5.0000000000000001E-4</v>
      </c>
      <c r="BI50" s="6">
        <f t="shared" si="55"/>
        <v>5.0000000000000001E-4</v>
      </c>
      <c r="BJ50" s="6">
        <f t="shared" si="55"/>
        <v>5.0000000000000001E-4</v>
      </c>
      <c r="BK50" s="6">
        <f t="shared" si="8"/>
        <v>5.0000000000000004E-6</v>
      </c>
      <c r="BL50" s="11">
        <f t="shared" si="52"/>
        <v>5.0000000000000001E-4</v>
      </c>
      <c r="BM50" s="11">
        <f t="shared" si="36"/>
        <v>5.0000000000000002E-5</v>
      </c>
      <c r="BN50" s="11">
        <f t="shared" si="34"/>
        <v>5.0000000000000002E-5</v>
      </c>
      <c r="BO50" s="11">
        <f t="shared" si="37"/>
        <v>5.0000000000000002E-5</v>
      </c>
      <c r="BP50" s="11">
        <f t="shared" si="35"/>
        <v>5.0000000000000002E-5</v>
      </c>
      <c r="BQ50" s="6"/>
      <c r="BR50" s="6">
        <f t="shared" si="10"/>
        <v>4.0000000000000002E-4</v>
      </c>
      <c r="BS50" s="6">
        <f t="shared" si="49"/>
        <v>5.0000000000000002E-5</v>
      </c>
      <c r="BT50" s="6">
        <f t="shared" si="49"/>
        <v>5.0000000000000002E-5</v>
      </c>
      <c r="BU50" s="6">
        <f t="shared" si="18"/>
        <v>1E-4</v>
      </c>
      <c r="BV50" s="6">
        <f t="shared" si="50"/>
        <v>5.0000000000000002E-5</v>
      </c>
      <c r="BW50" s="6">
        <f t="shared" si="50"/>
        <v>5.0000000000000002E-5</v>
      </c>
      <c r="BX50" s="6"/>
      <c r="BY50" s="6">
        <f t="shared" si="38"/>
        <v>1.4999999999999999E-4</v>
      </c>
      <c r="CR50" s="14"/>
      <c r="CX50" s="6">
        <f t="shared" si="51"/>
        <v>5.0000000000000002E-5</v>
      </c>
      <c r="CY50" s="6">
        <f t="shared" si="51"/>
        <v>5.0000000000000002E-5</v>
      </c>
      <c r="CZ50" s="6">
        <v>8895</v>
      </c>
      <c r="DF50" s="6">
        <f t="shared" si="15"/>
        <v>4.0000000000000002E-4</v>
      </c>
      <c r="DG50" s="6">
        <f t="shared" si="19"/>
        <v>5.0000000000000002E-5</v>
      </c>
      <c r="DH50"/>
    </row>
    <row r="51" spans="1:112" s="11" customFormat="1">
      <c r="A51" s="11">
        <v>48</v>
      </c>
      <c r="B51" s="6" t="s">
        <v>365</v>
      </c>
      <c r="C51" s="6">
        <v>94</v>
      </c>
      <c r="D51" s="6" t="s">
        <v>1089</v>
      </c>
      <c r="E51" s="6" t="s">
        <v>1507</v>
      </c>
      <c r="F51" s="6" t="s">
        <v>366</v>
      </c>
      <c r="G51" s="7">
        <v>8.4</v>
      </c>
      <c r="H51" s="6">
        <v>526</v>
      </c>
      <c r="I51" s="6">
        <f t="shared" si="0"/>
        <v>0.05</v>
      </c>
      <c r="J51" s="6">
        <f>0.5*3</f>
        <v>1.5</v>
      </c>
      <c r="K51" s="6">
        <v>140</v>
      </c>
      <c r="L51" s="6">
        <v>0.30199999999999999</v>
      </c>
      <c r="M51" s="9">
        <v>1.7</v>
      </c>
      <c r="N51" s="6">
        <v>11.6</v>
      </c>
      <c r="O51" s="6">
        <v>17.3</v>
      </c>
      <c r="P51" s="10">
        <v>4.9000000000000002E-2</v>
      </c>
      <c r="Q51" s="6">
        <v>3600</v>
      </c>
      <c r="R51" s="6">
        <f t="shared" si="1"/>
        <v>0.2</v>
      </c>
      <c r="S51" s="6">
        <v>8.52</v>
      </c>
      <c r="T51" s="6">
        <v>23.9</v>
      </c>
      <c r="U51" s="6">
        <f t="shared" si="56"/>
        <v>1</v>
      </c>
      <c r="V51" s="6"/>
      <c r="W51" s="6">
        <v>400</v>
      </c>
      <c r="X51" s="7">
        <v>13</v>
      </c>
      <c r="Y51" s="7">
        <v>65</v>
      </c>
      <c r="Z51" s="6">
        <v>170000</v>
      </c>
      <c r="AA51" s="9">
        <v>2.2000000000000002</v>
      </c>
      <c r="AB51" s="6">
        <v>8800</v>
      </c>
      <c r="AC51" s="6">
        <v>490</v>
      </c>
      <c r="AD51" s="6">
        <v>760</v>
      </c>
      <c r="AE51" s="6">
        <v>12740</v>
      </c>
      <c r="AF51" s="6">
        <v>100</v>
      </c>
      <c r="AG51" s="6">
        <v>5700</v>
      </c>
      <c r="AH51" s="6">
        <v>1500</v>
      </c>
      <c r="AI51" s="6">
        <v>0.48499999999999999</v>
      </c>
      <c r="AJ51" s="6">
        <v>7.6999999999999999E-2</v>
      </c>
      <c r="AK51" s="6">
        <f t="shared" si="45"/>
        <v>2.5000000000000001E-3</v>
      </c>
      <c r="AL51" s="6">
        <v>0.253</v>
      </c>
      <c r="AM51" s="6">
        <v>5.5E-2</v>
      </c>
      <c r="AN51" s="6">
        <v>5.5E-2</v>
      </c>
      <c r="AO51" s="6">
        <v>2.4E-2</v>
      </c>
      <c r="AP51" s="6">
        <f t="shared" si="48"/>
        <v>2.5000000000000001E-3</v>
      </c>
      <c r="AQ51" s="6">
        <v>2.7E-2</v>
      </c>
      <c r="AR51" s="6">
        <v>5.7000000000000002E-2</v>
      </c>
      <c r="AS51" s="8">
        <v>0.04</v>
      </c>
      <c r="AT51" s="8">
        <f>0.5*0.005</f>
        <v>2.5000000000000001E-3</v>
      </c>
      <c r="AU51" s="8">
        <v>0.122</v>
      </c>
      <c r="AV51" s="6">
        <v>4.9000000000000002E-2</v>
      </c>
      <c r="AW51" s="6">
        <v>2.4E-2</v>
      </c>
      <c r="AX51" s="6">
        <v>4.1000000000000002E-2</v>
      </c>
      <c r="AY51" s="6">
        <v>3.5000000000000003E-2</v>
      </c>
      <c r="AZ51" s="6">
        <f t="shared" si="43"/>
        <v>2.5000000000000001E-3</v>
      </c>
      <c r="BA51" s="6">
        <f t="shared" si="39"/>
        <v>2.5000000000000001E-3</v>
      </c>
      <c r="BB51" s="6"/>
      <c r="BC51" s="6">
        <f t="shared" si="46"/>
        <v>5.0000000000000001E-4</v>
      </c>
      <c r="BD51" s="6">
        <f t="shared" ref="BD51:BD82" si="57">0.5*0.001</f>
        <v>5.0000000000000001E-4</v>
      </c>
      <c r="BE51" s="6">
        <v>1.5800000000000002E-2</v>
      </c>
      <c r="BF51" s="6">
        <f t="shared" si="47"/>
        <v>5.0000000000000001E-4</v>
      </c>
      <c r="BG51" s="6">
        <f t="shared" si="54"/>
        <v>5.0000000000000001E-4</v>
      </c>
      <c r="BH51" s="6">
        <f t="shared" si="40"/>
        <v>5.0000000000000001E-4</v>
      </c>
      <c r="BI51" s="6">
        <f t="shared" ref="BI51:BI82" si="58">0.5*0.001</f>
        <v>5.0000000000000001E-4</v>
      </c>
      <c r="BJ51" s="6">
        <v>1.5800000000000002E-2</v>
      </c>
      <c r="BK51" s="6">
        <f t="shared" si="8"/>
        <v>5.0000000000000004E-6</v>
      </c>
      <c r="BL51" s="11">
        <f t="shared" si="52"/>
        <v>5.0000000000000001E-4</v>
      </c>
      <c r="BM51" s="11">
        <f t="shared" si="36"/>
        <v>5.0000000000000002E-5</v>
      </c>
      <c r="BN51" s="11">
        <f t="shared" si="34"/>
        <v>5.0000000000000002E-5</v>
      </c>
      <c r="BO51" s="11">
        <f t="shared" si="37"/>
        <v>5.0000000000000002E-5</v>
      </c>
      <c r="BP51" s="11">
        <f t="shared" si="35"/>
        <v>5.0000000000000002E-5</v>
      </c>
      <c r="BQ51" s="6"/>
      <c r="BR51" s="6">
        <f t="shared" si="10"/>
        <v>4.0000000000000002E-4</v>
      </c>
      <c r="BS51" s="6">
        <f t="shared" si="49"/>
        <v>5.0000000000000002E-5</v>
      </c>
      <c r="BT51" s="6">
        <f t="shared" si="49"/>
        <v>5.0000000000000002E-5</v>
      </c>
      <c r="BU51" s="6">
        <f t="shared" si="18"/>
        <v>1E-4</v>
      </c>
      <c r="BV51" s="6">
        <f t="shared" si="50"/>
        <v>5.0000000000000002E-5</v>
      </c>
      <c r="BW51" s="6">
        <f t="shared" si="50"/>
        <v>5.0000000000000002E-5</v>
      </c>
      <c r="BX51" s="6"/>
      <c r="BY51" s="6">
        <f t="shared" si="38"/>
        <v>1.4999999999999999E-4</v>
      </c>
      <c r="CR51" s="14"/>
      <c r="CX51" s="6">
        <f t="shared" si="51"/>
        <v>5.0000000000000002E-5</v>
      </c>
      <c r="CY51" s="6">
        <f t="shared" si="51"/>
        <v>5.0000000000000002E-5</v>
      </c>
      <c r="CZ51" s="6">
        <v>5051</v>
      </c>
      <c r="DF51" s="6">
        <f t="shared" si="15"/>
        <v>4.0000000000000002E-4</v>
      </c>
      <c r="DG51" s="6">
        <f t="shared" si="19"/>
        <v>5.0000000000000002E-5</v>
      </c>
      <c r="DH51"/>
    </row>
    <row r="52" spans="1:112" s="11" customFormat="1">
      <c r="A52" s="11">
        <v>49</v>
      </c>
      <c r="B52" s="6" t="s">
        <v>363</v>
      </c>
      <c r="C52" s="6">
        <v>95</v>
      </c>
      <c r="D52" s="6" t="s">
        <v>1090</v>
      </c>
      <c r="E52" s="6" t="s">
        <v>1508</v>
      </c>
      <c r="F52" s="6" t="s">
        <v>364</v>
      </c>
      <c r="G52" s="7">
        <v>7.6</v>
      </c>
      <c r="H52" s="6">
        <v>741</v>
      </c>
      <c r="I52" s="6">
        <f t="shared" si="0"/>
        <v>0.05</v>
      </c>
      <c r="J52" s="6">
        <f>0.5*3</f>
        <v>1.5</v>
      </c>
      <c r="K52" s="6">
        <v>140</v>
      </c>
      <c r="L52" s="6">
        <v>0.34699999999999998</v>
      </c>
      <c r="M52" s="9">
        <v>3.1</v>
      </c>
      <c r="N52" s="6">
        <v>18.5</v>
      </c>
      <c r="O52" s="7">
        <v>37</v>
      </c>
      <c r="P52" s="10">
        <v>6.4000000000000001E-2</v>
      </c>
      <c r="Q52" s="6">
        <v>3900</v>
      </c>
      <c r="R52" s="6">
        <f t="shared" si="1"/>
        <v>0.2</v>
      </c>
      <c r="S52" s="6">
        <v>13.4</v>
      </c>
      <c r="T52" s="7">
        <v>24</v>
      </c>
      <c r="U52" s="6">
        <f t="shared" si="56"/>
        <v>1</v>
      </c>
      <c r="V52" s="6"/>
      <c r="W52" s="6">
        <v>230</v>
      </c>
      <c r="X52" s="7">
        <v>19</v>
      </c>
      <c r="Y52" s="6">
        <v>158</v>
      </c>
      <c r="Z52" s="6">
        <v>100000</v>
      </c>
      <c r="AA52" s="9">
        <v>0.71</v>
      </c>
      <c r="AB52" s="6">
        <v>15000</v>
      </c>
      <c r="AC52" s="6">
        <v>790</v>
      </c>
      <c r="AD52" s="6">
        <v>1600</v>
      </c>
      <c r="AE52" s="6">
        <v>14880</v>
      </c>
      <c r="AF52" s="6">
        <v>260</v>
      </c>
      <c r="AG52" s="6">
        <v>10000</v>
      </c>
      <c r="AH52" s="6">
        <v>2800</v>
      </c>
      <c r="AI52" s="6">
        <v>0.11</v>
      </c>
      <c r="AJ52" s="6">
        <v>0.104</v>
      </c>
      <c r="AK52" s="6">
        <f t="shared" si="45"/>
        <v>2.5000000000000001E-3</v>
      </c>
      <c r="AL52" s="6">
        <v>0.314</v>
      </c>
      <c r="AM52" s="6">
        <v>7.3999999999999996E-2</v>
      </c>
      <c r="AN52" s="6">
        <v>7.8E-2</v>
      </c>
      <c r="AO52" s="6">
        <v>3.5000000000000003E-2</v>
      </c>
      <c r="AP52" s="6">
        <f t="shared" si="48"/>
        <v>2.5000000000000001E-3</v>
      </c>
      <c r="AQ52" s="6">
        <v>4.2000000000000003E-2</v>
      </c>
      <c r="AR52" s="6">
        <v>5.5E-2</v>
      </c>
      <c r="AS52" s="6">
        <f>0.5*0.005</f>
        <v>2.5000000000000001E-3</v>
      </c>
      <c r="AT52" s="8">
        <f>0.5*0.005</f>
        <v>2.5000000000000001E-3</v>
      </c>
      <c r="AU52" s="8">
        <v>0.18</v>
      </c>
      <c r="AV52" s="6">
        <v>7.3999999999999996E-2</v>
      </c>
      <c r="AW52" s="6">
        <v>3.4000000000000002E-2</v>
      </c>
      <c r="AX52" s="6">
        <v>6.0999999999999999E-2</v>
      </c>
      <c r="AY52" s="6">
        <v>3.3000000000000002E-2</v>
      </c>
      <c r="AZ52" s="6">
        <f t="shared" si="43"/>
        <v>2.5000000000000001E-3</v>
      </c>
      <c r="BA52" s="6">
        <f t="shared" si="39"/>
        <v>2.5000000000000001E-3</v>
      </c>
      <c r="BB52" s="6"/>
      <c r="BC52" s="6">
        <f t="shared" si="46"/>
        <v>5.0000000000000001E-4</v>
      </c>
      <c r="BD52" s="6">
        <f t="shared" si="57"/>
        <v>5.0000000000000001E-4</v>
      </c>
      <c r="BE52" s="6">
        <f t="shared" ref="BE52:BE78" si="59">0.5*0.001</f>
        <v>5.0000000000000001E-4</v>
      </c>
      <c r="BF52" s="6">
        <f t="shared" si="47"/>
        <v>5.0000000000000001E-4</v>
      </c>
      <c r="BG52" s="6">
        <f t="shared" si="54"/>
        <v>5.0000000000000001E-4</v>
      </c>
      <c r="BH52" s="6">
        <f t="shared" si="40"/>
        <v>5.0000000000000001E-4</v>
      </c>
      <c r="BI52" s="6">
        <f t="shared" si="58"/>
        <v>5.0000000000000001E-4</v>
      </c>
      <c r="BJ52" s="6">
        <f t="shared" ref="BJ52:BJ78" si="60">0.5*0.001</f>
        <v>5.0000000000000001E-4</v>
      </c>
      <c r="BK52" s="6">
        <f t="shared" si="8"/>
        <v>5.0000000000000004E-6</v>
      </c>
      <c r="BL52" s="11">
        <f t="shared" si="52"/>
        <v>5.0000000000000001E-4</v>
      </c>
      <c r="BM52" s="11">
        <f t="shared" si="36"/>
        <v>5.0000000000000002E-5</v>
      </c>
      <c r="BN52" s="11">
        <f t="shared" si="34"/>
        <v>5.0000000000000002E-5</v>
      </c>
      <c r="BO52" s="11">
        <f t="shared" si="37"/>
        <v>5.0000000000000002E-5</v>
      </c>
      <c r="BP52" s="11">
        <f t="shared" si="35"/>
        <v>5.0000000000000002E-5</v>
      </c>
      <c r="BQ52" s="6"/>
      <c r="BR52" s="6">
        <f t="shared" si="10"/>
        <v>4.0000000000000002E-4</v>
      </c>
      <c r="BS52" s="6">
        <f t="shared" si="49"/>
        <v>5.0000000000000002E-5</v>
      </c>
      <c r="BT52" s="6">
        <f t="shared" si="49"/>
        <v>5.0000000000000002E-5</v>
      </c>
      <c r="BU52" s="6">
        <f t="shared" si="18"/>
        <v>1E-4</v>
      </c>
      <c r="BV52" s="6">
        <f t="shared" si="50"/>
        <v>5.0000000000000002E-5</v>
      </c>
      <c r="BW52" s="6">
        <f t="shared" si="50"/>
        <v>5.0000000000000002E-5</v>
      </c>
      <c r="BX52" s="6"/>
      <c r="BY52" s="6">
        <f t="shared" si="38"/>
        <v>1.4999999999999999E-4</v>
      </c>
      <c r="CR52" s="14"/>
      <c r="CX52" s="6">
        <f t="shared" si="51"/>
        <v>5.0000000000000002E-5</v>
      </c>
      <c r="CY52" s="6">
        <f t="shared" si="51"/>
        <v>5.0000000000000002E-5</v>
      </c>
      <c r="CZ52" s="6">
        <v>13060</v>
      </c>
      <c r="DF52" s="6">
        <f t="shared" si="15"/>
        <v>4.0000000000000002E-4</v>
      </c>
      <c r="DG52" s="6">
        <f t="shared" si="19"/>
        <v>5.0000000000000002E-5</v>
      </c>
      <c r="DH52"/>
    </row>
    <row r="53" spans="1:112" s="11" customFormat="1">
      <c r="A53" s="11">
        <v>50</v>
      </c>
      <c r="B53" s="6" t="s">
        <v>361</v>
      </c>
      <c r="C53" s="6">
        <v>96</v>
      </c>
      <c r="D53" s="6" t="s">
        <v>1091</v>
      </c>
      <c r="E53" s="6" t="s">
        <v>1509</v>
      </c>
      <c r="F53" s="6" t="s">
        <v>362</v>
      </c>
      <c r="G53" s="7">
        <v>8.1999999999999993</v>
      </c>
      <c r="H53" s="6">
        <v>410</v>
      </c>
      <c r="I53" s="6">
        <f t="shared" si="0"/>
        <v>0.05</v>
      </c>
      <c r="J53" s="6">
        <f>0.5*3</f>
        <v>1.5</v>
      </c>
      <c r="K53" s="7">
        <v>91</v>
      </c>
      <c r="L53" s="6">
        <v>0.627</v>
      </c>
      <c r="M53" s="9">
        <v>1.4</v>
      </c>
      <c r="N53" s="6">
        <v>8.7899999999999991</v>
      </c>
      <c r="O53" s="6">
        <v>23.2</v>
      </c>
      <c r="P53" s="10">
        <v>6.0999999999999999E-2</v>
      </c>
      <c r="Q53" s="6">
        <v>3100</v>
      </c>
      <c r="R53" s="6">
        <f t="shared" si="1"/>
        <v>0.2</v>
      </c>
      <c r="S53" s="6">
        <v>6.87</v>
      </c>
      <c r="T53" s="6">
        <v>34.299999999999997</v>
      </c>
      <c r="U53" s="6">
        <f t="shared" si="56"/>
        <v>1</v>
      </c>
      <c r="V53" s="6"/>
      <c r="W53" s="6">
        <v>200</v>
      </c>
      <c r="X53" s="9">
        <v>9.8000000000000007</v>
      </c>
      <c r="Y53" s="6">
        <v>113</v>
      </c>
      <c r="Z53" s="6">
        <v>180000</v>
      </c>
      <c r="AA53" s="9">
        <v>1.2</v>
      </c>
      <c r="AB53" s="6">
        <v>6800</v>
      </c>
      <c r="AC53" s="6">
        <v>730</v>
      </c>
      <c r="AD53" s="6">
        <v>610</v>
      </c>
      <c r="AE53" s="6">
        <v>11360</v>
      </c>
      <c r="AF53" s="7">
        <v>98</v>
      </c>
      <c r="AG53" s="6">
        <v>3800</v>
      </c>
      <c r="AH53" s="6">
        <v>940</v>
      </c>
      <c r="AI53" s="6">
        <v>7.9000000000000001E-2</v>
      </c>
      <c r="AJ53" s="6">
        <v>0.252</v>
      </c>
      <c r="AK53" s="6">
        <v>2.5000000000000001E-2</v>
      </c>
      <c r="AL53" s="6">
        <v>0.81499999999999995</v>
      </c>
      <c r="AM53" s="6">
        <v>0.16600000000000001</v>
      </c>
      <c r="AN53" s="6">
        <v>0.151</v>
      </c>
      <c r="AO53" s="6">
        <v>5.7000000000000002E-2</v>
      </c>
      <c r="AP53" s="6">
        <f t="shared" si="48"/>
        <v>2.5000000000000001E-3</v>
      </c>
      <c r="AQ53" s="6">
        <v>6.6000000000000003E-2</v>
      </c>
      <c r="AR53" s="6">
        <v>2.7E-2</v>
      </c>
      <c r="AS53" s="6">
        <v>2.1000000000000001E-2</v>
      </c>
      <c r="AT53" s="8">
        <v>3.7999999999999999E-2</v>
      </c>
      <c r="AU53" s="6">
        <v>0.38800000000000001</v>
      </c>
      <c r="AV53" s="6">
        <v>0.151</v>
      </c>
      <c r="AW53" s="6">
        <v>6.8000000000000005E-2</v>
      </c>
      <c r="AX53" s="6">
        <v>9.7000000000000003E-2</v>
      </c>
      <c r="AY53" s="6">
        <v>5.6000000000000001E-2</v>
      </c>
      <c r="AZ53" s="6">
        <f t="shared" si="43"/>
        <v>2.5000000000000001E-3</v>
      </c>
      <c r="BA53" s="6">
        <f t="shared" si="39"/>
        <v>2.5000000000000001E-3</v>
      </c>
      <c r="BB53" s="6"/>
      <c r="BC53" s="6">
        <f t="shared" si="46"/>
        <v>5.0000000000000001E-4</v>
      </c>
      <c r="BD53" s="6">
        <f t="shared" si="57"/>
        <v>5.0000000000000001E-4</v>
      </c>
      <c r="BE53" s="6">
        <f t="shared" si="59"/>
        <v>5.0000000000000001E-4</v>
      </c>
      <c r="BF53" s="6">
        <f t="shared" si="47"/>
        <v>5.0000000000000001E-4</v>
      </c>
      <c r="BG53" s="6">
        <f t="shared" si="54"/>
        <v>5.0000000000000001E-4</v>
      </c>
      <c r="BH53" s="6">
        <f t="shared" si="40"/>
        <v>5.0000000000000001E-4</v>
      </c>
      <c r="BI53" s="6">
        <f t="shared" si="58"/>
        <v>5.0000000000000001E-4</v>
      </c>
      <c r="BJ53" s="6">
        <f t="shared" si="60"/>
        <v>5.0000000000000001E-4</v>
      </c>
      <c r="BK53" s="6">
        <f t="shared" si="8"/>
        <v>5.0000000000000004E-6</v>
      </c>
      <c r="BL53" s="11">
        <f t="shared" si="52"/>
        <v>5.0000000000000001E-4</v>
      </c>
      <c r="BM53" s="11">
        <f t="shared" si="36"/>
        <v>5.0000000000000002E-5</v>
      </c>
      <c r="BN53" s="11">
        <f t="shared" si="34"/>
        <v>5.0000000000000002E-5</v>
      </c>
      <c r="BO53" s="11">
        <f t="shared" si="37"/>
        <v>5.0000000000000002E-5</v>
      </c>
      <c r="BP53" s="11">
        <f t="shared" si="35"/>
        <v>5.0000000000000002E-5</v>
      </c>
      <c r="BQ53" s="6"/>
      <c r="BR53" s="6">
        <f t="shared" si="10"/>
        <v>4.0000000000000002E-4</v>
      </c>
      <c r="BS53" s="6">
        <f t="shared" si="49"/>
        <v>5.0000000000000002E-5</v>
      </c>
      <c r="BT53" s="6">
        <f t="shared" si="49"/>
        <v>5.0000000000000002E-5</v>
      </c>
      <c r="BU53" s="6">
        <f t="shared" si="18"/>
        <v>1E-4</v>
      </c>
      <c r="BV53" s="6">
        <f t="shared" si="50"/>
        <v>5.0000000000000002E-5</v>
      </c>
      <c r="BW53" s="6">
        <f t="shared" si="50"/>
        <v>5.0000000000000002E-5</v>
      </c>
      <c r="BX53" s="6"/>
      <c r="BY53" s="6">
        <f t="shared" si="38"/>
        <v>1.4999999999999999E-4</v>
      </c>
      <c r="CR53" s="14"/>
      <c r="CX53" s="6">
        <f t="shared" si="51"/>
        <v>5.0000000000000002E-5</v>
      </c>
      <c r="CY53" s="6">
        <f t="shared" si="51"/>
        <v>5.0000000000000002E-5</v>
      </c>
      <c r="CZ53" s="6">
        <v>4008</v>
      </c>
      <c r="DF53" s="6">
        <f t="shared" si="15"/>
        <v>4.0000000000000002E-4</v>
      </c>
      <c r="DG53" s="6">
        <f t="shared" si="19"/>
        <v>5.0000000000000002E-5</v>
      </c>
      <c r="DH53"/>
    </row>
    <row r="54" spans="1:112" s="11" customFormat="1">
      <c r="A54" s="11">
        <v>51</v>
      </c>
      <c r="B54" s="6" t="s">
        <v>359</v>
      </c>
      <c r="C54" s="6">
        <v>97</v>
      </c>
      <c r="D54" s="6" t="s">
        <v>1092</v>
      </c>
      <c r="E54" s="6" t="s">
        <v>1510</v>
      </c>
      <c r="F54" s="6" t="s">
        <v>360</v>
      </c>
      <c r="G54" s="7">
        <v>8.1999999999999993</v>
      </c>
      <c r="H54" s="6">
        <v>476</v>
      </c>
      <c r="I54" s="6">
        <f t="shared" si="0"/>
        <v>0.05</v>
      </c>
      <c r="J54" s="6">
        <v>6.51</v>
      </c>
      <c r="K54" s="6">
        <v>130</v>
      </c>
      <c r="L54" s="8">
        <v>0.69</v>
      </c>
      <c r="M54" s="9">
        <v>2.2000000000000002</v>
      </c>
      <c r="N54" s="6">
        <v>11.8</v>
      </c>
      <c r="O54" s="6">
        <v>18.3</v>
      </c>
      <c r="P54" s="10">
        <v>7.2999999999999995E-2</v>
      </c>
      <c r="Q54" s="6">
        <v>3700</v>
      </c>
      <c r="R54" s="6">
        <f t="shared" si="1"/>
        <v>0.2</v>
      </c>
      <c r="S54" s="6">
        <v>9.8800000000000008</v>
      </c>
      <c r="T54" s="6">
        <v>43.3</v>
      </c>
      <c r="U54" s="6">
        <f t="shared" si="56"/>
        <v>1</v>
      </c>
      <c r="V54" s="6"/>
      <c r="W54" s="6">
        <v>200</v>
      </c>
      <c r="X54" s="7">
        <v>14</v>
      </c>
      <c r="Y54" s="6">
        <v>96.7</v>
      </c>
      <c r="Z54" s="6">
        <v>140000</v>
      </c>
      <c r="AA54" s="9">
        <v>3.4</v>
      </c>
      <c r="AB54" s="6">
        <v>7700</v>
      </c>
      <c r="AC54" s="6">
        <v>910</v>
      </c>
      <c r="AD54" s="6">
        <v>710</v>
      </c>
      <c r="AE54" s="6">
        <v>8900</v>
      </c>
      <c r="AF54" s="6">
        <v>160</v>
      </c>
      <c r="AG54" s="6">
        <v>5200</v>
      </c>
      <c r="AH54" s="6">
        <v>1400</v>
      </c>
      <c r="AI54" s="6">
        <v>0.123</v>
      </c>
      <c r="AJ54" s="6">
        <v>0.28899999999999998</v>
      </c>
      <c r="AK54" s="6">
        <v>2.5000000000000001E-2</v>
      </c>
      <c r="AL54" s="6">
        <v>0.86599999999999999</v>
      </c>
      <c r="AM54" s="6">
        <v>0.19500000000000001</v>
      </c>
      <c r="AN54" s="8">
        <v>0.18</v>
      </c>
      <c r="AO54" s="6">
        <v>8.3000000000000004E-2</v>
      </c>
      <c r="AP54" s="6">
        <f t="shared" si="48"/>
        <v>2.5000000000000001E-3</v>
      </c>
      <c r="AQ54" s="6">
        <v>7.6999999999999999E-2</v>
      </c>
      <c r="AR54" s="6">
        <v>0.05</v>
      </c>
      <c r="AS54" s="6">
        <v>2.8000000000000001E-2</v>
      </c>
      <c r="AT54" s="8">
        <v>0.08</v>
      </c>
      <c r="AU54" s="6">
        <v>0.42899999999999999</v>
      </c>
      <c r="AV54" s="6">
        <v>0.17399999999999999</v>
      </c>
      <c r="AW54" s="6">
        <v>7.8E-2</v>
      </c>
      <c r="AX54" s="6">
        <v>0.13600000000000001</v>
      </c>
      <c r="AY54" s="6">
        <v>6.4000000000000001E-2</v>
      </c>
      <c r="AZ54" s="6">
        <f t="shared" si="43"/>
        <v>2.5000000000000001E-3</v>
      </c>
      <c r="BA54" s="6">
        <f t="shared" si="39"/>
        <v>2.5000000000000001E-3</v>
      </c>
      <c r="BB54" s="6"/>
      <c r="BC54" s="6">
        <f t="shared" si="46"/>
        <v>5.0000000000000001E-4</v>
      </c>
      <c r="BD54" s="6">
        <f t="shared" si="57"/>
        <v>5.0000000000000001E-4</v>
      </c>
      <c r="BE54" s="6">
        <f t="shared" si="59"/>
        <v>5.0000000000000001E-4</v>
      </c>
      <c r="BF54" s="6">
        <f t="shared" si="47"/>
        <v>5.0000000000000001E-4</v>
      </c>
      <c r="BG54" s="6">
        <f t="shared" si="54"/>
        <v>5.0000000000000001E-4</v>
      </c>
      <c r="BH54" s="6">
        <f t="shared" si="40"/>
        <v>5.0000000000000001E-4</v>
      </c>
      <c r="BI54" s="6">
        <f t="shared" si="58"/>
        <v>5.0000000000000001E-4</v>
      </c>
      <c r="BJ54" s="6">
        <f t="shared" si="60"/>
        <v>5.0000000000000001E-4</v>
      </c>
      <c r="BK54" s="6">
        <f t="shared" si="8"/>
        <v>5.0000000000000004E-6</v>
      </c>
      <c r="BL54" s="11">
        <f t="shared" si="52"/>
        <v>5.0000000000000001E-4</v>
      </c>
      <c r="BM54" s="11">
        <f t="shared" si="36"/>
        <v>5.0000000000000002E-5</v>
      </c>
      <c r="BN54" s="11">
        <f t="shared" si="34"/>
        <v>5.0000000000000002E-5</v>
      </c>
      <c r="BO54" s="11">
        <f t="shared" si="37"/>
        <v>5.0000000000000002E-5</v>
      </c>
      <c r="BP54" s="11">
        <f t="shared" si="35"/>
        <v>5.0000000000000002E-5</v>
      </c>
      <c r="BQ54" s="6"/>
      <c r="BR54" s="6">
        <f t="shared" si="10"/>
        <v>4.0000000000000002E-4</v>
      </c>
      <c r="BS54" s="6">
        <f t="shared" si="49"/>
        <v>5.0000000000000002E-5</v>
      </c>
      <c r="BT54" s="6">
        <f t="shared" si="49"/>
        <v>5.0000000000000002E-5</v>
      </c>
      <c r="BU54" s="6">
        <f t="shared" si="18"/>
        <v>1E-4</v>
      </c>
      <c r="BV54" s="6">
        <f t="shared" si="50"/>
        <v>5.0000000000000002E-5</v>
      </c>
      <c r="BW54" s="6">
        <f t="shared" si="50"/>
        <v>5.0000000000000002E-5</v>
      </c>
      <c r="BX54" s="6"/>
      <c r="BY54" s="6">
        <f t="shared" si="38"/>
        <v>1.4999999999999999E-4</v>
      </c>
      <c r="CR54" s="14"/>
      <c r="CX54" s="6">
        <f t="shared" si="51"/>
        <v>5.0000000000000002E-5</v>
      </c>
      <c r="CY54" s="6">
        <f t="shared" si="51"/>
        <v>5.0000000000000002E-5</v>
      </c>
      <c r="CZ54" s="6">
        <v>7278</v>
      </c>
      <c r="DF54" s="6">
        <f t="shared" si="15"/>
        <v>4.0000000000000002E-4</v>
      </c>
      <c r="DG54" s="6">
        <f t="shared" si="19"/>
        <v>5.0000000000000002E-5</v>
      </c>
      <c r="DH54"/>
    </row>
    <row r="55" spans="1:112" s="11" customFormat="1">
      <c r="A55" s="11">
        <v>52</v>
      </c>
      <c r="B55" s="6" t="s">
        <v>357</v>
      </c>
      <c r="C55" s="6">
        <v>98</v>
      </c>
      <c r="D55" s="6" t="s">
        <v>1093</v>
      </c>
      <c r="E55" s="6" t="s">
        <v>1511</v>
      </c>
      <c r="F55" s="6" t="s">
        <v>358</v>
      </c>
      <c r="G55" s="7">
        <v>8</v>
      </c>
      <c r="H55" s="6">
        <v>670</v>
      </c>
      <c r="I55" s="6">
        <f t="shared" si="0"/>
        <v>0.05</v>
      </c>
      <c r="J55" s="6">
        <f>0.5*3</f>
        <v>1.5</v>
      </c>
      <c r="K55" s="6">
        <v>120</v>
      </c>
      <c r="L55" s="6">
        <v>0.91900000000000004</v>
      </c>
      <c r="M55" s="9">
        <f>0.5*0.2</f>
        <v>0.1</v>
      </c>
      <c r="N55" s="6">
        <v>1.91</v>
      </c>
      <c r="O55" s="6">
        <v>23.4</v>
      </c>
      <c r="P55" s="10">
        <v>4.5999999999999999E-2</v>
      </c>
      <c r="Q55" s="6">
        <v>2300</v>
      </c>
      <c r="R55" s="6">
        <f t="shared" si="1"/>
        <v>0.2</v>
      </c>
      <c r="S55" s="6">
        <v>2.2599999999999998</v>
      </c>
      <c r="T55" s="6">
        <v>13.4</v>
      </c>
      <c r="U55" s="6">
        <f t="shared" si="56"/>
        <v>1</v>
      </c>
      <c r="V55" s="6"/>
      <c r="W55" s="6">
        <v>260</v>
      </c>
      <c r="X55" s="9">
        <v>1.8</v>
      </c>
      <c r="Y55" s="6">
        <v>34.799999999999997</v>
      </c>
      <c r="Z55" s="6">
        <v>190000</v>
      </c>
      <c r="AA55" s="9">
        <v>1.8</v>
      </c>
      <c r="AB55" s="6">
        <v>7300</v>
      </c>
      <c r="AC55" s="6">
        <v>810</v>
      </c>
      <c r="AD55" s="6">
        <v>320</v>
      </c>
      <c r="AE55" s="6">
        <v>7440</v>
      </c>
      <c r="AF55" s="9">
        <v>2.5</v>
      </c>
      <c r="AG55" s="6">
        <v>560</v>
      </c>
      <c r="AH55" s="6">
        <v>190</v>
      </c>
      <c r="AI55" s="6">
        <v>2.5000000000000001E-2</v>
      </c>
      <c r="AJ55" s="6">
        <f>0.5*0.005</f>
        <v>2.5000000000000001E-3</v>
      </c>
      <c r="AK55" s="6">
        <f>0.5*0.005</f>
        <v>2.5000000000000001E-3</v>
      </c>
      <c r="AL55" s="6">
        <v>6.4000000000000001E-2</v>
      </c>
      <c r="AM55" s="6">
        <f t="shared" ref="AM55:AO56" si="61">0.5*0.005</f>
        <v>2.5000000000000001E-3</v>
      </c>
      <c r="AN55" s="6">
        <f t="shared" si="61"/>
        <v>2.5000000000000001E-3</v>
      </c>
      <c r="AO55" s="6">
        <f t="shared" si="61"/>
        <v>2.5000000000000001E-3</v>
      </c>
      <c r="AP55" s="6">
        <f t="shared" si="48"/>
        <v>2.5000000000000001E-3</v>
      </c>
      <c r="AQ55" s="6">
        <f>0.5*0.005</f>
        <v>2.5000000000000001E-3</v>
      </c>
      <c r="AR55" s="6">
        <f>0.5*0.003</f>
        <v>1.5E-3</v>
      </c>
      <c r="AS55" s="6">
        <f>0.5*0.005</f>
        <v>2.5000000000000001E-3</v>
      </c>
      <c r="AT55" s="8">
        <f>0.5*0.005</f>
        <v>2.5000000000000001E-3</v>
      </c>
      <c r="AU55" s="6">
        <v>3.1E-2</v>
      </c>
      <c r="AV55" s="6">
        <f>0.5*0.005</f>
        <v>2.5000000000000001E-3</v>
      </c>
      <c r="AW55" s="6">
        <f>0.5*0.005</f>
        <v>2.5000000000000001E-3</v>
      </c>
      <c r="AX55" s="6">
        <f>0.5*0.005</f>
        <v>2.5000000000000001E-3</v>
      </c>
      <c r="AY55" s="6">
        <f>0.5*0.005</f>
        <v>2.5000000000000001E-3</v>
      </c>
      <c r="AZ55" s="6">
        <f t="shared" si="43"/>
        <v>2.5000000000000001E-3</v>
      </c>
      <c r="BA55" s="6">
        <f t="shared" si="39"/>
        <v>2.5000000000000001E-3</v>
      </c>
      <c r="BB55" s="6"/>
      <c r="BC55" s="6">
        <f t="shared" si="46"/>
        <v>5.0000000000000001E-4</v>
      </c>
      <c r="BD55" s="6">
        <f t="shared" si="57"/>
        <v>5.0000000000000001E-4</v>
      </c>
      <c r="BE55" s="6">
        <f t="shared" si="59"/>
        <v>5.0000000000000001E-4</v>
      </c>
      <c r="BF55" s="6">
        <f t="shared" si="47"/>
        <v>5.0000000000000001E-4</v>
      </c>
      <c r="BG55" s="6">
        <f t="shared" si="54"/>
        <v>5.0000000000000001E-4</v>
      </c>
      <c r="BH55" s="6">
        <f t="shared" si="40"/>
        <v>5.0000000000000001E-4</v>
      </c>
      <c r="BI55" s="6">
        <f t="shared" si="58"/>
        <v>5.0000000000000001E-4</v>
      </c>
      <c r="BJ55" s="6">
        <f t="shared" si="60"/>
        <v>5.0000000000000001E-4</v>
      </c>
      <c r="BK55" s="6">
        <f t="shared" si="8"/>
        <v>5.0000000000000004E-6</v>
      </c>
      <c r="BL55" s="11">
        <f t="shared" si="52"/>
        <v>5.0000000000000001E-4</v>
      </c>
      <c r="BM55" s="11">
        <f t="shared" si="36"/>
        <v>5.0000000000000002E-5</v>
      </c>
      <c r="BN55" s="11">
        <f t="shared" si="34"/>
        <v>5.0000000000000002E-5</v>
      </c>
      <c r="BO55" s="11">
        <f t="shared" si="37"/>
        <v>5.0000000000000002E-5</v>
      </c>
      <c r="BP55" s="11">
        <f t="shared" si="35"/>
        <v>5.0000000000000002E-5</v>
      </c>
      <c r="BQ55" s="6"/>
      <c r="BR55" s="6">
        <f t="shared" si="10"/>
        <v>4.0000000000000002E-4</v>
      </c>
      <c r="BS55" s="6">
        <f t="shared" si="49"/>
        <v>5.0000000000000002E-5</v>
      </c>
      <c r="BT55" s="6">
        <f t="shared" si="49"/>
        <v>5.0000000000000002E-5</v>
      </c>
      <c r="BU55" s="6">
        <f t="shared" si="18"/>
        <v>1E-4</v>
      </c>
      <c r="BV55" s="6">
        <f t="shared" si="50"/>
        <v>5.0000000000000002E-5</v>
      </c>
      <c r="BW55" s="6">
        <f t="shared" si="50"/>
        <v>5.0000000000000002E-5</v>
      </c>
      <c r="BX55" s="6"/>
      <c r="BY55" s="6">
        <f t="shared" si="38"/>
        <v>1.4999999999999999E-4</v>
      </c>
      <c r="CR55" s="14"/>
      <c r="CX55" s="6">
        <f t="shared" si="51"/>
        <v>5.0000000000000002E-5</v>
      </c>
      <c r="CY55" s="6">
        <f t="shared" si="51"/>
        <v>5.0000000000000002E-5</v>
      </c>
      <c r="CZ55" s="6">
        <v>6191</v>
      </c>
      <c r="DF55" s="6">
        <f t="shared" si="15"/>
        <v>4.0000000000000002E-4</v>
      </c>
      <c r="DG55" s="6">
        <f t="shared" si="19"/>
        <v>5.0000000000000002E-5</v>
      </c>
      <c r="DH55"/>
    </row>
    <row r="56" spans="1:112" s="11" customFormat="1">
      <c r="A56" s="11">
        <v>53</v>
      </c>
      <c r="B56" s="6" t="s">
        <v>355</v>
      </c>
      <c r="C56" s="6">
        <v>99</v>
      </c>
      <c r="D56" s="6" t="s">
        <v>1094</v>
      </c>
      <c r="E56" s="6" t="s">
        <v>1512</v>
      </c>
      <c r="F56" s="6" t="s">
        <v>356</v>
      </c>
      <c r="G56" s="7">
        <v>7.9</v>
      </c>
      <c r="H56" s="6">
        <v>120</v>
      </c>
      <c r="I56" s="6">
        <f t="shared" si="0"/>
        <v>0.05</v>
      </c>
      <c r="J56" s="6">
        <f>0.5*3</f>
        <v>1.5</v>
      </c>
      <c r="K56" s="9">
        <v>9.1999999999999993</v>
      </c>
      <c r="L56" s="6">
        <v>0.26</v>
      </c>
      <c r="M56" s="9">
        <v>0.21</v>
      </c>
      <c r="N56" s="6">
        <v>5.85</v>
      </c>
      <c r="O56" s="6">
        <v>25.5</v>
      </c>
      <c r="P56" s="10">
        <v>9.4999999999999998E-3</v>
      </c>
      <c r="Q56" s="6">
        <v>120</v>
      </c>
      <c r="R56" s="6">
        <f t="shared" si="1"/>
        <v>0.2</v>
      </c>
      <c r="S56" s="6">
        <v>1.82</v>
      </c>
      <c r="T56" s="6">
        <v>3.44</v>
      </c>
      <c r="U56" s="6">
        <f t="shared" si="56"/>
        <v>1</v>
      </c>
      <c r="V56" s="6"/>
      <c r="W56" s="9">
        <v>5.0999999999999996</v>
      </c>
      <c r="X56" s="9">
        <v>1.8</v>
      </c>
      <c r="Y56" s="6">
        <v>90.6</v>
      </c>
      <c r="Z56" s="6">
        <v>1400</v>
      </c>
      <c r="AA56" s="9">
        <v>0.3</v>
      </c>
      <c r="AB56" s="6">
        <v>140</v>
      </c>
      <c r="AC56" s="7">
        <v>55</v>
      </c>
      <c r="AD56" s="7">
        <v>93</v>
      </c>
      <c r="AE56" s="6">
        <v>744</v>
      </c>
      <c r="AF56" s="7">
        <v>33</v>
      </c>
      <c r="AG56" s="6">
        <v>470</v>
      </c>
      <c r="AH56" s="6">
        <v>140</v>
      </c>
      <c r="AI56" s="6">
        <f>0.5*0.005</f>
        <v>2.5000000000000001E-3</v>
      </c>
      <c r="AJ56" s="6">
        <f>0.5*0.005</f>
        <v>2.5000000000000001E-3</v>
      </c>
      <c r="AK56" s="6">
        <f>0.5*0.005</f>
        <v>2.5000000000000001E-3</v>
      </c>
      <c r="AL56" s="8">
        <v>0.03</v>
      </c>
      <c r="AM56" s="6">
        <f t="shared" si="61"/>
        <v>2.5000000000000001E-3</v>
      </c>
      <c r="AN56" s="6">
        <f t="shared" si="61"/>
        <v>2.5000000000000001E-3</v>
      </c>
      <c r="AO56" s="6">
        <f t="shared" si="61"/>
        <v>2.5000000000000001E-3</v>
      </c>
      <c r="AP56" s="6">
        <f t="shared" si="48"/>
        <v>2.5000000000000001E-3</v>
      </c>
      <c r="AQ56" s="6">
        <v>1.2E-2</v>
      </c>
      <c r="AR56" s="6">
        <f>0.5*0.003</f>
        <v>1.5E-3</v>
      </c>
      <c r="AS56" s="6">
        <f>0.5*0.005</f>
        <v>2.5000000000000001E-3</v>
      </c>
      <c r="AT56" s="6">
        <f>0.5*0.005</f>
        <v>2.5000000000000001E-3</v>
      </c>
      <c r="AU56" s="6">
        <v>1.2999999999999999E-2</v>
      </c>
      <c r="AV56" s="6">
        <v>1.4999999999999999E-2</v>
      </c>
      <c r="AW56" s="6">
        <f>0.5*0.005</f>
        <v>2.5000000000000001E-3</v>
      </c>
      <c r="AX56" s="6">
        <v>2.1999999999999999E-2</v>
      </c>
      <c r="AY56" s="6">
        <f>0.5*0.005</f>
        <v>2.5000000000000001E-3</v>
      </c>
      <c r="AZ56" s="6">
        <f t="shared" si="43"/>
        <v>2.5000000000000001E-3</v>
      </c>
      <c r="BA56" s="6">
        <f t="shared" si="39"/>
        <v>2.5000000000000001E-3</v>
      </c>
      <c r="BB56" s="6"/>
      <c r="BC56" s="6">
        <f t="shared" si="46"/>
        <v>5.0000000000000001E-4</v>
      </c>
      <c r="BD56" s="6">
        <f t="shared" si="57"/>
        <v>5.0000000000000001E-4</v>
      </c>
      <c r="BE56" s="6">
        <f t="shared" si="59"/>
        <v>5.0000000000000001E-4</v>
      </c>
      <c r="BF56" s="6">
        <f t="shared" si="47"/>
        <v>5.0000000000000001E-4</v>
      </c>
      <c r="BG56" s="6">
        <f t="shared" si="54"/>
        <v>5.0000000000000001E-4</v>
      </c>
      <c r="BH56" s="6">
        <f t="shared" si="40"/>
        <v>5.0000000000000001E-4</v>
      </c>
      <c r="BI56" s="6">
        <f t="shared" si="58"/>
        <v>5.0000000000000001E-4</v>
      </c>
      <c r="BJ56" s="6">
        <f t="shared" si="60"/>
        <v>5.0000000000000001E-4</v>
      </c>
      <c r="BK56" s="6">
        <f t="shared" si="8"/>
        <v>5.0000000000000004E-6</v>
      </c>
      <c r="BL56" s="11">
        <f t="shared" si="52"/>
        <v>5.0000000000000001E-4</v>
      </c>
      <c r="BM56" s="11">
        <f t="shared" si="36"/>
        <v>5.0000000000000002E-5</v>
      </c>
      <c r="BN56" s="11">
        <f t="shared" si="34"/>
        <v>5.0000000000000002E-5</v>
      </c>
      <c r="BO56" s="11">
        <f t="shared" si="37"/>
        <v>5.0000000000000002E-5</v>
      </c>
      <c r="BP56" s="11">
        <f t="shared" si="35"/>
        <v>5.0000000000000002E-5</v>
      </c>
      <c r="BQ56" s="6"/>
      <c r="BR56" s="6">
        <f t="shared" si="10"/>
        <v>4.0000000000000002E-4</v>
      </c>
      <c r="BS56" s="6">
        <f t="shared" si="49"/>
        <v>5.0000000000000002E-5</v>
      </c>
      <c r="BT56" s="6">
        <f t="shared" si="49"/>
        <v>5.0000000000000002E-5</v>
      </c>
      <c r="BU56" s="6">
        <f t="shared" si="18"/>
        <v>1E-4</v>
      </c>
      <c r="BV56" s="6">
        <f t="shared" si="50"/>
        <v>5.0000000000000002E-5</v>
      </c>
      <c r="BW56" s="6">
        <f t="shared" si="50"/>
        <v>5.0000000000000002E-5</v>
      </c>
      <c r="BX56" s="6"/>
      <c r="BY56" s="6">
        <f t="shared" si="38"/>
        <v>1.4999999999999999E-4</v>
      </c>
      <c r="CR56" s="14"/>
      <c r="CX56" s="6">
        <f t="shared" si="51"/>
        <v>5.0000000000000002E-5</v>
      </c>
      <c r="CY56" s="6">
        <f t="shared" si="51"/>
        <v>5.0000000000000002E-5</v>
      </c>
      <c r="CZ56" s="6">
        <v>2685</v>
      </c>
      <c r="DF56" s="6">
        <f t="shared" si="15"/>
        <v>4.0000000000000002E-4</v>
      </c>
      <c r="DG56" s="6">
        <f t="shared" si="19"/>
        <v>5.0000000000000002E-5</v>
      </c>
      <c r="DH56"/>
    </row>
    <row r="57" spans="1:112" s="11" customFormat="1">
      <c r="A57" s="11">
        <v>54</v>
      </c>
      <c r="B57" s="6" t="s">
        <v>353</v>
      </c>
      <c r="C57" s="6">
        <v>100</v>
      </c>
      <c r="D57" s="6" t="s">
        <v>1095</v>
      </c>
      <c r="E57" s="6" t="s">
        <v>1513</v>
      </c>
      <c r="F57" s="6" t="s">
        <v>354</v>
      </c>
      <c r="G57" s="7">
        <v>8.1999999999999993</v>
      </c>
      <c r="H57" s="6">
        <v>570</v>
      </c>
      <c r="I57" s="6">
        <f t="shared" si="0"/>
        <v>0.05</v>
      </c>
      <c r="J57" s="6">
        <f>0.5*3</f>
        <v>1.5</v>
      </c>
      <c r="K57" s="6">
        <v>110</v>
      </c>
      <c r="L57" s="6">
        <f>0.5*0.05</f>
        <v>2.5000000000000001E-2</v>
      </c>
      <c r="M57" s="9">
        <f>0.5*0.2</f>
        <v>0.1</v>
      </c>
      <c r="N57" s="6">
        <v>3.53</v>
      </c>
      <c r="O57" s="6">
        <v>10.5</v>
      </c>
      <c r="P57" s="10">
        <v>3.2000000000000001E-2</v>
      </c>
      <c r="Q57" s="6">
        <v>1300</v>
      </c>
      <c r="R57" s="6">
        <f t="shared" si="1"/>
        <v>0.2</v>
      </c>
      <c r="S57" s="6">
        <v>5.13</v>
      </c>
      <c r="T57" s="6">
        <v>16.600000000000001</v>
      </c>
      <c r="U57" s="6">
        <f t="shared" si="56"/>
        <v>1</v>
      </c>
      <c r="V57" s="6"/>
      <c r="W57" s="6">
        <v>200</v>
      </c>
      <c r="X57" s="9">
        <v>4.5999999999999996</v>
      </c>
      <c r="Y57" s="6">
        <v>48.8</v>
      </c>
      <c r="Z57" s="6">
        <v>180000</v>
      </c>
      <c r="AA57" s="9">
        <v>9.6999999999999993</v>
      </c>
      <c r="AB57" s="6">
        <v>5000</v>
      </c>
      <c r="AC57" s="6">
        <v>1100</v>
      </c>
      <c r="AD57" s="6">
        <v>1100</v>
      </c>
      <c r="AE57" s="6">
        <v>10820</v>
      </c>
      <c r="AF57" s="7">
        <v>16</v>
      </c>
      <c r="AG57" s="6">
        <v>1100</v>
      </c>
      <c r="AH57" s="6">
        <v>280</v>
      </c>
      <c r="AI57" s="6">
        <v>0.125</v>
      </c>
      <c r="AJ57" s="6">
        <v>4.5999999999999999E-2</v>
      </c>
      <c r="AK57" s="6">
        <f>0.5*0.005</f>
        <v>2.5000000000000001E-3</v>
      </c>
      <c r="AL57" s="6">
        <v>0.21099999999999999</v>
      </c>
      <c r="AM57" s="6">
        <v>6.2E-2</v>
      </c>
      <c r="AN57" s="6">
        <v>5.0999999999999997E-2</v>
      </c>
      <c r="AO57" s="6">
        <f>0.5*0.005</f>
        <v>2.5000000000000001E-3</v>
      </c>
      <c r="AP57" s="6">
        <f t="shared" si="48"/>
        <v>2.5000000000000001E-3</v>
      </c>
      <c r="AQ57" s="6">
        <v>3.2000000000000001E-2</v>
      </c>
      <c r="AR57" s="6">
        <v>4.4999999999999998E-2</v>
      </c>
      <c r="AS57" s="6">
        <f>0.5*0.005</f>
        <v>2.5000000000000001E-3</v>
      </c>
      <c r="AT57" s="6">
        <v>2.9000000000000001E-2</v>
      </c>
      <c r="AU57" s="6">
        <v>0.10199999999999999</v>
      </c>
      <c r="AV57" s="6">
        <v>6.4000000000000001E-2</v>
      </c>
      <c r="AW57" s="6">
        <f>0.5*0.005</f>
        <v>2.5000000000000001E-3</v>
      </c>
      <c r="AX57" s="6">
        <v>4.8000000000000001E-2</v>
      </c>
      <c r="AY57" s="6">
        <v>3.3000000000000002E-2</v>
      </c>
      <c r="AZ57" s="6">
        <f t="shared" si="43"/>
        <v>2.5000000000000001E-3</v>
      </c>
      <c r="BA57" s="6">
        <f t="shared" si="39"/>
        <v>2.5000000000000001E-3</v>
      </c>
      <c r="BB57" s="6"/>
      <c r="BC57" s="6">
        <f t="shared" si="46"/>
        <v>5.0000000000000001E-4</v>
      </c>
      <c r="BD57" s="6">
        <f t="shared" si="57"/>
        <v>5.0000000000000001E-4</v>
      </c>
      <c r="BE57" s="6">
        <f t="shared" si="59"/>
        <v>5.0000000000000001E-4</v>
      </c>
      <c r="BF57" s="6">
        <f t="shared" si="47"/>
        <v>5.0000000000000001E-4</v>
      </c>
      <c r="BG57" s="6">
        <f t="shared" si="54"/>
        <v>5.0000000000000001E-4</v>
      </c>
      <c r="BH57" s="6">
        <f t="shared" si="40"/>
        <v>5.0000000000000001E-4</v>
      </c>
      <c r="BI57" s="6">
        <f t="shared" si="58"/>
        <v>5.0000000000000001E-4</v>
      </c>
      <c r="BJ57" s="6">
        <f t="shared" si="60"/>
        <v>5.0000000000000001E-4</v>
      </c>
      <c r="BK57" s="6">
        <f t="shared" si="8"/>
        <v>5.0000000000000004E-6</v>
      </c>
      <c r="BL57" s="11">
        <f t="shared" si="52"/>
        <v>5.0000000000000001E-4</v>
      </c>
      <c r="BM57" s="11">
        <f t="shared" si="36"/>
        <v>5.0000000000000002E-5</v>
      </c>
      <c r="BN57" s="11">
        <f t="shared" si="34"/>
        <v>5.0000000000000002E-5</v>
      </c>
      <c r="BO57" s="11">
        <f t="shared" si="37"/>
        <v>5.0000000000000002E-5</v>
      </c>
      <c r="BP57" s="11">
        <f t="shared" si="35"/>
        <v>5.0000000000000002E-5</v>
      </c>
      <c r="BQ57" s="6"/>
      <c r="BR57" s="6">
        <f t="shared" si="10"/>
        <v>4.0000000000000002E-4</v>
      </c>
      <c r="BS57" s="6">
        <f t="shared" si="49"/>
        <v>5.0000000000000002E-5</v>
      </c>
      <c r="BT57" s="6">
        <f t="shared" si="49"/>
        <v>5.0000000000000002E-5</v>
      </c>
      <c r="BU57" s="6">
        <f t="shared" si="18"/>
        <v>1E-4</v>
      </c>
      <c r="BV57" s="6">
        <f t="shared" si="50"/>
        <v>5.0000000000000002E-5</v>
      </c>
      <c r="BW57" s="6">
        <f t="shared" si="50"/>
        <v>5.0000000000000002E-5</v>
      </c>
      <c r="BX57" s="6"/>
      <c r="BY57" s="6">
        <f t="shared" si="38"/>
        <v>1.4999999999999999E-4</v>
      </c>
      <c r="CR57" s="14"/>
      <c r="CX57" s="6">
        <f t="shared" si="51"/>
        <v>5.0000000000000002E-5</v>
      </c>
      <c r="CY57" s="6">
        <f t="shared" si="51"/>
        <v>5.0000000000000002E-5</v>
      </c>
      <c r="CZ57" s="6">
        <v>8751</v>
      </c>
      <c r="DF57" s="6">
        <f t="shared" si="15"/>
        <v>4.0000000000000002E-4</v>
      </c>
      <c r="DG57" s="6">
        <f t="shared" si="19"/>
        <v>5.0000000000000002E-5</v>
      </c>
      <c r="DH57"/>
    </row>
    <row r="58" spans="1:112" s="11" customFormat="1">
      <c r="A58" s="11">
        <v>55</v>
      </c>
      <c r="B58" s="6" t="s">
        <v>351</v>
      </c>
      <c r="C58" s="6">
        <v>101</v>
      </c>
      <c r="D58" s="6" t="s">
        <v>1096</v>
      </c>
      <c r="E58" s="6" t="s">
        <v>1514</v>
      </c>
      <c r="F58" s="6" t="s">
        <v>352</v>
      </c>
      <c r="G58" s="7">
        <v>7.8</v>
      </c>
      <c r="H58" s="6">
        <v>714</v>
      </c>
      <c r="I58" s="6">
        <f t="shared" si="0"/>
        <v>0.05</v>
      </c>
      <c r="J58" s="6">
        <v>16.399999999999999</v>
      </c>
      <c r="K58" s="6">
        <v>140</v>
      </c>
      <c r="L58" s="6">
        <v>0.87</v>
      </c>
      <c r="M58" s="9">
        <f>0.5*0.2</f>
        <v>0.1</v>
      </c>
      <c r="N58" s="6">
        <v>6.93</v>
      </c>
      <c r="O58" s="6">
        <v>15.1</v>
      </c>
      <c r="P58" s="10">
        <v>7.0999999999999994E-2</v>
      </c>
      <c r="Q58" s="6">
        <v>840</v>
      </c>
      <c r="R58" s="6">
        <f t="shared" si="1"/>
        <v>0.2</v>
      </c>
      <c r="S58" s="6">
        <v>5.23</v>
      </c>
      <c r="T58" s="6">
        <v>36.1</v>
      </c>
      <c r="U58" s="6">
        <f t="shared" si="56"/>
        <v>1</v>
      </c>
      <c r="V58" s="6"/>
      <c r="W58" s="7">
        <v>74</v>
      </c>
      <c r="X58" s="7">
        <v>15</v>
      </c>
      <c r="Y58" s="6">
        <v>73.8</v>
      </c>
      <c r="Z58" s="6">
        <v>120000</v>
      </c>
      <c r="AA58" s="9">
        <v>11</v>
      </c>
      <c r="AB58" s="6">
        <v>16000</v>
      </c>
      <c r="AC58" s="6">
        <v>3800</v>
      </c>
      <c r="AD58" s="6">
        <v>710</v>
      </c>
      <c r="AE58" s="6">
        <v>15230</v>
      </c>
      <c r="AF58" s="7">
        <v>61</v>
      </c>
      <c r="AG58" s="6">
        <v>2600</v>
      </c>
      <c r="AH58" s="6">
        <v>350</v>
      </c>
      <c r="AI58" s="6">
        <v>0.126</v>
      </c>
      <c r="AJ58" s="6">
        <v>0.14799999999999999</v>
      </c>
      <c r="AK58" s="6">
        <f>0.5*0.005</f>
        <v>2.5000000000000001E-3</v>
      </c>
      <c r="AL58" s="6">
        <v>0.57499999999999996</v>
      </c>
      <c r="AM58" s="6">
        <v>0.186</v>
      </c>
      <c r="AN58" s="6">
        <v>0.17899999999999999</v>
      </c>
      <c r="AO58" s="6">
        <v>0.121</v>
      </c>
      <c r="AP58" s="6">
        <f t="shared" si="48"/>
        <v>2.5000000000000001E-3</v>
      </c>
      <c r="AQ58" s="6">
        <v>0.121</v>
      </c>
      <c r="AR58" s="6">
        <v>5.2999999999999999E-2</v>
      </c>
      <c r="AS58" s="6">
        <f>0.5*0.005</f>
        <v>2.5000000000000001E-3</v>
      </c>
      <c r="AT58" s="6">
        <f>0.5*0.005</f>
        <v>2.5000000000000001E-3</v>
      </c>
      <c r="AU58" s="6">
        <v>0.32200000000000001</v>
      </c>
      <c r="AV58" s="8">
        <v>0.21</v>
      </c>
      <c r="AW58" s="6">
        <v>9.2999999999999999E-2</v>
      </c>
      <c r="AX58" s="6">
        <v>0.16700000000000001</v>
      </c>
      <c r="AY58" s="6">
        <v>9.7000000000000003E-2</v>
      </c>
      <c r="AZ58" s="6">
        <f t="shared" si="43"/>
        <v>2.5000000000000001E-3</v>
      </c>
      <c r="BA58" s="6">
        <f t="shared" si="39"/>
        <v>2.5000000000000001E-3</v>
      </c>
      <c r="BB58" s="6"/>
      <c r="BC58" s="6">
        <f t="shared" si="46"/>
        <v>5.0000000000000001E-4</v>
      </c>
      <c r="BD58" s="6">
        <f t="shared" si="57"/>
        <v>5.0000000000000001E-4</v>
      </c>
      <c r="BE58" s="6">
        <f t="shared" si="59"/>
        <v>5.0000000000000001E-4</v>
      </c>
      <c r="BF58" s="6">
        <f t="shared" si="47"/>
        <v>5.0000000000000001E-4</v>
      </c>
      <c r="BG58" s="6">
        <f t="shared" si="54"/>
        <v>5.0000000000000001E-4</v>
      </c>
      <c r="BH58" s="6">
        <f t="shared" si="40"/>
        <v>5.0000000000000001E-4</v>
      </c>
      <c r="BI58" s="6">
        <f t="shared" si="58"/>
        <v>5.0000000000000001E-4</v>
      </c>
      <c r="BJ58" s="6">
        <f t="shared" si="60"/>
        <v>5.0000000000000001E-4</v>
      </c>
      <c r="BK58" s="6">
        <f t="shared" si="8"/>
        <v>5.0000000000000004E-6</v>
      </c>
      <c r="BL58" s="11">
        <f t="shared" si="52"/>
        <v>5.0000000000000001E-4</v>
      </c>
      <c r="BM58" s="11">
        <f t="shared" si="36"/>
        <v>5.0000000000000002E-5</v>
      </c>
      <c r="BN58" s="11">
        <f t="shared" si="34"/>
        <v>5.0000000000000002E-5</v>
      </c>
      <c r="BO58" s="11">
        <f t="shared" si="37"/>
        <v>5.0000000000000002E-5</v>
      </c>
      <c r="BP58" s="11">
        <f t="shared" si="35"/>
        <v>5.0000000000000002E-5</v>
      </c>
      <c r="BQ58" s="6"/>
      <c r="BR58" s="6">
        <f t="shared" si="10"/>
        <v>4.0000000000000002E-4</v>
      </c>
      <c r="BS58" s="6">
        <f t="shared" si="49"/>
        <v>5.0000000000000002E-5</v>
      </c>
      <c r="BT58" s="6">
        <f t="shared" si="49"/>
        <v>5.0000000000000002E-5</v>
      </c>
      <c r="BU58" s="6">
        <f t="shared" si="18"/>
        <v>1E-4</v>
      </c>
      <c r="BV58" s="6">
        <f t="shared" si="50"/>
        <v>5.0000000000000002E-5</v>
      </c>
      <c r="BW58" s="6">
        <f t="shared" si="50"/>
        <v>5.0000000000000002E-5</v>
      </c>
      <c r="BX58" s="6"/>
      <c r="BY58" s="6">
        <f t="shared" si="38"/>
        <v>1.4999999999999999E-4</v>
      </c>
      <c r="CR58" s="14"/>
      <c r="CX58" s="6">
        <f t="shared" si="51"/>
        <v>5.0000000000000002E-5</v>
      </c>
      <c r="CY58" s="6">
        <f t="shared" si="51"/>
        <v>5.0000000000000002E-5</v>
      </c>
      <c r="CZ58" s="6">
        <v>10149.999999999998</v>
      </c>
      <c r="DF58" s="6">
        <f t="shared" si="15"/>
        <v>4.0000000000000002E-4</v>
      </c>
      <c r="DG58" s="6">
        <f t="shared" si="19"/>
        <v>5.0000000000000002E-5</v>
      </c>
      <c r="DH58"/>
    </row>
    <row r="59" spans="1:112" s="11" customFormat="1">
      <c r="A59" s="11">
        <v>56</v>
      </c>
      <c r="B59" s="6" t="s">
        <v>350</v>
      </c>
      <c r="C59" s="6">
        <v>102</v>
      </c>
      <c r="D59" s="6" t="s">
        <v>1097</v>
      </c>
      <c r="E59" s="6" t="s">
        <v>1515</v>
      </c>
      <c r="F59" s="6" t="s">
        <v>979</v>
      </c>
      <c r="G59" s="7">
        <v>7.1</v>
      </c>
      <c r="H59" s="6">
        <v>1808</v>
      </c>
      <c r="I59" s="6">
        <f t="shared" si="0"/>
        <v>0.05</v>
      </c>
      <c r="J59" s="6">
        <v>7.23</v>
      </c>
      <c r="K59" s="6">
        <v>340</v>
      </c>
      <c r="L59" s="6">
        <v>2.86</v>
      </c>
      <c r="M59" s="9">
        <v>2.8</v>
      </c>
      <c r="N59" s="6">
        <v>35.299999999999997</v>
      </c>
      <c r="O59" s="6">
        <v>98.5</v>
      </c>
      <c r="P59" s="8">
        <v>0.97</v>
      </c>
      <c r="Q59" s="6">
        <v>2500</v>
      </c>
      <c r="R59" s="6">
        <f t="shared" si="1"/>
        <v>0.2</v>
      </c>
      <c r="S59" s="6">
        <v>16.3</v>
      </c>
      <c r="T59" s="6">
        <f>0.5*1</f>
        <v>0.5</v>
      </c>
      <c r="U59" s="6">
        <f t="shared" si="56"/>
        <v>1</v>
      </c>
      <c r="V59" s="6"/>
      <c r="W59" s="6">
        <v>140</v>
      </c>
      <c r="X59" s="7">
        <v>21</v>
      </c>
      <c r="Y59" s="6">
        <v>848</v>
      </c>
      <c r="Z59" s="6">
        <v>70000</v>
      </c>
      <c r="AA59" s="9">
        <v>2.6</v>
      </c>
      <c r="AB59" s="6">
        <v>12000</v>
      </c>
      <c r="AC59" s="6">
        <v>900</v>
      </c>
      <c r="AD59" s="6">
        <v>2600</v>
      </c>
      <c r="AE59" s="6">
        <v>11180</v>
      </c>
      <c r="AF59" s="6">
        <v>180</v>
      </c>
      <c r="AG59" s="6">
        <v>6800</v>
      </c>
      <c r="AH59" s="6">
        <v>1600</v>
      </c>
      <c r="AI59" s="6">
        <v>3.74</v>
      </c>
      <c r="AJ59" s="6">
        <v>13.8</v>
      </c>
      <c r="AK59" s="6">
        <v>1.92</v>
      </c>
      <c r="AL59" s="6">
        <v>47.4</v>
      </c>
      <c r="AM59" s="6">
        <v>12.5</v>
      </c>
      <c r="AN59" s="6">
        <v>10.7</v>
      </c>
      <c r="AO59" s="9">
        <v>3.3</v>
      </c>
      <c r="AP59" s="6">
        <f t="shared" si="48"/>
        <v>2.5000000000000001E-3</v>
      </c>
      <c r="AQ59" s="9">
        <v>2.6</v>
      </c>
      <c r="AR59" s="6">
        <v>1.99</v>
      </c>
      <c r="AS59" s="6">
        <v>1.81</v>
      </c>
      <c r="AT59" s="6">
        <v>2.88</v>
      </c>
      <c r="AU59" s="6">
        <v>26.5</v>
      </c>
      <c r="AV59" s="6">
        <v>7.24</v>
      </c>
      <c r="AW59" s="6">
        <v>3.42</v>
      </c>
      <c r="AX59" s="6">
        <v>5.23</v>
      </c>
      <c r="AY59" s="6">
        <v>2.12</v>
      </c>
      <c r="AZ59" s="8">
        <v>0.6</v>
      </c>
      <c r="BA59" s="6">
        <f t="shared" si="39"/>
        <v>2.5000000000000001E-3</v>
      </c>
      <c r="BB59" s="6"/>
      <c r="BC59" s="6">
        <f t="shared" si="46"/>
        <v>5.0000000000000001E-4</v>
      </c>
      <c r="BD59" s="6">
        <f t="shared" si="57"/>
        <v>5.0000000000000001E-4</v>
      </c>
      <c r="BE59" s="6">
        <f t="shared" si="59"/>
        <v>5.0000000000000001E-4</v>
      </c>
      <c r="BF59" s="6">
        <f t="shared" si="47"/>
        <v>5.0000000000000001E-4</v>
      </c>
      <c r="BG59" s="6">
        <f t="shared" si="54"/>
        <v>5.0000000000000001E-4</v>
      </c>
      <c r="BH59" s="6">
        <f t="shared" si="40"/>
        <v>5.0000000000000001E-4</v>
      </c>
      <c r="BI59" s="6">
        <f t="shared" si="58"/>
        <v>5.0000000000000001E-4</v>
      </c>
      <c r="BJ59" s="6">
        <f t="shared" si="60"/>
        <v>5.0000000000000001E-4</v>
      </c>
      <c r="BK59" s="6">
        <f t="shared" si="8"/>
        <v>5.0000000000000004E-6</v>
      </c>
      <c r="BL59" s="11">
        <f t="shared" si="52"/>
        <v>5.0000000000000001E-4</v>
      </c>
      <c r="BM59" s="11">
        <f t="shared" si="36"/>
        <v>5.0000000000000002E-5</v>
      </c>
      <c r="BN59" s="11">
        <f t="shared" si="34"/>
        <v>5.0000000000000002E-5</v>
      </c>
      <c r="BO59" s="11">
        <f t="shared" si="37"/>
        <v>5.0000000000000002E-5</v>
      </c>
      <c r="BP59" s="11">
        <f t="shared" si="35"/>
        <v>5.0000000000000002E-5</v>
      </c>
      <c r="BQ59" s="6"/>
      <c r="BR59" s="6">
        <f t="shared" si="10"/>
        <v>4.0000000000000002E-4</v>
      </c>
      <c r="BS59" s="6">
        <f t="shared" si="49"/>
        <v>5.0000000000000002E-5</v>
      </c>
      <c r="BT59" s="6">
        <f t="shared" si="49"/>
        <v>5.0000000000000002E-5</v>
      </c>
      <c r="BU59" s="6">
        <f t="shared" si="18"/>
        <v>1E-4</v>
      </c>
      <c r="BV59" s="6">
        <f t="shared" si="50"/>
        <v>5.0000000000000002E-5</v>
      </c>
      <c r="BW59" s="6">
        <f t="shared" si="50"/>
        <v>5.0000000000000002E-5</v>
      </c>
      <c r="BX59" s="6"/>
      <c r="BY59" s="6">
        <f t="shared" si="38"/>
        <v>1.4999999999999999E-4</v>
      </c>
      <c r="CR59" s="14"/>
      <c r="CX59" s="6">
        <f t="shared" si="51"/>
        <v>5.0000000000000002E-5</v>
      </c>
      <c r="CY59" s="6">
        <f t="shared" si="51"/>
        <v>5.0000000000000002E-5</v>
      </c>
      <c r="CZ59" s="6">
        <v>10970</v>
      </c>
      <c r="DF59" s="6">
        <f t="shared" si="15"/>
        <v>4.0000000000000002E-4</v>
      </c>
      <c r="DG59" s="6">
        <f t="shared" si="19"/>
        <v>5.0000000000000002E-5</v>
      </c>
      <c r="DH59"/>
    </row>
    <row r="60" spans="1:112" s="11" customFormat="1">
      <c r="A60" s="11">
        <v>57</v>
      </c>
      <c r="B60" s="6" t="s">
        <v>777</v>
      </c>
      <c r="C60" s="6">
        <v>103</v>
      </c>
      <c r="D60" s="6" t="s">
        <v>1098</v>
      </c>
      <c r="E60" s="6" t="s">
        <v>1516</v>
      </c>
      <c r="F60" s="6" t="s">
        <v>778</v>
      </c>
      <c r="G60" s="6">
        <v>7.8</v>
      </c>
      <c r="H60" s="6">
        <v>552</v>
      </c>
      <c r="I60" s="6">
        <f t="shared" si="0"/>
        <v>0.05</v>
      </c>
      <c r="J60" s="6">
        <v>6.81</v>
      </c>
      <c r="K60" s="6">
        <v>120</v>
      </c>
      <c r="L60" s="6">
        <v>2.0499999999999998</v>
      </c>
      <c r="M60" s="9">
        <f>0.5*0.2</f>
        <v>0.1</v>
      </c>
      <c r="N60" s="6">
        <v>7.5</v>
      </c>
      <c r="O60" s="6">
        <v>56.4</v>
      </c>
      <c r="P60" s="10">
        <v>4.9000000000000002E-2</v>
      </c>
      <c r="Q60" s="6">
        <v>930</v>
      </c>
      <c r="R60" s="6">
        <f t="shared" si="1"/>
        <v>0.2</v>
      </c>
      <c r="S60" s="6">
        <v>4.45</v>
      </c>
      <c r="T60" s="6">
        <v>41.2</v>
      </c>
      <c r="U60" s="6">
        <f t="shared" si="56"/>
        <v>1</v>
      </c>
      <c r="V60" s="6"/>
      <c r="W60" s="7">
        <v>98</v>
      </c>
      <c r="X60" s="7">
        <v>14</v>
      </c>
      <c r="Y60" s="6">
        <v>66.900000000000006</v>
      </c>
      <c r="Z60" s="6">
        <v>150000</v>
      </c>
      <c r="AA60" s="9">
        <v>6.6</v>
      </c>
      <c r="AB60" s="6">
        <v>23000</v>
      </c>
      <c r="AC60" s="6">
        <v>3800</v>
      </c>
      <c r="AD60" s="6">
        <v>3500</v>
      </c>
      <c r="AE60" s="6">
        <v>8380</v>
      </c>
      <c r="AF60" s="7">
        <v>53</v>
      </c>
      <c r="AG60" s="6">
        <v>2100</v>
      </c>
      <c r="AH60" s="6">
        <v>450</v>
      </c>
      <c r="AI60" s="6">
        <v>2.7E-2</v>
      </c>
      <c r="AJ60" s="6">
        <v>3.5000000000000003E-2</v>
      </c>
      <c r="AK60" s="6">
        <f t="shared" ref="AK60:AK102" si="62">0.5*0.005</f>
        <v>2.5000000000000001E-3</v>
      </c>
      <c r="AL60" s="6">
        <v>0.19800000000000001</v>
      </c>
      <c r="AM60" s="6">
        <v>7.1999999999999995E-2</v>
      </c>
      <c r="AN60" s="6">
        <v>5.5E-2</v>
      </c>
      <c r="AO60" s="6">
        <v>3.5999999999999997E-2</v>
      </c>
      <c r="AP60" s="6">
        <f t="shared" si="48"/>
        <v>2.5000000000000001E-3</v>
      </c>
      <c r="AQ60" s="6">
        <v>7.4999999999999997E-2</v>
      </c>
      <c r="AR60" s="6">
        <v>2.5999999999999999E-2</v>
      </c>
      <c r="AS60" s="6">
        <f t="shared" ref="AS60:AT64" si="63">0.5*0.005</f>
        <v>2.5000000000000001E-3</v>
      </c>
      <c r="AT60" s="6">
        <f t="shared" si="63"/>
        <v>2.5000000000000001E-3</v>
      </c>
      <c r="AU60" s="8">
        <v>0.08</v>
      </c>
      <c r="AV60" s="6">
        <v>9.2999999999999999E-2</v>
      </c>
      <c r="AW60" s="6">
        <v>3.5000000000000003E-2</v>
      </c>
      <c r="AX60" s="6">
        <v>6.3E-2</v>
      </c>
      <c r="AY60" s="6">
        <v>3.6999999999999998E-2</v>
      </c>
      <c r="AZ60" s="6">
        <f t="shared" ref="AZ60:AZ102" si="64">0.5*0.005</f>
        <v>2.5000000000000001E-3</v>
      </c>
      <c r="BA60" s="6">
        <f t="shared" si="39"/>
        <v>2.5000000000000001E-3</v>
      </c>
      <c r="BB60" s="6"/>
      <c r="BC60" s="6">
        <f t="shared" si="46"/>
        <v>5.0000000000000001E-4</v>
      </c>
      <c r="BD60" s="6">
        <f t="shared" si="57"/>
        <v>5.0000000000000001E-4</v>
      </c>
      <c r="BE60" s="6">
        <f t="shared" si="59"/>
        <v>5.0000000000000001E-4</v>
      </c>
      <c r="BF60" s="6">
        <f t="shared" si="47"/>
        <v>5.0000000000000001E-4</v>
      </c>
      <c r="BG60" s="6">
        <f t="shared" si="54"/>
        <v>5.0000000000000001E-4</v>
      </c>
      <c r="BH60" s="6">
        <f t="shared" si="40"/>
        <v>5.0000000000000001E-4</v>
      </c>
      <c r="BI60" s="6">
        <f t="shared" si="58"/>
        <v>5.0000000000000001E-4</v>
      </c>
      <c r="BJ60" s="6">
        <f t="shared" si="60"/>
        <v>5.0000000000000001E-4</v>
      </c>
      <c r="BK60" s="6">
        <f t="shared" si="8"/>
        <v>5.0000000000000004E-6</v>
      </c>
      <c r="BL60" s="11">
        <f t="shared" si="52"/>
        <v>5.0000000000000001E-4</v>
      </c>
      <c r="BM60" s="11">
        <f t="shared" si="36"/>
        <v>5.0000000000000002E-5</v>
      </c>
      <c r="BN60" s="11">
        <f t="shared" si="34"/>
        <v>5.0000000000000002E-5</v>
      </c>
      <c r="BO60" s="11">
        <f t="shared" si="37"/>
        <v>5.0000000000000002E-5</v>
      </c>
      <c r="BP60" s="11">
        <f t="shared" si="35"/>
        <v>5.0000000000000002E-5</v>
      </c>
      <c r="BQ60" s="6"/>
      <c r="BR60" s="6">
        <f t="shared" si="10"/>
        <v>4.0000000000000002E-4</v>
      </c>
      <c r="BS60" s="6">
        <f t="shared" si="49"/>
        <v>5.0000000000000002E-5</v>
      </c>
      <c r="BT60" s="6">
        <f t="shared" si="49"/>
        <v>5.0000000000000002E-5</v>
      </c>
      <c r="BU60" s="6">
        <f t="shared" si="18"/>
        <v>1E-4</v>
      </c>
      <c r="BV60" s="6">
        <f t="shared" si="50"/>
        <v>5.0000000000000002E-5</v>
      </c>
      <c r="BW60" s="6">
        <f t="shared" si="50"/>
        <v>5.0000000000000002E-5</v>
      </c>
      <c r="BX60" s="6"/>
      <c r="BY60" s="6">
        <f t="shared" si="38"/>
        <v>1.4999999999999999E-4</v>
      </c>
      <c r="BZ60" s="6">
        <f>0.5*0.05</f>
        <v>2.5000000000000001E-2</v>
      </c>
      <c r="CA60" s="6">
        <f>0.5*0.1</f>
        <v>0.05</v>
      </c>
      <c r="CB60" s="6">
        <f>0.5*1</f>
        <v>0.5</v>
      </c>
      <c r="CC60" s="6">
        <f>0.5*0.00002</f>
        <v>1.0000000000000001E-5</v>
      </c>
      <c r="CD60" s="6">
        <f>0.5*0.00005</f>
        <v>2.5000000000000001E-5</v>
      </c>
      <c r="CE60" s="6">
        <f>0.5*0.00001</f>
        <v>5.0000000000000004E-6</v>
      </c>
      <c r="CF60" s="6">
        <f>0.5*0.0003</f>
        <v>1.4999999999999999E-4</v>
      </c>
      <c r="CG60" s="6">
        <f>0.5*0.001</f>
        <v>5.0000000000000001E-4</v>
      </c>
      <c r="CH60" s="6">
        <f>0.5*0.001</f>
        <v>5.0000000000000001E-4</v>
      </c>
      <c r="CI60" s="6">
        <f>0.5*0.001</f>
        <v>5.0000000000000001E-4</v>
      </c>
      <c r="CJ60" s="6"/>
      <c r="CK60" s="6">
        <f>0.5*0.0006</f>
        <v>2.9999999999999997E-4</v>
      </c>
      <c r="CL60" s="6">
        <f>0.5*0.01</f>
        <v>5.0000000000000001E-3</v>
      </c>
      <c r="CM60" s="6">
        <f>0.5*0.001</f>
        <v>5.0000000000000001E-4</v>
      </c>
      <c r="CN60" s="6">
        <f>0.5*0.001</f>
        <v>5.0000000000000001E-4</v>
      </c>
      <c r="CO60" s="6">
        <f>0.5*0.0001</f>
        <v>5.0000000000000002E-5</v>
      </c>
      <c r="CP60" s="6">
        <f>0.5*0.0001</f>
        <v>5.0000000000000002E-5</v>
      </c>
      <c r="CQ60" s="6">
        <f>0.5*0.0001</f>
        <v>5.0000000000000002E-5</v>
      </c>
      <c r="CR60" s="15">
        <v>47.8</v>
      </c>
      <c r="CS60" s="6">
        <f>0.5*0.0001</f>
        <v>5.0000000000000002E-5</v>
      </c>
      <c r="CT60" s="6">
        <f>0.5*0.0001</f>
        <v>5.0000000000000002E-5</v>
      </c>
      <c r="CU60" s="6">
        <f>0.5*0.0001</f>
        <v>5.0000000000000002E-5</v>
      </c>
      <c r="CV60" s="6">
        <f>0.5*0.0001</f>
        <v>5.0000000000000002E-5</v>
      </c>
      <c r="CW60" s="6">
        <f>0.5*0.0001</f>
        <v>5.0000000000000002E-5</v>
      </c>
      <c r="CX60" s="6">
        <f t="shared" si="51"/>
        <v>5.0000000000000002E-5</v>
      </c>
      <c r="CY60" s="6">
        <f t="shared" si="51"/>
        <v>5.0000000000000002E-5</v>
      </c>
      <c r="CZ60" s="6">
        <v>7241</v>
      </c>
      <c r="DA60" s="6">
        <f>0.5*0.001</f>
        <v>5.0000000000000001E-4</v>
      </c>
      <c r="DB60" s="6">
        <f>0.5*0.0001</f>
        <v>5.0000000000000002E-5</v>
      </c>
      <c r="DC60" s="6">
        <f>0.5*0.01</f>
        <v>5.0000000000000001E-3</v>
      </c>
      <c r="DD60" s="6">
        <f>0.5*0.0005</f>
        <v>2.5000000000000001E-4</v>
      </c>
      <c r="DE60" s="6">
        <f>0.5*0.0001</f>
        <v>5.0000000000000002E-5</v>
      </c>
      <c r="DF60" s="6">
        <f t="shared" si="15"/>
        <v>4.0000000000000002E-4</v>
      </c>
      <c r="DG60" s="6">
        <f t="shared" si="19"/>
        <v>5.0000000000000002E-5</v>
      </c>
      <c r="DH60"/>
    </row>
    <row r="61" spans="1:112" s="11" customFormat="1">
      <c r="A61" s="11">
        <v>58</v>
      </c>
      <c r="B61" s="6" t="s">
        <v>346</v>
      </c>
      <c r="C61" s="6">
        <v>104</v>
      </c>
      <c r="D61" s="6" t="s">
        <v>1099</v>
      </c>
      <c r="E61" s="6" t="s">
        <v>1517</v>
      </c>
      <c r="F61" s="6" t="s">
        <v>347</v>
      </c>
      <c r="G61" s="7">
        <v>7.8</v>
      </c>
      <c r="H61" s="6">
        <v>418</v>
      </c>
      <c r="I61" s="6">
        <f t="shared" si="0"/>
        <v>0.05</v>
      </c>
      <c r="J61" s="6">
        <v>17.8</v>
      </c>
      <c r="K61" s="6">
        <v>170</v>
      </c>
      <c r="L61" s="6">
        <v>1.23</v>
      </c>
      <c r="M61" s="9">
        <v>1.8</v>
      </c>
      <c r="N61" s="6">
        <v>12.4</v>
      </c>
      <c r="O61" s="6">
        <v>13.6</v>
      </c>
      <c r="P61" s="10">
        <v>0.09</v>
      </c>
      <c r="Q61" s="6">
        <v>1800</v>
      </c>
      <c r="R61" s="6">
        <f t="shared" si="1"/>
        <v>0.2</v>
      </c>
      <c r="S61" s="6">
        <v>7.72</v>
      </c>
      <c r="T61" s="6">
        <v>56.9</v>
      </c>
      <c r="U61" s="6">
        <f t="shared" si="56"/>
        <v>1</v>
      </c>
      <c r="V61" s="6"/>
      <c r="W61" s="7">
        <v>80</v>
      </c>
      <c r="X61" s="7">
        <v>22</v>
      </c>
      <c r="Y61" s="6">
        <v>99.3</v>
      </c>
      <c r="Z61" s="6">
        <v>96000</v>
      </c>
      <c r="AA61" s="9">
        <v>7.2</v>
      </c>
      <c r="AB61" s="6">
        <v>18000</v>
      </c>
      <c r="AC61" s="6">
        <v>11000</v>
      </c>
      <c r="AD61" s="6">
        <v>890</v>
      </c>
      <c r="AE61" s="6">
        <v>11740</v>
      </c>
      <c r="AF61" s="6">
        <v>140</v>
      </c>
      <c r="AG61" s="6">
        <v>4500</v>
      </c>
      <c r="AH61" s="6">
        <v>930</v>
      </c>
      <c r="AI61" s="6">
        <v>8.5000000000000006E-2</v>
      </c>
      <c r="AJ61" s="6">
        <v>9.6000000000000002E-2</v>
      </c>
      <c r="AK61" s="6">
        <f t="shared" si="62"/>
        <v>2.5000000000000001E-3</v>
      </c>
      <c r="AL61" s="6">
        <v>0.435</v>
      </c>
      <c r="AM61" s="8">
        <v>0.13</v>
      </c>
      <c r="AN61" s="8">
        <v>0.10299999999999999</v>
      </c>
      <c r="AO61" s="6">
        <v>6.0999999999999999E-2</v>
      </c>
      <c r="AP61" s="6">
        <f t="shared" si="48"/>
        <v>2.5000000000000001E-3</v>
      </c>
      <c r="AQ61" s="6">
        <v>7.8E-2</v>
      </c>
      <c r="AR61" s="6">
        <v>3.3000000000000002E-2</v>
      </c>
      <c r="AS61" s="6">
        <f t="shared" si="63"/>
        <v>2.5000000000000001E-3</v>
      </c>
      <c r="AT61" s="6">
        <f t="shared" si="63"/>
        <v>2.5000000000000001E-3</v>
      </c>
      <c r="AU61" s="6">
        <v>0.189</v>
      </c>
      <c r="AV61" s="6">
        <v>0.20200000000000001</v>
      </c>
      <c r="AW61" s="6">
        <v>6.3E-2</v>
      </c>
      <c r="AX61" s="6">
        <v>0.121</v>
      </c>
      <c r="AY61" s="6">
        <v>8.1000000000000003E-2</v>
      </c>
      <c r="AZ61" s="6">
        <f t="shared" si="64"/>
        <v>2.5000000000000001E-3</v>
      </c>
      <c r="BA61" s="6">
        <f t="shared" si="39"/>
        <v>2.5000000000000001E-3</v>
      </c>
      <c r="BB61" s="6"/>
      <c r="BC61" s="6">
        <f t="shared" si="46"/>
        <v>5.0000000000000001E-4</v>
      </c>
      <c r="BD61" s="6">
        <f t="shared" si="57"/>
        <v>5.0000000000000001E-4</v>
      </c>
      <c r="BE61" s="6">
        <f t="shared" si="59"/>
        <v>5.0000000000000001E-4</v>
      </c>
      <c r="BF61" s="6">
        <f t="shared" si="47"/>
        <v>5.0000000000000001E-4</v>
      </c>
      <c r="BG61" s="6">
        <f t="shared" si="54"/>
        <v>5.0000000000000001E-4</v>
      </c>
      <c r="BH61" s="6">
        <f t="shared" si="40"/>
        <v>5.0000000000000001E-4</v>
      </c>
      <c r="BI61" s="6">
        <f t="shared" si="58"/>
        <v>5.0000000000000001E-4</v>
      </c>
      <c r="BJ61" s="6">
        <f t="shared" si="60"/>
        <v>5.0000000000000001E-4</v>
      </c>
      <c r="BK61" s="6">
        <f t="shared" si="8"/>
        <v>5.0000000000000004E-6</v>
      </c>
      <c r="BL61" s="11">
        <f t="shared" si="52"/>
        <v>5.0000000000000001E-4</v>
      </c>
      <c r="BM61" s="11">
        <f t="shared" si="36"/>
        <v>5.0000000000000002E-5</v>
      </c>
      <c r="BN61" s="11">
        <f t="shared" si="34"/>
        <v>5.0000000000000002E-5</v>
      </c>
      <c r="BO61" s="11">
        <f t="shared" si="37"/>
        <v>5.0000000000000002E-5</v>
      </c>
      <c r="BP61" s="11">
        <f t="shared" si="35"/>
        <v>5.0000000000000002E-5</v>
      </c>
      <c r="BQ61" s="6"/>
      <c r="BR61" s="6">
        <f t="shared" si="10"/>
        <v>4.0000000000000002E-4</v>
      </c>
      <c r="BS61" s="6">
        <f t="shared" si="49"/>
        <v>5.0000000000000002E-5</v>
      </c>
      <c r="BT61" s="6">
        <f t="shared" si="49"/>
        <v>5.0000000000000002E-5</v>
      </c>
      <c r="BU61" s="6">
        <f t="shared" si="18"/>
        <v>1E-4</v>
      </c>
      <c r="BV61" s="6">
        <f t="shared" si="50"/>
        <v>5.0000000000000002E-5</v>
      </c>
      <c r="BW61" s="6">
        <f t="shared" si="50"/>
        <v>5.0000000000000002E-5</v>
      </c>
      <c r="BX61" s="6"/>
      <c r="BY61" s="6">
        <f t="shared" si="38"/>
        <v>1.4999999999999999E-4</v>
      </c>
      <c r="CR61" s="14"/>
      <c r="CX61" s="6">
        <f t="shared" si="51"/>
        <v>5.0000000000000002E-5</v>
      </c>
      <c r="CY61" s="6">
        <f t="shared" si="51"/>
        <v>5.0000000000000002E-5</v>
      </c>
      <c r="CZ61" s="6">
        <v>7667.0000000000009</v>
      </c>
      <c r="DF61" s="6">
        <f t="shared" si="15"/>
        <v>4.0000000000000002E-4</v>
      </c>
      <c r="DG61" s="6">
        <f t="shared" si="19"/>
        <v>5.0000000000000002E-5</v>
      </c>
      <c r="DH61"/>
    </row>
    <row r="62" spans="1:112" s="11" customFormat="1">
      <c r="A62" s="11">
        <v>59</v>
      </c>
      <c r="B62" s="6" t="s">
        <v>344</v>
      </c>
      <c r="C62" s="6">
        <v>105</v>
      </c>
      <c r="D62" s="6" t="s">
        <v>1100</v>
      </c>
      <c r="E62" s="6" t="s">
        <v>1518</v>
      </c>
      <c r="F62" s="6" t="s">
        <v>345</v>
      </c>
      <c r="G62" s="7">
        <v>6.8</v>
      </c>
      <c r="H62" s="6">
        <v>250</v>
      </c>
      <c r="I62" s="6">
        <f t="shared" si="0"/>
        <v>0.05</v>
      </c>
      <c r="J62" s="6">
        <v>8.5500000000000007</v>
      </c>
      <c r="K62" s="7">
        <v>79</v>
      </c>
      <c r="L62" s="6">
        <v>1.82</v>
      </c>
      <c r="M62" s="9">
        <v>6.6</v>
      </c>
      <c r="N62" s="6">
        <v>23.6</v>
      </c>
      <c r="O62" s="6">
        <v>27.1</v>
      </c>
      <c r="P62" s="8">
        <v>0.12</v>
      </c>
      <c r="Q62" s="6">
        <v>3100</v>
      </c>
      <c r="R62" s="6">
        <f t="shared" si="1"/>
        <v>0.2</v>
      </c>
      <c r="S62" s="6">
        <v>22.2</v>
      </c>
      <c r="T62" s="6">
        <v>99.8</v>
      </c>
      <c r="U62" s="6">
        <f t="shared" si="56"/>
        <v>1</v>
      </c>
      <c r="V62" s="6"/>
      <c r="W62" s="7">
        <v>13</v>
      </c>
      <c r="X62" s="7">
        <v>34</v>
      </c>
      <c r="Y62" s="6">
        <v>195</v>
      </c>
      <c r="Z62" s="6">
        <v>4000</v>
      </c>
      <c r="AA62" s="9">
        <v>6.2</v>
      </c>
      <c r="AB62" s="6">
        <v>16000</v>
      </c>
      <c r="AC62" s="6">
        <v>300</v>
      </c>
      <c r="AD62" s="6">
        <v>840</v>
      </c>
      <c r="AE62" s="6">
        <v>4430</v>
      </c>
      <c r="AF62" s="6">
        <v>310</v>
      </c>
      <c r="AG62" s="6">
        <v>14000</v>
      </c>
      <c r="AH62" s="6">
        <v>1700</v>
      </c>
      <c r="AI62" s="6">
        <v>3.5999999999999997E-2</v>
      </c>
      <c r="AJ62" s="6">
        <v>0.113</v>
      </c>
      <c r="AK62" s="6">
        <f t="shared" si="62"/>
        <v>2.5000000000000001E-3</v>
      </c>
      <c r="AL62" s="6">
        <v>0.34699999999999998</v>
      </c>
      <c r="AM62" s="8">
        <v>0.04</v>
      </c>
      <c r="AN62" s="8">
        <v>0.04</v>
      </c>
      <c r="AO62" s="6">
        <f>0.5*0.005</f>
        <v>2.5000000000000001E-3</v>
      </c>
      <c r="AP62" s="6">
        <f t="shared" si="48"/>
        <v>2.5000000000000001E-3</v>
      </c>
      <c r="AQ62" s="6">
        <f>0.5*0.005</f>
        <v>2.5000000000000001E-3</v>
      </c>
      <c r="AR62" s="6">
        <v>0.05</v>
      </c>
      <c r="AS62" s="6">
        <f t="shared" si="63"/>
        <v>2.5000000000000001E-3</v>
      </c>
      <c r="AT62" s="6">
        <f t="shared" si="63"/>
        <v>2.5000000000000001E-3</v>
      </c>
      <c r="AU62" s="6">
        <v>0.159</v>
      </c>
      <c r="AV62" s="6">
        <f>0.5*0.005</f>
        <v>2.5000000000000001E-3</v>
      </c>
      <c r="AW62" s="6">
        <f>0.5*0.005</f>
        <v>2.5000000000000001E-3</v>
      </c>
      <c r="AX62" s="6">
        <f>0.5*0.005</f>
        <v>2.5000000000000001E-3</v>
      </c>
      <c r="AY62" s="6">
        <f>0.5*0.005</f>
        <v>2.5000000000000001E-3</v>
      </c>
      <c r="AZ62" s="6">
        <f t="shared" si="64"/>
        <v>2.5000000000000001E-3</v>
      </c>
      <c r="BA62" s="6">
        <f t="shared" si="39"/>
        <v>2.5000000000000001E-3</v>
      </c>
      <c r="BB62" s="6"/>
      <c r="BC62" s="6">
        <f t="shared" si="46"/>
        <v>5.0000000000000001E-4</v>
      </c>
      <c r="BD62" s="6">
        <f t="shared" si="57"/>
        <v>5.0000000000000001E-4</v>
      </c>
      <c r="BE62" s="6">
        <f t="shared" si="59"/>
        <v>5.0000000000000001E-4</v>
      </c>
      <c r="BF62" s="6">
        <f t="shared" si="47"/>
        <v>5.0000000000000001E-4</v>
      </c>
      <c r="BG62" s="6">
        <f t="shared" si="54"/>
        <v>5.0000000000000001E-4</v>
      </c>
      <c r="BH62" s="6">
        <f t="shared" si="40"/>
        <v>5.0000000000000001E-4</v>
      </c>
      <c r="BI62" s="6">
        <f t="shared" si="58"/>
        <v>5.0000000000000001E-4</v>
      </c>
      <c r="BJ62" s="6">
        <f t="shared" si="60"/>
        <v>5.0000000000000001E-4</v>
      </c>
      <c r="BK62" s="6">
        <f t="shared" si="8"/>
        <v>5.0000000000000004E-6</v>
      </c>
      <c r="BL62" s="11">
        <f t="shared" si="52"/>
        <v>5.0000000000000001E-4</v>
      </c>
      <c r="BM62" s="11">
        <f t="shared" si="36"/>
        <v>5.0000000000000002E-5</v>
      </c>
      <c r="BN62" s="11">
        <f t="shared" si="34"/>
        <v>5.0000000000000002E-5</v>
      </c>
      <c r="BO62" s="11">
        <f t="shared" si="37"/>
        <v>5.0000000000000002E-5</v>
      </c>
      <c r="BP62" s="11">
        <f t="shared" si="35"/>
        <v>5.0000000000000002E-5</v>
      </c>
      <c r="BQ62" s="6"/>
      <c r="BR62" s="6">
        <f t="shared" si="10"/>
        <v>4.0000000000000002E-4</v>
      </c>
      <c r="BS62" s="6">
        <f t="shared" si="49"/>
        <v>5.0000000000000002E-5</v>
      </c>
      <c r="BT62" s="6">
        <f t="shared" si="49"/>
        <v>5.0000000000000002E-5</v>
      </c>
      <c r="BU62" s="6">
        <f t="shared" si="18"/>
        <v>1E-4</v>
      </c>
      <c r="BV62" s="6">
        <f t="shared" si="50"/>
        <v>5.0000000000000002E-5</v>
      </c>
      <c r="BW62" s="6">
        <f t="shared" si="50"/>
        <v>5.0000000000000002E-5</v>
      </c>
      <c r="BX62" s="6"/>
      <c r="BY62" s="6">
        <f t="shared" si="38"/>
        <v>1.4999999999999999E-4</v>
      </c>
      <c r="CR62" s="14"/>
      <c r="CX62" s="6">
        <f t="shared" si="51"/>
        <v>5.0000000000000002E-5</v>
      </c>
      <c r="CY62" s="6">
        <f t="shared" si="51"/>
        <v>5.0000000000000002E-5</v>
      </c>
      <c r="CZ62" s="6">
        <v>10780</v>
      </c>
      <c r="DF62" s="6">
        <f t="shared" si="15"/>
        <v>4.0000000000000002E-4</v>
      </c>
      <c r="DG62" s="6">
        <f t="shared" si="19"/>
        <v>5.0000000000000002E-5</v>
      </c>
      <c r="DH62"/>
    </row>
    <row r="63" spans="1:112" s="11" customFormat="1">
      <c r="A63" s="11">
        <v>60</v>
      </c>
      <c r="B63" s="6" t="s">
        <v>342</v>
      </c>
      <c r="C63" s="6">
        <v>106</v>
      </c>
      <c r="D63" s="6" t="s">
        <v>1101</v>
      </c>
      <c r="E63" s="6" t="s">
        <v>1519</v>
      </c>
      <c r="F63" s="6" t="s">
        <v>343</v>
      </c>
      <c r="G63" s="7">
        <v>7.9</v>
      </c>
      <c r="H63" s="6">
        <v>796</v>
      </c>
      <c r="I63" s="6">
        <f t="shared" si="0"/>
        <v>0.05</v>
      </c>
      <c r="J63" s="6">
        <v>7.65</v>
      </c>
      <c r="K63" s="7">
        <v>97</v>
      </c>
      <c r="L63" s="6">
        <v>1.37</v>
      </c>
      <c r="M63" s="9">
        <f>0.5*0.2</f>
        <v>0.1</v>
      </c>
      <c r="N63" s="6">
        <v>5.72</v>
      </c>
      <c r="O63" s="6">
        <v>31.2</v>
      </c>
      <c r="P63" s="10">
        <v>9.4E-2</v>
      </c>
      <c r="Q63" s="6">
        <v>990</v>
      </c>
      <c r="R63" s="6">
        <f t="shared" si="1"/>
        <v>0.2</v>
      </c>
      <c r="S63" s="6">
        <v>6.42</v>
      </c>
      <c r="T63" s="6">
        <v>57.2</v>
      </c>
      <c r="U63" s="6">
        <f t="shared" si="56"/>
        <v>1</v>
      </c>
      <c r="V63" s="6"/>
      <c r="W63" s="7">
        <v>88</v>
      </c>
      <c r="X63" s="7">
        <v>11</v>
      </c>
      <c r="Y63" s="6">
        <v>108</v>
      </c>
      <c r="Z63" s="6">
        <v>120000</v>
      </c>
      <c r="AA63" s="9">
        <v>3.4</v>
      </c>
      <c r="AB63" s="6">
        <v>15000</v>
      </c>
      <c r="AC63" s="6">
        <v>4700</v>
      </c>
      <c r="AD63" s="6">
        <v>880</v>
      </c>
      <c r="AE63" s="6">
        <v>14300</v>
      </c>
      <c r="AF63" s="7">
        <v>47</v>
      </c>
      <c r="AG63" s="6">
        <v>1900</v>
      </c>
      <c r="AH63" s="6">
        <v>330</v>
      </c>
      <c r="AI63" s="6">
        <v>0.106</v>
      </c>
      <c r="AJ63" s="6">
        <v>0.114</v>
      </c>
      <c r="AK63" s="6">
        <f t="shared" si="62"/>
        <v>2.5000000000000001E-3</v>
      </c>
      <c r="AL63" s="6">
        <v>0.437</v>
      </c>
      <c r="AM63" s="6">
        <v>0.112</v>
      </c>
      <c r="AN63" s="6">
        <v>9.5000000000000001E-2</v>
      </c>
      <c r="AO63" s="6">
        <v>5.7000000000000002E-2</v>
      </c>
      <c r="AP63" s="6">
        <f t="shared" si="48"/>
        <v>2.5000000000000001E-3</v>
      </c>
      <c r="AQ63" s="6">
        <v>6.2E-2</v>
      </c>
      <c r="AR63" s="6">
        <v>3.9E-2</v>
      </c>
      <c r="AS63" s="6">
        <f t="shared" si="63"/>
        <v>2.5000000000000001E-3</v>
      </c>
      <c r="AT63" s="6">
        <f t="shared" si="63"/>
        <v>2.5000000000000001E-3</v>
      </c>
      <c r="AU63" s="6">
        <v>0.19800000000000001</v>
      </c>
      <c r="AV63" s="6">
        <v>0.154</v>
      </c>
      <c r="AW63" s="6">
        <v>5.8000000000000003E-2</v>
      </c>
      <c r="AX63" s="6">
        <v>0.109</v>
      </c>
      <c r="AY63" s="6">
        <v>5.8000000000000003E-2</v>
      </c>
      <c r="AZ63" s="6">
        <f t="shared" si="64"/>
        <v>2.5000000000000001E-3</v>
      </c>
      <c r="BA63" s="6">
        <f t="shared" si="39"/>
        <v>2.5000000000000001E-3</v>
      </c>
      <c r="BB63" s="6"/>
      <c r="BC63" s="6">
        <f t="shared" si="46"/>
        <v>5.0000000000000001E-4</v>
      </c>
      <c r="BD63" s="6">
        <f t="shared" si="57"/>
        <v>5.0000000000000001E-4</v>
      </c>
      <c r="BE63" s="6">
        <f t="shared" si="59"/>
        <v>5.0000000000000001E-4</v>
      </c>
      <c r="BF63" s="6">
        <f t="shared" si="47"/>
        <v>5.0000000000000001E-4</v>
      </c>
      <c r="BG63" s="6">
        <f t="shared" si="54"/>
        <v>5.0000000000000001E-4</v>
      </c>
      <c r="BH63" s="6">
        <f t="shared" si="40"/>
        <v>5.0000000000000001E-4</v>
      </c>
      <c r="BI63" s="6">
        <f t="shared" si="58"/>
        <v>5.0000000000000001E-4</v>
      </c>
      <c r="BJ63" s="6">
        <f t="shared" si="60"/>
        <v>5.0000000000000001E-4</v>
      </c>
      <c r="BK63" s="6">
        <f t="shared" si="8"/>
        <v>5.0000000000000004E-6</v>
      </c>
      <c r="BL63" s="11">
        <f t="shared" si="52"/>
        <v>5.0000000000000001E-4</v>
      </c>
      <c r="BM63" s="11">
        <f t="shared" si="36"/>
        <v>5.0000000000000002E-5</v>
      </c>
      <c r="BN63" s="11">
        <f t="shared" si="34"/>
        <v>5.0000000000000002E-5</v>
      </c>
      <c r="BO63" s="11">
        <f t="shared" si="37"/>
        <v>5.0000000000000002E-5</v>
      </c>
      <c r="BP63" s="11">
        <f t="shared" si="35"/>
        <v>5.0000000000000002E-5</v>
      </c>
      <c r="BQ63" s="6"/>
      <c r="BR63" s="6">
        <f t="shared" si="10"/>
        <v>4.0000000000000002E-4</v>
      </c>
      <c r="BS63" s="6">
        <f t="shared" si="49"/>
        <v>5.0000000000000002E-5</v>
      </c>
      <c r="BT63" s="6">
        <f t="shared" si="49"/>
        <v>5.0000000000000002E-5</v>
      </c>
      <c r="BU63" s="6">
        <f t="shared" si="18"/>
        <v>1E-4</v>
      </c>
      <c r="BV63" s="6">
        <f t="shared" si="50"/>
        <v>5.0000000000000002E-5</v>
      </c>
      <c r="BW63" s="6">
        <f t="shared" si="50"/>
        <v>5.0000000000000002E-5</v>
      </c>
      <c r="BX63" s="6"/>
      <c r="BY63" s="6">
        <f t="shared" si="38"/>
        <v>1.4999999999999999E-4</v>
      </c>
      <c r="CR63" s="14"/>
      <c r="CX63" s="6">
        <f t="shared" si="51"/>
        <v>5.0000000000000002E-5</v>
      </c>
      <c r="CY63" s="6">
        <f t="shared" si="51"/>
        <v>5.0000000000000002E-5</v>
      </c>
      <c r="CZ63" s="6">
        <v>14350</v>
      </c>
      <c r="DF63" s="6">
        <f t="shared" si="15"/>
        <v>4.0000000000000002E-4</v>
      </c>
      <c r="DG63" s="6">
        <f t="shared" si="19"/>
        <v>5.0000000000000002E-5</v>
      </c>
      <c r="DH63"/>
    </row>
    <row r="64" spans="1:112" s="11" customFormat="1">
      <c r="A64" s="11">
        <v>61</v>
      </c>
      <c r="B64" s="6" t="s">
        <v>340</v>
      </c>
      <c r="C64" s="6">
        <v>107</v>
      </c>
      <c r="D64" s="6" t="s">
        <v>1101</v>
      </c>
      <c r="E64" s="6" t="s">
        <v>1520</v>
      </c>
      <c r="F64" s="6" t="s">
        <v>341</v>
      </c>
      <c r="G64" s="7">
        <v>7.2</v>
      </c>
      <c r="H64" s="6">
        <v>924</v>
      </c>
      <c r="I64" s="6">
        <f t="shared" si="0"/>
        <v>0.05</v>
      </c>
      <c r="J64" s="6">
        <v>8.83</v>
      </c>
      <c r="K64" s="7">
        <v>54</v>
      </c>
      <c r="L64" s="6">
        <v>1.73</v>
      </c>
      <c r="M64" s="9">
        <v>2.7</v>
      </c>
      <c r="N64" s="6">
        <v>13.8</v>
      </c>
      <c r="O64" s="6">
        <v>12.9</v>
      </c>
      <c r="P64" s="8">
        <v>0.11</v>
      </c>
      <c r="Q64" s="6">
        <v>1600</v>
      </c>
      <c r="R64" s="6">
        <f t="shared" si="1"/>
        <v>0.2</v>
      </c>
      <c r="S64" s="6">
        <v>10.6</v>
      </c>
      <c r="T64" s="6">
        <v>86.5</v>
      </c>
      <c r="U64" s="6">
        <f t="shared" si="56"/>
        <v>1</v>
      </c>
      <c r="V64" s="6"/>
      <c r="W64" s="7">
        <v>19</v>
      </c>
      <c r="X64" s="7">
        <v>24</v>
      </c>
      <c r="Y64" s="6">
        <v>131</v>
      </c>
      <c r="Z64" s="6">
        <v>9200</v>
      </c>
      <c r="AA64" s="9">
        <v>5.4</v>
      </c>
      <c r="AB64" s="6">
        <v>12000</v>
      </c>
      <c r="AC64" s="6">
        <v>200</v>
      </c>
      <c r="AD64" s="6">
        <v>960</v>
      </c>
      <c r="AE64" s="6">
        <v>8200</v>
      </c>
      <c r="AF64" s="6">
        <v>170</v>
      </c>
      <c r="AG64" s="6">
        <v>8500</v>
      </c>
      <c r="AH64" s="6">
        <v>1200</v>
      </c>
      <c r="AI64" s="6">
        <f>0.5*0.005</f>
        <v>2.5000000000000001E-3</v>
      </c>
      <c r="AJ64" s="6">
        <v>0.17</v>
      </c>
      <c r="AK64" s="6">
        <f t="shared" si="62"/>
        <v>2.5000000000000001E-3</v>
      </c>
      <c r="AL64" s="6">
        <v>0.46200000000000002</v>
      </c>
      <c r="AM64" s="6">
        <v>0.158</v>
      </c>
      <c r="AN64" s="6">
        <f>0.5*0.005</f>
        <v>2.5000000000000001E-3</v>
      </c>
      <c r="AO64" s="6">
        <f>0.5*0.005</f>
        <v>2.5000000000000001E-3</v>
      </c>
      <c r="AP64" s="6">
        <f t="shared" si="48"/>
        <v>2.5000000000000001E-3</v>
      </c>
      <c r="AQ64" s="6">
        <v>0.13300000000000001</v>
      </c>
      <c r="AR64" s="6">
        <v>9.4E-2</v>
      </c>
      <c r="AS64" s="6">
        <f t="shared" si="63"/>
        <v>2.5000000000000001E-3</v>
      </c>
      <c r="AT64" s="6">
        <f t="shared" si="63"/>
        <v>2.5000000000000001E-3</v>
      </c>
      <c r="AU64" s="6">
        <v>0.17599999999999999</v>
      </c>
      <c r="AV64" s="6">
        <v>0.187</v>
      </c>
      <c r="AW64" s="6">
        <f>0.5*0.005</f>
        <v>2.5000000000000001E-3</v>
      </c>
      <c r="AX64" s="6">
        <v>0.161</v>
      </c>
      <c r="AY64" s="6">
        <f>0.5*0.005</f>
        <v>2.5000000000000001E-3</v>
      </c>
      <c r="AZ64" s="6">
        <f t="shared" si="64"/>
        <v>2.5000000000000001E-3</v>
      </c>
      <c r="BA64" s="6">
        <f t="shared" si="39"/>
        <v>2.5000000000000001E-3</v>
      </c>
      <c r="BB64" s="6"/>
      <c r="BC64" s="6">
        <f t="shared" si="46"/>
        <v>5.0000000000000001E-4</v>
      </c>
      <c r="BD64" s="6">
        <f t="shared" si="57"/>
        <v>5.0000000000000001E-4</v>
      </c>
      <c r="BE64" s="6">
        <f t="shared" si="59"/>
        <v>5.0000000000000001E-4</v>
      </c>
      <c r="BF64" s="6">
        <f t="shared" si="47"/>
        <v>5.0000000000000001E-4</v>
      </c>
      <c r="BG64" s="6">
        <f t="shared" si="54"/>
        <v>5.0000000000000001E-4</v>
      </c>
      <c r="BH64" s="6">
        <f t="shared" si="40"/>
        <v>5.0000000000000001E-4</v>
      </c>
      <c r="BI64" s="6">
        <f t="shared" si="58"/>
        <v>5.0000000000000001E-4</v>
      </c>
      <c r="BJ64" s="6">
        <f t="shared" si="60"/>
        <v>5.0000000000000001E-4</v>
      </c>
      <c r="BK64" s="6">
        <f t="shared" si="8"/>
        <v>5.0000000000000004E-6</v>
      </c>
      <c r="BL64" s="11">
        <f t="shared" si="52"/>
        <v>5.0000000000000001E-4</v>
      </c>
      <c r="BM64" s="11">
        <f t="shared" si="36"/>
        <v>5.0000000000000002E-5</v>
      </c>
      <c r="BN64" s="11">
        <f t="shared" si="34"/>
        <v>5.0000000000000002E-5</v>
      </c>
      <c r="BO64" s="11">
        <f t="shared" si="37"/>
        <v>5.0000000000000002E-5</v>
      </c>
      <c r="BP64" s="11">
        <f t="shared" si="35"/>
        <v>5.0000000000000002E-5</v>
      </c>
      <c r="BQ64" s="6"/>
      <c r="BR64" s="6">
        <f t="shared" si="10"/>
        <v>4.0000000000000002E-4</v>
      </c>
      <c r="BS64" s="6">
        <f t="shared" ref="BS64:BT83" si="65">0.5*0.0001</f>
        <v>5.0000000000000002E-5</v>
      </c>
      <c r="BT64" s="6">
        <f t="shared" si="65"/>
        <v>5.0000000000000002E-5</v>
      </c>
      <c r="BU64" s="6">
        <f t="shared" si="18"/>
        <v>1E-4</v>
      </c>
      <c r="BV64" s="6">
        <f t="shared" ref="BV64:BW83" si="66">0.5*0.0001</f>
        <v>5.0000000000000002E-5</v>
      </c>
      <c r="BW64" s="6">
        <f t="shared" si="66"/>
        <v>5.0000000000000002E-5</v>
      </c>
      <c r="BX64" s="6"/>
      <c r="BY64" s="6">
        <f t="shared" si="38"/>
        <v>1.4999999999999999E-4</v>
      </c>
      <c r="CR64" s="14"/>
      <c r="CX64" s="6">
        <f t="shared" ref="CX64:CY83" si="67">0.5*0.0001</f>
        <v>5.0000000000000002E-5</v>
      </c>
      <c r="CY64" s="6">
        <f t="shared" si="67"/>
        <v>5.0000000000000002E-5</v>
      </c>
      <c r="CZ64" s="6">
        <v>27250</v>
      </c>
      <c r="DF64" s="6">
        <f t="shared" si="15"/>
        <v>4.0000000000000002E-4</v>
      </c>
      <c r="DG64" s="6">
        <f t="shared" si="19"/>
        <v>5.0000000000000002E-5</v>
      </c>
      <c r="DH64"/>
    </row>
    <row r="65" spans="1:112" s="11" customFormat="1">
      <c r="A65" s="11">
        <v>62</v>
      </c>
      <c r="B65" s="6" t="s">
        <v>338</v>
      </c>
      <c r="C65" s="6">
        <v>108</v>
      </c>
      <c r="D65" s="6" t="s">
        <v>1102</v>
      </c>
      <c r="E65" s="6" t="s">
        <v>1521</v>
      </c>
      <c r="F65" s="6" t="s">
        <v>339</v>
      </c>
      <c r="G65" s="7">
        <v>7.8</v>
      </c>
      <c r="H65" s="6">
        <v>347</v>
      </c>
      <c r="I65" s="6">
        <f t="shared" si="0"/>
        <v>0.05</v>
      </c>
      <c r="J65" s="6">
        <f>0.5*3</f>
        <v>1.5</v>
      </c>
      <c r="K65" s="6">
        <v>170</v>
      </c>
      <c r="L65" s="6">
        <v>0.439</v>
      </c>
      <c r="M65" s="9">
        <v>0.81</v>
      </c>
      <c r="N65" s="6">
        <v>9.3800000000000008</v>
      </c>
      <c r="O65" s="6">
        <v>13.6</v>
      </c>
      <c r="P65" s="8">
        <v>0.11</v>
      </c>
      <c r="Q65" s="6">
        <v>1700</v>
      </c>
      <c r="R65" s="6">
        <f t="shared" si="1"/>
        <v>0.2</v>
      </c>
      <c r="S65" s="6">
        <v>10.8</v>
      </c>
      <c r="T65" s="6">
        <v>29.2</v>
      </c>
      <c r="U65" s="6">
        <f t="shared" si="56"/>
        <v>1</v>
      </c>
      <c r="V65" s="6"/>
      <c r="W65" s="6">
        <v>250</v>
      </c>
      <c r="X65" s="9">
        <v>8.1999999999999993</v>
      </c>
      <c r="Y65" s="6">
        <v>61.2</v>
      </c>
      <c r="Z65" s="6">
        <v>190000</v>
      </c>
      <c r="AA65" s="9">
        <v>8.9</v>
      </c>
      <c r="AB65" s="6">
        <v>12000</v>
      </c>
      <c r="AC65" s="6">
        <v>1800</v>
      </c>
      <c r="AD65" s="6">
        <v>920</v>
      </c>
      <c r="AE65" s="6">
        <v>21600</v>
      </c>
      <c r="AF65" s="7">
        <v>47</v>
      </c>
      <c r="AG65" s="6">
        <v>2200</v>
      </c>
      <c r="AH65" s="6">
        <v>450</v>
      </c>
      <c r="AI65" s="6">
        <v>6.2E-2</v>
      </c>
      <c r="AJ65" s="6">
        <v>0.186</v>
      </c>
      <c r="AK65" s="6">
        <f t="shared" si="62"/>
        <v>2.5000000000000001E-3</v>
      </c>
      <c r="AL65" s="6">
        <v>0.191</v>
      </c>
      <c r="AM65" s="6">
        <v>3.1E-2</v>
      </c>
      <c r="AN65" s="6">
        <v>4.5999999999999999E-2</v>
      </c>
      <c r="AO65" s="6">
        <f>0.5*0.005</f>
        <v>2.5000000000000001E-3</v>
      </c>
      <c r="AP65" s="6">
        <f t="shared" si="48"/>
        <v>2.5000000000000001E-3</v>
      </c>
      <c r="AQ65" s="6">
        <v>4.3999999999999997E-2</v>
      </c>
      <c r="AR65" s="6">
        <v>3.9E-2</v>
      </c>
      <c r="AS65" s="6">
        <v>0.14699999999999999</v>
      </c>
      <c r="AT65" s="6">
        <v>7.2999999999999995E-2</v>
      </c>
      <c r="AU65" s="6">
        <v>0.121</v>
      </c>
      <c r="AV65" s="6">
        <v>4.8000000000000001E-2</v>
      </c>
      <c r="AW65" s="6">
        <f>0.5*0.005</f>
        <v>2.5000000000000001E-3</v>
      </c>
      <c r="AX65" s="6">
        <v>3.2000000000000001E-2</v>
      </c>
      <c r="AY65" s="6">
        <v>2.8000000000000001E-2</v>
      </c>
      <c r="AZ65" s="6">
        <f t="shared" si="64"/>
        <v>2.5000000000000001E-3</v>
      </c>
      <c r="BA65" s="6">
        <f t="shared" si="39"/>
        <v>2.5000000000000001E-3</v>
      </c>
      <c r="BB65" s="6"/>
      <c r="BC65" s="6">
        <f t="shared" si="46"/>
        <v>5.0000000000000001E-4</v>
      </c>
      <c r="BD65" s="6">
        <f t="shared" si="57"/>
        <v>5.0000000000000001E-4</v>
      </c>
      <c r="BE65" s="6">
        <f t="shared" si="59"/>
        <v>5.0000000000000001E-4</v>
      </c>
      <c r="BF65" s="6">
        <f t="shared" si="47"/>
        <v>5.0000000000000001E-4</v>
      </c>
      <c r="BG65" s="6">
        <f t="shared" si="54"/>
        <v>5.0000000000000001E-4</v>
      </c>
      <c r="BH65" s="6">
        <f t="shared" si="40"/>
        <v>5.0000000000000001E-4</v>
      </c>
      <c r="BI65" s="6">
        <f t="shared" si="58"/>
        <v>5.0000000000000001E-4</v>
      </c>
      <c r="BJ65" s="6">
        <f t="shared" si="60"/>
        <v>5.0000000000000001E-4</v>
      </c>
      <c r="BK65" s="6">
        <f t="shared" si="8"/>
        <v>5.0000000000000004E-6</v>
      </c>
      <c r="BL65" s="11">
        <f t="shared" si="52"/>
        <v>5.0000000000000001E-4</v>
      </c>
      <c r="BM65" s="11">
        <f t="shared" si="36"/>
        <v>5.0000000000000002E-5</v>
      </c>
      <c r="BN65" s="11">
        <f t="shared" ref="BN65:BN96" si="68">0.5*0.0001</f>
        <v>5.0000000000000002E-5</v>
      </c>
      <c r="BO65" s="11">
        <f t="shared" si="37"/>
        <v>5.0000000000000002E-5</v>
      </c>
      <c r="BP65" s="11">
        <f t="shared" ref="BP65:BP96" si="69">0.5*0.0001</f>
        <v>5.0000000000000002E-5</v>
      </c>
      <c r="BQ65" s="6"/>
      <c r="BR65" s="6">
        <f t="shared" si="10"/>
        <v>4.0000000000000002E-4</v>
      </c>
      <c r="BS65" s="6">
        <f t="shared" si="65"/>
        <v>5.0000000000000002E-5</v>
      </c>
      <c r="BT65" s="6">
        <f t="shared" si="65"/>
        <v>5.0000000000000002E-5</v>
      </c>
      <c r="BU65" s="6">
        <f t="shared" si="18"/>
        <v>1E-4</v>
      </c>
      <c r="BV65" s="6">
        <f t="shared" si="66"/>
        <v>5.0000000000000002E-5</v>
      </c>
      <c r="BW65" s="6">
        <f t="shared" si="66"/>
        <v>5.0000000000000002E-5</v>
      </c>
      <c r="BX65" s="6"/>
      <c r="BY65" s="6">
        <f t="shared" si="38"/>
        <v>1.4999999999999999E-4</v>
      </c>
      <c r="CR65" s="14"/>
      <c r="CX65" s="6">
        <f t="shared" si="67"/>
        <v>5.0000000000000002E-5</v>
      </c>
      <c r="CY65" s="6">
        <f t="shared" si="67"/>
        <v>5.0000000000000002E-5</v>
      </c>
      <c r="CZ65" s="6">
        <v>9314</v>
      </c>
      <c r="DF65" s="6">
        <f t="shared" si="15"/>
        <v>4.0000000000000002E-4</v>
      </c>
      <c r="DG65" s="6">
        <f t="shared" si="19"/>
        <v>5.0000000000000002E-5</v>
      </c>
      <c r="DH65"/>
    </row>
    <row r="66" spans="1:112" s="11" customFormat="1">
      <c r="A66" s="11">
        <v>63</v>
      </c>
      <c r="B66" s="6" t="s">
        <v>348</v>
      </c>
      <c r="C66" s="6">
        <v>109</v>
      </c>
      <c r="D66" s="6" t="s">
        <v>1103</v>
      </c>
      <c r="E66" s="6" t="s">
        <v>1522</v>
      </c>
      <c r="F66" s="6" t="s">
        <v>349</v>
      </c>
      <c r="G66" s="7">
        <v>7.3</v>
      </c>
      <c r="H66" s="6">
        <v>888</v>
      </c>
      <c r="I66" s="6">
        <f t="shared" si="0"/>
        <v>0.05</v>
      </c>
      <c r="J66" s="9">
        <v>8</v>
      </c>
      <c r="K66" s="6">
        <v>180</v>
      </c>
      <c r="L66" s="6">
        <v>1.51</v>
      </c>
      <c r="M66" s="9">
        <v>0.88</v>
      </c>
      <c r="N66" s="6">
        <v>9.43</v>
      </c>
      <c r="O66" s="7">
        <v>30</v>
      </c>
      <c r="P66" s="8">
        <v>0.12</v>
      </c>
      <c r="Q66" s="6">
        <v>1400</v>
      </c>
      <c r="R66" s="6">
        <f t="shared" si="1"/>
        <v>0.2</v>
      </c>
      <c r="S66" s="6">
        <v>9.4700000000000006</v>
      </c>
      <c r="T66" s="6">
        <v>85.3</v>
      </c>
      <c r="U66" s="6">
        <f t="shared" si="56"/>
        <v>1</v>
      </c>
      <c r="V66" s="6"/>
      <c r="W66" s="6">
        <v>100</v>
      </c>
      <c r="X66" s="7">
        <v>17</v>
      </c>
      <c r="Y66" s="6">
        <v>153</v>
      </c>
      <c r="Z66" s="6">
        <v>86000</v>
      </c>
      <c r="AA66" s="9">
        <v>14</v>
      </c>
      <c r="AB66" s="6">
        <v>24000</v>
      </c>
      <c r="AC66" s="6">
        <v>5300</v>
      </c>
      <c r="AD66" s="6">
        <v>1700</v>
      </c>
      <c r="AE66" s="6">
        <v>14230</v>
      </c>
      <c r="AF66" s="6">
        <v>110</v>
      </c>
      <c r="AG66" s="6">
        <v>3700</v>
      </c>
      <c r="AH66" s="6">
        <v>600</v>
      </c>
      <c r="AI66" s="6">
        <v>0.106</v>
      </c>
      <c r="AJ66" s="6">
        <v>6.5000000000000002E-2</v>
      </c>
      <c r="AK66" s="6">
        <f t="shared" si="62"/>
        <v>2.5000000000000001E-3</v>
      </c>
      <c r="AL66" s="6">
        <v>0.46899999999999997</v>
      </c>
      <c r="AM66" s="6">
        <v>0.11600000000000001</v>
      </c>
      <c r="AN66" s="6">
        <v>0.105</v>
      </c>
      <c r="AO66" s="6">
        <v>6.5000000000000002E-2</v>
      </c>
      <c r="AP66" s="6">
        <f t="shared" si="48"/>
        <v>2.5000000000000001E-3</v>
      </c>
      <c r="AQ66" s="6">
        <v>9.4E-2</v>
      </c>
      <c r="AR66" s="6">
        <v>4.3999999999999997E-2</v>
      </c>
      <c r="AS66" s="6">
        <f t="shared" ref="AS66:AS79" si="70">0.5*0.005</f>
        <v>2.5000000000000001E-3</v>
      </c>
      <c r="AT66" s="6">
        <v>0.22600000000000001</v>
      </c>
      <c r="AU66" s="6">
        <f>0.5*0.005</f>
        <v>2.5000000000000001E-3</v>
      </c>
      <c r="AV66" s="6">
        <v>0.186</v>
      </c>
      <c r="AW66" s="6">
        <v>6.6000000000000003E-2</v>
      </c>
      <c r="AX66" s="6">
        <v>0.14299999999999999</v>
      </c>
      <c r="AY66" s="6">
        <v>7.5999999999999998E-2</v>
      </c>
      <c r="AZ66" s="6">
        <f t="shared" si="64"/>
        <v>2.5000000000000001E-3</v>
      </c>
      <c r="BA66" s="6">
        <f t="shared" si="39"/>
        <v>2.5000000000000001E-3</v>
      </c>
      <c r="BB66" s="6"/>
      <c r="BC66" s="6">
        <f t="shared" si="46"/>
        <v>5.0000000000000001E-4</v>
      </c>
      <c r="BD66" s="6">
        <f t="shared" si="57"/>
        <v>5.0000000000000001E-4</v>
      </c>
      <c r="BE66" s="6">
        <f t="shared" si="59"/>
        <v>5.0000000000000001E-4</v>
      </c>
      <c r="BF66" s="6">
        <f t="shared" si="47"/>
        <v>5.0000000000000001E-4</v>
      </c>
      <c r="BG66" s="6">
        <f t="shared" si="54"/>
        <v>5.0000000000000001E-4</v>
      </c>
      <c r="BH66" s="6">
        <f t="shared" si="40"/>
        <v>5.0000000000000001E-4</v>
      </c>
      <c r="BI66" s="6">
        <f t="shared" si="58"/>
        <v>5.0000000000000001E-4</v>
      </c>
      <c r="BJ66" s="6">
        <f t="shared" si="60"/>
        <v>5.0000000000000001E-4</v>
      </c>
      <c r="BK66" s="6">
        <f t="shared" si="8"/>
        <v>5.0000000000000004E-6</v>
      </c>
      <c r="BL66" s="11">
        <f t="shared" si="52"/>
        <v>5.0000000000000001E-4</v>
      </c>
      <c r="BM66" s="11">
        <f t="shared" ref="BM66:BM97" si="71">0.5*0.0001</f>
        <v>5.0000000000000002E-5</v>
      </c>
      <c r="BN66" s="11">
        <f t="shared" si="68"/>
        <v>5.0000000000000002E-5</v>
      </c>
      <c r="BO66" s="11">
        <f t="shared" ref="BO66:BO97" si="72">0.5*0.0001</f>
        <v>5.0000000000000002E-5</v>
      </c>
      <c r="BP66" s="11">
        <f t="shared" si="69"/>
        <v>5.0000000000000002E-5</v>
      </c>
      <c r="BQ66" s="6"/>
      <c r="BR66" s="6">
        <f t="shared" si="10"/>
        <v>4.0000000000000002E-4</v>
      </c>
      <c r="BS66" s="6">
        <f t="shared" si="65"/>
        <v>5.0000000000000002E-5</v>
      </c>
      <c r="BT66" s="6">
        <f t="shared" si="65"/>
        <v>5.0000000000000002E-5</v>
      </c>
      <c r="BU66" s="6">
        <f t="shared" si="18"/>
        <v>1E-4</v>
      </c>
      <c r="BV66" s="6">
        <f t="shared" si="66"/>
        <v>5.0000000000000002E-5</v>
      </c>
      <c r="BW66" s="6">
        <f t="shared" si="66"/>
        <v>5.0000000000000002E-5</v>
      </c>
      <c r="BX66" s="6"/>
      <c r="BY66" s="6">
        <f t="shared" si="38"/>
        <v>1.4999999999999999E-4</v>
      </c>
      <c r="CR66" s="14"/>
      <c r="CX66" s="6">
        <f t="shared" si="67"/>
        <v>5.0000000000000002E-5</v>
      </c>
      <c r="CY66" s="6">
        <f t="shared" si="67"/>
        <v>5.0000000000000002E-5</v>
      </c>
      <c r="CZ66" s="6">
        <v>13580.000000000002</v>
      </c>
      <c r="DF66" s="6">
        <f t="shared" si="15"/>
        <v>4.0000000000000002E-4</v>
      </c>
      <c r="DG66" s="6">
        <f t="shared" si="19"/>
        <v>5.0000000000000002E-5</v>
      </c>
      <c r="DH66"/>
    </row>
    <row r="67" spans="1:112" s="11" customFormat="1">
      <c r="A67" s="11">
        <v>64</v>
      </c>
      <c r="B67" s="6" t="s">
        <v>775</v>
      </c>
      <c r="C67" s="6">
        <v>110</v>
      </c>
      <c r="D67" s="6" t="s">
        <v>1104</v>
      </c>
      <c r="E67" s="6" t="s">
        <v>1523</v>
      </c>
      <c r="F67" s="6" t="s">
        <v>776</v>
      </c>
      <c r="G67" s="6">
        <v>7.4</v>
      </c>
      <c r="H67" s="6">
        <v>1176</v>
      </c>
      <c r="I67" s="6">
        <f t="shared" si="0"/>
        <v>0.05</v>
      </c>
      <c r="J67" s="6">
        <f>0.5*3</f>
        <v>1.5</v>
      </c>
      <c r="K67" s="7">
        <v>84</v>
      </c>
      <c r="L67" s="6">
        <v>0.90200000000000002</v>
      </c>
      <c r="M67" s="9">
        <v>5</v>
      </c>
      <c r="N67" s="6">
        <v>18.2</v>
      </c>
      <c r="O67" s="6">
        <v>23.5</v>
      </c>
      <c r="P67" s="10">
        <v>0.12</v>
      </c>
      <c r="Q67" s="6">
        <v>1800</v>
      </c>
      <c r="R67" s="6">
        <f t="shared" si="1"/>
        <v>0.2</v>
      </c>
      <c r="S67" s="6">
        <v>13.1</v>
      </c>
      <c r="T67" s="6">
        <v>40.1</v>
      </c>
      <c r="U67" s="6">
        <f t="shared" si="56"/>
        <v>1</v>
      </c>
      <c r="V67" s="6"/>
      <c r="W67" s="7">
        <v>58</v>
      </c>
      <c r="X67" s="7">
        <v>15</v>
      </c>
      <c r="Y67" s="6">
        <v>123</v>
      </c>
      <c r="Z67" s="6">
        <v>52000</v>
      </c>
      <c r="AA67" s="9">
        <v>4.7</v>
      </c>
      <c r="AB67" s="6">
        <v>15000</v>
      </c>
      <c r="AC67" s="6">
        <v>790</v>
      </c>
      <c r="AD67" s="6">
        <v>960</v>
      </c>
      <c r="AE67" s="6">
        <v>15300</v>
      </c>
      <c r="AF67" s="6">
        <v>160</v>
      </c>
      <c r="AG67" s="6">
        <v>5300</v>
      </c>
      <c r="AH67" s="6">
        <v>1000</v>
      </c>
      <c r="AI67" s="6">
        <v>6.6000000000000003E-2</v>
      </c>
      <c r="AJ67" s="6">
        <f>0.5*0.005</f>
        <v>2.5000000000000001E-3</v>
      </c>
      <c r="AK67" s="6">
        <f t="shared" si="62"/>
        <v>2.5000000000000001E-3</v>
      </c>
      <c r="AL67" s="6">
        <v>0.22</v>
      </c>
      <c r="AM67" s="6">
        <v>0.13800000000000001</v>
      </c>
      <c r="AN67" s="6">
        <v>6.6000000000000003E-2</v>
      </c>
      <c r="AO67" s="6">
        <v>4.7E-2</v>
      </c>
      <c r="AP67" s="6">
        <f t="shared" si="48"/>
        <v>2.5000000000000001E-3</v>
      </c>
      <c r="AQ67" s="6">
        <f>0.5*0.005</f>
        <v>2.5000000000000001E-3</v>
      </c>
      <c r="AR67" s="6">
        <v>6.0999999999999999E-2</v>
      </c>
      <c r="AS67" s="6">
        <f t="shared" si="70"/>
        <v>2.5000000000000001E-3</v>
      </c>
      <c r="AT67" s="6">
        <f t="shared" ref="AT67:AT78" si="73">0.5*0.005</f>
        <v>2.5000000000000001E-3</v>
      </c>
      <c r="AU67" s="6">
        <v>0.126</v>
      </c>
      <c r="AV67" s="6">
        <v>0.113</v>
      </c>
      <c r="AW67" s="6">
        <f>0.5*0.005</f>
        <v>2.5000000000000001E-3</v>
      </c>
      <c r="AX67" s="6">
        <v>0.10100000000000001</v>
      </c>
      <c r="AY67" s="8">
        <v>0.05</v>
      </c>
      <c r="AZ67" s="6">
        <f t="shared" si="64"/>
        <v>2.5000000000000001E-3</v>
      </c>
      <c r="BA67" s="6">
        <f t="shared" si="39"/>
        <v>2.5000000000000001E-3</v>
      </c>
      <c r="BB67" s="6"/>
      <c r="BC67" s="6">
        <f t="shared" si="46"/>
        <v>5.0000000000000001E-4</v>
      </c>
      <c r="BD67" s="6">
        <f t="shared" si="57"/>
        <v>5.0000000000000001E-4</v>
      </c>
      <c r="BE67" s="6">
        <f t="shared" si="59"/>
        <v>5.0000000000000001E-4</v>
      </c>
      <c r="BF67" s="6">
        <f t="shared" si="47"/>
        <v>5.0000000000000001E-4</v>
      </c>
      <c r="BG67" s="6">
        <f t="shared" si="54"/>
        <v>5.0000000000000001E-4</v>
      </c>
      <c r="BH67" s="6">
        <f t="shared" si="40"/>
        <v>5.0000000000000001E-4</v>
      </c>
      <c r="BI67" s="6">
        <f t="shared" si="58"/>
        <v>5.0000000000000001E-4</v>
      </c>
      <c r="BJ67" s="6">
        <f t="shared" si="60"/>
        <v>5.0000000000000001E-4</v>
      </c>
      <c r="BK67" s="6">
        <f t="shared" si="8"/>
        <v>5.0000000000000004E-6</v>
      </c>
      <c r="BL67" s="11">
        <f t="shared" si="52"/>
        <v>5.0000000000000001E-4</v>
      </c>
      <c r="BM67" s="11">
        <f t="shared" si="71"/>
        <v>5.0000000000000002E-5</v>
      </c>
      <c r="BN67" s="11">
        <f t="shared" si="68"/>
        <v>5.0000000000000002E-5</v>
      </c>
      <c r="BO67" s="11">
        <f t="shared" si="72"/>
        <v>5.0000000000000002E-5</v>
      </c>
      <c r="BP67" s="11">
        <f t="shared" si="69"/>
        <v>5.0000000000000002E-5</v>
      </c>
      <c r="BQ67" s="6"/>
      <c r="BR67" s="6">
        <f t="shared" si="10"/>
        <v>4.0000000000000002E-4</v>
      </c>
      <c r="BS67" s="6">
        <f t="shared" si="65"/>
        <v>5.0000000000000002E-5</v>
      </c>
      <c r="BT67" s="6">
        <f t="shared" si="65"/>
        <v>5.0000000000000002E-5</v>
      </c>
      <c r="BU67" s="6">
        <f t="shared" si="18"/>
        <v>1E-4</v>
      </c>
      <c r="BV67" s="6">
        <f t="shared" si="66"/>
        <v>5.0000000000000002E-5</v>
      </c>
      <c r="BW67" s="6">
        <f t="shared" si="66"/>
        <v>5.0000000000000002E-5</v>
      </c>
      <c r="BX67" s="6"/>
      <c r="BY67" s="6">
        <f t="shared" si="38"/>
        <v>1.4999999999999999E-4</v>
      </c>
      <c r="BZ67" s="6">
        <f>0.5*0.05</f>
        <v>2.5000000000000001E-2</v>
      </c>
      <c r="CA67" s="6">
        <f>0.5*0.1</f>
        <v>0.05</v>
      </c>
      <c r="CB67" s="6">
        <f>0.5*1</f>
        <v>0.5</v>
      </c>
      <c r="CC67" s="6">
        <f>0.5*0.00002</f>
        <v>1.0000000000000001E-5</v>
      </c>
      <c r="CD67" s="6">
        <f>0.5*0.00005</f>
        <v>2.5000000000000001E-5</v>
      </c>
      <c r="CE67" s="6">
        <f>0.5*0.00001</f>
        <v>5.0000000000000004E-6</v>
      </c>
      <c r="CF67" s="6">
        <f>0.5*0.0003</f>
        <v>1.4999999999999999E-4</v>
      </c>
      <c r="CG67" s="6">
        <f>0.5*0.001</f>
        <v>5.0000000000000001E-4</v>
      </c>
      <c r="CH67" s="6">
        <f>0.5*0.001</f>
        <v>5.0000000000000001E-4</v>
      </c>
      <c r="CI67" s="6">
        <f>0.5*0.001</f>
        <v>5.0000000000000001E-4</v>
      </c>
      <c r="CJ67" s="6"/>
      <c r="CK67" s="6">
        <f>0.5*0.0006</f>
        <v>2.9999999999999997E-4</v>
      </c>
      <c r="CL67" s="6">
        <f>0.5*0.01</f>
        <v>5.0000000000000001E-3</v>
      </c>
      <c r="CM67" s="6">
        <f>0.5*0.001</f>
        <v>5.0000000000000001E-4</v>
      </c>
      <c r="CN67" s="6">
        <f>0.5*0.001</f>
        <v>5.0000000000000001E-4</v>
      </c>
      <c r="CO67" s="6">
        <f>0.5*0.0001</f>
        <v>5.0000000000000002E-5</v>
      </c>
      <c r="CP67" s="6">
        <f>0.5*0.0001</f>
        <v>5.0000000000000002E-5</v>
      </c>
      <c r="CQ67" s="6">
        <f>0.5*0.0001</f>
        <v>5.0000000000000002E-5</v>
      </c>
      <c r="CR67" s="15">
        <v>801</v>
      </c>
      <c r="CS67" s="6">
        <f>0.5*0.0001</f>
        <v>5.0000000000000002E-5</v>
      </c>
      <c r="CT67" s="6">
        <f>0.5*0.0001</f>
        <v>5.0000000000000002E-5</v>
      </c>
      <c r="CU67" s="6">
        <f>0.5*0.0001</f>
        <v>5.0000000000000002E-5</v>
      </c>
      <c r="CV67" s="6">
        <f>0.5*0.0001</f>
        <v>5.0000000000000002E-5</v>
      </c>
      <c r="CW67" s="6">
        <f>0.5*0.0001</f>
        <v>5.0000000000000002E-5</v>
      </c>
      <c r="CX67" s="6">
        <f t="shared" si="67"/>
        <v>5.0000000000000002E-5</v>
      </c>
      <c r="CY67" s="6">
        <f t="shared" si="67"/>
        <v>5.0000000000000002E-5</v>
      </c>
      <c r="CZ67" s="6">
        <v>20460</v>
      </c>
      <c r="DA67" s="6">
        <f>0.5*0.001</f>
        <v>5.0000000000000001E-4</v>
      </c>
      <c r="DB67" s="6">
        <f>0.5*0.0001</f>
        <v>5.0000000000000002E-5</v>
      </c>
      <c r="DC67" s="6">
        <f>0.5*0.01</f>
        <v>5.0000000000000001E-3</v>
      </c>
      <c r="DD67" s="6">
        <f>0.5*0.0005</f>
        <v>2.5000000000000001E-4</v>
      </c>
      <c r="DE67" s="6">
        <f>0.5*0.0001</f>
        <v>5.0000000000000002E-5</v>
      </c>
      <c r="DF67" s="6">
        <f t="shared" si="15"/>
        <v>4.0000000000000002E-4</v>
      </c>
      <c r="DG67" s="6">
        <f t="shared" si="19"/>
        <v>5.0000000000000002E-5</v>
      </c>
      <c r="DH67"/>
    </row>
    <row r="68" spans="1:112" s="11" customFormat="1">
      <c r="A68" s="11">
        <v>65</v>
      </c>
      <c r="B68" s="6" t="s">
        <v>336</v>
      </c>
      <c r="C68" s="6">
        <v>111</v>
      </c>
      <c r="D68" s="6" t="s">
        <v>1105</v>
      </c>
      <c r="E68" s="6" t="s">
        <v>1524</v>
      </c>
      <c r="F68" s="6" t="s">
        <v>337</v>
      </c>
      <c r="G68" s="7">
        <v>7.2</v>
      </c>
      <c r="H68" s="6">
        <v>612</v>
      </c>
      <c r="I68" s="6">
        <f t="shared" ref="I68:I131" si="74">0.5*0.1</f>
        <v>0.05</v>
      </c>
      <c r="J68" s="6">
        <v>22</v>
      </c>
      <c r="K68" s="6">
        <v>120</v>
      </c>
      <c r="L68" s="6">
        <v>2.7</v>
      </c>
      <c r="M68" s="9">
        <v>8.4</v>
      </c>
      <c r="N68" s="6">
        <v>37.1</v>
      </c>
      <c r="O68" s="6">
        <v>49.2</v>
      </c>
      <c r="P68" s="8">
        <v>0.16</v>
      </c>
      <c r="Q68" s="6">
        <v>4900</v>
      </c>
      <c r="R68" s="6">
        <f t="shared" ref="R68:R131" si="75">0.5*0.4</f>
        <v>0.2</v>
      </c>
      <c r="S68" s="6">
        <v>30.7</v>
      </c>
      <c r="T68" s="6">
        <v>105</v>
      </c>
      <c r="U68" s="6">
        <f t="shared" si="56"/>
        <v>1</v>
      </c>
      <c r="V68" s="6"/>
      <c r="W68" s="7">
        <v>29</v>
      </c>
      <c r="X68" s="7">
        <v>56</v>
      </c>
      <c r="Y68" s="6">
        <v>245</v>
      </c>
      <c r="Z68" s="6">
        <v>8400</v>
      </c>
      <c r="AA68" s="9">
        <v>2.8</v>
      </c>
      <c r="AB68" s="6">
        <v>26000</v>
      </c>
      <c r="AC68" s="6">
        <v>440</v>
      </c>
      <c r="AD68" s="6">
        <v>740</v>
      </c>
      <c r="AE68" s="6">
        <v>11640</v>
      </c>
      <c r="AF68" s="6">
        <v>460</v>
      </c>
      <c r="AG68" s="6">
        <v>17000</v>
      </c>
      <c r="AH68" s="6">
        <v>3600</v>
      </c>
      <c r="AI68" s="6">
        <v>5.0999999999999997E-2</v>
      </c>
      <c r="AJ68" s="6">
        <v>0.124</v>
      </c>
      <c r="AK68" s="6">
        <f t="shared" si="62"/>
        <v>2.5000000000000001E-3</v>
      </c>
      <c r="AL68" s="6">
        <v>0.497</v>
      </c>
      <c r="AM68" s="6">
        <v>0.10100000000000001</v>
      </c>
      <c r="AN68" s="6">
        <v>8.4000000000000005E-2</v>
      </c>
      <c r="AO68" s="6">
        <f>0.5*0.005</f>
        <v>2.5000000000000001E-3</v>
      </c>
      <c r="AP68" s="6">
        <f t="shared" si="48"/>
        <v>2.5000000000000001E-3</v>
      </c>
      <c r="AQ68" s="6">
        <f>0.5*0.005</f>
        <v>2.5000000000000001E-3</v>
      </c>
      <c r="AR68" s="6">
        <v>4.2999999999999997E-2</v>
      </c>
      <c r="AS68" s="6">
        <f t="shared" si="70"/>
        <v>2.5000000000000001E-3</v>
      </c>
      <c r="AT68" s="6">
        <f t="shared" si="73"/>
        <v>2.5000000000000001E-3</v>
      </c>
      <c r="AU68" s="6">
        <v>0.24399999999999999</v>
      </c>
      <c r="AV68" s="6">
        <f>0.5*0.005</f>
        <v>2.5000000000000001E-3</v>
      </c>
      <c r="AW68" s="6">
        <f>0.5*0.005</f>
        <v>2.5000000000000001E-3</v>
      </c>
      <c r="AX68" s="6">
        <v>4.5999999999999999E-2</v>
      </c>
      <c r="AY68" s="6">
        <f>0.5*0.005</f>
        <v>2.5000000000000001E-3</v>
      </c>
      <c r="AZ68" s="6">
        <f t="shared" si="64"/>
        <v>2.5000000000000001E-3</v>
      </c>
      <c r="BA68" s="6">
        <f t="shared" si="39"/>
        <v>2.5000000000000001E-3</v>
      </c>
      <c r="BB68" s="6"/>
      <c r="BC68" s="6">
        <f t="shared" si="46"/>
        <v>5.0000000000000001E-4</v>
      </c>
      <c r="BD68" s="6">
        <f t="shared" si="57"/>
        <v>5.0000000000000001E-4</v>
      </c>
      <c r="BE68" s="6">
        <f t="shared" si="59"/>
        <v>5.0000000000000001E-4</v>
      </c>
      <c r="BF68" s="6">
        <f t="shared" si="47"/>
        <v>5.0000000000000001E-4</v>
      </c>
      <c r="BG68" s="6">
        <f t="shared" si="54"/>
        <v>5.0000000000000001E-4</v>
      </c>
      <c r="BH68" s="6">
        <f t="shared" si="40"/>
        <v>5.0000000000000001E-4</v>
      </c>
      <c r="BI68" s="6">
        <f t="shared" si="58"/>
        <v>5.0000000000000001E-4</v>
      </c>
      <c r="BJ68" s="6">
        <f t="shared" si="60"/>
        <v>5.0000000000000001E-4</v>
      </c>
      <c r="BK68" s="6">
        <f t="shared" ref="BK68:BK131" si="76">0.5*0.00001</f>
        <v>5.0000000000000004E-6</v>
      </c>
      <c r="BL68" s="11">
        <f t="shared" si="52"/>
        <v>5.0000000000000001E-4</v>
      </c>
      <c r="BM68" s="11">
        <f t="shared" si="71"/>
        <v>5.0000000000000002E-5</v>
      </c>
      <c r="BN68" s="11">
        <f t="shared" si="68"/>
        <v>5.0000000000000002E-5</v>
      </c>
      <c r="BO68" s="11">
        <f t="shared" si="72"/>
        <v>5.0000000000000002E-5</v>
      </c>
      <c r="BP68" s="11">
        <f t="shared" si="69"/>
        <v>5.0000000000000002E-5</v>
      </c>
      <c r="BQ68" s="6"/>
      <c r="BR68" s="6">
        <f t="shared" ref="BR68:BR131" si="77">0.5*0.0008</f>
        <v>4.0000000000000002E-4</v>
      </c>
      <c r="BS68" s="6">
        <f t="shared" si="65"/>
        <v>5.0000000000000002E-5</v>
      </c>
      <c r="BT68" s="6">
        <f t="shared" si="65"/>
        <v>5.0000000000000002E-5</v>
      </c>
      <c r="BU68" s="6">
        <f t="shared" si="18"/>
        <v>1E-4</v>
      </c>
      <c r="BV68" s="6">
        <f t="shared" si="66"/>
        <v>5.0000000000000002E-5</v>
      </c>
      <c r="BW68" s="6">
        <f t="shared" si="66"/>
        <v>5.0000000000000002E-5</v>
      </c>
      <c r="BX68" s="6"/>
      <c r="BY68" s="6">
        <f t="shared" ref="BY68:BY99" si="78">0.5*0.0003</f>
        <v>1.4999999999999999E-4</v>
      </c>
      <c r="CR68" s="14"/>
      <c r="CX68" s="6">
        <f t="shared" si="67"/>
        <v>5.0000000000000002E-5</v>
      </c>
      <c r="CY68" s="6">
        <f t="shared" si="67"/>
        <v>5.0000000000000002E-5</v>
      </c>
      <c r="CZ68" s="6">
        <v>9857</v>
      </c>
      <c r="DF68" s="6">
        <f t="shared" ref="DF68:DF131" si="79">0.5*0.0008</f>
        <v>4.0000000000000002E-4</v>
      </c>
      <c r="DG68" s="6">
        <f t="shared" si="19"/>
        <v>5.0000000000000002E-5</v>
      </c>
      <c r="DH68"/>
    </row>
    <row r="69" spans="1:112" s="11" customFormat="1">
      <c r="A69" s="11">
        <v>66</v>
      </c>
      <c r="B69" s="6" t="s">
        <v>334</v>
      </c>
      <c r="C69" s="6">
        <v>112</v>
      </c>
      <c r="D69" s="6" t="s">
        <v>1106</v>
      </c>
      <c r="E69" s="6" t="s">
        <v>1525</v>
      </c>
      <c r="F69" s="6" t="s">
        <v>335</v>
      </c>
      <c r="G69" s="7">
        <v>7.8</v>
      </c>
      <c r="H69" s="6">
        <v>671</v>
      </c>
      <c r="I69" s="6">
        <f t="shared" si="74"/>
        <v>0.05</v>
      </c>
      <c r="J69" s="6">
        <v>7.59</v>
      </c>
      <c r="K69" s="7">
        <v>94</v>
      </c>
      <c r="L69" s="6">
        <v>0.78</v>
      </c>
      <c r="M69" s="9">
        <v>1</v>
      </c>
      <c r="N69" s="6">
        <v>30.8</v>
      </c>
      <c r="O69" s="7">
        <v>27</v>
      </c>
      <c r="P69" s="8">
        <v>0.61</v>
      </c>
      <c r="Q69" s="6">
        <v>1000</v>
      </c>
      <c r="R69" s="6">
        <f t="shared" si="75"/>
        <v>0.2</v>
      </c>
      <c r="S69" s="6">
        <v>5.23</v>
      </c>
      <c r="T69" s="6">
        <v>40.799999999999997</v>
      </c>
      <c r="U69" s="6">
        <f t="shared" si="56"/>
        <v>1</v>
      </c>
      <c r="V69" s="6"/>
      <c r="W69" s="6">
        <v>160</v>
      </c>
      <c r="X69" s="7">
        <v>43</v>
      </c>
      <c r="Y69" s="6">
        <v>74.099999999999994</v>
      </c>
      <c r="Z69" s="6">
        <v>170000</v>
      </c>
      <c r="AA69" s="9">
        <v>3.6</v>
      </c>
      <c r="AB69" s="6">
        <v>8500</v>
      </c>
      <c r="AC69" s="6">
        <v>6400</v>
      </c>
      <c r="AD69" s="6">
        <v>740</v>
      </c>
      <c r="AE69" s="6">
        <v>9310</v>
      </c>
      <c r="AF69" s="6">
        <v>170</v>
      </c>
      <c r="AG69" s="6">
        <v>1300</v>
      </c>
      <c r="AH69" s="6">
        <v>260</v>
      </c>
      <c r="AI69" s="6">
        <v>6.3E-2</v>
      </c>
      <c r="AJ69" s="6">
        <v>5.5E-2</v>
      </c>
      <c r="AK69" s="6">
        <f t="shared" si="62"/>
        <v>2.5000000000000001E-3</v>
      </c>
      <c r="AL69" s="6">
        <v>0.22600000000000001</v>
      </c>
      <c r="AM69" s="6">
        <v>7.0999999999999994E-2</v>
      </c>
      <c r="AN69" s="6">
        <v>5.2999999999999999E-2</v>
      </c>
      <c r="AO69" s="6">
        <v>2.8000000000000001E-2</v>
      </c>
      <c r="AP69" s="6">
        <f t="shared" si="48"/>
        <v>2.5000000000000001E-3</v>
      </c>
      <c r="AQ69" s="6">
        <v>4.2000000000000003E-2</v>
      </c>
      <c r="AR69" s="6">
        <v>2.5000000000000001E-2</v>
      </c>
      <c r="AS69" s="6">
        <f t="shared" si="70"/>
        <v>2.5000000000000001E-3</v>
      </c>
      <c r="AT69" s="6">
        <f t="shared" si="73"/>
        <v>2.5000000000000001E-3</v>
      </c>
      <c r="AU69" s="6">
        <v>0.109</v>
      </c>
      <c r="AV69" s="6">
        <v>7.6999999999999999E-2</v>
      </c>
      <c r="AW69" s="6">
        <v>3.1E-2</v>
      </c>
      <c r="AX69" s="6">
        <v>7.4999999999999997E-2</v>
      </c>
      <c r="AY69" s="6">
        <f>0.5*0.005</f>
        <v>2.5000000000000001E-3</v>
      </c>
      <c r="AZ69" s="6">
        <f t="shared" si="64"/>
        <v>2.5000000000000001E-3</v>
      </c>
      <c r="BA69" s="6">
        <f t="shared" si="39"/>
        <v>2.5000000000000001E-3</v>
      </c>
      <c r="BB69" s="6"/>
      <c r="BC69" s="6">
        <f t="shared" si="46"/>
        <v>5.0000000000000001E-4</v>
      </c>
      <c r="BD69" s="6">
        <f t="shared" si="57"/>
        <v>5.0000000000000001E-4</v>
      </c>
      <c r="BE69" s="6">
        <f t="shared" si="59"/>
        <v>5.0000000000000001E-4</v>
      </c>
      <c r="BF69" s="6">
        <f t="shared" si="47"/>
        <v>5.0000000000000001E-4</v>
      </c>
      <c r="BG69" s="6">
        <f t="shared" si="54"/>
        <v>5.0000000000000001E-4</v>
      </c>
      <c r="BH69" s="6">
        <f t="shared" si="40"/>
        <v>5.0000000000000001E-4</v>
      </c>
      <c r="BI69" s="6">
        <f t="shared" si="58"/>
        <v>5.0000000000000001E-4</v>
      </c>
      <c r="BJ69" s="6">
        <f t="shared" si="60"/>
        <v>5.0000000000000001E-4</v>
      </c>
      <c r="BK69" s="6">
        <f t="shared" si="76"/>
        <v>5.0000000000000004E-6</v>
      </c>
      <c r="BL69" s="11">
        <f t="shared" si="52"/>
        <v>5.0000000000000001E-4</v>
      </c>
      <c r="BM69" s="11">
        <f t="shared" si="71"/>
        <v>5.0000000000000002E-5</v>
      </c>
      <c r="BN69" s="11">
        <f t="shared" si="68"/>
        <v>5.0000000000000002E-5</v>
      </c>
      <c r="BO69" s="11">
        <f t="shared" si="72"/>
        <v>5.0000000000000002E-5</v>
      </c>
      <c r="BP69" s="11">
        <f t="shared" si="69"/>
        <v>5.0000000000000002E-5</v>
      </c>
      <c r="BQ69" s="6"/>
      <c r="BR69" s="6">
        <f t="shared" si="77"/>
        <v>4.0000000000000002E-4</v>
      </c>
      <c r="BS69" s="6">
        <f t="shared" si="65"/>
        <v>5.0000000000000002E-5</v>
      </c>
      <c r="BT69" s="6">
        <f t="shared" si="65"/>
        <v>5.0000000000000002E-5</v>
      </c>
      <c r="BU69" s="6">
        <f t="shared" si="18"/>
        <v>1E-4</v>
      </c>
      <c r="BV69" s="6">
        <f t="shared" si="66"/>
        <v>5.0000000000000002E-5</v>
      </c>
      <c r="BW69" s="6">
        <f t="shared" si="66"/>
        <v>5.0000000000000002E-5</v>
      </c>
      <c r="BX69" s="6"/>
      <c r="BY69" s="6">
        <f t="shared" si="78"/>
        <v>1.4999999999999999E-4</v>
      </c>
      <c r="CR69" s="14"/>
      <c r="CX69" s="6">
        <f t="shared" si="67"/>
        <v>5.0000000000000002E-5</v>
      </c>
      <c r="CY69" s="6">
        <f t="shared" si="67"/>
        <v>5.0000000000000002E-5</v>
      </c>
      <c r="CZ69" s="6">
        <v>9134</v>
      </c>
      <c r="DF69" s="6">
        <f t="shared" si="79"/>
        <v>4.0000000000000002E-4</v>
      </c>
      <c r="DG69" s="6">
        <f t="shared" si="19"/>
        <v>5.0000000000000002E-5</v>
      </c>
      <c r="DH69"/>
    </row>
    <row r="70" spans="1:112" s="11" customFormat="1">
      <c r="A70" s="11">
        <v>67</v>
      </c>
      <c r="B70" s="6" t="s">
        <v>332</v>
      </c>
      <c r="C70" s="6">
        <v>113</v>
      </c>
      <c r="D70" s="6" t="s">
        <v>1107</v>
      </c>
      <c r="E70" s="6" t="s">
        <v>1526</v>
      </c>
      <c r="F70" s="6" t="s">
        <v>333</v>
      </c>
      <c r="G70" s="7">
        <v>7.6</v>
      </c>
      <c r="H70" s="6">
        <v>449</v>
      </c>
      <c r="I70" s="6">
        <f t="shared" si="74"/>
        <v>0.05</v>
      </c>
      <c r="J70" s="6">
        <f>0.5*3</f>
        <v>1.5</v>
      </c>
      <c r="K70" s="6">
        <v>100</v>
      </c>
      <c r="L70" s="6">
        <v>0.32400000000000001</v>
      </c>
      <c r="M70" s="9">
        <f>0.5*0.2</f>
        <v>0.1</v>
      </c>
      <c r="N70" s="6">
        <v>6.11</v>
      </c>
      <c r="O70" s="6">
        <v>9.44</v>
      </c>
      <c r="P70" s="10">
        <v>7.0999999999999994E-2</v>
      </c>
      <c r="Q70" s="6">
        <v>1700</v>
      </c>
      <c r="R70" s="6">
        <f t="shared" si="75"/>
        <v>0.2</v>
      </c>
      <c r="S70" s="6">
        <v>4.2300000000000004</v>
      </c>
      <c r="T70" s="6">
        <v>31.5</v>
      </c>
      <c r="U70" s="6">
        <f t="shared" si="56"/>
        <v>1</v>
      </c>
      <c r="V70" s="6"/>
      <c r="W70" s="6">
        <v>220</v>
      </c>
      <c r="X70" s="9">
        <v>7.9</v>
      </c>
      <c r="Y70" s="6">
        <v>54.9</v>
      </c>
      <c r="Z70" s="6">
        <v>160000</v>
      </c>
      <c r="AA70" s="9">
        <v>3.1</v>
      </c>
      <c r="AB70" s="6">
        <v>8800</v>
      </c>
      <c r="AC70" s="6">
        <v>2100</v>
      </c>
      <c r="AD70" s="6">
        <v>590</v>
      </c>
      <c r="AE70" s="6">
        <v>9700</v>
      </c>
      <c r="AF70" s="7">
        <v>64</v>
      </c>
      <c r="AG70" s="6">
        <v>2200</v>
      </c>
      <c r="AH70" s="6">
        <v>520</v>
      </c>
      <c r="AI70" s="6">
        <v>4.2000000000000003E-2</v>
      </c>
      <c r="AJ70" s="6">
        <v>5.6000000000000001E-2</v>
      </c>
      <c r="AK70" s="6">
        <f t="shared" si="62"/>
        <v>2.5000000000000001E-3</v>
      </c>
      <c r="AL70" s="6">
        <v>0.224</v>
      </c>
      <c r="AM70" s="6">
        <v>6.4000000000000001E-2</v>
      </c>
      <c r="AN70" s="6">
        <v>6.2E-2</v>
      </c>
      <c r="AO70" s="6">
        <v>3.7999999999999999E-2</v>
      </c>
      <c r="AP70" s="6">
        <f t="shared" si="48"/>
        <v>2.5000000000000001E-3</v>
      </c>
      <c r="AQ70" s="6">
        <v>5.0999999999999997E-2</v>
      </c>
      <c r="AR70" s="6">
        <v>3.9E-2</v>
      </c>
      <c r="AS70" s="6">
        <f t="shared" si="70"/>
        <v>2.5000000000000001E-3</v>
      </c>
      <c r="AT70" s="6">
        <f t="shared" si="73"/>
        <v>2.5000000000000001E-3</v>
      </c>
      <c r="AU70" s="6">
        <v>0.11899999999999999</v>
      </c>
      <c r="AV70" s="6">
        <v>8.8999999999999996E-2</v>
      </c>
      <c r="AW70" s="6">
        <v>3.6999999999999998E-2</v>
      </c>
      <c r="AX70" s="6">
        <v>7.3999999999999996E-2</v>
      </c>
      <c r="AY70" s="8">
        <v>0.04</v>
      </c>
      <c r="AZ70" s="6">
        <f t="shared" si="64"/>
        <v>2.5000000000000001E-3</v>
      </c>
      <c r="BA70" s="6">
        <f t="shared" ref="BA70:BA101" si="80">0.5*0.005</f>
        <v>2.5000000000000001E-3</v>
      </c>
      <c r="BB70" s="6"/>
      <c r="BC70" s="6">
        <f t="shared" si="46"/>
        <v>5.0000000000000001E-4</v>
      </c>
      <c r="BD70" s="6">
        <f t="shared" si="57"/>
        <v>5.0000000000000001E-4</v>
      </c>
      <c r="BE70" s="6">
        <f t="shared" si="59"/>
        <v>5.0000000000000001E-4</v>
      </c>
      <c r="BF70" s="6">
        <f t="shared" si="47"/>
        <v>5.0000000000000001E-4</v>
      </c>
      <c r="BG70" s="6">
        <f t="shared" si="54"/>
        <v>5.0000000000000001E-4</v>
      </c>
      <c r="BH70" s="6">
        <f t="shared" ref="BH70:BH101" si="81">0.5*0.001</f>
        <v>5.0000000000000001E-4</v>
      </c>
      <c r="BI70" s="6">
        <f t="shared" si="58"/>
        <v>5.0000000000000001E-4</v>
      </c>
      <c r="BJ70" s="6">
        <f t="shared" si="60"/>
        <v>5.0000000000000001E-4</v>
      </c>
      <c r="BK70" s="6">
        <f t="shared" si="76"/>
        <v>5.0000000000000004E-6</v>
      </c>
      <c r="BL70" s="11">
        <f t="shared" si="52"/>
        <v>5.0000000000000001E-4</v>
      </c>
      <c r="BM70" s="11">
        <f t="shared" si="71"/>
        <v>5.0000000000000002E-5</v>
      </c>
      <c r="BN70" s="11">
        <f t="shared" si="68"/>
        <v>5.0000000000000002E-5</v>
      </c>
      <c r="BO70" s="11">
        <f t="shared" si="72"/>
        <v>5.0000000000000002E-5</v>
      </c>
      <c r="BP70" s="11">
        <f t="shared" si="69"/>
        <v>5.0000000000000002E-5</v>
      </c>
      <c r="BQ70" s="6"/>
      <c r="BR70" s="6">
        <f t="shared" si="77"/>
        <v>4.0000000000000002E-4</v>
      </c>
      <c r="BS70" s="6">
        <f t="shared" si="65"/>
        <v>5.0000000000000002E-5</v>
      </c>
      <c r="BT70" s="6">
        <f t="shared" si="65"/>
        <v>5.0000000000000002E-5</v>
      </c>
      <c r="BU70" s="6">
        <f t="shared" si="18"/>
        <v>1E-4</v>
      </c>
      <c r="BV70" s="6">
        <f t="shared" si="66"/>
        <v>5.0000000000000002E-5</v>
      </c>
      <c r="BW70" s="6">
        <f t="shared" si="66"/>
        <v>5.0000000000000002E-5</v>
      </c>
      <c r="BX70" s="6"/>
      <c r="BY70" s="6">
        <f t="shared" si="78"/>
        <v>1.4999999999999999E-4</v>
      </c>
      <c r="CR70" s="14"/>
      <c r="CX70" s="6">
        <f t="shared" si="67"/>
        <v>5.0000000000000002E-5</v>
      </c>
      <c r="CY70" s="6">
        <f t="shared" si="67"/>
        <v>5.0000000000000002E-5</v>
      </c>
      <c r="CZ70" s="6">
        <v>7302.9999999999991</v>
      </c>
      <c r="DF70" s="6">
        <f t="shared" si="79"/>
        <v>4.0000000000000002E-4</v>
      </c>
      <c r="DG70" s="6">
        <f t="shared" si="19"/>
        <v>5.0000000000000002E-5</v>
      </c>
      <c r="DH70"/>
    </row>
    <row r="71" spans="1:112" s="11" customFormat="1">
      <c r="A71" s="11">
        <v>68</v>
      </c>
      <c r="B71" s="6" t="s">
        <v>330</v>
      </c>
      <c r="C71" s="6">
        <v>114</v>
      </c>
      <c r="D71" s="6" t="s">
        <v>1108</v>
      </c>
      <c r="E71" s="6" t="s">
        <v>1527</v>
      </c>
      <c r="F71" s="6" t="s">
        <v>331</v>
      </c>
      <c r="G71" s="7">
        <v>7.3</v>
      </c>
      <c r="H71" s="6">
        <v>521</v>
      </c>
      <c r="I71" s="6">
        <f t="shared" si="74"/>
        <v>0.05</v>
      </c>
      <c r="J71" s="6">
        <v>18.2</v>
      </c>
      <c r="K71" s="6">
        <v>180</v>
      </c>
      <c r="L71" s="6">
        <v>1.21</v>
      </c>
      <c r="M71" s="9">
        <f>0.5*0.2</f>
        <v>0.1</v>
      </c>
      <c r="N71" s="6">
        <v>7.41</v>
      </c>
      <c r="O71" s="6">
        <v>13.5</v>
      </c>
      <c r="P71" s="10">
        <v>8.1000000000000003E-2</v>
      </c>
      <c r="Q71" s="6">
        <v>1300</v>
      </c>
      <c r="R71" s="6">
        <f t="shared" si="75"/>
        <v>0.2</v>
      </c>
      <c r="S71" s="6">
        <v>2.78</v>
      </c>
      <c r="T71" s="6">
        <v>64.099999999999994</v>
      </c>
      <c r="U71" s="6">
        <f t="shared" si="56"/>
        <v>1</v>
      </c>
      <c r="V71" s="6"/>
      <c r="W71" s="6">
        <v>250</v>
      </c>
      <c r="X71" s="7">
        <v>15</v>
      </c>
      <c r="Y71" s="6">
        <v>106</v>
      </c>
      <c r="Z71" s="6">
        <v>76000</v>
      </c>
      <c r="AA71" s="9">
        <v>8.3000000000000007</v>
      </c>
      <c r="AB71" s="6">
        <v>39000</v>
      </c>
      <c r="AC71" s="6">
        <v>13000</v>
      </c>
      <c r="AD71" s="6">
        <v>4900</v>
      </c>
      <c r="AE71" s="6">
        <v>10200</v>
      </c>
      <c r="AF71" s="7">
        <v>54</v>
      </c>
      <c r="AG71" s="6">
        <v>1700</v>
      </c>
      <c r="AH71" s="6">
        <v>330</v>
      </c>
      <c r="AI71" s="6">
        <v>8.4000000000000005E-2</v>
      </c>
      <c r="AJ71" s="6">
        <v>0.15</v>
      </c>
      <c r="AK71" s="6">
        <f t="shared" si="62"/>
        <v>2.5000000000000001E-3</v>
      </c>
      <c r="AL71" s="6">
        <v>0.64700000000000002</v>
      </c>
      <c r="AM71" s="6">
        <v>0.223</v>
      </c>
      <c r="AN71" s="6">
        <v>0.17100000000000001</v>
      </c>
      <c r="AO71" s="6">
        <v>0.113</v>
      </c>
      <c r="AP71" s="6">
        <f t="shared" si="48"/>
        <v>2.5000000000000001E-3</v>
      </c>
      <c r="AQ71" s="8">
        <v>0.15</v>
      </c>
      <c r="AR71" s="6">
        <v>7.3999999999999996E-2</v>
      </c>
      <c r="AS71" s="6">
        <f t="shared" si="70"/>
        <v>2.5000000000000001E-3</v>
      </c>
      <c r="AT71" s="6">
        <f t="shared" si="73"/>
        <v>2.5000000000000001E-3</v>
      </c>
      <c r="AU71" s="6">
        <v>0.29799999999999999</v>
      </c>
      <c r="AV71" s="6">
        <v>0.30099999999999999</v>
      </c>
      <c r="AW71" s="6">
        <v>9.5000000000000001E-2</v>
      </c>
      <c r="AX71" s="6">
        <v>0.20499999999999999</v>
      </c>
      <c r="AY71" s="8">
        <v>0.126</v>
      </c>
      <c r="AZ71" s="6">
        <f t="shared" si="64"/>
        <v>2.5000000000000001E-3</v>
      </c>
      <c r="BA71" s="6">
        <f t="shared" si="80"/>
        <v>2.5000000000000001E-3</v>
      </c>
      <c r="BB71" s="6"/>
      <c r="BC71" s="6">
        <f t="shared" si="46"/>
        <v>5.0000000000000001E-4</v>
      </c>
      <c r="BD71" s="6">
        <f t="shared" si="57"/>
        <v>5.0000000000000001E-4</v>
      </c>
      <c r="BE71" s="6">
        <f t="shared" si="59"/>
        <v>5.0000000000000001E-4</v>
      </c>
      <c r="BF71" s="6">
        <f t="shared" si="47"/>
        <v>5.0000000000000001E-4</v>
      </c>
      <c r="BG71" s="6">
        <f t="shared" si="54"/>
        <v>5.0000000000000001E-4</v>
      </c>
      <c r="BH71" s="6">
        <f t="shared" si="81"/>
        <v>5.0000000000000001E-4</v>
      </c>
      <c r="BI71" s="6">
        <f t="shared" si="58"/>
        <v>5.0000000000000001E-4</v>
      </c>
      <c r="BJ71" s="6">
        <f t="shared" si="60"/>
        <v>5.0000000000000001E-4</v>
      </c>
      <c r="BK71" s="6">
        <f t="shared" si="76"/>
        <v>5.0000000000000004E-6</v>
      </c>
      <c r="BL71" s="11">
        <f t="shared" si="52"/>
        <v>5.0000000000000001E-4</v>
      </c>
      <c r="BM71" s="11">
        <f t="shared" si="71"/>
        <v>5.0000000000000002E-5</v>
      </c>
      <c r="BN71" s="11">
        <f t="shared" si="68"/>
        <v>5.0000000000000002E-5</v>
      </c>
      <c r="BO71" s="11">
        <f t="shared" si="72"/>
        <v>5.0000000000000002E-5</v>
      </c>
      <c r="BP71" s="11">
        <f t="shared" si="69"/>
        <v>5.0000000000000002E-5</v>
      </c>
      <c r="BQ71" s="6"/>
      <c r="BR71" s="6">
        <f t="shared" si="77"/>
        <v>4.0000000000000002E-4</v>
      </c>
      <c r="BS71" s="6">
        <f t="shared" si="65"/>
        <v>5.0000000000000002E-5</v>
      </c>
      <c r="BT71" s="6">
        <f t="shared" si="65"/>
        <v>5.0000000000000002E-5</v>
      </c>
      <c r="BU71" s="6">
        <f t="shared" si="18"/>
        <v>1E-4</v>
      </c>
      <c r="BV71" s="6">
        <f t="shared" si="66"/>
        <v>5.0000000000000002E-5</v>
      </c>
      <c r="BW71" s="6">
        <f t="shared" si="66"/>
        <v>5.0000000000000002E-5</v>
      </c>
      <c r="BX71" s="6"/>
      <c r="BY71" s="6">
        <f t="shared" si="78"/>
        <v>1.4999999999999999E-4</v>
      </c>
      <c r="CR71" s="14"/>
      <c r="CX71" s="6">
        <f t="shared" si="67"/>
        <v>5.0000000000000002E-5</v>
      </c>
      <c r="CY71" s="6">
        <f t="shared" si="67"/>
        <v>5.0000000000000002E-5</v>
      </c>
      <c r="CZ71" s="6">
        <v>8903</v>
      </c>
      <c r="DF71" s="6">
        <f t="shared" si="79"/>
        <v>4.0000000000000002E-4</v>
      </c>
      <c r="DG71" s="6">
        <f t="shared" si="19"/>
        <v>5.0000000000000002E-5</v>
      </c>
      <c r="DH71"/>
    </row>
    <row r="72" spans="1:112" s="11" customFormat="1">
      <c r="A72" s="11">
        <v>69</v>
      </c>
      <c r="B72" s="6" t="s">
        <v>328</v>
      </c>
      <c r="C72" s="6">
        <v>115</v>
      </c>
      <c r="D72" s="6" t="s">
        <v>1109</v>
      </c>
      <c r="E72" s="6" t="s">
        <v>1528</v>
      </c>
      <c r="F72" s="6" t="s">
        <v>329</v>
      </c>
      <c r="G72" s="7">
        <v>7.9</v>
      </c>
      <c r="H72" s="6">
        <v>411</v>
      </c>
      <c r="I72" s="6">
        <f t="shared" si="74"/>
        <v>0.05</v>
      </c>
      <c r="J72" s="6">
        <v>6.27</v>
      </c>
      <c r="K72" s="7">
        <v>73</v>
      </c>
      <c r="L72" s="6">
        <v>0.182</v>
      </c>
      <c r="M72" s="9">
        <f>0.5*0.2</f>
        <v>0.1</v>
      </c>
      <c r="N72" s="6">
        <v>1.98</v>
      </c>
      <c r="O72" s="6">
        <v>6.21</v>
      </c>
      <c r="P72" s="10">
        <v>0.02</v>
      </c>
      <c r="Q72" s="6">
        <v>1400</v>
      </c>
      <c r="R72" s="6">
        <f t="shared" si="75"/>
        <v>0.2</v>
      </c>
      <c r="S72" s="6">
        <v>2.11</v>
      </c>
      <c r="T72" s="6">
        <v>22.5</v>
      </c>
      <c r="U72" s="6">
        <f t="shared" si="56"/>
        <v>1</v>
      </c>
      <c r="V72" s="6"/>
      <c r="W72" s="6">
        <v>190</v>
      </c>
      <c r="X72" s="9">
        <v>7.2</v>
      </c>
      <c r="Y72" s="6">
        <v>20.7</v>
      </c>
      <c r="Z72" s="6">
        <v>140000</v>
      </c>
      <c r="AA72" s="9">
        <v>2.9</v>
      </c>
      <c r="AB72" s="6">
        <v>29000</v>
      </c>
      <c r="AC72" s="6">
        <v>2200</v>
      </c>
      <c r="AD72" s="6">
        <v>1500</v>
      </c>
      <c r="AE72" s="6">
        <v>6980</v>
      </c>
      <c r="AF72" s="7">
        <v>12</v>
      </c>
      <c r="AG72" s="6">
        <v>780</v>
      </c>
      <c r="AH72" s="6">
        <v>140</v>
      </c>
      <c r="AI72" s="6">
        <f>0.5*0.005</f>
        <v>2.5000000000000001E-3</v>
      </c>
      <c r="AJ72" s="6">
        <f>0.5*0.005</f>
        <v>2.5000000000000001E-3</v>
      </c>
      <c r="AK72" s="6">
        <f t="shared" si="62"/>
        <v>2.5000000000000001E-3</v>
      </c>
      <c r="AL72" s="6">
        <v>2.8000000000000001E-2</v>
      </c>
      <c r="AM72" s="6">
        <f>0.5*0.005</f>
        <v>2.5000000000000001E-3</v>
      </c>
      <c r="AN72" s="6">
        <f>0.5*0.005</f>
        <v>2.5000000000000001E-3</v>
      </c>
      <c r="AO72" s="6">
        <f>0.5*0.005</f>
        <v>2.5000000000000001E-3</v>
      </c>
      <c r="AP72" s="6">
        <f t="shared" si="48"/>
        <v>2.5000000000000001E-3</v>
      </c>
      <c r="AQ72" s="6">
        <f>0.5*0.005</f>
        <v>2.5000000000000001E-3</v>
      </c>
      <c r="AR72" s="6">
        <v>2.5999999999999999E-2</v>
      </c>
      <c r="AS72" s="6">
        <f t="shared" si="70"/>
        <v>2.5000000000000001E-3</v>
      </c>
      <c r="AT72" s="6">
        <f t="shared" si="73"/>
        <v>2.5000000000000001E-3</v>
      </c>
      <c r="AU72" s="6">
        <f>0.5*0.005</f>
        <v>2.5000000000000001E-3</v>
      </c>
      <c r="AV72" s="6">
        <f>0.5*0.005</f>
        <v>2.5000000000000001E-3</v>
      </c>
      <c r="AW72" s="6">
        <f>0.5*0.005</f>
        <v>2.5000000000000001E-3</v>
      </c>
      <c r="AX72" s="6">
        <f>0.5*0.005</f>
        <v>2.5000000000000001E-3</v>
      </c>
      <c r="AY72" s="8">
        <v>0.03</v>
      </c>
      <c r="AZ72" s="6">
        <f t="shared" si="64"/>
        <v>2.5000000000000001E-3</v>
      </c>
      <c r="BA72" s="6">
        <f t="shared" si="80"/>
        <v>2.5000000000000001E-3</v>
      </c>
      <c r="BB72" s="6"/>
      <c r="BC72" s="6">
        <f t="shared" si="46"/>
        <v>5.0000000000000001E-4</v>
      </c>
      <c r="BD72" s="6">
        <f t="shared" si="57"/>
        <v>5.0000000000000001E-4</v>
      </c>
      <c r="BE72" s="6">
        <f t="shared" si="59"/>
        <v>5.0000000000000001E-4</v>
      </c>
      <c r="BF72" s="6">
        <f t="shared" si="47"/>
        <v>5.0000000000000001E-4</v>
      </c>
      <c r="BG72" s="6">
        <f t="shared" si="54"/>
        <v>5.0000000000000001E-4</v>
      </c>
      <c r="BH72" s="6">
        <f t="shared" si="81"/>
        <v>5.0000000000000001E-4</v>
      </c>
      <c r="BI72" s="6">
        <f t="shared" si="58"/>
        <v>5.0000000000000001E-4</v>
      </c>
      <c r="BJ72" s="6">
        <f t="shared" si="60"/>
        <v>5.0000000000000001E-4</v>
      </c>
      <c r="BK72" s="6">
        <f t="shared" si="76"/>
        <v>5.0000000000000004E-6</v>
      </c>
      <c r="BL72" s="11">
        <f t="shared" si="52"/>
        <v>5.0000000000000001E-4</v>
      </c>
      <c r="BM72" s="11">
        <f t="shared" si="71"/>
        <v>5.0000000000000002E-5</v>
      </c>
      <c r="BN72" s="11">
        <f t="shared" si="68"/>
        <v>5.0000000000000002E-5</v>
      </c>
      <c r="BO72" s="11">
        <f t="shared" si="72"/>
        <v>5.0000000000000002E-5</v>
      </c>
      <c r="BP72" s="11">
        <f t="shared" si="69"/>
        <v>5.0000000000000002E-5</v>
      </c>
      <c r="BQ72" s="6"/>
      <c r="BR72" s="6">
        <f t="shared" si="77"/>
        <v>4.0000000000000002E-4</v>
      </c>
      <c r="BS72" s="6">
        <f t="shared" si="65"/>
        <v>5.0000000000000002E-5</v>
      </c>
      <c r="BT72" s="6">
        <f t="shared" si="65"/>
        <v>5.0000000000000002E-5</v>
      </c>
      <c r="BU72" s="6">
        <f t="shared" si="18"/>
        <v>1E-4</v>
      </c>
      <c r="BV72" s="6">
        <f t="shared" si="66"/>
        <v>5.0000000000000002E-5</v>
      </c>
      <c r="BW72" s="6">
        <f t="shared" si="66"/>
        <v>5.0000000000000002E-5</v>
      </c>
      <c r="BX72" s="6"/>
      <c r="BY72" s="6">
        <f t="shared" si="78"/>
        <v>1.4999999999999999E-4</v>
      </c>
      <c r="CR72" s="14"/>
      <c r="CX72" s="6">
        <f t="shared" si="67"/>
        <v>5.0000000000000002E-5</v>
      </c>
      <c r="CY72" s="6">
        <f t="shared" si="67"/>
        <v>5.0000000000000002E-5</v>
      </c>
      <c r="CZ72" s="6">
        <v>3483</v>
      </c>
      <c r="DF72" s="6">
        <f t="shared" si="79"/>
        <v>4.0000000000000002E-4</v>
      </c>
      <c r="DG72" s="6">
        <f t="shared" si="19"/>
        <v>5.0000000000000002E-5</v>
      </c>
      <c r="DH72"/>
    </row>
    <row r="73" spans="1:112" s="11" customFormat="1">
      <c r="A73" s="11">
        <v>70</v>
      </c>
      <c r="B73" s="6" t="s">
        <v>326</v>
      </c>
      <c r="C73" s="6">
        <v>116</v>
      </c>
      <c r="D73" s="6" t="s">
        <v>1110</v>
      </c>
      <c r="E73" s="6" t="s">
        <v>1529</v>
      </c>
      <c r="F73" s="6" t="s">
        <v>327</v>
      </c>
      <c r="G73" s="7">
        <v>7.1</v>
      </c>
      <c r="H73" s="6">
        <v>497</v>
      </c>
      <c r="I73" s="6">
        <f t="shared" si="74"/>
        <v>0.05</v>
      </c>
      <c r="J73" s="6">
        <v>7.24</v>
      </c>
      <c r="K73" s="7">
        <v>71</v>
      </c>
      <c r="L73" s="6">
        <v>1.1200000000000001</v>
      </c>
      <c r="M73" s="9">
        <v>4.0999999999999996</v>
      </c>
      <c r="N73" s="7">
        <v>17</v>
      </c>
      <c r="O73" s="6">
        <v>16.600000000000001</v>
      </c>
      <c r="P73" s="10">
        <v>8.5000000000000006E-2</v>
      </c>
      <c r="Q73" s="6">
        <v>2400</v>
      </c>
      <c r="R73" s="6">
        <f t="shared" si="75"/>
        <v>0.2</v>
      </c>
      <c r="S73" s="6">
        <v>14.8</v>
      </c>
      <c r="T73" s="6">
        <f>0.5*1</f>
        <v>0.5</v>
      </c>
      <c r="U73" s="6">
        <f t="shared" si="56"/>
        <v>1</v>
      </c>
      <c r="V73" s="6"/>
      <c r="W73" s="7">
        <v>16</v>
      </c>
      <c r="X73" s="7">
        <v>24</v>
      </c>
      <c r="Y73" s="6">
        <v>130</v>
      </c>
      <c r="Z73" s="6">
        <v>5000</v>
      </c>
      <c r="AA73" s="9">
        <v>8.9</v>
      </c>
      <c r="AB73" s="6">
        <v>14000</v>
      </c>
      <c r="AC73" s="6">
        <v>280</v>
      </c>
      <c r="AD73" s="6">
        <v>710</v>
      </c>
      <c r="AE73" s="6">
        <v>2750</v>
      </c>
      <c r="AF73" s="12">
        <v>220</v>
      </c>
      <c r="AG73" s="6">
        <v>7800</v>
      </c>
      <c r="AH73" s="6">
        <v>1500</v>
      </c>
      <c r="AI73" s="6">
        <v>3.1E-2</v>
      </c>
      <c r="AJ73" s="6">
        <v>0.06</v>
      </c>
      <c r="AK73" s="6">
        <f t="shared" si="62"/>
        <v>2.5000000000000001E-3</v>
      </c>
      <c r="AL73" s="6">
        <v>0.23699999999999999</v>
      </c>
      <c r="AM73" s="6">
        <v>7.9000000000000001E-2</v>
      </c>
      <c r="AN73" s="6">
        <v>5.1999999999999998E-2</v>
      </c>
      <c r="AO73" s="6">
        <v>3.3000000000000002E-2</v>
      </c>
      <c r="AP73" s="6">
        <f t="shared" si="48"/>
        <v>2.5000000000000001E-3</v>
      </c>
      <c r="AQ73" s="6">
        <v>6.3E-2</v>
      </c>
      <c r="AR73" s="6">
        <v>3.1E-2</v>
      </c>
      <c r="AS73" s="6">
        <f t="shared" si="70"/>
        <v>2.5000000000000001E-3</v>
      </c>
      <c r="AT73" s="6">
        <f t="shared" si="73"/>
        <v>2.5000000000000001E-3</v>
      </c>
      <c r="AU73" s="6">
        <v>0.107</v>
      </c>
      <c r="AV73" s="6">
        <v>0.109</v>
      </c>
      <c r="AW73" s="6">
        <v>3.7999999999999999E-2</v>
      </c>
      <c r="AX73" s="6">
        <v>7.8E-2</v>
      </c>
      <c r="AY73" s="8">
        <v>0.06</v>
      </c>
      <c r="AZ73" s="6">
        <f t="shared" si="64"/>
        <v>2.5000000000000001E-3</v>
      </c>
      <c r="BA73" s="6">
        <f t="shared" si="80"/>
        <v>2.5000000000000001E-3</v>
      </c>
      <c r="BB73" s="6"/>
      <c r="BC73" s="6">
        <f t="shared" ref="BC73:BC104" si="82">0.5*0.001</f>
        <v>5.0000000000000001E-4</v>
      </c>
      <c r="BD73" s="6">
        <f t="shared" si="57"/>
        <v>5.0000000000000001E-4</v>
      </c>
      <c r="BE73" s="6">
        <f t="shared" si="59"/>
        <v>5.0000000000000001E-4</v>
      </c>
      <c r="BF73" s="6">
        <f t="shared" ref="BF73:BF104" si="83">0.5*0.001</f>
        <v>5.0000000000000001E-4</v>
      </c>
      <c r="BG73" s="6">
        <f t="shared" si="54"/>
        <v>5.0000000000000001E-4</v>
      </c>
      <c r="BH73" s="6">
        <f t="shared" si="81"/>
        <v>5.0000000000000001E-4</v>
      </c>
      <c r="BI73" s="6">
        <f t="shared" si="58"/>
        <v>5.0000000000000001E-4</v>
      </c>
      <c r="BJ73" s="6">
        <f t="shared" si="60"/>
        <v>5.0000000000000001E-4</v>
      </c>
      <c r="BK73" s="6">
        <f t="shared" si="76"/>
        <v>5.0000000000000004E-6</v>
      </c>
      <c r="BL73" s="11">
        <f t="shared" si="52"/>
        <v>5.0000000000000001E-4</v>
      </c>
      <c r="BM73" s="11">
        <f t="shared" si="71"/>
        <v>5.0000000000000002E-5</v>
      </c>
      <c r="BN73" s="11">
        <f t="shared" si="68"/>
        <v>5.0000000000000002E-5</v>
      </c>
      <c r="BO73" s="11">
        <f t="shared" si="72"/>
        <v>5.0000000000000002E-5</v>
      </c>
      <c r="BP73" s="11">
        <f t="shared" si="69"/>
        <v>5.0000000000000002E-5</v>
      </c>
      <c r="BQ73" s="6"/>
      <c r="BR73" s="6">
        <f t="shared" si="77"/>
        <v>4.0000000000000002E-4</v>
      </c>
      <c r="BS73" s="6">
        <f t="shared" si="65"/>
        <v>5.0000000000000002E-5</v>
      </c>
      <c r="BT73" s="6">
        <f t="shared" si="65"/>
        <v>5.0000000000000002E-5</v>
      </c>
      <c r="BU73" s="6">
        <f t="shared" ref="BU73:BU136" si="84">0.5*0.0002</f>
        <v>1E-4</v>
      </c>
      <c r="BV73" s="6">
        <f t="shared" si="66"/>
        <v>5.0000000000000002E-5</v>
      </c>
      <c r="BW73" s="6">
        <f t="shared" si="66"/>
        <v>5.0000000000000002E-5</v>
      </c>
      <c r="BX73" s="6"/>
      <c r="BY73" s="6">
        <f t="shared" si="78"/>
        <v>1.4999999999999999E-4</v>
      </c>
      <c r="CR73" s="14"/>
      <c r="CX73" s="6">
        <f t="shared" si="67"/>
        <v>5.0000000000000002E-5</v>
      </c>
      <c r="CY73" s="6">
        <f t="shared" si="67"/>
        <v>5.0000000000000002E-5</v>
      </c>
      <c r="CZ73" s="6">
        <v>9611</v>
      </c>
      <c r="DF73" s="6">
        <f t="shared" si="79"/>
        <v>4.0000000000000002E-4</v>
      </c>
      <c r="DG73" s="6">
        <f t="shared" ref="DG73:DG136" si="85">0.5*0.0001</f>
        <v>5.0000000000000002E-5</v>
      </c>
      <c r="DH73"/>
    </row>
    <row r="74" spans="1:112" s="11" customFormat="1">
      <c r="A74" s="11">
        <v>71</v>
      </c>
      <c r="B74" s="6" t="s">
        <v>324</v>
      </c>
      <c r="C74" s="6">
        <v>117</v>
      </c>
      <c r="D74" s="6" t="s">
        <v>1111</v>
      </c>
      <c r="E74" s="6" t="s">
        <v>1530</v>
      </c>
      <c r="F74" s="6" t="s">
        <v>325</v>
      </c>
      <c r="G74" s="7">
        <v>8.3000000000000007</v>
      </c>
      <c r="H74" s="6">
        <v>297</v>
      </c>
      <c r="I74" s="6">
        <f t="shared" si="74"/>
        <v>0.05</v>
      </c>
      <c r="J74" s="6">
        <f>0.5*3</f>
        <v>1.5</v>
      </c>
      <c r="K74" s="7">
        <v>21</v>
      </c>
      <c r="L74" s="6">
        <v>0.5</v>
      </c>
      <c r="M74" s="9">
        <v>1.4</v>
      </c>
      <c r="N74" s="6">
        <v>1.56</v>
      </c>
      <c r="O74" s="6">
        <v>8.98</v>
      </c>
      <c r="P74" s="10">
        <v>7.0000000000000007E-2</v>
      </c>
      <c r="Q74" s="6">
        <v>480</v>
      </c>
      <c r="R74" s="6">
        <f t="shared" si="75"/>
        <v>0.2</v>
      </c>
      <c r="S74" s="6">
        <v>0.92300000000000004</v>
      </c>
      <c r="T74" s="6">
        <v>24.6</v>
      </c>
      <c r="U74" s="6">
        <f t="shared" si="56"/>
        <v>1</v>
      </c>
      <c r="V74" s="6"/>
      <c r="W74" s="7">
        <v>40</v>
      </c>
      <c r="X74" s="9">
        <v>2.2000000000000002</v>
      </c>
      <c r="Y74" s="6">
        <v>29.4</v>
      </c>
      <c r="Z74" s="6">
        <v>64000</v>
      </c>
      <c r="AA74" s="9">
        <v>3.7</v>
      </c>
      <c r="AB74" s="6">
        <v>2700</v>
      </c>
      <c r="AC74" s="6">
        <v>270</v>
      </c>
      <c r="AD74" s="6">
        <v>240</v>
      </c>
      <c r="AE74" s="6">
        <v>4820</v>
      </c>
      <c r="AF74" s="7">
        <v>14</v>
      </c>
      <c r="AG74" s="6">
        <v>610</v>
      </c>
      <c r="AH74" s="6">
        <f>0.5*100</f>
        <v>50</v>
      </c>
      <c r="AI74" s="6">
        <v>7.0000000000000007E-2</v>
      </c>
      <c r="AJ74" s="6">
        <v>0.105</v>
      </c>
      <c r="AK74" s="6">
        <f t="shared" si="62"/>
        <v>2.5000000000000001E-3</v>
      </c>
      <c r="AL74" s="6">
        <v>0.48499999999999999</v>
      </c>
      <c r="AM74" s="6">
        <v>0.14499999999999999</v>
      </c>
      <c r="AN74" s="6">
        <v>0.104</v>
      </c>
      <c r="AO74" s="6">
        <v>6.9000000000000006E-2</v>
      </c>
      <c r="AP74" s="6">
        <f t="shared" ref="AP74:AP102" si="86">0.5*0.005</f>
        <v>2.5000000000000001E-3</v>
      </c>
      <c r="AQ74" s="6">
        <v>0.113</v>
      </c>
      <c r="AR74" s="6">
        <v>0.112</v>
      </c>
      <c r="AS74" s="6">
        <f t="shared" si="70"/>
        <v>2.5000000000000001E-3</v>
      </c>
      <c r="AT74" s="6">
        <f t="shared" si="73"/>
        <v>2.5000000000000001E-3</v>
      </c>
      <c r="AU74" s="6">
        <v>0.21299999999999999</v>
      </c>
      <c r="AV74" s="6">
        <v>0.16600000000000001</v>
      </c>
      <c r="AW74" s="6">
        <v>7.0999999999999994E-2</v>
      </c>
      <c r="AX74" s="6">
        <v>0.14699999999999999</v>
      </c>
      <c r="AY74" s="8">
        <v>8.7999999999999995E-2</v>
      </c>
      <c r="AZ74" s="6">
        <f t="shared" si="64"/>
        <v>2.5000000000000001E-3</v>
      </c>
      <c r="BA74" s="6">
        <f t="shared" si="80"/>
        <v>2.5000000000000001E-3</v>
      </c>
      <c r="BB74" s="6"/>
      <c r="BC74" s="6">
        <f t="shared" si="82"/>
        <v>5.0000000000000001E-4</v>
      </c>
      <c r="BD74" s="6">
        <f t="shared" si="57"/>
        <v>5.0000000000000001E-4</v>
      </c>
      <c r="BE74" s="6">
        <f t="shared" si="59"/>
        <v>5.0000000000000001E-4</v>
      </c>
      <c r="BF74" s="6">
        <f t="shared" si="83"/>
        <v>5.0000000000000001E-4</v>
      </c>
      <c r="BG74" s="6">
        <f t="shared" si="54"/>
        <v>5.0000000000000001E-4</v>
      </c>
      <c r="BH74" s="6">
        <f t="shared" si="81"/>
        <v>5.0000000000000001E-4</v>
      </c>
      <c r="BI74" s="6">
        <f t="shared" si="58"/>
        <v>5.0000000000000001E-4</v>
      </c>
      <c r="BJ74" s="6">
        <f t="shared" si="60"/>
        <v>5.0000000000000001E-4</v>
      </c>
      <c r="BK74" s="6">
        <f t="shared" si="76"/>
        <v>5.0000000000000004E-6</v>
      </c>
      <c r="BL74" s="11">
        <f t="shared" si="52"/>
        <v>5.0000000000000001E-4</v>
      </c>
      <c r="BM74" s="11">
        <f t="shared" si="71"/>
        <v>5.0000000000000002E-5</v>
      </c>
      <c r="BN74" s="11">
        <f t="shared" si="68"/>
        <v>5.0000000000000002E-5</v>
      </c>
      <c r="BO74" s="11">
        <f t="shared" si="72"/>
        <v>5.0000000000000002E-5</v>
      </c>
      <c r="BP74" s="11">
        <f t="shared" si="69"/>
        <v>5.0000000000000002E-5</v>
      </c>
      <c r="BQ74" s="6"/>
      <c r="BR74" s="6">
        <f t="shared" si="77"/>
        <v>4.0000000000000002E-4</v>
      </c>
      <c r="BS74" s="6">
        <f t="shared" si="65"/>
        <v>5.0000000000000002E-5</v>
      </c>
      <c r="BT74" s="6">
        <f t="shared" si="65"/>
        <v>5.0000000000000002E-5</v>
      </c>
      <c r="BU74" s="6">
        <f t="shared" si="84"/>
        <v>1E-4</v>
      </c>
      <c r="BV74" s="6">
        <f t="shared" si="66"/>
        <v>5.0000000000000002E-5</v>
      </c>
      <c r="BW74" s="6">
        <f t="shared" si="66"/>
        <v>5.0000000000000002E-5</v>
      </c>
      <c r="BX74" s="6"/>
      <c r="BY74" s="6">
        <f t="shared" si="78"/>
        <v>1.4999999999999999E-4</v>
      </c>
      <c r="CR74" s="14"/>
      <c r="CX74" s="6">
        <f t="shared" si="67"/>
        <v>5.0000000000000002E-5</v>
      </c>
      <c r="CY74" s="6">
        <f t="shared" si="67"/>
        <v>5.0000000000000002E-5</v>
      </c>
      <c r="CZ74" s="6">
        <v>7556.0000000000009</v>
      </c>
      <c r="DF74" s="6">
        <f t="shared" si="79"/>
        <v>4.0000000000000002E-4</v>
      </c>
      <c r="DG74" s="6">
        <f t="shared" si="85"/>
        <v>5.0000000000000002E-5</v>
      </c>
      <c r="DH74"/>
    </row>
    <row r="75" spans="1:112" s="11" customFormat="1">
      <c r="A75" s="11">
        <v>72</v>
      </c>
      <c r="B75" s="6" t="s">
        <v>322</v>
      </c>
      <c r="C75" s="6">
        <v>118</v>
      </c>
      <c r="D75" s="6" t="s">
        <v>1112</v>
      </c>
      <c r="E75" s="6" t="s">
        <v>1531</v>
      </c>
      <c r="F75" s="6" t="s">
        <v>323</v>
      </c>
      <c r="G75" s="7">
        <v>8</v>
      </c>
      <c r="H75" s="6">
        <v>614</v>
      </c>
      <c r="I75" s="6">
        <f t="shared" si="74"/>
        <v>0.05</v>
      </c>
      <c r="J75" s="6">
        <f>0.5*3</f>
        <v>1.5</v>
      </c>
      <c r="K75" s="6">
        <v>100</v>
      </c>
      <c r="L75" s="6">
        <v>0.49399999999999999</v>
      </c>
      <c r="M75" s="9">
        <v>5.4</v>
      </c>
      <c r="N75" s="6">
        <v>27.2</v>
      </c>
      <c r="O75" s="6">
        <v>10.5</v>
      </c>
      <c r="P75" s="8">
        <v>0.15</v>
      </c>
      <c r="Q75" s="6">
        <v>2800</v>
      </c>
      <c r="R75" s="6">
        <f t="shared" si="75"/>
        <v>0.2</v>
      </c>
      <c r="S75" s="6">
        <v>11.3</v>
      </c>
      <c r="T75" s="6">
        <v>18.8</v>
      </c>
      <c r="U75" s="6">
        <f t="shared" si="56"/>
        <v>1</v>
      </c>
      <c r="V75" s="6"/>
      <c r="W75" s="6">
        <v>130</v>
      </c>
      <c r="X75" s="9">
        <v>8.6</v>
      </c>
      <c r="Y75" s="6">
        <v>94.3</v>
      </c>
      <c r="Z75" s="6">
        <v>21000</v>
      </c>
      <c r="AA75" s="9">
        <v>2.5</v>
      </c>
      <c r="AB75" s="6">
        <v>11000</v>
      </c>
      <c r="AC75" s="6">
        <v>620</v>
      </c>
      <c r="AD75" s="6">
        <v>510</v>
      </c>
      <c r="AE75" s="6">
        <v>11380</v>
      </c>
      <c r="AF75" s="6">
        <v>120</v>
      </c>
      <c r="AG75" s="6">
        <v>5100</v>
      </c>
      <c r="AH75" s="6">
        <v>730</v>
      </c>
      <c r="AI75" s="6">
        <v>8.5999999999999993E-2</v>
      </c>
      <c r="AJ75" s="6">
        <v>0.11700000000000001</v>
      </c>
      <c r="AK75" s="6">
        <f t="shared" si="62"/>
        <v>2.5000000000000001E-3</v>
      </c>
      <c r="AL75" s="6">
        <v>0.17199999999999999</v>
      </c>
      <c r="AM75" s="6">
        <f>0.5*0.005</f>
        <v>2.5000000000000001E-3</v>
      </c>
      <c r="AN75" s="6">
        <f>0.5*0.005</f>
        <v>2.5000000000000001E-3</v>
      </c>
      <c r="AO75" s="6">
        <f>0.5*0.005</f>
        <v>2.5000000000000001E-3</v>
      </c>
      <c r="AP75" s="6">
        <f t="shared" si="86"/>
        <v>2.5000000000000001E-3</v>
      </c>
      <c r="AQ75" s="6">
        <f>0.5*0.005</f>
        <v>2.5000000000000001E-3</v>
      </c>
      <c r="AR75" s="6">
        <v>9.8000000000000004E-2</v>
      </c>
      <c r="AS75" s="6">
        <f t="shared" si="70"/>
        <v>2.5000000000000001E-3</v>
      </c>
      <c r="AT75" s="6">
        <f t="shared" si="73"/>
        <v>2.5000000000000001E-3</v>
      </c>
      <c r="AU75" s="6">
        <f>0.5*0.005</f>
        <v>2.5000000000000001E-3</v>
      </c>
      <c r="AV75" s="6">
        <v>0.111</v>
      </c>
      <c r="AW75" s="6">
        <f>0.5*0.005</f>
        <v>2.5000000000000001E-3</v>
      </c>
      <c r="AX75" s="6">
        <v>0.121</v>
      </c>
      <c r="AY75" s="8">
        <v>9.5000000000000001E-2</v>
      </c>
      <c r="AZ75" s="6">
        <f t="shared" si="64"/>
        <v>2.5000000000000001E-3</v>
      </c>
      <c r="BA75" s="6">
        <f t="shared" si="80"/>
        <v>2.5000000000000001E-3</v>
      </c>
      <c r="BB75" s="6"/>
      <c r="BC75" s="6">
        <f t="shared" si="82"/>
        <v>5.0000000000000001E-4</v>
      </c>
      <c r="BD75" s="6">
        <f t="shared" si="57"/>
        <v>5.0000000000000001E-4</v>
      </c>
      <c r="BE75" s="6">
        <f t="shared" si="59"/>
        <v>5.0000000000000001E-4</v>
      </c>
      <c r="BF75" s="6">
        <f t="shared" si="83"/>
        <v>5.0000000000000001E-4</v>
      </c>
      <c r="BG75" s="6">
        <f t="shared" si="54"/>
        <v>5.0000000000000001E-4</v>
      </c>
      <c r="BH75" s="6">
        <f t="shared" si="81"/>
        <v>5.0000000000000001E-4</v>
      </c>
      <c r="BI75" s="6">
        <f t="shared" si="58"/>
        <v>5.0000000000000001E-4</v>
      </c>
      <c r="BJ75" s="6">
        <f t="shared" si="60"/>
        <v>5.0000000000000001E-4</v>
      </c>
      <c r="BK75" s="6">
        <f t="shared" si="76"/>
        <v>5.0000000000000004E-6</v>
      </c>
      <c r="BL75" s="11">
        <f t="shared" si="52"/>
        <v>5.0000000000000001E-4</v>
      </c>
      <c r="BM75" s="11">
        <f t="shared" si="71"/>
        <v>5.0000000000000002E-5</v>
      </c>
      <c r="BN75" s="11">
        <f t="shared" si="68"/>
        <v>5.0000000000000002E-5</v>
      </c>
      <c r="BO75" s="11">
        <f t="shared" si="72"/>
        <v>5.0000000000000002E-5</v>
      </c>
      <c r="BP75" s="11">
        <f t="shared" si="69"/>
        <v>5.0000000000000002E-5</v>
      </c>
      <c r="BQ75" s="6"/>
      <c r="BR75" s="6">
        <f t="shared" si="77"/>
        <v>4.0000000000000002E-4</v>
      </c>
      <c r="BS75" s="6">
        <f t="shared" si="65"/>
        <v>5.0000000000000002E-5</v>
      </c>
      <c r="BT75" s="6">
        <f t="shared" si="65"/>
        <v>5.0000000000000002E-5</v>
      </c>
      <c r="BU75" s="6">
        <f t="shared" si="84"/>
        <v>1E-4</v>
      </c>
      <c r="BV75" s="6">
        <f t="shared" si="66"/>
        <v>5.0000000000000002E-5</v>
      </c>
      <c r="BW75" s="6">
        <f t="shared" si="66"/>
        <v>5.0000000000000002E-5</v>
      </c>
      <c r="BX75" s="6"/>
      <c r="BY75" s="6">
        <f t="shared" si="78"/>
        <v>1.4999999999999999E-4</v>
      </c>
      <c r="CR75" s="14"/>
      <c r="CX75" s="6">
        <f t="shared" si="67"/>
        <v>5.0000000000000002E-5</v>
      </c>
      <c r="CY75" s="6">
        <f t="shared" si="67"/>
        <v>5.0000000000000002E-5</v>
      </c>
      <c r="CZ75" s="6">
        <v>32950</v>
      </c>
      <c r="DF75" s="6">
        <f t="shared" si="79"/>
        <v>4.0000000000000002E-4</v>
      </c>
      <c r="DG75" s="6">
        <f t="shared" si="85"/>
        <v>5.0000000000000002E-5</v>
      </c>
      <c r="DH75"/>
    </row>
    <row r="76" spans="1:112" s="11" customFormat="1">
      <c r="A76" s="11">
        <v>73</v>
      </c>
      <c r="B76" s="6" t="s">
        <v>321</v>
      </c>
      <c r="C76" s="6">
        <v>119</v>
      </c>
      <c r="D76" s="6" t="s">
        <v>1113</v>
      </c>
      <c r="E76" s="6" t="s">
        <v>1532</v>
      </c>
      <c r="F76" s="6" t="s">
        <v>259</v>
      </c>
      <c r="G76" s="7">
        <v>7.8</v>
      </c>
      <c r="H76" s="6">
        <v>1330</v>
      </c>
      <c r="I76" s="6">
        <f t="shared" si="74"/>
        <v>0.05</v>
      </c>
      <c r="J76" s="6">
        <v>7.26</v>
      </c>
      <c r="K76" s="7">
        <v>42</v>
      </c>
      <c r="L76" s="6">
        <v>0.42399999999999999</v>
      </c>
      <c r="M76" s="9">
        <v>0.49</v>
      </c>
      <c r="N76" s="6">
        <v>3.28</v>
      </c>
      <c r="O76" s="6">
        <v>10.8</v>
      </c>
      <c r="P76" s="10">
        <v>7.1999999999999995E-2</v>
      </c>
      <c r="Q76" s="6">
        <v>820</v>
      </c>
      <c r="R76" s="6">
        <f t="shared" si="75"/>
        <v>0.2</v>
      </c>
      <c r="S76" s="6">
        <v>2.4</v>
      </c>
      <c r="T76" s="6">
        <v>26.4</v>
      </c>
      <c r="U76" s="6">
        <f t="shared" si="56"/>
        <v>1</v>
      </c>
      <c r="V76" s="6"/>
      <c r="W76" s="6">
        <v>140</v>
      </c>
      <c r="X76" s="9">
        <v>3.2</v>
      </c>
      <c r="Y76" s="7">
        <v>40</v>
      </c>
      <c r="Z76" s="6">
        <v>110000</v>
      </c>
      <c r="AA76" s="9">
        <v>1.4</v>
      </c>
      <c r="AB76" s="6">
        <v>4800</v>
      </c>
      <c r="AC76" s="6">
        <v>260</v>
      </c>
      <c r="AD76" s="6">
        <v>620</v>
      </c>
      <c r="AE76" s="6">
        <v>9840</v>
      </c>
      <c r="AF76" s="7">
        <v>30</v>
      </c>
      <c r="AG76" s="6">
        <v>1200</v>
      </c>
      <c r="AH76" s="6">
        <v>210</v>
      </c>
      <c r="AI76" s="6">
        <f>0.5*0.005</f>
        <v>2.5000000000000001E-3</v>
      </c>
      <c r="AJ76" s="6">
        <v>4.5999999999999999E-2</v>
      </c>
      <c r="AK76" s="6">
        <f t="shared" si="62"/>
        <v>2.5000000000000001E-3</v>
      </c>
      <c r="AL76" s="6">
        <v>0.219</v>
      </c>
      <c r="AM76" s="6">
        <v>5.8999999999999997E-2</v>
      </c>
      <c r="AN76" s="6">
        <v>5.3999999999999999E-2</v>
      </c>
      <c r="AO76" s="6">
        <f>0.5*0.005</f>
        <v>2.5000000000000001E-3</v>
      </c>
      <c r="AP76" s="6">
        <f t="shared" si="86"/>
        <v>2.5000000000000001E-3</v>
      </c>
      <c r="AQ76" s="6">
        <v>6.4000000000000001E-2</v>
      </c>
      <c r="AR76" s="6">
        <v>5.0999999999999997E-2</v>
      </c>
      <c r="AS76" s="6">
        <f t="shared" si="70"/>
        <v>2.5000000000000001E-3</v>
      </c>
      <c r="AT76" s="6">
        <f t="shared" si="73"/>
        <v>2.5000000000000001E-3</v>
      </c>
      <c r="AU76" s="6">
        <v>0.106</v>
      </c>
      <c r="AV76" s="6">
        <v>7.6999999999999999E-2</v>
      </c>
      <c r="AW76" s="6">
        <f>0.5*0.005</f>
        <v>2.5000000000000001E-3</v>
      </c>
      <c r="AX76" s="6">
        <v>7.8E-2</v>
      </c>
      <c r="AY76" s="6">
        <v>6.2E-2</v>
      </c>
      <c r="AZ76" s="6">
        <f t="shared" si="64"/>
        <v>2.5000000000000001E-3</v>
      </c>
      <c r="BA76" s="6">
        <f t="shared" si="80"/>
        <v>2.5000000000000001E-3</v>
      </c>
      <c r="BB76" s="6"/>
      <c r="BC76" s="6">
        <f t="shared" si="82"/>
        <v>5.0000000000000001E-4</v>
      </c>
      <c r="BD76" s="6">
        <f t="shared" si="57"/>
        <v>5.0000000000000001E-4</v>
      </c>
      <c r="BE76" s="6">
        <f t="shared" si="59"/>
        <v>5.0000000000000001E-4</v>
      </c>
      <c r="BF76" s="6">
        <f t="shared" si="83"/>
        <v>5.0000000000000001E-4</v>
      </c>
      <c r="BG76" s="6">
        <f t="shared" si="54"/>
        <v>5.0000000000000001E-4</v>
      </c>
      <c r="BH76" s="6">
        <f t="shared" si="81"/>
        <v>5.0000000000000001E-4</v>
      </c>
      <c r="BI76" s="6">
        <f t="shared" si="58"/>
        <v>5.0000000000000001E-4</v>
      </c>
      <c r="BJ76" s="6">
        <f t="shared" si="60"/>
        <v>5.0000000000000001E-4</v>
      </c>
      <c r="BK76" s="6">
        <f t="shared" si="76"/>
        <v>5.0000000000000004E-6</v>
      </c>
      <c r="BL76" s="11">
        <f t="shared" si="52"/>
        <v>5.0000000000000001E-4</v>
      </c>
      <c r="BM76" s="11">
        <f t="shared" si="71"/>
        <v>5.0000000000000002E-5</v>
      </c>
      <c r="BN76" s="11">
        <f t="shared" si="68"/>
        <v>5.0000000000000002E-5</v>
      </c>
      <c r="BO76" s="11">
        <f t="shared" si="72"/>
        <v>5.0000000000000002E-5</v>
      </c>
      <c r="BP76" s="11">
        <f t="shared" si="69"/>
        <v>5.0000000000000002E-5</v>
      </c>
      <c r="BQ76" s="6"/>
      <c r="BR76" s="6">
        <f t="shared" si="77"/>
        <v>4.0000000000000002E-4</v>
      </c>
      <c r="BS76" s="6">
        <f t="shared" si="65"/>
        <v>5.0000000000000002E-5</v>
      </c>
      <c r="BT76" s="6">
        <f t="shared" si="65"/>
        <v>5.0000000000000002E-5</v>
      </c>
      <c r="BU76" s="6">
        <f t="shared" si="84"/>
        <v>1E-4</v>
      </c>
      <c r="BV76" s="6">
        <f t="shared" si="66"/>
        <v>5.0000000000000002E-5</v>
      </c>
      <c r="BW76" s="6">
        <f t="shared" si="66"/>
        <v>5.0000000000000002E-5</v>
      </c>
      <c r="BX76" s="6"/>
      <c r="BY76" s="6">
        <f t="shared" si="78"/>
        <v>1.4999999999999999E-4</v>
      </c>
      <c r="CR76" s="14"/>
      <c r="CX76" s="6">
        <f t="shared" si="67"/>
        <v>5.0000000000000002E-5</v>
      </c>
      <c r="CY76" s="6">
        <f t="shared" si="67"/>
        <v>5.0000000000000002E-5</v>
      </c>
      <c r="CZ76" s="6">
        <v>4468</v>
      </c>
      <c r="DF76" s="6">
        <f t="shared" si="79"/>
        <v>4.0000000000000002E-4</v>
      </c>
      <c r="DG76" s="6">
        <f t="shared" si="85"/>
        <v>5.0000000000000002E-5</v>
      </c>
      <c r="DH76"/>
    </row>
    <row r="77" spans="1:112" s="11" customFormat="1">
      <c r="A77" s="11">
        <v>74</v>
      </c>
      <c r="B77" s="6" t="s">
        <v>319</v>
      </c>
      <c r="C77" s="6">
        <v>120</v>
      </c>
      <c r="D77" s="6" t="s">
        <v>1114</v>
      </c>
      <c r="E77" s="6" t="s">
        <v>1533</v>
      </c>
      <c r="F77" s="6" t="s">
        <v>320</v>
      </c>
      <c r="G77" s="7">
        <v>7.4</v>
      </c>
      <c r="H77" s="6">
        <v>610</v>
      </c>
      <c r="I77" s="6">
        <f t="shared" si="74"/>
        <v>0.05</v>
      </c>
      <c r="J77" s="6">
        <v>7.62</v>
      </c>
      <c r="K77" s="6">
        <v>120</v>
      </c>
      <c r="L77" s="6">
        <v>0.47</v>
      </c>
      <c r="M77" s="9">
        <f>0.5*0.2</f>
        <v>0.1</v>
      </c>
      <c r="N77" s="9">
        <v>4.9000000000000004</v>
      </c>
      <c r="O77" s="6">
        <v>16.100000000000001</v>
      </c>
      <c r="P77" s="10">
        <v>7.3999999999999996E-2</v>
      </c>
      <c r="Q77" s="6">
        <v>890</v>
      </c>
      <c r="R77" s="6">
        <f t="shared" si="75"/>
        <v>0.2</v>
      </c>
      <c r="S77" s="6">
        <v>4.63</v>
      </c>
      <c r="T77" s="6">
        <v>48.7</v>
      </c>
      <c r="U77" s="6">
        <f t="shared" si="56"/>
        <v>1</v>
      </c>
      <c r="V77" s="6"/>
      <c r="W77" s="6">
        <v>200</v>
      </c>
      <c r="X77" s="7">
        <v>13</v>
      </c>
      <c r="Y77" s="6">
        <v>80.099999999999994</v>
      </c>
      <c r="Z77" s="6">
        <v>160000</v>
      </c>
      <c r="AA77" s="9">
        <v>5.6</v>
      </c>
      <c r="AB77" s="6">
        <v>20000</v>
      </c>
      <c r="AC77" s="6">
        <v>1300</v>
      </c>
      <c r="AD77" s="6">
        <v>1400</v>
      </c>
      <c r="AE77" s="6">
        <v>16840</v>
      </c>
      <c r="AF77" s="7">
        <v>51</v>
      </c>
      <c r="AG77" s="6">
        <v>2000</v>
      </c>
      <c r="AH77" s="6">
        <v>260</v>
      </c>
      <c r="AI77" s="6">
        <v>7.4999999999999997E-2</v>
      </c>
      <c r="AJ77" s="6">
        <v>8.7999999999999995E-2</v>
      </c>
      <c r="AK77" s="6">
        <f t="shared" si="62"/>
        <v>2.5000000000000001E-3</v>
      </c>
      <c r="AL77" s="6">
        <v>0.26</v>
      </c>
      <c r="AM77" s="6">
        <v>7.2999999999999995E-2</v>
      </c>
      <c r="AN77" s="6">
        <v>6.3E-2</v>
      </c>
      <c r="AO77" s="6">
        <v>3.7999999999999999E-2</v>
      </c>
      <c r="AP77" s="6">
        <f t="shared" si="86"/>
        <v>2.5000000000000001E-3</v>
      </c>
      <c r="AQ77" s="6">
        <v>6.2E-2</v>
      </c>
      <c r="AR77" s="6">
        <v>5.5E-2</v>
      </c>
      <c r="AS77" s="6">
        <f t="shared" si="70"/>
        <v>2.5000000000000001E-3</v>
      </c>
      <c r="AT77" s="6">
        <f t="shared" si="73"/>
        <v>2.5000000000000001E-3</v>
      </c>
      <c r="AU77" s="6">
        <v>0.125</v>
      </c>
      <c r="AV77" s="6">
        <v>8.3000000000000004E-2</v>
      </c>
      <c r="AW77" s="6">
        <v>3.5000000000000003E-2</v>
      </c>
      <c r="AX77" s="6">
        <v>9.1999999999999998E-2</v>
      </c>
      <c r="AY77" s="6">
        <v>6.3E-2</v>
      </c>
      <c r="AZ77" s="6">
        <f t="shared" si="64"/>
        <v>2.5000000000000001E-3</v>
      </c>
      <c r="BA77" s="6">
        <f t="shared" si="80"/>
        <v>2.5000000000000001E-3</v>
      </c>
      <c r="BB77" s="6"/>
      <c r="BC77" s="6">
        <f t="shared" si="82"/>
        <v>5.0000000000000001E-4</v>
      </c>
      <c r="BD77" s="6">
        <f t="shared" si="57"/>
        <v>5.0000000000000001E-4</v>
      </c>
      <c r="BE77" s="6">
        <f t="shared" si="59"/>
        <v>5.0000000000000001E-4</v>
      </c>
      <c r="BF77" s="6">
        <f t="shared" si="83"/>
        <v>5.0000000000000001E-4</v>
      </c>
      <c r="BG77" s="6">
        <f t="shared" si="54"/>
        <v>5.0000000000000001E-4</v>
      </c>
      <c r="BH77" s="6">
        <f t="shared" si="81"/>
        <v>5.0000000000000001E-4</v>
      </c>
      <c r="BI77" s="6">
        <f t="shared" si="58"/>
        <v>5.0000000000000001E-4</v>
      </c>
      <c r="BJ77" s="6">
        <f t="shared" si="60"/>
        <v>5.0000000000000001E-4</v>
      </c>
      <c r="BK77" s="6">
        <f t="shared" si="76"/>
        <v>5.0000000000000004E-6</v>
      </c>
      <c r="BL77" s="11">
        <f t="shared" ref="BL77:BL103" si="87">0.5*0.001</f>
        <v>5.0000000000000001E-4</v>
      </c>
      <c r="BM77" s="11">
        <f t="shared" si="71"/>
        <v>5.0000000000000002E-5</v>
      </c>
      <c r="BN77" s="11">
        <f t="shared" si="68"/>
        <v>5.0000000000000002E-5</v>
      </c>
      <c r="BO77" s="11">
        <f t="shared" si="72"/>
        <v>5.0000000000000002E-5</v>
      </c>
      <c r="BP77" s="11">
        <f t="shared" si="69"/>
        <v>5.0000000000000002E-5</v>
      </c>
      <c r="BQ77" s="6"/>
      <c r="BR77" s="6">
        <f t="shared" si="77"/>
        <v>4.0000000000000002E-4</v>
      </c>
      <c r="BS77" s="6">
        <f t="shared" si="65"/>
        <v>5.0000000000000002E-5</v>
      </c>
      <c r="BT77" s="6">
        <f t="shared" si="65"/>
        <v>5.0000000000000002E-5</v>
      </c>
      <c r="BU77" s="6">
        <f t="shared" si="84"/>
        <v>1E-4</v>
      </c>
      <c r="BV77" s="6">
        <f t="shared" si="66"/>
        <v>5.0000000000000002E-5</v>
      </c>
      <c r="BW77" s="6">
        <f t="shared" si="66"/>
        <v>5.0000000000000002E-5</v>
      </c>
      <c r="BX77" s="6"/>
      <c r="BY77" s="6">
        <f t="shared" si="78"/>
        <v>1.4999999999999999E-4</v>
      </c>
      <c r="CR77" s="14"/>
      <c r="CX77" s="6">
        <f t="shared" si="67"/>
        <v>5.0000000000000002E-5</v>
      </c>
      <c r="CY77" s="6">
        <f t="shared" si="67"/>
        <v>5.0000000000000002E-5</v>
      </c>
      <c r="CZ77" s="6">
        <v>6774</v>
      </c>
      <c r="DF77" s="6">
        <f t="shared" si="79"/>
        <v>4.0000000000000002E-4</v>
      </c>
      <c r="DG77" s="6">
        <f t="shared" si="85"/>
        <v>5.0000000000000002E-5</v>
      </c>
      <c r="DH77"/>
    </row>
    <row r="78" spans="1:112" s="11" customFormat="1">
      <c r="A78" s="11">
        <v>75</v>
      </c>
      <c r="B78" s="6" t="s">
        <v>317</v>
      </c>
      <c r="C78" s="6">
        <v>121</v>
      </c>
      <c r="D78" s="6" t="s">
        <v>1115</v>
      </c>
      <c r="E78" s="6" t="s">
        <v>1534</v>
      </c>
      <c r="F78" s="6" t="s">
        <v>318</v>
      </c>
      <c r="G78" s="7">
        <v>7.8</v>
      </c>
      <c r="H78" s="6">
        <v>510</v>
      </c>
      <c r="I78" s="6">
        <f t="shared" si="74"/>
        <v>0.05</v>
      </c>
      <c r="J78" s="6">
        <v>8.75</v>
      </c>
      <c r="K78" s="6">
        <v>108</v>
      </c>
      <c r="L78" s="6">
        <v>0.52600000000000002</v>
      </c>
      <c r="M78" s="9">
        <v>2.04</v>
      </c>
      <c r="N78" s="6">
        <v>10.6</v>
      </c>
      <c r="O78" s="6">
        <v>8.18</v>
      </c>
      <c r="P78" s="10">
        <v>6.6000000000000003E-2</v>
      </c>
      <c r="Q78" s="6">
        <v>2230</v>
      </c>
      <c r="R78" s="6">
        <f t="shared" si="75"/>
        <v>0.2</v>
      </c>
      <c r="S78" s="6">
        <v>7.61</v>
      </c>
      <c r="T78" s="6">
        <v>40.6</v>
      </c>
      <c r="U78" s="6">
        <f t="shared" si="56"/>
        <v>1</v>
      </c>
      <c r="V78" s="6"/>
      <c r="W78" s="6">
        <v>112</v>
      </c>
      <c r="X78" s="6">
        <v>16.600000000000001</v>
      </c>
      <c r="Y78" s="6">
        <v>66.900000000000006</v>
      </c>
      <c r="Z78" s="6">
        <v>120000</v>
      </c>
      <c r="AA78" s="9">
        <v>5.4</v>
      </c>
      <c r="AB78" s="6">
        <v>12200</v>
      </c>
      <c r="AC78" s="6">
        <v>1910</v>
      </c>
      <c r="AD78" s="6">
        <v>641</v>
      </c>
      <c r="AE78" s="6">
        <v>15900</v>
      </c>
      <c r="AF78" s="6">
        <v>81.3</v>
      </c>
      <c r="AG78" s="6">
        <v>5230</v>
      </c>
      <c r="AH78" s="6">
        <v>1060</v>
      </c>
      <c r="AI78" s="6">
        <v>0.27400000000000002</v>
      </c>
      <c r="AJ78" s="6">
        <v>6.5000000000000002E-2</v>
      </c>
      <c r="AK78" s="6">
        <f t="shared" si="62"/>
        <v>2.5000000000000001E-3</v>
      </c>
      <c r="AL78" s="6">
        <v>0.25700000000000001</v>
      </c>
      <c r="AM78" s="6">
        <v>8.6999999999999994E-2</v>
      </c>
      <c r="AN78" s="6">
        <v>5.2999999999999999E-2</v>
      </c>
      <c r="AO78" s="8">
        <v>0.03</v>
      </c>
      <c r="AP78" s="6">
        <f t="shared" si="86"/>
        <v>2.5000000000000001E-3</v>
      </c>
      <c r="AQ78" s="6">
        <v>4.7E-2</v>
      </c>
      <c r="AR78" s="6">
        <v>7.0000000000000007E-2</v>
      </c>
      <c r="AS78" s="6">
        <f t="shared" si="70"/>
        <v>2.5000000000000001E-3</v>
      </c>
      <c r="AT78" s="6">
        <f t="shared" si="73"/>
        <v>2.5000000000000001E-3</v>
      </c>
      <c r="AU78" s="8">
        <v>0.12</v>
      </c>
      <c r="AV78" s="6">
        <v>0.10199999999999999</v>
      </c>
      <c r="AW78" s="6">
        <v>3.9E-2</v>
      </c>
      <c r="AX78" s="6">
        <v>6.5000000000000002E-2</v>
      </c>
      <c r="AY78" s="6">
        <v>5.8000000000000003E-2</v>
      </c>
      <c r="AZ78" s="6">
        <f t="shared" si="64"/>
        <v>2.5000000000000001E-3</v>
      </c>
      <c r="BA78" s="6">
        <f t="shared" si="80"/>
        <v>2.5000000000000001E-3</v>
      </c>
      <c r="BB78" s="6"/>
      <c r="BC78" s="6">
        <f t="shared" si="82"/>
        <v>5.0000000000000001E-4</v>
      </c>
      <c r="BD78" s="6">
        <f t="shared" si="57"/>
        <v>5.0000000000000001E-4</v>
      </c>
      <c r="BE78" s="6">
        <f t="shared" si="59"/>
        <v>5.0000000000000001E-4</v>
      </c>
      <c r="BF78" s="6">
        <f t="shared" si="83"/>
        <v>5.0000000000000001E-4</v>
      </c>
      <c r="BG78" s="6">
        <f t="shared" si="54"/>
        <v>5.0000000000000001E-4</v>
      </c>
      <c r="BH78" s="6">
        <f t="shared" si="81"/>
        <v>5.0000000000000001E-4</v>
      </c>
      <c r="BI78" s="6">
        <f t="shared" si="58"/>
        <v>5.0000000000000001E-4</v>
      </c>
      <c r="BJ78" s="6">
        <f t="shared" si="60"/>
        <v>5.0000000000000001E-4</v>
      </c>
      <c r="BK78" s="6">
        <f t="shared" si="76"/>
        <v>5.0000000000000004E-6</v>
      </c>
      <c r="BL78" s="11">
        <f t="shared" si="87"/>
        <v>5.0000000000000001E-4</v>
      </c>
      <c r="BM78" s="11">
        <f t="shared" si="71"/>
        <v>5.0000000000000002E-5</v>
      </c>
      <c r="BN78" s="11">
        <f t="shared" si="68"/>
        <v>5.0000000000000002E-5</v>
      </c>
      <c r="BO78" s="11">
        <f t="shared" si="72"/>
        <v>5.0000000000000002E-5</v>
      </c>
      <c r="BP78" s="11">
        <f t="shared" si="69"/>
        <v>5.0000000000000002E-5</v>
      </c>
      <c r="BQ78" s="6"/>
      <c r="BR78" s="6">
        <f t="shared" si="77"/>
        <v>4.0000000000000002E-4</v>
      </c>
      <c r="BS78" s="6">
        <f t="shared" si="65"/>
        <v>5.0000000000000002E-5</v>
      </c>
      <c r="BT78" s="6">
        <f t="shared" si="65"/>
        <v>5.0000000000000002E-5</v>
      </c>
      <c r="BU78" s="6">
        <f t="shared" si="84"/>
        <v>1E-4</v>
      </c>
      <c r="BV78" s="6">
        <f t="shared" si="66"/>
        <v>5.0000000000000002E-5</v>
      </c>
      <c r="BW78" s="6">
        <f t="shared" si="66"/>
        <v>5.0000000000000002E-5</v>
      </c>
      <c r="BX78" s="6"/>
      <c r="BY78" s="6">
        <f t="shared" si="78"/>
        <v>1.4999999999999999E-4</v>
      </c>
      <c r="CR78" s="14"/>
      <c r="CX78" s="6">
        <f t="shared" si="67"/>
        <v>5.0000000000000002E-5</v>
      </c>
      <c r="CY78" s="6">
        <f t="shared" si="67"/>
        <v>5.0000000000000002E-5</v>
      </c>
      <c r="CZ78" s="6">
        <v>6343</v>
      </c>
      <c r="DF78" s="6">
        <f t="shared" si="79"/>
        <v>4.0000000000000002E-4</v>
      </c>
      <c r="DG78" s="6">
        <f t="shared" si="85"/>
        <v>5.0000000000000002E-5</v>
      </c>
      <c r="DH78"/>
    </row>
    <row r="79" spans="1:112" s="11" customFormat="1">
      <c r="A79" s="11">
        <v>76</v>
      </c>
      <c r="B79" s="6" t="s">
        <v>773</v>
      </c>
      <c r="C79" s="6">
        <v>122</v>
      </c>
      <c r="D79" s="6" t="s">
        <v>1116</v>
      </c>
      <c r="E79" s="6" t="s">
        <v>1535</v>
      </c>
      <c r="F79" s="6" t="s">
        <v>774</v>
      </c>
      <c r="G79" s="6">
        <v>8.1999999999999993</v>
      </c>
      <c r="H79" s="6">
        <v>771</v>
      </c>
      <c r="I79" s="6">
        <f t="shared" si="74"/>
        <v>0.05</v>
      </c>
      <c r="J79" s="9">
        <v>8.8000000000000007</v>
      </c>
      <c r="K79" s="6">
        <v>224</v>
      </c>
      <c r="L79" s="6">
        <v>0.84499999999999997</v>
      </c>
      <c r="M79" s="9">
        <v>1.79</v>
      </c>
      <c r="N79" s="6">
        <v>7.61</v>
      </c>
      <c r="O79" s="6">
        <v>18.100000000000001</v>
      </c>
      <c r="P79" s="6">
        <v>0.11700000000000001</v>
      </c>
      <c r="Q79" s="6">
        <v>2540</v>
      </c>
      <c r="R79" s="6">
        <f t="shared" si="75"/>
        <v>0.2</v>
      </c>
      <c r="S79" s="9">
        <v>6.6</v>
      </c>
      <c r="T79" s="6">
        <v>56.6</v>
      </c>
      <c r="U79" s="6">
        <f t="shared" si="56"/>
        <v>1</v>
      </c>
      <c r="V79" s="6"/>
      <c r="W79" s="6">
        <v>311</v>
      </c>
      <c r="X79" s="6">
        <v>15.4</v>
      </c>
      <c r="Y79" s="6">
        <v>106</v>
      </c>
      <c r="Z79" s="6">
        <v>180000</v>
      </c>
      <c r="AA79" s="9">
        <v>4.8</v>
      </c>
      <c r="AB79" s="6">
        <v>11600</v>
      </c>
      <c r="AC79" s="6">
        <v>4770</v>
      </c>
      <c r="AD79" s="6">
        <v>855</v>
      </c>
      <c r="AE79" s="6">
        <v>20000</v>
      </c>
      <c r="AF79" s="6">
        <v>75.599999999999994</v>
      </c>
      <c r="AG79" s="6">
        <v>2950</v>
      </c>
      <c r="AH79" s="6">
        <v>671</v>
      </c>
      <c r="AI79" s="6">
        <v>0.32700000000000001</v>
      </c>
      <c r="AJ79" s="6">
        <v>0.14899999999999999</v>
      </c>
      <c r="AK79" s="6">
        <f t="shared" si="62"/>
        <v>2.5000000000000001E-3</v>
      </c>
      <c r="AL79" s="6">
        <v>0.54100000000000004</v>
      </c>
      <c r="AM79" s="8">
        <v>0.15</v>
      </c>
      <c r="AN79" s="6">
        <v>0.129</v>
      </c>
      <c r="AO79" s="6">
        <v>6.8000000000000005E-2</v>
      </c>
      <c r="AP79" s="6">
        <f t="shared" si="86"/>
        <v>2.5000000000000001E-3</v>
      </c>
      <c r="AQ79" s="6">
        <v>8.5000000000000006E-2</v>
      </c>
      <c r="AR79" s="6">
        <v>8.4000000000000005E-2</v>
      </c>
      <c r="AS79" s="6">
        <f t="shared" si="70"/>
        <v>2.5000000000000001E-3</v>
      </c>
      <c r="AT79" s="8">
        <v>0.04</v>
      </c>
      <c r="AU79" s="6">
        <v>0.26400000000000001</v>
      </c>
      <c r="AV79" s="6">
        <v>0.182</v>
      </c>
      <c r="AW79" s="6">
        <v>7.2999999999999995E-2</v>
      </c>
      <c r="AX79" s="6">
        <v>0.11799999999999999</v>
      </c>
      <c r="AY79" s="6">
        <v>8.3000000000000004E-2</v>
      </c>
      <c r="AZ79" s="6">
        <f t="shared" si="64"/>
        <v>2.5000000000000001E-3</v>
      </c>
      <c r="BA79" s="6">
        <f t="shared" si="80"/>
        <v>2.5000000000000001E-3</v>
      </c>
      <c r="BB79" s="6"/>
      <c r="BC79" s="6">
        <f t="shared" si="82"/>
        <v>5.0000000000000001E-4</v>
      </c>
      <c r="BD79" s="6">
        <f t="shared" si="57"/>
        <v>5.0000000000000001E-4</v>
      </c>
      <c r="BE79" s="6">
        <v>1.2699999999999999E-2</v>
      </c>
      <c r="BF79" s="6">
        <f t="shared" si="83"/>
        <v>5.0000000000000001E-4</v>
      </c>
      <c r="BG79" s="6">
        <f t="shared" si="54"/>
        <v>5.0000000000000001E-4</v>
      </c>
      <c r="BH79" s="6">
        <f t="shared" si="81"/>
        <v>5.0000000000000001E-4</v>
      </c>
      <c r="BI79" s="6">
        <f t="shared" si="58"/>
        <v>5.0000000000000001E-4</v>
      </c>
      <c r="BJ79" s="6">
        <v>1.2699999999999999E-2</v>
      </c>
      <c r="BK79" s="6">
        <f t="shared" si="76"/>
        <v>5.0000000000000004E-6</v>
      </c>
      <c r="BL79" s="11">
        <f t="shared" si="87"/>
        <v>5.0000000000000001E-4</v>
      </c>
      <c r="BM79" s="11">
        <f t="shared" si="71"/>
        <v>5.0000000000000002E-5</v>
      </c>
      <c r="BN79" s="11">
        <f t="shared" si="68"/>
        <v>5.0000000000000002E-5</v>
      </c>
      <c r="BO79" s="11">
        <f t="shared" si="72"/>
        <v>5.0000000000000002E-5</v>
      </c>
      <c r="BP79" s="11">
        <f t="shared" si="69"/>
        <v>5.0000000000000002E-5</v>
      </c>
      <c r="BQ79" s="6"/>
      <c r="BR79" s="6">
        <f t="shared" si="77"/>
        <v>4.0000000000000002E-4</v>
      </c>
      <c r="BS79" s="6">
        <f t="shared" si="65"/>
        <v>5.0000000000000002E-5</v>
      </c>
      <c r="BT79" s="6">
        <f t="shared" si="65"/>
        <v>5.0000000000000002E-5</v>
      </c>
      <c r="BU79" s="6">
        <f t="shared" si="84"/>
        <v>1E-4</v>
      </c>
      <c r="BV79" s="6">
        <f t="shared" si="66"/>
        <v>5.0000000000000002E-5</v>
      </c>
      <c r="BW79" s="6">
        <f t="shared" si="66"/>
        <v>5.0000000000000002E-5</v>
      </c>
      <c r="BX79" s="6"/>
      <c r="BY79" s="6">
        <f t="shared" si="78"/>
        <v>1.4999999999999999E-4</v>
      </c>
      <c r="BZ79" s="6">
        <f>0.5*0.05</f>
        <v>2.5000000000000001E-2</v>
      </c>
      <c r="CA79" s="6">
        <f>0.5*0.1</f>
        <v>0.05</v>
      </c>
      <c r="CB79" s="6">
        <f>0.5*1</f>
        <v>0.5</v>
      </c>
      <c r="CC79" s="6">
        <f>0.5*0.00002</f>
        <v>1.0000000000000001E-5</v>
      </c>
      <c r="CD79" s="6">
        <f>0.5*0.00005</f>
        <v>2.5000000000000001E-5</v>
      </c>
      <c r="CE79" s="6">
        <f>0.5*0.00001</f>
        <v>5.0000000000000004E-6</v>
      </c>
      <c r="CF79" s="6">
        <f>0.5*0.0003</f>
        <v>1.4999999999999999E-4</v>
      </c>
      <c r="CG79" s="6">
        <f>0.5*0.001</f>
        <v>5.0000000000000001E-4</v>
      </c>
      <c r="CH79" s="6">
        <f>0.5*0.001</f>
        <v>5.0000000000000001E-4</v>
      </c>
      <c r="CI79" s="6">
        <f>0.5*0.001</f>
        <v>5.0000000000000001E-4</v>
      </c>
      <c r="CJ79" s="6"/>
      <c r="CK79" s="6">
        <f>0.5*0.0006</f>
        <v>2.9999999999999997E-4</v>
      </c>
      <c r="CL79" s="6">
        <f>0.5*0.01</f>
        <v>5.0000000000000001E-3</v>
      </c>
      <c r="CM79" s="6">
        <f>0.5*0.001</f>
        <v>5.0000000000000001E-4</v>
      </c>
      <c r="CN79" s="6">
        <f>0.5*0.001</f>
        <v>5.0000000000000001E-4</v>
      </c>
      <c r="CO79" s="6">
        <f>0.5*0.0001</f>
        <v>5.0000000000000002E-5</v>
      </c>
      <c r="CP79" s="6">
        <f>0.5*0.0001</f>
        <v>5.0000000000000002E-5</v>
      </c>
      <c r="CQ79" s="6">
        <f>0.5*0.0001</f>
        <v>5.0000000000000002E-5</v>
      </c>
      <c r="CR79" s="15">
        <v>2533</v>
      </c>
      <c r="CS79" s="6">
        <f>0.5*0.0001</f>
        <v>5.0000000000000002E-5</v>
      </c>
      <c r="CT79" s="6">
        <f>0.5*0.0001</f>
        <v>5.0000000000000002E-5</v>
      </c>
      <c r="CU79" s="6">
        <f>0.5*0.0001</f>
        <v>5.0000000000000002E-5</v>
      </c>
      <c r="CV79" s="6">
        <f>0.5*0.0001</f>
        <v>5.0000000000000002E-5</v>
      </c>
      <c r="CW79" s="6">
        <f>0.5*0.0001</f>
        <v>5.0000000000000002E-5</v>
      </c>
      <c r="CX79" s="6">
        <f t="shared" si="67"/>
        <v>5.0000000000000002E-5</v>
      </c>
      <c r="CY79" s="6">
        <f t="shared" si="67"/>
        <v>5.0000000000000002E-5</v>
      </c>
      <c r="CZ79" s="6">
        <v>8155</v>
      </c>
      <c r="DA79" s="6">
        <f>0.5*0.001</f>
        <v>5.0000000000000001E-4</v>
      </c>
      <c r="DB79" s="6">
        <f>0.5*0.0001</f>
        <v>5.0000000000000002E-5</v>
      </c>
      <c r="DC79" s="6">
        <f>0.5*0.01</f>
        <v>5.0000000000000001E-3</v>
      </c>
      <c r="DD79" s="6">
        <f>0.5*0.0005</f>
        <v>2.5000000000000001E-4</v>
      </c>
      <c r="DE79" s="6">
        <f>0.5*0.0001</f>
        <v>5.0000000000000002E-5</v>
      </c>
      <c r="DF79" s="6">
        <f t="shared" si="79"/>
        <v>4.0000000000000002E-4</v>
      </c>
      <c r="DG79" s="6">
        <f t="shared" si="85"/>
        <v>5.0000000000000002E-5</v>
      </c>
      <c r="DH79"/>
    </row>
    <row r="80" spans="1:112" s="11" customFormat="1">
      <c r="A80" s="11">
        <v>77</v>
      </c>
      <c r="B80" s="6" t="s">
        <v>315</v>
      </c>
      <c r="C80" s="6">
        <v>123</v>
      </c>
      <c r="D80" s="6" t="s">
        <v>1117</v>
      </c>
      <c r="E80" s="6" t="s">
        <v>1536</v>
      </c>
      <c r="F80" s="6" t="s">
        <v>316</v>
      </c>
      <c r="G80" s="7">
        <v>8.1999999999999993</v>
      </c>
      <c r="H80" s="6">
        <v>572</v>
      </c>
      <c r="I80" s="6">
        <f t="shared" si="74"/>
        <v>0.05</v>
      </c>
      <c r="J80" s="6">
        <v>7.3</v>
      </c>
      <c r="K80" s="6">
        <v>138</v>
      </c>
      <c r="L80" s="6">
        <v>0.47899999999999998</v>
      </c>
      <c r="M80" s="9">
        <v>0.94299999999999995</v>
      </c>
      <c r="N80" s="6">
        <v>4.93</v>
      </c>
      <c r="O80" s="6">
        <v>10.6</v>
      </c>
      <c r="P80" s="10">
        <v>5.3999999999999999E-2</v>
      </c>
      <c r="Q80" s="6">
        <v>2710</v>
      </c>
      <c r="R80" s="6">
        <f t="shared" si="75"/>
        <v>0.2</v>
      </c>
      <c r="S80" s="6">
        <v>5.59</v>
      </c>
      <c r="T80" s="6">
        <v>32.799999999999997</v>
      </c>
      <c r="U80" s="6">
        <f t="shared" si="56"/>
        <v>1</v>
      </c>
      <c r="V80" s="6"/>
      <c r="W80" s="6">
        <v>566</v>
      </c>
      <c r="X80" s="6">
        <v>9.98</v>
      </c>
      <c r="Y80" s="6">
        <v>57.2</v>
      </c>
      <c r="Z80" s="6">
        <v>208000</v>
      </c>
      <c r="AA80" s="9">
        <v>1.5</v>
      </c>
      <c r="AB80" s="6">
        <v>5410</v>
      </c>
      <c r="AC80" s="6">
        <v>1710</v>
      </c>
      <c r="AD80" s="6">
        <v>637</v>
      </c>
      <c r="AE80" s="6">
        <v>12700</v>
      </c>
      <c r="AF80" s="6">
        <v>38.700000000000003</v>
      </c>
      <c r="AG80" s="6">
        <v>1770</v>
      </c>
      <c r="AH80" s="6">
        <v>420</v>
      </c>
      <c r="AI80" s="6">
        <v>0.28699999999999998</v>
      </c>
      <c r="AJ80" s="6">
        <v>8.4000000000000005E-2</v>
      </c>
      <c r="AK80" s="6">
        <f t="shared" si="62"/>
        <v>2.5000000000000001E-3</v>
      </c>
      <c r="AL80" s="6">
        <v>0.28699999999999998</v>
      </c>
      <c r="AM80" s="6">
        <v>6.2E-2</v>
      </c>
      <c r="AN80" s="6">
        <v>5.8000000000000003E-2</v>
      </c>
      <c r="AO80" s="6">
        <v>2.9000000000000001E-2</v>
      </c>
      <c r="AP80" s="6">
        <f t="shared" si="86"/>
        <v>2.5000000000000001E-3</v>
      </c>
      <c r="AQ80" s="6">
        <v>3.7999999999999999E-2</v>
      </c>
      <c r="AR80" s="6">
        <v>2.7E-2</v>
      </c>
      <c r="AS80" s="6">
        <v>2.9000000000000001E-2</v>
      </c>
      <c r="AT80" s="6">
        <f t="shared" ref="AT80:AT88" si="88">0.5*0.005</f>
        <v>2.5000000000000001E-3</v>
      </c>
      <c r="AU80" s="6">
        <v>0.154</v>
      </c>
      <c r="AV80" s="6">
        <v>9.0999999999999998E-2</v>
      </c>
      <c r="AW80" s="6">
        <v>3.5000000000000003E-2</v>
      </c>
      <c r="AX80" s="6">
        <v>5.2999999999999999E-2</v>
      </c>
      <c r="AY80" s="6">
        <v>4.9000000000000002E-2</v>
      </c>
      <c r="AZ80" s="6">
        <f t="shared" si="64"/>
        <v>2.5000000000000001E-3</v>
      </c>
      <c r="BA80" s="6">
        <f t="shared" si="80"/>
        <v>2.5000000000000001E-3</v>
      </c>
      <c r="BB80" s="6"/>
      <c r="BC80" s="6">
        <f t="shared" si="82"/>
        <v>5.0000000000000001E-4</v>
      </c>
      <c r="BD80" s="6">
        <f t="shared" si="57"/>
        <v>5.0000000000000001E-4</v>
      </c>
      <c r="BE80" s="6">
        <f t="shared" ref="BE80:BE89" si="89">0.5*0.001</f>
        <v>5.0000000000000001E-4</v>
      </c>
      <c r="BF80" s="6">
        <f t="shared" si="83"/>
        <v>5.0000000000000001E-4</v>
      </c>
      <c r="BG80" s="6">
        <f t="shared" ref="BG80:BG103" si="90">0.5*0.001</f>
        <v>5.0000000000000001E-4</v>
      </c>
      <c r="BH80" s="6">
        <f t="shared" si="81"/>
        <v>5.0000000000000001E-4</v>
      </c>
      <c r="BI80" s="6">
        <f t="shared" si="58"/>
        <v>5.0000000000000001E-4</v>
      </c>
      <c r="BJ80" s="6">
        <f t="shared" ref="BJ80:BJ89" si="91">0.5*0.001</f>
        <v>5.0000000000000001E-4</v>
      </c>
      <c r="BK80" s="6">
        <f t="shared" si="76"/>
        <v>5.0000000000000004E-6</v>
      </c>
      <c r="BL80" s="11">
        <f t="shared" si="87"/>
        <v>5.0000000000000001E-4</v>
      </c>
      <c r="BM80" s="11">
        <f t="shared" si="71"/>
        <v>5.0000000000000002E-5</v>
      </c>
      <c r="BN80" s="11">
        <f t="shared" si="68"/>
        <v>5.0000000000000002E-5</v>
      </c>
      <c r="BO80" s="11">
        <f t="shared" si="72"/>
        <v>5.0000000000000002E-5</v>
      </c>
      <c r="BP80" s="11">
        <f t="shared" si="69"/>
        <v>5.0000000000000002E-5</v>
      </c>
      <c r="BQ80" s="6"/>
      <c r="BR80" s="6">
        <f t="shared" si="77"/>
        <v>4.0000000000000002E-4</v>
      </c>
      <c r="BS80" s="6">
        <f t="shared" si="65"/>
        <v>5.0000000000000002E-5</v>
      </c>
      <c r="BT80" s="6">
        <f t="shared" si="65"/>
        <v>5.0000000000000002E-5</v>
      </c>
      <c r="BU80" s="6">
        <f t="shared" si="84"/>
        <v>1E-4</v>
      </c>
      <c r="BV80" s="6">
        <f t="shared" si="66"/>
        <v>5.0000000000000002E-5</v>
      </c>
      <c r="BW80" s="6">
        <f t="shared" si="66"/>
        <v>5.0000000000000002E-5</v>
      </c>
      <c r="BX80" s="6"/>
      <c r="BY80" s="6">
        <f t="shared" si="78"/>
        <v>1.4999999999999999E-4</v>
      </c>
      <c r="CR80" s="14"/>
      <c r="CX80" s="6">
        <f t="shared" si="67"/>
        <v>5.0000000000000002E-5</v>
      </c>
      <c r="CY80" s="6">
        <f t="shared" si="67"/>
        <v>5.0000000000000002E-5</v>
      </c>
      <c r="CZ80" s="6">
        <v>5120</v>
      </c>
      <c r="DF80" s="6">
        <f t="shared" si="79"/>
        <v>4.0000000000000002E-4</v>
      </c>
      <c r="DG80" s="6">
        <f t="shared" si="85"/>
        <v>5.0000000000000002E-5</v>
      </c>
      <c r="DH80"/>
    </row>
    <row r="81" spans="1:112" s="11" customFormat="1">
      <c r="A81" s="11">
        <v>78</v>
      </c>
      <c r="B81" s="6" t="s">
        <v>313</v>
      </c>
      <c r="C81" s="6">
        <v>124</v>
      </c>
      <c r="D81" s="6" t="s">
        <v>1118</v>
      </c>
      <c r="E81" s="6" t="s">
        <v>1537</v>
      </c>
      <c r="F81" s="6" t="s">
        <v>314</v>
      </c>
      <c r="G81" s="7">
        <v>7.9</v>
      </c>
      <c r="H81" s="6">
        <v>1460</v>
      </c>
      <c r="I81" s="6">
        <f t="shared" si="74"/>
        <v>0.05</v>
      </c>
      <c r="J81" s="6">
        <f>0.5*3</f>
        <v>1.5</v>
      </c>
      <c r="K81" s="6">
        <v>28.7</v>
      </c>
      <c r="L81" s="6">
        <v>0.54200000000000004</v>
      </c>
      <c r="M81" s="9">
        <v>2.4900000000000002</v>
      </c>
      <c r="N81" s="9">
        <v>8.8000000000000007</v>
      </c>
      <c r="O81" s="6">
        <v>10.1</v>
      </c>
      <c r="P81" s="10">
        <v>5.2999999999999999E-2</v>
      </c>
      <c r="Q81" s="6">
        <v>1520</v>
      </c>
      <c r="R81" s="6">
        <f t="shared" si="75"/>
        <v>0.2</v>
      </c>
      <c r="S81" s="6">
        <v>9.77</v>
      </c>
      <c r="T81" s="6">
        <v>26.8</v>
      </c>
      <c r="U81" s="6">
        <f t="shared" si="56"/>
        <v>1</v>
      </c>
      <c r="V81" s="6"/>
      <c r="W81" s="6">
        <v>24.2</v>
      </c>
      <c r="X81" s="6">
        <v>11.2</v>
      </c>
      <c r="Y81" s="6">
        <v>61.9</v>
      </c>
      <c r="Z81" s="6">
        <v>12600</v>
      </c>
      <c r="AA81" s="9">
        <v>8.3000000000000007</v>
      </c>
      <c r="AB81" s="6">
        <v>7510</v>
      </c>
      <c r="AC81" s="6">
        <v>143</v>
      </c>
      <c r="AD81" s="6">
        <v>615</v>
      </c>
      <c r="AE81" s="6">
        <v>9650</v>
      </c>
      <c r="AF81" s="6">
        <v>59.5</v>
      </c>
      <c r="AG81" s="6">
        <v>4260</v>
      </c>
      <c r="AH81" s="6">
        <v>820</v>
      </c>
      <c r="AI81" s="6">
        <f>0.5*0.005</f>
        <v>2.5000000000000001E-3</v>
      </c>
      <c r="AJ81" s="6">
        <v>0.113</v>
      </c>
      <c r="AK81" s="6">
        <f t="shared" si="62"/>
        <v>2.5000000000000001E-3</v>
      </c>
      <c r="AL81" s="6">
        <f>0.5*0.005</f>
        <v>2.5000000000000001E-3</v>
      </c>
      <c r="AM81" s="6">
        <f>0.5*0.005</f>
        <v>2.5000000000000001E-3</v>
      </c>
      <c r="AN81" s="6">
        <f>0.5*0.005</f>
        <v>2.5000000000000001E-3</v>
      </c>
      <c r="AO81" s="6">
        <f>0.5*0.005</f>
        <v>2.5000000000000001E-3</v>
      </c>
      <c r="AP81" s="6">
        <f t="shared" si="86"/>
        <v>2.5000000000000001E-3</v>
      </c>
      <c r="AQ81" s="6">
        <f>0.5*0.005</f>
        <v>2.5000000000000001E-3</v>
      </c>
      <c r="AR81" s="6">
        <f>0.5*0.003</f>
        <v>1.5E-3</v>
      </c>
      <c r="AS81" s="6">
        <f t="shared" ref="AS81:AS88" si="92">0.5*0.005</f>
        <v>2.5000000000000001E-3</v>
      </c>
      <c r="AT81" s="6">
        <f t="shared" si="88"/>
        <v>2.5000000000000001E-3</v>
      </c>
      <c r="AU81" s="6">
        <f>0.5*0.005</f>
        <v>2.5000000000000001E-3</v>
      </c>
      <c r="AV81" s="6">
        <f>0.5*0.005</f>
        <v>2.5000000000000001E-3</v>
      </c>
      <c r="AW81" s="6">
        <f>0.5*0.005</f>
        <v>2.5000000000000001E-3</v>
      </c>
      <c r="AX81" s="6">
        <f>0.5*0.005</f>
        <v>2.5000000000000001E-3</v>
      </c>
      <c r="AY81" s="6">
        <f>0.5*0.005</f>
        <v>2.5000000000000001E-3</v>
      </c>
      <c r="AZ81" s="6">
        <f t="shared" si="64"/>
        <v>2.5000000000000001E-3</v>
      </c>
      <c r="BA81" s="6">
        <f t="shared" si="80"/>
        <v>2.5000000000000001E-3</v>
      </c>
      <c r="BB81" s="6"/>
      <c r="BC81" s="6">
        <f t="shared" si="82"/>
        <v>5.0000000000000001E-4</v>
      </c>
      <c r="BD81" s="6">
        <f t="shared" si="57"/>
        <v>5.0000000000000001E-4</v>
      </c>
      <c r="BE81" s="6">
        <f t="shared" si="89"/>
        <v>5.0000000000000001E-4</v>
      </c>
      <c r="BF81" s="6">
        <f t="shared" si="83"/>
        <v>5.0000000000000001E-4</v>
      </c>
      <c r="BG81" s="6">
        <f t="shared" si="90"/>
        <v>5.0000000000000001E-4</v>
      </c>
      <c r="BH81" s="6">
        <f t="shared" si="81"/>
        <v>5.0000000000000001E-4</v>
      </c>
      <c r="BI81" s="6">
        <f t="shared" si="58"/>
        <v>5.0000000000000001E-4</v>
      </c>
      <c r="BJ81" s="6">
        <f t="shared" si="91"/>
        <v>5.0000000000000001E-4</v>
      </c>
      <c r="BK81" s="6">
        <f t="shared" si="76"/>
        <v>5.0000000000000004E-6</v>
      </c>
      <c r="BL81" s="11">
        <f t="shared" si="87"/>
        <v>5.0000000000000001E-4</v>
      </c>
      <c r="BM81" s="11">
        <f t="shared" si="71"/>
        <v>5.0000000000000002E-5</v>
      </c>
      <c r="BN81" s="11">
        <f t="shared" si="68"/>
        <v>5.0000000000000002E-5</v>
      </c>
      <c r="BO81" s="11">
        <f t="shared" si="72"/>
        <v>5.0000000000000002E-5</v>
      </c>
      <c r="BP81" s="11">
        <f t="shared" si="69"/>
        <v>5.0000000000000002E-5</v>
      </c>
      <c r="BQ81" s="6"/>
      <c r="BR81" s="6">
        <f t="shared" si="77"/>
        <v>4.0000000000000002E-4</v>
      </c>
      <c r="BS81" s="6">
        <f t="shared" si="65"/>
        <v>5.0000000000000002E-5</v>
      </c>
      <c r="BT81" s="6">
        <f t="shared" si="65"/>
        <v>5.0000000000000002E-5</v>
      </c>
      <c r="BU81" s="6">
        <f t="shared" si="84"/>
        <v>1E-4</v>
      </c>
      <c r="BV81" s="6">
        <f t="shared" si="66"/>
        <v>5.0000000000000002E-5</v>
      </c>
      <c r="BW81" s="6">
        <f t="shared" si="66"/>
        <v>5.0000000000000002E-5</v>
      </c>
      <c r="BX81" s="6"/>
      <c r="BY81" s="6">
        <f t="shared" si="78"/>
        <v>1.4999999999999999E-4</v>
      </c>
      <c r="CR81" s="14"/>
      <c r="CX81" s="6">
        <f t="shared" si="67"/>
        <v>5.0000000000000002E-5</v>
      </c>
      <c r="CY81" s="6">
        <f t="shared" si="67"/>
        <v>5.0000000000000002E-5</v>
      </c>
      <c r="CZ81" s="6">
        <v>30170</v>
      </c>
      <c r="DF81" s="6">
        <f t="shared" si="79"/>
        <v>4.0000000000000002E-4</v>
      </c>
      <c r="DG81" s="6">
        <f t="shared" si="85"/>
        <v>5.0000000000000002E-5</v>
      </c>
      <c r="DH81"/>
    </row>
    <row r="82" spans="1:112" s="11" customFormat="1">
      <c r="A82" s="11">
        <v>79</v>
      </c>
      <c r="B82" s="6" t="s">
        <v>771</v>
      </c>
      <c r="C82" s="6">
        <v>125</v>
      </c>
      <c r="D82" s="6" t="s">
        <v>1119</v>
      </c>
      <c r="E82" s="6" t="s">
        <v>1538</v>
      </c>
      <c r="F82" s="6" t="s">
        <v>772</v>
      </c>
      <c r="G82" s="7">
        <v>8</v>
      </c>
      <c r="H82" s="6">
        <v>822</v>
      </c>
      <c r="I82" s="6">
        <f t="shared" si="74"/>
        <v>0.05</v>
      </c>
      <c r="J82" s="6">
        <v>9.68</v>
      </c>
      <c r="K82" s="6">
        <v>144</v>
      </c>
      <c r="L82" s="9">
        <v>1.3</v>
      </c>
      <c r="M82" s="9">
        <v>1.95</v>
      </c>
      <c r="N82" s="6">
        <v>12.5</v>
      </c>
      <c r="O82" s="6">
        <v>17.600000000000001</v>
      </c>
      <c r="P82" s="10">
        <v>9.0999999999999998E-2</v>
      </c>
      <c r="Q82" s="6">
        <v>3180</v>
      </c>
      <c r="R82" s="6">
        <f t="shared" si="75"/>
        <v>0.2</v>
      </c>
      <c r="S82" s="6">
        <v>11.3</v>
      </c>
      <c r="T82" s="6">
        <v>62.8</v>
      </c>
      <c r="U82" s="6">
        <f t="shared" ref="U82:U113" si="93">0.5*2</f>
        <v>1</v>
      </c>
      <c r="V82" s="6"/>
      <c r="W82" s="6">
        <v>135</v>
      </c>
      <c r="X82" s="6">
        <v>21.9</v>
      </c>
      <c r="Y82" s="6">
        <v>119</v>
      </c>
      <c r="Z82" s="6">
        <v>110000</v>
      </c>
      <c r="AA82" s="9">
        <v>3.9</v>
      </c>
      <c r="AB82" s="6">
        <v>14000</v>
      </c>
      <c r="AC82" s="6">
        <v>2920</v>
      </c>
      <c r="AD82" s="6">
        <v>740</v>
      </c>
      <c r="AE82" s="6">
        <v>17700</v>
      </c>
      <c r="AF82" s="6">
        <v>102</v>
      </c>
      <c r="AG82" s="6">
        <v>5910</v>
      </c>
      <c r="AH82" s="6">
        <v>1170</v>
      </c>
      <c r="AI82" s="6">
        <v>0.187</v>
      </c>
      <c r="AJ82" s="6">
        <v>0.10100000000000001</v>
      </c>
      <c r="AK82" s="6">
        <f t="shared" si="62"/>
        <v>2.5000000000000001E-3</v>
      </c>
      <c r="AL82" s="6">
        <v>0.46200000000000002</v>
      </c>
      <c r="AM82" s="6">
        <v>0.105</v>
      </c>
      <c r="AN82" s="6">
        <v>8.5999999999999993E-2</v>
      </c>
      <c r="AO82" s="6">
        <v>5.0999999999999997E-2</v>
      </c>
      <c r="AP82" s="6">
        <f t="shared" si="86"/>
        <v>2.5000000000000001E-3</v>
      </c>
      <c r="AQ82" s="6">
        <v>6.9000000000000006E-2</v>
      </c>
      <c r="AR82" s="6">
        <v>4.5999999999999999E-2</v>
      </c>
      <c r="AS82" s="6">
        <f t="shared" si="92"/>
        <v>2.5000000000000001E-3</v>
      </c>
      <c r="AT82" s="6">
        <f t="shared" si="88"/>
        <v>2.5000000000000001E-3</v>
      </c>
      <c r="AU82" s="6">
        <v>0.22500000000000001</v>
      </c>
      <c r="AV82" s="6">
        <v>0.13100000000000001</v>
      </c>
      <c r="AW82" s="6">
        <v>5.0999999999999997E-2</v>
      </c>
      <c r="AX82" s="6">
        <v>7.5999999999999998E-2</v>
      </c>
      <c r="AY82" s="6">
        <v>8.2000000000000003E-2</v>
      </c>
      <c r="AZ82" s="6">
        <f t="shared" si="64"/>
        <v>2.5000000000000001E-3</v>
      </c>
      <c r="BA82" s="6">
        <f t="shared" si="80"/>
        <v>2.5000000000000001E-3</v>
      </c>
      <c r="BB82" s="6"/>
      <c r="BC82" s="6">
        <f t="shared" si="82"/>
        <v>5.0000000000000001E-4</v>
      </c>
      <c r="BD82" s="6">
        <f t="shared" si="57"/>
        <v>5.0000000000000001E-4</v>
      </c>
      <c r="BE82" s="6">
        <f t="shared" si="89"/>
        <v>5.0000000000000001E-4</v>
      </c>
      <c r="BF82" s="6">
        <f t="shared" si="83"/>
        <v>5.0000000000000001E-4</v>
      </c>
      <c r="BG82" s="6">
        <f t="shared" si="90"/>
        <v>5.0000000000000001E-4</v>
      </c>
      <c r="BH82" s="6">
        <f t="shared" si="81"/>
        <v>5.0000000000000001E-4</v>
      </c>
      <c r="BI82" s="6">
        <f t="shared" si="58"/>
        <v>5.0000000000000001E-4</v>
      </c>
      <c r="BJ82" s="6">
        <f t="shared" si="91"/>
        <v>5.0000000000000001E-4</v>
      </c>
      <c r="BK82" s="6">
        <f t="shared" si="76"/>
        <v>5.0000000000000004E-6</v>
      </c>
      <c r="BL82" s="11">
        <f t="shared" si="87"/>
        <v>5.0000000000000001E-4</v>
      </c>
      <c r="BM82" s="11">
        <f t="shared" si="71"/>
        <v>5.0000000000000002E-5</v>
      </c>
      <c r="BN82" s="11">
        <f t="shared" si="68"/>
        <v>5.0000000000000002E-5</v>
      </c>
      <c r="BO82" s="11">
        <f t="shared" si="72"/>
        <v>5.0000000000000002E-5</v>
      </c>
      <c r="BP82" s="11">
        <f t="shared" si="69"/>
        <v>5.0000000000000002E-5</v>
      </c>
      <c r="BQ82" s="6"/>
      <c r="BR82" s="6">
        <f t="shared" si="77"/>
        <v>4.0000000000000002E-4</v>
      </c>
      <c r="BS82" s="6">
        <f t="shared" si="65"/>
        <v>5.0000000000000002E-5</v>
      </c>
      <c r="BT82" s="6">
        <f t="shared" si="65"/>
        <v>5.0000000000000002E-5</v>
      </c>
      <c r="BU82" s="6">
        <f t="shared" si="84"/>
        <v>1E-4</v>
      </c>
      <c r="BV82" s="6">
        <f t="shared" si="66"/>
        <v>5.0000000000000002E-5</v>
      </c>
      <c r="BW82" s="6">
        <f t="shared" si="66"/>
        <v>5.0000000000000002E-5</v>
      </c>
      <c r="BX82" s="6"/>
      <c r="BY82" s="6">
        <f t="shared" si="78"/>
        <v>1.4999999999999999E-4</v>
      </c>
      <c r="BZ82" s="6">
        <f>0.5*0.05</f>
        <v>2.5000000000000001E-2</v>
      </c>
      <c r="CA82" s="6">
        <f>0.5*0.1</f>
        <v>0.05</v>
      </c>
      <c r="CB82" s="6">
        <f>0.5*1</f>
        <v>0.5</v>
      </c>
      <c r="CC82" s="6">
        <f>0.5*0.00002</f>
        <v>1.0000000000000001E-5</v>
      </c>
      <c r="CD82" s="6">
        <f>0.5*0.00005</f>
        <v>2.5000000000000001E-5</v>
      </c>
      <c r="CE82" s="6">
        <f>0.5*0.00001</f>
        <v>5.0000000000000004E-6</v>
      </c>
      <c r="CF82" s="6">
        <f>0.5*0.0003</f>
        <v>1.4999999999999999E-4</v>
      </c>
      <c r="CG82" s="6">
        <f>0.5*0.001</f>
        <v>5.0000000000000001E-4</v>
      </c>
      <c r="CH82" s="6">
        <f>0.5*0.001</f>
        <v>5.0000000000000001E-4</v>
      </c>
      <c r="CI82" s="6">
        <f>0.5*0.001</f>
        <v>5.0000000000000001E-4</v>
      </c>
      <c r="CJ82" s="6"/>
      <c r="CK82" s="6">
        <f>0.5*0.0006</f>
        <v>2.9999999999999997E-4</v>
      </c>
      <c r="CL82" s="6">
        <f>0.5*0.01</f>
        <v>5.0000000000000001E-3</v>
      </c>
      <c r="CM82" s="6">
        <f>0.5*0.001</f>
        <v>5.0000000000000001E-4</v>
      </c>
      <c r="CN82" s="6">
        <f>0.5*0.001</f>
        <v>5.0000000000000001E-4</v>
      </c>
      <c r="CO82" s="6">
        <f>0.5*0.0001</f>
        <v>5.0000000000000002E-5</v>
      </c>
      <c r="CP82" s="6">
        <f>0.5*0.0001</f>
        <v>5.0000000000000002E-5</v>
      </c>
      <c r="CQ82" s="6">
        <f>0.5*0.0001</f>
        <v>5.0000000000000002E-5</v>
      </c>
      <c r="CR82" s="15">
        <v>1800</v>
      </c>
      <c r="CS82" s="6">
        <f>0.5*0.0001</f>
        <v>5.0000000000000002E-5</v>
      </c>
      <c r="CT82" s="6">
        <f>0.5*0.0001</f>
        <v>5.0000000000000002E-5</v>
      </c>
      <c r="CU82" s="6">
        <f>0.5*0.0001</f>
        <v>5.0000000000000002E-5</v>
      </c>
      <c r="CV82" s="6">
        <f>0.5*0.0001</f>
        <v>5.0000000000000002E-5</v>
      </c>
      <c r="CW82" s="6">
        <f>0.5*0.0001</f>
        <v>5.0000000000000002E-5</v>
      </c>
      <c r="CX82" s="6">
        <f t="shared" si="67"/>
        <v>5.0000000000000002E-5</v>
      </c>
      <c r="CY82" s="6">
        <f t="shared" si="67"/>
        <v>5.0000000000000002E-5</v>
      </c>
      <c r="CZ82" s="6">
        <v>11319.999999999998</v>
      </c>
      <c r="DA82" s="6">
        <f>0.5*0.001</f>
        <v>5.0000000000000001E-4</v>
      </c>
      <c r="DB82" s="6">
        <f>0.5*0.0001</f>
        <v>5.0000000000000002E-5</v>
      </c>
      <c r="DC82" s="6">
        <f>0.5*0.01</f>
        <v>5.0000000000000001E-3</v>
      </c>
      <c r="DD82" s="6">
        <f>0.5*0.0005</f>
        <v>2.5000000000000001E-4</v>
      </c>
      <c r="DE82" s="6">
        <f>0.5*0.0001</f>
        <v>5.0000000000000002E-5</v>
      </c>
      <c r="DF82" s="6">
        <f t="shared" si="79"/>
        <v>4.0000000000000002E-4</v>
      </c>
      <c r="DG82" s="6">
        <f t="shared" si="85"/>
        <v>5.0000000000000002E-5</v>
      </c>
      <c r="DH82"/>
    </row>
    <row r="83" spans="1:112" s="11" customFormat="1">
      <c r="A83" s="11">
        <v>80</v>
      </c>
      <c r="B83" s="6" t="s">
        <v>311</v>
      </c>
      <c r="C83" s="6">
        <v>126</v>
      </c>
      <c r="D83" s="6" t="s">
        <v>1120</v>
      </c>
      <c r="E83" s="6" t="s">
        <v>1539</v>
      </c>
      <c r="F83" s="6" t="s">
        <v>312</v>
      </c>
      <c r="G83" s="7">
        <v>7.8</v>
      </c>
      <c r="H83" s="6">
        <v>704</v>
      </c>
      <c r="I83" s="6">
        <f t="shared" si="74"/>
        <v>0.05</v>
      </c>
      <c r="J83" s="6">
        <v>8.0500000000000007</v>
      </c>
      <c r="K83" s="6">
        <v>100</v>
      </c>
      <c r="L83" s="6">
        <v>0.60599999999999998</v>
      </c>
      <c r="M83" s="9">
        <f>0.5*0.2</f>
        <v>0.1</v>
      </c>
      <c r="N83" s="6">
        <v>4.53</v>
      </c>
      <c r="O83" s="6">
        <v>10.4</v>
      </c>
      <c r="P83" s="10">
        <v>6.7000000000000004E-2</v>
      </c>
      <c r="Q83" s="6">
        <v>1500</v>
      </c>
      <c r="R83" s="6">
        <f t="shared" si="75"/>
        <v>0.2</v>
      </c>
      <c r="S83" s="6">
        <v>4.59</v>
      </c>
      <c r="T83" s="6">
        <v>23.2</v>
      </c>
      <c r="U83" s="6">
        <f t="shared" si="93"/>
        <v>1</v>
      </c>
      <c r="V83" s="6"/>
      <c r="W83" s="6">
        <v>260</v>
      </c>
      <c r="X83" s="9">
        <v>9.6999999999999993</v>
      </c>
      <c r="Y83" s="6">
        <v>48.6</v>
      </c>
      <c r="Z83" s="6">
        <v>170000</v>
      </c>
      <c r="AA83" s="9">
        <v>1.4</v>
      </c>
      <c r="AB83" s="6">
        <v>23000</v>
      </c>
      <c r="AC83" s="6">
        <v>880</v>
      </c>
      <c r="AD83" s="6">
        <v>820</v>
      </c>
      <c r="AE83" s="6">
        <v>12600</v>
      </c>
      <c r="AF83" s="7">
        <v>33</v>
      </c>
      <c r="AG83" s="6">
        <v>1600</v>
      </c>
      <c r="AH83" s="6">
        <v>260</v>
      </c>
      <c r="AI83" s="6">
        <f>0.5*0.005</f>
        <v>2.5000000000000001E-3</v>
      </c>
      <c r="AJ83" s="6">
        <v>4.2000000000000003E-2</v>
      </c>
      <c r="AK83" s="6">
        <f t="shared" si="62"/>
        <v>2.5000000000000001E-3</v>
      </c>
      <c r="AL83" s="6">
        <v>0.128</v>
      </c>
      <c r="AM83" s="6">
        <v>2.4E-2</v>
      </c>
      <c r="AN83" s="6">
        <v>2.7E-2</v>
      </c>
      <c r="AO83" s="6">
        <f>0.5*0.005</f>
        <v>2.5000000000000001E-3</v>
      </c>
      <c r="AP83" s="6">
        <f t="shared" si="86"/>
        <v>2.5000000000000001E-3</v>
      </c>
      <c r="AQ83" s="6">
        <v>2.9000000000000001E-2</v>
      </c>
      <c r="AR83" s="6">
        <v>3.3000000000000002E-2</v>
      </c>
      <c r="AS83" s="6">
        <f t="shared" si="92"/>
        <v>2.5000000000000001E-3</v>
      </c>
      <c r="AT83" s="6">
        <f t="shared" si="88"/>
        <v>2.5000000000000001E-3</v>
      </c>
      <c r="AU83" s="6">
        <v>6.7000000000000004E-2</v>
      </c>
      <c r="AV83" s="6">
        <v>4.9000000000000002E-2</v>
      </c>
      <c r="AW83" s="6">
        <f>0.5*0.005</f>
        <v>2.5000000000000001E-3</v>
      </c>
      <c r="AX83" s="6">
        <v>4.9000000000000002E-2</v>
      </c>
      <c r="AY83" s="8">
        <v>0.03</v>
      </c>
      <c r="AZ83" s="6">
        <f t="shared" si="64"/>
        <v>2.5000000000000001E-3</v>
      </c>
      <c r="BA83" s="6">
        <f t="shared" si="80"/>
        <v>2.5000000000000001E-3</v>
      </c>
      <c r="BB83" s="6"/>
      <c r="BC83" s="6">
        <f t="shared" si="82"/>
        <v>5.0000000000000001E-4</v>
      </c>
      <c r="BD83" s="6">
        <f t="shared" ref="BD83:BD114" si="94">0.5*0.001</f>
        <v>5.0000000000000001E-4</v>
      </c>
      <c r="BE83" s="6">
        <f t="shared" si="89"/>
        <v>5.0000000000000001E-4</v>
      </c>
      <c r="BF83" s="6">
        <f t="shared" si="83"/>
        <v>5.0000000000000001E-4</v>
      </c>
      <c r="BG83" s="6">
        <f t="shared" si="90"/>
        <v>5.0000000000000001E-4</v>
      </c>
      <c r="BH83" s="6">
        <f t="shared" si="81"/>
        <v>5.0000000000000001E-4</v>
      </c>
      <c r="BI83" s="6">
        <f t="shared" ref="BI83:BI114" si="95">0.5*0.001</f>
        <v>5.0000000000000001E-4</v>
      </c>
      <c r="BJ83" s="6">
        <f t="shared" si="91"/>
        <v>5.0000000000000001E-4</v>
      </c>
      <c r="BK83" s="6">
        <f t="shared" si="76"/>
        <v>5.0000000000000004E-6</v>
      </c>
      <c r="BL83" s="11">
        <f t="shared" si="87"/>
        <v>5.0000000000000001E-4</v>
      </c>
      <c r="BM83" s="11">
        <f t="shared" si="71"/>
        <v>5.0000000000000002E-5</v>
      </c>
      <c r="BN83" s="11">
        <f t="shared" si="68"/>
        <v>5.0000000000000002E-5</v>
      </c>
      <c r="BO83" s="11">
        <f t="shared" si="72"/>
        <v>5.0000000000000002E-5</v>
      </c>
      <c r="BP83" s="11">
        <f t="shared" si="69"/>
        <v>5.0000000000000002E-5</v>
      </c>
      <c r="BQ83" s="6"/>
      <c r="BR83" s="6">
        <f t="shared" si="77"/>
        <v>4.0000000000000002E-4</v>
      </c>
      <c r="BS83" s="6">
        <f t="shared" si="65"/>
        <v>5.0000000000000002E-5</v>
      </c>
      <c r="BT83" s="6">
        <f t="shared" si="65"/>
        <v>5.0000000000000002E-5</v>
      </c>
      <c r="BU83" s="6">
        <f t="shared" si="84"/>
        <v>1E-4</v>
      </c>
      <c r="BV83" s="6">
        <f t="shared" si="66"/>
        <v>5.0000000000000002E-5</v>
      </c>
      <c r="BW83" s="6">
        <f t="shared" si="66"/>
        <v>5.0000000000000002E-5</v>
      </c>
      <c r="BX83" s="6"/>
      <c r="BY83" s="6">
        <f t="shared" si="78"/>
        <v>1.4999999999999999E-4</v>
      </c>
      <c r="CR83" s="14"/>
      <c r="CX83" s="6">
        <f t="shared" si="67"/>
        <v>5.0000000000000002E-5</v>
      </c>
      <c r="CY83" s="6">
        <f t="shared" si="67"/>
        <v>5.0000000000000002E-5</v>
      </c>
      <c r="CZ83" s="6">
        <v>2587</v>
      </c>
      <c r="DF83" s="6">
        <f t="shared" si="79"/>
        <v>4.0000000000000002E-4</v>
      </c>
      <c r="DG83" s="6">
        <f t="shared" si="85"/>
        <v>5.0000000000000002E-5</v>
      </c>
      <c r="DH83"/>
    </row>
    <row r="84" spans="1:112" s="11" customFormat="1">
      <c r="A84" s="11">
        <v>81</v>
      </c>
      <c r="B84" s="6" t="s">
        <v>309</v>
      </c>
      <c r="C84" s="6">
        <v>127</v>
      </c>
      <c r="D84" s="6" t="s">
        <v>1121</v>
      </c>
      <c r="E84" s="6" t="s">
        <v>1540</v>
      </c>
      <c r="F84" s="6" t="s">
        <v>310</v>
      </c>
      <c r="G84" s="7">
        <v>7.8</v>
      </c>
      <c r="H84" s="6">
        <v>511</v>
      </c>
      <c r="I84" s="6">
        <f t="shared" si="74"/>
        <v>0.05</v>
      </c>
      <c r="J84" s="6">
        <f>0.5*3</f>
        <v>1.5</v>
      </c>
      <c r="K84" s="7">
        <v>85</v>
      </c>
      <c r="L84" s="6">
        <v>0.877</v>
      </c>
      <c r="M84" s="9">
        <v>7.2</v>
      </c>
      <c r="N84" s="7">
        <v>11</v>
      </c>
      <c r="O84" s="6">
        <v>8.7100000000000009</v>
      </c>
      <c r="P84" s="8">
        <v>0.13</v>
      </c>
      <c r="Q84" s="6">
        <v>2000</v>
      </c>
      <c r="R84" s="6">
        <f t="shared" si="75"/>
        <v>0.2</v>
      </c>
      <c r="S84" s="6">
        <v>4.7300000000000004</v>
      </c>
      <c r="T84" s="6">
        <v>21.4</v>
      </c>
      <c r="U84" s="6">
        <f t="shared" si="93"/>
        <v>1</v>
      </c>
      <c r="V84" s="6"/>
      <c r="W84" s="7">
        <v>16</v>
      </c>
      <c r="X84" s="7">
        <v>13</v>
      </c>
      <c r="Y84" s="6">
        <v>90.2</v>
      </c>
      <c r="Z84" s="6">
        <v>130000</v>
      </c>
      <c r="AA84" s="9">
        <v>0.8</v>
      </c>
      <c r="AB84" s="6">
        <v>15000</v>
      </c>
      <c r="AC84" s="6">
        <v>790</v>
      </c>
      <c r="AD84" s="6">
        <v>880</v>
      </c>
      <c r="AE84" s="6">
        <v>10100</v>
      </c>
      <c r="AF84" s="7">
        <v>78</v>
      </c>
      <c r="AG84" s="6">
        <v>2200</v>
      </c>
      <c r="AH84" s="6">
        <v>760</v>
      </c>
      <c r="AI84" s="6">
        <v>0.06</v>
      </c>
      <c r="AJ84" s="6">
        <v>4.2999999999999997E-2</v>
      </c>
      <c r="AK84" s="6">
        <f t="shared" si="62"/>
        <v>2.5000000000000001E-3</v>
      </c>
      <c r="AL84" s="6">
        <v>0.19500000000000001</v>
      </c>
      <c r="AM84" s="6">
        <v>4.4999999999999998E-2</v>
      </c>
      <c r="AN84" s="8">
        <v>3.9E-2</v>
      </c>
      <c r="AO84" s="8">
        <v>0.02</v>
      </c>
      <c r="AP84" s="6">
        <f t="shared" si="86"/>
        <v>2.5000000000000001E-3</v>
      </c>
      <c r="AQ84" s="6">
        <v>3.5999999999999997E-2</v>
      </c>
      <c r="AR84" s="6">
        <v>1.2999999999999999E-2</v>
      </c>
      <c r="AS84" s="6">
        <f t="shared" si="92"/>
        <v>2.5000000000000001E-3</v>
      </c>
      <c r="AT84" s="6">
        <f t="shared" si="88"/>
        <v>2.5000000000000001E-3</v>
      </c>
      <c r="AU84" s="6">
        <v>8.7999999999999995E-2</v>
      </c>
      <c r="AV84" s="6">
        <v>6.0999999999999999E-2</v>
      </c>
      <c r="AW84" s="6">
        <v>2.5000000000000001E-2</v>
      </c>
      <c r="AX84" s="6">
        <v>4.2000000000000003E-2</v>
      </c>
      <c r="AY84" s="6">
        <v>3.2000000000000001E-2</v>
      </c>
      <c r="AZ84" s="6">
        <f t="shared" si="64"/>
        <v>2.5000000000000001E-3</v>
      </c>
      <c r="BA84" s="6">
        <f t="shared" si="80"/>
        <v>2.5000000000000001E-3</v>
      </c>
      <c r="BB84" s="6"/>
      <c r="BC84" s="6">
        <f t="shared" si="82"/>
        <v>5.0000000000000001E-4</v>
      </c>
      <c r="BD84" s="6">
        <f t="shared" si="94"/>
        <v>5.0000000000000001E-4</v>
      </c>
      <c r="BE84" s="6">
        <f t="shared" si="89"/>
        <v>5.0000000000000001E-4</v>
      </c>
      <c r="BF84" s="6">
        <f t="shared" si="83"/>
        <v>5.0000000000000001E-4</v>
      </c>
      <c r="BG84" s="6">
        <f t="shared" si="90"/>
        <v>5.0000000000000001E-4</v>
      </c>
      <c r="BH84" s="6">
        <f t="shared" si="81"/>
        <v>5.0000000000000001E-4</v>
      </c>
      <c r="BI84" s="6">
        <f t="shared" si="95"/>
        <v>5.0000000000000001E-4</v>
      </c>
      <c r="BJ84" s="6">
        <f t="shared" si="91"/>
        <v>5.0000000000000001E-4</v>
      </c>
      <c r="BK84" s="6">
        <f t="shared" si="76"/>
        <v>5.0000000000000004E-6</v>
      </c>
      <c r="BL84" s="11">
        <f t="shared" si="87"/>
        <v>5.0000000000000001E-4</v>
      </c>
      <c r="BM84" s="11">
        <f t="shared" si="71"/>
        <v>5.0000000000000002E-5</v>
      </c>
      <c r="BN84" s="11">
        <f t="shared" si="68"/>
        <v>5.0000000000000002E-5</v>
      </c>
      <c r="BO84" s="11">
        <f t="shared" si="72"/>
        <v>5.0000000000000002E-5</v>
      </c>
      <c r="BP84" s="11">
        <f t="shared" si="69"/>
        <v>5.0000000000000002E-5</v>
      </c>
      <c r="BQ84" s="6"/>
      <c r="BR84" s="6">
        <f t="shared" si="77"/>
        <v>4.0000000000000002E-4</v>
      </c>
      <c r="BS84" s="6">
        <f t="shared" ref="BS84:BT103" si="96">0.5*0.0001</f>
        <v>5.0000000000000002E-5</v>
      </c>
      <c r="BT84" s="6">
        <f t="shared" si="96"/>
        <v>5.0000000000000002E-5</v>
      </c>
      <c r="BU84" s="6">
        <f t="shared" si="84"/>
        <v>1E-4</v>
      </c>
      <c r="BV84" s="6">
        <f t="shared" ref="BV84:BW103" si="97">0.5*0.0001</f>
        <v>5.0000000000000002E-5</v>
      </c>
      <c r="BW84" s="6">
        <f t="shared" si="97"/>
        <v>5.0000000000000002E-5</v>
      </c>
      <c r="BX84" s="6"/>
      <c r="BY84" s="6">
        <f t="shared" si="78"/>
        <v>1.4999999999999999E-4</v>
      </c>
      <c r="CR84" s="14"/>
      <c r="CX84" s="6">
        <f t="shared" ref="CX84:CY103" si="98">0.5*0.0001</f>
        <v>5.0000000000000002E-5</v>
      </c>
      <c r="CY84" s="6">
        <f t="shared" si="98"/>
        <v>5.0000000000000002E-5</v>
      </c>
      <c r="CZ84" s="6">
        <v>1184</v>
      </c>
      <c r="DF84" s="6">
        <f t="shared" si="79"/>
        <v>4.0000000000000002E-4</v>
      </c>
      <c r="DG84" s="6">
        <f t="shared" si="85"/>
        <v>5.0000000000000002E-5</v>
      </c>
      <c r="DH84"/>
    </row>
    <row r="85" spans="1:112" s="11" customFormat="1">
      <c r="A85" s="11">
        <v>82</v>
      </c>
      <c r="B85" s="6" t="s">
        <v>307</v>
      </c>
      <c r="C85" s="6">
        <v>128</v>
      </c>
      <c r="D85" s="6" t="s">
        <v>1122</v>
      </c>
      <c r="E85" s="6" t="s">
        <v>1541</v>
      </c>
      <c r="F85" s="6" t="s">
        <v>308</v>
      </c>
      <c r="G85" s="7">
        <v>7.8</v>
      </c>
      <c r="H85" s="6">
        <v>2920</v>
      </c>
      <c r="I85" s="6">
        <f t="shared" si="74"/>
        <v>0.05</v>
      </c>
      <c r="J85" s="6">
        <v>10.3</v>
      </c>
      <c r="K85" s="6">
        <v>140</v>
      </c>
      <c r="L85" s="6">
        <v>1.92</v>
      </c>
      <c r="M85" s="9">
        <f>0.5*0.2</f>
        <v>0.1</v>
      </c>
      <c r="N85" s="6">
        <v>8.41</v>
      </c>
      <c r="O85" s="9">
        <v>9.6999999999999993</v>
      </c>
      <c r="P85" s="8">
        <v>0.13</v>
      </c>
      <c r="Q85" s="6">
        <v>1900</v>
      </c>
      <c r="R85" s="6">
        <f t="shared" si="75"/>
        <v>0.2</v>
      </c>
      <c r="S85" s="6">
        <v>6.49</v>
      </c>
      <c r="T85" s="7">
        <v>95</v>
      </c>
      <c r="U85" s="6">
        <f t="shared" si="93"/>
        <v>1</v>
      </c>
      <c r="V85" s="6"/>
      <c r="W85" s="6">
        <v>190</v>
      </c>
      <c r="X85" s="7">
        <v>17</v>
      </c>
      <c r="Y85" s="6">
        <v>176</v>
      </c>
      <c r="Z85" s="6">
        <v>110000</v>
      </c>
      <c r="AA85" s="9">
        <v>0.45</v>
      </c>
      <c r="AB85" s="6">
        <v>18000</v>
      </c>
      <c r="AC85" s="6">
        <v>520</v>
      </c>
      <c r="AD85" s="6">
        <v>970</v>
      </c>
      <c r="AE85" s="6">
        <v>16350</v>
      </c>
      <c r="AF85" s="7">
        <v>91</v>
      </c>
      <c r="AG85" s="6">
        <v>3300</v>
      </c>
      <c r="AH85" s="6">
        <v>590</v>
      </c>
      <c r="AI85" s="6">
        <v>0.08</v>
      </c>
      <c r="AJ85" s="6">
        <v>0.13100000000000001</v>
      </c>
      <c r="AK85" s="6">
        <f t="shared" si="62"/>
        <v>2.5000000000000001E-3</v>
      </c>
      <c r="AL85" s="6">
        <v>0.45700000000000002</v>
      </c>
      <c r="AM85" s="6">
        <v>0.112</v>
      </c>
      <c r="AN85" s="8">
        <v>0.1</v>
      </c>
      <c r="AO85" s="8">
        <v>4.5999999999999999E-2</v>
      </c>
      <c r="AP85" s="6">
        <f t="shared" si="86"/>
        <v>2.5000000000000001E-3</v>
      </c>
      <c r="AQ85" s="6">
        <v>6.5000000000000002E-2</v>
      </c>
      <c r="AR85" s="6">
        <v>4.8000000000000001E-2</v>
      </c>
      <c r="AS85" s="6">
        <f t="shared" si="92"/>
        <v>2.5000000000000001E-3</v>
      </c>
      <c r="AT85" s="6">
        <f t="shared" si="88"/>
        <v>2.5000000000000001E-3</v>
      </c>
      <c r="AU85" s="6">
        <v>0.23400000000000001</v>
      </c>
      <c r="AV85" s="6">
        <v>0.112</v>
      </c>
      <c r="AW85" s="6">
        <v>4.4999999999999998E-2</v>
      </c>
      <c r="AX85" s="6">
        <v>0.112</v>
      </c>
      <c r="AY85" s="6">
        <v>5.2999999999999999E-2</v>
      </c>
      <c r="AZ85" s="6">
        <f t="shared" si="64"/>
        <v>2.5000000000000001E-3</v>
      </c>
      <c r="BA85" s="6">
        <f t="shared" si="80"/>
        <v>2.5000000000000001E-3</v>
      </c>
      <c r="BB85" s="6"/>
      <c r="BC85" s="6">
        <f t="shared" si="82"/>
        <v>5.0000000000000001E-4</v>
      </c>
      <c r="BD85" s="6">
        <f t="shared" si="94"/>
        <v>5.0000000000000001E-4</v>
      </c>
      <c r="BE85" s="6">
        <f t="shared" si="89"/>
        <v>5.0000000000000001E-4</v>
      </c>
      <c r="BF85" s="6">
        <f t="shared" si="83"/>
        <v>5.0000000000000001E-4</v>
      </c>
      <c r="BG85" s="6">
        <f t="shared" si="90"/>
        <v>5.0000000000000001E-4</v>
      </c>
      <c r="BH85" s="6">
        <f t="shared" si="81"/>
        <v>5.0000000000000001E-4</v>
      </c>
      <c r="BI85" s="6">
        <f t="shared" si="95"/>
        <v>5.0000000000000001E-4</v>
      </c>
      <c r="BJ85" s="6">
        <f t="shared" si="91"/>
        <v>5.0000000000000001E-4</v>
      </c>
      <c r="BK85" s="6">
        <f t="shared" si="76"/>
        <v>5.0000000000000004E-6</v>
      </c>
      <c r="BL85" s="11">
        <f t="shared" si="87"/>
        <v>5.0000000000000001E-4</v>
      </c>
      <c r="BM85" s="11">
        <f t="shared" si="71"/>
        <v>5.0000000000000002E-5</v>
      </c>
      <c r="BN85" s="11">
        <f t="shared" si="68"/>
        <v>5.0000000000000002E-5</v>
      </c>
      <c r="BO85" s="11">
        <f t="shared" si="72"/>
        <v>5.0000000000000002E-5</v>
      </c>
      <c r="BP85" s="11">
        <f t="shared" si="69"/>
        <v>5.0000000000000002E-5</v>
      </c>
      <c r="BQ85" s="6"/>
      <c r="BR85" s="6">
        <f t="shared" si="77"/>
        <v>4.0000000000000002E-4</v>
      </c>
      <c r="BS85" s="6">
        <f t="shared" si="96"/>
        <v>5.0000000000000002E-5</v>
      </c>
      <c r="BT85" s="6">
        <f t="shared" si="96"/>
        <v>5.0000000000000002E-5</v>
      </c>
      <c r="BU85" s="6">
        <f t="shared" si="84"/>
        <v>1E-4</v>
      </c>
      <c r="BV85" s="6">
        <f t="shared" si="97"/>
        <v>5.0000000000000002E-5</v>
      </c>
      <c r="BW85" s="6">
        <f t="shared" si="97"/>
        <v>5.0000000000000002E-5</v>
      </c>
      <c r="BX85" s="6"/>
      <c r="BY85" s="6">
        <f t="shared" si="78"/>
        <v>1.4999999999999999E-4</v>
      </c>
      <c r="CR85" s="14"/>
      <c r="CX85" s="6">
        <f t="shared" si="98"/>
        <v>5.0000000000000002E-5</v>
      </c>
      <c r="CY85" s="6">
        <f t="shared" si="98"/>
        <v>5.0000000000000002E-5</v>
      </c>
      <c r="CZ85" s="6">
        <v>12360</v>
      </c>
      <c r="DF85" s="6">
        <f t="shared" si="79"/>
        <v>4.0000000000000002E-4</v>
      </c>
      <c r="DG85" s="6">
        <f t="shared" si="85"/>
        <v>5.0000000000000002E-5</v>
      </c>
      <c r="DH85"/>
    </row>
    <row r="86" spans="1:112" s="11" customFormat="1">
      <c r="A86" s="11">
        <v>83</v>
      </c>
      <c r="B86" s="6" t="s">
        <v>305</v>
      </c>
      <c r="C86" s="6">
        <v>129</v>
      </c>
      <c r="D86" s="6" t="s">
        <v>1123</v>
      </c>
      <c r="E86" s="6" t="s">
        <v>1542</v>
      </c>
      <c r="F86" s="6" t="s">
        <v>306</v>
      </c>
      <c r="G86" s="7">
        <v>7.8</v>
      </c>
      <c r="H86" s="6">
        <v>508</v>
      </c>
      <c r="I86" s="6">
        <f t="shared" si="74"/>
        <v>0.05</v>
      </c>
      <c r="J86" s="6">
        <f>0.5*3</f>
        <v>1.5</v>
      </c>
      <c r="K86" s="7">
        <v>89</v>
      </c>
      <c r="L86" s="6">
        <v>0.33200000000000002</v>
      </c>
      <c r="M86" s="9">
        <v>0.68</v>
      </c>
      <c r="N86" s="9">
        <v>4.7</v>
      </c>
      <c r="O86" s="6">
        <v>21.9</v>
      </c>
      <c r="P86" s="10">
        <v>3.4000000000000002E-2</v>
      </c>
      <c r="Q86" s="6">
        <v>3800</v>
      </c>
      <c r="R86" s="6">
        <f t="shared" si="75"/>
        <v>0.2</v>
      </c>
      <c r="S86" s="6">
        <v>4.09</v>
      </c>
      <c r="T86" s="7">
        <v>19</v>
      </c>
      <c r="U86" s="6">
        <f t="shared" si="93"/>
        <v>1</v>
      </c>
      <c r="V86" s="6"/>
      <c r="W86" s="6">
        <v>400</v>
      </c>
      <c r="X86" s="9">
        <v>5.8</v>
      </c>
      <c r="Y86" s="6">
        <v>61.1</v>
      </c>
      <c r="Z86" s="6">
        <v>210000</v>
      </c>
      <c r="AA86" s="9">
        <v>1.9</v>
      </c>
      <c r="AB86" s="6">
        <v>3400</v>
      </c>
      <c r="AC86" s="6">
        <v>580</v>
      </c>
      <c r="AD86" s="6">
        <v>690</v>
      </c>
      <c r="AE86" s="6">
        <v>9900</v>
      </c>
      <c r="AF86" s="7">
        <v>48</v>
      </c>
      <c r="AG86" s="6">
        <v>2000</v>
      </c>
      <c r="AH86" s="6">
        <v>590</v>
      </c>
      <c r="AI86" s="6">
        <v>9.9000000000000005E-2</v>
      </c>
      <c r="AJ86" s="6">
        <v>3.4000000000000002E-2</v>
      </c>
      <c r="AK86" s="6">
        <f t="shared" si="62"/>
        <v>2.5000000000000001E-3</v>
      </c>
      <c r="AL86" s="6">
        <v>0.158</v>
      </c>
      <c r="AM86" s="6">
        <v>3.2000000000000001E-2</v>
      </c>
      <c r="AN86" s="6">
        <v>3.4000000000000002E-2</v>
      </c>
      <c r="AO86" s="6">
        <v>1.7000000000000001E-2</v>
      </c>
      <c r="AP86" s="6">
        <f t="shared" si="86"/>
        <v>2.5000000000000001E-3</v>
      </c>
      <c r="AQ86" s="6">
        <v>3.4000000000000002E-2</v>
      </c>
      <c r="AR86" s="6">
        <v>2.1999999999999999E-2</v>
      </c>
      <c r="AS86" s="6">
        <f t="shared" si="92"/>
        <v>2.5000000000000001E-3</v>
      </c>
      <c r="AT86" s="6">
        <f t="shared" si="88"/>
        <v>2.5000000000000001E-3</v>
      </c>
      <c r="AU86" s="6">
        <v>8.3000000000000004E-2</v>
      </c>
      <c r="AV86" s="6">
        <v>4.2999999999999997E-2</v>
      </c>
      <c r="AW86" s="6">
        <v>1.9E-2</v>
      </c>
      <c r="AX86" s="6">
        <v>0.04</v>
      </c>
      <c r="AY86" s="6">
        <v>2.3E-2</v>
      </c>
      <c r="AZ86" s="6">
        <f t="shared" si="64"/>
        <v>2.5000000000000001E-3</v>
      </c>
      <c r="BA86" s="6">
        <f t="shared" si="80"/>
        <v>2.5000000000000001E-3</v>
      </c>
      <c r="BB86" s="6"/>
      <c r="BC86" s="6">
        <f t="shared" si="82"/>
        <v>5.0000000000000001E-4</v>
      </c>
      <c r="BD86" s="6">
        <f t="shared" si="94"/>
        <v>5.0000000000000001E-4</v>
      </c>
      <c r="BE86" s="6">
        <f t="shared" si="89"/>
        <v>5.0000000000000001E-4</v>
      </c>
      <c r="BF86" s="6">
        <f t="shared" si="83"/>
        <v>5.0000000000000001E-4</v>
      </c>
      <c r="BG86" s="6">
        <f t="shared" si="90"/>
        <v>5.0000000000000001E-4</v>
      </c>
      <c r="BH86" s="6">
        <f t="shared" si="81"/>
        <v>5.0000000000000001E-4</v>
      </c>
      <c r="BI86" s="6">
        <f t="shared" si="95"/>
        <v>5.0000000000000001E-4</v>
      </c>
      <c r="BJ86" s="6">
        <f t="shared" si="91"/>
        <v>5.0000000000000001E-4</v>
      </c>
      <c r="BK86" s="6">
        <f t="shared" si="76"/>
        <v>5.0000000000000004E-6</v>
      </c>
      <c r="BL86" s="11">
        <f t="shared" si="87"/>
        <v>5.0000000000000001E-4</v>
      </c>
      <c r="BM86" s="11">
        <f t="shared" si="71"/>
        <v>5.0000000000000002E-5</v>
      </c>
      <c r="BN86" s="11">
        <f t="shared" si="68"/>
        <v>5.0000000000000002E-5</v>
      </c>
      <c r="BO86" s="11">
        <f t="shared" si="72"/>
        <v>5.0000000000000002E-5</v>
      </c>
      <c r="BP86" s="11">
        <f t="shared" si="69"/>
        <v>5.0000000000000002E-5</v>
      </c>
      <c r="BQ86" s="6"/>
      <c r="BR86" s="6">
        <f t="shared" si="77"/>
        <v>4.0000000000000002E-4</v>
      </c>
      <c r="BS86" s="6">
        <f t="shared" si="96"/>
        <v>5.0000000000000002E-5</v>
      </c>
      <c r="BT86" s="6">
        <f t="shared" si="96"/>
        <v>5.0000000000000002E-5</v>
      </c>
      <c r="BU86" s="6">
        <f t="shared" si="84"/>
        <v>1E-4</v>
      </c>
      <c r="BV86" s="6">
        <f t="shared" si="97"/>
        <v>5.0000000000000002E-5</v>
      </c>
      <c r="BW86" s="6">
        <f t="shared" si="97"/>
        <v>5.0000000000000002E-5</v>
      </c>
      <c r="BX86" s="6"/>
      <c r="BY86" s="6">
        <f t="shared" si="78"/>
        <v>1.4999999999999999E-4</v>
      </c>
      <c r="CR86" s="14"/>
      <c r="CX86" s="6">
        <f t="shared" si="98"/>
        <v>5.0000000000000002E-5</v>
      </c>
      <c r="CY86" s="6">
        <f t="shared" si="98"/>
        <v>5.0000000000000002E-5</v>
      </c>
      <c r="CZ86" s="6">
        <v>5416</v>
      </c>
      <c r="DF86" s="6">
        <f t="shared" si="79"/>
        <v>4.0000000000000002E-4</v>
      </c>
      <c r="DG86" s="6">
        <f t="shared" si="85"/>
        <v>5.0000000000000002E-5</v>
      </c>
      <c r="DH86"/>
    </row>
    <row r="87" spans="1:112" s="11" customFormat="1">
      <c r="A87" s="11">
        <v>84</v>
      </c>
      <c r="B87" s="6" t="s">
        <v>303</v>
      </c>
      <c r="C87" s="6">
        <v>130</v>
      </c>
      <c r="D87" s="6" t="s">
        <v>1124</v>
      </c>
      <c r="E87" s="6" t="s">
        <v>1543</v>
      </c>
      <c r="F87" s="6" t="s">
        <v>304</v>
      </c>
      <c r="G87" s="7">
        <v>7.9</v>
      </c>
      <c r="H87" s="6">
        <v>700</v>
      </c>
      <c r="I87" s="6">
        <f t="shared" si="74"/>
        <v>0.05</v>
      </c>
      <c r="J87" s="6">
        <v>6.64</v>
      </c>
      <c r="K87" s="6">
        <v>130</v>
      </c>
      <c r="L87" s="6">
        <v>0.83099999999999996</v>
      </c>
      <c r="M87" s="9">
        <v>0.19</v>
      </c>
      <c r="N87" s="6">
        <v>6.29</v>
      </c>
      <c r="O87" s="6">
        <v>9.3699999999999992</v>
      </c>
      <c r="P87" s="10">
        <v>2.8000000000000001E-2</v>
      </c>
      <c r="Q87" s="6">
        <v>2100</v>
      </c>
      <c r="R87" s="6">
        <f t="shared" si="75"/>
        <v>0.2</v>
      </c>
      <c r="S87" s="6">
        <v>4.5199999999999996</v>
      </c>
      <c r="T87" s="7">
        <v>22</v>
      </c>
      <c r="U87" s="6">
        <f t="shared" si="93"/>
        <v>1</v>
      </c>
      <c r="V87" s="6"/>
      <c r="W87" s="6">
        <v>160</v>
      </c>
      <c r="X87" s="9">
        <v>7.8</v>
      </c>
      <c r="Y87" s="6">
        <v>36.9</v>
      </c>
      <c r="Z87" s="6">
        <v>180000</v>
      </c>
      <c r="AA87" s="9">
        <v>3.6</v>
      </c>
      <c r="AB87" s="6">
        <v>11000</v>
      </c>
      <c r="AC87" s="6">
        <v>1000</v>
      </c>
      <c r="AD87" s="6">
        <v>720</v>
      </c>
      <c r="AE87" s="6">
        <v>17650</v>
      </c>
      <c r="AF87" s="7">
        <v>48</v>
      </c>
      <c r="AG87" s="6">
        <v>2900</v>
      </c>
      <c r="AH87" s="6">
        <v>650</v>
      </c>
      <c r="AI87" s="6">
        <v>0.222</v>
      </c>
      <c r="AJ87" s="6">
        <v>5.7000000000000002E-2</v>
      </c>
      <c r="AK87" s="6">
        <f t="shared" si="62"/>
        <v>2.5000000000000001E-3</v>
      </c>
      <c r="AL87" s="6">
        <v>0.189</v>
      </c>
      <c r="AM87" s="6">
        <v>3.5999999999999997E-2</v>
      </c>
      <c r="AN87" s="6">
        <v>3.4000000000000002E-2</v>
      </c>
      <c r="AO87" s="6">
        <f>0.5*0.005</f>
        <v>2.5000000000000001E-3</v>
      </c>
      <c r="AP87" s="6">
        <f t="shared" si="86"/>
        <v>2.5000000000000001E-3</v>
      </c>
      <c r="AQ87" s="6">
        <v>2.7E-2</v>
      </c>
      <c r="AR87" s="8">
        <v>0.04</v>
      </c>
      <c r="AS87" s="6">
        <f t="shared" si="92"/>
        <v>2.5000000000000001E-3</v>
      </c>
      <c r="AT87" s="6">
        <f t="shared" si="88"/>
        <v>2.5000000000000001E-3</v>
      </c>
      <c r="AU87" s="6">
        <v>8.4000000000000005E-2</v>
      </c>
      <c r="AV87" s="6">
        <v>4.9000000000000002E-2</v>
      </c>
      <c r="AW87" s="6">
        <f>0.5*0.005</f>
        <v>2.5000000000000001E-3</v>
      </c>
      <c r="AX87" s="6">
        <v>3.1E-2</v>
      </c>
      <c r="AY87" s="6">
        <v>3.4000000000000002E-2</v>
      </c>
      <c r="AZ87" s="6">
        <f t="shared" si="64"/>
        <v>2.5000000000000001E-3</v>
      </c>
      <c r="BA87" s="6">
        <f t="shared" si="80"/>
        <v>2.5000000000000001E-3</v>
      </c>
      <c r="BB87" s="6"/>
      <c r="BC87" s="6">
        <f t="shared" si="82"/>
        <v>5.0000000000000001E-4</v>
      </c>
      <c r="BD87" s="6">
        <f t="shared" si="94"/>
        <v>5.0000000000000001E-4</v>
      </c>
      <c r="BE87" s="6">
        <f t="shared" si="89"/>
        <v>5.0000000000000001E-4</v>
      </c>
      <c r="BF87" s="6">
        <f t="shared" si="83"/>
        <v>5.0000000000000001E-4</v>
      </c>
      <c r="BG87" s="6">
        <f t="shared" si="90"/>
        <v>5.0000000000000001E-4</v>
      </c>
      <c r="BH87" s="6">
        <f t="shared" si="81"/>
        <v>5.0000000000000001E-4</v>
      </c>
      <c r="BI87" s="6">
        <f t="shared" si="95"/>
        <v>5.0000000000000001E-4</v>
      </c>
      <c r="BJ87" s="6">
        <f t="shared" si="91"/>
        <v>5.0000000000000001E-4</v>
      </c>
      <c r="BK87" s="6">
        <f t="shared" si="76"/>
        <v>5.0000000000000004E-6</v>
      </c>
      <c r="BL87" s="11">
        <f t="shared" si="87"/>
        <v>5.0000000000000001E-4</v>
      </c>
      <c r="BM87" s="11">
        <f t="shared" si="71"/>
        <v>5.0000000000000002E-5</v>
      </c>
      <c r="BN87" s="11">
        <f t="shared" si="68"/>
        <v>5.0000000000000002E-5</v>
      </c>
      <c r="BO87" s="11">
        <f t="shared" si="72"/>
        <v>5.0000000000000002E-5</v>
      </c>
      <c r="BP87" s="11">
        <f t="shared" si="69"/>
        <v>5.0000000000000002E-5</v>
      </c>
      <c r="BQ87" s="6"/>
      <c r="BR87" s="6">
        <f t="shared" si="77"/>
        <v>4.0000000000000002E-4</v>
      </c>
      <c r="BS87" s="6">
        <f t="shared" si="96"/>
        <v>5.0000000000000002E-5</v>
      </c>
      <c r="BT87" s="6">
        <f t="shared" si="96"/>
        <v>5.0000000000000002E-5</v>
      </c>
      <c r="BU87" s="6">
        <f t="shared" si="84"/>
        <v>1E-4</v>
      </c>
      <c r="BV87" s="6">
        <f t="shared" si="97"/>
        <v>5.0000000000000002E-5</v>
      </c>
      <c r="BW87" s="6">
        <f t="shared" si="97"/>
        <v>5.0000000000000002E-5</v>
      </c>
      <c r="BX87" s="6"/>
      <c r="BY87" s="6">
        <f t="shared" si="78"/>
        <v>1.4999999999999999E-4</v>
      </c>
      <c r="CR87" s="14"/>
      <c r="CX87" s="6">
        <f t="shared" si="98"/>
        <v>5.0000000000000002E-5</v>
      </c>
      <c r="CY87" s="6">
        <f t="shared" si="98"/>
        <v>5.0000000000000002E-5</v>
      </c>
      <c r="CZ87" s="6">
        <v>7725.9999999999991</v>
      </c>
      <c r="DF87" s="6">
        <f t="shared" si="79"/>
        <v>4.0000000000000002E-4</v>
      </c>
      <c r="DG87" s="6">
        <f t="shared" si="85"/>
        <v>5.0000000000000002E-5</v>
      </c>
      <c r="DH87"/>
    </row>
    <row r="88" spans="1:112" s="11" customFormat="1">
      <c r="A88" s="11">
        <v>85</v>
      </c>
      <c r="B88" s="6" t="s">
        <v>769</v>
      </c>
      <c r="C88" s="6">
        <v>131</v>
      </c>
      <c r="D88" s="6" t="s">
        <v>1125</v>
      </c>
      <c r="E88" s="6" t="s">
        <v>1544</v>
      </c>
      <c r="F88" s="6" t="s">
        <v>770</v>
      </c>
      <c r="G88" s="6">
        <v>7.9</v>
      </c>
      <c r="H88" s="6">
        <v>773</v>
      </c>
      <c r="I88" s="6">
        <f t="shared" si="74"/>
        <v>0.05</v>
      </c>
      <c r="J88" s="6">
        <f>0.5*3</f>
        <v>1.5</v>
      </c>
      <c r="K88" s="6">
        <v>120</v>
      </c>
      <c r="L88" s="9">
        <v>1.9</v>
      </c>
      <c r="M88" s="9">
        <v>0.23</v>
      </c>
      <c r="N88" s="6">
        <v>3.11</v>
      </c>
      <c r="O88" s="6">
        <v>25.3</v>
      </c>
      <c r="P88" s="10">
        <v>0.02</v>
      </c>
      <c r="Q88" s="6">
        <v>2500</v>
      </c>
      <c r="R88" s="6">
        <f t="shared" si="75"/>
        <v>0.2</v>
      </c>
      <c r="S88" s="6">
        <v>3.11</v>
      </c>
      <c r="T88" s="6">
        <v>15.8</v>
      </c>
      <c r="U88" s="6">
        <f t="shared" si="93"/>
        <v>1</v>
      </c>
      <c r="V88" s="6"/>
      <c r="W88" s="6">
        <v>320</v>
      </c>
      <c r="X88" s="9">
        <v>4.5</v>
      </c>
      <c r="Y88" s="6">
        <v>83.4</v>
      </c>
      <c r="Z88" s="6">
        <v>220000</v>
      </c>
      <c r="AA88" s="9">
        <v>1.6</v>
      </c>
      <c r="AB88" s="6">
        <v>8500</v>
      </c>
      <c r="AC88" s="6">
        <v>710</v>
      </c>
      <c r="AD88" s="6">
        <v>520</v>
      </c>
      <c r="AE88" s="6">
        <v>15490</v>
      </c>
      <c r="AF88" s="7">
        <v>31</v>
      </c>
      <c r="AG88" s="6">
        <v>1400</v>
      </c>
      <c r="AH88" s="6">
        <v>410</v>
      </c>
      <c r="AI88" s="6">
        <v>1.4999999999999999E-2</v>
      </c>
      <c r="AJ88" s="6">
        <f>0.5*0.005</f>
        <v>2.5000000000000001E-3</v>
      </c>
      <c r="AK88" s="6">
        <f t="shared" si="62"/>
        <v>2.5000000000000001E-3</v>
      </c>
      <c r="AL88" s="6">
        <v>5.5E-2</v>
      </c>
      <c r="AM88" s="6">
        <f>0.5*0.005</f>
        <v>2.5000000000000001E-3</v>
      </c>
      <c r="AN88" s="6">
        <f>0.5*0.005</f>
        <v>2.5000000000000001E-3</v>
      </c>
      <c r="AO88" s="6">
        <f>0.5*0.005</f>
        <v>2.5000000000000001E-3</v>
      </c>
      <c r="AP88" s="6">
        <f t="shared" si="86"/>
        <v>2.5000000000000001E-3</v>
      </c>
      <c r="AQ88" s="6">
        <f>0.5*0.005</f>
        <v>2.5000000000000001E-3</v>
      </c>
      <c r="AR88" s="6">
        <v>1.4E-2</v>
      </c>
      <c r="AS88" s="6">
        <f t="shared" si="92"/>
        <v>2.5000000000000001E-3</v>
      </c>
      <c r="AT88" s="6">
        <f t="shared" si="88"/>
        <v>2.5000000000000001E-3</v>
      </c>
      <c r="AU88" s="6">
        <v>2.7E-2</v>
      </c>
      <c r="AV88" s="6">
        <v>1.0999999999999999E-2</v>
      </c>
      <c r="AW88" s="6">
        <f>0.5*0.005</f>
        <v>2.5000000000000001E-3</v>
      </c>
      <c r="AX88" s="6">
        <f>0.5*0.005</f>
        <v>2.5000000000000001E-3</v>
      </c>
      <c r="AY88" s="6">
        <v>1.2999999999999999E-2</v>
      </c>
      <c r="AZ88" s="6">
        <f t="shared" si="64"/>
        <v>2.5000000000000001E-3</v>
      </c>
      <c r="BA88" s="6">
        <f t="shared" si="80"/>
        <v>2.5000000000000001E-3</v>
      </c>
      <c r="BB88" s="6"/>
      <c r="BC88" s="6">
        <f t="shared" si="82"/>
        <v>5.0000000000000001E-4</v>
      </c>
      <c r="BD88" s="6">
        <f t="shared" si="94"/>
        <v>5.0000000000000001E-4</v>
      </c>
      <c r="BE88" s="6">
        <f t="shared" si="89"/>
        <v>5.0000000000000001E-4</v>
      </c>
      <c r="BF88" s="6">
        <f t="shared" si="83"/>
        <v>5.0000000000000001E-4</v>
      </c>
      <c r="BG88" s="6">
        <f t="shared" si="90"/>
        <v>5.0000000000000001E-4</v>
      </c>
      <c r="BH88" s="6">
        <f t="shared" si="81"/>
        <v>5.0000000000000001E-4</v>
      </c>
      <c r="BI88" s="6">
        <f t="shared" si="95"/>
        <v>5.0000000000000001E-4</v>
      </c>
      <c r="BJ88" s="6">
        <f t="shared" si="91"/>
        <v>5.0000000000000001E-4</v>
      </c>
      <c r="BK88" s="6">
        <f t="shared" si="76"/>
        <v>5.0000000000000004E-6</v>
      </c>
      <c r="BL88" s="11">
        <f t="shared" si="87"/>
        <v>5.0000000000000001E-4</v>
      </c>
      <c r="BM88" s="11">
        <f t="shared" si="71"/>
        <v>5.0000000000000002E-5</v>
      </c>
      <c r="BN88" s="11">
        <f t="shared" si="68"/>
        <v>5.0000000000000002E-5</v>
      </c>
      <c r="BO88" s="11">
        <f t="shared" si="72"/>
        <v>5.0000000000000002E-5</v>
      </c>
      <c r="BP88" s="11">
        <f t="shared" si="69"/>
        <v>5.0000000000000002E-5</v>
      </c>
      <c r="BQ88" s="6"/>
      <c r="BR88" s="6">
        <f t="shared" si="77"/>
        <v>4.0000000000000002E-4</v>
      </c>
      <c r="BS88" s="6">
        <f t="shared" si="96"/>
        <v>5.0000000000000002E-5</v>
      </c>
      <c r="BT88" s="6">
        <f t="shared" si="96"/>
        <v>5.0000000000000002E-5</v>
      </c>
      <c r="BU88" s="6">
        <f t="shared" si="84"/>
        <v>1E-4</v>
      </c>
      <c r="BV88" s="6">
        <f t="shared" si="97"/>
        <v>5.0000000000000002E-5</v>
      </c>
      <c r="BW88" s="6">
        <f t="shared" si="97"/>
        <v>5.0000000000000002E-5</v>
      </c>
      <c r="BX88" s="6"/>
      <c r="BY88" s="6">
        <f t="shared" si="78"/>
        <v>1.4999999999999999E-4</v>
      </c>
      <c r="BZ88" s="6">
        <f>0.5*0.05</f>
        <v>2.5000000000000001E-2</v>
      </c>
      <c r="CA88" s="6">
        <f>0.5*0.1</f>
        <v>0.05</v>
      </c>
      <c r="CB88" s="6">
        <f>0.5*1</f>
        <v>0.5</v>
      </c>
      <c r="CC88" s="6">
        <f>0.5*0.00002</f>
        <v>1.0000000000000001E-5</v>
      </c>
      <c r="CD88" s="6">
        <f>0.5*0.00005</f>
        <v>2.5000000000000001E-5</v>
      </c>
      <c r="CE88" s="6">
        <f>0.5*0.00001</f>
        <v>5.0000000000000004E-6</v>
      </c>
      <c r="CF88" s="6">
        <f>0.5*0.0003</f>
        <v>1.4999999999999999E-4</v>
      </c>
      <c r="CG88" s="6">
        <f>0.5*0.001</f>
        <v>5.0000000000000001E-4</v>
      </c>
      <c r="CH88" s="6">
        <f>0.5*0.001</f>
        <v>5.0000000000000001E-4</v>
      </c>
      <c r="CI88" s="6">
        <f>0.5*0.001</f>
        <v>5.0000000000000001E-4</v>
      </c>
      <c r="CJ88" s="6"/>
      <c r="CK88" s="6">
        <f>0.5*0.0006</f>
        <v>2.9999999999999997E-4</v>
      </c>
      <c r="CL88" s="6">
        <f>0.5*0.01</f>
        <v>5.0000000000000001E-3</v>
      </c>
      <c r="CM88" s="6">
        <f>0.5*0.001</f>
        <v>5.0000000000000001E-4</v>
      </c>
      <c r="CN88" s="6">
        <f>0.5*0.001</f>
        <v>5.0000000000000001E-4</v>
      </c>
      <c r="CO88" s="6">
        <f>0.5*0.0001</f>
        <v>5.0000000000000002E-5</v>
      </c>
      <c r="CP88" s="6">
        <f>0.5*0.0001</f>
        <v>5.0000000000000002E-5</v>
      </c>
      <c r="CQ88" s="6">
        <f>0.5*0.0001</f>
        <v>5.0000000000000002E-5</v>
      </c>
      <c r="CR88" s="15">
        <v>157</v>
      </c>
      <c r="CS88" s="6">
        <f>0.5*0.0001</f>
        <v>5.0000000000000002E-5</v>
      </c>
      <c r="CT88" s="6">
        <f>0.5*0.0001</f>
        <v>5.0000000000000002E-5</v>
      </c>
      <c r="CU88" s="6">
        <f>0.5*0.0001</f>
        <v>5.0000000000000002E-5</v>
      </c>
      <c r="CV88" s="6">
        <f>0.5*0.0001</f>
        <v>5.0000000000000002E-5</v>
      </c>
      <c r="CW88" s="6">
        <f>0.5*0.0001</f>
        <v>5.0000000000000002E-5</v>
      </c>
      <c r="CX88" s="6">
        <f t="shared" si="98"/>
        <v>5.0000000000000002E-5</v>
      </c>
      <c r="CY88" s="6">
        <f t="shared" si="98"/>
        <v>5.0000000000000002E-5</v>
      </c>
      <c r="CZ88" s="6">
        <v>6435</v>
      </c>
      <c r="DA88" s="6">
        <f>0.5*0.001</f>
        <v>5.0000000000000001E-4</v>
      </c>
      <c r="DB88" s="6">
        <f>0.5*0.0001</f>
        <v>5.0000000000000002E-5</v>
      </c>
      <c r="DC88" s="6">
        <f>0.5*0.01</f>
        <v>5.0000000000000001E-3</v>
      </c>
      <c r="DD88" s="6">
        <f>0.5*0.0005</f>
        <v>2.5000000000000001E-4</v>
      </c>
      <c r="DE88" s="6">
        <f>0.5*0.0001</f>
        <v>5.0000000000000002E-5</v>
      </c>
      <c r="DF88" s="6">
        <f t="shared" si="79"/>
        <v>4.0000000000000002E-4</v>
      </c>
      <c r="DG88" s="6">
        <f t="shared" si="85"/>
        <v>5.0000000000000002E-5</v>
      </c>
      <c r="DH88"/>
    </row>
    <row r="89" spans="1:112" s="11" customFormat="1">
      <c r="A89" s="11">
        <v>86</v>
      </c>
      <c r="B89" s="6" t="s">
        <v>301</v>
      </c>
      <c r="C89" s="6">
        <v>132</v>
      </c>
      <c r="D89" s="6" t="s">
        <v>1126</v>
      </c>
      <c r="E89" s="6" t="s">
        <v>1545</v>
      </c>
      <c r="F89" s="6" t="s">
        <v>302</v>
      </c>
      <c r="G89" s="7">
        <v>7.6</v>
      </c>
      <c r="H89" s="6">
        <v>911</v>
      </c>
      <c r="I89" s="6">
        <f t="shared" si="74"/>
        <v>0.05</v>
      </c>
      <c r="J89" s="6">
        <f>0.5*3</f>
        <v>1.5</v>
      </c>
      <c r="K89" s="6">
        <v>130</v>
      </c>
      <c r="L89" s="6">
        <v>0.57899999999999996</v>
      </c>
      <c r="M89" s="9">
        <v>0.89</v>
      </c>
      <c r="N89" s="9">
        <v>5.5</v>
      </c>
      <c r="O89" s="6">
        <v>26.9</v>
      </c>
      <c r="P89" s="10">
        <v>4.2000000000000003E-2</v>
      </c>
      <c r="Q89" s="6">
        <v>1900</v>
      </c>
      <c r="R89" s="6">
        <f t="shared" si="75"/>
        <v>0.2</v>
      </c>
      <c r="S89" s="6">
        <v>6.06</v>
      </c>
      <c r="T89" s="6">
        <v>26.5</v>
      </c>
      <c r="U89" s="6">
        <f t="shared" si="93"/>
        <v>1</v>
      </c>
      <c r="V89" s="6"/>
      <c r="W89" s="6">
        <v>460</v>
      </c>
      <c r="X89" s="9">
        <v>7.6</v>
      </c>
      <c r="Y89" s="6">
        <v>116</v>
      </c>
      <c r="Z89" s="6">
        <v>170000</v>
      </c>
      <c r="AA89" s="9">
        <v>5</v>
      </c>
      <c r="AB89" s="6">
        <v>4600</v>
      </c>
      <c r="AC89" s="6">
        <v>530</v>
      </c>
      <c r="AD89" s="6">
        <v>1100</v>
      </c>
      <c r="AE89" s="6">
        <v>11680</v>
      </c>
      <c r="AF89" s="7">
        <v>64</v>
      </c>
      <c r="AG89" s="6">
        <v>2800</v>
      </c>
      <c r="AH89" s="6">
        <v>610</v>
      </c>
      <c r="AI89" s="6">
        <v>1.03</v>
      </c>
      <c r="AJ89" s="6">
        <v>0.23699999999999999</v>
      </c>
      <c r="AK89" s="6">
        <f t="shared" si="62"/>
        <v>2.5000000000000001E-3</v>
      </c>
      <c r="AL89" s="6">
        <v>0.69299999999999995</v>
      </c>
      <c r="AM89" s="6">
        <v>0.17699999999999999</v>
      </c>
      <c r="AN89" s="6">
        <v>0.16300000000000001</v>
      </c>
      <c r="AO89" s="6">
        <v>6.6000000000000003E-2</v>
      </c>
      <c r="AP89" s="6">
        <f t="shared" si="86"/>
        <v>2.5000000000000001E-3</v>
      </c>
      <c r="AQ89" s="6">
        <v>5.6000000000000001E-2</v>
      </c>
      <c r="AR89" s="6">
        <v>0.10199999999999999</v>
      </c>
      <c r="AS89" s="6">
        <v>4.5999999999999999E-2</v>
      </c>
      <c r="AT89" s="6">
        <v>3.7999999999999999E-2</v>
      </c>
      <c r="AU89" s="6">
        <v>0.373</v>
      </c>
      <c r="AV89" s="6">
        <v>0.152</v>
      </c>
      <c r="AW89" s="6">
        <v>6.6000000000000003E-2</v>
      </c>
      <c r="AX89" s="6">
        <v>0.10199999999999999</v>
      </c>
      <c r="AY89" s="6">
        <v>6.6000000000000003E-2</v>
      </c>
      <c r="AZ89" s="6">
        <f t="shared" si="64"/>
        <v>2.5000000000000001E-3</v>
      </c>
      <c r="BA89" s="6">
        <f t="shared" si="80"/>
        <v>2.5000000000000001E-3</v>
      </c>
      <c r="BB89" s="6"/>
      <c r="BC89" s="6">
        <f t="shared" si="82"/>
        <v>5.0000000000000001E-4</v>
      </c>
      <c r="BD89" s="6">
        <f t="shared" si="94"/>
        <v>5.0000000000000001E-4</v>
      </c>
      <c r="BE89" s="6">
        <f t="shared" si="89"/>
        <v>5.0000000000000001E-4</v>
      </c>
      <c r="BF89" s="6">
        <f t="shared" si="83"/>
        <v>5.0000000000000001E-4</v>
      </c>
      <c r="BG89" s="6">
        <f t="shared" si="90"/>
        <v>5.0000000000000001E-4</v>
      </c>
      <c r="BH89" s="6">
        <f t="shared" si="81"/>
        <v>5.0000000000000001E-4</v>
      </c>
      <c r="BI89" s="6">
        <f t="shared" si="95"/>
        <v>5.0000000000000001E-4</v>
      </c>
      <c r="BJ89" s="6">
        <f t="shared" si="91"/>
        <v>5.0000000000000001E-4</v>
      </c>
      <c r="BK89" s="6">
        <f t="shared" si="76"/>
        <v>5.0000000000000004E-6</v>
      </c>
      <c r="BL89" s="11">
        <f t="shared" si="87"/>
        <v>5.0000000000000001E-4</v>
      </c>
      <c r="BM89" s="11">
        <f t="shared" si="71"/>
        <v>5.0000000000000002E-5</v>
      </c>
      <c r="BN89" s="11">
        <f t="shared" si="68"/>
        <v>5.0000000000000002E-5</v>
      </c>
      <c r="BO89" s="11">
        <f t="shared" si="72"/>
        <v>5.0000000000000002E-5</v>
      </c>
      <c r="BP89" s="11">
        <f t="shared" si="69"/>
        <v>5.0000000000000002E-5</v>
      </c>
      <c r="BQ89" s="6"/>
      <c r="BR89" s="6">
        <f t="shared" si="77"/>
        <v>4.0000000000000002E-4</v>
      </c>
      <c r="BS89" s="6">
        <f t="shared" si="96"/>
        <v>5.0000000000000002E-5</v>
      </c>
      <c r="BT89" s="6">
        <f t="shared" si="96"/>
        <v>5.0000000000000002E-5</v>
      </c>
      <c r="BU89" s="6">
        <f t="shared" si="84"/>
        <v>1E-4</v>
      </c>
      <c r="BV89" s="6">
        <f t="shared" si="97"/>
        <v>5.0000000000000002E-5</v>
      </c>
      <c r="BW89" s="6">
        <f t="shared" si="97"/>
        <v>5.0000000000000002E-5</v>
      </c>
      <c r="BX89" s="6"/>
      <c r="BY89" s="6">
        <f t="shared" si="78"/>
        <v>1.4999999999999999E-4</v>
      </c>
      <c r="CR89" s="14"/>
      <c r="CX89" s="6">
        <f t="shared" si="98"/>
        <v>5.0000000000000002E-5</v>
      </c>
      <c r="CY89" s="6">
        <f t="shared" si="98"/>
        <v>5.0000000000000002E-5</v>
      </c>
      <c r="CZ89" s="6">
        <v>13959.999999999998</v>
      </c>
      <c r="DF89" s="6">
        <f t="shared" si="79"/>
        <v>4.0000000000000002E-4</v>
      </c>
      <c r="DG89" s="6">
        <f t="shared" si="85"/>
        <v>5.0000000000000002E-5</v>
      </c>
      <c r="DH89"/>
    </row>
    <row r="90" spans="1:112" s="11" customFormat="1">
      <c r="A90" s="11">
        <v>87</v>
      </c>
      <c r="B90" s="6" t="s">
        <v>299</v>
      </c>
      <c r="C90" s="6">
        <v>133</v>
      </c>
      <c r="D90" s="6" t="s">
        <v>1127</v>
      </c>
      <c r="E90" s="6" t="s">
        <v>1546</v>
      </c>
      <c r="F90" s="6" t="s">
        <v>300</v>
      </c>
      <c r="G90" s="7">
        <v>8.1999999999999993</v>
      </c>
      <c r="H90" s="6">
        <v>818</v>
      </c>
      <c r="I90" s="6">
        <f t="shared" si="74"/>
        <v>0.05</v>
      </c>
      <c r="J90" s="6">
        <v>5.45</v>
      </c>
      <c r="K90" s="6">
        <v>180</v>
      </c>
      <c r="L90" s="6">
        <v>0.36899999999999999</v>
      </c>
      <c r="M90" s="9">
        <f>0.5*0.2</f>
        <v>0.1</v>
      </c>
      <c r="N90" s="6">
        <v>2.23</v>
      </c>
      <c r="O90" s="6">
        <v>5.76</v>
      </c>
      <c r="P90" s="10">
        <v>5.6000000000000001E-2</v>
      </c>
      <c r="Q90" s="6">
        <v>3100</v>
      </c>
      <c r="R90" s="6">
        <f t="shared" si="75"/>
        <v>0.2</v>
      </c>
      <c r="S90" s="6">
        <v>2.37</v>
      </c>
      <c r="T90" s="6">
        <v>20.6</v>
      </c>
      <c r="U90" s="6">
        <f t="shared" si="93"/>
        <v>1</v>
      </c>
      <c r="V90" s="6"/>
      <c r="W90" s="6">
        <v>460</v>
      </c>
      <c r="X90" s="9">
        <v>2.6</v>
      </c>
      <c r="Y90" s="6">
        <v>32.200000000000003</v>
      </c>
      <c r="Z90" s="6">
        <v>230000</v>
      </c>
      <c r="AA90" s="9">
        <v>0.78</v>
      </c>
      <c r="AB90" s="6">
        <v>4100</v>
      </c>
      <c r="AC90" s="6">
        <v>540</v>
      </c>
      <c r="AD90" s="6">
        <v>310</v>
      </c>
      <c r="AE90" s="6">
        <v>12840</v>
      </c>
      <c r="AF90" s="9">
        <v>7.2</v>
      </c>
      <c r="AG90" s="6">
        <v>810</v>
      </c>
      <c r="AH90" s="6">
        <v>340</v>
      </c>
      <c r="AI90" s="6">
        <v>4.7E-2</v>
      </c>
      <c r="AJ90" s="6">
        <f>0.5*0.005</f>
        <v>2.5000000000000001E-3</v>
      </c>
      <c r="AK90" s="6">
        <f t="shared" si="62"/>
        <v>2.5000000000000001E-3</v>
      </c>
      <c r="AL90" s="8">
        <v>0.13</v>
      </c>
      <c r="AM90" s="6">
        <f>0.5*0.005</f>
        <v>2.5000000000000001E-3</v>
      </c>
      <c r="AN90" s="6">
        <v>3.2000000000000001E-2</v>
      </c>
      <c r="AO90" s="6">
        <f>0.5*0.005</f>
        <v>2.5000000000000001E-3</v>
      </c>
      <c r="AP90" s="6">
        <f t="shared" si="86"/>
        <v>2.5000000000000001E-3</v>
      </c>
      <c r="AQ90" s="6">
        <v>3.6999999999999998E-2</v>
      </c>
      <c r="AR90" s="6">
        <f>0.5*0.003</f>
        <v>1.5E-3</v>
      </c>
      <c r="AS90" s="6">
        <f t="shared" ref="AS90:AT92" si="99">0.5*0.005</f>
        <v>2.5000000000000001E-3</v>
      </c>
      <c r="AT90" s="6">
        <f t="shared" si="99"/>
        <v>2.5000000000000001E-3</v>
      </c>
      <c r="AU90" s="6">
        <v>4.9000000000000002E-2</v>
      </c>
      <c r="AV90" s="6">
        <v>4.2000000000000003E-2</v>
      </c>
      <c r="AW90" s="6">
        <f>0.5*0.005</f>
        <v>2.5000000000000001E-3</v>
      </c>
      <c r="AX90" s="6">
        <v>5.3999999999999999E-2</v>
      </c>
      <c r="AY90" s="6">
        <f>0.5*0.005</f>
        <v>2.5000000000000001E-3</v>
      </c>
      <c r="AZ90" s="6">
        <f t="shared" si="64"/>
        <v>2.5000000000000001E-3</v>
      </c>
      <c r="BA90" s="6">
        <f t="shared" si="80"/>
        <v>2.5000000000000001E-3</v>
      </c>
      <c r="BB90" s="6"/>
      <c r="BC90" s="6">
        <f t="shared" si="82"/>
        <v>5.0000000000000001E-4</v>
      </c>
      <c r="BD90" s="6">
        <f t="shared" si="94"/>
        <v>5.0000000000000001E-4</v>
      </c>
      <c r="BE90" s="6">
        <v>8.8999999999999999E-3</v>
      </c>
      <c r="BF90" s="6">
        <f t="shared" si="83"/>
        <v>5.0000000000000001E-4</v>
      </c>
      <c r="BG90" s="6">
        <f t="shared" si="90"/>
        <v>5.0000000000000001E-4</v>
      </c>
      <c r="BH90" s="6">
        <f t="shared" si="81"/>
        <v>5.0000000000000001E-4</v>
      </c>
      <c r="BI90" s="6">
        <f t="shared" si="95"/>
        <v>5.0000000000000001E-4</v>
      </c>
      <c r="BJ90" s="6">
        <v>8.8999999999999999E-3</v>
      </c>
      <c r="BK90" s="6">
        <f t="shared" si="76"/>
        <v>5.0000000000000004E-6</v>
      </c>
      <c r="BL90" s="11">
        <f t="shared" si="87"/>
        <v>5.0000000000000001E-4</v>
      </c>
      <c r="BM90" s="11">
        <f t="shared" si="71"/>
        <v>5.0000000000000002E-5</v>
      </c>
      <c r="BN90" s="11">
        <f t="shared" si="68"/>
        <v>5.0000000000000002E-5</v>
      </c>
      <c r="BO90" s="11">
        <f t="shared" si="72"/>
        <v>5.0000000000000002E-5</v>
      </c>
      <c r="BP90" s="11">
        <f t="shared" si="69"/>
        <v>5.0000000000000002E-5</v>
      </c>
      <c r="BQ90" s="6"/>
      <c r="BR90" s="6">
        <f t="shared" si="77"/>
        <v>4.0000000000000002E-4</v>
      </c>
      <c r="BS90" s="6">
        <f t="shared" si="96"/>
        <v>5.0000000000000002E-5</v>
      </c>
      <c r="BT90" s="6">
        <f t="shared" si="96"/>
        <v>5.0000000000000002E-5</v>
      </c>
      <c r="BU90" s="6">
        <f t="shared" si="84"/>
        <v>1E-4</v>
      </c>
      <c r="BV90" s="6">
        <f t="shared" si="97"/>
        <v>5.0000000000000002E-5</v>
      </c>
      <c r="BW90" s="6">
        <f t="shared" si="97"/>
        <v>5.0000000000000002E-5</v>
      </c>
      <c r="BX90" s="6"/>
      <c r="BY90" s="6">
        <f t="shared" si="78"/>
        <v>1.4999999999999999E-4</v>
      </c>
      <c r="CR90" s="14"/>
      <c r="CX90" s="6">
        <f t="shared" si="98"/>
        <v>5.0000000000000002E-5</v>
      </c>
      <c r="CY90" s="6">
        <f t="shared" si="98"/>
        <v>5.0000000000000002E-5</v>
      </c>
      <c r="CZ90" s="6">
        <v>8769</v>
      </c>
      <c r="DF90" s="6">
        <f t="shared" si="79"/>
        <v>4.0000000000000002E-4</v>
      </c>
      <c r="DG90" s="6">
        <f t="shared" si="85"/>
        <v>5.0000000000000002E-5</v>
      </c>
      <c r="DH90"/>
    </row>
    <row r="91" spans="1:112" s="11" customFormat="1">
      <c r="A91" s="11">
        <v>88</v>
      </c>
      <c r="B91" s="6" t="s">
        <v>297</v>
      </c>
      <c r="C91" s="6">
        <v>134</v>
      </c>
      <c r="D91" s="6" t="s">
        <v>1128</v>
      </c>
      <c r="E91" s="6" t="s">
        <v>1547</v>
      </c>
      <c r="F91" s="6" t="s">
        <v>298</v>
      </c>
      <c r="G91" s="7">
        <v>7.6</v>
      </c>
      <c r="H91" s="6">
        <v>888</v>
      </c>
      <c r="I91" s="6">
        <f t="shared" si="74"/>
        <v>0.05</v>
      </c>
      <c r="J91" s="6">
        <v>6.22</v>
      </c>
      <c r="K91" s="6">
        <v>110</v>
      </c>
      <c r="L91" s="6">
        <v>0.82799999999999996</v>
      </c>
      <c r="M91" s="9">
        <v>1.2</v>
      </c>
      <c r="N91" s="7">
        <v>10</v>
      </c>
      <c r="O91" s="6">
        <v>24.8</v>
      </c>
      <c r="P91" s="10">
        <v>7.4999999999999997E-2</v>
      </c>
      <c r="Q91" s="6">
        <v>1400</v>
      </c>
      <c r="R91" s="6">
        <f t="shared" si="75"/>
        <v>0.2</v>
      </c>
      <c r="S91" s="6">
        <v>10.9</v>
      </c>
      <c r="T91" s="6">
        <v>40.299999999999997</v>
      </c>
      <c r="U91" s="6">
        <f t="shared" si="93"/>
        <v>1</v>
      </c>
      <c r="V91" s="6"/>
      <c r="W91" s="7">
        <v>70</v>
      </c>
      <c r="X91" s="7">
        <v>14</v>
      </c>
      <c r="Y91" s="6">
        <v>91.4</v>
      </c>
      <c r="Z91" s="6">
        <v>110000</v>
      </c>
      <c r="AA91" s="9">
        <v>6.4</v>
      </c>
      <c r="AB91" s="6">
        <v>16000</v>
      </c>
      <c r="AC91" s="6">
        <v>1900</v>
      </c>
      <c r="AD91" s="6">
        <v>1100</v>
      </c>
      <c r="AE91" s="6">
        <v>16900</v>
      </c>
      <c r="AF91" s="7">
        <v>93</v>
      </c>
      <c r="AG91" s="6">
        <v>4100</v>
      </c>
      <c r="AH91" s="6">
        <v>680</v>
      </c>
      <c r="AI91" s="6">
        <v>0.13300000000000001</v>
      </c>
      <c r="AJ91" s="6">
        <v>4.5999999999999999E-2</v>
      </c>
      <c r="AK91" s="6">
        <f t="shared" si="62"/>
        <v>2.5000000000000001E-3</v>
      </c>
      <c r="AL91" s="6">
        <v>0.28799999999999998</v>
      </c>
      <c r="AM91" s="6">
        <v>6.5000000000000002E-2</v>
      </c>
      <c r="AN91" s="6">
        <v>6.5000000000000002E-2</v>
      </c>
      <c r="AO91" s="6">
        <v>3.7999999999999999E-2</v>
      </c>
      <c r="AP91" s="6">
        <f t="shared" si="86"/>
        <v>2.5000000000000001E-3</v>
      </c>
      <c r="AQ91" s="8">
        <v>7.0000000000000007E-2</v>
      </c>
      <c r="AR91" s="6">
        <v>8.1000000000000003E-2</v>
      </c>
      <c r="AS91" s="6">
        <f t="shared" si="99"/>
        <v>2.5000000000000001E-3</v>
      </c>
      <c r="AT91" s="6">
        <f t="shared" si="99"/>
        <v>2.5000000000000001E-3</v>
      </c>
      <c r="AU91" s="6">
        <v>0.13200000000000001</v>
      </c>
      <c r="AV91" s="6">
        <v>9.6000000000000002E-2</v>
      </c>
      <c r="AW91" s="8">
        <v>0.04</v>
      </c>
      <c r="AX91" s="6">
        <v>0.104</v>
      </c>
      <c r="AY91" s="6">
        <v>7.1999999999999995E-2</v>
      </c>
      <c r="AZ91" s="6">
        <f t="shared" si="64"/>
        <v>2.5000000000000001E-3</v>
      </c>
      <c r="BA91" s="6">
        <f t="shared" si="80"/>
        <v>2.5000000000000001E-3</v>
      </c>
      <c r="BB91" s="6"/>
      <c r="BC91" s="6">
        <f t="shared" si="82"/>
        <v>5.0000000000000001E-4</v>
      </c>
      <c r="BD91" s="6">
        <f t="shared" si="94"/>
        <v>5.0000000000000001E-4</v>
      </c>
      <c r="BE91" s="6">
        <f t="shared" ref="BE91:BE103" si="100">0.5*0.001</f>
        <v>5.0000000000000001E-4</v>
      </c>
      <c r="BF91" s="6">
        <f t="shared" si="83"/>
        <v>5.0000000000000001E-4</v>
      </c>
      <c r="BG91" s="6">
        <f t="shared" si="90"/>
        <v>5.0000000000000001E-4</v>
      </c>
      <c r="BH91" s="6">
        <f t="shared" si="81"/>
        <v>5.0000000000000001E-4</v>
      </c>
      <c r="BI91" s="6">
        <f t="shared" si="95"/>
        <v>5.0000000000000001E-4</v>
      </c>
      <c r="BJ91" s="6">
        <f t="shared" ref="BJ91:BJ103" si="101">0.5*0.001</f>
        <v>5.0000000000000001E-4</v>
      </c>
      <c r="BK91" s="6">
        <f t="shared" si="76"/>
        <v>5.0000000000000004E-6</v>
      </c>
      <c r="BL91" s="11">
        <f t="shared" si="87"/>
        <v>5.0000000000000001E-4</v>
      </c>
      <c r="BM91" s="11">
        <f t="shared" si="71"/>
        <v>5.0000000000000002E-5</v>
      </c>
      <c r="BN91" s="11">
        <f t="shared" si="68"/>
        <v>5.0000000000000002E-5</v>
      </c>
      <c r="BO91" s="11">
        <f t="shared" si="72"/>
        <v>5.0000000000000002E-5</v>
      </c>
      <c r="BP91" s="11">
        <f t="shared" si="69"/>
        <v>5.0000000000000002E-5</v>
      </c>
      <c r="BQ91" s="6"/>
      <c r="BR91" s="6">
        <f t="shared" si="77"/>
        <v>4.0000000000000002E-4</v>
      </c>
      <c r="BS91" s="6">
        <f t="shared" si="96"/>
        <v>5.0000000000000002E-5</v>
      </c>
      <c r="BT91" s="6">
        <f t="shared" si="96"/>
        <v>5.0000000000000002E-5</v>
      </c>
      <c r="BU91" s="6">
        <f t="shared" si="84"/>
        <v>1E-4</v>
      </c>
      <c r="BV91" s="6">
        <f t="shared" si="97"/>
        <v>5.0000000000000002E-5</v>
      </c>
      <c r="BW91" s="6">
        <f t="shared" si="97"/>
        <v>5.0000000000000002E-5</v>
      </c>
      <c r="BX91" s="6"/>
      <c r="BY91" s="6">
        <f t="shared" si="78"/>
        <v>1.4999999999999999E-4</v>
      </c>
      <c r="CR91" s="14"/>
      <c r="CX91" s="6">
        <f t="shared" si="98"/>
        <v>5.0000000000000002E-5</v>
      </c>
      <c r="CY91" s="6">
        <f t="shared" si="98"/>
        <v>5.0000000000000002E-5</v>
      </c>
      <c r="CZ91" s="6">
        <v>15620</v>
      </c>
      <c r="DF91" s="6">
        <f t="shared" si="79"/>
        <v>4.0000000000000002E-4</v>
      </c>
      <c r="DG91" s="6">
        <f t="shared" si="85"/>
        <v>5.0000000000000002E-5</v>
      </c>
      <c r="DH91"/>
    </row>
    <row r="92" spans="1:112" s="11" customFormat="1">
      <c r="A92" s="11">
        <v>89</v>
      </c>
      <c r="B92" s="6" t="s">
        <v>295</v>
      </c>
      <c r="C92" s="6">
        <v>135</v>
      </c>
      <c r="D92" s="6" t="s">
        <v>1129</v>
      </c>
      <c r="E92" s="6" t="s">
        <v>1548</v>
      </c>
      <c r="F92" s="6" t="s">
        <v>296</v>
      </c>
      <c r="G92" s="7">
        <v>7.7</v>
      </c>
      <c r="H92" s="6">
        <v>622</v>
      </c>
      <c r="I92" s="6">
        <f t="shared" si="74"/>
        <v>0.05</v>
      </c>
      <c r="J92" s="6">
        <f>0.5*3</f>
        <v>1.5</v>
      </c>
      <c r="K92" s="7">
        <v>21</v>
      </c>
      <c r="L92" s="6">
        <v>0.49399999999999999</v>
      </c>
      <c r="M92" s="9">
        <v>0.95</v>
      </c>
      <c r="N92" s="6">
        <v>6.05</v>
      </c>
      <c r="O92" s="6">
        <v>6.75</v>
      </c>
      <c r="P92" s="10">
        <v>6.3E-2</v>
      </c>
      <c r="Q92" s="6">
        <v>880</v>
      </c>
      <c r="R92" s="6">
        <f t="shared" si="75"/>
        <v>0.2</v>
      </c>
      <c r="S92" s="6">
        <v>4.88</v>
      </c>
      <c r="T92" s="6">
        <v>25.3</v>
      </c>
      <c r="U92" s="6">
        <f t="shared" si="93"/>
        <v>1</v>
      </c>
      <c r="V92" s="6"/>
      <c r="W92" s="7">
        <v>17</v>
      </c>
      <c r="X92" s="9">
        <v>6.7</v>
      </c>
      <c r="Y92" s="6">
        <v>52.8</v>
      </c>
      <c r="Z92" s="6">
        <v>14000</v>
      </c>
      <c r="AA92" s="9">
        <v>4.8</v>
      </c>
      <c r="AB92" s="6">
        <v>6000</v>
      </c>
      <c r="AC92" s="6">
        <v>190</v>
      </c>
      <c r="AD92" s="6">
        <v>520</v>
      </c>
      <c r="AE92" s="6">
        <v>6890</v>
      </c>
      <c r="AF92" s="7">
        <v>71</v>
      </c>
      <c r="AG92" s="6">
        <v>2300</v>
      </c>
      <c r="AH92" s="6">
        <v>660</v>
      </c>
      <c r="AI92" s="6">
        <f>0.5*0.005</f>
        <v>2.5000000000000001E-3</v>
      </c>
      <c r="AJ92" s="6">
        <v>0.04</v>
      </c>
      <c r="AK92" s="6">
        <f t="shared" si="62"/>
        <v>2.5000000000000001E-3</v>
      </c>
      <c r="AL92" s="6">
        <v>0.182</v>
      </c>
      <c r="AM92" s="6">
        <v>4.7E-2</v>
      </c>
      <c r="AN92" s="6">
        <v>4.2000000000000003E-2</v>
      </c>
      <c r="AO92" s="6">
        <v>2.4E-2</v>
      </c>
      <c r="AP92" s="6">
        <f t="shared" si="86"/>
        <v>2.5000000000000001E-3</v>
      </c>
      <c r="AQ92" s="6">
        <v>4.2000000000000003E-2</v>
      </c>
      <c r="AR92" s="6">
        <v>2.1000000000000001E-2</v>
      </c>
      <c r="AS92" s="6">
        <f t="shared" si="99"/>
        <v>2.5000000000000001E-3</v>
      </c>
      <c r="AT92" s="6">
        <f t="shared" si="99"/>
        <v>2.5000000000000001E-3</v>
      </c>
      <c r="AU92" s="6">
        <v>9.0999999999999998E-2</v>
      </c>
      <c r="AV92" s="6">
        <v>4.7E-2</v>
      </c>
      <c r="AW92" s="6">
        <v>2.5000000000000001E-2</v>
      </c>
      <c r="AX92" s="6">
        <v>4.1000000000000002E-2</v>
      </c>
      <c r="AY92" s="6">
        <v>3.7999999999999999E-2</v>
      </c>
      <c r="AZ92" s="6">
        <f t="shared" si="64"/>
        <v>2.5000000000000001E-3</v>
      </c>
      <c r="BA92" s="6">
        <f t="shared" si="80"/>
        <v>2.5000000000000001E-3</v>
      </c>
      <c r="BB92" s="6"/>
      <c r="BC92" s="6">
        <f t="shared" si="82"/>
        <v>5.0000000000000001E-4</v>
      </c>
      <c r="BD92" s="6">
        <f t="shared" si="94"/>
        <v>5.0000000000000001E-4</v>
      </c>
      <c r="BE92" s="6">
        <f t="shared" si="100"/>
        <v>5.0000000000000001E-4</v>
      </c>
      <c r="BF92" s="6">
        <f t="shared" si="83"/>
        <v>5.0000000000000001E-4</v>
      </c>
      <c r="BG92" s="6">
        <f t="shared" si="90"/>
        <v>5.0000000000000001E-4</v>
      </c>
      <c r="BH92" s="6">
        <f t="shared" si="81"/>
        <v>5.0000000000000001E-4</v>
      </c>
      <c r="BI92" s="6">
        <f t="shared" si="95"/>
        <v>5.0000000000000001E-4</v>
      </c>
      <c r="BJ92" s="6">
        <f t="shared" si="101"/>
        <v>5.0000000000000001E-4</v>
      </c>
      <c r="BK92" s="6">
        <f t="shared" si="76"/>
        <v>5.0000000000000004E-6</v>
      </c>
      <c r="BL92" s="11">
        <f t="shared" si="87"/>
        <v>5.0000000000000001E-4</v>
      </c>
      <c r="BM92" s="11">
        <f t="shared" si="71"/>
        <v>5.0000000000000002E-5</v>
      </c>
      <c r="BN92" s="11">
        <f t="shared" si="68"/>
        <v>5.0000000000000002E-5</v>
      </c>
      <c r="BO92" s="11">
        <f t="shared" si="72"/>
        <v>5.0000000000000002E-5</v>
      </c>
      <c r="BP92" s="11">
        <f t="shared" si="69"/>
        <v>5.0000000000000002E-5</v>
      </c>
      <c r="BQ92" s="6"/>
      <c r="BR92" s="6">
        <f t="shared" si="77"/>
        <v>4.0000000000000002E-4</v>
      </c>
      <c r="BS92" s="6">
        <f t="shared" si="96"/>
        <v>5.0000000000000002E-5</v>
      </c>
      <c r="BT92" s="6">
        <f t="shared" si="96"/>
        <v>5.0000000000000002E-5</v>
      </c>
      <c r="BU92" s="6">
        <f t="shared" si="84"/>
        <v>1E-4</v>
      </c>
      <c r="BV92" s="6">
        <f t="shared" si="97"/>
        <v>5.0000000000000002E-5</v>
      </c>
      <c r="BW92" s="6">
        <f t="shared" si="97"/>
        <v>5.0000000000000002E-5</v>
      </c>
      <c r="BX92" s="6"/>
      <c r="BY92" s="6">
        <f t="shared" si="78"/>
        <v>1.4999999999999999E-4</v>
      </c>
      <c r="CR92" s="14"/>
      <c r="CX92" s="6">
        <f t="shared" si="98"/>
        <v>5.0000000000000002E-5</v>
      </c>
      <c r="CY92" s="6">
        <f t="shared" si="98"/>
        <v>5.0000000000000002E-5</v>
      </c>
      <c r="CZ92" s="6">
        <v>7149</v>
      </c>
      <c r="DF92" s="6">
        <f t="shared" si="79"/>
        <v>4.0000000000000002E-4</v>
      </c>
      <c r="DG92" s="6">
        <f t="shared" si="85"/>
        <v>5.0000000000000002E-5</v>
      </c>
      <c r="DH92"/>
    </row>
    <row r="93" spans="1:112" s="11" customFormat="1">
      <c r="A93" s="11">
        <v>90</v>
      </c>
      <c r="B93" s="6" t="s">
        <v>767</v>
      </c>
      <c r="C93" s="6">
        <v>136</v>
      </c>
      <c r="D93" s="6" t="s">
        <v>1130</v>
      </c>
      <c r="E93" s="6" t="s">
        <v>1549</v>
      </c>
      <c r="F93" s="6" t="s">
        <v>768</v>
      </c>
      <c r="G93" s="6">
        <v>7.8</v>
      </c>
      <c r="H93" s="6">
        <v>444</v>
      </c>
      <c r="I93" s="6">
        <f t="shared" si="74"/>
        <v>0.05</v>
      </c>
      <c r="J93" s="6">
        <f>0.5*3</f>
        <v>1.5</v>
      </c>
      <c r="K93" s="7">
        <v>15</v>
      </c>
      <c r="L93" s="6">
        <f>0.5*0.05</f>
        <v>2.5000000000000001E-2</v>
      </c>
      <c r="M93" s="9">
        <v>1.3</v>
      </c>
      <c r="N93" s="6">
        <v>6.74</v>
      </c>
      <c r="O93" s="6">
        <v>8.2100000000000009</v>
      </c>
      <c r="P93" s="10">
        <v>1.6E-2</v>
      </c>
      <c r="Q93" s="6">
        <v>1000</v>
      </c>
      <c r="R93" s="6">
        <f t="shared" si="75"/>
        <v>0.2</v>
      </c>
      <c r="S93" s="6">
        <v>6.43</v>
      </c>
      <c r="T93" s="6">
        <v>5.51</v>
      </c>
      <c r="U93" s="6">
        <f t="shared" si="93"/>
        <v>1</v>
      </c>
      <c r="V93" s="6"/>
      <c r="W93" s="7">
        <v>10</v>
      </c>
      <c r="X93" s="9">
        <v>6.2</v>
      </c>
      <c r="Y93" s="6">
        <v>18.8</v>
      </c>
      <c r="Z93" s="6">
        <v>4000</v>
      </c>
      <c r="AA93" s="9">
        <v>4.5999999999999996</v>
      </c>
      <c r="AB93" s="6">
        <v>4900</v>
      </c>
      <c r="AC93" s="6">
        <v>100</v>
      </c>
      <c r="AD93" s="6">
        <v>400</v>
      </c>
      <c r="AE93" s="6">
        <v>3650</v>
      </c>
      <c r="AF93" s="7">
        <v>93</v>
      </c>
      <c r="AG93" s="6">
        <v>2300</v>
      </c>
      <c r="AH93" s="6">
        <v>710</v>
      </c>
      <c r="AI93" s="6">
        <f>0.5*0.005</f>
        <v>2.5000000000000001E-3</v>
      </c>
      <c r="AJ93" s="6">
        <v>0.122</v>
      </c>
      <c r="AK93" s="6">
        <f t="shared" si="62"/>
        <v>2.5000000000000001E-3</v>
      </c>
      <c r="AL93" s="6">
        <v>4.9000000000000002E-2</v>
      </c>
      <c r="AM93" s="6">
        <f>0.5*0.005</f>
        <v>2.5000000000000001E-3</v>
      </c>
      <c r="AN93" s="6">
        <f>0.5*0.005</f>
        <v>2.5000000000000001E-3</v>
      </c>
      <c r="AO93" s="6">
        <f>0.5*0.005</f>
        <v>2.5000000000000001E-3</v>
      </c>
      <c r="AP93" s="6">
        <f t="shared" si="86"/>
        <v>2.5000000000000001E-3</v>
      </c>
      <c r="AQ93" s="6">
        <f>0.5*0.005</f>
        <v>2.5000000000000001E-3</v>
      </c>
      <c r="AR93" s="6">
        <v>2.5999999999999999E-2</v>
      </c>
      <c r="AS93" s="6">
        <v>0.13200000000000001</v>
      </c>
      <c r="AT93" s="6">
        <v>3.3000000000000002E-2</v>
      </c>
      <c r="AU93" s="6">
        <v>3.5999999999999997E-2</v>
      </c>
      <c r="AV93" s="6">
        <f>0.5*0.005</f>
        <v>2.5000000000000001E-3</v>
      </c>
      <c r="AW93" s="6">
        <f>0.5*0.005</f>
        <v>2.5000000000000001E-3</v>
      </c>
      <c r="AX93" s="6">
        <f>0.5*0.005</f>
        <v>2.5000000000000001E-3</v>
      </c>
      <c r="AY93" s="6">
        <f>0.5*0.005</f>
        <v>2.5000000000000001E-3</v>
      </c>
      <c r="AZ93" s="6">
        <f t="shared" si="64"/>
        <v>2.5000000000000001E-3</v>
      </c>
      <c r="BA93" s="6">
        <f t="shared" si="80"/>
        <v>2.5000000000000001E-3</v>
      </c>
      <c r="BB93" s="6"/>
      <c r="BC93" s="6">
        <f t="shared" si="82"/>
        <v>5.0000000000000001E-4</v>
      </c>
      <c r="BD93" s="6">
        <f t="shared" si="94"/>
        <v>5.0000000000000001E-4</v>
      </c>
      <c r="BE93" s="6">
        <f t="shared" si="100"/>
        <v>5.0000000000000001E-4</v>
      </c>
      <c r="BF93" s="6">
        <f t="shared" si="83"/>
        <v>5.0000000000000001E-4</v>
      </c>
      <c r="BG93" s="6">
        <f t="shared" si="90"/>
        <v>5.0000000000000001E-4</v>
      </c>
      <c r="BH93" s="6">
        <f t="shared" si="81"/>
        <v>5.0000000000000001E-4</v>
      </c>
      <c r="BI93" s="6">
        <f t="shared" si="95"/>
        <v>5.0000000000000001E-4</v>
      </c>
      <c r="BJ93" s="6">
        <f t="shared" si="101"/>
        <v>5.0000000000000001E-4</v>
      </c>
      <c r="BK93" s="6">
        <f t="shared" si="76"/>
        <v>5.0000000000000004E-6</v>
      </c>
      <c r="BL93" s="11">
        <f t="shared" si="87"/>
        <v>5.0000000000000001E-4</v>
      </c>
      <c r="BM93" s="11">
        <f t="shared" si="71"/>
        <v>5.0000000000000002E-5</v>
      </c>
      <c r="BN93" s="11">
        <f t="shared" si="68"/>
        <v>5.0000000000000002E-5</v>
      </c>
      <c r="BO93" s="11">
        <f t="shared" si="72"/>
        <v>5.0000000000000002E-5</v>
      </c>
      <c r="BP93" s="11">
        <f t="shared" si="69"/>
        <v>5.0000000000000002E-5</v>
      </c>
      <c r="BQ93" s="6"/>
      <c r="BR93" s="6">
        <f t="shared" si="77"/>
        <v>4.0000000000000002E-4</v>
      </c>
      <c r="BS93" s="6">
        <f t="shared" si="96"/>
        <v>5.0000000000000002E-5</v>
      </c>
      <c r="BT93" s="6">
        <f t="shared" si="96"/>
        <v>5.0000000000000002E-5</v>
      </c>
      <c r="BU93" s="6">
        <f t="shared" si="84"/>
        <v>1E-4</v>
      </c>
      <c r="BV93" s="6">
        <f t="shared" si="97"/>
        <v>5.0000000000000002E-5</v>
      </c>
      <c r="BW93" s="6">
        <f t="shared" si="97"/>
        <v>5.0000000000000002E-5</v>
      </c>
      <c r="BX93" s="6"/>
      <c r="BY93" s="6">
        <f t="shared" si="78"/>
        <v>1.4999999999999999E-4</v>
      </c>
      <c r="BZ93" s="6">
        <f>0.5*0.05</f>
        <v>2.5000000000000001E-2</v>
      </c>
      <c r="CA93" s="6">
        <f>0.5*0.1</f>
        <v>0.05</v>
      </c>
      <c r="CB93" s="6">
        <f>0.5*1</f>
        <v>0.5</v>
      </c>
      <c r="CC93" s="6">
        <f>0.5*0.00002</f>
        <v>1.0000000000000001E-5</v>
      </c>
      <c r="CD93" s="6">
        <f>0.5*0.00005</f>
        <v>2.5000000000000001E-5</v>
      </c>
      <c r="CE93" s="6">
        <f>0.5*0.00001</f>
        <v>5.0000000000000004E-6</v>
      </c>
      <c r="CF93" s="6">
        <f>0.5*0.0003</f>
        <v>1.4999999999999999E-4</v>
      </c>
      <c r="CG93" s="6">
        <f>0.5*0.001</f>
        <v>5.0000000000000001E-4</v>
      </c>
      <c r="CH93" s="6">
        <f>0.5*0.001</f>
        <v>5.0000000000000001E-4</v>
      </c>
      <c r="CI93" s="6">
        <f>0.5*0.001</f>
        <v>5.0000000000000001E-4</v>
      </c>
      <c r="CJ93" s="6"/>
      <c r="CK93" s="6">
        <f>0.5*0.0006</f>
        <v>2.9999999999999997E-4</v>
      </c>
      <c r="CL93" s="6">
        <f>0.5*0.01</f>
        <v>5.0000000000000001E-3</v>
      </c>
      <c r="CM93" s="6">
        <f>0.5*0.001</f>
        <v>5.0000000000000001E-4</v>
      </c>
      <c r="CN93" s="6">
        <f>0.5*0.001</f>
        <v>5.0000000000000001E-4</v>
      </c>
      <c r="CO93" s="6">
        <f>0.5*0.0001</f>
        <v>5.0000000000000002E-5</v>
      </c>
      <c r="CP93" s="6">
        <f>0.5*0.0001</f>
        <v>5.0000000000000002E-5</v>
      </c>
      <c r="CQ93" s="6">
        <f>0.5*0.0001</f>
        <v>5.0000000000000002E-5</v>
      </c>
      <c r="CR93" s="15">
        <f>0.5*24</f>
        <v>12</v>
      </c>
      <c r="CS93" s="6">
        <f>0.5*0.0001</f>
        <v>5.0000000000000002E-5</v>
      </c>
      <c r="CT93" s="6">
        <f>0.5*0.0001</f>
        <v>5.0000000000000002E-5</v>
      </c>
      <c r="CU93" s="6">
        <f>0.5*0.0001</f>
        <v>5.0000000000000002E-5</v>
      </c>
      <c r="CV93" s="6">
        <f>0.5*0.0001</f>
        <v>5.0000000000000002E-5</v>
      </c>
      <c r="CW93" s="6">
        <f>0.5*0.0001</f>
        <v>5.0000000000000002E-5</v>
      </c>
      <c r="CX93" s="6">
        <f t="shared" si="98"/>
        <v>5.0000000000000002E-5</v>
      </c>
      <c r="CY93" s="6">
        <f t="shared" si="98"/>
        <v>5.0000000000000002E-5</v>
      </c>
      <c r="CZ93" s="6">
        <v>12050</v>
      </c>
      <c r="DA93" s="6">
        <f>0.5*0.001</f>
        <v>5.0000000000000001E-4</v>
      </c>
      <c r="DB93" s="6">
        <f>0.5*0.0001</f>
        <v>5.0000000000000002E-5</v>
      </c>
      <c r="DC93" s="6">
        <f>0.5*0.01</f>
        <v>5.0000000000000001E-3</v>
      </c>
      <c r="DD93" s="6">
        <f>0.5*0.0005</f>
        <v>2.5000000000000001E-4</v>
      </c>
      <c r="DE93" s="6">
        <f>0.5*0.0001</f>
        <v>5.0000000000000002E-5</v>
      </c>
      <c r="DF93" s="6">
        <f t="shared" si="79"/>
        <v>4.0000000000000002E-4</v>
      </c>
      <c r="DG93" s="6">
        <f t="shared" si="85"/>
        <v>5.0000000000000002E-5</v>
      </c>
      <c r="DH93"/>
    </row>
    <row r="94" spans="1:112" s="11" customFormat="1">
      <c r="A94" s="11">
        <v>91</v>
      </c>
      <c r="B94" s="6" t="s">
        <v>293</v>
      </c>
      <c r="C94" s="6">
        <v>137</v>
      </c>
      <c r="D94" s="6" t="s">
        <v>1131</v>
      </c>
      <c r="E94" s="6" t="s">
        <v>1550</v>
      </c>
      <c r="F94" s="6" t="s">
        <v>294</v>
      </c>
      <c r="G94" s="7">
        <v>7.9</v>
      </c>
      <c r="H94" s="6">
        <v>537</v>
      </c>
      <c r="I94" s="6">
        <f t="shared" si="74"/>
        <v>0.05</v>
      </c>
      <c r="J94" s="6">
        <f>0.5*3</f>
        <v>1.5</v>
      </c>
      <c r="K94" s="7">
        <v>55</v>
      </c>
      <c r="L94" s="6">
        <v>0.59299999999999997</v>
      </c>
      <c r="M94" s="9">
        <v>0.46</v>
      </c>
      <c r="N94" s="6">
        <v>5.14</v>
      </c>
      <c r="O94" s="6">
        <v>8.2200000000000006</v>
      </c>
      <c r="P94" s="10">
        <v>6.2E-2</v>
      </c>
      <c r="Q94" s="6">
        <v>1500</v>
      </c>
      <c r="R94" s="6">
        <f t="shared" si="75"/>
        <v>0.2</v>
      </c>
      <c r="S94" s="6">
        <v>4.42</v>
      </c>
      <c r="T94" s="6">
        <v>36.1</v>
      </c>
      <c r="U94" s="6">
        <f t="shared" si="93"/>
        <v>1</v>
      </c>
      <c r="V94" s="6"/>
      <c r="W94" s="7">
        <v>93</v>
      </c>
      <c r="X94" s="9">
        <v>7.6</v>
      </c>
      <c r="Y94" s="6">
        <v>68.3</v>
      </c>
      <c r="Z94" s="6">
        <v>110000</v>
      </c>
      <c r="AA94" s="9">
        <v>2.1</v>
      </c>
      <c r="AB94" s="6">
        <v>8900</v>
      </c>
      <c r="AC94" s="6">
        <v>1400</v>
      </c>
      <c r="AD94" s="6">
        <v>570</v>
      </c>
      <c r="AE94" s="6">
        <v>10990</v>
      </c>
      <c r="AF94" s="7">
        <v>58</v>
      </c>
      <c r="AG94" s="6">
        <v>2300</v>
      </c>
      <c r="AH94" s="6">
        <v>390</v>
      </c>
      <c r="AI94" s="6">
        <v>0.13200000000000001</v>
      </c>
      <c r="AJ94" s="6">
        <v>0.109</v>
      </c>
      <c r="AK94" s="6">
        <f t="shared" si="62"/>
        <v>2.5000000000000001E-3</v>
      </c>
      <c r="AL94" s="6">
        <v>0.38400000000000001</v>
      </c>
      <c r="AM94" s="6">
        <v>8.7999999999999995E-2</v>
      </c>
      <c r="AN94" s="6">
        <v>9.0999999999999998E-2</v>
      </c>
      <c r="AO94" s="6">
        <v>0.06</v>
      </c>
      <c r="AP94" s="6">
        <f t="shared" si="86"/>
        <v>2.5000000000000001E-3</v>
      </c>
      <c r="AQ94" s="6">
        <v>8.2000000000000003E-2</v>
      </c>
      <c r="AR94" s="6">
        <v>0.04</v>
      </c>
      <c r="AS94" s="6">
        <v>8.1000000000000003E-2</v>
      </c>
      <c r="AT94" s="6">
        <v>3.7999999999999999E-2</v>
      </c>
      <c r="AU94" s="6">
        <v>0.19900000000000001</v>
      </c>
      <c r="AV94" s="6">
        <v>0.13500000000000001</v>
      </c>
      <c r="AW94" s="6">
        <v>5.6000000000000001E-2</v>
      </c>
      <c r="AX94" s="6">
        <v>0.10299999999999999</v>
      </c>
      <c r="AY94" s="8">
        <v>0.08</v>
      </c>
      <c r="AZ94" s="6">
        <f t="shared" si="64"/>
        <v>2.5000000000000001E-3</v>
      </c>
      <c r="BA94" s="6">
        <f t="shared" si="80"/>
        <v>2.5000000000000001E-3</v>
      </c>
      <c r="BB94" s="6"/>
      <c r="BC94" s="6">
        <f t="shared" si="82"/>
        <v>5.0000000000000001E-4</v>
      </c>
      <c r="BD94" s="6">
        <f t="shared" si="94"/>
        <v>5.0000000000000001E-4</v>
      </c>
      <c r="BE94" s="6">
        <f t="shared" si="100"/>
        <v>5.0000000000000001E-4</v>
      </c>
      <c r="BF94" s="6">
        <f t="shared" si="83"/>
        <v>5.0000000000000001E-4</v>
      </c>
      <c r="BG94" s="6">
        <f t="shared" si="90"/>
        <v>5.0000000000000001E-4</v>
      </c>
      <c r="BH94" s="6">
        <f t="shared" si="81"/>
        <v>5.0000000000000001E-4</v>
      </c>
      <c r="BI94" s="6">
        <f t="shared" si="95"/>
        <v>5.0000000000000001E-4</v>
      </c>
      <c r="BJ94" s="6">
        <f t="shared" si="101"/>
        <v>5.0000000000000001E-4</v>
      </c>
      <c r="BK94" s="6">
        <f t="shared" si="76"/>
        <v>5.0000000000000004E-6</v>
      </c>
      <c r="BL94" s="11">
        <f t="shared" si="87"/>
        <v>5.0000000000000001E-4</v>
      </c>
      <c r="BM94" s="11">
        <f t="shared" si="71"/>
        <v>5.0000000000000002E-5</v>
      </c>
      <c r="BN94" s="11">
        <f t="shared" si="68"/>
        <v>5.0000000000000002E-5</v>
      </c>
      <c r="BO94" s="11">
        <f t="shared" si="72"/>
        <v>5.0000000000000002E-5</v>
      </c>
      <c r="BP94" s="11">
        <f t="shared" si="69"/>
        <v>5.0000000000000002E-5</v>
      </c>
      <c r="BQ94" s="6"/>
      <c r="BR94" s="6">
        <f t="shared" si="77"/>
        <v>4.0000000000000002E-4</v>
      </c>
      <c r="BS94" s="6">
        <f t="shared" si="96"/>
        <v>5.0000000000000002E-5</v>
      </c>
      <c r="BT94" s="6">
        <f t="shared" si="96"/>
        <v>5.0000000000000002E-5</v>
      </c>
      <c r="BU94" s="6">
        <f t="shared" si="84"/>
        <v>1E-4</v>
      </c>
      <c r="BV94" s="6">
        <f t="shared" si="97"/>
        <v>5.0000000000000002E-5</v>
      </c>
      <c r="BW94" s="6">
        <f t="shared" si="97"/>
        <v>5.0000000000000002E-5</v>
      </c>
      <c r="BX94" s="6"/>
      <c r="BY94" s="6">
        <f t="shared" si="78"/>
        <v>1.4999999999999999E-4</v>
      </c>
      <c r="CR94" s="14"/>
      <c r="CX94" s="6">
        <f t="shared" si="98"/>
        <v>5.0000000000000002E-5</v>
      </c>
      <c r="CY94" s="6">
        <f t="shared" si="98"/>
        <v>5.0000000000000002E-5</v>
      </c>
      <c r="CZ94" s="6">
        <v>7887.9999999999991</v>
      </c>
      <c r="DF94" s="6">
        <f t="shared" si="79"/>
        <v>4.0000000000000002E-4</v>
      </c>
      <c r="DG94" s="6">
        <f t="shared" si="85"/>
        <v>5.0000000000000002E-5</v>
      </c>
      <c r="DH94"/>
    </row>
    <row r="95" spans="1:112" s="11" customFormat="1">
      <c r="A95" s="11">
        <v>92</v>
      </c>
      <c r="B95" s="6" t="s">
        <v>291</v>
      </c>
      <c r="C95" s="6">
        <v>138</v>
      </c>
      <c r="D95" s="6" t="s">
        <v>1132</v>
      </c>
      <c r="E95" s="6" t="s">
        <v>1551</v>
      </c>
      <c r="F95" s="6" t="s">
        <v>292</v>
      </c>
      <c r="G95" s="7">
        <v>7.6</v>
      </c>
      <c r="H95" s="6">
        <v>614</v>
      </c>
      <c r="I95" s="6">
        <f t="shared" si="74"/>
        <v>0.05</v>
      </c>
      <c r="J95" s="6">
        <f>0.5*3</f>
        <v>1.5</v>
      </c>
      <c r="K95" s="7">
        <v>49</v>
      </c>
      <c r="L95" s="6">
        <v>2.57</v>
      </c>
      <c r="M95" s="9">
        <v>2.2000000000000002</v>
      </c>
      <c r="N95" s="6">
        <v>11.6</v>
      </c>
      <c r="O95" s="6">
        <v>42.6</v>
      </c>
      <c r="P95" s="10">
        <v>6.9000000000000006E-2</v>
      </c>
      <c r="Q95" s="6">
        <v>2000</v>
      </c>
      <c r="R95" s="6">
        <f t="shared" si="75"/>
        <v>0.2</v>
      </c>
      <c r="S95" s="6">
        <v>9.1</v>
      </c>
      <c r="T95" s="6">
        <v>50.1</v>
      </c>
      <c r="U95" s="6">
        <f t="shared" si="93"/>
        <v>1</v>
      </c>
      <c r="V95" s="6"/>
      <c r="W95" s="7">
        <v>52</v>
      </c>
      <c r="X95" s="7">
        <v>14</v>
      </c>
      <c r="Y95" s="6">
        <v>124</v>
      </c>
      <c r="Z95" s="6">
        <v>62000</v>
      </c>
      <c r="AA95" s="9">
        <v>2</v>
      </c>
      <c r="AB95" s="6">
        <v>9100</v>
      </c>
      <c r="AC95" s="6">
        <v>330</v>
      </c>
      <c r="AD95" s="6">
        <v>740</v>
      </c>
      <c r="AE95" s="6">
        <v>8930</v>
      </c>
      <c r="AF95" s="6">
        <v>150</v>
      </c>
      <c r="AG95" s="6">
        <v>6500</v>
      </c>
      <c r="AH95" s="6">
        <v>1100</v>
      </c>
      <c r="AI95" s="6">
        <f>0.5*0.005</f>
        <v>2.5000000000000001E-3</v>
      </c>
      <c r="AJ95" s="6">
        <v>0.21099999999999999</v>
      </c>
      <c r="AK95" s="6">
        <f t="shared" si="62"/>
        <v>2.5000000000000001E-3</v>
      </c>
      <c r="AL95" s="6">
        <v>0.58799999999999997</v>
      </c>
      <c r="AM95" s="6">
        <v>0.129</v>
      </c>
      <c r="AN95" s="6">
        <v>0.122</v>
      </c>
      <c r="AO95" s="6">
        <v>6.8000000000000005E-2</v>
      </c>
      <c r="AP95" s="6">
        <f t="shared" si="86"/>
        <v>2.5000000000000001E-3</v>
      </c>
      <c r="AQ95" s="6">
        <v>8.1000000000000003E-2</v>
      </c>
      <c r="AR95" s="6">
        <v>5.6000000000000001E-2</v>
      </c>
      <c r="AS95" s="6">
        <v>0.14499999999999999</v>
      </c>
      <c r="AT95" s="8">
        <v>0.04</v>
      </c>
      <c r="AU95" s="6">
        <v>0.33900000000000002</v>
      </c>
      <c r="AV95" s="6">
        <v>0.158</v>
      </c>
      <c r="AW95" s="6">
        <v>5.3999999999999999E-2</v>
      </c>
      <c r="AX95" s="6">
        <v>9.5000000000000001E-2</v>
      </c>
      <c r="AY95" s="6">
        <v>7.9000000000000001E-2</v>
      </c>
      <c r="AZ95" s="6">
        <f t="shared" si="64"/>
        <v>2.5000000000000001E-3</v>
      </c>
      <c r="BA95" s="6">
        <f t="shared" si="80"/>
        <v>2.5000000000000001E-3</v>
      </c>
      <c r="BB95" s="6"/>
      <c r="BC95" s="6">
        <f t="shared" si="82"/>
        <v>5.0000000000000001E-4</v>
      </c>
      <c r="BD95" s="6">
        <f t="shared" si="94"/>
        <v>5.0000000000000001E-4</v>
      </c>
      <c r="BE95" s="6">
        <f t="shared" si="100"/>
        <v>5.0000000000000001E-4</v>
      </c>
      <c r="BF95" s="6">
        <f t="shared" si="83"/>
        <v>5.0000000000000001E-4</v>
      </c>
      <c r="BG95" s="6">
        <f t="shared" si="90"/>
        <v>5.0000000000000001E-4</v>
      </c>
      <c r="BH95" s="6">
        <f t="shared" si="81"/>
        <v>5.0000000000000001E-4</v>
      </c>
      <c r="BI95" s="6">
        <f t="shared" si="95"/>
        <v>5.0000000000000001E-4</v>
      </c>
      <c r="BJ95" s="6">
        <f t="shared" si="101"/>
        <v>5.0000000000000001E-4</v>
      </c>
      <c r="BK95" s="6">
        <f t="shared" si="76"/>
        <v>5.0000000000000004E-6</v>
      </c>
      <c r="BL95" s="11">
        <f t="shared" si="87"/>
        <v>5.0000000000000001E-4</v>
      </c>
      <c r="BM95" s="11">
        <f t="shared" si="71"/>
        <v>5.0000000000000002E-5</v>
      </c>
      <c r="BN95" s="11">
        <f t="shared" si="68"/>
        <v>5.0000000000000002E-5</v>
      </c>
      <c r="BO95" s="11">
        <f t="shared" si="72"/>
        <v>5.0000000000000002E-5</v>
      </c>
      <c r="BP95" s="11">
        <f t="shared" si="69"/>
        <v>5.0000000000000002E-5</v>
      </c>
      <c r="BQ95" s="6"/>
      <c r="BR95" s="6">
        <f t="shared" si="77"/>
        <v>4.0000000000000002E-4</v>
      </c>
      <c r="BS95" s="6">
        <f t="shared" si="96"/>
        <v>5.0000000000000002E-5</v>
      </c>
      <c r="BT95" s="6">
        <f t="shared" si="96"/>
        <v>5.0000000000000002E-5</v>
      </c>
      <c r="BU95" s="6">
        <f t="shared" si="84"/>
        <v>1E-4</v>
      </c>
      <c r="BV95" s="6">
        <f t="shared" si="97"/>
        <v>5.0000000000000002E-5</v>
      </c>
      <c r="BW95" s="6">
        <f t="shared" si="97"/>
        <v>5.0000000000000002E-5</v>
      </c>
      <c r="BX95" s="6"/>
      <c r="BY95" s="6">
        <f t="shared" si="78"/>
        <v>1.4999999999999999E-4</v>
      </c>
      <c r="CR95" s="14"/>
      <c r="CX95" s="6">
        <f t="shared" si="98"/>
        <v>5.0000000000000002E-5</v>
      </c>
      <c r="CY95" s="6">
        <f t="shared" si="98"/>
        <v>5.0000000000000002E-5</v>
      </c>
      <c r="CZ95" s="6">
        <v>15420</v>
      </c>
      <c r="DF95" s="6">
        <f t="shared" si="79"/>
        <v>4.0000000000000002E-4</v>
      </c>
      <c r="DG95" s="6">
        <f t="shared" si="85"/>
        <v>5.0000000000000002E-5</v>
      </c>
      <c r="DH95"/>
    </row>
    <row r="96" spans="1:112" s="11" customFormat="1">
      <c r="A96" s="11">
        <v>93</v>
      </c>
      <c r="B96" s="6" t="s">
        <v>289</v>
      </c>
      <c r="C96" s="6">
        <v>139</v>
      </c>
      <c r="D96" s="6" t="s">
        <v>1133</v>
      </c>
      <c r="E96" s="6" t="s">
        <v>1552</v>
      </c>
      <c r="F96" s="6" t="s">
        <v>290</v>
      </c>
      <c r="G96" s="7">
        <v>7.4</v>
      </c>
      <c r="H96" s="6">
        <v>1260</v>
      </c>
      <c r="I96" s="6">
        <f t="shared" si="74"/>
        <v>0.05</v>
      </c>
      <c r="J96" s="6">
        <v>6.19</v>
      </c>
      <c r="K96" s="7">
        <v>53.7</v>
      </c>
      <c r="L96" s="6">
        <v>0.158</v>
      </c>
      <c r="M96" s="9">
        <v>0.27700000000000002</v>
      </c>
      <c r="N96" s="6">
        <v>4.76</v>
      </c>
      <c r="O96" s="6">
        <v>6.36</v>
      </c>
      <c r="P96" s="10">
        <v>0.02</v>
      </c>
      <c r="Q96" s="6">
        <v>1840</v>
      </c>
      <c r="R96" s="6">
        <f t="shared" si="75"/>
        <v>0.2</v>
      </c>
      <c r="S96" s="6">
        <v>4.08</v>
      </c>
      <c r="T96" s="6">
        <v>16.600000000000001</v>
      </c>
      <c r="U96" s="6">
        <f t="shared" si="93"/>
        <v>1</v>
      </c>
      <c r="V96" s="6"/>
      <c r="W96" s="6">
        <v>169</v>
      </c>
      <c r="X96" s="6">
        <v>4.0599999999999996</v>
      </c>
      <c r="Y96" s="6">
        <v>26.9</v>
      </c>
      <c r="Z96" s="6">
        <v>164000</v>
      </c>
      <c r="AA96" s="9">
        <v>1.4</v>
      </c>
      <c r="AB96" s="6">
        <v>6770</v>
      </c>
      <c r="AC96" s="6">
        <v>782</v>
      </c>
      <c r="AD96" s="6">
        <v>901</v>
      </c>
      <c r="AE96" s="6">
        <v>12000</v>
      </c>
      <c r="AF96" s="6">
        <v>46.1</v>
      </c>
      <c r="AG96" s="6">
        <v>1760</v>
      </c>
      <c r="AH96" s="6">
        <v>6770</v>
      </c>
      <c r="AI96" s="6">
        <v>0.22</v>
      </c>
      <c r="AJ96" s="6">
        <v>0.13800000000000001</v>
      </c>
      <c r="AK96" s="6">
        <f t="shared" si="62"/>
        <v>2.5000000000000001E-3</v>
      </c>
      <c r="AL96" s="6">
        <v>0.185</v>
      </c>
      <c r="AM96" s="6">
        <v>4.2000000000000003E-2</v>
      </c>
      <c r="AN96" s="6">
        <v>4.2000000000000003E-2</v>
      </c>
      <c r="AO96" s="6">
        <f>0.5*0.005</f>
        <v>2.5000000000000001E-3</v>
      </c>
      <c r="AP96" s="6">
        <f t="shared" si="86"/>
        <v>2.5000000000000001E-3</v>
      </c>
      <c r="AQ96" s="6">
        <v>4.8000000000000001E-2</v>
      </c>
      <c r="AR96" s="6">
        <v>5.5E-2</v>
      </c>
      <c r="AS96" s="6">
        <v>9.7000000000000003E-2</v>
      </c>
      <c r="AT96" s="6">
        <v>4.3999999999999997E-2</v>
      </c>
      <c r="AU96" s="6">
        <v>0.108</v>
      </c>
      <c r="AV96" s="6">
        <v>5.7000000000000002E-2</v>
      </c>
      <c r="AW96" s="6">
        <f>0.5*0.005</f>
        <v>2.5000000000000001E-3</v>
      </c>
      <c r="AX96" s="6">
        <v>3.7999999999999999E-2</v>
      </c>
      <c r="AY96" s="6">
        <f>0.5*0.005</f>
        <v>2.5000000000000001E-3</v>
      </c>
      <c r="AZ96" s="6">
        <f t="shared" si="64"/>
        <v>2.5000000000000001E-3</v>
      </c>
      <c r="BA96" s="6">
        <f t="shared" si="80"/>
        <v>2.5000000000000001E-3</v>
      </c>
      <c r="BB96" s="6"/>
      <c r="BC96" s="6">
        <f t="shared" si="82"/>
        <v>5.0000000000000001E-4</v>
      </c>
      <c r="BD96" s="6">
        <f t="shared" si="94"/>
        <v>5.0000000000000001E-4</v>
      </c>
      <c r="BE96" s="6">
        <f t="shared" si="100"/>
        <v>5.0000000000000001E-4</v>
      </c>
      <c r="BF96" s="6">
        <f t="shared" si="83"/>
        <v>5.0000000000000001E-4</v>
      </c>
      <c r="BG96" s="6">
        <f t="shared" si="90"/>
        <v>5.0000000000000001E-4</v>
      </c>
      <c r="BH96" s="6">
        <f t="shared" si="81"/>
        <v>5.0000000000000001E-4</v>
      </c>
      <c r="BI96" s="6">
        <f t="shared" si="95"/>
        <v>5.0000000000000001E-4</v>
      </c>
      <c r="BJ96" s="6">
        <f t="shared" si="101"/>
        <v>5.0000000000000001E-4</v>
      </c>
      <c r="BK96" s="6">
        <f t="shared" si="76"/>
        <v>5.0000000000000004E-6</v>
      </c>
      <c r="BL96" s="11">
        <f t="shared" si="87"/>
        <v>5.0000000000000001E-4</v>
      </c>
      <c r="BM96" s="11">
        <f t="shared" si="71"/>
        <v>5.0000000000000002E-5</v>
      </c>
      <c r="BN96" s="11">
        <f t="shared" si="68"/>
        <v>5.0000000000000002E-5</v>
      </c>
      <c r="BO96" s="11">
        <f t="shared" si="72"/>
        <v>5.0000000000000002E-5</v>
      </c>
      <c r="BP96" s="11">
        <f t="shared" si="69"/>
        <v>5.0000000000000002E-5</v>
      </c>
      <c r="BQ96" s="6"/>
      <c r="BR96" s="6">
        <f t="shared" si="77"/>
        <v>4.0000000000000002E-4</v>
      </c>
      <c r="BS96" s="6">
        <f t="shared" si="96"/>
        <v>5.0000000000000002E-5</v>
      </c>
      <c r="BT96" s="6">
        <f t="shared" si="96"/>
        <v>5.0000000000000002E-5</v>
      </c>
      <c r="BU96" s="6">
        <f t="shared" si="84"/>
        <v>1E-4</v>
      </c>
      <c r="BV96" s="6">
        <f t="shared" si="97"/>
        <v>5.0000000000000002E-5</v>
      </c>
      <c r="BW96" s="6">
        <f t="shared" si="97"/>
        <v>5.0000000000000002E-5</v>
      </c>
      <c r="BX96" s="6"/>
      <c r="BY96" s="6">
        <f t="shared" si="78"/>
        <v>1.4999999999999999E-4</v>
      </c>
      <c r="CR96" s="14"/>
      <c r="CX96" s="6">
        <f t="shared" si="98"/>
        <v>5.0000000000000002E-5</v>
      </c>
      <c r="CY96" s="6">
        <f t="shared" si="98"/>
        <v>5.0000000000000002E-5</v>
      </c>
      <c r="CZ96" s="6">
        <v>14110</v>
      </c>
      <c r="DF96" s="6">
        <f t="shared" si="79"/>
        <v>4.0000000000000002E-4</v>
      </c>
      <c r="DG96" s="6">
        <f t="shared" si="85"/>
        <v>5.0000000000000002E-5</v>
      </c>
      <c r="DH96"/>
    </row>
    <row r="97" spans="1:112" s="11" customFormat="1">
      <c r="A97" s="11">
        <v>94</v>
      </c>
      <c r="B97" s="6" t="s">
        <v>287</v>
      </c>
      <c r="C97" s="6">
        <v>140</v>
      </c>
      <c r="D97" s="6" t="s">
        <v>1134</v>
      </c>
      <c r="E97" s="6" t="s">
        <v>1553</v>
      </c>
      <c r="F97" s="6" t="s">
        <v>288</v>
      </c>
      <c r="G97" s="7">
        <v>7.7</v>
      </c>
      <c r="H97" s="6">
        <v>770</v>
      </c>
      <c r="I97" s="6">
        <f t="shared" si="74"/>
        <v>0.05</v>
      </c>
      <c r="J97" s="6">
        <v>7.16</v>
      </c>
      <c r="K97" s="12">
        <v>100</v>
      </c>
      <c r="L97" s="6">
        <v>0.58399999999999996</v>
      </c>
      <c r="M97" s="9">
        <v>3.7</v>
      </c>
      <c r="N97" s="6">
        <v>26.2</v>
      </c>
      <c r="O97" s="6">
        <v>12.4</v>
      </c>
      <c r="P97" s="10">
        <v>6.6000000000000003E-2</v>
      </c>
      <c r="Q97" s="6">
        <v>4300</v>
      </c>
      <c r="R97" s="6">
        <f t="shared" si="75"/>
        <v>0.2</v>
      </c>
      <c r="S97" s="6">
        <v>17.7</v>
      </c>
      <c r="T97" s="6">
        <v>42.1</v>
      </c>
      <c r="U97" s="6">
        <f t="shared" si="93"/>
        <v>1</v>
      </c>
      <c r="V97" s="6"/>
      <c r="W97" s="6">
        <v>100</v>
      </c>
      <c r="X97" s="7">
        <v>30</v>
      </c>
      <c r="Y97" s="6">
        <v>100</v>
      </c>
      <c r="Z97" s="6">
        <v>84000</v>
      </c>
      <c r="AA97" s="9">
        <v>8.8000000000000007</v>
      </c>
      <c r="AB97" s="6">
        <v>21000</v>
      </c>
      <c r="AC97" s="6">
        <v>1300</v>
      </c>
      <c r="AD97" s="6">
        <v>740</v>
      </c>
      <c r="AE97" s="6">
        <v>10570</v>
      </c>
      <c r="AF97" s="6">
        <v>290</v>
      </c>
      <c r="AG97" s="6">
        <v>12000</v>
      </c>
      <c r="AH97" s="6">
        <v>3400</v>
      </c>
      <c r="AI97" s="6">
        <f>0.5*0.005</f>
        <v>2.5000000000000001E-3</v>
      </c>
      <c r="AJ97" s="6">
        <v>5.8000000000000003E-2</v>
      </c>
      <c r="AK97" s="6">
        <f t="shared" si="62"/>
        <v>2.5000000000000001E-3</v>
      </c>
      <c r="AL97" s="6">
        <v>0.40400000000000003</v>
      </c>
      <c r="AM97" s="6">
        <v>0.13100000000000001</v>
      </c>
      <c r="AN97" s="6">
        <v>0.113</v>
      </c>
      <c r="AO97" s="6">
        <v>7.0999999999999994E-2</v>
      </c>
      <c r="AP97" s="6">
        <f t="shared" si="86"/>
        <v>2.5000000000000001E-3</v>
      </c>
      <c r="AQ97" s="6">
        <v>8.4000000000000005E-2</v>
      </c>
      <c r="AR97" s="8">
        <v>0.04</v>
      </c>
      <c r="AS97" s="6">
        <f t="shared" ref="AS97:AT102" si="102">0.5*0.005</f>
        <v>2.5000000000000001E-3</v>
      </c>
      <c r="AT97" s="6">
        <f t="shared" si="102"/>
        <v>2.5000000000000001E-3</v>
      </c>
      <c r="AU97" s="6">
        <v>0.23599999999999999</v>
      </c>
      <c r="AV97" s="6">
        <v>0.14699999999999999</v>
      </c>
      <c r="AW97" s="6">
        <v>6.4000000000000001E-2</v>
      </c>
      <c r="AX97" s="6">
        <v>0.125</v>
      </c>
      <c r="AY97" s="6">
        <v>7.1999999999999995E-2</v>
      </c>
      <c r="AZ97" s="6">
        <f t="shared" si="64"/>
        <v>2.5000000000000001E-3</v>
      </c>
      <c r="BA97" s="6">
        <f t="shared" si="80"/>
        <v>2.5000000000000001E-3</v>
      </c>
      <c r="BB97" s="6"/>
      <c r="BC97" s="6">
        <f t="shared" si="82"/>
        <v>5.0000000000000001E-4</v>
      </c>
      <c r="BD97" s="6">
        <f t="shared" si="94"/>
        <v>5.0000000000000001E-4</v>
      </c>
      <c r="BE97" s="6">
        <f t="shared" si="100"/>
        <v>5.0000000000000001E-4</v>
      </c>
      <c r="BF97" s="6">
        <f t="shared" si="83"/>
        <v>5.0000000000000001E-4</v>
      </c>
      <c r="BG97" s="6">
        <f t="shared" si="90"/>
        <v>5.0000000000000001E-4</v>
      </c>
      <c r="BH97" s="6">
        <f t="shared" si="81"/>
        <v>5.0000000000000001E-4</v>
      </c>
      <c r="BI97" s="6">
        <f t="shared" si="95"/>
        <v>5.0000000000000001E-4</v>
      </c>
      <c r="BJ97" s="6">
        <f t="shared" si="101"/>
        <v>5.0000000000000001E-4</v>
      </c>
      <c r="BK97" s="6">
        <f t="shared" si="76"/>
        <v>5.0000000000000004E-6</v>
      </c>
      <c r="BL97" s="11">
        <f t="shared" si="87"/>
        <v>5.0000000000000001E-4</v>
      </c>
      <c r="BM97" s="11">
        <f t="shared" si="71"/>
        <v>5.0000000000000002E-5</v>
      </c>
      <c r="BN97" s="11">
        <f t="shared" ref="BN97:BN128" si="103">0.5*0.0001</f>
        <v>5.0000000000000002E-5</v>
      </c>
      <c r="BO97" s="11">
        <f t="shared" si="72"/>
        <v>5.0000000000000002E-5</v>
      </c>
      <c r="BP97" s="11">
        <f t="shared" ref="BP97:BP128" si="104">0.5*0.0001</f>
        <v>5.0000000000000002E-5</v>
      </c>
      <c r="BQ97" s="6"/>
      <c r="BR97" s="6">
        <f t="shared" si="77"/>
        <v>4.0000000000000002E-4</v>
      </c>
      <c r="BS97" s="6">
        <f t="shared" si="96"/>
        <v>5.0000000000000002E-5</v>
      </c>
      <c r="BT97" s="6">
        <f t="shared" si="96"/>
        <v>5.0000000000000002E-5</v>
      </c>
      <c r="BU97" s="6">
        <f t="shared" si="84"/>
        <v>1E-4</v>
      </c>
      <c r="BV97" s="6">
        <f t="shared" si="97"/>
        <v>5.0000000000000002E-5</v>
      </c>
      <c r="BW97" s="6">
        <f t="shared" si="97"/>
        <v>5.0000000000000002E-5</v>
      </c>
      <c r="BX97" s="6"/>
      <c r="BY97" s="6">
        <f t="shared" si="78"/>
        <v>1.4999999999999999E-4</v>
      </c>
      <c r="CR97" s="14"/>
      <c r="CX97" s="6">
        <f t="shared" si="98"/>
        <v>5.0000000000000002E-5</v>
      </c>
      <c r="CY97" s="6">
        <f t="shared" si="98"/>
        <v>5.0000000000000002E-5</v>
      </c>
      <c r="CZ97" s="6">
        <v>2205</v>
      </c>
      <c r="DF97" s="6">
        <f t="shared" si="79"/>
        <v>4.0000000000000002E-4</v>
      </c>
      <c r="DG97" s="6">
        <f t="shared" si="85"/>
        <v>5.0000000000000002E-5</v>
      </c>
      <c r="DH97"/>
    </row>
    <row r="98" spans="1:112" s="11" customFormat="1">
      <c r="A98" s="11">
        <v>95</v>
      </c>
      <c r="B98" s="6" t="s">
        <v>285</v>
      </c>
      <c r="C98" s="6">
        <v>141</v>
      </c>
      <c r="D98" s="6" t="s">
        <v>1135</v>
      </c>
      <c r="E98" s="6" t="s">
        <v>1554</v>
      </c>
      <c r="F98" s="6" t="s">
        <v>286</v>
      </c>
      <c r="G98" s="7">
        <v>7.7</v>
      </c>
      <c r="H98" s="6">
        <v>764</v>
      </c>
      <c r="I98" s="6">
        <f t="shared" si="74"/>
        <v>0.05</v>
      </c>
      <c r="J98" s="6">
        <f>0.5*3</f>
        <v>1.5</v>
      </c>
      <c r="K98" s="7">
        <v>62</v>
      </c>
      <c r="L98" s="6">
        <v>0.60099999999999998</v>
      </c>
      <c r="M98" s="9">
        <v>0.7</v>
      </c>
      <c r="N98" s="6">
        <v>5.57</v>
      </c>
      <c r="O98" s="6">
        <v>23.4</v>
      </c>
      <c r="P98" s="10">
        <v>5.8000000000000003E-2</v>
      </c>
      <c r="Q98" s="6">
        <v>1600</v>
      </c>
      <c r="R98" s="6">
        <f t="shared" si="75"/>
        <v>0.2</v>
      </c>
      <c r="S98" s="6">
        <v>5.16</v>
      </c>
      <c r="T98" s="6">
        <v>32.9</v>
      </c>
      <c r="U98" s="6">
        <f t="shared" si="93"/>
        <v>1</v>
      </c>
      <c r="V98" s="6"/>
      <c r="W98" s="6">
        <v>130</v>
      </c>
      <c r="X98" s="9">
        <v>8</v>
      </c>
      <c r="Y98" s="7">
        <v>96</v>
      </c>
      <c r="Z98" s="6">
        <v>140000</v>
      </c>
      <c r="AA98" s="9">
        <v>1.9</v>
      </c>
      <c r="AB98" s="6">
        <v>10000</v>
      </c>
      <c r="AC98" s="6">
        <v>1500</v>
      </c>
      <c r="AD98" s="6">
        <v>970</v>
      </c>
      <c r="AE98" s="6">
        <v>15140</v>
      </c>
      <c r="AF98" s="7">
        <v>51</v>
      </c>
      <c r="AG98" s="6">
        <v>2200</v>
      </c>
      <c r="AH98" s="6">
        <v>530</v>
      </c>
      <c r="AI98" s="6">
        <v>0.115</v>
      </c>
      <c r="AJ98" s="6">
        <v>6.6000000000000003E-2</v>
      </c>
      <c r="AK98" s="6">
        <f t="shared" si="62"/>
        <v>2.5000000000000001E-3</v>
      </c>
      <c r="AL98" s="8">
        <v>0.31</v>
      </c>
      <c r="AM98" s="6">
        <v>8.4000000000000005E-2</v>
      </c>
      <c r="AN98" s="6">
        <v>8.7999999999999995E-2</v>
      </c>
      <c r="AO98" s="6">
        <v>4.5999999999999999E-2</v>
      </c>
      <c r="AP98" s="6">
        <f t="shared" si="86"/>
        <v>2.5000000000000001E-3</v>
      </c>
      <c r="AQ98" s="6">
        <v>6.5000000000000002E-2</v>
      </c>
      <c r="AR98" s="6">
        <v>5.0999999999999997E-2</v>
      </c>
      <c r="AS98" s="6">
        <f t="shared" si="102"/>
        <v>2.5000000000000001E-3</v>
      </c>
      <c r="AT98" s="6">
        <f t="shared" si="102"/>
        <v>2.5000000000000001E-3</v>
      </c>
      <c r="AU98" s="6">
        <v>0.16200000000000001</v>
      </c>
      <c r="AV98" s="6">
        <v>0.115</v>
      </c>
      <c r="AW98" s="6">
        <v>4.5999999999999999E-2</v>
      </c>
      <c r="AX98" s="6">
        <v>0.10100000000000001</v>
      </c>
      <c r="AY98" s="6">
        <v>5.0999999999999997E-2</v>
      </c>
      <c r="AZ98" s="6">
        <f t="shared" si="64"/>
        <v>2.5000000000000001E-3</v>
      </c>
      <c r="BA98" s="6">
        <f t="shared" si="80"/>
        <v>2.5000000000000001E-3</v>
      </c>
      <c r="BB98" s="6"/>
      <c r="BC98" s="6">
        <f t="shared" si="82"/>
        <v>5.0000000000000001E-4</v>
      </c>
      <c r="BD98" s="6">
        <f t="shared" si="94"/>
        <v>5.0000000000000001E-4</v>
      </c>
      <c r="BE98" s="6">
        <f t="shared" si="100"/>
        <v>5.0000000000000001E-4</v>
      </c>
      <c r="BF98" s="6">
        <f t="shared" si="83"/>
        <v>5.0000000000000001E-4</v>
      </c>
      <c r="BG98" s="6">
        <f t="shared" si="90"/>
        <v>5.0000000000000001E-4</v>
      </c>
      <c r="BH98" s="6">
        <f t="shared" si="81"/>
        <v>5.0000000000000001E-4</v>
      </c>
      <c r="BI98" s="6">
        <f t="shared" si="95"/>
        <v>5.0000000000000001E-4</v>
      </c>
      <c r="BJ98" s="6">
        <f t="shared" si="101"/>
        <v>5.0000000000000001E-4</v>
      </c>
      <c r="BK98" s="6">
        <f t="shared" si="76"/>
        <v>5.0000000000000004E-6</v>
      </c>
      <c r="BL98" s="11">
        <f t="shared" si="87"/>
        <v>5.0000000000000001E-4</v>
      </c>
      <c r="BM98" s="11">
        <f t="shared" ref="BM98:BM115" si="105">0.5*0.0001</f>
        <v>5.0000000000000002E-5</v>
      </c>
      <c r="BN98" s="11">
        <f t="shared" si="103"/>
        <v>5.0000000000000002E-5</v>
      </c>
      <c r="BO98" s="11">
        <f t="shared" ref="BO98:BO115" si="106">0.5*0.0001</f>
        <v>5.0000000000000002E-5</v>
      </c>
      <c r="BP98" s="11">
        <f t="shared" si="104"/>
        <v>5.0000000000000002E-5</v>
      </c>
      <c r="BQ98" s="6"/>
      <c r="BR98" s="6">
        <f t="shared" si="77"/>
        <v>4.0000000000000002E-4</v>
      </c>
      <c r="BS98" s="6">
        <f t="shared" si="96"/>
        <v>5.0000000000000002E-5</v>
      </c>
      <c r="BT98" s="6">
        <f t="shared" si="96"/>
        <v>5.0000000000000002E-5</v>
      </c>
      <c r="BU98" s="6">
        <f t="shared" si="84"/>
        <v>1E-4</v>
      </c>
      <c r="BV98" s="6">
        <f t="shared" si="97"/>
        <v>5.0000000000000002E-5</v>
      </c>
      <c r="BW98" s="6">
        <f t="shared" si="97"/>
        <v>5.0000000000000002E-5</v>
      </c>
      <c r="BX98" s="6"/>
      <c r="BY98" s="6">
        <f t="shared" si="78"/>
        <v>1.4999999999999999E-4</v>
      </c>
      <c r="CR98" s="14"/>
      <c r="CX98" s="6">
        <f t="shared" si="98"/>
        <v>5.0000000000000002E-5</v>
      </c>
      <c r="CY98" s="6">
        <f t="shared" si="98"/>
        <v>5.0000000000000002E-5</v>
      </c>
      <c r="CZ98" s="6">
        <v>11250</v>
      </c>
      <c r="DF98" s="6">
        <f t="shared" si="79"/>
        <v>4.0000000000000002E-4</v>
      </c>
      <c r="DG98" s="6">
        <f t="shared" si="85"/>
        <v>5.0000000000000002E-5</v>
      </c>
      <c r="DH98"/>
    </row>
    <row r="99" spans="1:112" s="11" customFormat="1">
      <c r="A99" s="11">
        <v>96</v>
      </c>
      <c r="B99" s="6" t="s">
        <v>283</v>
      </c>
      <c r="C99" s="6">
        <v>142</v>
      </c>
      <c r="D99" s="6" t="s">
        <v>1136</v>
      </c>
      <c r="E99" s="6" t="s">
        <v>1555</v>
      </c>
      <c r="F99" s="6" t="s">
        <v>284</v>
      </c>
      <c r="G99" s="7">
        <v>8.1999999999999993</v>
      </c>
      <c r="H99" s="6">
        <v>430</v>
      </c>
      <c r="I99" s="6">
        <f t="shared" si="74"/>
        <v>0.05</v>
      </c>
      <c r="J99" s="6">
        <f>0.5*3</f>
        <v>1.5</v>
      </c>
      <c r="K99" s="7">
        <v>22</v>
      </c>
      <c r="L99" s="6">
        <f>0.5*0.05</f>
        <v>2.5000000000000001E-2</v>
      </c>
      <c r="M99" s="9">
        <f>0.5*0.2</f>
        <v>0.1</v>
      </c>
      <c r="N99" s="6">
        <v>2.4700000000000002</v>
      </c>
      <c r="O99" s="6">
        <v>3.17</v>
      </c>
      <c r="P99" s="10">
        <v>5.8000000000000003E-2</v>
      </c>
      <c r="Q99" s="6">
        <v>300</v>
      </c>
      <c r="R99" s="6">
        <f t="shared" si="75"/>
        <v>0.2</v>
      </c>
      <c r="S99" s="6">
        <v>1.45</v>
      </c>
      <c r="T99" s="6">
        <v>50.7</v>
      </c>
      <c r="U99" s="6">
        <f t="shared" si="93"/>
        <v>1</v>
      </c>
      <c r="V99" s="6"/>
      <c r="W99" s="6">
        <v>8.1</v>
      </c>
      <c r="X99" s="9">
        <v>3</v>
      </c>
      <c r="Y99" s="6">
        <v>30.8</v>
      </c>
      <c r="Z99" s="6">
        <v>3300</v>
      </c>
      <c r="AA99" s="9">
        <v>1.7</v>
      </c>
      <c r="AB99" s="6">
        <v>3000</v>
      </c>
      <c r="AC99" s="6">
        <v>100</v>
      </c>
      <c r="AD99" s="6">
        <v>150</v>
      </c>
      <c r="AE99" s="6">
        <v>300</v>
      </c>
      <c r="AF99" s="6">
        <v>120</v>
      </c>
      <c r="AG99" s="6">
        <v>1000</v>
      </c>
      <c r="AH99" s="6">
        <v>270</v>
      </c>
      <c r="AI99" s="6">
        <v>0.25</v>
      </c>
      <c r="AJ99" s="6">
        <v>0.13500000000000001</v>
      </c>
      <c r="AK99" s="6">
        <f t="shared" si="62"/>
        <v>2.5000000000000001E-3</v>
      </c>
      <c r="AL99" s="8">
        <v>0.63</v>
      </c>
      <c r="AM99" s="6">
        <v>0.155</v>
      </c>
      <c r="AN99" s="6">
        <v>0.157</v>
      </c>
      <c r="AO99" s="6">
        <v>7.2999999999999995E-2</v>
      </c>
      <c r="AP99" s="6">
        <f t="shared" si="86"/>
        <v>2.5000000000000001E-3</v>
      </c>
      <c r="AQ99" s="6">
        <v>8.8999999999999996E-2</v>
      </c>
      <c r="AR99" s="6">
        <v>5.8999999999999997E-2</v>
      </c>
      <c r="AS99" s="6">
        <f t="shared" si="102"/>
        <v>2.5000000000000001E-3</v>
      </c>
      <c r="AT99" s="6">
        <f t="shared" si="102"/>
        <v>2.5000000000000001E-3</v>
      </c>
      <c r="AU99" s="6">
        <v>0.34599999999999997</v>
      </c>
      <c r="AV99" s="6">
        <v>0.16200000000000001</v>
      </c>
      <c r="AW99" s="8">
        <v>7.0000000000000007E-2</v>
      </c>
      <c r="AX99" s="6">
        <v>0.13500000000000001</v>
      </c>
      <c r="AY99" s="6">
        <v>7.5999999999999998E-2</v>
      </c>
      <c r="AZ99" s="6">
        <f t="shared" si="64"/>
        <v>2.5000000000000001E-3</v>
      </c>
      <c r="BA99" s="6">
        <f t="shared" si="80"/>
        <v>2.5000000000000001E-3</v>
      </c>
      <c r="BB99" s="6"/>
      <c r="BC99" s="6">
        <f t="shared" si="82"/>
        <v>5.0000000000000001E-4</v>
      </c>
      <c r="BD99" s="6">
        <f t="shared" si="94"/>
        <v>5.0000000000000001E-4</v>
      </c>
      <c r="BE99" s="6">
        <f t="shared" si="100"/>
        <v>5.0000000000000001E-4</v>
      </c>
      <c r="BF99" s="6">
        <f t="shared" si="83"/>
        <v>5.0000000000000001E-4</v>
      </c>
      <c r="BG99" s="6">
        <f t="shared" si="90"/>
        <v>5.0000000000000001E-4</v>
      </c>
      <c r="BH99" s="6">
        <f t="shared" si="81"/>
        <v>5.0000000000000001E-4</v>
      </c>
      <c r="BI99" s="6">
        <f t="shared" si="95"/>
        <v>5.0000000000000001E-4</v>
      </c>
      <c r="BJ99" s="6">
        <f t="shared" si="101"/>
        <v>5.0000000000000001E-4</v>
      </c>
      <c r="BK99" s="6">
        <f t="shared" si="76"/>
        <v>5.0000000000000004E-6</v>
      </c>
      <c r="BL99" s="11">
        <f t="shared" si="87"/>
        <v>5.0000000000000001E-4</v>
      </c>
      <c r="BM99" s="11">
        <f t="shared" si="105"/>
        <v>5.0000000000000002E-5</v>
      </c>
      <c r="BN99" s="11">
        <f t="shared" si="103"/>
        <v>5.0000000000000002E-5</v>
      </c>
      <c r="BO99" s="11">
        <f t="shared" si="106"/>
        <v>5.0000000000000002E-5</v>
      </c>
      <c r="BP99" s="11">
        <f t="shared" si="104"/>
        <v>5.0000000000000002E-5</v>
      </c>
      <c r="BQ99" s="6"/>
      <c r="BR99" s="6">
        <f t="shared" si="77"/>
        <v>4.0000000000000002E-4</v>
      </c>
      <c r="BS99" s="6">
        <f t="shared" si="96"/>
        <v>5.0000000000000002E-5</v>
      </c>
      <c r="BT99" s="6">
        <f t="shared" si="96"/>
        <v>5.0000000000000002E-5</v>
      </c>
      <c r="BU99" s="6">
        <f t="shared" si="84"/>
        <v>1E-4</v>
      </c>
      <c r="BV99" s="6">
        <f t="shared" si="97"/>
        <v>5.0000000000000002E-5</v>
      </c>
      <c r="BW99" s="6">
        <f t="shared" si="97"/>
        <v>5.0000000000000002E-5</v>
      </c>
      <c r="BX99" s="6"/>
      <c r="BY99" s="6">
        <f t="shared" si="78"/>
        <v>1.4999999999999999E-4</v>
      </c>
      <c r="CR99" s="14"/>
      <c r="CX99" s="6">
        <f t="shared" si="98"/>
        <v>5.0000000000000002E-5</v>
      </c>
      <c r="CY99" s="6">
        <f t="shared" si="98"/>
        <v>5.0000000000000002E-5</v>
      </c>
      <c r="CZ99" s="6">
        <v>10980</v>
      </c>
      <c r="DF99" s="6">
        <f t="shared" si="79"/>
        <v>4.0000000000000002E-4</v>
      </c>
      <c r="DG99" s="6">
        <f t="shared" si="85"/>
        <v>5.0000000000000002E-5</v>
      </c>
      <c r="DH99"/>
    </row>
    <row r="100" spans="1:112" s="11" customFormat="1">
      <c r="A100" s="11">
        <v>97</v>
      </c>
      <c r="B100" s="6" t="s">
        <v>281</v>
      </c>
      <c r="C100" s="6">
        <v>143</v>
      </c>
      <c r="D100" s="6" t="s">
        <v>1137</v>
      </c>
      <c r="E100" s="6" t="s">
        <v>1556</v>
      </c>
      <c r="F100" s="6" t="s">
        <v>282</v>
      </c>
      <c r="G100" s="7">
        <v>7.2</v>
      </c>
      <c r="H100" s="6">
        <v>546</v>
      </c>
      <c r="I100" s="6">
        <f t="shared" si="74"/>
        <v>0.05</v>
      </c>
      <c r="J100" s="6">
        <f>0.5*3</f>
        <v>1.5</v>
      </c>
      <c r="K100" s="7">
        <v>66</v>
      </c>
      <c r="L100" s="6">
        <v>0.47399999999999998</v>
      </c>
      <c r="M100" s="9">
        <v>0.24</v>
      </c>
      <c r="N100" s="7">
        <v>8</v>
      </c>
      <c r="O100" s="6">
        <v>16.3</v>
      </c>
      <c r="P100" s="10">
        <v>6.0999999999999999E-2</v>
      </c>
      <c r="Q100" s="6">
        <v>1600</v>
      </c>
      <c r="R100" s="6">
        <f t="shared" si="75"/>
        <v>0.2</v>
      </c>
      <c r="S100" s="6">
        <v>6.08</v>
      </c>
      <c r="T100" s="6">
        <v>36.9</v>
      </c>
      <c r="U100" s="6">
        <f t="shared" si="93"/>
        <v>1</v>
      </c>
      <c r="V100" s="6"/>
      <c r="W100" s="6">
        <v>140</v>
      </c>
      <c r="X100" s="9">
        <v>9.3000000000000007</v>
      </c>
      <c r="Y100" s="6">
        <v>69.599999999999994</v>
      </c>
      <c r="Z100" s="6">
        <v>110000</v>
      </c>
      <c r="AA100" s="9">
        <v>0.27</v>
      </c>
      <c r="AB100" s="6">
        <v>12000</v>
      </c>
      <c r="AC100" s="6">
        <v>1300</v>
      </c>
      <c r="AD100" s="6">
        <v>590</v>
      </c>
      <c r="AE100" s="6">
        <v>12700</v>
      </c>
      <c r="AF100" s="7">
        <v>96</v>
      </c>
      <c r="AG100" s="6">
        <v>3500</v>
      </c>
      <c r="AH100" s="6">
        <v>800</v>
      </c>
      <c r="AI100" s="6">
        <v>0.36699999999999999</v>
      </c>
      <c r="AJ100" s="6">
        <v>0.28100000000000003</v>
      </c>
      <c r="AK100" s="6">
        <f t="shared" si="62"/>
        <v>2.5000000000000001E-3</v>
      </c>
      <c r="AL100" s="6">
        <v>1.1599999999999999</v>
      </c>
      <c r="AM100" s="8">
        <v>0.33</v>
      </c>
      <c r="AN100" s="8">
        <v>0.32</v>
      </c>
      <c r="AO100" s="6">
        <v>0.183</v>
      </c>
      <c r="AP100" s="6">
        <f t="shared" si="86"/>
        <v>2.5000000000000001E-3</v>
      </c>
      <c r="AQ100" s="8">
        <v>0.19</v>
      </c>
      <c r="AR100" s="6">
        <v>0.10199999999999999</v>
      </c>
      <c r="AS100" s="6">
        <f t="shared" si="102"/>
        <v>2.5000000000000001E-3</v>
      </c>
      <c r="AT100" s="6">
        <f t="shared" si="102"/>
        <v>2.5000000000000001E-3</v>
      </c>
      <c r="AU100" s="6">
        <v>0.625</v>
      </c>
      <c r="AV100" s="6">
        <v>0.34499999999999997</v>
      </c>
      <c r="AW100" s="8">
        <v>0.161</v>
      </c>
      <c r="AX100" s="6">
        <v>0.218</v>
      </c>
      <c r="AY100" s="6">
        <v>0.17599999999999999</v>
      </c>
      <c r="AZ100" s="6">
        <f t="shared" si="64"/>
        <v>2.5000000000000001E-3</v>
      </c>
      <c r="BA100" s="6">
        <f t="shared" si="80"/>
        <v>2.5000000000000001E-3</v>
      </c>
      <c r="BB100" s="6"/>
      <c r="BC100" s="6">
        <f t="shared" si="82"/>
        <v>5.0000000000000001E-4</v>
      </c>
      <c r="BD100" s="6">
        <f t="shared" si="94"/>
        <v>5.0000000000000001E-4</v>
      </c>
      <c r="BE100" s="6">
        <f t="shared" si="100"/>
        <v>5.0000000000000001E-4</v>
      </c>
      <c r="BF100" s="6">
        <f t="shared" si="83"/>
        <v>5.0000000000000001E-4</v>
      </c>
      <c r="BG100" s="6">
        <f t="shared" si="90"/>
        <v>5.0000000000000001E-4</v>
      </c>
      <c r="BH100" s="6">
        <f t="shared" si="81"/>
        <v>5.0000000000000001E-4</v>
      </c>
      <c r="BI100" s="6">
        <f t="shared" si="95"/>
        <v>5.0000000000000001E-4</v>
      </c>
      <c r="BJ100" s="6">
        <f t="shared" si="101"/>
        <v>5.0000000000000001E-4</v>
      </c>
      <c r="BK100" s="6">
        <f t="shared" si="76"/>
        <v>5.0000000000000004E-6</v>
      </c>
      <c r="BL100" s="11">
        <f t="shared" si="87"/>
        <v>5.0000000000000001E-4</v>
      </c>
      <c r="BM100" s="11">
        <f t="shared" si="105"/>
        <v>5.0000000000000002E-5</v>
      </c>
      <c r="BN100" s="11">
        <f t="shared" si="103"/>
        <v>5.0000000000000002E-5</v>
      </c>
      <c r="BO100" s="11">
        <f t="shared" si="106"/>
        <v>5.0000000000000002E-5</v>
      </c>
      <c r="BP100" s="11">
        <f t="shared" si="104"/>
        <v>5.0000000000000002E-5</v>
      </c>
      <c r="BQ100" s="6"/>
      <c r="BR100" s="6">
        <f t="shared" si="77"/>
        <v>4.0000000000000002E-4</v>
      </c>
      <c r="BS100" s="6">
        <f t="shared" si="96"/>
        <v>5.0000000000000002E-5</v>
      </c>
      <c r="BT100" s="6">
        <f t="shared" si="96"/>
        <v>5.0000000000000002E-5</v>
      </c>
      <c r="BU100" s="6">
        <f t="shared" si="84"/>
        <v>1E-4</v>
      </c>
      <c r="BV100" s="6">
        <f t="shared" si="97"/>
        <v>5.0000000000000002E-5</v>
      </c>
      <c r="BW100" s="6">
        <f t="shared" si="97"/>
        <v>5.0000000000000002E-5</v>
      </c>
      <c r="BX100" s="6"/>
      <c r="BY100" s="6">
        <f t="shared" ref="BY100:BY131" si="107">0.5*0.0003</f>
        <v>1.4999999999999999E-4</v>
      </c>
      <c r="CR100" s="14"/>
      <c r="CX100" s="6">
        <f t="shared" si="98"/>
        <v>5.0000000000000002E-5</v>
      </c>
      <c r="CY100" s="6">
        <f t="shared" si="98"/>
        <v>5.0000000000000002E-5</v>
      </c>
      <c r="CZ100" s="6">
        <v>11060.000000000002</v>
      </c>
      <c r="DF100" s="6">
        <f t="shared" si="79"/>
        <v>4.0000000000000002E-4</v>
      </c>
      <c r="DG100" s="6">
        <f t="shared" si="85"/>
        <v>5.0000000000000002E-5</v>
      </c>
      <c r="DH100"/>
    </row>
    <row r="101" spans="1:112" s="11" customFormat="1">
      <c r="A101" s="11">
        <v>98</v>
      </c>
      <c r="B101" s="6" t="s">
        <v>279</v>
      </c>
      <c r="C101" s="6">
        <v>144</v>
      </c>
      <c r="D101" s="6" t="s">
        <v>1138</v>
      </c>
      <c r="E101" s="6" t="s">
        <v>1557</v>
      </c>
      <c r="F101" s="6" t="s">
        <v>280</v>
      </c>
      <c r="G101" s="7">
        <v>7.5</v>
      </c>
      <c r="H101" s="6">
        <v>603</v>
      </c>
      <c r="I101" s="6">
        <f t="shared" si="74"/>
        <v>0.05</v>
      </c>
      <c r="J101" s="6">
        <v>11.2</v>
      </c>
      <c r="K101" s="7">
        <v>56</v>
      </c>
      <c r="L101" s="6">
        <v>0.51200000000000001</v>
      </c>
      <c r="M101" s="9">
        <v>3.5</v>
      </c>
      <c r="N101" s="6">
        <v>13.2</v>
      </c>
      <c r="O101" s="6">
        <v>13.7</v>
      </c>
      <c r="P101" s="10">
        <v>0.06</v>
      </c>
      <c r="Q101" s="6">
        <v>2000</v>
      </c>
      <c r="R101" s="6">
        <f t="shared" si="75"/>
        <v>0.2</v>
      </c>
      <c r="S101" s="6">
        <v>9.7200000000000006</v>
      </c>
      <c r="T101" s="6">
        <v>24.3</v>
      </c>
      <c r="U101" s="6">
        <f t="shared" si="93"/>
        <v>1</v>
      </c>
      <c r="V101" s="6"/>
      <c r="W101" s="7">
        <v>75</v>
      </c>
      <c r="X101" s="7">
        <v>14</v>
      </c>
      <c r="Y101" s="6">
        <v>54.7</v>
      </c>
      <c r="Z101" s="6">
        <v>34000</v>
      </c>
      <c r="AA101" s="9">
        <v>0.41</v>
      </c>
      <c r="AB101" s="6">
        <v>13000</v>
      </c>
      <c r="AC101" s="6">
        <v>710</v>
      </c>
      <c r="AD101" s="6">
        <v>930</v>
      </c>
      <c r="AE101" s="6">
        <v>5030</v>
      </c>
      <c r="AF101" s="7">
        <v>67</v>
      </c>
      <c r="AG101" s="6">
        <v>7300</v>
      </c>
      <c r="AH101" s="6">
        <v>1300</v>
      </c>
      <c r="AI101" s="6">
        <v>0.54400000000000004</v>
      </c>
      <c r="AJ101" s="6">
        <v>0.21</v>
      </c>
      <c r="AK101" s="6">
        <f t="shared" si="62"/>
        <v>2.5000000000000001E-3</v>
      </c>
      <c r="AL101" s="6">
        <v>0.80800000000000005</v>
      </c>
      <c r="AM101" s="8">
        <v>0.23200000000000001</v>
      </c>
      <c r="AN101" s="6">
        <v>0.217</v>
      </c>
      <c r="AO101" s="6">
        <v>0.11899999999999999</v>
      </c>
      <c r="AP101" s="6">
        <f t="shared" si="86"/>
        <v>2.5000000000000001E-3</v>
      </c>
      <c r="AQ101" s="6">
        <v>0.154</v>
      </c>
      <c r="AR101" s="6">
        <v>0.13700000000000001</v>
      </c>
      <c r="AS101" s="6">
        <f t="shared" si="102"/>
        <v>2.5000000000000001E-3</v>
      </c>
      <c r="AT101" s="6">
        <f t="shared" si="102"/>
        <v>2.5000000000000001E-3</v>
      </c>
      <c r="AU101" s="6">
        <v>0.41399999999999998</v>
      </c>
      <c r="AV101" s="6">
        <v>0.252</v>
      </c>
      <c r="AW101" s="8">
        <v>0.11</v>
      </c>
      <c r="AX101" s="6">
        <v>0.19800000000000001</v>
      </c>
      <c r="AY101" s="6">
        <v>0.122</v>
      </c>
      <c r="AZ101" s="6">
        <f t="shared" si="64"/>
        <v>2.5000000000000001E-3</v>
      </c>
      <c r="BA101" s="6">
        <f t="shared" si="80"/>
        <v>2.5000000000000001E-3</v>
      </c>
      <c r="BB101" s="6"/>
      <c r="BC101" s="6">
        <f t="shared" si="82"/>
        <v>5.0000000000000001E-4</v>
      </c>
      <c r="BD101" s="6">
        <f t="shared" si="94"/>
        <v>5.0000000000000001E-4</v>
      </c>
      <c r="BE101" s="6">
        <f t="shared" si="100"/>
        <v>5.0000000000000001E-4</v>
      </c>
      <c r="BF101" s="6">
        <f t="shared" si="83"/>
        <v>5.0000000000000001E-4</v>
      </c>
      <c r="BG101" s="6">
        <f t="shared" si="90"/>
        <v>5.0000000000000001E-4</v>
      </c>
      <c r="BH101" s="6">
        <f t="shared" si="81"/>
        <v>5.0000000000000001E-4</v>
      </c>
      <c r="BI101" s="6">
        <f t="shared" si="95"/>
        <v>5.0000000000000001E-4</v>
      </c>
      <c r="BJ101" s="6">
        <f t="shared" si="101"/>
        <v>5.0000000000000001E-4</v>
      </c>
      <c r="BK101" s="6">
        <f t="shared" si="76"/>
        <v>5.0000000000000004E-6</v>
      </c>
      <c r="BL101" s="11">
        <f t="shared" si="87"/>
        <v>5.0000000000000001E-4</v>
      </c>
      <c r="BM101" s="11">
        <f t="shared" si="105"/>
        <v>5.0000000000000002E-5</v>
      </c>
      <c r="BN101" s="11">
        <f t="shared" si="103"/>
        <v>5.0000000000000002E-5</v>
      </c>
      <c r="BO101" s="11">
        <f t="shared" si="106"/>
        <v>5.0000000000000002E-5</v>
      </c>
      <c r="BP101" s="11">
        <f t="shared" si="104"/>
        <v>5.0000000000000002E-5</v>
      </c>
      <c r="BQ101" s="6"/>
      <c r="BR101" s="6">
        <f t="shared" si="77"/>
        <v>4.0000000000000002E-4</v>
      </c>
      <c r="BS101" s="6">
        <f t="shared" si="96"/>
        <v>5.0000000000000002E-5</v>
      </c>
      <c r="BT101" s="6">
        <f t="shared" si="96"/>
        <v>5.0000000000000002E-5</v>
      </c>
      <c r="BU101" s="6">
        <f t="shared" si="84"/>
        <v>1E-4</v>
      </c>
      <c r="BV101" s="6">
        <f t="shared" si="97"/>
        <v>5.0000000000000002E-5</v>
      </c>
      <c r="BW101" s="6">
        <f t="shared" si="97"/>
        <v>5.0000000000000002E-5</v>
      </c>
      <c r="BX101" s="6"/>
      <c r="BY101" s="6">
        <f t="shared" si="107"/>
        <v>1.4999999999999999E-4</v>
      </c>
      <c r="CR101" s="14"/>
      <c r="CX101" s="6">
        <f t="shared" si="98"/>
        <v>5.0000000000000002E-5</v>
      </c>
      <c r="CY101" s="6">
        <f t="shared" si="98"/>
        <v>5.0000000000000002E-5</v>
      </c>
      <c r="CZ101" s="6">
        <v>18270</v>
      </c>
      <c r="DF101" s="6">
        <f t="shared" si="79"/>
        <v>4.0000000000000002E-4</v>
      </c>
      <c r="DG101" s="6">
        <f t="shared" si="85"/>
        <v>5.0000000000000002E-5</v>
      </c>
      <c r="DH101"/>
    </row>
    <row r="102" spans="1:112" s="11" customFormat="1">
      <c r="A102" s="11">
        <v>99</v>
      </c>
      <c r="B102" s="6" t="s">
        <v>277</v>
      </c>
      <c r="C102" s="6">
        <v>145</v>
      </c>
      <c r="D102" s="6" t="s">
        <v>1139</v>
      </c>
      <c r="E102" s="6" t="s">
        <v>1558</v>
      </c>
      <c r="F102" s="6" t="s">
        <v>278</v>
      </c>
      <c r="G102" s="7">
        <v>7.5</v>
      </c>
      <c r="H102" s="6">
        <v>600</v>
      </c>
      <c r="I102" s="6">
        <f t="shared" si="74"/>
        <v>0.05</v>
      </c>
      <c r="J102" s="6">
        <f>0.5*3</f>
        <v>1.5</v>
      </c>
      <c r="K102" s="6">
        <v>110</v>
      </c>
      <c r="L102" s="6">
        <v>0.90400000000000003</v>
      </c>
      <c r="M102" s="9">
        <v>2.2000000000000002</v>
      </c>
      <c r="N102" s="7">
        <v>12</v>
      </c>
      <c r="O102" s="6">
        <v>24.4</v>
      </c>
      <c r="P102" s="10">
        <v>8.2000000000000003E-2</v>
      </c>
      <c r="Q102" s="6">
        <v>3000</v>
      </c>
      <c r="R102" s="6">
        <f t="shared" si="75"/>
        <v>0.2</v>
      </c>
      <c r="S102" s="6">
        <v>14.5</v>
      </c>
      <c r="T102" s="6">
        <v>40.6</v>
      </c>
      <c r="U102" s="6">
        <f t="shared" si="93"/>
        <v>1</v>
      </c>
      <c r="V102" s="6"/>
      <c r="W102" s="6">
        <v>170</v>
      </c>
      <c r="X102" s="7">
        <v>14</v>
      </c>
      <c r="Y102" s="6">
        <v>127</v>
      </c>
      <c r="Z102" s="6">
        <v>130000</v>
      </c>
      <c r="AA102" s="9">
        <v>0.8</v>
      </c>
      <c r="AB102" s="6">
        <v>8100</v>
      </c>
      <c r="AC102" s="6">
        <v>1100</v>
      </c>
      <c r="AD102" s="6">
        <v>1100</v>
      </c>
      <c r="AE102" s="6">
        <v>8720</v>
      </c>
      <c r="AF102" s="6">
        <v>140</v>
      </c>
      <c r="AG102" s="6">
        <v>5000</v>
      </c>
      <c r="AH102" s="6">
        <v>1600</v>
      </c>
      <c r="AI102" s="6">
        <v>1.38</v>
      </c>
      <c r="AJ102" s="6">
        <v>0.63200000000000001</v>
      </c>
      <c r="AK102" s="6">
        <f t="shared" si="62"/>
        <v>2.5000000000000001E-3</v>
      </c>
      <c r="AL102" s="6">
        <v>2.15</v>
      </c>
      <c r="AM102" s="8">
        <v>0.59699999999999998</v>
      </c>
      <c r="AN102" s="6">
        <v>0.52700000000000002</v>
      </c>
      <c r="AO102" s="6">
        <v>0.22500000000000001</v>
      </c>
      <c r="AP102" s="6">
        <f t="shared" si="86"/>
        <v>2.5000000000000001E-3</v>
      </c>
      <c r="AQ102" s="6">
        <v>0.23400000000000001</v>
      </c>
      <c r="AR102" s="6">
        <v>0.17399999999999999</v>
      </c>
      <c r="AS102" s="6">
        <f t="shared" si="102"/>
        <v>2.5000000000000001E-3</v>
      </c>
      <c r="AT102" s="6">
        <f t="shared" si="102"/>
        <v>2.5000000000000001E-3</v>
      </c>
      <c r="AU102" s="9">
        <v>1.2</v>
      </c>
      <c r="AV102" s="6">
        <v>0.52100000000000002</v>
      </c>
      <c r="AW102" s="6">
        <v>0.23699999999999999</v>
      </c>
      <c r="AX102" s="6">
        <v>0.34100000000000003</v>
      </c>
      <c r="AY102" s="6">
        <v>0.22900000000000001</v>
      </c>
      <c r="AZ102" s="6">
        <f t="shared" si="64"/>
        <v>2.5000000000000001E-3</v>
      </c>
      <c r="BA102" s="6">
        <f t="shared" ref="BA102:BA133" si="108">0.5*0.005</f>
        <v>2.5000000000000001E-3</v>
      </c>
      <c r="BB102" s="6"/>
      <c r="BC102" s="6">
        <f t="shared" si="82"/>
        <v>5.0000000000000001E-4</v>
      </c>
      <c r="BD102" s="6">
        <f t="shared" si="94"/>
        <v>5.0000000000000001E-4</v>
      </c>
      <c r="BE102" s="6">
        <f t="shared" si="100"/>
        <v>5.0000000000000001E-4</v>
      </c>
      <c r="BF102" s="6">
        <f t="shared" si="83"/>
        <v>5.0000000000000001E-4</v>
      </c>
      <c r="BG102" s="6">
        <f t="shared" si="90"/>
        <v>5.0000000000000001E-4</v>
      </c>
      <c r="BH102" s="6">
        <f t="shared" ref="BH102:BH133" si="109">0.5*0.001</f>
        <v>5.0000000000000001E-4</v>
      </c>
      <c r="BI102" s="6">
        <f t="shared" si="95"/>
        <v>5.0000000000000001E-4</v>
      </c>
      <c r="BJ102" s="6">
        <f t="shared" si="101"/>
        <v>5.0000000000000001E-4</v>
      </c>
      <c r="BK102" s="6">
        <f t="shared" si="76"/>
        <v>5.0000000000000004E-6</v>
      </c>
      <c r="BL102" s="11">
        <f t="shared" si="87"/>
        <v>5.0000000000000001E-4</v>
      </c>
      <c r="BM102" s="11">
        <f t="shared" si="105"/>
        <v>5.0000000000000002E-5</v>
      </c>
      <c r="BN102" s="11">
        <f t="shared" si="103"/>
        <v>5.0000000000000002E-5</v>
      </c>
      <c r="BO102" s="11">
        <f t="shared" si="106"/>
        <v>5.0000000000000002E-5</v>
      </c>
      <c r="BP102" s="11">
        <f t="shared" si="104"/>
        <v>5.0000000000000002E-5</v>
      </c>
      <c r="BQ102" s="6"/>
      <c r="BR102" s="6">
        <f t="shared" si="77"/>
        <v>4.0000000000000002E-4</v>
      </c>
      <c r="BS102" s="6">
        <f t="shared" si="96"/>
        <v>5.0000000000000002E-5</v>
      </c>
      <c r="BT102" s="6">
        <f t="shared" si="96"/>
        <v>5.0000000000000002E-5</v>
      </c>
      <c r="BU102" s="6">
        <f t="shared" si="84"/>
        <v>1E-4</v>
      </c>
      <c r="BV102" s="6">
        <f t="shared" si="97"/>
        <v>5.0000000000000002E-5</v>
      </c>
      <c r="BW102" s="6">
        <f t="shared" si="97"/>
        <v>5.0000000000000002E-5</v>
      </c>
      <c r="BX102" s="6"/>
      <c r="BY102" s="6">
        <f t="shared" si="107"/>
        <v>1.4999999999999999E-4</v>
      </c>
      <c r="CR102" s="14"/>
      <c r="CX102" s="6">
        <f t="shared" si="98"/>
        <v>5.0000000000000002E-5</v>
      </c>
      <c r="CY102" s="6">
        <f t="shared" si="98"/>
        <v>5.0000000000000002E-5</v>
      </c>
      <c r="CZ102" s="6">
        <v>22150</v>
      </c>
      <c r="DF102" s="6">
        <f t="shared" si="79"/>
        <v>4.0000000000000002E-4</v>
      </c>
      <c r="DG102" s="6">
        <f t="shared" si="85"/>
        <v>5.0000000000000002E-5</v>
      </c>
      <c r="DH102"/>
    </row>
    <row r="103" spans="1:112" s="11" customFormat="1">
      <c r="A103" s="11">
        <v>100</v>
      </c>
      <c r="B103" s="6" t="s">
        <v>275</v>
      </c>
      <c r="C103" s="6">
        <v>146</v>
      </c>
      <c r="D103" s="6" t="s">
        <v>1140</v>
      </c>
      <c r="E103" s="6" t="s">
        <v>1559</v>
      </c>
      <c r="F103" s="6" t="s">
        <v>276</v>
      </c>
      <c r="G103" s="7">
        <v>7.6</v>
      </c>
      <c r="H103" s="6">
        <v>528</v>
      </c>
      <c r="I103" s="6">
        <f t="shared" si="74"/>
        <v>0.05</v>
      </c>
      <c r="J103" s="6">
        <f>0.5*3</f>
        <v>1.5</v>
      </c>
      <c r="K103" s="6">
        <v>130</v>
      </c>
      <c r="L103" s="6">
        <v>1.04</v>
      </c>
      <c r="M103" s="9">
        <v>5</v>
      </c>
      <c r="N103" s="6">
        <v>15.7</v>
      </c>
      <c r="O103" s="7">
        <v>31</v>
      </c>
      <c r="P103" s="8">
        <v>0.16</v>
      </c>
      <c r="Q103" s="6">
        <v>2600</v>
      </c>
      <c r="R103" s="6">
        <f t="shared" si="75"/>
        <v>0.2</v>
      </c>
      <c r="S103" s="6">
        <v>15.7</v>
      </c>
      <c r="T103" s="6">
        <v>45.2</v>
      </c>
      <c r="U103" s="6">
        <f t="shared" si="93"/>
        <v>1</v>
      </c>
      <c r="V103" s="6"/>
      <c r="W103" s="6">
        <v>130</v>
      </c>
      <c r="X103" s="7">
        <v>16</v>
      </c>
      <c r="Y103" s="6">
        <v>140</v>
      </c>
      <c r="Z103" s="6">
        <v>100000</v>
      </c>
      <c r="AA103" s="9">
        <v>0.2</v>
      </c>
      <c r="AB103" s="6">
        <v>13000</v>
      </c>
      <c r="AC103" s="6">
        <v>1100</v>
      </c>
      <c r="AD103" s="6">
        <v>1800</v>
      </c>
      <c r="AE103" s="6">
        <v>10700</v>
      </c>
      <c r="AF103" s="6">
        <v>170</v>
      </c>
      <c r="AG103" s="6">
        <v>6500</v>
      </c>
      <c r="AH103" s="6">
        <v>1600</v>
      </c>
      <c r="AI103" s="6">
        <v>1.91</v>
      </c>
      <c r="AJ103" s="6">
        <v>1.1100000000000001</v>
      </c>
      <c r="AK103" s="6">
        <v>0.51600000000000001</v>
      </c>
      <c r="AL103" s="6">
        <v>5.72</v>
      </c>
      <c r="AM103" s="8">
        <v>1.44</v>
      </c>
      <c r="AN103" s="6">
        <v>1.1200000000000001</v>
      </c>
      <c r="AO103" s="8">
        <v>0.61</v>
      </c>
      <c r="AP103" s="6">
        <v>0.33600000000000002</v>
      </c>
      <c r="AQ103" s="6">
        <v>0.60899999999999999</v>
      </c>
      <c r="AR103" s="6">
        <v>0.23200000000000001</v>
      </c>
      <c r="AS103" s="6">
        <v>0.18099999999999999</v>
      </c>
      <c r="AT103" s="6">
        <v>0.89700000000000002</v>
      </c>
      <c r="AU103" s="6">
        <v>2.84</v>
      </c>
      <c r="AV103" s="6">
        <v>1.22</v>
      </c>
      <c r="AW103" s="6">
        <v>0.55700000000000005</v>
      </c>
      <c r="AX103" s="6">
        <v>0.92600000000000005</v>
      </c>
      <c r="AY103" s="6">
        <v>0.51200000000000001</v>
      </c>
      <c r="AZ103" s="6">
        <v>0.14599999999999999</v>
      </c>
      <c r="BA103" s="6">
        <f t="shared" si="108"/>
        <v>2.5000000000000001E-3</v>
      </c>
      <c r="BB103" s="6"/>
      <c r="BC103" s="6">
        <f t="shared" si="82"/>
        <v>5.0000000000000001E-4</v>
      </c>
      <c r="BD103" s="6">
        <f t="shared" si="94"/>
        <v>5.0000000000000001E-4</v>
      </c>
      <c r="BE103" s="6">
        <f t="shared" si="100"/>
        <v>5.0000000000000001E-4</v>
      </c>
      <c r="BF103" s="6">
        <f t="shared" si="83"/>
        <v>5.0000000000000001E-4</v>
      </c>
      <c r="BG103" s="6">
        <f t="shared" si="90"/>
        <v>5.0000000000000001E-4</v>
      </c>
      <c r="BH103" s="6">
        <f t="shared" si="109"/>
        <v>5.0000000000000001E-4</v>
      </c>
      <c r="BI103" s="6">
        <f t="shared" si="95"/>
        <v>5.0000000000000001E-4</v>
      </c>
      <c r="BJ103" s="6">
        <f t="shared" si="101"/>
        <v>5.0000000000000001E-4</v>
      </c>
      <c r="BK103" s="6">
        <f t="shared" si="76"/>
        <v>5.0000000000000004E-6</v>
      </c>
      <c r="BL103" s="11">
        <f t="shared" si="87"/>
        <v>5.0000000000000001E-4</v>
      </c>
      <c r="BM103" s="11">
        <f t="shared" si="105"/>
        <v>5.0000000000000002E-5</v>
      </c>
      <c r="BN103" s="11">
        <f t="shared" si="103"/>
        <v>5.0000000000000002E-5</v>
      </c>
      <c r="BO103" s="11">
        <f t="shared" si="106"/>
        <v>5.0000000000000002E-5</v>
      </c>
      <c r="BP103" s="11">
        <f t="shared" si="104"/>
        <v>5.0000000000000002E-5</v>
      </c>
      <c r="BQ103" s="6"/>
      <c r="BR103" s="6">
        <f t="shared" si="77"/>
        <v>4.0000000000000002E-4</v>
      </c>
      <c r="BS103" s="6">
        <f t="shared" si="96"/>
        <v>5.0000000000000002E-5</v>
      </c>
      <c r="BT103" s="6">
        <f t="shared" si="96"/>
        <v>5.0000000000000002E-5</v>
      </c>
      <c r="BU103" s="6">
        <f t="shared" si="84"/>
        <v>1E-4</v>
      </c>
      <c r="BV103" s="6">
        <f t="shared" si="97"/>
        <v>5.0000000000000002E-5</v>
      </c>
      <c r="BW103" s="6">
        <f t="shared" si="97"/>
        <v>5.0000000000000002E-5</v>
      </c>
      <c r="BX103" s="6"/>
      <c r="BY103" s="6">
        <f t="shared" si="107"/>
        <v>1.4999999999999999E-4</v>
      </c>
      <c r="CR103" s="14"/>
      <c r="CX103" s="6">
        <f t="shared" si="98"/>
        <v>5.0000000000000002E-5</v>
      </c>
      <c r="CY103" s="6">
        <f t="shared" si="98"/>
        <v>5.0000000000000002E-5</v>
      </c>
      <c r="CZ103" s="6">
        <v>11010</v>
      </c>
      <c r="DF103" s="6">
        <f t="shared" si="79"/>
        <v>4.0000000000000002E-4</v>
      </c>
      <c r="DG103" s="6">
        <f t="shared" si="85"/>
        <v>5.0000000000000002E-5</v>
      </c>
      <c r="DH103"/>
    </row>
    <row r="104" spans="1:112" s="11" customFormat="1">
      <c r="A104" s="11">
        <v>101</v>
      </c>
      <c r="B104" s="6" t="s">
        <v>273</v>
      </c>
      <c r="C104" s="6">
        <v>147</v>
      </c>
      <c r="D104" s="6" t="s">
        <v>1141</v>
      </c>
      <c r="E104" s="6" t="s">
        <v>1560</v>
      </c>
      <c r="F104" s="6" t="s">
        <v>274</v>
      </c>
      <c r="G104" s="7">
        <v>8</v>
      </c>
      <c r="H104" s="6">
        <v>1120</v>
      </c>
      <c r="I104" s="6">
        <f t="shared" si="74"/>
        <v>0.05</v>
      </c>
      <c r="J104" s="6">
        <f>0.5*3</f>
        <v>1.5</v>
      </c>
      <c r="K104" s="6">
        <v>120</v>
      </c>
      <c r="L104" s="8">
        <v>0.34</v>
      </c>
      <c r="M104" s="9">
        <v>2.9</v>
      </c>
      <c r="N104" s="6">
        <v>16.5</v>
      </c>
      <c r="O104" s="6">
        <v>14.4</v>
      </c>
      <c r="P104" s="10">
        <v>5.7000000000000002E-2</v>
      </c>
      <c r="Q104" s="6">
        <v>3700</v>
      </c>
      <c r="R104" s="6">
        <f t="shared" si="75"/>
        <v>0.2</v>
      </c>
      <c r="S104" s="6">
        <v>13.5</v>
      </c>
      <c r="T104" s="6">
        <v>26.6</v>
      </c>
      <c r="U104" s="6">
        <f t="shared" si="93"/>
        <v>1</v>
      </c>
      <c r="V104" s="6"/>
      <c r="W104" s="6">
        <v>210</v>
      </c>
      <c r="X104" s="7">
        <v>20</v>
      </c>
      <c r="Y104" s="6">
        <v>90.4</v>
      </c>
      <c r="Z104" s="6">
        <v>120000</v>
      </c>
      <c r="AA104" s="9">
        <v>5</v>
      </c>
      <c r="AB104" s="6">
        <v>13000</v>
      </c>
      <c r="AC104" s="6">
        <v>880</v>
      </c>
      <c r="AD104" s="6">
        <v>880</v>
      </c>
      <c r="AE104" s="6">
        <v>11210</v>
      </c>
      <c r="AF104" s="6">
        <v>210</v>
      </c>
      <c r="AG104" s="6">
        <v>7100</v>
      </c>
      <c r="AH104" s="6">
        <v>2100</v>
      </c>
      <c r="AI104" s="6">
        <v>9.7000000000000003E-2</v>
      </c>
      <c r="AJ104" s="6">
        <f>0.5*0.005</f>
        <v>2.5000000000000001E-3</v>
      </c>
      <c r="AK104" s="6">
        <f>0.5*0.005</f>
        <v>2.5000000000000001E-3</v>
      </c>
      <c r="AL104" s="6">
        <v>0.41</v>
      </c>
      <c r="AM104" s="6">
        <v>0.123</v>
      </c>
      <c r="AN104" s="6">
        <v>0.122</v>
      </c>
      <c r="AO104" s="6">
        <v>7.6999999999999999E-2</v>
      </c>
      <c r="AP104" s="6">
        <f t="shared" ref="AP104:AP132" si="110">0.5*0.005</f>
        <v>2.5000000000000001E-3</v>
      </c>
      <c r="AQ104" s="6">
        <v>0.105</v>
      </c>
      <c r="AR104" s="6">
        <v>4.5999999999999999E-2</v>
      </c>
      <c r="AS104" s="6">
        <f t="shared" ref="AS104:AT114" si="111">0.5*0.005</f>
        <v>2.5000000000000001E-3</v>
      </c>
      <c r="AT104" s="6">
        <f t="shared" si="111"/>
        <v>2.5000000000000001E-3</v>
      </c>
      <c r="AU104" s="6">
        <v>0.22700000000000001</v>
      </c>
      <c r="AV104" s="8">
        <v>0.19</v>
      </c>
      <c r="AW104" s="6">
        <v>6.6000000000000003E-2</v>
      </c>
      <c r="AX104" s="6">
        <v>0.128</v>
      </c>
      <c r="AY104" s="6">
        <v>0.104</v>
      </c>
      <c r="AZ104" s="6">
        <f t="shared" ref="AZ104:AZ142" si="112">0.5*0.005</f>
        <v>2.5000000000000001E-3</v>
      </c>
      <c r="BA104" s="6">
        <f t="shared" si="108"/>
        <v>2.5000000000000001E-3</v>
      </c>
      <c r="BB104" s="6"/>
      <c r="BC104" s="6">
        <f t="shared" si="82"/>
        <v>5.0000000000000001E-4</v>
      </c>
      <c r="BD104" s="6">
        <f t="shared" si="94"/>
        <v>5.0000000000000001E-4</v>
      </c>
      <c r="BE104" s="6">
        <v>7.1099999999999997E-2</v>
      </c>
      <c r="BF104" s="6">
        <f t="shared" si="83"/>
        <v>5.0000000000000001E-4</v>
      </c>
      <c r="BG104" s="6">
        <v>2.1499999999999998E-2</v>
      </c>
      <c r="BH104" s="6">
        <f t="shared" si="109"/>
        <v>5.0000000000000001E-4</v>
      </c>
      <c r="BI104" s="6">
        <f t="shared" si="95"/>
        <v>5.0000000000000001E-4</v>
      </c>
      <c r="BJ104" s="6">
        <v>9.2600000000000002E-2</v>
      </c>
      <c r="BK104" s="6">
        <f t="shared" si="76"/>
        <v>5.0000000000000004E-6</v>
      </c>
      <c r="BL104" s="11">
        <v>1E-3</v>
      </c>
      <c r="BM104" s="11">
        <f t="shared" si="105"/>
        <v>5.0000000000000002E-5</v>
      </c>
      <c r="BN104" s="11">
        <f t="shared" si="103"/>
        <v>5.0000000000000002E-5</v>
      </c>
      <c r="BO104" s="11">
        <f t="shared" si="106"/>
        <v>5.0000000000000002E-5</v>
      </c>
      <c r="BP104" s="11">
        <f t="shared" si="104"/>
        <v>5.0000000000000002E-5</v>
      </c>
      <c r="BQ104" s="6"/>
      <c r="BR104" s="6">
        <f t="shared" si="77"/>
        <v>4.0000000000000002E-4</v>
      </c>
      <c r="BS104" s="6">
        <f t="shared" ref="BS104:BT123" si="113">0.5*0.0001</f>
        <v>5.0000000000000002E-5</v>
      </c>
      <c r="BT104" s="6">
        <f t="shared" si="113"/>
        <v>5.0000000000000002E-5</v>
      </c>
      <c r="BU104" s="6">
        <f t="shared" si="84"/>
        <v>1E-4</v>
      </c>
      <c r="BV104" s="6">
        <f t="shared" ref="BV104:BW123" si="114">0.5*0.0001</f>
        <v>5.0000000000000002E-5</v>
      </c>
      <c r="BW104" s="6">
        <f t="shared" si="114"/>
        <v>5.0000000000000002E-5</v>
      </c>
      <c r="BX104" s="6"/>
      <c r="BY104" s="6">
        <f t="shared" si="107"/>
        <v>1.4999999999999999E-4</v>
      </c>
      <c r="CR104" s="14"/>
      <c r="CX104" s="6">
        <f t="shared" ref="CX104:CY123" si="115">0.5*0.0001</f>
        <v>5.0000000000000002E-5</v>
      </c>
      <c r="CY104" s="6">
        <f t="shared" si="115"/>
        <v>5.0000000000000002E-5</v>
      </c>
      <c r="CZ104" s="6">
        <v>15400</v>
      </c>
      <c r="DF104" s="6">
        <f t="shared" si="79"/>
        <v>4.0000000000000002E-4</v>
      </c>
      <c r="DG104" s="6">
        <f t="shared" si="85"/>
        <v>5.0000000000000002E-5</v>
      </c>
      <c r="DH104"/>
    </row>
    <row r="105" spans="1:112" s="11" customFormat="1">
      <c r="A105" s="11">
        <v>102</v>
      </c>
      <c r="B105" s="6" t="s">
        <v>271</v>
      </c>
      <c r="C105" s="6">
        <v>148</v>
      </c>
      <c r="D105" s="6" t="s">
        <v>1142</v>
      </c>
      <c r="E105" s="6" t="s">
        <v>1561</v>
      </c>
      <c r="F105" s="6" t="s">
        <v>272</v>
      </c>
      <c r="G105" s="7">
        <v>7.9</v>
      </c>
      <c r="H105" s="6">
        <v>587</v>
      </c>
      <c r="I105" s="6">
        <f t="shared" si="74"/>
        <v>0.05</v>
      </c>
      <c r="J105" s="6">
        <f>0.5*3</f>
        <v>1.5</v>
      </c>
      <c r="K105" s="6">
        <v>120</v>
      </c>
      <c r="L105" s="6">
        <v>0.26100000000000001</v>
      </c>
      <c r="M105" s="9">
        <v>2.6</v>
      </c>
      <c r="N105" s="6">
        <v>13.4</v>
      </c>
      <c r="O105" s="6">
        <v>16.399999999999999</v>
      </c>
      <c r="P105" s="10">
        <v>4.2000000000000003E-2</v>
      </c>
      <c r="Q105" s="6">
        <v>3500</v>
      </c>
      <c r="R105" s="6">
        <f t="shared" si="75"/>
        <v>0.2</v>
      </c>
      <c r="S105" s="6">
        <v>9.27</v>
      </c>
      <c r="T105" s="6">
        <v>22.4</v>
      </c>
      <c r="U105" s="6">
        <f t="shared" si="93"/>
        <v>1</v>
      </c>
      <c r="V105" s="6"/>
      <c r="W105" s="6">
        <v>230</v>
      </c>
      <c r="X105" s="7">
        <v>16</v>
      </c>
      <c r="Y105" s="6">
        <v>68.400000000000006</v>
      </c>
      <c r="Z105" s="6">
        <v>170000</v>
      </c>
      <c r="AA105" s="9">
        <v>2.2000000000000002</v>
      </c>
      <c r="AB105" s="6">
        <v>14000</v>
      </c>
      <c r="AC105" s="6">
        <v>920</v>
      </c>
      <c r="AD105" s="6">
        <v>820</v>
      </c>
      <c r="AE105" s="6">
        <v>16260</v>
      </c>
      <c r="AF105" s="6">
        <v>150</v>
      </c>
      <c r="AG105" s="6">
        <v>6100</v>
      </c>
      <c r="AH105" s="6">
        <v>1700</v>
      </c>
      <c r="AI105" s="6">
        <v>0.16200000000000001</v>
      </c>
      <c r="AJ105" s="6">
        <v>0.13700000000000001</v>
      </c>
      <c r="AK105" s="6">
        <f t="shared" ref="AK105:AK142" si="116">0.5*0.005</f>
        <v>2.5000000000000001E-3</v>
      </c>
      <c r="AL105" s="6">
        <v>0.52900000000000003</v>
      </c>
      <c r="AM105" s="6">
        <v>0.14599999999999999</v>
      </c>
      <c r="AN105" s="6">
        <v>0.14099999999999999</v>
      </c>
      <c r="AO105" s="6">
        <f>0.5*0.005</f>
        <v>2.5000000000000001E-3</v>
      </c>
      <c r="AP105" s="6">
        <f t="shared" si="110"/>
        <v>2.5000000000000001E-3</v>
      </c>
      <c r="AQ105" s="6">
        <v>0.13700000000000001</v>
      </c>
      <c r="AR105" s="6">
        <v>7.6999999999999999E-2</v>
      </c>
      <c r="AS105" s="6">
        <f t="shared" si="111"/>
        <v>2.5000000000000001E-3</v>
      </c>
      <c r="AT105" s="6">
        <f t="shared" si="111"/>
        <v>2.5000000000000001E-3</v>
      </c>
      <c r="AU105" s="6">
        <v>0.30499999999999999</v>
      </c>
      <c r="AV105" s="8">
        <v>0.17799999999999999</v>
      </c>
      <c r="AW105" s="6">
        <v>0.16200000000000001</v>
      </c>
      <c r="AX105" s="6">
        <v>0.16300000000000001</v>
      </c>
      <c r="AY105" s="6">
        <v>0.125</v>
      </c>
      <c r="AZ105" s="6">
        <f t="shared" si="112"/>
        <v>2.5000000000000001E-3</v>
      </c>
      <c r="BA105" s="6">
        <f t="shared" si="108"/>
        <v>2.5000000000000001E-3</v>
      </c>
      <c r="BB105" s="6"/>
      <c r="BC105" s="6">
        <f t="shared" ref="BC105:BC136" si="117">0.5*0.001</f>
        <v>5.0000000000000001E-4</v>
      </c>
      <c r="BD105" s="6">
        <f t="shared" si="94"/>
        <v>5.0000000000000001E-4</v>
      </c>
      <c r="BE105" s="6">
        <f>0.5*0.001</f>
        <v>5.0000000000000001E-4</v>
      </c>
      <c r="BF105" s="6">
        <f t="shared" ref="BF105:BF136" si="118">0.5*0.001</f>
        <v>5.0000000000000001E-4</v>
      </c>
      <c r="BG105" s="6">
        <f t="shared" ref="BG105:BG136" si="119">0.5*0.001</f>
        <v>5.0000000000000001E-4</v>
      </c>
      <c r="BH105" s="6">
        <f t="shared" si="109"/>
        <v>5.0000000000000001E-4</v>
      </c>
      <c r="BI105" s="6">
        <f t="shared" si="95"/>
        <v>5.0000000000000001E-4</v>
      </c>
      <c r="BJ105" s="6">
        <f>0.5*0.001</f>
        <v>5.0000000000000001E-4</v>
      </c>
      <c r="BK105" s="6">
        <f t="shared" si="76"/>
        <v>5.0000000000000004E-6</v>
      </c>
      <c r="BL105" s="11">
        <f t="shared" ref="BL105:BL136" si="120">0.5*0.001</f>
        <v>5.0000000000000001E-4</v>
      </c>
      <c r="BM105" s="11">
        <f t="shared" si="105"/>
        <v>5.0000000000000002E-5</v>
      </c>
      <c r="BN105" s="11">
        <f t="shared" si="103"/>
        <v>5.0000000000000002E-5</v>
      </c>
      <c r="BO105" s="11">
        <f t="shared" si="106"/>
        <v>5.0000000000000002E-5</v>
      </c>
      <c r="BP105" s="11">
        <f t="shared" si="104"/>
        <v>5.0000000000000002E-5</v>
      </c>
      <c r="BQ105" s="6"/>
      <c r="BR105" s="6">
        <f t="shared" si="77"/>
        <v>4.0000000000000002E-4</v>
      </c>
      <c r="BS105" s="6">
        <f t="shared" si="113"/>
        <v>5.0000000000000002E-5</v>
      </c>
      <c r="BT105" s="6">
        <f t="shared" si="113"/>
        <v>5.0000000000000002E-5</v>
      </c>
      <c r="BU105" s="6">
        <f t="shared" si="84"/>
        <v>1E-4</v>
      </c>
      <c r="BV105" s="6">
        <f t="shared" si="114"/>
        <v>5.0000000000000002E-5</v>
      </c>
      <c r="BW105" s="6">
        <f t="shared" si="114"/>
        <v>5.0000000000000002E-5</v>
      </c>
      <c r="BX105" s="6"/>
      <c r="BY105" s="6">
        <f t="shared" si="107"/>
        <v>1.4999999999999999E-4</v>
      </c>
      <c r="CR105" s="14"/>
      <c r="CX105" s="6">
        <f t="shared" si="115"/>
        <v>5.0000000000000002E-5</v>
      </c>
      <c r="CY105" s="6">
        <f t="shared" si="115"/>
        <v>5.0000000000000002E-5</v>
      </c>
      <c r="CZ105" s="6">
        <v>12330.000000000002</v>
      </c>
      <c r="DF105" s="6">
        <f t="shared" si="79"/>
        <v>4.0000000000000002E-4</v>
      </c>
      <c r="DG105" s="6">
        <f t="shared" si="85"/>
        <v>5.0000000000000002E-5</v>
      </c>
      <c r="DH105"/>
    </row>
    <row r="106" spans="1:112" s="11" customFormat="1">
      <c r="A106" s="11">
        <v>103</v>
      </c>
      <c r="B106" s="6" t="s">
        <v>269</v>
      </c>
      <c r="C106" s="6">
        <v>149</v>
      </c>
      <c r="D106" s="6" t="s">
        <v>1143</v>
      </c>
      <c r="E106" s="6" t="s">
        <v>1562</v>
      </c>
      <c r="F106" s="6" t="s">
        <v>270</v>
      </c>
      <c r="G106" s="7">
        <v>8.3000000000000007</v>
      </c>
      <c r="H106" s="6">
        <v>780</v>
      </c>
      <c r="I106" s="6">
        <f t="shared" si="74"/>
        <v>0.05</v>
      </c>
      <c r="J106" s="6">
        <v>8.25</v>
      </c>
      <c r="K106" s="6">
        <v>140</v>
      </c>
      <c r="L106" s="6">
        <v>1.05</v>
      </c>
      <c r="M106" s="9">
        <v>4.5</v>
      </c>
      <c r="N106" s="6">
        <v>16.899999999999999</v>
      </c>
      <c r="O106" s="7">
        <v>23</v>
      </c>
      <c r="P106" s="8">
        <v>0.13</v>
      </c>
      <c r="Q106" s="6">
        <v>4300</v>
      </c>
      <c r="R106" s="6">
        <f t="shared" si="75"/>
        <v>0.2</v>
      </c>
      <c r="S106" s="6">
        <v>15.3</v>
      </c>
      <c r="T106" s="6">
        <v>62.3</v>
      </c>
      <c r="U106" s="6">
        <f t="shared" si="93"/>
        <v>1</v>
      </c>
      <c r="V106" s="6"/>
      <c r="W106" s="6">
        <v>180</v>
      </c>
      <c r="X106" s="7">
        <v>26</v>
      </c>
      <c r="Y106" s="6">
        <v>128</v>
      </c>
      <c r="Z106" s="6">
        <v>100000</v>
      </c>
      <c r="AA106" s="9">
        <v>3.1</v>
      </c>
      <c r="AB106" s="6">
        <v>12000</v>
      </c>
      <c r="AC106" s="6">
        <v>2700</v>
      </c>
      <c r="AD106" s="6">
        <v>1200</v>
      </c>
      <c r="AE106" s="6">
        <v>11270</v>
      </c>
      <c r="AF106" s="6">
        <v>190</v>
      </c>
      <c r="AG106" s="6">
        <v>7200</v>
      </c>
      <c r="AH106" s="6">
        <v>2200</v>
      </c>
      <c r="AI106" s="6">
        <v>0.16</v>
      </c>
      <c r="AJ106" s="6">
        <v>0.11600000000000001</v>
      </c>
      <c r="AK106" s="6">
        <f t="shared" si="116"/>
        <v>2.5000000000000001E-3</v>
      </c>
      <c r="AL106" s="6">
        <v>0.45700000000000002</v>
      </c>
      <c r="AM106" s="6">
        <v>0.11700000000000001</v>
      </c>
      <c r="AN106" s="6">
        <v>8.8999999999999996E-2</v>
      </c>
      <c r="AO106" s="8">
        <v>0.05</v>
      </c>
      <c r="AP106" s="6">
        <f t="shared" si="110"/>
        <v>2.5000000000000001E-3</v>
      </c>
      <c r="AQ106" s="6">
        <v>7.8E-2</v>
      </c>
      <c r="AR106" s="6">
        <f>0.5*0.003</f>
        <v>1.5E-3</v>
      </c>
      <c r="AS106" s="6">
        <f t="shared" si="111"/>
        <v>2.5000000000000001E-3</v>
      </c>
      <c r="AT106" s="6">
        <f t="shared" si="111"/>
        <v>2.5000000000000001E-3</v>
      </c>
      <c r="AU106" s="6">
        <v>0.20799999999999999</v>
      </c>
      <c r="AV106" s="8">
        <v>0.126</v>
      </c>
      <c r="AW106" s="6">
        <v>5.5E-2</v>
      </c>
      <c r="AX106" s="6">
        <v>0.105</v>
      </c>
      <c r="AY106" s="6">
        <v>6.7000000000000004E-2</v>
      </c>
      <c r="AZ106" s="6">
        <f t="shared" si="112"/>
        <v>2.5000000000000001E-3</v>
      </c>
      <c r="BA106" s="6">
        <f t="shared" si="108"/>
        <v>2.5000000000000001E-3</v>
      </c>
      <c r="BB106" s="6"/>
      <c r="BC106" s="6">
        <f t="shared" si="117"/>
        <v>5.0000000000000001E-4</v>
      </c>
      <c r="BD106" s="6">
        <f t="shared" si="94"/>
        <v>5.0000000000000001E-4</v>
      </c>
      <c r="BE106" s="6">
        <f>0.5*0.001</f>
        <v>5.0000000000000001E-4</v>
      </c>
      <c r="BF106" s="6">
        <f t="shared" si="118"/>
        <v>5.0000000000000001E-4</v>
      </c>
      <c r="BG106" s="6">
        <f t="shared" si="119"/>
        <v>5.0000000000000001E-4</v>
      </c>
      <c r="BH106" s="6">
        <f t="shared" si="109"/>
        <v>5.0000000000000001E-4</v>
      </c>
      <c r="BI106" s="6">
        <f t="shared" si="95"/>
        <v>5.0000000000000001E-4</v>
      </c>
      <c r="BJ106" s="6">
        <f>0.5*0.001</f>
        <v>5.0000000000000001E-4</v>
      </c>
      <c r="BK106" s="6">
        <f t="shared" si="76"/>
        <v>5.0000000000000004E-6</v>
      </c>
      <c r="BL106" s="11">
        <f t="shared" si="120"/>
        <v>5.0000000000000001E-4</v>
      </c>
      <c r="BM106" s="11">
        <f t="shared" si="105"/>
        <v>5.0000000000000002E-5</v>
      </c>
      <c r="BN106" s="11">
        <f t="shared" si="103"/>
        <v>5.0000000000000002E-5</v>
      </c>
      <c r="BO106" s="11">
        <f t="shared" si="106"/>
        <v>5.0000000000000002E-5</v>
      </c>
      <c r="BP106" s="11">
        <f t="shared" si="104"/>
        <v>5.0000000000000002E-5</v>
      </c>
      <c r="BQ106" s="6"/>
      <c r="BR106" s="6">
        <f t="shared" si="77"/>
        <v>4.0000000000000002E-4</v>
      </c>
      <c r="BS106" s="6">
        <f t="shared" si="113"/>
        <v>5.0000000000000002E-5</v>
      </c>
      <c r="BT106" s="6">
        <f t="shared" si="113"/>
        <v>5.0000000000000002E-5</v>
      </c>
      <c r="BU106" s="6">
        <f t="shared" si="84"/>
        <v>1E-4</v>
      </c>
      <c r="BV106" s="6">
        <f t="shared" si="114"/>
        <v>5.0000000000000002E-5</v>
      </c>
      <c r="BW106" s="6">
        <f t="shared" si="114"/>
        <v>5.0000000000000002E-5</v>
      </c>
      <c r="BX106" s="6"/>
      <c r="BY106" s="6">
        <f t="shared" si="107"/>
        <v>1.4999999999999999E-4</v>
      </c>
      <c r="CR106" s="14"/>
      <c r="CX106" s="6">
        <f t="shared" si="115"/>
        <v>5.0000000000000002E-5</v>
      </c>
      <c r="CY106" s="6">
        <f t="shared" si="115"/>
        <v>5.0000000000000002E-5</v>
      </c>
      <c r="CZ106" s="6">
        <v>8825</v>
      </c>
      <c r="DF106" s="6">
        <f t="shared" si="79"/>
        <v>4.0000000000000002E-4</v>
      </c>
      <c r="DG106" s="6">
        <f t="shared" si="85"/>
        <v>5.0000000000000002E-5</v>
      </c>
      <c r="DH106"/>
    </row>
    <row r="107" spans="1:112" s="11" customFormat="1">
      <c r="A107" s="11">
        <v>104</v>
      </c>
      <c r="B107" s="6" t="s">
        <v>268</v>
      </c>
      <c r="C107" s="6">
        <v>150</v>
      </c>
      <c r="D107" s="6" t="s">
        <v>1144</v>
      </c>
      <c r="E107" s="6" t="s">
        <v>1563</v>
      </c>
      <c r="F107" s="6" t="s">
        <v>980</v>
      </c>
      <c r="G107" s="7">
        <v>7.7</v>
      </c>
      <c r="H107" s="6">
        <v>760</v>
      </c>
      <c r="I107" s="6">
        <f t="shared" si="74"/>
        <v>0.05</v>
      </c>
      <c r="J107" s="6">
        <v>12.2</v>
      </c>
      <c r="K107" s="6">
        <v>232</v>
      </c>
      <c r="L107" s="6">
        <v>2.48</v>
      </c>
      <c r="M107" s="9">
        <v>3.97</v>
      </c>
      <c r="N107" s="6">
        <v>19.600000000000001</v>
      </c>
      <c r="O107" s="6">
        <v>29.5</v>
      </c>
      <c r="P107" s="8">
        <v>0.13</v>
      </c>
      <c r="Q107" s="6">
        <v>1880</v>
      </c>
      <c r="R107" s="6">
        <f t="shared" si="75"/>
        <v>0.2</v>
      </c>
      <c r="S107" s="6">
        <v>13.2</v>
      </c>
      <c r="T107" s="6">
        <v>98.8</v>
      </c>
      <c r="U107" s="6">
        <f t="shared" si="93"/>
        <v>1</v>
      </c>
      <c r="V107" s="6"/>
      <c r="W107" s="6">
        <v>37.700000000000003</v>
      </c>
      <c r="X107" s="6">
        <v>32.700000000000003</v>
      </c>
      <c r="Y107" s="6">
        <v>183</v>
      </c>
      <c r="Z107" s="6">
        <v>41100</v>
      </c>
      <c r="AA107" s="9">
        <v>12</v>
      </c>
      <c r="AB107" s="6">
        <v>22100</v>
      </c>
      <c r="AC107" s="6">
        <v>11900</v>
      </c>
      <c r="AD107" s="6">
        <v>1240</v>
      </c>
      <c r="AE107" s="6">
        <v>14100</v>
      </c>
      <c r="AF107" s="6">
        <v>212</v>
      </c>
      <c r="AG107" s="6">
        <v>8300</v>
      </c>
      <c r="AH107" s="6">
        <v>1330</v>
      </c>
      <c r="AI107" s="6">
        <v>5.5E-2</v>
      </c>
      <c r="AJ107" s="6">
        <v>0.16800000000000001</v>
      </c>
      <c r="AK107" s="6">
        <f t="shared" si="116"/>
        <v>2.5000000000000001E-3</v>
      </c>
      <c r="AL107" s="8">
        <v>0.68</v>
      </c>
      <c r="AM107" s="6">
        <v>0.183</v>
      </c>
      <c r="AN107" s="6">
        <v>0.16600000000000001</v>
      </c>
      <c r="AO107" s="8">
        <v>0.1</v>
      </c>
      <c r="AP107" s="6">
        <f t="shared" si="110"/>
        <v>2.5000000000000001E-3</v>
      </c>
      <c r="AQ107" s="6">
        <v>0.14699999999999999</v>
      </c>
      <c r="AR107" s="6">
        <v>4.7E-2</v>
      </c>
      <c r="AS107" s="6">
        <f t="shared" si="111"/>
        <v>2.5000000000000001E-3</v>
      </c>
      <c r="AT107" s="6">
        <f t="shared" si="111"/>
        <v>2.5000000000000001E-3</v>
      </c>
      <c r="AU107" s="8">
        <v>0.33100000000000002</v>
      </c>
      <c r="AV107" s="8">
        <v>0.25900000000000001</v>
      </c>
      <c r="AW107" s="6">
        <v>9.9000000000000005E-2</v>
      </c>
      <c r="AX107" s="6">
        <v>0.19900000000000001</v>
      </c>
      <c r="AY107" s="6">
        <v>0.127</v>
      </c>
      <c r="AZ107" s="6">
        <f t="shared" si="112"/>
        <v>2.5000000000000001E-3</v>
      </c>
      <c r="BA107" s="6">
        <f t="shared" si="108"/>
        <v>2.5000000000000001E-3</v>
      </c>
      <c r="BB107" s="6"/>
      <c r="BC107" s="6">
        <f t="shared" si="117"/>
        <v>5.0000000000000001E-4</v>
      </c>
      <c r="BD107" s="6">
        <f t="shared" si="94"/>
        <v>5.0000000000000001E-4</v>
      </c>
      <c r="BE107" s="6">
        <f>0.5*0.001</f>
        <v>5.0000000000000001E-4</v>
      </c>
      <c r="BF107" s="6">
        <f t="shared" si="118"/>
        <v>5.0000000000000001E-4</v>
      </c>
      <c r="BG107" s="6">
        <f t="shared" si="119"/>
        <v>5.0000000000000001E-4</v>
      </c>
      <c r="BH107" s="6">
        <f t="shared" si="109"/>
        <v>5.0000000000000001E-4</v>
      </c>
      <c r="BI107" s="6">
        <f t="shared" si="95"/>
        <v>5.0000000000000001E-4</v>
      </c>
      <c r="BJ107" s="6">
        <f>0.5*0.001</f>
        <v>5.0000000000000001E-4</v>
      </c>
      <c r="BK107" s="6">
        <f t="shared" si="76"/>
        <v>5.0000000000000004E-6</v>
      </c>
      <c r="BL107" s="11">
        <f t="shared" si="120"/>
        <v>5.0000000000000001E-4</v>
      </c>
      <c r="BM107" s="11">
        <f t="shared" si="105"/>
        <v>5.0000000000000002E-5</v>
      </c>
      <c r="BN107" s="11">
        <f t="shared" si="103"/>
        <v>5.0000000000000002E-5</v>
      </c>
      <c r="BO107" s="11">
        <f t="shared" si="106"/>
        <v>5.0000000000000002E-5</v>
      </c>
      <c r="BP107" s="11">
        <f t="shared" si="104"/>
        <v>5.0000000000000002E-5</v>
      </c>
      <c r="BQ107" s="6"/>
      <c r="BR107" s="6">
        <f t="shared" si="77"/>
        <v>4.0000000000000002E-4</v>
      </c>
      <c r="BS107" s="6">
        <f t="shared" si="113"/>
        <v>5.0000000000000002E-5</v>
      </c>
      <c r="BT107" s="6">
        <f t="shared" si="113"/>
        <v>5.0000000000000002E-5</v>
      </c>
      <c r="BU107" s="6">
        <f t="shared" si="84"/>
        <v>1E-4</v>
      </c>
      <c r="BV107" s="6">
        <f t="shared" si="114"/>
        <v>5.0000000000000002E-5</v>
      </c>
      <c r="BW107" s="6">
        <f t="shared" si="114"/>
        <v>5.0000000000000002E-5</v>
      </c>
      <c r="BX107" s="6"/>
      <c r="BY107" s="6">
        <f t="shared" si="107"/>
        <v>1.4999999999999999E-4</v>
      </c>
      <c r="CR107" s="14"/>
      <c r="CX107" s="6">
        <f t="shared" si="115"/>
        <v>5.0000000000000002E-5</v>
      </c>
      <c r="CY107" s="6">
        <f t="shared" si="115"/>
        <v>5.0000000000000002E-5</v>
      </c>
      <c r="CZ107" s="6">
        <v>15460</v>
      </c>
      <c r="DF107" s="6">
        <f t="shared" si="79"/>
        <v>4.0000000000000002E-4</v>
      </c>
      <c r="DG107" s="6">
        <f t="shared" si="85"/>
        <v>5.0000000000000002E-5</v>
      </c>
      <c r="DH107"/>
    </row>
    <row r="108" spans="1:112" s="11" customFormat="1">
      <c r="A108" s="11">
        <v>105</v>
      </c>
      <c r="B108" s="6" t="s">
        <v>267</v>
      </c>
      <c r="C108" s="6">
        <v>151</v>
      </c>
      <c r="D108" s="6" t="s">
        <v>1145</v>
      </c>
      <c r="E108" s="6" t="s">
        <v>1564</v>
      </c>
      <c r="F108" s="6" t="s">
        <v>981</v>
      </c>
      <c r="G108" s="7">
        <v>7.4</v>
      </c>
      <c r="H108" s="6">
        <v>660</v>
      </c>
      <c r="I108" s="6">
        <f t="shared" si="74"/>
        <v>0.05</v>
      </c>
      <c r="J108" s="6">
        <f>0.5*3</f>
        <v>1.5</v>
      </c>
      <c r="K108" s="6">
        <v>140</v>
      </c>
      <c r="L108" s="6">
        <v>0.61</v>
      </c>
      <c r="M108" s="9">
        <f>0.5*0.2</f>
        <v>0.1</v>
      </c>
      <c r="N108" s="7">
        <v>37</v>
      </c>
      <c r="O108" s="6">
        <v>14.5</v>
      </c>
      <c r="P108" s="10">
        <v>9.5000000000000001E-2</v>
      </c>
      <c r="Q108" s="6">
        <v>1800</v>
      </c>
      <c r="R108" s="6">
        <f t="shared" si="75"/>
        <v>0.2</v>
      </c>
      <c r="S108" s="6">
        <v>9.0500000000000007</v>
      </c>
      <c r="T108" s="6">
        <v>3.76</v>
      </c>
      <c r="U108" s="6">
        <f t="shared" si="93"/>
        <v>1</v>
      </c>
      <c r="V108" s="6"/>
      <c r="W108" s="6">
        <v>110</v>
      </c>
      <c r="X108" s="7">
        <v>15</v>
      </c>
      <c r="Y108" s="6">
        <v>151</v>
      </c>
      <c r="Z108" s="6">
        <v>94000</v>
      </c>
      <c r="AA108" s="9">
        <v>4.4000000000000004</v>
      </c>
      <c r="AB108" s="6">
        <v>23000</v>
      </c>
      <c r="AC108" s="6">
        <v>3500</v>
      </c>
      <c r="AD108" s="6">
        <v>3100</v>
      </c>
      <c r="AE108" s="6">
        <v>9390</v>
      </c>
      <c r="AF108" s="6">
        <v>110</v>
      </c>
      <c r="AG108" s="6">
        <v>4000</v>
      </c>
      <c r="AH108" s="6">
        <v>950</v>
      </c>
      <c r="AI108" s="6">
        <v>0.441</v>
      </c>
      <c r="AJ108" s="6">
        <v>9.7000000000000003E-2</v>
      </c>
      <c r="AK108" s="6">
        <f t="shared" si="116"/>
        <v>2.5000000000000001E-3</v>
      </c>
      <c r="AL108" s="8">
        <v>0.442</v>
      </c>
      <c r="AM108" s="6">
        <v>0.11799999999999999</v>
      </c>
      <c r="AN108" s="6">
        <v>0.19400000000000001</v>
      </c>
      <c r="AO108" s="6">
        <v>6.2E-2</v>
      </c>
      <c r="AP108" s="6">
        <f t="shared" si="110"/>
        <v>2.5000000000000001E-3</v>
      </c>
      <c r="AQ108" s="6">
        <v>7.9000000000000001E-2</v>
      </c>
      <c r="AR108" s="6">
        <v>5.1999999999999998E-2</v>
      </c>
      <c r="AS108" s="6">
        <f t="shared" si="111"/>
        <v>2.5000000000000001E-3</v>
      </c>
      <c r="AT108" s="6">
        <f t="shared" si="111"/>
        <v>2.5000000000000001E-3</v>
      </c>
      <c r="AU108" s="8">
        <v>0.26</v>
      </c>
      <c r="AV108" s="8">
        <v>0.153</v>
      </c>
      <c r="AW108" s="8">
        <v>0.06</v>
      </c>
      <c r="AX108" s="6">
        <v>0.13400000000000001</v>
      </c>
      <c r="AY108" s="6">
        <v>7.4999999999999997E-2</v>
      </c>
      <c r="AZ108" s="6">
        <f t="shared" si="112"/>
        <v>2.5000000000000001E-3</v>
      </c>
      <c r="BA108" s="6">
        <f t="shared" si="108"/>
        <v>2.5000000000000001E-3</v>
      </c>
      <c r="BB108" s="6"/>
      <c r="BC108" s="6">
        <f t="shared" si="117"/>
        <v>5.0000000000000001E-4</v>
      </c>
      <c r="BD108" s="6">
        <f t="shared" si="94"/>
        <v>5.0000000000000001E-4</v>
      </c>
      <c r="BE108" s="6">
        <v>1.7100000000000001E-2</v>
      </c>
      <c r="BF108" s="6">
        <f t="shared" si="118"/>
        <v>5.0000000000000001E-4</v>
      </c>
      <c r="BG108" s="6">
        <f t="shared" si="119"/>
        <v>5.0000000000000001E-4</v>
      </c>
      <c r="BH108" s="6">
        <f t="shared" si="109"/>
        <v>5.0000000000000001E-4</v>
      </c>
      <c r="BI108" s="6">
        <f t="shared" si="95"/>
        <v>5.0000000000000001E-4</v>
      </c>
      <c r="BJ108" s="6">
        <v>1.7100000000000001E-2</v>
      </c>
      <c r="BK108" s="6">
        <f t="shared" si="76"/>
        <v>5.0000000000000004E-6</v>
      </c>
      <c r="BL108" s="11">
        <f t="shared" si="120"/>
        <v>5.0000000000000001E-4</v>
      </c>
      <c r="BM108" s="11">
        <f t="shared" si="105"/>
        <v>5.0000000000000002E-5</v>
      </c>
      <c r="BN108" s="11">
        <f t="shared" si="103"/>
        <v>5.0000000000000002E-5</v>
      </c>
      <c r="BO108" s="11">
        <f t="shared" si="106"/>
        <v>5.0000000000000002E-5</v>
      </c>
      <c r="BP108" s="11">
        <f t="shared" si="104"/>
        <v>5.0000000000000002E-5</v>
      </c>
      <c r="BQ108" s="6"/>
      <c r="BR108" s="6">
        <f t="shared" si="77"/>
        <v>4.0000000000000002E-4</v>
      </c>
      <c r="BS108" s="6">
        <f t="shared" si="113"/>
        <v>5.0000000000000002E-5</v>
      </c>
      <c r="BT108" s="6">
        <f t="shared" si="113"/>
        <v>5.0000000000000002E-5</v>
      </c>
      <c r="BU108" s="6">
        <f t="shared" si="84"/>
        <v>1E-4</v>
      </c>
      <c r="BV108" s="6">
        <f t="shared" si="114"/>
        <v>5.0000000000000002E-5</v>
      </c>
      <c r="BW108" s="6">
        <f t="shared" si="114"/>
        <v>5.0000000000000002E-5</v>
      </c>
      <c r="BX108" s="6"/>
      <c r="BY108" s="6">
        <f t="shared" si="107"/>
        <v>1.4999999999999999E-4</v>
      </c>
      <c r="CR108" s="14"/>
      <c r="CX108" s="6">
        <f t="shared" si="115"/>
        <v>5.0000000000000002E-5</v>
      </c>
      <c r="CY108" s="6">
        <f t="shared" si="115"/>
        <v>5.0000000000000002E-5</v>
      </c>
      <c r="CZ108" s="6">
        <v>11319.999999999998</v>
      </c>
      <c r="DF108" s="6">
        <f t="shared" si="79"/>
        <v>4.0000000000000002E-4</v>
      </c>
      <c r="DG108" s="6">
        <f t="shared" si="85"/>
        <v>5.0000000000000002E-5</v>
      </c>
      <c r="DH108"/>
    </row>
    <row r="109" spans="1:112" s="11" customFormat="1">
      <c r="A109" s="11">
        <v>106</v>
      </c>
      <c r="B109" s="6" t="s">
        <v>266</v>
      </c>
      <c r="C109" s="6">
        <v>152</v>
      </c>
      <c r="D109" s="6" t="s">
        <v>1146</v>
      </c>
      <c r="E109" s="6" t="s">
        <v>1565</v>
      </c>
      <c r="F109" s="6" t="s">
        <v>982</v>
      </c>
      <c r="G109" s="7">
        <v>8.1</v>
      </c>
      <c r="H109" s="6">
        <v>870</v>
      </c>
      <c r="I109" s="6">
        <f t="shared" si="74"/>
        <v>0.05</v>
      </c>
      <c r="J109" s="6">
        <f>0.5*3</f>
        <v>1.5</v>
      </c>
      <c r="K109" s="7">
        <v>30</v>
      </c>
      <c r="L109" s="6">
        <v>1.32</v>
      </c>
      <c r="M109" s="9">
        <v>6.7</v>
      </c>
      <c r="N109" s="6">
        <v>9.2100000000000009</v>
      </c>
      <c r="O109" s="6">
        <v>18.600000000000001</v>
      </c>
      <c r="P109" s="10">
        <v>0.05</v>
      </c>
      <c r="Q109" s="6">
        <v>1300</v>
      </c>
      <c r="R109" s="6">
        <f t="shared" si="75"/>
        <v>0.2</v>
      </c>
      <c r="S109" s="6">
        <v>10.7</v>
      </c>
      <c r="T109" s="6">
        <v>37.799999999999997</v>
      </c>
      <c r="U109" s="6">
        <f t="shared" si="93"/>
        <v>1</v>
      </c>
      <c r="V109" s="6"/>
      <c r="W109" s="7">
        <v>28</v>
      </c>
      <c r="X109" s="9">
        <v>7.1</v>
      </c>
      <c r="Y109" s="6">
        <v>95.4</v>
      </c>
      <c r="Z109" s="6">
        <v>35000</v>
      </c>
      <c r="AA109" s="9">
        <v>3</v>
      </c>
      <c r="AB109" s="6">
        <v>12000</v>
      </c>
      <c r="AC109" s="6">
        <v>380</v>
      </c>
      <c r="AD109" s="6">
        <v>720</v>
      </c>
      <c r="AE109" s="6">
        <v>11220</v>
      </c>
      <c r="AF109" s="7">
        <v>79</v>
      </c>
      <c r="AG109" s="6">
        <v>4800</v>
      </c>
      <c r="AH109" s="6">
        <v>870</v>
      </c>
      <c r="AI109" s="6">
        <f>0.5*0.005</f>
        <v>2.5000000000000001E-3</v>
      </c>
      <c r="AJ109" s="6">
        <f>0.5*0.005</f>
        <v>2.5000000000000001E-3</v>
      </c>
      <c r="AK109" s="6">
        <f t="shared" si="116"/>
        <v>2.5000000000000001E-3</v>
      </c>
      <c r="AL109" s="8">
        <v>9.7000000000000003E-2</v>
      </c>
      <c r="AM109" s="6">
        <v>2.5000000000000001E-2</v>
      </c>
      <c r="AN109" s="6">
        <v>1.9E-2</v>
      </c>
      <c r="AO109" s="6">
        <f>0.5*0.005</f>
        <v>2.5000000000000001E-3</v>
      </c>
      <c r="AP109" s="6">
        <f t="shared" si="110"/>
        <v>2.5000000000000001E-3</v>
      </c>
      <c r="AQ109" s="6">
        <v>2.5999999999999999E-2</v>
      </c>
      <c r="AR109" s="8">
        <v>0.02</v>
      </c>
      <c r="AS109" s="6">
        <f t="shared" si="111"/>
        <v>2.5000000000000001E-3</v>
      </c>
      <c r="AT109" s="6">
        <f t="shared" si="111"/>
        <v>2.5000000000000001E-3</v>
      </c>
      <c r="AU109" s="8">
        <v>0.03</v>
      </c>
      <c r="AV109" s="8">
        <v>3.2000000000000001E-2</v>
      </c>
      <c r="AW109" s="6">
        <f>0.5*0.005</f>
        <v>2.5000000000000001E-3</v>
      </c>
      <c r="AX109" s="6">
        <v>3.6999999999999998E-2</v>
      </c>
      <c r="AY109" s="6">
        <v>3.1E-2</v>
      </c>
      <c r="AZ109" s="6">
        <f t="shared" si="112"/>
        <v>2.5000000000000001E-3</v>
      </c>
      <c r="BA109" s="6">
        <f t="shared" si="108"/>
        <v>2.5000000000000001E-3</v>
      </c>
      <c r="BB109" s="6"/>
      <c r="BC109" s="6">
        <f t="shared" si="117"/>
        <v>5.0000000000000001E-4</v>
      </c>
      <c r="BD109" s="6">
        <f t="shared" si="94"/>
        <v>5.0000000000000001E-4</v>
      </c>
      <c r="BE109" s="6">
        <f t="shared" ref="BE109:BE140" si="121">0.5*0.001</f>
        <v>5.0000000000000001E-4</v>
      </c>
      <c r="BF109" s="6">
        <f t="shared" si="118"/>
        <v>5.0000000000000001E-4</v>
      </c>
      <c r="BG109" s="6">
        <f t="shared" si="119"/>
        <v>5.0000000000000001E-4</v>
      </c>
      <c r="BH109" s="6">
        <f t="shared" si="109"/>
        <v>5.0000000000000001E-4</v>
      </c>
      <c r="BI109" s="6">
        <f t="shared" si="95"/>
        <v>5.0000000000000001E-4</v>
      </c>
      <c r="BJ109" s="6">
        <f t="shared" ref="BJ109:BJ140" si="122">0.5*0.001</f>
        <v>5.0000000000000001E-4</v>
      </c>
      <c r="BK109" s="6">
        <f t="shared" si="76"/>
        <v>5.0000000000000004E-6</v>
      </c>
      <c r="BL109" s="11">
        <f t="shared" si="120"/>
        <v>5.0000000000000001E-4</v>
      </c>
      <c r="BM109" s="11">
        <f t="shared" si="105"/>
        <v>5.0000000000000002E-5</v>
      </c>
      <c r="BN109" s="11">
        <f t="shared" si="103"/>
        <v>5.0000000000000002E-5</v>
      </c>
      <c r="BO109" s="11">
        <f t="shared" si="106"/>
        <v>5.0000000000000002E-5</v>
      </c>
      <c r="BP109" s="11">
        <f t="shared" si="104"/>
        <v>5.0000000000000002E-5</v>
      </c>
      <c r="BQ109" s="6"/>
      <c r="BR109" s="6">
        <f t="shared" si="77"/>
        <v>4.0000000000000002E-4</v>
      </c>
      <c r="BS109" s="6">
        <f t="shared" si="113"/>
        <v>5.0000000000000002E-5</v>
      </c>
      <c r="BT109" s="6">
        <f t="shared" si="113"/>
        <v>5.0000000000000002E-5</v>
      </c>
      <c r="BU109" s="6">
        <f t="shared" si="84"/>
        <v>1E-4</v>
      </c>
      <c r="BV109" s="6">
        <f t="shared" si="114"/>
        <v>5.0000000000000002E-5</v>
      </c>
      <c r="BW109" s="6">
        <f t="shared" si="114"/>
        <v>5.0000000000000002E-5</v>
      </c>
      <c r="BX109" s="6"/>
      <c r="BY109" s="6">
        <f t="shared" si="107"/>
        <v>1.4999999999999999E-4</v>
      </c>
      <c r="CR109" s="14"/>
      <c r="CX109" s="6">
        <f t="shared" si="115"/>
        <v>5.0000000000000002E-5</v>
      </c>
      <c r="CY109" s="6">
        <f t="shared" si="115"/>
        <v>5.0000000000000002E-5</v>
      </c>
      <c r="CZ109" s="6">
        <v>8711</v>
      </c>
      <c r="DF109" s="6">
        <f t="shared" si="79"/>
        <v>4.0000000000000002E-4</v>
      </c>
      <c r="DG109" s="6">
        <f t="shared" si="85"/>
        <v>5.0000000000000002E-5</v>
      </c>
      <c r="DH109"/>
    </row>
    <row r="110" spans="1:112" s="11" customFormat="1">
      <c r="A110" s="11">
        <v>107</v>
      </c>
      <c r="B110" s="6" t="s">
        <v>264</v>
      </c>
      <c r="C110" s="6">
        <v>153</v>
      </c>
      <c r="D110" s="6" t="s">
        <v>1147</v>
      </c>
      <c r="E110" s="6" t="s">
        <v>1566</v>
      </c>
      <c r="F110" s="6" t="s">
        <v>265</v>
      </c>
      <c r="G110" s="7">
        <v>7.6</v>
      </c>
      <c r="H110" s="6">
        <v>760</v>
      </c>
      <c r="I110" s="6">
        <f t="shared" si="74"/>
        <v>0.05</v>
      </c>
      <c r="J110" s="6">
        <v>14.4</v>
      </c>
      <c r="K110" s="6">
        <v>110</v>
      </c>
      <c r="L110" s="6">
        <v>1.88</v>
      </c>
      <c r="M110" s="9">
        <v>2.5</v>
      </c>
      <c r="N110" s="6">
        <v>13.7</v>
      </c>
      <c r="O110" s="6">
        <v>25.5</v>
      </c>
      <c r="P110" s="8">
        <v>0.15</v>
      </c>
      <c r="Q110" s="6">
        <v>2100</v>
      </c>
      <c r="R110" s="6">
        <f t="shared" si="75"/>
        <v>0.2</v>
      </c>
      <c r="S110" s="7">
        <v>11</v>
      </c>
      <c r="T110" s="6">
        <v>98.8</v>
      </c>
      <c r="U110" s="6">
        <f t="shared" si="93"/>
        <v>1</v>
      </c>
      <c r="V110" s="6"/>
      <c r="W110" s="7">
        <v>50</v>
      </c>
      <c r="X110" s="7">
        <v>22</v>
      </c>
      <c r="Y110" s="6">
        <v>200</v>
      </c>
      <c r="Z110" s="6">
        <v>76000</v>
      </c>
      <c r="AA110" s="9">
        <v>5.4</v>
      </c>
      <c r="AB110" s="6">
        <v>14000</v>
      </c>
      <c r="AC110" s="6">
        <v>1100</v>
      </c>
      <c r="AD110" s="6">
        <v>990</v>
      </c>
      <c r="AE110" s="6">
        <v>13310</v>
      </c>
      <c r="AF110" s="6">
        <v>230</v>
      </c>
      <c r="AG110" s="6">
        <v>7300</v>
      </c>
      <c r="AH110" s="6">
        <v>1000</v>
      </c>
      <c r="AI110" s="6">
        <v>0.311</v>
      </c>
      <c r="AJ110" s="6">
        <v>0.20699999999999999</v>
      </c>
      <c r="AK110" s="6">
        <f t="shared" si="116"/>
        <v>2.5000000000000001E-3</v>
      </c>
      <c r="AL110" s="8">
        <v>0.78300000000000003</v>
      </c>
      <c r="AM110" s="6">
        <v>0.22500000000000001</v>
      </c>
      <c r="AN110" s="6">
        <v>0.186</v>
      </c>
      <c r="AO110" s="6">
        <v>0.10299999999999999</v>
      </c>
      <c r="AP110" s="6">
        <f t="shared" si="110"/>
        <v>2.5000000000000001E-3</v>
      </c>
      <c r="AQ110" s="6">
        <v>0.14699999999999999</v>
      </c>
      <c r="AR110" s="6">
        <v>4.9000000000000002E-2</v>
      </c>
      <c r="AS110" s="6">
        <f t="shared" si="111"/>
        <v>2.5000000000000001E-3</v>
      </c>
      <c r="AT110" s="6">
        <f t="shared" si="111"/>
        <v>2.5000000000000001E-3</v>
      </c>
      <c r="AU110" s="6">
        <v>0.379</v>
      </c>
      <c r="AV110" s="8">
        <v>0.246</v>
      </c>
      <c r="AW110" s="6">
        <v>0.108</v>
      </c>
      <c r="AX110" s="6">
        <v>0.21</v>
      </c>
      <c r="AY110" s="6">
        <v>0.13600000000000001</v>
      </c>
      <c r="AZ110" s="6">
        <f t="shared" si="112"/>
        <v>2.5000000000000001E-3</v>
      </c>
      <c r="BA110" s="6">
        <f t="shared" si="108"/>
        <v>2.5000000000000001E-3</v>
      </c>
      <c r="BB110" s="6"/>
      <c r="BC110" s="6">
        <f t="shared" si="117"/>
        <v>5.0000000000000001E-4</v>
      </c>
      <c r="BD110" s="6">
        <f t="shared" si="94"/>
        <v>5.0000000000000001E-4</v>
      </c>
      <c r="BE110" s="6">
        <f t="shared" si="121"/>
        <v>5.0000000000000001E-4</v>
      </c>
      <c r="BF110" s="6">
        <f t="shared" si="118"/>
        <v>5.0000000000000001E-4</v>
      </c>
      <c r="BG110" s="6">
        <f t="shared" si="119"/>
        <v>5.0000000000000001E-4</v>
      </c>
      <c r="BH110" s="6">
        <f t="shared" si="109"/>
        <v>5.0000000000000001E-4</v>
      </c>
      <c r="BI110" s="6">
        <f t="shared" si="95"/>
        <v>5.0000000000000001E-4</v>
      </c>
      <c r="BJ110" s="6">
        <f t="shared" si="122"/>
        <v>5.0000000000000001E-4</v>
      </c>
      <c r="BK110" s="6">
        <f t="shared" si="76"/>
        <v>5.0000000000000004E-6</v>
      </c>
      <c r="BL110" s="11">
        <f t="shared" si="120"/>
        <v>5.0000000000000001E-4</v>
      </c>
      <c r="BM110" s="11">
        <f t="shared" si="105"/>
        <v>5.0000000000000002E-5</v>
      </c>
      <c r="BN110" s="11">
        <f t="shared" si="103"/>
        <v>5.0000000000000002E-5</v>
      </c>
      <c r="BO110" s="11">
        <f t="shared" si="106"/>
        <v>5.0000000000000002E-5</v>
      </c>
      <c r="BP110" s="11">
        <f t="shared" si="104"/>
        <v>5.0000000000000002E-5</v>
      </c>
      <c r="BQ110" s="6"/>
      <c r="BR110" s="6">
        <f t="shared" si="77"/>
        <v>4.0000000000000002E-4</v>
      </c>
      <c r="BS110" s="6">
        <f t="shared" si="113"/>
        <v>5.0000000000000002E-5</v>
      </c>
      <c r="BT110" s="6">
        <f t="shared" si="113"/>
        <v>5.0000000000000002E-5</v>
      </c>
      <c r="BU110" s="6">
        <f t="shared" si="84"/>
        <v>1E-4</v>
      </c>
      <c r="BV110" s="6">
        <f t="shared" si="114"/>
        <v>5.0000000000000002E-5</v>
      </c>
      <c r="BW110" s="6">
        <f t="shared" si="114"/>
        <v>5.0000000000000002E-5</v>
      </c>
      <c r="BX110" s="6"/>
      <c r="BY110" s="6">
        <f t="shared" si="107"/>
        <v>1.4999999999999999E-4</v>
      </c>
      <c r="CR110" s="14"/>
      <c r="CX110" s="6">
        <f t="shared" si="115"/>
        <v>5.0000000000000002E-5</v>
      </c>
      <c r="CY110" s="6">
        <f t="shared" si="115"/>
        <v>5.0000000000000002E-5</v>
      </c>
      <c r="CZ110" s="6">
        <v>16980</v>
      </c>
      <c r="DF110" s="6">
        <f t="shared" si="79"/>
        <v>4.0000000000000002E-4</v>
      </c>
      <c r="DG110" s="6">
        <f t="shared" si="85"/>
        <v>5.0000000000000002E-5</v>
      </c>
      <c r="DH110"/>
    </row>
    <row r="111" spans="1:112" s="11" customFormat="1">
      <c r="A111" s="11">
        <v>108</v>
      </c>
      <c r="B111" s="6" t="s">
        <v>263</v>
      </c>
      <c r="C111" s="6">
        <v>154</v>
      </c>
      <c r="D111" s="6" t="s">
        <v>1148</v>
      </c>
      <c r="E111" s="6" t="s">
        <v>1567</v>
      </c>
      <c r="F111" s="6" t="s">
        <v>983</v>
      </c>
      <c r="G111" s="7">
        <v>7.4</v>
      </c>
      <c r="H111" s="6">
        <v>502</v>
      </c>
      <c r="I111" s="6">
        <f t="shared" si="74"/>
        <v>0.05</v>
      </c>
      <c r="J111" s="6">
        <v>10.9</v>
      </c>
      <c r="K111" s="7">
        <v>39</v>
      </c>
      <c r="L111" s="6">
        <v>0.54400000000000004</v>
      </c>
      <c r="M111" s="9">
        <f>0.5*0.2</f>
        <v>0.1</v>
      </c>
      <c r="N111" s="6">
        <v>3.97</v>
      </c>
      <c r="O111" s="6">
        <v>5.43</v>
      </c>
      <c r="P111" s="10">
        <v>3.4000000000000002E-2</v>
      </c>
      <c r="Q111" s="6">
        <v>850</v>
      </c>
      <c r="R111" s="6">
        <f t="shared" si="75"/>
        <v>0.2</v>
      </c>
      <c r="S111" s="6">
        <v>2.81</v>
      </c>
      <c r="T111" s="6">
        <v>37.700000000000003</v>
      </c>
      <c r="U111" s="6">
        <f t="shared" si="93"/>
        <v>1</v>
      </c>
      <c r="V111" s="6"/>
      <c r="W111" s="7">
        <v>88</v>
      </c>
      <c r="X111" s="9">
        <v>7.2</v>
      </c>
      <c r="Y111" s="6">
        <v>56.6</v>
      </c>
      <c r="Z111" s="6">
        <v>150000</v>
      </c>
      <c r="AA111" s="9">
        <v>6.7</v>
      </c>
      <c r="AB111" s="6">
        <v>11000</v>
      </c>
      <c r="AC111" s="6">
        <v>1300</v>
      </c>
      <c r="AD111" s="6">
        <v>1100</v>
      </c>
      <c r="AE111" s="6">
        <v>10100</v>
      </c>
      <c r="AF111" s="7">
        <v>30</v>
      </c>
      <c r="AG111" s="6">
        <v>1400</v>
      </c>
      <c r="AH111" s="6">
        <v>170</v>
      </c>
      <c r="AI111" s="6">
        <v>0.11899999999999999</v>
      </c>
      <c r="AJ111" s="6">
        <v>5.8999999999999997E-2</v>
      </c>
      <c r="AK111" s="6">
        <f t="shared" si="116"/>
        <v>2.5000000000000001E-3</v>
      </c>
      <c r="AL111" s="8">
        <v>0.28000000000000003</v>
      </c>
      <c r="AM111" s="6">
        <v>9.7000000000000003E-2</v>
      </c>
      <c r="AN111" s="6">
        <v>7.2999999999999995E-2</v>
      </c>
      <c r="AO111" s="6">
        <v>4.9000000000000002E-2</v>
      </c>
      <c r="AP111" s="6">
        <f t="shared" si="110"/>
        <v>2.5000000000000001E-3</v>
      </c>
      <c r="AQ111" s="6">
        <v>7.5999999999999998E-2</v>
      </c>
      <c r="AR111" s="6">
        <v>3.6999999999999998E-2</v>
      </c>
      <c r="AS111" s="6">
        <f t="shared" si="111"/>
        <v>2.5000000000000001E-3</v>
      </c>
      <c r="AT111" s="6">
        <f t="shared" si="111"/>
        <v>2.5000000000000001E-3</v>
      </c>
      <c r="AU111" s="6">
        <v>0.13500000000000001</v>
      </c>
      <c r="AV111" s="8">
        <v>0.11600000000000001</v>
      </c>
      <c r="AW111" s="6">
        <v>4.8000000000000001E-2</v>
      </c>
      <c r="AX111" s="6">
        <v>8.4000000000000005E-2</v>
      </c>
      <c r="AY111" s="6">
        <v>8.1000000000000003E-2</v>
      </c>
      <c r="AZ111" s="6">
        <f t="shared" si="112"/>
        <v>2.5000000000000001E-3</v>
      </c>
      <c r="BA111" s="6">
        <f t="shared" si="108"/>
        <v>2.5000000000000001E-3</v>
      </c>
      <c r="BB111" s="6"/>
      <c r="BC111" s="6">
        <f t="shared" si="117"/>
        <v>5.0000000000000001E-4</v>
      </c>
      <c r="BD111" s="6">
        <f t="shared" si="94"/>
        <v>5.0000000000000001E-4</v>
      </c>
      <c r="BE111" s="6">
        <f t="shared" si="121"/>
        <v>5.0000000000000001E-4</v>
      </c>
      <c r="BF111" s="6">
        <f t="shared" si="118"/>
        <v>5.0000000000000001E-4</v>
      </c>
      <c r="BG111" s="6">
        <f t="shared" si="119"/>
        <v>5.0000000000000001E-4</v>
      </c>
      <c r="BH111" s="6">
        <f t="shared" si="109"/>
        <v>5.0000000000000001E-4</v>
      </c>
      <c r="BI111" s="6">
        <f t="shared" si="95"/>
        <v>5.0000000000000001E-4</v>
      </c>
      <c r="BJ111" s="6">
        <f t="shared" si="122"/>
        <v>5.0000000000000001E-4</v>
      </c>
      <c r="BK111" s="6">
        <f t="shared" si="76"/>
        <v>5.0000000000000004E-6</v>
      </c>
      <c r="BL111" s="11">
        <f t="shared" si="120"/>
        <v>5.0000000000000001E-4</v>
      </c>
      <c r="BM111" s="11">
        <f t="shared" si="105"/>
        <v>5.0000000000000002E-5</v>
      </c>
      <c r="BN111" s="11">
        <f t="shared" si="103"/>
        <v>5.0000000000000002E-5</v>
      </c>
      <c r="BO111" s="11">
        <f t="shared" si="106"/>
        <v>5.0000000000000002E-5</v>
      </c>
      <c r="BP111" s="11">
        <f t="shared" si="104"/>
        <v>5.0000000000000002E-5</v>
      </c>
      <c r="BQ111" s="6"/>
      <c r="BR111" s="6">
        <f t="shared" si="77"/>
        <v>4.0000000000000002E-4</v>
      </c>
      <c r="BS111" s="6">
        <f t="shared" si="113"/>
        <v>5.0000000000000002E-5</v>
      </c>
      <c r="BT111" s="6">
        <f t="shared" si="113"/>
        <v>5.0000000000000002E-5</v>
      </c>
      <c r="BU111" s="6">
        <f t="shared" si="84"/>
        <v>1E-4</v>
      </c>
      <c r="BV111" s="6">
        <f t="shared" si="114"/>
        <v>5.0000000000000002E-5</v>
      </c>
      <c r="BW111" s="6">
        <f t="shared" si="114"/>
        <v>5.0000000000000002E-5</v>
      </c>
      <c r="BX111" s="6"/>
      <c r="BY111" s="6">
        <f t="shared" si="107"/>
        <v>1.4999999999999999E-4</v>
      </c>
      <c r="CR111" s="14"/>
      <c r="CX111" s="6">
        <f t="shared" si="115"/>
        <v>5.0000000000000002E-5</v>
      </c>
      <c r="CY111" s="6">
        <f t="shared" si="115"/>
        <v>5.0000000000000002E-5</v>
      </c>
      <c r="CZ111" s="6">
        <v>6572</v>
      </c>
      <c r="DF111" s="6">
        <f t="shared" si="79"/>
        <v>4.0000000000000002E-4</v>
      </c>
      <c r="DG111" s="6">
        <f t="shared" si="85"/>
        <v>5.0000000000000002E-5</v>
      </c>
      <c r="DH111"/>
    </row>
    <row r="112" spans="1:112" s="11" customFormat="1">
      <c r="A112" s="11">
        <v>109</v>
      </c>
      <c r="B112" s="6" t="s">
        <v>262</v>
      </c>
      <c r="C112" s="6">
        <v>155</v>
      </c>
      <c r="D112" s="6" t="s">
        <v>1149</v>
      </c>
      <c r="E112" s="6" t="s">
        <v>1568</v>
      </c>
      <c r="F112" s="6" t="s">
        <v>984</v>
      </c>
      <c r="G112" s="7">
        <v>8.1</v>
      </c>
      <c r="H112" s="6">
        <v>912</v>
      </c>
      <c r="I112" s="6">
        <f t="shared" si="74"/>
        <v>0.05</v>
      </c>
      <c r="J112" s="6">
        <v>7.28</v>
      </c>
      <c r="K112" s="7">
        <v>58</v>
      </c>
      <c r="L112" s="6">
        <v>0.61399999999999999</v>
      </c>
      <c r="M112" s="9">
        <v>0.95</v>
      </c>
      <c r="N112" s="6">
        <v>5.14</v>
      </c>
      <c r="O112" s="6">
        <v>14.5</v>
      </c>
      <c r="P112" s="10">
        <v>6.8000000000000005E-2</v>
      </c>
      <c r="Q112" s="6">
        <v>650</v>
      </c>
      <c r="R112" s="6">
        <f t="shared" si="75"/>
        <v>0.2</v>
      </c>
      <c r="S112" s="6">
        <v>3.7</v>
      </c>
      <c r="T112" s="6">
        <v>30.6</v>
      </c>
      <c r="U112" s="6">
        <f t="shared" si="93"/>
        <v>1</v>
      </c>
      <c r="V112" s="6"/>
      <c r="W112" s="7">
        <v>46</v>
      </c>
      <c r="X112" s="9">
        <v>7.5</v>
      </c>
      <c r="Y112" s="6">
        <v>63.6</v>
      </c>
      <c r="Z112" s="6">
        <v>68000</v>
      </c>
      <c r="AA112" s="9">
        <v>1.6</v>
      </c>
      <c r="AB112" s="6">
        <v>9200</v>
      </c>
      <c r="AC112" s="6">
        <v>2100</v>
      </c>
      <c r="AD112" s="6">
        <v>640</v>
      </c>
      <c r="AE112" s="6">
        <v>11770</v>
      </c>
      <c r="AF112" s="7">
        <v>41</v>
      </c>
      <c r="AG112" s="6">
        <v>1600</v>
      </c>
      <c r="AH112" s="6">
        <v>220</v>
      </c>
      <c r="AI112" s="6">
        <v>0.18</v>
      </c>
      <c r="AJ112" s="6">
        <v>8.5999999999999993E-2</v>
      </c>
      <c r="AK112" s="6">
        <f t="shared" si="116"/>
        <v>2.5000000000000001E-3</v>
      </c>
      <c r="AL112" s="8">
        <v>0.28899999999999998</v>
      </c>
      <c r="AM112" s="6">
        <v>9.8000000000000004E-2</v>
      </c>
      <c r="AN112" s="8">
        <v>7.0000000000000007E-2</v>
      </c>
      <c r="AO112" s="6">
        <f>0.5*0.005</f>
        <v>2.5000000000000001E-3</v>
      </c>
      <c r="AP112" s="6">
        <f t="shared" si="110"/>
        <v>2.5000000000000001E-3</v>
      </c>
      <c r="AQ112" s="6">
        <f>0.5*0.005</f>
        <v>2.5000000000000001E-3</v>
      </c>
      <c r="AR112" s="6">
        <v>7.0999999999999994E-2</v>
      </c>
      <c r="AS112" s="6">
        <f t="shared" si="111"/>
        <v>2.5000000000000001E-3</v>
      </c>
      <c r="AT112" s="6">
        <f t="shared" si="111"/>
        <v>2.5000000000000001E-3</v>
      </c>
      <c r="AU112" s="6">
        <v>0.124</v>
      </c>
      <c r="AV112" s="8">
        <v>8.3000000000000004E-2</v>
      </c>
      <c r="AW112" s="6">
        <f>0.5*0.005</f>
        <v>2.5000000000000001E-3</v>
      </c>
      <c r="AX112" s="6">
        <v>0.11</v>
      </c>
      <c r="AY112" s="6">
        <v>6.9000000000000006E-2</v>
      </c>
      <c r="AZ112" s="6">
        <f t="shared" si="112"/>
        <v>2.5000000000000001E-3</v>
      </c>
      <c r="BA112" s="6">
        <f t="shared" si="108"/>
        <v>2.5000000000000001E-3</v>
      </c>
      <c r="BB112" s="6"/>
      <c r="BC112" s="6">
        <f t="shared" si="117"/>
        <v>5.0000000000000001E-4</v>
      </c>
      <c r="BD112" s="6">
        <f t="shared" si="94"/>
        <v>5.0000000000000001E-4</v>
      </c>
      <c r="BE112" s="6">
        <f t="shared" si="121"/>
        <v>5.0000000000000001E-4</v>
      </c>
      <c r="BF112" s="6">
        <f t="shared" si="118"/>
        <v>5.0000000000000001E-4</v>
      </c>
      <c r="BG112" s="6">
        <f t="shared" si="119"/>
        <v>5.0000000000000001E-4</v>
      </c>
      <c r="BH112" s="6">
        <f t="shared" si="109"/>
        <v>5.0000000000000001E-4</v>
      </c>
      <c r="BI112" s="6">
        <f t="shared" si="95"/>
        <v>5.0000000000000001E-4</v>
      </c>
      <c r="BJ112" s="6">
        <f t="shared" si="122"/>
        <v>5.0000000000000001E-4</v>
      </c>
      <c r="BK112" s="6">
        <f t="shared" si="76"/>
        <v>5.0000000000000004E-6</v>
      </c>
      <c r="BL112" s="11">
        <f t="shared" si="120"/>
        <v>5.0000000000000001E-4</v>
      </c>
      <c r="BM112" s="11">
        <f t="shared" si="105"/>
        <v>5.0000000000000002E-5</v>
      </c>
      <c r="BN112" s="11">
        <f t="shared" si="103"/>
        <v>5.0000000000000002E-5</v>
      </c>
      <c r="BO112" s="11">
        <f t="shared" si="106"/>
        <v>5.0000000000000002E-5</v>
      </c>
      <c r="BP112" s="11">
        <f t="shared" si="104"/>
        <v>5.0000000000000002E-5</v>
      </c>
      <c r="BQ112" s="6"/>
      <c r="BR112" s="6">
        <f t="shared" si="77"/>
        <v>4.0000000000000002E-4</v>
      </c>
      <c r="BS112" s="6">
        <f t="shared" si="113"/>
        <v>5.0000000000000002E-5</v>
      </c>
      <c r="BT112" s="6">
        <f t="shared" si="113"/>
        <v>5.0000000000000002E-5</v>
      </c>
      <c r="BU112" s="6">
        <f t="shared" si="84"/>
        <v>1E-4</v>
      </c>
      <c r="BV112" s="6">
        <f t="shared" si="114"/>
        <v>5.0000000000000002E-5</v>
      </c>
      <c r="BW112" s="6">
        <f t="shared" si="114"/>
        <v>5.0000000000000002E-5</v>
      </c>
      <c r="BX112" s="6"/>
      <c r="BY112" s="6">
        <f t="shared" si="107"/>
        <v>1.4999999999999999E-4</v>
      </c>
      <c r="CR112" s="14"/>
      <c r="CX112" s="6">
        <f t="shared" si="115"/>
        <v>5.0000000000000002E-5</v>
      </c>
      <c r="CY112" s="6">
        <f t="shared" si="115"/>
        <v>5.0000000000000002E-5</v>
      </c>
      <c r="CZ112" s="6">
        <v>3392</v>
      </c>
      <c r="DF112" s="6">
        <f t="shared" si="79"/>
        <v>4.0000000000000002E-4</v>
      </c>
      <c r="DG112" s="6">
        <f t="shared" si="85"/>
        <v>5.0000000000000002E-5</v>
      </c>
      <c r="DH112"/>
    </row>
    <row r="113" spans="1:112" s="11" customFormat="1">
      <c r="A113" s="11">
        <v>110</v>
      </c>
      <c r="B113" s="6" t="s">
        <v>260</v>
      </c>
      <c r="C113" s="6">
        <v>156</v>
      </c>
      <c r="D113" s="6" t="s">
        <v>1150</v>
      </c>
      <c r="E113" s="6" t="s">
        <v>1569</v>
      </c>
      <c r="F113" s="6" t="s">
        <v>261</v>
      </c>
      <c r="G113" s="7">
        <v>8.1</v>
      </c>
      <c r="H113" s="6">
        <v>910</v>
      </c>
      <c r="I113" s="6">
        <f t="shared" si="74"/>
        <v>0.05</v>
      </c>
      <c r="J113" s="6">
        <v>8.07</v>
      </c>
      <c r="K113" s="7">
        <v>63</v>
      </c>
      <c r="L113" s="6">
        <v>0.95</v>
      </c>
      <c r="M113" s="9">
        <v>1.3</v>
      </c>
      <c r="N113" s="6">
        <v>6.94</v>
      </c>
      <c r="O113" s="6">
        <v>12.2</v>
      </c>
      <c r="P113" s="10">
        <v>6.8000000000000005E-2</v>
      </c>
      <c r="Q113" s="6">
        <v>1700</v>
      </c>
      <c r="R113" s="6">
        <f t="shared" si="75"/>
        <v>0.2</v>
      </c>
      <c r="S113" s="6">
        <v>7.96</v>
      </c>
      <c r="T113" s="6">
        <v>44.2</v>
      </c>
      <c r="U113" s="6">
        <f t="shared" si="93"/>
        <v>1</v>
      </c>
      <c r="V113" s="6"/>
      <c r="W113" s="6">
        <v>170</v>
      </c>
      <c r="X113" s="9">
        <v>9.9</v>
      </c>
      <c r="Y113" s="6">
        <v>82.1</v>
      </c>
      <c r="Z113" s="6">
        <v>170000</v>
      </c>
      <c r="AA113" s="9">
        <v>3.1</v>
      </c>
      <c r="AB113" s="6">
        <v>11000</v>
      </c>
      <c r="AC113" s="6">
        <v>1500</v>
      </c>
      <c r="AD113" s="6">
        <v>870</v>
      </c>
      <c r="AE113" s="6">
        <v>12570</v>
      </c>
      <c r="AF113" s="7">
        <v>67</v>
      </c>
      <c r="AG113" s="6">
        <v>2800</v>
      </c>
      <c r="AH113" s="6">
        <v>600</v>
      </c>
      <c r="AI113" s="6">
        <f>0.5*0.005</f>
        <v>2.5000000000000001E-3</v>
      </c>
      <c r="AJ113" s="6">
        <v>6.3E-2</v>
      </c>
      <c r="AK113" s="6">
        <f t="shared" si="116"/>
        <v>2.5000000000000001E-3</v>
      </c>
      <c r="AL113" s="8">
        <v>0.32</v>
      </c>
      <c r="AM113" s="6">
        <v>7.3999999999999996E-2</v>
      </c>
      <c r="AN113" s="6">
        <v>7.2999999999999995E-2</v>
      </c>
      <c r="AO113" s="6">
        <f>0.5*0.005</f>
        <v>2.5000000000000001E-3</v>
      </c>
      <c r="AP113" s="6">
        <f t="shared" si="110"/>
        <v>2.5000000000000001E-3</v>
      </c>
      <c r="AQ113" s="6">
        <v>5.6000000000000001E-2</v>
      </c>
      <c r="AR113" s="6">
        <v>3.2000000000000001E-2</v>
      </c>
      <c r="AS113" s="6">
        <f t="shared" si="111"/>
        <v>2.5000000000000001E-3</v>
      </c>
      <c r="AT113" s="6">
        <f t="shared" si="111"/>
        <v>2.5000000000000001E-3</v>
      </c>
      <c r="AU113" s="6">
        <v>0.17299999999999999</v>
      </c>
      <c r="AV113" s="8">
        <v>8.3000000000000004E-2</v>
      </c>
      <c r="AW113" s="6">
        <v>3.6999999999999998E-2</v>
      </c>
      <c r="AX113" s="6">
        <v>8.1000000000000003E-2</v>
      </c>
      <c r="AY113" s="6">
        <v>5.6000000000000001E-2</v>
      </c>
      <c r="AZ113" s="6">
        <f t="shared" si="112"/>
        <v>2.5000000000000001E-3</v>
      </c>
      <c r="BA113" s="6">
        <f t="shared" si="108"/>
        <v>2.5000000000000001E-3</v>
      </c>
      <c r="BB113" s="6"/>
      <c r="BC113" s="6">
        <f t="shared" si="117"/>
        <v>5.0000000000000001E-4</v>
      </c>
      <c r="BD113" s="6">
        <f t="shared" si="94"/>
        <v>5.0000000000000001E-4</v>
      </c>
      <c r="BE113" s="6">
        <f t="shared" si="121"/>
        <v>5.0000000000000001E-4</v>
      </c>
      <c r="BF113" s="6">
        <f t="shared" si="118"/>
        <v>5.0000000000000001E-4</v>
      </c>
      <c r="BG113" s="6">
        <f t="shared" si="119"/>
        <v>5.0000000000000001E-4</v>
      </c>
      <c r="BH113" s="6">
        <f t="shared" si="109"/>
        <v>5.0000000000000001E-4</v>
      </c>
      <c r="BI113" s="6">
        <f t="shared" si="95"/>
        <v>5.0000000000000001E-4</v>
      </c>
      <c r="BJ113" s="6">
        <f t="shared" si="122"/>
        <v>5.0000000000000001E-4</v>
      </c>
      <c r="BK113" s="6">
        <f t="shared" si="76"/>
        <v>5.0000000000000004E-6</v>
      </c>
      <c r="BL113" s="11">
        <f t="shared" si="120"/>
        <v>5.0000000000000001E-4</v>
      </c>
      <c r="BM113" s="11">
        <f t="shared" si="105"/>
        <v>5.0000000000000002E-5</v>
      </c>
      <c r="BN113" s="11">
        <f t="shared" si="103"/>
        <v>5.0000000000000002E-5</v>
      </c>
      <c r="BO113" s="11">
        <f t="shared" si="106"/>
        <v>5.0000000000000002E-5</v>
      </c>
      <c r="BP113" s="11">
        <f t="shared" si="104"/>
        <v>5.0000000000000002E-5</v>
      </c>
      <c r="BQ113" s="6"/>
      <c r="BR113" s="6">
        <f t="shared" si="77"/>
        <v>4.0000000000000002E-4</v>
      </c>
      <c r="BS113" s="6">
        <f t="shared" si="113"/>
        <v>5.0000000000000002E-5</v>
      </c>
      <c r="BT113" s="6">
        <f t="shared" si="113"/>
        <v>5.0000000000000002E-5</v>
      </c>
      <c r="BU113" s="6">
        <f t="shared" si="84"/>
        <v>1E-4</v>
      </c>
      <c r="BV113" s="6">
        <f t="shared" si="114"/>
        <v>5.0000000000000002E-5</v>
      </c>
      <c r="BW113" s="6">
        <f t="shared" si="114"/>
        <v>5.0000000000000002E-5</v>
      </c>
      <c r="BX113" s="6"/>
      <c r="BY113" s="6">
        <f t="shared" si="107"/>
        <v>1.4999999999999999E-4</v>
      </c>
      <c r="CR113" s="14"/>
      <c r="CX113" s="6">
        <f t="shared" si="115"/>
        <v>5.0000000000000002E-5</v>
      </c>
      <c r="CY113" s="6">
        <f t="shared" si="115"/>
        <v>5.0000000000000002E-5</v>
      </c>
      <c r="CZ113" s="6">
        <v>9607</v>
      </c>
      <c r="DF113" s="6">
        <f t="shared" si="79"/>
        <v>4.0000000000000002E-4</v>
      </c>
      <c r="DG113" s="6">
        <f t="shared" si="85"/>
        <v>5.0000000000000002E-5</v>
      </c>
      <c r="DH113"/>
    </row>
    <row r="114" spans="1:112" s="11" customFormat="1">
      <c r="A114" s="11">
        <v>111</v>
      </c>
      <c r="B114" s="6" t="s">
        <v>258</v>
      </c>
      <c r="C114" s="6">
        <v>157</v>
      </c>
      <c r="D114" s="6" t="s">
        <v>1151</v>
      </c>
      <c r="E114" s="6" t="s">
        <v>1570</v>
      </c>
      <c r="F114" s="6" t="s">
        <v>259</v>
      </c>
      <c r="G114" s="7">
        <v>7.8</v>
      </c>
      <c r="H114" s="6">
        <v>580</v>
      </c>
      <c r="I114" s="6">
        <f t="shared" si="74"/>
        <v>0.05</v>
      </c>
      <c r="J114" s="6">
        <v>10.8</v>
      </c>
      <c r="K114" s="12">
        <v>104</v>
      </c>
      <c r="L114" s="6">
        <v>0.40400000000000003</v>
      </c>
      <c r="M114" s="9">
        <f>0.5*0.2</f>
        <v>0.1</v>
      </c>
      <c r="N114" s="6">
        <v>8.02</v>
      </c>
      <c r="O114" s="6">
        <v>10.9</v>
      </c>
      <c r="P114" s="10">
        <v>4.2999999999999997E-2</v>
      </c>
      <c r="Q114" s="6">
        <v>1100</v>
      </c>
      <c r="R114" s="6">
        <f t="shared" si="75"/>
        <v>0.2</v>
      </c>
      <c r="S114" s="6">
        <v>5.79</v>
      </c>
      <c r="T114" s="6">
        <v>19.399999999999999</v>
      </c>
      <c r="U114" s="6">
        <f t="shared" ref="U114:U145" si="123">0.5*2</f>
        <v>1</v>
      </c>
      <c r="V114" s="6"/>
      <c r="W114" s="6">
        <v>123</v>
      </c>
      <c r="X114" s="6">
        <v>12.1</v>
      </c>
      <c r="Y114" s="6">
        <v>70.2</v>
      </c>
      <c r="Z114" s="6">
        <v>120000</v>
      </c>
      <c r="AA114" s="9">
        <v>2.1</v>
      </c>
      <c r="AB114" s="6">
        <v>19000</v>
      </c>
      <c r="AC114" s="6">
        <v>1190</v>
      </c>
      <c r="AD114" s="6">
        <v>3230</v>
      </c>
      <c r="AE114" s="6">
        <v>11000</v>
      </c>
      <c r="AF114" s="6">
        <v>62.2</v>
      </c>
      <c r="AG114" s="6">
        <v>2990</v>
      </c>
      <c r="AH114" s="6">
        <v>555</v>
      </c>
      <c r="AI114" s="6">
        <v>0.06</v>
      </c>
      <c r="AJ114" s="6">
        <v>3.5999999999999997E-2</v>
      </c>
      <c r="AK114" s="6">
        <f t="shared" si="116"/>
        <v>2.5000000000000001E-3</v>
      </c>
      <c r="AL114" s="6">
        <v>0.114</v>
      </c>
      <c r="AM114" s="6">
        <v>0.06</v>
      </c>
      <c r="AN114" s="6">
        <f>0.5*0.005</f>
        <v>2.5000000000000001E-3</v>
      </c>
      <c r="AO114" s="6">
        <f>0.5*0.005</f>
        <v>2.5000000000000001E-3</v>
      </c>
      <c r="AP114" s="6">
        <f t="shared" si="110"/>
        <v>2.5000000000000001E-3</v>
      </c>
      <c r="AQ114" s="6">
        <v>3.1E-2</v>
      </c>
      <c r="AR114" s="6">
        <v>3.6999999999999998E-2</v>
      </c>
      <c r="AS114" s="6">
        <f t="shared" si="111"/>
        <v>2.5000000000000001E-3</v>
      </c>
      <c r="AT114" s="6">
        <f t="shared" si="111"/>
        <v>2.5000000000000001E-3</v>
      </c>
      <c r="AU114" s="6">
        <v>6.5000000000000002E-2</v>
      </c>
      <c r="AV114" s="8">
        <f>0.5*0.005</f>
        <v>2.5000000000000001E-3</v>
      </c>
      <c r="AW114" s="6">
        <f>0.5*0.005</f>
        <v>2.5000000000000001E-3</v>
      </c>
      <c r="AX114" s="6">
        <v>4.9000000000000002E-2</v>
      </c>
      <c r="AY114" s="6">
        <v>2.8000000000000001E-2</v>
      </c>
      <c r="AZ114" s="6">
        <f t="shared" si="112"/>
        <v>2.5000000000000001E-3</v>
      </c>
      <c r="BA114" s="6">
        <f t="shared" si="108"/>
        <v>2.5000000000000001E-3</v>
      </c>
      <c r="BB114" s="6"/>
      <c r="BC114" s="6">
        <f t="shared" si="117"/>
        <v>5.0000000000000001E-4</v>
      </c>
      <c r="BD114" s="6">
        <f t="shared" si="94"/>
        <v>5.0000000000000001E-4</v>
      </c>
      <c r="BE114" s="6">
        <f t="shared" si="121"/>
        <v>5.0000000000000001E-4</v>
      </c>
      <c r="BF114" s="6">
        <f t="shared" si="118"/>
        <v>5.0000000000000001E-4</v>
      </c>
      <c r="BG114" s="6">
        <f t="shared" si="119"/>
        <v>5.0000000000000001E-4</v>
      </c>
      <c r="BH114" s="6">
        <f t="shared" si="109"/>
        <v>5.0000000000000001E-4</v>
      </c>
      <c r="BI114" s="6">
        <f t="shared" si="95"/>
        <v>5.0000000000000001E-4</v>
      </c>
      <c r="BJ114" s="6">
        <f t="shared" si="122"/>
        <v>5.0000000000000001E-4</v>
      </c>
      <c r="BK114" s="6">
        <f t="shared" si="76"/>
        <v>5.0000000000000004E-6</v>
      </c>
      <c r="BL114" s="11">
        <f t="shared" si="120"/>
        <v>5.0000000000000001E-4</v>
      </c>
      <c r="BM114" s="11">
        <f t="shared" si="105"/>
        <v>5.0000000000000002E-5</v>
      </c>
      <c r="BN114" s="11">
        <f t="shared" si="103"/>
        <v>5.0000000000000002E-5</v>
      </c>
      <c r="BO114" s="11">
        <f t="shared" si="106"/>
        <v>5.0000000000000002E-5</v>
      </c>
      <c r="BP114" s="11">
        <f t="shared" si="104"/>
        <v>5.0000000000000002E-5</v>
      </c>
      <c r="BQ114" s="6"/>
      <c r="BR114" s="6">
        <f t="shared" si="77"/>
        <v>4.0000000000000002E-4</v>
      </c>
      <c r="BS114" s="6">
        <f t="shared" si="113"/>
        <v>5.0000000000000002E-5</v>
      </c>
      <c r="BT114" s="6">
        <f t="shared" si="113"/>
        <v>5.0000000000000002E-5</v>
      </c>
      <c r="BU114" s="6">
        <f t="shared" si="84"/>
        <v>1E-4</v>
      </c>
      <c r="BV114" s="6">
        <f t="shared" si="114"/>
        <v>5.0000000000000002E-5</v>
      </c>
      <c r="BW114" s="6">
        <f t="shared" si="114"/>
        <v>5.0000000000000002E-5</v>
      </c>
      <c r="BX114" s="6"/>
      <c r="BY114" s="6">
        <f t="shared" si="107"/>
        <v>1.4999999999999999E-4</v>
      </c>
      <c r="CR114" s="14"/>
      <c r="CX114" s="6">
        <f t="shared" si="115"/>
        <v>5.0000000000000002E-5</v>
      </c>
      <c r="CY114" s="6">
        <f t="shared" si="115"/>
        <v>5.0000000000000002E-5</v>
      </c>
      <c r="CZ114" s="6">
        <v>13650</v>
      </c>
      <c r="DF114" s="6">
        <f t="shared" si="79"/>
        <v>4.0000000000000002E-4</v>
      </c>
      <c r="DG114" s="6">
        <f t="shared" si="85"/>
        <v>5.0000000000000002E-5</v>
      </c>
      <c r="DH114"/>
    </row>
    <row r="115" spans="1:112" s="11" customFormat="1">
      <c r="A115" s="11">
        <v>112</v>
      </c>
      <c r="B115" s="6" t="s">
        <v>256</v>
      </c>
      <c r="C115" s="6">
        <v>158</v>
      </c>
      <c r="D115" s="6" t="s">
        <v>1152</v>
      </c>
      <c r="E115" s="6" t="s">
        <v>1571</v>
      </c>
      <c r="F115" s="6" t="s">
        <v>257</v>
      </c>
      <c r="G115" s="7">
        <v>8.1</v>
      </c>
      <c r="H115" s="6">
        <v>720</v>
      </c>
      <c r="I115" s="6">
        <f t="shared" si="74"/>
        <v>0.05</v>
      </c>
      <c r="J115" s="6">
        <f>0.5*3</f>
        <v>1.5</v>
      </c>
      <c r="K115" s="7">
        <v>62</v>
      </c>
      <c r="L115" s="6">
        <v>0.63400000000000001</v>
      </c>
      <c r="M115" s="9">
        <v>2.1</v>
      </c>
      <c r="N115" s="6">
        <v>11.2</v>
      </c>
      <c r="O115" s="6">
        <v>17.5</v>
      </c>
      <c r="P115" s="10">
        <v>8.7999999999999995E-2</v>
      </c>
      <c r="Q115" s="6">
        <v>2300</v>
      </c>
      <c r="R115" s="6">
        <f t="shared" si="75"/>
        <v>0.2</v>
      </c>
      <c r="S115" s="6">
        <v>10.3</v>
      </c>
      <c r="T115" s="6">
        <v>38.700000000000003</v>
      </c>
      <c r="U115" s="6">
        <f t="shared" si="123"/>
        <v>1</v>
      </c>
      <c r="V115" s="6"/>
      <c r="W115" s="6">
        <v>150</v>
      </c>
      <c r="X115" s="7">
        <v>13</v>
      </c>
      <c r="Y115" s="6">
        <v>81.900000000000006</v>
      </c>
      <c r="Z115" s="6">
        <v>110000</v>
      </c>
      <c r="AA115" s="9">
        <v>2.1</v>
      </c>
      <c r="AB115" s="6">
        <v>8700</v>
      </c>
      <c r="AC115" s="6">
        <v>950</v>
      </c>
      <c r="AD115" s="6">
        <v>840</v>
      </c>
      <c r="AE115" s="6">
        <v>9550</v>
      </c>
      <c r="AF115" s="6">
        <v>140</v>
      </c>
      <c r="AG115" s="6">
        <v>5300</v>
      </c>
      <c r="AH115" s="6">
        <v>1400</v>
      </c>
      <c r="AI115" s="6">
        <v>0.04</v>
      </c>
      <c r="AJ115" s="6">
        <v>0.115</v>
      </c>
      <c r="AK115" s="6">
        <f t="shared" si="116"/>
        <v>2.5000000000000001E-3</v>
      </c>
      <c r="AL115" s="6">
        <v>0.84899999999999998</v>
      </c>
      <c r="AM115" s="6">
        <v>0.191</v>
      </c>
      <c r="AN115" s="8">
        <v>0.20899999999999999</v>
      </c>
      <c r="AO115" s="8">
        <v>8.5999999999999993E-2</v>
      </c>
      <c r="AP115" s="6">
        <f t="shared" si="110"/>
        <v>2.5000000000000001E-3</v>
      </c>
      <c r="AQ115" s="8">
        <v>0.08</v>
      </c>
      <c r="AR115" s="8">
        <v>7.0000000000000007E-2</v>
      </c>
      <c r="AS115" s="6">
        <f t="shared" ref="AS115:AS130" si="124">0.5*0.005</f>
        <v>2.5000000000000001E-3</v>
      </c>
      <c r="AT115" s="6">
        <v>4.9000000000000002E-2</v>
      </c>
      <c r="AU115" s="6">
        <v>0.51300000000000001</v>
      </c>
      <c r="AV115" s="8">
        <v>0.16400000000000001</v>
      </c>
      <c r="AW115" s="6">
        <v>7.9000000000000001E-2</v>
      </c>
      <c r="AX115" s="6">
        <v>0.13800000000000001</v>
      </c>
      <c r="AY115" s="8">
        <v>7.0000000000000007E-2</v>
      </c>
      <c r="AZ115" s="6">
        <f t="shared" si="112"/>
        <v>2.5000000000000001E-3</v>
      </c>
      <c r="BA115" s="6">
        <f t="shared" si="108"/>
        <v>2.5000000000000001E-3</v>
      </c>
      <c r="BB115" s="6"/>
      <c r="BC115" s="6">
        <f t="shared" si="117"/>
        <v>5.0000000000000001E-4</v>
      </c>
      <c r="BD115" s="6">
        <f t="shared" ref="BD115:BD146" si="125">0.5*0.001</f>
        <v>5.0000000000000001E-4</v>
      </c>
      <c r="BE115" s="6">
        <f t="shared" si="121"/>
        <v>5.0000000000000001E-4</v>
      </c>
      <c r="BF115" s="6">
        <f t="shared" si="118"/>
        <v>5.0000000000000001E-4</v>
      </c>
      <c r="BG115" s="6">
        <f t="shared" si="119"/>
        <v>5.0000000000000001E-4</v>
      </c>
      <c r="BH115" s="6">
        <f t="shared" si="109"/>
        <v>5.0000000000000001E-4</v>
      </c>
      <c r="BI115" s="6">
        <f t="shared" ref="BI115:BI146" si="126">0.5*0.001</f>
        <v>5.0000000000000001E-4</v>
      </c>
      <c r="BJ115" s="6">
        <f t="shared" si="122"/>
        <v>5.0000000000000001E-4</v>
      </c>
      <c r="BK115" s="6">
        <f t="shared" si="76"/>
        <v>5.0000000000000004E-6</v>
      </c>
      <c r="BL115" s="11">
        <f t="shared" si="120"/>
        <v>5.0000000000000001E-4</v>
      </c>
      <c r="BM115" s="11">
        <f t="shared" si="105"/>
        <v>5.0000000000000002E-5</v>
      </c>
      <c r="BN115" s="11">
        <f t="shared" si="103"/>
        <v>5.0000000000000002E-5</v>
      </c>
      <c r="BO115" s="11">
        <f t="shared" si="106"/>
        <v>5.0000000000000002E-5</v>
      </c>
      <c r="BP115" s="11">
        <f t="shared" si="104"/>
        <v>5.0000000000000002E-5</v>
      </c>
      <c r="BQ115" s="6"/>
      <c r="BR115" s="6">
        <f t="shared" si="77"/>
        <v>4.0000000000000002E-4</v>
      </c>
      <c r="BS115" s="6">
        <f t="shared" si="113"/>
        <v>5.0000000000000002E-5</v>
      </c>
      <c r="BT115" s="6">
        <f t="shared" si="113"/>
        <v>5.0000000000000002E-5</v>
      </c>
      <c r="BU115" s="6">
        <f t="shared" si="84"/>
        <v>1E-4</v>
      </c>
      <c r="BV115" s="6">
        <f t="shared" si="114"/>
        <v>5.0000000000000002E-5</v>
      </c>
      <c r="BW115" s="6">
        <f t="shared" si="114"/>
        <v>5.0000000000000002E-5</v>
      </c>
      <c r="BX115" s="6"/>
      <c r="BY115" s="6">
        <f t="shared" si="107"/>
        <v>1.4999999999999999E-4</v>
      </c>
      <c r="CR115" s="14"/>
      <c r="CX115" s="6">
        <f t="shared" si="115"/>
        <v>5.0000000000000002E-5</v>
      </c>
      <c r="CY115" s="6">
        <f t="shared" si="115"/>
        <v>5.0000000000000002E-5</v>
      </c>
      <c r="CZ115" s="6">
        <v>13610</v>
      </c>
      <c r="DF115" s="6">
        <f t="shared" si="79"/>
        <v>4.0000000000000002E-4</v>
      </c>
      <c r="DG115" s="6">
        <f t="shared" si="85"/>
        <v>5.0000000000000002E-5</v>
      </c>
      <c r="DH115"/>
    </row>
    <row r="116" spans="1:112" s="11" customFormat="1">
      <c r="A116" s="11">
        <v>113</v>
      </c>
      <c r="B116" s="6" t="s">
        <v>254</v>
      </c>
      <c r="C116" s="6">
        <v>159</v>
      </c>
      <c r="D116" s="6" t="s">
        <v>1153</v>
      </c>
      <c r="E116" s="6" t="s">
        <v>1572</v>
      </c>
      <c r="F116" s="6" t="s">
        <v>255</v>
      </c>
      <c r="G116" s="7">
        <v>8.1999999999999993</v>
      </c>
      <c r="H116" s="6">
        <v>552</v>
      </c>
      <c r="I116" s="6">
        <f t="shared" si="74"/>
        <v>0.05</v>
      </c>
      <c r="J116" s="6">
        <f>0.5*3</f>
        <v>1.5</v>
      </c>
      <c r="K116" s="7">
        <v>32</v>
      </c>
      <c r="L116" s="6">
        <v>1.1399999999999999</v>
      </c>
      <c r="M116" s="9">
        <f>0.5*0.2</f>
        <v>0.1</v>
      </c>
      <c r="N116" s="6">
        <v>3.76</v>
      </c>
      <c r="O116" s="6">
        <v>21.2</v>
      </c>
      <c r="P116" s="10">
        <v>5.5E-2</v>
      </c>
      <c r="Q116" s="6">
        <v>1400</v>
      </c>
      <c r="R116" s="6">
        <f t="shared" si="75"/>
        <v>0.2</v>
      </c>
      <c r="S116" s="6">
        <v>4.05</v>
      </c>
      <c r="T116" s="6">
        <v>44.4</v>
      </c>
      <c r="U116" s="6">
        <f t="shared" si="123"/>
        <v>1</v>
      </c>
      <c r="V116" s="6"/>
      <c r="W116" s="6">
        <v>120</v>
      </c>
      <c r="X116" s="9">
        <v>4.5999999999999996</v>
      </c>
      <c r="Y116" s="6">
        <v>78.2</v>
      </c>
      <c r="Z116" s="6">
        <v>130000</v>
      </c>
      <c r="AA116" s="9">
        <v>4.0999999999999996</v>
      </c>
      <c r="AB116" s="6">
        <v>2200</v>
      </c>
      <c r="AC116" s="6">
        <v>340</v>
      </c>
      <c r="AD116" s="6">
        <v>490</v>
      </c>
      <c r="AE116" s="6">
        <v>6160</v>
      </c>
      <c r="AF116" s="7">
        <v>44</v>
      </c>
      <c r="AG116" s="6">
        <v>2100</v>
      </c>
      <c r="AH116" s="6">
        <v>350</v>
      </c>
      <c r="AI116" s="6">
        <v>7.9000000000000001E-2</v>
      </c>
      <c r="AJ116" s="6">
        <v>0.11799999999999999</v>
      </c>
      <c r="AK116" s="6">
        <f t="shared" si="116"/>
        <v>2.5000000000000001E-3</v>
      </c>
      <c r="AL116" s="6">
        <v>0.379</v>
      </c>
      <c r="AM116" s="6">
        <v>7.4999999999999997E-2</v>
      </c>
      <c r="AN116" s="8">
        <v>7.0000000000000007E-2</v>
      </c>
      <c r="AO116" s="8">
        <f>0.5*0.005</f>
        <v>2.5000000000000001E-3</v>
      </c>
      <c r="AP116" s="6">
        <f t="shared" si="110"/>
        <v>2.5000000000000001E-3</v>
      </c>
      <c r="AQ116" s="8">
        <v>5.5E-2</v>
      </c>
      <c r="AR116" s="6">
        <f>0.5*0.003</f>
        <v>1.5E-3</v>
      </c>
      <c r="AS116" s="6">
        <f t="shared" si="124"/>
        <v>2.5000000000000001E-3</v>
      </c>
      <c r="AT116" s="6">
        <f>0.5*0.005</f>
        <v>2.5000000000000001E-3</v>
      </c>
      <c r="AU116" s="6">
        <v>0.16500000000000001</v>
      </c>
      <c r="AV116" s="8">
        <v>7.0000000000000007E-2</v>
      </c>
      <c r="AW116" s="6">
        <f>0.5*0.005</f>
        <v>2.5000000000000001E-3</v>
      </c>
      <c r="AX116" s="6">
        <v>7.1999999999999995E-2</v>
      </c>
      <c r="AY116" s="8">
        <v>6.4000000000000001E-2</v>
      </c>
      <c r="AZ116" s="6">
        <f t="shared" si="112"/>
        <v>2.5000000000000001E-3</v>
      </c>
      <c r="BA116" s="6">
        <f t="shared" si="108"/>
        <v>2.5000000000000001E-3</v>
      </c>
      <c r="BB116" s="6"/>
      <c r="BC116" s="6">
        <f t="shared" si="117"/>
        <v>5.0000000000000001E-4</v>
      </c>
      <c r="BD116" s="6">
        <f t="shared" si="125"/>
        <v>5.0000000000000001E-4</v>
      </c>
      <c r="BE116" s="6">
        <f t="shared" si="121"/>
        <v>5.0000000000000001E-4</v>
      </c>
      <c r="BF116" s="6">
        <f t="shared" si="118"/>
        <v>5.0000000000000001E-4</v>
      </c>
      <c r="BG116" s="6">
        <f t="shared" si="119"/>
        <v>5.0000000000000001E-4</v>
      </c>
      <c r="BH116" s="6">
        <f t="shared" si="109"/>
        <v>5.0000000000000001E-4</v>
      </c>
      <c r="BI116" s="6">
        <f t="shared" si="126"/>
        <v>5.0000000000000001E-4</v>
      </c>
      <c r="BJ116" s="6">
        <f t="shared" si="122"/>
        <v>5.0000000000000001E-4</v>
      </c>
      <c r="BK116" s="6">
        <f t="shared" si="76"/>
        <v>5.0000000000000004E-6</v>
      </c>
      <c r="BL116" s="11">
        <f t="shared" si="120"/>
        <v>5.0000000000000001E-4</v>
      </c>
      <c r="BM116" s="11">
        <v>1.1999999999999999E-3</v>
      </c>
      <c r="BN116" s="11">
        <f t="shared" si="103"/>
        <v>5.0000000000000002E-5</v>
      </c>
      <c r="BO116" s="11">
        <v>8.9999999999999998E-4</v>
      </c>
      <c r="BP116" s="11">
        <f t="shared" si="104"/>
        <v>5.0000000000000002E-5</v>
      </c>
      <c r="BQ116" s="6"/>
      <c r="BR116" s="6">
        <f t="shared" si="77"/>
        <v>4.0000000000000002E-4</v>
      </c>
      <c r="BS116" s="6">
        <f t="shared" si="113"/>
        <v>5.0000000000000002E-5</v>
      </c>
      <c r="BT116" s="6">
        <f t="shared" si="113"/>
        <v>5.0000000000000002E-5</v>
      </c>
      <c r="BU116" s="6">
        <f t="shared" si="84"/>
        <v>1E-4</v>
      </c>
      <c r="BV116" s="6">
        <f t="shared" si="114"/>
        <v>5.0000000000000002E-5</v>
      </c>
      <c r="BW116" s="6">
        <f t="shared" si="114"/>
        <v>5.0000000000000002E-5</v>
      </c>
      <c r="BX116" s="6"/>
      <c r="BY116" s="6">
        <f t="shared" si="107"/>
        <v>1.4999999999999999E-4</v>
      </c>
      <c r="CR116" s="14"/>
      <c r="CX116" s="6">
        <f t="shared" si="115"/>
        <v>5.0000000000000002E-5</v>
      </c>
      <c r="CY116" s="6">
        <f t="shared" si="115"/>
        <v>5.0000000000000002E-5</v>
      </c>
      <c r="CZ116" s="6">
        <v>12529.999999999998</v>
      </c>
      <c r="DF116" s="6">
        <f t="shared" si="79"/>
        <v>4.0000000000000002E-4</v>
      </c>
      <c r="DG116" s="6">
        <f t="shared" si="85"/>
        <v>5.0000000000000002E-5</v>
      </c>
      <c r="DH116"/>
    </row>
    <row r="117" spans="1:112" s="11" customFormat="1">
      <c r="A117" s="11">
        <v>114</v>
      </c>
      <c r="B117" s="6" t="s">
        <v>252</v>
      </c>
      <c r="C117" s="6">
        <v>160</v>
      </c>
      <c r="D117" s="6" t="s">
        <v>1154</v>
      </c>
      <c r="E117" s="6" t="s">
        <v>1573</v>
      </c>
      <c r="F117" s="6" t="s">
        <v>253</v>
      </c>
      <c r="G117" s="7">
        <v>7.8</v>
      </c>
      <c r="H117" s="6">
        <v>519</v>
      </c>
      <c r="I117" s="6">
        <f t="shared" si="74"/>
        <v>0.05</v>
      </c>
      <c r="J117" s="6">
        <v>6.27</v>
      </c>
      <c r="K117" s="7">
        <v>89</v>
      </c>
      <c r="L117" s="6">
        <v>0.28499999999999998</v>
      </c>
      <c r="M117" s="9">
        <v>1.2</v>
      </c>
      <c r="N117" s="6">
        <v>6.95</v>
      </c>
      <c r="O117" s="6">
        <v>19.8</v>
      </c>
      <c r="P117" s="10">
        <v>4.3999999999999997E-2</v>
      </c>
      <c r="Q117" s="6">
        <v>1700</v>
      </c>
      <c r="R117" s="6">
        <f t="shared" si="75"/>
        <v>0.2</v>
      </c>
      <c r="S117" s="6">
        <v>6.14</v>
      </c>
      <c r="T117" s="6">
        <v>20.5</v>
      </c>
      <c r="U117" s="6">
        <f t="shared" si="123"/>
        <v>1</v>
      </c>
      <c r="V117" s="6"/>
      <c r="W117" s="6">
        <v>190</v>
      </c>
      <c r="X117" s="9">
        <v>6.7</v>
      </c>
      <c r="Y117" s="6">
        <v>69.599999999999994</v>
      </c>
      <c r="Z117" s="6">
        <v>170000</v>
      </c>
      <c r="AA117" s="9">
        <v>2.2000000000000002</v>
      </c>
      <c r="AB117" s="6">
        <v>6800</v>
      </c>
      <c r="AC117" s="6">
        <v>1100</v>
      </c>
      <c r="AD117" s="6">
        <v>900</v>
      </c>
      <c r="AE117" s="6">
        <v>10880</v>
      </c>
      <c r="AF117" s="7">
        <v>62</v>
      </c>
      <c r="AG117" s="6">
        <v>2900</v>
      </c>
      <c r="AH117" s="6">
        <v>690</v>
      </c>
      <c r="AI117" s="6">
        <v>1.74</v>
      </c>
      <c r="AJ117" s="6">
        <v>5.5E-2</v>
      </c>
      <c r="AK117" s="6">
        <f t="shared" si="116"/>
        <v>2.5000000000000001E-3</v>
      </c>
      <c r="AL117" s="6">
        <v>0.20200000000000001</v>
      </c>
      <c r="AM117" s="6">
        <v>7.3999999999999996E-2</v>
      </c>
      <c r="AN117" s="8">
        <v>6.2E-2</v>
      </c>
      <c r="AO117" s="8">
        <v>3.7999999999999999E-2</v>
      </c>
      <c r="AP117" s="6">
        <f t="shared" si="110"/>
        <v>2.5000000000000001E-3</v>
      </c>
      <c r="AQ117" s="8">
        <v>4.2999999999999997E-2</v>
      </c>
      <c r="AR117" s="6">
        <v>3.7999999999999999E-2</v>
      </c>
      <c r="AS117" s="6">
        <f t="shared" si="124"/>
        <v>2.5000000000000001E-3</v>
      </c>
      <c r="AT117" s="6">
        <f>0.5*0.005</f>
        <v>2.5000000000000001E-3</v>
      </c>
      <c r="AU117" s="6">
        <v>0.115</v>
      </c>
      <c r="AV117" s="8">
        <v>0.06</v>
      </c>
      <c r="AW117" s="6">
        <v>3.1E-2</v>
      </c>
      <c r="AX117" s="6">
        <v>6.6000000000000003E-2</v>
      </c>
      <c r="AY117" s="8">
        <v>5.3999999999999999E-2</v>
      </c>
      <c r="AZ117" s="6">
        <f t="shared" si="112"/>
        <v>2.5000000000000001E-3</v>
      </c>
      <c r="BA117" s="6">
        <f t="shared" si="108"/>
        <v>2.5000000000000001E-3</v>
      </c>
      <c r="BB117" s="6"/>
      <c r="BC117" s="6">
        <f t="shared" si="117"/>
        <v>5.0000000000000001E-4</v>
      </c>
      <c r="BD117" s="6">
        <f t="shared" si="125"/>
        <v>5.0000000000000001E-4</v>
      </c>
      <c r="BE117" s="6">
        <f t="shared" si="121"/>
        <v>5.0000000000000001E-4</v>
      </c>
      <c r="BF117" s="6">
        <f t="shared" si="118"/>
        <v>5.0000000000000001E-4</v>
      </c>
      <c r="BG117" s="6">
        <f t="shared" si="119"/>
        <v>5.0000000000000001E-4</v>
      </c>
      <c r="BH117" s="6">
        <f t="shared" si="109"/>
        <v>5.0000000000000001E-4</v>
      </c>
      <c r="BI117" s="6">
        <f t="shared" si="126"/>
        <v>5.0000000000000001E-4</v>
      </c>
      <c r="BJ117" s="6">
        <f t="shared" si="122"/>
        <v>5.0000000000000001E-4</v>
      </c>
      <c r="BK117" s="6">
        <f t="shared" si="76"/>
        <v>5.0000000000000004E-6</v>
      </c>
      <c r="BL117" s="11">
        <f t="shared" si="120"/>
        <v>5.0000000000000001E-4</v>
      </c>
      <c r="BM117" s="11">
        <f t="shared" ref="BM117:BM148" si="127">0.5*0.0001</f>
        <v>5.0000000000000002E-5</v>
      </c>
      <c r="BN117" s="11">
        <f t="shared" si="103"/>
        <v>5.0000000000000002E-5</v>
      </c>
      <c r="BO117" s="11">
        <f t="shared" ref="BO117:BO148" si="128">0.5*0.0001</f>
        <v>5.0000000000000002E-5</v>
      </c>
      <c r="BP117" s="11">
        <f t="shared" si="104"/>
        <v>5.0000000000000002E-5</v>
      </c>
      <c r="BQ117" s="6"/>
      <c r="BR117" s="6">
        <f t="shared" si="77"/>
        <v>4.0000000000000002E-4</v>
      </c>
      <c r="BS117" s="6">
        <f t="shared" si="113"/>
        <v>5.0000000000000002E-5</v>
      </c>
      <c r="BT117" s="6">
        <f t="shared" si="113"/>
        <v>5.0000000000000002E-5</v>
      </c>
      <c r="BU117" s="6">
        <f t="shared" si="84"/>
        <v>1E-4</v>
      </c>
      <c r="BV117" s="6">
        <f t="shared" si="114"/>
        <v>5.0000000000000002E-5</v>
      </c>
      <c r="BW117" s="6">
        <f t="shared" si="114"/>
        <v>5.0000000000000002E-5</v>
      </c>
      <c r="BX117" s="6"/>
      <c r="BY117" s="6">
        <f t="shared" si="107"/>
        <v>1.4999999999999999E-4</v>
      </c>
      <c r="CR117" s="14"/>
      <c r="CX117" s="6">
        <f t="shared" si="115"/>
        <v>5.0000000000000002E-5</v>
      </c>
      <c r="CY117" s="6">
        <f t="shared" si="115"/>
        <v>5.0000000000000002E-5</v>
      </c>
      <c r="CZ117" s="6">
        <v>13190</v>
      </c>
      <c r="DF117" s="6">
        <f t="shared" si="79"/>
        <v>4.0000000000000002E-4</v>
      </c>
      <c r="DG117" s="6">
        <f t="shared" si="85"/>
        <v>5.0000000000000002E-5</v>
      </c>
      <c r="DH117"/>
    </row>
    <row r="118" spans="1:112" s="11" customFormat="1">
      <c r="A118" s="11">
        <v>115</v>
      </c>
      <c r="B118" s="6" t="s">
        <v>250</v>
      </c>
      <c r="C118" s="6">
        <v>161</v>
      </c>
      <c r="D118" s="6" t="s">
        <v>1155</v>
      </c>
      <c r="E118" s="6" t="s">
        <v>1574</v>
      </c>
      <c r="F118" s="6" t="s">
        <v>251</v>
      </c>
      <c r="G118" s="7">
        <v>7.8</v>
      </c>
      <c r="H118" s="6">
        <v>450</v>
      </c>
      <c r="I118" s="6">
        <f t="shared" si="74"/>
        <v>0.05</v>
      </c>
      <c r="J118" s="6">
        <f>0.5*3</f>
        <v>1.5</v>
      </c>
      <c r="K118" s="12">
        <v>140</v>
      </c>
      <c r="L118" s="6">
        <v>3.95</v>
      </c>
      <c r="M118" s="9">
        <v>2.2000000000000002</v>
      </c>
      <c r="N118" s="6">
        <v>10.1</v>
      </c>
      <c r="O118" s="6">
        <v>59.2</v>
      </c>
      <c r="P118" s="10">
        <v>6.9000000000000006E-2</v>
      </c>
      <c r="Q118" s="6">
        <v>1400</v>
      </c>
      <c r="R118" s="6">
        <f t="shared" si="75"/>
        <v>0.2</v>
      </c>
      <c r="S118" s="6">
        <v>7.01</v>
      </c>
      <c r="T118" s="6">
        <v>26.5</v>
      </c>
      <c r="U118" s="6">
        <f t="shared" si="123"/>
        <v>1</v>
      </c>
      <c r="V118" s="6"/>
      <c r="W118" s="7">
        <v>73</v>
      </c>
      <c r="X118" s="7">
        <v>13</v>
      </c>
      <c r="Y118" s="6">
        <v>70.2</v>
      </c>
      <c r="Z118" s="6">
        <v>70000</v>
      </c>
      <c r="AA118" s="9">
        <v>2.2000000000000002</v>
      </c>
      <c r="AB118" s="6">
        <v>13000</v>
      </c>
      <c r="AC118" s="6">
        <v>6200</v>
      </c>
      <c r="AD118" s="6">
        <v>780</v>
      </c>
      <c r="AE118" s="6">
        <v>10200</v>
      </c>
      <c r="AF118" s="6">
        <v>120</v>
      </c>
      <c r="AG118" s="6">
        <v>4000</v>
      </c>
      <c r="AH118" s="6">
        <v>1100</v>
      </c>
      <c r="AI118" s="6">
        <v>0.16600000000000001</v>
      </c>
      <c r="AJ118" s="6">
        <v>0.16300000000000001</v>
      </c>
      <c r="AK118" s="6">
        <f t="shared" si="116"/>
        <v>2.5000000000000001E-3</v>
      </c>
      <c r="AL118" s="6">
        <v>0.66400000000000003</v>
      </c>
      <c r="AM118" s="6">
        <v>0.187</v>
      </c>
      <c r="AN118" s="8">
        <v>0.16</v>
      </c>
      <c r="AO118" s="8">
        <v>0.08</v>
      </c>
      <c r="AP118" s="6">
        <f t="shared" si="110"/>
        <v>2.5000000000000001E-3</v>
      </c>
      <c r="AQ118" s="8">
        <v>9.2999999999999999E-2</v>
      </c>
      <c r="AR118" s="8">
        <v>0.05</v>
      </c>
      <c r="AS118" s="6">
        <f t="shared" si="124"/>
        <v>2.5000000000000001E-3</v>
      </c>
      <c r="AT118" s="6">
        <f>0.5*0.005</f>
        <v>2.5000000000000001E-3</v>
      </c>
      <c r="AU118" s="6">
        <v>0.36899999999999999</v>
      </c>
      <c r="AV118" s="8">
        <v>0.155</v>
      </c>
      <c r="AW118" s="6">
        <v>6.7000000000000004E-2</v>
      </c>
      <c r="AX118" s="6">
        <v>0.123</v>
      </c>
      <c r="AY118" s="8">
        <v>0.08</v>
      </c>
      <c r="AZ118" s="6">
        <f t="shared" si="112"/>
        <v>2.5000000000000001E-3</v>
      </c>
      <c r="BA118" s="6">
        <f t="shared" si="108"/>
        <v>2.5000000000000001E-3</v>
      </c>
      <c r="BB118" s="6"/>
      <c r="BC118" s="6">
        <f t="shared" si="117"/>
        <v>5.0000000000000001E-4</v>
      </c>
      <c r="BD118" s="6">
        <f t="shared" si="125"/>
        <v>5.0000000000000001E-4</v>
      </c>
      <c r="BE118" s="6">
        <f t="shared" si="121"/>
        <v>5.0000000000000001E-4</v>
      </c>
      <c r="BF118" s="6">
        <f t="shared" si="118"/>
        <v>5.0000000000000001E-4</v>
      </c>
      <c r="BG118" s="6">
        <f t="shared" si="119"/>
        <v>5.0000000000000001E-4</v>
      </c>
      <c r="BH118" s="6">
        <f t="shared" si="109"/>
        <v>5.0000000000000001E-4</v>
      </c>
      <c r="BI118" s="6">
        <f t="shared" si="126"/>
        <v>5.0000000000000001E-4</v>
      </c>
      <c r="BJ118" s="6">
        <f t="shared" si="122"/>
        <v>5.0000000000000001E-4</v>
      </c>
      <c r="BK118" s="6">
        <f t="shared" si="76"/>
        <v>5.0000000000000004E-6</v>
      </c>
      <c r="BL118" s="11">
        <f t="shared" si="120"/>
        <v>5.0000000000000001E-4</v>
      </c>
      <c r="BM118" s="11">
        <f t="shared" si="127"/>
        <v>5.0000000000000002E-5</v>
      </c>
      <c r="BN118" s="11">
        <f t="shared" si="103"/>
        <v>5.0000000000000002E-5</v>
      </c>
      <c r="BO118" s="11">
        <f t="shared" si="128"/>
        <v>5.0000000000000002E-5</v>
      </c>
      <c r="BP118" s="11">
        <f t="shared" si="104"/>
        <v>5.0000000000000002E-5</v>
      </c>
      <c r="BQ118" s="6"/>
      <c r="BR118" s="6">
        <f t="shared" si="77"/>
        <v>4.0000000000000002E-4</v>
      </c>
      <c r="BS118" s="6">
        <f t="shared" si="113"/>
        <v>5.0000000000000002E-5</v>
      </c>
      <c r="BT118" s="6">
        <f t="shared" si="113"/>
        <v>5.0000000000000002E-5</v>
      </c>
      <c r="BU118" s="6">
        <f t="shared" si="84"/>
        <v>1E-4</v>
      </c>
      <c r="BV118" s="6">
        <f t="shared" si="114"/>
        <v>5.0000000000000002E-5</v>
      </c>
      <c r="BW118" s="6">
        <f t="shared" si="114"/>
        <v>5.0000000000000002E-5</v>
      </c>
      <c r="BX118" s="6"/>
      <c r="BY118" s="6">
        <f t="shared" si="107"/>
        <v>1.4999999999999999E-4</v>
      </c>
      <c r="CR118" s="14"/>
      <c r="CX118" s="6">
        <f t="shared" si="115"/>
        <v>5.0000000000000002E-5</v>
      </c>
      <c r="CY118" s="6">
        <f t="shared" si="115"/>
        <v>5.0000000000000002E-5</v>
      </c>
      <c r="CZ118" s="6">
        <v>1786</v>
      </c>
      <c r="DF118" s="6">
        <f t="shared" si="79"/>
        <v>4.0000000000000002E-4</v>
      </c>
      <c r="DG118" s="6">
        <f t="shared" si="85"/>
        <v>5.0000000000000002E-5</v>
      </c>
      <c r="DH118"/>
    </row>
    <row r="119" spans="1:112" s="11" customFormat="1">
      <c r="A119" s="11">
        <v>116</v>
      </c>
      <c r="B119" s="6" t="s">
        <v>248</v>
      </c>
      <c r="C119" s="6">
        <v>162</v>
      </c>
      <c r="D119" s="6" t="s">
        <v>1156</v>
      </c>
      <c r="E119" s="6" t="s">
        <v>1575</v>
      </c>
      <c r="F119" s="6" t="s">
        <v>249</v>
      </c>
      <c r="G119" s="7">
        <v>7.5</v>
      </c>
      <c r="H119" s="6">
        <v>1330</v>
      </c>
      <c r="I119" s="6">
        <f t="shared" si="74"/>
        <v>0.05</v>
      </c>
      <c r="J119" s="6">
        <v>5.72</v>
      </c>
      <c r="K119" s="7">
        <v>84</v>
      </c>
      <c r="L119" s="6">
        <v>0.747</v>
      </c>
      <c r="M119" s="9">
        <v>2.4</v>
      </c>
      <c r="N119" s="6">
        <v>6.35</v>
      </c>
      <c r="O119" s="6">
        <v>19.3</v>
      </c>
      <c r="P119" s="10">
        <v>0.06</v>
      </c>
      <c r="Q119" s="6">
        <v>2100</v>
      </c>
      <c r="R119" s="6">
        <f t="shared" si="75"/>
        <v>0.2</v>
      </c>
      <c r="S119" s="9">
        <v>6.1</v>
      </c>
      <c r="T119" s="6">
        <v>49.1</v>
      </c>
      <c r="U119" s="6">
        <f t="shared" si="123"/>
        <v>1</v>
      </c>
      <c r="V119" s="6"/>
      <c r="W119" s="6">
        <v>130</v>
      </c>
      <c r="X119" s="7">
        <v>12</v>
      </c>
      <c r="Y119" s="6">
        <v>77.7</v>
      </c>
      <c r="Z119" s="6">
        <v>100000</v>
      </c>
      <c r="AA119" s="9">
        <v>4.0999999999999996</v>
      </c>
      <c r="AB119" s="6">
        <v>11000</v>
      </c>
      <c r="AC119" s="6">
        <v>670</v>
      </c>
      <c r="AD119" s="6">
        <v>820</v>
      </c>
      <c r="AE119" s="6">
        <v>13200</v>
      </c>
      <c r="AF119" s="7">
        <v>96</v>
      </c>
      <c r="AG119" s="6">
        <v>2900</v>
      </c>
      <c r="AH119" s="6">
        <v>680</v>
      </c>
      <c r="AI119" s="6">
        <v>7.1999999999999995E-2</v>
      </c>
      <c r="AJ119" s="6">
        <v>0.11899999999999999</v>
      </c>
      <c r="AK119" s="6">
        <f t="shared" si="116"/>
        <v>2.5000000000000001E-3</v>
      </c>
      <c r="AL119" s="6">
        <v>0.47499999999999998</v>
      </c>
      <c r="AM119" s="6">
        <v>0.114</v>
      </c>
      <c r="AN119" s="6">
        <v>9.9000000000000005E-2</v>
      </c>
      <c r="AO119" s="6">
        <v>5.8999999999999997E-2</v>
      </c>
      <c r="AP119" s="6">
        <f t="shared" si="110"/>
        <v>2.5000000000000001E-3</v>
      </c>
      <c r="AQ119" s="8">
        <v>0.09</v>
      </c>
      <c r="AR119" s="8">
        <v>4.3999999999999997E-2</v>
      </c>
      <c r="AS119" s="6">
        <f t="shared" si="124"/>
        <v>2.5000000000000001E-3</v>
      </c>
      <c r="AT119" s="6">
        <f>0.5*0.005</f>
        <v>2.5000000000000001E-3</v>
      </c>
      <c r="AU119" s="6">
        <v>0.24199999999999999</v>
      </c>
      <c r="AV119" s="6">
        <v>0.155</v>
      </c>
      <c r="AW119" s="6">
        <v>5.5E-2</v>
      </c>
      <c r="AX119" s="6">
        <v>0.13700000000000001</v>
      </c>
      <c r="AY119" s="8">
        <v>0.11</v>
      </c>
      <c r="AZ119" s="6">
        <f t="shared" si="112"/>
        <v>2.5000000000000001E-3</v>
      </c>
      <c r="BA119" s="6">
        <f t="shared" si="108"/>
        <v>2.5000000000000001E-3</v>
      </c>
      <c r="BB119" s="6"/>
      <c r="BC119" s="6">
        <f t="shared" si="117"/>
        <v>5.0000000000000001E-4</v>
      </c>
      <c r="BD119" s="6">
        <f t="shared" si="125"/>
        <v>5.0000000000000001E-4</v>
      </c>
      <c r="BE119" s="6">
        <f t="shared" si="121"/>
        <v>5.0000000000000001E-4</v>
      </c>
      <c r="BF119" s="6">
        <f t="shared" si="118"/>
        <v>5.0000000000000001E-4</v>
      </c>
      <c r="BG119" s="6">
        <f t="shared" si="119"/>
        <v>5.0000000000000001E-4</v>
      </c>
      <c r="BH119" s="6">
        <f t="shared" si="109"/>
        <v>5.0000000000000001E-4</v>
      </c>
      <c r="BI119" s="6">
        <f t="shared" si="126"/>
        <v>5.0000000000000001E-4</v>
      </c>
      <c r="BJ119" s="6">
        <f t="shared" si="122"/>
        <v>5.0000000000000001E-4</v>
      </c>
      <c r="BK119" s="6">
        <f t="shared" si="76"/>
        <v>5.0000000000000004E-6</v>
      </c>
      <c r="BL119" s="11">
        <f t="shared" si="120"/>
        <v>5.0000000000000001E-4</v>
      </c>
      <c r="BM119" s="11">
        <f t="shared" si="127"/>
        <v>5.0000000000000002E-5</v>
      </c>
      <c r="BN119" s="11">
        <f t="shared" si="103"/>
        <v>5.0000000000000002E-5</v>
      </c>
      <c r="BO119" s="11">
        <f t="shared" si="128"/>
        <v>5.0000000000000002E-5</v>
      </c>
      <c r="BP119" s="11">
        <f t="shared" si="104"/>
        <v>5.0000000000000002E-5</v>
      </c>
      <c r="BQ119" s="6"/>
      <c r="BR119" s="6">
        <f t="shared" si="77"/>
        <v>4.0000000000000002E-4</v>
      </c>
      <c r="BS119" s="6">
        <f t="shared" si="113"/>
        <v>5.0000000000000002E-5</v>
      </c>
      <c r="BT119" s="6">
        <f t="shared" si="113"/>
        <v>5.0000000000000002E-5</v>
      </c>
      <c r="BU119" s="6">
        <f t="shared" si="84"/>
        <v>1E-4</v>
      </c>
      <c r="BV119" s="6">
        <f t="shared" si="114"/>
        <v>5.0000000000000002E-5</v>
      </c>
      <c r="BW119" s="6">
        <f t="shared" si="114"/>
        <v>5.0000000000000002E-5</v>
      </c>
      <c r="BX119" s="6"/>
      <c r="BY119" s="6">
        <f t="shared" si="107"/>
        <v>1.4999999999999999E-4</v>
      </c>
      <c r="CR119" s="14"/>
      <c r="CX119" s="6">
        <f t="shared" si="115"/>
        <v>5.0000000000000002E-5</v>
      </c>
      <c r="CY119" s="6">
        <f t="shared" si="115"/>
        <v>5.0000000000000002E-5</v>
      </c>
      <c r="CZ119" s="6">
        <v>6364</v>
      </c>
      <c r="DF119" s="6">
        <f t="shared" si="79"/>
        <v>4.0000000000000002E-4</v>
      </c>
      <c r="DG119" s="6">
        <f t="shared" si="85"/>
        <v>5.0000000000000002E-5</v>
      </c>
      <c r="DH119"/>
    </row>
    <row r="120" spans="1:112" s="11" customFormat="1">
      <c r="A120" s="11">
        <v>117</v>
      </c>
      <c r="B120" s="6" t="s">
        <v>246</v>
      </c>
      <c r="C120" s="6">
        <v>163</v>
      </c>
      <c r="D120" s="6" t="s">
        <v>1157</v>
      </c>
      <c r="E120" s="6" t="s">
        <v>1576</v>
      </c>
      <c r="F120" s="6" t="s">
        <v>247</v>
      </c>
      <c r="G120" s="7">
        <v>8</v>
      </c>
      <c r="H120" s="6">
        <v>344</v>
      </c>
      <c r="I120" s="6">
        <f t="shared" si="74"/>
        <v>0.05</v>
      </c>
      <c r="J120" s="6">
        <v>5.78</v>
      </c>
      <c r="K120" s="7">
        <v>96</v>
      </c>
      <c r="L120" s="6">
        <v>0.24199999999999999</v>
      </c>
      <c r="M120" s="7">
        <v>12</v>
      </c>
      <c r="N120" s="6">
        <v>13</v>
      </c>
      <c r="O120" s="6">
        <v>16.100000000000001</v>
      </c>
      <c r="P120" s="10">
        <v>3.7999999999999999E-2</v>
      </c>
      <c r="Q120" s="6">
        <v>2100</v>
      </c>
      <c r="R120" s="6">
        <f t="shared" si="75"/>
        <v>0.2</v>
      </c>
      <c r="S120" s="6">
        <v>11.3</v>
      </c>
      <c r="T120" s="6">
        <v>25.6</v>
      </c>
      <c r="U120" s="6">
        <f t="shared" si="123"/>
        <v>1</v>
      </c>
      <c r="V120" s="6"/>
      <c r="W120" s="6">
        <v>120</v>
      </c>
      <c r="X120" s="7">
        <v>14</v>
      </c>
      <c r="Y120" s="6">
        <v>73.099999999999994</v>
      </c>
      <c r="Z120" s="6">
        <v>130000</v>
      </c>
      <c r="AA120" s="9">
        <v>5.0999999999999996</v>
      </c>
      <c r="AB120" s="6">
        <v>9500</v>
      </c>
      <c r="AC120" s="6">
        <v>840</v>
      </c>
      <c r="AD120" s="6">
        <v>670</v>
      </c>
      <c r="AE120" s="6">
        <v>9500</v>
      </c>
      <c r="AF120" s="6">
        <v>160</v>
      </c>
      <c r="AG120" s="6">
        <v>5800</v>
      </c>
      <c r="AH120" s="6">
        <v>1500</v>
      </c>
      <c r="AI120" s="6">
        <v>0.112</v>
      </c>
      <c r="AJ120" s="6">
        <v>7.4999999999999997E-2</v>
      </c>
      <c r="AK120" s="6">
        <f t="shared" si="116"/>
        <v>2.5000000000000001E-3</v>
      </c>
      <c r="AL120" s="6">
        <v>0.254</v>
      </c>
      <c r="AM120" s="6">
        <v>8.5999999999999993E-2</v>
      </c>
      <c r="AN120" s="6">
        <v>5.7000000000000002E-2</v>
      </c>
      <c r="AO120" s="6">
        <v>3.7999999999999999E-2</v>
      </c>
      <c r="AP120" s="6">
        <f t="shared" si="110"/>
        <v>2.5000000000000001E-3</v>
      </c>
      <c r="AQ120" s="8">
        <v>5.1999999999999998E-2</v>
      </c>
      <c r="AR120" s="8">
        <v>0.02</v>
      </c>
      <c r="AS120" s="6">
        <f t="shared" si="124"/>
        <v>2.5000000000000001E-3</v>
      </c>
      <c r="AT120" s="6">
        <v>2.5999999999999999E-2</v>
      </c>
      <c r="AU120" s="6">
        <v>0.14099999999999999</v>
      </c>
      <c r="AV120" s="6">
        <v>7.8E-2</v>
      </c>
      <c r="AW120" s="6">
        <v>3.2000000000000001E-2</v>
      </c>
      <c r="AX120" s="6">
        <v>0.05</v>
      </c>
      <c r="AY120" s="8">
        <v>0.04</v>
      </c>
      <c r="AZ120" s="6">
        <f t="shared" si="112"/>
        <v>2.5000000000000001E-3</v>
      </c>
      <c r="BA120" s="6">
        <f t="shared" si="108"/>
        <v>2.5000000000000001E-3</v>
      </c>
      <c r="BB120" s="6"/>
      <c r="BC120" s="6">
        <f t="shared" si="117"/>
        <v>5.0000000000000001E-4</v>
      </c>
      <c r="BD120" s="6">
        <f t="shared" si="125"/>
        <v>5.0000000000000001E-4</v>
      </c>
      <c r="BE120" s="6">
        <f t="shared" si="121"/>
        <v>5.0000000000000001E-4</v>
      </c>
      <c r="BF120" s="6">
        <f t="shared" si="118"/>
        <v>5.0000000000000001E-4</v>
      </c>
      <c r="BG120" s="6">
        <f t="shared" si="119"/>
        <v>5.0000000000000001E-4</v>
      </c>
      <c r="BH120" s="6">
        <f t="shared" si="109"/>
        <v>5.0000000000000001E-4</v>
      </c>
      <c r="BI120" s="6">
        <f t="shared" si="126"/>
        <v>5.0000000000000001E-4</v>
      </c>
      <c r="BJ120" s="6">
        <f t="shared" si="122"/>
        <v>5.0000000000000001E-4</v>
      </c>
      <c r="BK120" s="6">
        <f t="shared" si="76"/>
        <v>5.0000000000000004E-6</v>
      </c>
      <c r="BL120" s="11">
        <f t="shared" si="120"/>
        <v>5.0000000000000001E-4</v>
      </c>
      <c r="BM120" s="11">
        <f t="shared" si="127"/>
        <v>5.0000000000000002E-5</v>
      </c>
      <c r="BN120" s="11">
        <f t="shared" si="103"/>
        <v>5.0000000000000002E-5</v>
      </c>
      <c r="BO120" s="11">
        <f t="shared" si="128"/>
        <v>5.0000000000000002E-5</v>
      </c>
      <c r="BP120" s="11">
        <f t="shared" si="104"/>
        <v>5.0000000000000002E-5</v>
      </c>
      <c r="BQ120" s="6"/>
      <c r="BR120" s="6">
        <f t="shared" si="77"/>
        <v>4.0000000000000002E-4</v>
      </c>
      <c r="BS120" s="6">
        <f t="shared" si="113"/>
        <v>5.0000000000000002E-5</v>
      </c>
      <c r="BT120" s="6">
        <f t="shared" si="113"/>
        <v>5.0000000000000002E-5</v>
      </c>
      <c r="BU120" s="6">
        <f t="shared" si="84"/>
        <v>1E-4</v>
      </c>
      <c r="BV120" s="6">
        <f t="shared" si="114"/>
        <v>5.0000000000000002E-5</v>
      </c>
      <c r="BW120" s="6">
        <f t="shared" si="114"/>
        <v>5.0000000000000002E-5</v>
      </c>
      <c r="BX120" s="6"/>
      <c r="BY120" s="6">
        <f t="shared" si="107"/>
        <v>1.4999999999999999E-4</v>
      </c>
      <c r="CR120" s="14"/>
      <c r="CX120" s="6">
        <f t="shared" si="115"/>
        <v>5.0000000000000002E-5</v>
      </c>
      <c r="CY120" s="6">
        <f t="shared" si="115"/>
        <v>5.0000000000000002E-5</v>
      </c>
      <c r="CZ120" s="6">
        <v>888</v>
      </c>
      <c r="DF120" s="6">
        <f t="shared" si="79"/>
        <v>4.0000000000000002E-4</v>
      </c>
      <c r="DG120" s="6">
        <f t="shared" si="85"/>
        <v>5.0000000000000002E-5</v>
      </c>
      <c r="DH120"/>
    </row>
    <row r="121" spans="1:112" s="11" customFormat="1">
      <c r="A121" s="11">
        <v>118</v>
      </c>
      <c r="B121" s="6" t="s">
        <v>244</v>
      </c>
      <c r="C121" s="6">
        <v>164</v>
      </c>
      <c r="D121" s="6" t="s">
        <v>1158</v>
      </c>
      <c r="E121" s="6" t="s">
        <v>1577</v>
      </c>
      <c r="F121" s="6" t="s">
        <v>245</v>
      </c>
      <c r="G121" s="7">
        <v>7.9</v>
      </c>
      <c r="H121" s="6">
        <v>1148</v>
      </c>
      <c r="I121" s="6">
        <f t="shared" si="74"/>
        <v>0.05</v>
      </c>
      <c r="J121" s="6">
        <f>0.5*3</f>
        <v>1.5</v>
      </c>
      <c r="K121" s="7">
        <v>70</v>
      </c>
      <c r="L121" s="6">
        <v>0.52100000000000002</v>
      </c>
      <c r="M121" s="9">
        <v>0.78</v>
      </c>
      <c r="N121" s="6">
        <v>9.83</v>
      </c>
      <c r="O121" s="6">
        <v>11.8</v>
      </c>
      <c r="P121" s="10">
        <v>8.5000000000000006E-2</v>
      </c>
      <c r="Q121" s="6">
        <v>2600</v>
      </c>
      <c r="R121" s="6">
        <f t="shared" si="75"/>
        <v>0.2</v>
      </c>
      <c r="S121" s="6">
        <v>8.9499999999999993</v>
      </c>
      <c r="T121" s="6">
        <v>34.799999999999997</v>
      </c>
      <c r="U121" s="6">
        <f t="shared" si="123"/>
        <v>1</v>
      </c>
      <c r="V121" s="6"/>
      <c r="W121" s="6">
        <v>130</v>
      </c>
      <c r="X121" s="7">
        <v>12</v>
      </c>
      <c r="Y121" s="6">
        <v>75.599999999999994</v>
      </c>
      <c r="Z121" s="6">
        <v>140000</v>
      </c>
      <c r="AA121" s="9">
        <v>3</v>
      </c>
      <c r="AB121" s="6">
        <v>17000</v>
      </c>
      <c r="AC121" s="6">
        <v>820</v>
      </c>
      <c r="AD121" s="6">
        <v>770</v>
      </c>
      <c r="AE121" s="6">
        <v>18030</v>
      </c>
      <c r="AF121" s="6">
        <v>130</v>
      </c>
      <c r="AG121" s="6">
        <v>4500</v>
      </c>
      <c r="AH121" s="6">
        <v>1100</v>
      </c>
      <c r="AI121" s="6">
        <v>0.06</v>
      </c>
      <c r="AJ121" s="6">
        <v>0.05</v>
      </c>
      <c r="AK121" s="6">
        <f t="shared" si="116"/>
        <v>2.5000000000000001E-3</v>
      </c>
      <c r="AL121" s="6">
        <v>0.47599999999999998</v>
      </c>
      <c r="AM121" s="6">
        <v>0.12</v>
      </c>
      <c r="AN121" s="6">
        <v>0.13300000000000001</v>
      </c>
      <c r="AO121" s="6">
        <v>6.5000000000000002E-2</v>
      </c>
      <c r="AP121" s="6">
        <f t="shared" si="110"/>
        <v>2.5000000000000001E-3</v>
      </c>
      <c r="AQ121" s="8">
        <v>6.9000000000000006E-2</v>
      </c>
      <c r="AR121" s="8">
        <v>0.03</v>
      </c>
      <c r="AS121" s="6">
        <f t="shared" si="124"/>
        <v>2.5000000000000001E-3</v>
      </c>
      <c r="AT121" s="6">
        <v>5.1999999999999998E-2</v>
      </c>
      <c r="AU121" s="6">
        <v>0.26600000000000001</v>
      </c>
      <c r="AV121" s="6">
        <v>0.13500000000000001</v>
      </c>
      <c r="AW121" s="6">
        <v>6.0999999999999999E-2</v>
      </c>
      <c r="AX121" s="6">
        <v>0.125</v>
      </c>
      <c r="AY121" s="8">
        <v>0.08</v>
      </c>
      <c r="AZ121" s="6">
        <f t="shared" si="112"/>
        <v>2.5000000000000001E-3</v>
      </c>
      <c r="BA121" s="6">
        <f t="shared" si="108"/>
        <v>2.5000000000000001E-3</v>
      </c>
      <c r="BB121" s="6"/>
      <c r="BC121" s="6">
        <f t="shared" si="117"/>
        <v>5.0000000000000001E-4</v>
      </c>
      <c r="BD121" s="6">
        <f t="shared" si="125"/>
        <v>5.0000000000000001E-4</v>
      </c>
      <c r="BE121" s="6">
        <f t="shared" si="121"/>
        <v>5.0000000000000001E-4</v>
      </c>
      <c r="BF121" s="6">
        <f t="shared" si="118"/>
        <v>5.0000000000000001E-4</v>
      </c>
      <c r="BG121" s="6">
        <f t="shared" si="119"/>
        <v>5.0000000000000001E-4</v>
      </c>
      <c r="BH121" s="6">
        <f t="shared" si="109"/>
        <v>5.0000000000000001E-4</v>
      </c>
      <c r="BI121" s="6">
        <f t="shared" si="126"/>
        <v>5.0000000000000001E-4</v>
      </c>
      <c r="BJ121" s="6">
        <f t="shared" si="122"/>
        <v>5.0000000000000001E-4</v>
      </c>
      <c r="BK121" s="6">
        <f t="shared" si="76"/>
        <v>5.0000000000000004E-6</v>
      </c>
      <c r="BL121" s="11">
        <f t="shared" si="120"/>
        <v>5.0000000000000001E-4</v>
      </c>
      <c r="BM121" s="11">
        <f t="shared" si="127"/>
        <v>5.0000000000000002E-5</v>
      </c>
      <c r="BN121" s="11">
        <f t="shared" si="103"/>
        <v>5.0000000000000002E-5</v>
      </c>
      <c r="BO121" s="11">
        <f t="shared" si="128"/>
        <v>5.0000000000000002E-5</v>
      </c>
      <c r="BP121" s="11">
        <f t="shared" si="104"/>
        <v>5.0000000000000002E-5</v>
      </c>
      <c r="BQ121" s="6"/>
      <c r="BR121" s="6">
        <f t="shared" si="77"/>
        <v>4.0000000000000002E-4</v>
      </c>
      <c r="BS121" s="6">
        <f t="shared" si="113"/>
        <v>5.0000000000000002E-5</v>
      </c>
      <c r="BT121" s="6">
        <f t="shared" si="113"/>
        <v>5.0000000000000002E-5</v>
      </c>
      <c r="BU121" s="6">
        <f t="shared" si="84"/>
        <v>1E-4</v>
      </c>
      <c r="BV121" s="6">
        <f t="shared" si="114"/>
        <v>5.0000000000000002E-5</v>
      </c>
      <c r="BW121" s="6">
        <f t="shared" si="114"/>
        <v>5.0000000000000002E-5</v>
      </c>
      <c r="BX121" s="6"/>
      <c r="BY121" s="6">
        <f t="shared" si="107"/>
        <v>1.4999999999999999E-4</v>
      </c>
      <c r="CR121" s="14"/>
      <c r="CX121" s="6">
        <f t="shared" si="115"/>
        <v>5.0000000000000002E-5</v>
      </c>
      <c r="CY121" s="6">
        <f t="shared" si="115"/>
        <v>5.0000000000000002E-5</v>
      </c>
      <c r="CZ121" s="6">
        <v>9745</v>
      </c>
      <c r="DF121" s="6">
        <f t="shared" si="79"/>
        <v>4.0000000000000002E-4</v>
      </c>
      <c r="DG121" s="6">
        <f t="shared" si="85"/>
        <v>5.0000000000000002E-5</v>
      </c>
      <c r="DH121"/>
    </row>
    <row r="122" spans="1:112" s="11" customFormat="1">
      <c r="A122" s="11">
        <v>119</v>
      </c>
      <c r="B122" s="6" t="s">
        <v>242</v>
      </c>
      <c r="C122" s="6">
        <v>165</v>
      </c>
      <c r="D122" s="6" t="s">
        <v>1158</v>
      </c>
      <c r="E122" s="6" t="s">
        <v>1578</v>
      </c>
      <c r="F122" s="6" t="s">
        <v>243</v>
      </c>
      <c r="G122" s="7">
        <v>8.1</v>
      </c>
      <c r="H122" s="6">
        <v>336</v>
      </c>
      <c r="I122" s="6">
        <f t="shared" si="74"/>
        <v>0.05</v>
      </c>
      <c r="J122" s="6">
        <v>7.05</v>
      </c>
      <c r="K122" s="7">
        <v>71</v>
      </c>
      <c r="L122" s="6">
        <v>0.25700000000000001</v>
      </c>
      <c r="M122" s="7">
        <v>18</v>
      </c>
      <c r="N122" s="6">
        <v>10.6</v>
      </c>
      <c r="O122" s="7">
        <v>11</v>
      </c>
      <c r="P122" s="10">
        <v>4.9000000000000002E-2</v>
      </c>
      <c r="Q122" s="6">
        <v>2200</v>
      </c>
      <c r="R122" s="6">
        <f t="shared" si="75"/>
        <v>0.2</v>
      </c>
      <c r="S122" s="6">
        <v>6.62</v>
      </c>
      <c r="T122" s="6">
        <v>31.4</v>
      </c>
      <c r="U122" s="6">
        <f t="shared" si="123"/>
        <v>1</v>
      </c>
      <c r="V122" s="6"/>
      <c r="W122" s="6">
        <v>170</v>
      </c>
      <c r="X122" s="9">
        <v>8.9</v>
      </c>
      <c r="Y122" s="6">
        <v>69.3</v>
      </c>
      <c r="Z122" s="6">
        <v>160000</v>
      </c>
      <c r="AA122" s="9">
        <v>4.8</v>
      </c>
      <c r="AB122" s="6">
        <v>8600</v>
      </c>
      <c r="AC122" s="6">
        <v>910</v>
      </c>
      <c r="AD122" s="6">
        <v>870</v>
      </c>
      <c r="AE122" s="6">
        <v>11420</v>
      </c>
      <c r="AF122" s="7">
        <v>75</v>
      </c>
      <c r="AG122" s="6">
        <v>3200</v>
      </c>
      <c r="AH122" s="6">
        <v>900</v>
      </c>
      <c r="AI122" s="6">
        <v>0.38100000000000001</v>
      </c>
      <c r="AJ122" s="6">
        <v>0.22500000000000001</v>
      </c>
      <c r="AK122" s="6">
        <f t="shared" si="116"/>
        <v>2.5000000000000001E-3</v>
      </c>
      <c r="AL122" s="6">
        <v>0.97699999999999998</v>
      </c>
      <c r="AM122" s="6">
        <v>0.29099999999999998</v>
      </c>
      <c r="AN122" s="6">
        <v>0.252</v>
      </c>
      <c r="AO122" s="6">
        <v>0.11799999999999999</v>
      </c>
      <c r="AP122" s="6">
        <f t="shared" si="110"/>
        <v>2.5000000000000001E-3</v>
      </c>
      <c r="AQ122" s="8">
        <v>0.10199999999999999</v>
      </c>
      <c r="AR122" s="6">
        <v>8.1000000000000003E-2</v>
      </c>
      <c r="AS122" s="6">
        <f t="shared" si="124"/>
        <v>2.5000000000000001E-3</v>
      </c>
      <c r="AT122" s="6">
        <v>3.7999999999999999E-2</v>
      </c>
      <c r="AU122" s="6">
        <v>0.52400000000000002</v>
      </c>
      <c r="AV122" s="6">
        <v>0.221</v>
      </c>
      <c r="AW122" s="8">
        <v>0.112</v>
      </c>
      <c r="AX122" s="8">
        <v>0.17799999999999999</v>
      </c>
      <c r="AY122" s="8">
        <v>0.104</v>
      </c>
      <c r="AZ122" s="6">
        <f t="shared" si="112"/>
        <v>2.5000000000000001E-3</v>
      </c>
      <c r="BA122" s="6">
        <f t="shared" si="108"/>
        <v>2.5000000000000001E-3</v>
      </c>
      <c r="BB122" s="6"/>
      <c r="BC122" s="6">
        <f t="shared" si="117"/>
        <v>5.0000000000000001E-4</v>
      </c>
      <c r="BD122" s="6">
        <f t="shared" si="125"/>
        <v>5.0000000000000001E-4</v>
      </c>
      <c r="BE122" s="6">
        <f t="shared" si="121"/>
        <v>5.0000000000000001E-4</v>
      </c>
      <c r="BF122" s="6">
        <f t="shared" si="118"/>
        <v>5.0000000000000001E-4</v>
      </c>
      <c r="BG122" s="6">
        <f t="shared" si="119"/>
        <v>5.0000000000000001E-4</v>
      </c>
      <c r="BH122" s="6">
        <f t="shared" si="109"/>
        <v>5.0000000000000001E-4</v>
      </c>
      <c r="BI122" s="6">
        <f t="shared" si="126"/>
        <v>5.0000000000000001E-4</v>
      </c>
      <c r="BJ122" s="6">
        <f t="shared" si="122"/>
        <v>5.0000000000000001E-4</v>
      </c>
      <c r="BK122" s="6">
        <f t="shared" si="76"/>
        <v>5.0000000000000004E-6</v>
      </c>
      <c r="BL122" s="11">
        <f t="shared" si="120"/>
        <v>5.0000000000000001E-4</v>
      </c>
      <c r="BM122" s="11">
        <f t="shared" si="127"/>
        <v>5.0000000000000002E-5</v>
      </c>
      <c r="BN122" s="11">
        <f t="shared" si="103"/>
        <v>5.0000000000000002E-5</v>
      </c>
      <c r="BO122" s="11">
        <f t="shared" si="128"/>
        <v>5.0000000000000002E-5</v>
      </c>
      <c r="BP122" s="11">
        <f t="shared" si="104"/>
        <v>5.0000000000000002E-5</v>
      </c>
      <c r="BQ122" s="6"/>
      <c r="BR122" s="6">
        <f t="shared" si="77"/>
        <v>4.0000000000000002E-4</v>
      </c>
      <c r="BS122" s="6">
        <f t="shared" si="113"/>
        <v>5.0000000000000002E-5</v>
      </c>
      <c r="BT122" s="6">
        <f t="shared" si="113"/>
        <v>5.0000000000000002E-5</v>
      </c>
      <c r="BU122" s="6">
        <f t="shared" si="84"/>
        <v>1E-4</v>
      </c>
      <c r="BV122" s="6">
        <f t="shared" si="114"/>
        <v>5.0000000000000002E-5</v>
      </c>
      <c r="BW122" s="6">
        <f t="shared" si="114"/>
        <v>5.0000000000000002E-5</v>
      </c>
      <c r="BX122" s="6"/>
      <c r="BY122" s="6">
        <f t="shared" si="107"/>
        <v>1.4999999999999999E-4</v>
      </c>
      <c r="CR122" s="14"/>
      <c r="CX122" s="6">
        <f t="shared" si="115"/>
        <v>5.0000000000000002E-5</v>
      </c>
      <c r="CY122" s="6">
        <f t="shared" si="115"/>
        <v>5.0000000000000002E-5</v>
      </c>
      <c r="CZ122" s="6">
        <v>9259</v>
      </c>
      <c r="DF122" s="6">
        <f t="shared" si="79"/>
        <v>4.0000000000000002E-4</v>
      </c>
      <c r="DG122" s="6">
        <f t="shared" si="85"/>
        <v>5.0000000000000002E-5</v>
      </c>
      <c r="DH122"/>
    </row>
    <row r="123" spans="1:112" s="11" customFormat="1">
      <c r="A123" s="11">
        <v>120</v>
      </c>
      <c r="B123" s="6" t="s">
        <v>765</v>
      </c>
      <c r="C123" s="6">
        <v>166</v>
      </c>
      <c r="D123" s="6" t="s">
        <v>1159</v>
      </c>
      <c r="E123" s="6" t="s">
        <v>1579</v>
      </c>
      <c r="F123" s="6" t="s">
        <v>766</v>
      </c>
      <c r="G123" s="6">
        <v>8.1</v>
      </c>
      <c r="H123" s="6">
        <v>590</v>
      </c>
      <c r="I123" s="6">
        <f t="shared" si="74"/>
        <v>0.05</v>
      </c>
      <c r="J123" s="6">
        <f>0.5*3</f>
        <v>1.5</v>
      </c>
      <c r="K123" s="7">
        <v>62</v>
      </c>
      <c r="L123" s="6">
        <v>0.14099999999999999</v>
      </c>
      <c r="M123" s="9">
        <v>1.5</v>
      </c>
      <c r="N123" s="6">
        <v>10.3</v>
      </c>
      <c r="O123" s="6">
        <v>6.05</v>
      </c>
      <c r="P123" s="10">
        <v>4.3999999999999997E-2</v>
      </c>
      <c r="Q123" s="6">
        <v>3100</v>
      </c>
      <c r="R123" s="6">
        <f t="shared" si="75"/>
        <v>0.2</v>
      </c>
      <c r="S123" s="6">
        <v>6.77</v>
      </c>
      <c r="T123" s="6">
        <v>17.600000000000001</v>
      </c>
      <c r="U123" s="6">
        <f t="shared" si="123"/>
        <v>1</v>
      </c>
      <c r="V123" s="6"/>
      <c r="W123" s="6">
        <v>140</v>
      </c>
      <c r="X123" s="7">
        <v>12</v>
      </c>
      <c r="Y123" s="7">
        <v>30</v>
      </c>
      <c r="Z123" s="6">
        <v>76000</v>
      </c>
      <c r="AA123" s="9">
        <v>5</v>
      </c>
      <c r="AB123" s="6">
        <v>8400</v>
      </c>
      <c r="AC123" s="6">
        <v>540</v>
      </c>
      <c r="AD123" s="6">
        <v>520</v>
      </c>
      <c r="AE123" s="6">
        <v>7290</v>
      </c>
      <c r="AF123" s="6">
        <v>120</v>
      </c>
      <c r="AG123" s="6">
        <v>4400</v>
      </c>
      <c r="AH123" s="6">
        <v>1600</v>
      </c>
      <c r="AI123" s="8">
        <v>0.16</v>
      </c>
      <c r="AJ123" s="8">
        <v>0.04</v>
      </c>
      <c r="AK123" s="6">
        <f t="shared" si="116"/>
        <v>2.5000000000000001E-3</v>
      </c>
      <c r="AL123" s="6">
        <v>0.221</v>
      </c>
      <c r="AM123" s="6">
        <v>4.5999999999999999E-2</v>
      </c>
      <c r="AN123" s="6">
        <v>4.8000000000000001E-2</v>
      </c>
      <c r="AO123" s="6">
        <v>2.3E-2</v>
      </c>
      <c r="AP123" s="6">
        <f t="shared" si="110"/>
        <v>2.5000000000000001E-3</v>
      </c>
      <c r="AQ123" s="6">
        <v>3.2000000000000001E-2</v>
      </c>
      <c r="AR123" s="6">
        <v>5.7000000000000002E-2</v>
      </c>
      <c r="AS123" s="6">
        <f t="shared" si="124"/>
        <v>2.5000000000000001E-3</v>
      </c>
      <c r="AT123" s="6">
        <f t="shared" ref="AT123:AT138" si="129">0.5*0.005</f>
        <v>2.5000000000000001E-3</v>
      </c>
      <c r="AU123" s="6">
        <v>0.104</v>
      </c>
      <c r="AV123" s="6">
        <v>5.3999999999999999E-2</v>
      </c>
      <c r="AW123" s="6">
        <v>2.4E-2</v>
      </c>
      <c r="AX123" s="6">
        <v>5.2999999999999999E-2</v>
      </c>
      <c r="AY123" s="6">
        <v>2.9000000000000001E-2</v>
      </c>
      <c r="AZ123" s="6">
        <f t="shared" si="112"/>
        <v>2.5000000000000001E-3</v>
      </c>
      <c r="BA123" s="6">
        <f t="shared" si="108"/>
        <v>2.5000000000000001E-3</v>
      </c>
      <c r="BB123" s="6"/>
      <c r="BC123" s="6">
        <f t="shared" si="117"/>
        <v>5.0000000000000001E-4</v>
      </c>
      <c r="BD123" s="6">
        <f t="shared" si="125"/>
        <v>5.0000000000000001E-4</v>
      </c>
      <c r="BE123" s="6">
        <f t="shared" si="121"/>
        <v>5.0000000000000001E-4</v>
      </c>
      <c r="BF123" s="6">
        <f t="shared" si="118"/>
        <v>5.0000000000000001E-4</v>
      </c>
      <c r="BG123" s="6">
        <f t="shared" si="119"/>
        <v>5.0000000000000001E-4</v>
      </c>
      <c r="BH123" s="6">
        <f t="shared" si="109"/>
        <v>5.0000000000000001E-4</v>
      </c>
      <c r="BI123" s="6">
        <f t="shared" si="126"/>
        <v>5.0000000000000001E-4</v>
      </c>
      <c r="BJ123" s="6">
        <f t="shared" si="122"/>
        <v>5.0000000000000001E-4</v>
      </c>
      <c r="BK123" s="6">
        <f t="shared" si="76"/>
        <v>5.0000000000000004E-6</v>
      </c>
      <c r="BL123" s="11">
        <f t="shared" si="120"/>
        <v>5.0000000000000001E-4</v>
      </c>
      <c r="BM123" s="11">
        <f t="shared" si="127"/>
        <v>5.0000000000000002E-5</v>
      </c>
      <c r="BN123" s="11">
        <f t="shared" si="103"/>
        <v>5.0000000000000002E-5</v>
      </c>
      <c r="BO123" s="11">
        <f t="shared" si="128"/>
        <v>5.0000000000000002E-5</v>
      </c>
      <c r="BP123" s="11">
        <f t="shared" si="104"/>
        <v>5.0000000000000002E-5</v>
      </c>
      <c r="BQ123" s="6"/>
      <c r="BR123" s="6">
        <f t="shared" si="77"/>
        <v>4.0000000000000002E-4</v>
      </c>
      <c r="BS123" s="6">
        <f t="shared" si="113"/>
        <v>5.0000000000000002E-5</v>
      </c>
      <c r="BT123" s="6">
        <f t="shared" si="113"/>
        <v>5.0000000000000002E-5</v>
      </c>
      <c r="BU123" s="6">
        <f t="shared" si="84"/>
        <v>1E-4</v>
      </c>
      <c r="BV123" s="6">
        <f t="shared" si="114"/>
        <v>5.0000000000000002E-5</v>
      </c>
      <c r="BW123" s="6">
        <f t="shared" si="114"/>
        <v>5.0000000000000002E-5</v>
      </c>
      <c r="BX123" s="6"/>
      <c r="BY123" s="6">
        <f t="shared" si="107"/>
        <v>1.4999999999999999E-4</v>
      </c>
      <c r="BZ123" s="6">
        <f>0.5*0.05</f>
        <v>2.5000000000000001E-2</v>
      </c>
      <c r="CA123" s="6">
        <f>0.5*0.1</f>
        <v>0.05</v>
      </c>
      <c r="CB123" s="6">
        <f>0.5*1</f>
        <v>0.5</v>
      </c>
      <c r="CC123" s="6">
        <f>0.5*0.00002</f>
        <v>1.0000000000000001E-5</v>
      </c>
      <c r="CD123" s="6">
        <f>0.5*0.00005</f>
        <v>2.5000000000000001E-5</v>
      </c>
      <c r="CE123" s="6">
        <f>0.5*0.00001</f>
        <v>5.0000000000000004E-6</v>
      </c>
      <c r="CF123" s="6">
        <f>0.5*0.0003</f>
        <v>1.4999999999999999E-4</v>
      </c>
      <c r="CG123" s="6">
        <f>0.5*0.001</f>
        <v>5.0000000000000001E-4</v>
      </c>
      <c r="CH123" s="6">
        <f>0.5*0.001</f>
        <v>5.0000000000000001E-4</v>
      </c>
      <c r="CI123" s="6">
        <f>0.5*0.001</f>
        <v>5.0000000000000001E-4</v>
      </c>
      <c r="CJ123" s="6"/>
      <c r="CK123" s="6">
        <f>0.5*0.0006</f>
        <v>2.9999999999999997E-4</v>
      </c>
      <c r="CL123" s="6">
        <f>0.5*0.01</f>
        <v>5.0000000000000001E-3</v>
      </c>
      <c r="CM123" s="6">
        <f>0.5*0.001</f>
        <v>5.0000000000000001E-4</v>
      </c>
      <c r="CN123" s="6">
        <f>0.5*0.001</f>
        <v>5.0000000000000001E-4</v>
      </c>
      <c r="CO123" s="6">
        <f>0.5*0.0001</f>
        <v>5.0000000000000002E-5</v>
      </c>
      <c r="CP123" s="6">
        <f>0.5*0.0001</f>
        <v>5.0000000000000002E-5</v>
      </c>
      <c r="CQ123" s="6">
        <f>0.5*0.0001</f>
        <v>5.0000000000000002E-5</v>
      </c>
      <c r="CR123" s="15">
        <v>464</v>
      </c>
      <c r="CS123" s="6">
        <f>0.5*0.0001</f>
        <v>5.0000000000000002E-5</v>
      </c>
      <c r="CT123" s="6">
        <f>0.5*0.0001</f>
        <v>5.0000000000000002E-5</v>
      </c>
      <c r="CU123" s="6">
        <f>0.5*0.0001</f>
        <v>5.0000000000000002E-5</v>
      </c>
      <c r="CV123" s="6">
        <f>0.5*0.0001</f>
        <v>5.0000000000000002E-5</v>
      </c>
      <c r="CW123" s="6">
        <f>0.5*0.0001</f>
        <v>5.0000000000000002E-5</v>
      </c>
      <c r="CX123" s="6">
        <f t="shared" si="115"/>
        <v>5.0000000000000002E-5</v>
      </c>
      <c r="CY123" s="6">
        <f t="shared" si="115"/>
        <v>5.0000000000000002E-5</v>
      </c>
      <c r="CZ123" s="6">
        <v>6133.9999999999991</v>
      </c>
      <c r="DA123" s="6">
        <f>0.5*0.001</f>
        <v>5.0000000000000001E-4</v>
      </c>
      <c r="DB123" s="6">
        <f>0.5*0.0001</f>
        <v>5.0000000000000002E-5</v>
      </c>
      <c r="DC123" s="6">
        <f>0.5*0.01</f>
        <v>5.0000000000000001E-3</v>
      </c>
      <c r="DD123" s="6">
        <f>0.5*0.0005</f>
        <v>2.5000000000000001E-4</v>
      </c>
      <c r="DE123" s="6">
        <f>0.5*0.0001</f>
        <v>5.0000000000000002E-5</v>
      </c>
      <c r="DF123" s="6">
        <f t="shared" si="79"/>
        <v>4.0000000000000002E-4</v>
      </c>
      <c r="DG123" s="6">
        <f t="shared" si="85"/>
        <v>5.0000000000000002E-5</v>
      </c>
      <c r="DH123"/>
    </row>
    <row r="124" spans="1:112" s="11" customFormat="1">
      <c r="A124" s="11">
        <v>121</v>
      </c>
      <c r="B124" s="6" t="s">
        <v>240</v>
      </c>
      <c r="C124" s="6">
        <v>167</v>
      </c>
      <c r="D124" s="6" t="s">
        <v>1160</v>
      </c>
      <c r="E124" s="6" t="s">
        <v>1580</v>
      </c>
      <c r="F124" s="6" t="s">
        <v>241</v>
      </c>
      <c r="G124" s="7">
        <v>7.9</v>
      </c>
      <c r="H124" s="6">
        <v>313</v>
      </c>
      <c r="I124" s="6">
        <f t="shared" si="74"/>
        <v>0.05</v>
      </c>
      <c r="J124" s="6">
        <v>7.14</v>
      </c>
      <c r="K124" s="7">
        <v>44</v>
      </c>
      <c r="L124" s="6">
        <v>0.499</v>
      </c>
      <c r="M124" s="9">
        <v>1.2</v>
      </c>
      <c r="N124" s="6">
        <v>5.65</v>
      </c>
      <c r="O124" s="6">
        <v>11.2</v>
      </c>
      <c r="P124" s="10">
        <v>0.05</v>
      </c>
      <c r="Q124" s="6">
        <v>1200</v>
      </c>
      <c r="R124" s="6">
        <f t="shared" si="75"/>
        <v>0.2</v>
      </c>
      <c r="S124" s="6">
        <v>4.29</v>
      </c>
      <c r="T124" s="6">
        <v>34.700000000000003</v>
      </c>
      <c r="U124" s="6">
        <f t="shared" si="123"/>
        <v>1</v>
      </c>
      <c r="V124" s="6"/>
      <c r="W124" s="7">
        <v>94</v>
      </c>
      <c r="X124" s="9">
        <v>7.9</v>
      </c>
      <c r="Y124" s="6">
        <v>77.8</v>
      </c>
      <c r="Z124" s="6">
        <v>140000</v>
      </c>
      <c r="AA124" s="9">
        <v>2.5</v>
      </c>
      <c r="AB124" s="6">
        <v>7600</v>
      </c>
      <c r="AC124" s="6">
        <v>1100</v>
      </c>
      <c r="AD124" s="6">
        <v>890</v>
      </c>
      <c r="AE124" s="6">
        <v>9650</v>
      </c>
      <c r="AF124" s="7">
        <v>66</v>
      </c>
      <c r="AG124" s="6">
        <v>2800</v>
      </c>
      <c r="AH124" s="6">
        <v>410</v>
      </c>
      <c r="AI124" s="6">
        <v>8.4000000000000005E-2</v>
      </c>
      <c r="AJ124" s="6">
        <v>0.06</v>
      </c>
      <c r="AK124" s="6">
        <f t="shared" si="116"/>
        <v>2.5000000000000001E-3</v>
      </c>
      <c r="AL124" s="6">
        <v>0.26700000000000002</v>
      </c>
      <c r="AM124" s="6">
        <v>7.1999999999999995E-2</v>
      </c>
      <c r="AN124" s="6">
        <v>6.8000000000000005E-2</v>
      </c>
      <c r="AO124" s="6">
        <f>0.5*0.005</f>
        <v>2.5000000000000001E-3</v>
      </c>
      <c r="AP124" s="6">
        <f t="shared" si="110"/>
        <v>2.5000000000000001E-3</v>
      </c>
      <c r="AQ124" s="6">
        <v>6.2E-2</v>
      </c>
      <c r="AR124" s="6">
        <v>6.0999999999999999E-2</v>
      </c>
      <c r="AS124" s="6">
        <f t="shared" si="124"/>
        <v>2.5000000000000001E-3</v>
      </c>
      <c r="AT124" s="6">
        <f t="shared" si="129"/>
        <v>2.5000000000000001E-3</v>
      </c>
      <c r="AU124" s="6">
        <v>0.14099999999999999</v>
      </c>
      <c r="AV124" s="6">
        <v>8.5999999999999993E-2</v>
      </c>
      <c r="AW124" s="8">
        <v>0.04</v>
      </c>
      <c r="AX124" s="8">
        <v>0.1</v>
      </c>
      <c r="AY124" s="8">
        <v>6.5000000000000002E-2</v>
      </c>
      <c r="AZ124" s="6">
        <f t="shared" si="112"/>
        <v>2.5000000000000001E-3</v>
      </c>
      <c r="BA124" s="6">
        <f t="shared" si="108"/>
        <v>2.5000000000000001E-3</v>
      </c>
      <c r="BB124" s="6"/>
      <c r="BC124" s="6">
        <f t="shared" si="117"/>
        <v>5.0000000000000001E-4</v>
      </c>
      <c r="BD124" s="6">
        <f t="shared" si="125"/>
        <v>5.0000000000000001E-4</v>
      </c>
      <c r="BE124" s="6">
        <f t="shared" si="121"/>
        <v>5.0000000000000001E-4</v>
      </c>
      <c r="BF124" s="6">
        <f t="shared" si="118"/>
        <v>5.0000000000000001E-4</v>
      </c>
      <c r="BG124" s="6">
        <f t="shared" si="119"/>
        <v>5.0000000000000001E-4</v>
      </c>
      <c r="BH124" s="6">
        <f t="shared" si="109"/>
        <v>5.0000000000000001E-4</v>
      </c>
      <c r="BI124" s="6">
        <f t="shared" si="126"/>
        <v>5.0000000000000001E-4</v>
      </c>
      <c r="BJ124" s="6">
        <f t="shared" si="122"/>
        <v>5.0000000000000001E-4</v>
      </c>
      <c r="BK124" s="6">
        <f t="shared" si="76"/>
        <v>5.0000000000000004E-6</v>
      </c>
      <c r="BL124" s="11">
        <f t="shared" si="120"/>
        <v>5.0000000000000001E-4</v>
      </c>
      <c r="BM124" s="11">
        <f t="shared" si="127"/>
        <v>5.0000000000000002E-5</v>
      </c>
      <c r="BN124" s="11">
        <f t="shared" si="103"/>
        <v>5.0000000000000002E-5</v>
      </c>
      <c r="BO124" s="11">
        <f t="shared" si="128"/>
        <v>5.0000000000000002E-5</v>
      </c>
      <c r="BP124" s="11">
        <f t="shared" si="104"/>
        <v>5.0000000000000002E-5</v>
      </c>
      <c r="BQ124" s="6"/>
      <c r="BR124" s="6">
        <f t="shared" si="77"/>
        <v>4.0000000000000002E-4</v>
      </c>
      <c r="BS124" s="6">
        <f t="shared" ref="BS124:BT143" si="130">0.5*0.0001</f>
        <v>5.0000000000000002E-5</v>
      </c>
      <c r="BT124" s="6">
        <f t="shared" si="130"/>
        <v>5.0000000000000002E-5</v>
      </c>
      <c r="BU124" s="6">
        <f t="shared" si="84"/>
        <v>1E-4</v>
      </c>
      <c r="BV124" s="6">
        <f t="shared" ref="BV124:BW143" si="131">0.5*0.0001</f>
        <v>5.0000000000000002E-5</v>
      </c>
      <c r="BW124" s="6">
        <f t="shared" si="131"/>
        <v>5.0000000000000002E-5</v>
      </c>
      <c r="BX124" s="6"/>
      <c r="BY124" s="6">
        <f t="shared" si="107"/>
        <v>1.4999999999999999E-4</v>
      </c>
      <c r="CR124" s="14"/>
      <c r="CX124" s="6">
        <f t="shared" ref="CX124:CY143" si="132">0.5*0.0001</f>
        <v>5.0000000000000002E-5</v>
      </c>
      <c r="CY124" s="6">
        <f t="shared" si="132"/>
        <v>5.0000000000000002E-5</v>
      </c>
      <c r="CZ124" s="6">
        <v>9329</v>
      </c>
      <c r="DF124" s="6">
        <f t="shared" si="79"/>
        <v>4.0000000000000002E-4</v>
      </c>
      <c r="DG124" s="6">
        <f t="shared" si="85"/>
        <v>5.0000000000000002E-5</v>
      </c>
      <c r="DH124"/>
    </row>
    <row r="125" spans="1:112" s="11" customFormat="1">
      <c r="A125" s="11">
        <v>122</v>
      </c>
      <c r="B125" s="6" t="s">
        <v>239</v>
      </c>
      <c r="C125" s="6">
        <v>168</v>
      </c>
      <c r="D125" s="6" t="s">
        <v>1161</v>
      </c>
      <c r="E125" s="6" t="s">
        <v>1581</v>
      </c>
      <c r="F125" s="6" t="s">
        <v>985</v>
      </c>
      <c r="G125" s="7">
        <v>7.5</v>
      </c>
      <c r="H125" s="6">
        <v>820</v>
      </c>
      <c r="I125" s="6">
        <f t="shared" si="74"/>
        <v>0.05</v>
      </c>
      <c r="J125" s="6">
        <v>11.9</v>
      </c>
      <c r="K125" s="7">
        <v>45</v>
      </c>
      <c r="L125" s="9">
        <v>1.8</v>
      </c>
      <c r="M125" s="9">
        <v>0.2</v>
      </c>
      <c r="N125" s="6">
        <v>9.56</v>
      </c>
      <c r="O125" s="6">
        <v>8.48</v>
      </c>
      <c r="P125" s="8">
        <v>0.11</v>
      </c>
      <c r="Q125" s="6">
        <v>950</v>
      </c>
      <c r="R125" s="6">
        <f t="shared" si="75"/>
        <v>0.2</v>
      </c>
      <c r="S125" s="6">
        <v>4.9800000000000004</v>
      </c>
      <c r="T125" s="6">
        <v>86.2</v>
      </c>
      <c r="U125" s="6">
        <f t="shared" si="123"/>
        <v>1</v>
      </c>
      <c r="V125" s="6"/>
      <c r="W125" s="7">
        <v>40</v>
      </c>
      <c r="X125" s="7">
        <v>16</v>
      </c>
      <c r="Y125" s="6">
        <v>138</v>
      </c>
      <c r="Z125" s="6">
        <v>62000</v>
      </c>
      <c r="AA125" s="9">
        <v>8</v>
      </c>
      <c r="AB125" s="6">
        <v>13000</v>
      </c>
      <c r="AC125" s="6">
        <v>1600</v>
      </c>
      <c r="AD125" s="6">
        <v>1700</v>
      </c>
      <c r="AE125" s="6">
        <v>11970</v>
      </c>
      <c r="AF125" s="7">
        <v>86</v>
      </c>
      <c r="AG125" s="6">
        <v>3700</v>
      </c>
      <c r="AH125" s="6">
        <v>460</v>
      </c>
      <c r="AI125" s="6">
        <v>0.106</v>
      </c>
      <c r="AJ125" s="6">
        <v>0.1</v>
      </c>
      <c r="AK125" s="6">
        <f t="shared" si="116"/>
        <v>2.5000000000000001E-3</v>
      </c>
      <c r="AL125" s="6">
        <v>0.47099999999999997</v>
      </c>
      <c r="AM125" s="6">
        <v>0.13300000000000001</v>
      </c>
      <c r="AN125" s="6">
        <v>9.4E-2</v>
      </c>
      <c r="AO125" s="6">
        <v>5.7000000000000002E-2</v>
      </c>
      <c r="AP125" s="6">
        <f t="shared" si="110"/>
        <v>2.5000000000000001E-3</v>
      </c>
      <c r="AQ125" s="6">
        <v>9.7000000000000003E-2</v>
      </c>
      <c r="AR125" s="6">
        <v>7.4999999999999997E-2</v>
      </c>
      <c r="AS125" s="6">
        <f t="shared" si="124"/>
        <v>2.5000000000000001E-3</v>
      </c>
      <c r="AT125" s="6">
        <f t="shared" si="129"/>
        <v>2.5000000000000001E-3</v>
      </c>
      <c r="AU125" s="6">
        <v>0.21099999999999999</v>
      </c>
      <c r="AV125" s="6">
        <v>0.155</v>
      </c>
      <c r="AW125" s="6">
        <v>6.5000000000000002E-2</v>
      </c>
      <c r="AX125" s="6">
        <v>0.16300000000000001</v>
      </c>
      <c r="AY125" s="8">
        <v>0.108</v>
      </c>
      <c r="AZ125" s="6">
        <f t="shared" si="112"/>
        <v>2.5000000000000001E-3</v>
      </c>
      <c r="BA125" s="6">
        <f t="shared" si="108"/>
        <v>2.5000000000000001E-3</v>
      </c>
      <c r="BB125" s="6"/>
      <c r="BC125" s="6">
        <f t="shared" si="117"/>
        <v>5.0000000000000001E-4</v>
      </c>
      <c r="BD125" s="6">
        <f t="shared" si="125"/>
        <v>5.0000000000000001E-4</v>
      </c>
      <c r="BE125" s="6">
        <f t="shared" si="121"/>
        <v>5.0000000000000001E-4</v>
      </c>
      <c r="BF125" s="6">
        <f t="shared" si="118"/>
        <v>5.0000000000000001E-4</v>
      </c>
      <c r="BG125" s="6">
        <f t="shared" si="119"/>
        <v>5.0000000000000001E-4</v>
      </c>
      <c r="BH125" s="6">
        <f t="shared" si="109"/>
        <v>5.0000000000000001E-4</v>
      </c>
      <c r="BI125" s="6">
        <f t="shared" si="126"/>
        <v>5.0000000000000001E-4</v>
      </c>
      <c r="BJ125" s="6">
        <f t="shared" si="122"/>
        <v>5.0000000000000001E-4</v>
      </c>
      <c r="BK125" s="6">
        <f t="shared" si="76"/>
        <v>5.0000000000000004E-6</v>
      </c>
      <c r="BL125" s="11">
        <f t="shared" si="120"/>
        <v>5.0000000000000001E-4</v>
      </c>
      <c r="BM125" s="11">
        <f t="shared" si="127"/>
        <v>5.0000000000000002E-5</v>
      </c>
      <c r="BN125" s="11">
        <f t="shared" si="103"/>
        <v>5.0000000000000002E-5</v>
      </c>
      <c r="BO125" s="11">
        <f t="shared" si="128"/>
        <v>5.0000000000000002E-5</v>
      </c>
      <c r="BP125" s="11">
        <f t="shared" si="104"/>
        <v>5.0000000000000002E-5</v>
      </c>
      <c r="BQ125" s="6"/>
      <c r="BR125" s="6">
        <f t="shared" si="77"/>
        <v>4.0000000000000002E-4</v>
      </c>
      <c r="BS125" s="6">
        <f t="shared" si="130"/>
        <v>5.0000000000000002E-5</v>
      </c>
      <c r="BT125" s="6">
        <f t="shared" si="130"/>
        <v>5.0000000000000002E-5</v>
      </c>
      <c r="BU125" s="6">
        <f t="shared" si="84"/>
        <v>1E-4</v>
      </c>
      <c r="BV125" s="6">
        <f t="shared" si="131"/>
        <v>5.0000000000000002E-5</v>
      </c>
      <c r="BW125" s="6">
        <f t="shared" si="131"/>
        <v>5.0000000000000002E-5</v>
      </c>
      <c r="BX125" s="6"/>
      <c r="BY125" s="6">
        <f t="shared" si="107"/>
        <v>1.4999999999999999E-4</v>
      </c>
      <c r="CR125" s="14"/>
      <c r="CX125" s="6">
        <f t="shared" si="132"/>
        <v>5.0000000000000002E-5</v>
      </c>
      <c r="CY125" s="6">
        <f t="shared" si="132"/>
        <v>5.0000000000000002E-5</v>
      </c>
      <c r="CZ125" s="6">
        <v>16890</v>
      </c>
      <c r="DF125" s="6">
        <f t="shared" si="79"/>
        <v>4.0000000000000002E-4</v>
      </c>
      <c r="DG125" s="6">
        <f t="shared" si="85"/>
        <v>5.0000000000000002E-5</v>
      </c>
      <c r="DH125"/>
    </row>
    <row r="126" spans="1:112" s="11" customFormat="1">
      <c r="A126" s="11">
        <v>123</v>
      </c>
      <c r="B126" s="6" t="s">
        <v>237</v>
      </c>
      <c r="C126" s="6">
        <v>169</v>
      </c>
      <c r="D126" s="6" t="s">
        <v>1162</v>
      </c>
      <c r="E126" s="6" t="s">
        <v>1582</v>
      </c>
      <c r="F126" s="6" t="s">
        <v>238</v>
      </c>
      <c r="G126" s="7">
        <v>7.7</v>
      </c>
      <c r="H126" s="6">
        <v>962</v>
      </c>
      <c r="I126" s="6">
        <f t="shared" si="74"/>
        <v>0.05</v>
      </c>
      <c r="J126" s="6">
        <v>8.02</v>
      </c>
      <c r="K126" s="7">
        <v>29</v>
      </c>
      <c r="L126" s="6">
        <v>1.1100000000000001</v>
      </c>
      <c r="M126" s="9">
        <v>2.6</v>
      </c>
      <c r="N126" s="6">
        <v>8.75</v>
      </c>
      <c r="O126" s="7">
        <v>11</v>
      </c>
      <c r="P126" s="10">
        <v>8.3000000000000004E-2</v>
      </c>
      <c r="Q126" s="6">
        <v>1300</v>
      </c>
      <c r="R126" s="6">
        <f t="shared" si="75"/>
        <v>0.2</v>
      </c>
      <c r="S126" s="6">
        <v>5.79</v>
      </c>
      <c r="T126" s="7">
        <v>40</v>
      </c>
      <c r="U126" s="6">
        <f t="shared" si="123"/>
        <v>1</v>
      </c>
      <c r="V126" s="6"/>
      <c r="W126" s="7">
        <v>28</v>
      </c>
      <c r="X126" s="7">
        <v>12</v>
      </c>
      <c r="Y126" s="6">
        <v>72.7</v>
      </c>
      <c r="Z126" s="6">
        <v>27000</v>
      </c>
      <c r="AA126" s="9">
        <v>4.5999999999999996</v>
      </c>
      <c r="AB126" s="6">
        <v>12000</v>
      </c>
      <c r="AC126" s="6">
        <v>280</v>
      </c>
      <c r="AD126" s="6">
        <v>870</v>
      </c>
      <c r="AE126" s="6">
        <v>12610</v>
      </c>
      <c r="AF126" s="6">
        <v>120</v>
      </c>
      <c r="AG126" s="6">
        <v>3600</v>
      </c>
      <c r="AH126" s="6">
        <v>760</v>
      </c>
      <c r="AI126" s="6">
        <f>0.5*0.005</f>
        <v>2.5000000000000001E-3</v>
      </c>
      <c r="AJ126" s="6">
        <f>0.5*0.005</f>
        <v>2.5000000000000001E-3</v>
      </c>
      <c r="AK126" s="6">
        <f t="shared" si="116"/>
        <v>2.5000000000000001E-3</v>
      </c>
      <c r="AL126" s="6">
        <v>0.311</v>
      </c>
      <c r="AM126" s="6">
        <f>0.5*0.005</f>
        <v>2.5000000000000001E-3</v>
      </c>
      <c r="AN126" s="6">
        <f>0.5*0.005</f>
        <v>2.5000000000000001E-3</v>
      </c>
      <c r="AO126" s="6">
        <f>0.5*0.005</f>
        <v>2.5000000000000001E-3</v>
      </c>
      <c r="AP126" s="6">
        <f t="shared" si="110"/>
        <v>2.5000000000000001E-3</v>
      </c>
      <c r="AQ126" s="6">
        <f>0.5*0.005</f>
        <v>2.5000000000000001E-3</v>
      </c>
      <c r="AR126" s="6">
        <v>8.5000000000000006E-2</v>
      </c>
      <c r="AS126" s="6">
        <f t="shared" si="124"/>
        <v>2.5000000000000001E-3</v>
      </c>
      <c r="AT126" s="6">
        <f t="shared" si="129"/>
        <v>2.5000000000000001E-3</v>
      </c>
      <c r="AU126" s="8">
        <v>0.11</v>
      </c>
      <c r="AV126" s="6">
        <v>8.7999999999999995E-2</v>
      </c>
      <c r="AW126" s="6">
        <f>0.5*0.005</f>
        <v>2.5000000000000001E-3</v>
      </c>
      <c r="AX126" s="6">
        <v>0.11899999999999999</v>
      </c>
      <c r="AY126" s="8">
        <v>0.1</v>
      </c>
      <c r="AZ126" s="6">
        <f t="shared" si="112"/>
        <v>2.5000000000000001E-3</v>
      </c>
      <c r="BA126" s="6">
        <f t="shared" si="108"/>
        <v>2.5000000000000001E-3</v>
      </c>
      <c r="BB126" s="6"/>
      <c r="BC126" s="6">
        <f t="shared" si="117"/>
        <v>5.0000000000000001E-4</v>
      </c>
      <c r="BD126" s="6">
        <f t="shared" si="125"/>
        <v>5.0000000000000001E-4</v>
      </c>
      <c r="BE126" s="6">
        <f t="shared" si="121"/>
        <v>5.0000000000000001E-4</v>
      </c>
      <c r="BF126" s="6">
        <f t="shared" si="118"/>
        <v>5.0000000000000001E-4</v>
      </c>
      <c r="BG126" s="6">
        <f t="shared" si="119"/>
        <v>5.0000000000000001E-4</v>
      </c>
      <c r="BH126" s="6">
        <f t="shared" si="109"/>
        <v>5.0000000000000001E-4</v>
      </c>
      <c r="BI126" s="6">
        <f t="shared" si="126"/>
        <v>5.0000000000000001E-4</v>
      </c>
      <c r="BJ126" s="6">
        <f t="shared" si="122"/>
        <v>5.0000000000000001E-4</v>
      </c>
      <c r="BK126" s="6">
        <f t="shared" si="76"/>
        <v>5.0000000000000004E-6</v>
      </c>
      <c r="BL126" s="11">
        <f t="shared" si="120"/>
        <v>5.0000000000000001E-4</v>
      </c>
      <c r="BM126" s="11">
        <f t="shared" si="127"/>
        <v>5.0000000000000002E-5</v>
      </c>
      <c r="BN126" s="11">
        <f t="shared" si="103"/>
        <v>5.0000000000000002E-5</v>
      </c>
      <c r="BO126" s="11">
        <f t="shared" si="128"/>
        <v>5.0000000000000002E-5</v>
      </c>
      <c r="BP126" s="11">
        <f t="shared" si="104"/>
        <v>5.0000000000000002E-5</v>
      </c>
      <c r="BQ126" s="6"/>
      <c r="BR126" s="6">
        <f t="shared" si="77"/>
        <v>4.0000000000000002E-4</v>
      </c>
      <c r="BS126" s="6">
        <f t="shared" si="130"/>
        <v>5.0000000000000002E-5</v>
      </c>
      <c r="BT126" s="6">
        <f t="shared" si="130"/>
        <v>5.0000000000000002E-5</v>
      </c>
      <c r="BU126" s="6">
        <f t="shared" si="84"/>
        <v>1E-4</v>
      </c>
      <c r="BV126" s="6">
        <f t="shared" si="131"/>
        <v>5.0000000000000002E-5</v>
      </c>
      <c r="BW126" s="6">
        <f t="shared" si="131"/>
        <v>5.0000000000000002E-5</v>
      </c>
      <c r="BX126" s="6"/>
      <c r="BY126" s="6">
        <f t="shared" si="107"/>
        <v>1.4999999999999999E-4</v>
      </c>
      <c r="CR126" s="14"/>
      <c r="CX126" s="6">
        <f t="shared" si="132"/>
        <v>5.0000000000000002E-5</v>
      </c>
      <c r="CY126" s="6">
        <f t="shared" si="132"/>
        <v>5.0000000000000002E-5</v>
      </c>
      <c r="CZ126" s="6">
        <v>22700</v>
      </c>
      <c r="DF126" s="6">
        <f t="shared" si="79"/>
        <v>4.0000000000000002E-4</v>
      </c>
      <c r="DG126" s="6">
        <f t="shared" si="85"/>
        <v>5.0000000000000002E-5</v>
      </c>
      <c r="DH126"/>
    </row>
    <row r="127" spans="1:112" s="11" customFormat="1">
      <c r="A127" s="11">
        <v>124</v>
      </c>
      <c r="B127" s="6" t="s">
        <v>235</v>
      </c>
      <c r="C127" s="6">
        <v>170</v>
      </c>
      <c r="D127" s="6" t="s">
        <v>1163</v>
      </c>
      <c r="E127" s="6" t="s">
        <v>1583</v>
      </c>
      <c r="F127" s="6" t="s">
        <v>236</v>
      </c>
      <c r="G127" s="7">
        <v>7.8</v>
      </c>
      <c r="H127" s="6">
        <v>725</v>
      </c>
      <c r="I127" s="6">
        <f t="shared" si="74"/>
        <v>0.05</v>
      </c>
      <c r="J127" s="6">
        <f>0.5*3</f>
        <v>1.5</v>
      </c>
      <c r="K127" s="6">
        <v>100</v>
      </c>
      <c r="L127" s="6">
        <v>9.8000000000000004E-2</v>
      </c>
      <c r="M127" s="9">
        <v>6.8</v>
      </c>
      <c r="N127" s="6">
        <v>11.7</v>
      </c>
      <c r="O127" s="6">
        <v>42.6</v>
      </c>
      <c r="P127" s="10">
        <v>8.7999999999999995E-2</v>
      </c>
      <c r="Q127" s="6">
        <v>1700</v>
      </c>
      <c r="R127" s="6">
        <f t="shared" si="75"/>
        <v>0.2</v>
      </c>
      <c r="S127" s="6">
        <v>8.8000000000000007</v>
      </c>
      <c r="T127" s="6">
        <f>0.5*1</f>
        <v>0.5</v>
      </c>
      <c r="U127" s="6">
        <f t="shared" si="123"/>
        <v>1</v>
      </c>
      <c r="V127" s="6"/>
      <c r="W127" s="6">
        <v>280</v>
      </c>
      <c r="X127" s="7">
        <v>10</v>
      </c>
      <c r="Y127" s="6">
        <v>119</v>
      </c>
      <c r="Z127" s="6">
        <v>76000</v>
      </c>
      <c r="AA127" s="9">
        <v>2</v>
      </c>
      <c r="AB127" s="6">
        <v>9100</v>
      </c>
      <c r="AC127" s="6">
        <v>840</v>
      </c>
      <c r="AD127" s="6">
        <v>1300</v>
      </c>
      <c r="AE127" s="6">
        <v>2720</v>
      </c>
      <c r="AF127" s="6">
        <v>110</v>
      </c>
      <c r="AG127" s="6">
        <v>3800</v>
      </c>
      <c r="AH127" s="6">
        <v>820</v>
      </c>
      <c r="AI127" s="6">
        <v>0.17599999999999999</v>
      </c>
      <c r="AJ127" s="6">
        <v>0.109</v>
      </c>
      <c r="AK127" s="6">
        <f t="shared" si="116"/>
        <v>2.5000000000000001E-3</v>
      </c>
      <c r="AL127" s="6">
        <v>0.41599999999999998</v>
      </c>
      <c r="AM127" s="6">
        <v>0.106</v>
      </c>
      <c r="AN127" s="6">
        <v>8.7999999999999995E-2</v>
      </c>
      <c r="AO127" s="6">
        <v>5.3999999999999999E-2</v>
      </c>
      <c r="AP127" s="6">
        <f t="shared" si="110"/>
        <v>2.5000000000000001E-3</v>
      </c>
      <c r="AQ127" s="6">
        <v>8.5000000000000006E-2</v>
      </c>
      <c r="AR127" s="6">
        <v>8.2000000000000003E-2</v>
      </c>
      <c r="AS127" s="6">
        <f t="shared" si="124"/>
        <v>2.5000000000000001E-3</v>
      </c>
      <c r="AT127" s="6">
        <f t="shared" si="129"/>
        <v>2.5000000000000001E-3</v>
      </c>
      <c r="AU127" s="6">
        <v>0.20200000000000001</v>
      </c>
      <c r="AV127" s="6">
        <v>0.14099999999999999</v>
      </c>
      <c r="AW127" s="6">
        <v>6.0999999999999999E-2</v>
      </c>
      <c r="AX127" s="6">
        <v>9.0999999999999998E-2</v>
      </c>
      <c r="AY127" s="8">
        <v>0.08</v>
      </c>
      <c r="AZ127" s="6">
        <f t="shared" si="112"/>
        <v>2.5000000000000001E-3</v>
      </c>
      <c r="BA127" s="6">
        <f t="shared" si="108"/>
        <v>2.5000000000000001E-3</v>
      </c>
      <c r="BB127" s="6"/>
      <c r="BC127" s="6">
        <f t="shared" si="117"/>
        <v>5.0000000000000001E-4</v>
      </c>
      <c r="BD127" s="6">
        <f t="shared" si="125"/>
        <v>5.0000000000000001E-4</v>
      </c>
      <c r="BE127" s="6">
        <f t="shared" si="121"/>
        <v>5.0000000000000001E-4</v>
      </c>
      <c r="BF127" s="6">
        <f t="shared" si="118"/>
        <v>5.0000000000000001E-4</v>
      </c>
      <c r="BG127" s="6">
        <f t="shared" si="119"/>
        <v>5.0000000000000001E-4</v>
      </c>
      <c r="BH127" s="6">
        <f t="shared" si="109"/>
        <v>5.0000000000000001E-4</v>
      </c>
      <c r="BI127" s="6">
        <f t="shared" si="126"/>
        <v>5.0000000000000001E-4</v>
      </c>
      <c r="BJ127" s="6">
        <f t="shared" si="122"/>
        <v>5.0000000000000001E-4</v>
      </c>
      <c r="BK127" s="6">
        <f t="shared" si="76"/>
        <v>5.0000000000000004E-6</v>
      </c>
      <c r="BL127" s="11">
        <f t="shared" si="120"/>
        <v>5.0000000000000001E-4</v>
      </c>
      <c r="BM127" s="11">
        <f t="shared" si="127"/>
        <v>5.0000000000000002E-5</v>
      </c>
      <c r="BN127" s="11">
        <f t="shared" si="103"/>
        <v>5.0000000000000002E-5</v>
      </c>
      <c r="BO127" s="11">
        <f t="shared" si="128"/>
        <v>5.0000000000000002E-5</v>
      </c>
      <c r="BP127" s="11">
        <f t="shared" si="104"/>
        <v>5.0000000000000002E-5</v>
      </c>
      <c r="BQ127" s="6"/>
      <c r="BR127" s="6">
        <f t="shared" si="77"/>
        <v>4.0000000000000002E-4</v>
      </c>
      <c r="BS127" s="6">
        <f t="shared" si="130"/>
        <v>5.0000000000000002E-5</v>
      </c>
      <c r="BT127" s="6">
        <f t="shared" si="130"/>
        <v>5.0000000000000002E-5</v>
      </c>
      <c r="BU127" s="6">
        <f t="shared" si="84"/>
        <v>1E-4</v>
      </c>
      <c r="BV127" s="6">
        <f t="shared" si="131"/>
        <v>5.0000000000000002E-5</v>
      </c>
      <c r="BW127" s="6">
        <f t="shared" si="131"/>
        <v>5.0000000000000002E-5</v>
      </c>
      <c r="BX127" s="6"/>
      <c r="BY127" s="6">
        <f t="shared" si="107"/>
        <v>1.4999999999999999E-4</v>
      </c>
      <c r="CR127" s="14"/>
      <c r="CX127" s="6">
        <f t="shared" si="132"/>
        <v>5.0000000000000002E-5</v>
      </c>
      <c r="CY127" s="6">
        <f t="shared" si="132"/>
        <v>5.0000000000000002E-5</v>
      </c>
      <c r="CZ127" s="6">
        <v>3961</v>
      </c>
      <c r="DF127" s="6">
        <f t="shared" si="79"/>
        <v>4.0000000000000002E-4</v>
      </c>
      <c r="DG127" s="6">
        <f t="shared" si="85"/>
        <v>5.0000000000000002E-5</v>
      </c>
      <c r="DH127"/>
    </row>
    <row r="128" spans="1:112" s="11" customFormat="1">
      <c r="A128" s="11">
        <v>125</v>
      </c>
      <c r="B128" s="6" t="s">
        <v>763</v>
      </c>
      <c r="C128" s="6">
        <v>171</v>
      </c>
      <c r="D128" s="6" t="s">
        <v>1164</v>
      </c>
      <c r="E128" s="6" t="s">
        <v>1584</v>
      </c>
      <c r="F128" s="6" t="s">
        <v>764</v>
      </c>
      <c r="G128" s="6">
        <v>7.2</v>
      </c>
      <c r="H128" s="6">
        <v>562</v>
      </c>
      <c r="I128" s="6">
        <f t="shared" si="74"/>
        <v>0.05</v>
      </c>
      <c r="J128" s="6">
        <v>5.75</v>
      </c>
      <c r="K128" s="7">
        <v>69</v>
      </c>
      <c r="L128" s="6">
        <v>0.88700000000000001</v>
      </c>
      <c r="M128" s="9">
        <v>5.4</v>
      </c>
      <c r="N128" s="6">
        <v>31.4</v>
      </c>
      <c r="O128" s="7">
        <v>11</v>
      </c>
      <c r="P128" s="10">
        <v>6.4000000000000001E-2</v>
      </c>
      <c r="Q128" s="6">
        <v>4600</v>
      </c>
      <c r="R128" s="6">
        <f t="shared" si="75"/>
        <v>0.2</v>
      </c>
      <c r="S128" s="6">
        <v>19.5</v>
      </c>
      <c r="T128" s="6">
        <v>50.3</v>
      </c>
      <c r="U128" s="6">
        <f t="shared" si="123"/>
        <v>1</v>
      </c>
      <c r="V128" s="6"/>
      <c r="W128" s="7">
        <v>22</v>
      </c>
      <c r="X128" s="7">
        <v>34</v>
      </c>
      <c r="Y128" s="6">
        <v>115</v>
      </c>
      <c r="Z128" s="6">
        <v>6400</v>
      </c>
      <c r="AA128" s="9">
        <v>5.9</v>
      </c>
      <c r="AB128" s="6">
        <v>18000</v>
      </c>
      <c r="AC128" s="6">
        <v>240</v>
      </c>
      <c r="AD128" s="6">
        <v>490</v>
      </c>
      <c r="AE128" s="6">
        <v>4660</v>
      </c>
      <c r="AF128" s="6">
        <v>240</v>
      </c>
      <c r="AG128" s="6">
        <v>15000</v>
      </c>
      <c r="AH128" s="6">
        <v>4000</v>
      </c>
      <c r="AI128" s="6">
        <f>0.5*0.005</f>
        <v>2.5000000000000001E-3</v>
      </c>
      <c r="AJ128" s="6">
        <f>0.5*0.005</f>
        <v>2.5000000000000001E-3</v>
      </c>
      <c r="AK128" s="6">
        <f t="shared" si="116"/>
        <v>2.5000000000000001E-3</v>
      </c>
      <c r="AL128" s="6">
        <v>0.156</v>
      </c>
      <c r="AM128" s="6">
        <v>4.2999999999999997E-2</v>
      </c>
      <c r="AN128" s="6">
        <v>4.3999999999999997E-2</v>
      </c>
      <c r="AO128" s="6">
        <f>0.5*0.005</f>
        <v>2.5000000000000001E-3</v>
      </c>
      <c r="AP128" s="6">
        <f t="shared" si="110"/>
        <v>2.5000000000000001E-3</v>
      </c>
      <c r="AQ128" s="6">
        <v>3.9E-2</v>
      </c>
      <c r="AR128" s="6">
        <v>3.5999999999999997E-2</v>
      </c>
      <c r="AS128" s="6">
        <f t="shared" si="124"/>
        <v>2.5000000000000001E-3</v>
      </c>
      <c r="AT128" s="6">
        <f t="shared" si="129"/>
        <v>2.5000000000000001E-3</v>
      </c>
      <c r="AU128" s="6">
        <v>6.9000000000000006E-2</v>
      </c>
      <c r="AV128" s="6">
        <v>4.9000000000000002E-2</v>
      </c>
      <c r="AW128" s="6">
        <f>0.5*0.005</f>
        <v>2.5000000000000001E-3</v>
      </c>
      <c r="AX128" s="6">
        <v>0.06</v>
      </c>
      <c r="AY128" s="6">
        <f>0.5*0.005</f>
        <v>2.5000000000000001E-3</v>
      </c>
      <c r="AZ128" s="6">
        <f t="shared" si="112"/>
        <v>2.5000000000000001E-3</v>
      </c>
      <c r="BA128" s="6">
        <f t="shared" si="108"/>
        <v>2.5000000000000001E-3</v>
      </c>
      <c r="BB128" s="6"/>
      <c r="BC128" s="6">
        <f t="shared" si="117"/>
        <v>5.0000000000000001E-4</v>
      </c>
      <c r="BD128" s="6">
        <f t="shared" si="125"/>
        <v>5.0000000000000001E-4</v>
      </c>
      <c r="BE128" s="6">
        <f t="shared" si="121"/>
        <v>5.0000000000000001E-4</v>
      </c>
      <c r="BF128" s="6">
        <f t="shared" si="118"/>
        <v>5.0000000000000001E-4</v>
      </c>
      <c r="BG128" s="6">
        <f t="shared" si="119"/>
        <v>5.0000000000000001E-4</v>
      </c>
      <c r="BH128" s="6">
        <f t="shared" si="109"/>
        <v>5.0000000000000001E-4</v>
      </c>
      <c r="BI128" s="6">
        <f t="shared" si="126"/>
        <v>5.0000000000000001E-4</v>
      </c>
      <c r="BJ128" s="6">
        <f t="shared" si="122"/>
        <v>5.0000000000000001E-4</v>
      </c>
      <c r="BK128" s="6">
        <f t="shared" si="76"/>
        <v>5.0000000000000004E-6</v>
      </c>
      <c r="BL128" s="11">
        <f t="shared" si="120"/>
        <v>5.0000000000000001E-4</v>
      </c>
      <c r="BM128" s="11">
        <f t="shared" si="127"/>
        <v>5.0000000000000002E-5</v>
      </c>
      <c r="BN128" s="11">
        <f t="shared" si="103"/>
        <v>5.0000000000000002E-5</v>
      </c>
      <c r="BO128" s="11">
        <f t="shared" si="128"/>
        <v>5.0000000000000002E-5</v>
      </c>
      <c r="BP128" s="11">
        <f t="shared" si="104"/>
        <v>5.0000000000000002E-5</v>
      </c>
      <c r="BQ128" s="6"/>
      <c r="BR128" s="6">
        <f t="shared" si="77"/>
        <v>4.0000000000000002E-4</v>
      </c>
      <c r="BS128" s="6">
        <f t="shared" si="130"/>
        <v>5.0000000000000002E-5</v>
      </c>
      <c r="BT128" s="6">
        <f t="shared" si="130"/>
        <v>5.0000000000000002E-5</v>
      </c>
      <c r="BU128" s="6">
        <f t="shared" si="84"/>
        <v>1E-4</v>
      </c>
      <c r="BV128" s="6">
        <f t="shared" si="131"/>
        <v>5.0000000000000002E-5</v>
      </c>
      <c r="BW128" s="6">
        <f t="shared" si="131"/>
        <v>5.0000000000000002E-5</v>
      </c>
      <c r="BX128" s="6"/>
      <c r="BY128" s="6">
        <f t="shared" si="107"/>
        <v>1.4999999999999999E-4</v>
      </c>
      <c r="BZ128" s="6">
        <f>0.5*0.05</f>
        <v>2.5000000000000001E-2</v>
      </c>
      <c r="CA128" s="6">
        <f>0.5*0.1</f>
        <v>0.05</v>
      </c>
      <c r="CB128" s="6">
        <f>0.5*1</f>
        <v>0.5</v>
      </c>
      <c r="CC128" s="6">
        <f>0.5*0.00002</f>
        <v>1.0000000000000001E-5</v>
      </c>
      <c r="CD128" s="6">
        <f>0.5*0.00005</f>
        <v>2.5000000000000001E-5</v>
      </c>
      <c r="CE128" s="6">
        <f>0.5*0.00001</f>
        <v>5.0000000000000004E-6</v>
      </c>
      <c r="CF128" s="6">
        <f>0.5*0.0003</f>
        <v>1.4999999999999999E-4</v>
      </c>
      <c r="CG128" s="6">
        <f>0.5*0.001</f>
        <v>5.0000000000000001E-4</v>
      </c>
      <c r="CH128" s="6">
        <f>0.5*0.001</f>
        <v>5.0000000000000001E-4</v>
      </c>
      <c r="CI128" s="6">
        <f>0.5*0.001</f>
        <v>5.0000000000000001E-4</v>
      </c>
      <c r="CJ128" s="6"/>
      <c r="CK128" s="6">
        <f>0.5*0.0006</f>
        <v>2.9999999999999997E-4</v>
      </c>
      <c r="CL128" s="6">
        <f>0.5*0.01</f>
        <v>5.0000000000000001E-3</v>
      </c>
      <c r="CM128" s="6">
        <f>0.5*0.001</f>
        <v>5.0000000000000001E-4</v>
      </c>
      <c r="CN128" s="6">
        <f>0.5*0.001</f>
        <v>5.0000000000000001E-4</v>
      </c>
      <c r="CO128" s="6">
        <f>0.5*0.0001</f>
        <v>5.0000000000000002E-5</v>
      </c>
      <c r="CP128" s="6">
        <f>0.5*0.0001</f>
        <v>5.0000000000000002E-5</v>
      </c>
      <c r="CQ128" s="6">
        <f>0.5*0.0001</f>
        <v>5.0000000000000002E-5</v>
      </c>
      <c r="CR128" s="15">
        <v>302</v>
      </c>
      <c r="CS128" s="6">
        <f>0.5*0.0001</f>
        <v>5.0000000000000002E-5</v>
      </c>
      <c r="CT128" s="6">
        <f>0.5*0.0001</f>
        <v>5.0000000000000002E-5</v>
      </c>
      <c r="CU128" s="6">
        <f>0.5*0.0001</f>
        <v>5.0000000000000002E-5</v>
      </c>
      <c r="CV128" s="6">
        <f>0.5*0.0001</f>
        <v>5.0000000000000002E-5</v>
      </c>
      <c r="CW128" s="6">
        <f>0.5*0.0001</f>
        <v>5.0000000000000002E-5</v>
      </c>
      <c r="CX128" s="6">
        <f t="shared" si="132"/>
        <v>5.0000000000000002E-5</v>
      </c>
      <c r="CY128" s="6">
        <f t="shared" si="132"/>
        <v>5.0000000000000002E-5</v>
      </c>
      <c r="CZ128" s="6">
        <v>10780</v>
      </c>
      <c r="DA128" s="6">
        <f>0.5*0.001</f>
        <v>5.0000000000000001E-4</v>
      </c>
      <c r="DB128" s="6">
        <f>0.5*0.0001</f>
        <v>5.0000000000000002E-5</v>
      </c>
      <c r="DC128" s="6">
        <f>0.5*0.01</f>
        <v>5.0000000000000001E-3</v>
      </c>
      <c r="DD128" s="6">
        <f>0.5*0.0005</f>
        <v>2.5000000000000001E-4</v>
      </c>
      <c r="DE128" s="6">
        <f>0.5*0.0001</f>
        <v>5.0000000000000002E-5</v>
      </c>
      <c r="DF128" s="6">
        <f t="shared" si="79"/>
        <v>4.0000000000000002E-4</v>
      </c>
      <c r="DG128" s="6">
        <f t="shared" si="85"/>
        <v>5.0000000000000002E-5</v>
      </c>
      <c r="DH128"/>
    </row>
    <row r="129" spans="1:112" s="11" customFormat="1">
      <c r="A129" s="11">
        <v>126</v>
      </c>
      <c r="B129" s="6" t="s">
        <v>233</v>
      </c>
      <c r="C129" s="6">
        <v>172</v>
      </c>
      <c r="D129" s="6" t="s">
        <v>1165</v>
      </c>
      <c r="E129" s="6" t="s">
        <v>1585</v>
      </c>
      <c r="F129" s="6" t="s">
        <v>234</v>
      </c>
      <c r="G129" s="7">
        <v>8</v>
      </c>
      <c r="H129" s="6">
        <v>505</v>
      </c>
      <c r="I129" s="6">
        <f t="shared" si="74"/>
        <v>0.05</v>
      </c>
      <c r="J129" s="6">
        <v>7.17</v>
      </c>
      <c r="K129" s="7">
        <v>83</v>
      </c>
      <c r="L129" s="6">
        <v>0.33600000000000002</v>
      </c>
      <c r="M129" s="9">
        <v>1.6</v>
      </c>
      <c r="N129" s="6">
        <v>7.37</v>
      </c>
      <c r="O129" s="6">
        <v>11.6</v>
      </c>
      <c r="P129" s="10">
        <v>7.0000000000000007E-2</v>
      </c>
      <c r="Q129" s="6">
        <v>2000</v>
      </c>
      <c r="R129" s="6">
        <f t="shared" si="75"/>
        <v>0.2</v>
      </c>
      <c r="S129" s="6">
        <v>6.32</v>
      </c>
      <c r="T129" s="6">
        <v>37.6</v>
      </c>
      <c r="U129" s="6">
        <f t="shared" si="123"/>
        <v>1</v>
      </c>
      <c r="V129" s="6"/>
      <c r="W129" s="6">
        <v>240</v>
      </c>
      <c r="X129" s="9">
        <v>9.6999999999999993</v>
      </c>
      <c r="Y129" s="6">
        <v>82.3</v>
      </c>
      <c r="Z129" s="6">
        <v>140000</v>
      </c>
      <c r="AA129" s="9">
        <v>3.1</v>
      </c>
      <c r="AB129" s="6">
        <v>11000</v>
      </c>
      <c r="AC129" s="6">
        <v>1000</v>
      </c>
      <c r="AD129" s="6">
        <v>830</v>
      </c>
      <c r="AE129" s="6">
        <v>14140</v>
      </c>
      <c r="AF129" s="7">
        <v>76</v>
      </c>
      <c r="AG129" s="6">
        <v>3000</v>
      </c>
      <c r="AH129" s="6">
        <v>750</v>
      </c>
      <c r="AI129" s="6">
        <v>0.20300000000000001</v>
      </c>
      <c r="AJ129" s="6">
        <v>0.11899999999999999</v>
      </c>
      <c r="AK129" s="6">
        <f t="shared" si="116"/>
        <v>2.5000000000000001E-3</v>
      </c>
      <c r="AL129" s="6">
        <v>0.497</v>
      </c>
      <c r="AM129" s="6">
        <v>0.11899999999999999</v>
      </c>
      <c r="AN129" s="6">
        <v>0.115</v>
      </c>
      <c r="AO129" s="6">
        <v>4.9000000000000002E-2</v>
      </c>
      <c r="AP129" s="6">
        <f t="shared" si="110"/>
        <v>2.5000000000000001E-3</v>
      </c>
      <c r="AQ129" s="8">
        <v>0.05</v>
      </c>
      <c r="AR129" s="6">
        <v>4.5999999999999999E-2</v>
      </c>
      <c r="AS129" s="6">
        <f t="shared" si="124"/>
        <v>2.5000000000000001E-3</v>
      </c>
      <c r="AT129" s="6">
        <f t="shared" si="129"/>
        <v>2.5000000000000001E-3</v>
      </c>
      <c r="AU129" s="6">
        <v>0.26700000000000002</v>
      </c>
      <c r="AV129" s="6">
        <v>9.8000000000000004E-2</v>
      </c>
      <c r="AW129" s="6">
        <v>4.8000000000000001E-2</v>
      </c>
      <c r="AX129" s="6">
        <v>8.8999999999999996E-2</v>
      </c>
      <c r="AY129" s="8">
        <v>4.3999999999999997E-2</v>
      </c>
      <c r="AZ129" s="6">
        <f t="shared" si="112"/>
        <v>2.5000000000000001E-3</v>
      </c>
      <c r="BA129" s="6">
        <f t="shared" si="108"/>
        <v>2.5000000000000001E-3</v>
      </c>
      <c r="BB129" s="6"/>
      <c r="BC129" s="6">
        <f t="shared" si="117"/>
        <v>5.0000000000000001E-4</v>
      </c>
      <c r="BD129" s="6">
        <f t="shared" si="125"/>
        <v>5.0000000000000001E-4</v>
      </c>
      <c r="BE129" s="6">
        <f t="shared" si="121"/>
        <v>5.0000000000000001E-4</v>
      </c>
      <c r="BF129" s="6">
        <f t="shared" si="118"/>
        <v>5.0000000000000001E-4</v>
      </c>
      <c r="BG129" s="6">
        <f t="shared" si="119"/>
        <v>5.0000000000000001E-4</v>
      </c>
      <c r="BH129" s="6">
        <f t="shared" si="109"/>
        <v>5.0000000000000001E-4</v>
      </c>
      <c r="BI129" s="6">
        <f t="shared" si="126"/>
        <v>5.0000000000000001E-4</v>
      </c>
      <c r="BJ129" s="6">
        <f t="shared" si="122"/>
        <v>5.0000000000000001E-4</v>
      </c>
      <c r="BK129" s="6">
        <f t="shared" si="76"/>
        <v>5.0000000000000004E-6</v>
      </c>
      <c r="BL129" s="11">
        <f t="shared" si="120"/>
        <v>5.0000000000000001E-4</v>
      </c>
      <c r="BM129" s="11">
        <f t="shared" si="127"/>
        <v>5.0000000000000002E-5</v>
      </c>
      <c r="BN129" s="11">
        <f t="shared" ref="BN129:BN160" si="133">0.5*0.0001</f>
        <v>5.0000000000000002E-5</v>
      </c>
      <c r="BO129" s="11">
        <f t="shared" si="128"/>
        <v>5.0000000000000002E-5</v>
      </c>
      <c r="BP129" s="11">
        <f t="shared" ref="BP129:BP160" si="134">0.5*0.0001</f>
        <v>5.0000000000000002E-5</v>
      </c>
      <c r="BQ129" s="6"/>
      <c r="BR129" s="6">
        <f t="shared" si="77"/>
        <v>4.0000000000000002E-4</v>
      </c>
      <c r="BS129" s="6">
        <f t="shared" si="130"/>
        <v>5.0000000000000002E-5</v>
      </c>
      <c r="BT129" s="6">
        <f t="shared" si="130"/>
        <v>5.0000000000000002E-5</v>
      </c>
      <c r="BU129" s="6">
        <f t="shared" si="84"/>
        <v>1E-4</v>
      </c>
      <c r="BV129" s="6">
        <f t="shared" si="131"/>
        <v>5.0000000000000002E-5</v>
      </c>
      <c r="BW129" s="6">
        <f t="shared" si="131"/>
        <v>5.0000000000000002E-5</v>
      </c>
      <c r="BX129" s="6"/>
      <c r="BY129" s="6">
        <f t="shared" si="107"/>
        <v>1.4999999999999999E-4</v>
      </c>
      <c r="CR129" s="14"/>
      <c r="CX129" s="6">
        <f t="shared" si="132"/>
        <v>5.0000000000000002E-5</v>
      </c>
      <c r="CY129" s="6">
        <f t="shared" si="132"/>
        <v>5.0000000000000002E-5</v>
      </c>
      <c r="CZ129" s="6">
        <v>10240</v>
      </c>
      <c r="DF129" s="6">
        <f t="shared" si="79"/>
        <v>4.0000000000000002E-4</v>
      </c>
      <c r="DG129" s="6">
        <f t="shared" si="85"/>
        <v>5.0000000000000002E-5</v>
      </c>
      <c r="DH129"/>
    </row>
    <row r="130" spans="1:112" s="11" customFormat="1">
      <c r="A130" s="11">
        <v>127</v>
      </c>
      <c r="B130" s="6" t="s">
        <v>231</v>
      </c>
      <c r="C130" s="6">
        <v>173</v>
      </c>
      <c r="D130" s="6" t="s">
        <v>1166</v>
      </c>
      <c r="E130" s="6" t="s">
        <v>1586</v>
      </c>
      <c r="F130" s="6" t="s">
        <v>232</v>
      </c>
      <c r="G130" s="7">
        <v>8</v>
      </c>
      <c r="H130" s="6">
        <v>728</v>
      </c>
      <c r="I130" s="6">
        <f t="shared" si="74"/>
        <v>0.05</v>
      </c>
      <c r="J130" s="6">
        <v>6.86</v>
      </c>
      <c r="K130" s="6">
        <v>110</v>
      </c>
      <c r="L130" s="6">
        <v>0.29599999999999999</v>
      </c>
      <c r="M130" s="9">
        <v>1.1000000000000001</v>
      </c>
      <c r="N130" s="9">
        <v>9.1999999999999993</v>
      </c>
      <c r="O130" s="6">
        <v>25.9</v>
      </c>
      <c r="P130" s="10">
        <v>2.4E-2</v>
      </c>
      <c r="Q130" s="6">
        <v>2800</v>
      </c>
      <c r="R130" s="6">
        <f t="shared" si="75"/>
        <v>0.2</v>
      </c>
      <c r="S130" s="6">
        <v>8.0399999999999991</v>
      </c>
      <c r="T130" s="6">
        <v>9.83</v>
      </c>
      <c r="U130" s="6">
        <f t="shared" si="123"/>
        <v>1</v>
      </c>
      <c r="V130" s="6"/>
      <c r="W130" s="6">
        <v>400</v>
      </c>
      <c r="X130" s="7">
        <v>10</v>
      </c>
      <c r="Y130" s="6">
        <v>49.7</v>
      </c>
      <c r="Z130" s="6">
        <v>200000</v>
      </c>
      <c r="AA130" s="9">
        <v>7.2</v>
      </c>
      <c r="AB130" s="6">
        <v>11000</v>
      </c>
      <c r="AC130" s="6">
        <v>970</v>
      </c>
      <c r="AD130" s="6">
        <v>930</v>
      </c>
      <c r="AE130" s="6">
        <v>8800</v>
      </c>
      <c r="AF130" s="7">
        <v>75</v>
      </c>
      <c r="AG130" s="6">
        <v>3300</v>
      </c>
      <c r="AH130" s="6">
        <v>1200</v>
      </c>
      <c r="AI130" s="6">
        <v>5.5E-2</v>
      </c>
      <c r="AJ130" s="6">
        <v>2.5000000000000001E-2</v>
      </c>
      <c r="AK130" s="6">
        <f t="shared" si="116"/>
        <v>2.5000000000000001E-3</v>
      </c>
      <c r="AL130" s="6">
        <v>0.129</v>
      </c>
      <c r="AM130" s="6">
        <v>3.1E-2</v>
      </c>
      <c r="AN130" s="6">
        <v>3.7999999999999999E-2</v>
      </c>
      <c r="AO130" s="6">
        <v>2.4E-2</v>
      </c>
      <c r="AP130" s="6">
        <f t="shared" si="110"/>
        <v>2.5000000000000001E-3</v>
      </c>
      <c r="AQ130" s="6">
        <v>3.1E-2</v>
      </c>
      <c r="AR130" s="6">
        <v>1.7000000000000001E-2</v>
      </c>
      <c r="AS130" s="6">
        <f t="shared" si="124"/>
        <v>2.5000000000000001E-3</v>
      </c>
      <c r="AT130" s="6">
        <f t="shared" si="129"/>
        <v>2.5000000000000001E-3</v>
      </c>
      <c r="AU130" s="6">
        <v>6.3E-2</v>
      </c>
      <c r="AV130" s="6">
        <v>3.9E-2</v>
      </c>
      <c r="AW130" s="6">
        <v>1.7999999999999999E-2</v>
      </c>
      <c r="AX130" s="6">
        <v>4.4999999999999998E-2</v>
      </c>
      <c r="AY130" s="8">
        <v>2.9000000000000001E-2</v>
      </c>
      <c r="AZ130" s="6">
        <f t="shared" si="112"/>
        <v>2.5000000000000001E-3</v>
      </c>
      <c r="BA130" s="6">
        <f t="shared" si="108"/>
        <v>2.5000000000000001E-3</v>
      </c>
      <c r="BB130" s="6"/>
      <c r="BC130" s="6">
        <f t="shared" si="117"/>
        <v>5.0000000000000001E-4</v>
      </c>
      <c r="BD130" s="6">
        <f t="shared" si="125"/>
        <v>5.0000000000000001E-4</v>
      </c>
      <c r="BE130" s="6">
        <f t="shared" si="121"/>
        <v>5.0000000000000001E-4</v>
      </c>
      <c r="BF130" s="6">
        <f t="shared" si="118"/>
        <v>5.0000000000000001E-4</v>
      </c>
      <c r="BG130" s="6">
        <f t="shared" si="119"/>
        <v>5.0000000000000001E-4</v>
      </c>
      <c r="BH130" s="6">
        <f t="shared" si="109"/>
        <v>5.0000000000000001E-4</v>
      </c>
      <c r="BI130" s="6">
        <f t="shared" si="126"/>
        <v>5.0000000000000001E-4</v>
      </c>
      <c r="BJ130" s="6">
        <f t="shared" si="122"/>
        <v>5.0000000000000001E-4</v>
      </c>
      <c r="BK130" s="6">
        <f t="shared" si="76"/>
        <v>5.0000000000000004E-6</v>
      </c>
      <c r="BL130" s="11">
        <f t="shared" si="120"/>
        <v>5.0000000000000001E-4</v>
      </c>
      <c r="BM130" s="11">
        <f t="shared" si="127"/>
        <v>5.0000000000000002E-5</v>
      </c>
      <c r="BN130" s="11">
        <f t="shared" si="133"/>
        <v>5.0000000000000002E-5</v>
      </c>
      <c r="BO130" s="11">
        <f t="shared" si="128"/>
        <v>5.0000000000000002E-5</v>
      </c>
      <c r="BP130" s="11">
        <f t="shared" si="134"/>
        <v>5.0000000000000002E-5</v>
      </c>
      <c r="BQ130" s="6"/>
      <c r="BR130" s="6">
        <f t="shared" si="77"/>
        <v>4.0000000000000002E-4</v>
      </c>
      <c r="BS130" s="6">
        <f t="shared" si="130"/>
        <v>5.0000000000000002E-5</v>
      </c>
      <c r="BT130" s="6">
        <f t="shared" si="130"/>
        <v>5.0000000000000002E-5</v>
      </c>
      <c r="BU130" s="6">
        <f t="shared" si="84"/>
        <v>1E-4</v>
      </c>
      <c r="BV130" s="6">
        <f t="shared" si="131"/>
        <v>5.0000000000000002E-5</v>
      </c>
      <c r="BW130" s="6">
        <f t="shared" si="131"/>
        <v>5.0000000000000002E-5</v>
      </c>
      <c r="BX130" s="6"/>
      <c r="BY130" s="6">
        <f t="shared" si="107"/>
        <v>1.4999999999999999E-4</v>
      </c>
      <c r="CR130" s="14"/>
      <c r="CX130" s="6">
        <f t="shared" si="132"/>
        <v>5.0000000000000002E-5</v>
      </c>
      <c r="CY130" s="6">
        <f t="shared" si="132"/>
        <v>5.0000000000000002E-5</v>
      </c>
      <c r="CZ130" s="6">
        <v>5518</v>
      </c>
      <c r="DF130" s="6">
        <f t="shared" si="79"/>
        <v>4.0000000000000002E-4</v>
      </c>
      <c r="DG130" s="6">
        <f t="shared" si="85"/>
        <v>5.0000000000000002E-5</v>
      </c>
      <c r="DH130"/>
    </row>
    <row r="131" spans="1:112" s="11" customFormat="1">
      <c r="A131" s="11">
        <v>128</v>
      </c>
      <c r="B131" s="6" t="s">
        <v>229</v>
      </c>
      <c r="C131" s="6">
        <v>174</v>
      </c>
      <c r="D131" s="6" t="s">
        <v>1167</v>
      </c>
      <c r="E131" s="6" t="s">
        <v>1587</v>
      </c>
      <c r="F131" s="6" t="s">
        <v>230</v>
      </c>
      <c r="G131" s="7">
        <v>7.2</v>
      </c>
      <c r="H131" s="12">
        <v>666.4</v>
      </c>
      <c r="I131" s="6">
        <f t="shared" si="74"/>
        <v>0.05</v>
      </c>
      <c r="J131" s="6">
        <f t="shared" ref="J131:J137" si="135">0.5*3</f>
        <v>1.5</v>
      </c>
      <c r="K131" s="7">
        <v>11</v>
      </c>
      <c r="L131" s="6">
        <v>0.58299999999999996</v>
      </c>
      <c r="M131" s="9">
        <v>1.1000000000000001</v>
      </c>
      <c r="N131" s="9">
        <v>6.8</v>
      </c>
      <c r="O131" s="6">
        <v>10.9</v>
      </c>
      <c r="P131" s="10">
        <v>4.2000000000000003E-2</v>
      </c>
      <c r="Q131" s="6">
        <v>660</v>
      </c>
      <c r="R131" s="6">
        <f t="shared" si="75"/>
        <v>0.2</v>
      </c>
      <c r="S131" s="6">
        <v>4.01</v>
      </c>
      <c r="T131" s="6">
        <v>23.8</v>
      </c>
      <c r="U131" s="6">
        <f t="shared" si="123"/>
        <v>1</v>
      </c>
      <c r="V131" s="6"/>
      <c r="W131" s="7">
        <v>15</v>
      </c>
      <c r="X131" s="9">
        <v>7.9</v>
      </c>
      <c r="Y131" s="6">
        <v>35.700000000000003</v>
      </c>
      <c r="Z131" s="6">
        <v>7200</v>
      </c>
      <c r="AA131" s="9">
        <v>2.6</v>
      </c>
      <c r="AB131" s="6">
        <v>3400</v>
      </c>
      <c r="AC131" s="6">
        <v>64</v>
      </c>
      <c r="AD131" s="6">
        <v>560</v>
      </c>
      <c r="AE131" s="6">
        <v>4600</v>
      </c>
      <c r="AF131" s="7">
        <v>50</v>
      </c>
      <c r="AG131" s="6">
        <v>2200</v>
      </c>
      <c r="AH131" s="6">
        <v>370</v>
      </c>
      <c r="AI131" s="6">
        <f>0.5*0.005</f>
        <v>2.5000000000000001E-3</v>
      </c>
      <c r="AJ131" s="6">
        <f>0.5*0.005</f>
        <v>2.5000000000000001E-3</v>
      </c>
      <c r="AK131" s="6">
        <f t="shared" si="116"/>
        <v>2.5000000000000001E-3</v>
      </c>
      <c r="AL131" s="6">
        <v>0.122</v>
      </c>
      <c r="AM131" s="6">
        <f>0.5*0.005</f>
        <v>2.5000000000000001E-3</v>
      </c>
      <c r="AN131" s="6">
        <f>0.5*0.005</f>
        <v>2.5000000000000001E-3</v>
      </c>
      <c r="AO131" s="6">
        <f>0.5*0.005</f>
        <v>2.5000000000000001E-3</v>
      </c>
      <c r="AP131" s="6">
        <f t="shared" si="110"/>
        <v>2.5000000000000001E-3</v>
      </c>
      <c r="AQ131" s="6">
        <f>0.5*0.005</f>
        <v>2.5000000000000001E-3</v>
      </c>
      <c r="AR131" s="6">
        <v>0.105</v>
      </c>
      <c r="AS131" s="6">
        <v>0.127</v>
      </c>
      <c r="AT131" s="6">
        <f t="shared" si="129"/>
        <v>2.5000000000000001E-3</v>
      </c>
      <c r="AU131" s="6">
        <f>0.5*0.005</f>
        <v>2.5000000000000001E-3</v>
      </c>
      <c r="AV131" s="6">
        <f>0.5*0.005</f>
        <v>2.5000000000000001E-3</v>
      </c>
      <c r="AW131" s="6">
        <f>0.5*0.005</f>
        <v>2.5000000000000001E-3</v>
      </c>
      <c r="AX131" s="6">
        <f>0.5*0.005</f>
        <v>2.5000000000000001E-3</v>
      </c>
      <c r="AY131" s="8">
        <f>0.5*0.005</f>
        <v>2.5000000000000001E-3</v>
      </c>
      <c r="AZ131" s="6">
        <f t="shared" si="112"/>
        <v>2.5000000000000001E-3</v>
      </c>
      <c r="BA131" s="6">
        <f t="shared" si="108"/>
        <v>2.5000000000000001E-3</v>
      </c>
      <c r="BB131" s="6"/>
      <c r="BC131" s="6">
        <f t="shared" si="117"/>
        <v>5.0000000000000001E-4</v>
      </c>
      <c r="BD131" s="6">
        <f t="shared" si="125"/>
        <v>5.0000000000000001E-4</v>
      </c>
      <c r="BE131" s="6">
        <f t="shared" si="121"/>
        <v>5.0000000000000001E-4</v>
      </c>
      <c r="BF131" s="6">
        <f t="shared" si="118"/>
        <v>5.0000000000000001E-4</v>
      </c>
      <c r="BG131" s="6">
        <f t="shared" si="119"/>
        <v>5.0000000000000001E-4</v>
      </c>
      <c r="BH131" s="6">
        <f t="shared" si="109"/>
        <v>5.0000000000000001E-4</v>
      </c>
      <c r="BI131" s="6">
        <f t="shared" si="126"/>
        <v>5.0000000000000001E-4</v>
      </c>
      <c r="BJ131" s="6">
        <f t="shared" si="122"/>
        <v>5.0000000000000001E-4</v>
      </c>
      <c r="BK131" s="6">
        <f t="shared" si="76"/>
        <v>5.0000000000000004E-6</v>
      </c>
      <c r="BL131" s="11">
        <f t="shared" si="120"/>
        <v>5.0000000000000001E-4</v>
      </c>
      <c r="BM131" s="11">
        <f t="shared" si="127"/>
        <v>5.0000000000000002E-5</v>
      </c>
      <c r="BN131" s="11">
        <f t="shared" si="133"/>
        <v>5.0000000000000002E-5</v>
      </c>
      <c r="BO131" s="11">
        <f t="shared" si="128"/>
        <v>5.0000000000000002E-5</v>
      </c>
      <c r="BP131" s="11">
        <f t="shared" si="134"/>
        <v>5.0000000000000002E-5</v>
      </c>
      <c r="BQ131" s="6"/>
      <c r="BR131" s="6">
        <f t="shared" si="77"/>
        <v>4.0000000000000002E-4</v>
      </c>
      <c r="BS131" s="6">
        <f t="shared" si="130"/>
        <v>5.0000000000000002E-5</v>
      </c>
      <c r="BT131" s="6">
        <f t="shared" si="130"/>
        <v>5.0000000000000002E-5</v>
      </c>
      <c r="BU131" s="6">
        <f t="shared" si="84"/>
        <v>1E-4</v>
      </c>
      <c r="BV131" s="6">
        <f t="shared" si="131"/>
        <v>5.0000000000000002E-5</v>
      </c>
      <c r="BW131" s="6">
        <f t="shared" si="131"/>
        <v>5.0000000000000002E-5</v>
      </c>
      <c r="BX131" s="6"/>
      <c r="BY131" s="6">
        <f t="shared" si="107"/>
        <v>1.4999999999999999E-4</v>
      </c>
      <c r="CR131" s="14"/>
      <c r="CX131" s="6">
        <f t="shared" si="132"/>
        <v>5.0000000000000002E-5</v>
      </c>
      <c r="CY131" s="6">
        <f t="shared" si="132"/>
        <v>5.0000000000000002E-5</v>
      </c>
      <c r="CZ131" s="6">
        <v>45480</v>
      </c>
      <c r="DF131" s="6">
        <f t="shared" si="79"/>
        <v>4.0000000000000002E-4</v>
      </c>
      <c r="DG131" s="6">
        <f t="shared" si="85"/>
        <v>5.0000000000000002E-5</v>
      </c>
      <c r="DH131"/>
    </row>
    <row r="132" spans="1:112" s="11" customFormat="1">
      <c r="A132" s="11">
        <v>129</v>
      </c>
      <c r="B132" s="6" t="s">
        <v>227</v>
      </c>
      <c r="C132" s="6">
        <v>175</v>
      </c>
      <c r="D132" s="6" t="s">
        <v>1168</v>
      </c>
      <c r="E132" s="6" t="s">
        <v>1588</v>
      </c>
      <c r="F132" s="6" t="s">
        <v>228</v>
      </c>
      <c r="G132" s="7">
        <v>7.4</v>
      </c>
      <c r="H132" s="6">
        <v>1320</v>
      </c>
      <c r="I132" s="6">
        <f t="shared" ref="I132:I195" si="136">0.5*0.1</f>
        <v>0.05</v>
      </c>
      <c r="J132" s="6">
        <f t="shared" si="135"/>
        <v>1.5</v>
      </c>
      <c r="K132" s="7">
        <v>14</v>
      </c>
      <c r="L132" s="6">
        <v>0.314</v>
      </c>
      <c r="M132" s="9">
        <f>0.5*0.2</f>
        <v>0.1</v>
      </c>
      <c r="N132" s="6">
        <v>3.36</v>
      </c>
      <c r="O132" s="6">
        <v>8.48</v>
      </c>
      <c r="P132" s="10">
        <v>3.7999999999999999E-2</v>
      </c>
      <c r="Q132" s="6">
        <v>790</v>
      </c>
      <c r="R132" s="6">
        <f t="shared" ref="R132:R195" si="137">0.5*0.4</f>
        <v>0.2</v>
      </c>
      <c r="S132" s="6">
        <v>4.26</v>
      </c>
      <c r="T132" s="6">
        <v>8.6300000000000008</v>
      </c>
      <c r="U132" s="6">
        <f t="shared" si="123"/>
        <v>1</v>
      </c>
      <c r="V132" s="6"/>
      <c r="W132" s="7">
        <v>20</v>
      </c>
      <c r="X132" s="9">
        <v>2.4</v>
      </c>
      <c r="Y132" s="6">
        <v>35.1</v>
      </c>
      <c r="Z132" s="6">
        <v>15000</v>
      </c>
      <c r="AA132" s="9">
        <v>1.8</v>
      </c>
      <c r="AB132" s="6">
        <v>2400</v>
      </c>
      <c r="AC132" s="6">
        <v>160</v>
      </c>
      <c r="AD132" s="6">
        <v>310</v>
      </c>
      <c r="AE132" s="6">
        <v>4160</v>
      </c>
      <c r="AF132" s="7">
        <v>38</v>
      </c>
      <c r="AG132" s="6">
        <v>1100</v>
      </c>
      <c r="AH132" s="6">
        <v>450</v>
      </c>
      <c r="AI132" s="6">
        <v>0.13200000000000001</v>
      </c>
      <c r="AJ132" s="6">
        <f>0.5*0.005</f>
        <v>2.5000000000000001E-3</v>
      </c>
      <c r="AK132" s="6">
        <f t="shared" si="116"/>
        <v>2.5000000000000001E-3</v>
      </c>
      <c r="AL132" s="6">
        <v>0.183</v>
      </c>
      <c r="AM132" s="6">
        <v>0.112</v>
      </c>
      <c r="AN132" s="6">
        <f>0.5*0.005</f>
        <v>2.5000000000000001E-3</v>
      </c>
      <c r="AO132" s="6">
        <f>0.5*0.005</f>
        <v>2.5000000000000001E-3</v>
      </c>
      <c r="AP132" s="6">
        <f t="shared" si="110"/>
        <v>2.5000000000000001E-3</v>
      </c>
      <c r="AQ132" s="6">
        <f>0.5*0.005</f>
        <v>2.5000000000000001E-3</v>
      </c>
      <c r="AR132" s="6">
        <f>0.5*0.003</f>
        <v>1.5E-3</v>
      </c>
      <c r="AS132" s="6">
        <v>0.111</v>
      </c>
      <c r="AT132" s="6">
        <f t="shared" si="129"/>
        <v>2.5000000000000001E-3</v>
      </c>
      <c r="AU132" s="6">
        <f>0.5*0.005</f>
        <v>2.5000000000000001E-3</v>
      </c>
      <c r="AV132" s="6">
        <f>0.5*0.005</f>
        <v>2.5000000000000001E-3</v>
      </c>
      <c r="AW132" s="6">
        <f>0.5*0.005</f>
        <v>2.5000000000000001E-3</v>
      </c>
      <c r="AX132" s="6">
        <v>0.151</v>
      </c>
      <c r="AY132" s="8">
        <f>0.5*0.005</f>
        <v>2.5000000000000001E-3</v>
      </c>
      <c r="AZ132" s="6">
        <f t="shared" si="112"/>
        <v>2.5000000000000001E-3</v>
      </c>
      <c r="BA132" s="6">
        <f t="shared" si="108"/>
        <v>2.5000000000000001E-3</v>
      </c>
      <c r="BB132" s="6"/>
      <c r="BC132" s="6">
        <f t="shared" si="117"/>
        <v>5.0000000000000001E-4</v>
      </c>
      <c r="BD132" s="6">
        <f t="shared" si="125"/>
        <v>5.0000000000000001E-4</v>
      </c>
      <c r="BE132" s="6">
        <f t="shared" si="121"/>
        <v>5.0000000000000001E-4</v>
      </c>
      <c r="BF132" s="6">
        <f t="shared" si="118"/>
        <v>5.0000000000000001E-4</v>
      </c>
      <c r="BG132" s="6">
        <f t="shared" si="119"/>
        <v>5.0000000000000001E-4</v>
      </c>
      <c r="BH132" s="6">
        <f t="shared" si="109"/>
        <v>5.0000000000000001E-4</v>
      </c>
      <c r="BI132" s="6">
        <f t="shared" si="126"/>
        <v>5.0000000000000001E-4</v>
      </c>
      <c r="BJ132" s="6">
        <f t="shared" si="122"/>
        <v>5.0000000000000001E-4</v>
      </c>
      <c r="BK132" s="6">
        <f t="shared" ref="BK132:BK195" si="138">0.5*0.00001</f>
        <v>5.0000000000000004E-6</v>
      </c>
      <c r="BL132" s="11">
        <f t="shared" si="120"/>
        <v>5.0000000000000001E-4</v>
      </c>
      <c r="BM132" s="11">
        <f t="shared" si="127"/>
        <v>5.0000000000000002E-5</v>
      </c>
      <c r="BN132" s="11">
        <f t="shared" si="133"/>
        <v>5.0000000000000002E-5</v>
      </c>
      <c r="BO132" s="11">
        <f t="shared" si="128"/>
        <v>5.0000000000000002E-5</v>
      </c>
      <c r="BP132" s="11">
        <f t="shared" si="134"/>
        <v>5.0000000000000002E-5</v>
      </c>
      <c r="BQ132" s="6"/>
      <c r="BR132" s="6">
        <f t="shared" ref="BR132:BR195" si="139">0.5*0.0008</f>
        <v>4.0000000000000002E-4</v>
      </c>
      <c r="BS132" s="6">
        <f t="shared" si="130"/>
        <v>5.0000000000000002E-5</v>
      </c>
      <c r="BT132" s="6">
        <f t="shared" si="130"/>
        <v>5.0000000000000002E-5</v>
      </c>
      <c r="BU132" s="6">
        <f t="shared" si="84"/>
        <v>1E-4</v>
      </c>
      <c r="BV132" s="6">
        <f t="shared" si="131"/>
        <v>5.0000000000000002E-5</v>
      </c>
      <c r="BW132" s="6">
        <f t="shared" si="131"/>
        <v>5.0000000000000002E-5</v>
      </c>
      <c r="BX132" s="6"/>
      <c r="BY132" s="6">
        <f t="shared" ref="BY132:BY163" si="140">0.5*0.0003</f>
        <v>1.4999999999999999E-4</v>
      </c>
      <c r="CR132" s="14"/>
      <c r="CX132" s="6">
        <f t="shared" si="132"/>
        <v>5.0000000000000002E-5</v>
      </c>
      <c r="CY132" s="6">
        <f t="shared" si="132"/>
        <v>5.0000000000000002E-5</v>
      </c>
      <c r="CZ132" s="6">
        <v>34940</v>
      </c>
      <c r="DF132" s="6">
        <f t="shared" ref="DF132:DF195" si="141">0.5*0.0008</f>
        <v>4.0000000000000002E-4</v>
      </c>
      <c r="DG132" s="6">
        <f t="shared" si="85"/>
        <v>5.0000000000000002E-5</v>
      </c>
      <c r="DH132"/>
    </row>
    <row r="133" spans="1:112" s="11" customFormat="1">
      <c r="A133" s="11">
        <v>130</v>
      </c>
      <c r="B133" s="6" t="s">
        <v>225</v>
      </c>
      <c r="C133" s="6">
        <v>176</v>
      </c>
      <c r="D133" s="6" t="s">
        <v>1169</v>
      </c>
      <c r="E133" s="6" t="s">
        <v>1589</v>
      </c>
      <c r="F133" s="6" t="s">
        <v>226</v>
      </c>
      <c r="G133" s="7">
        <v>7.6</v>
      </c>
      <c r="H133" s="6">
        <v>810</v>
      </c>
      <c r="I133" s="6">
        <f t="shared" si="136"/>
        <v>0.05</v>
      </c>
      <c r="J133" s="6">
        <f t="shared" si="135"/>
        <v>1.5</v>
      </c>
      <c r="K133" s="6">
        <v>110</v>
      </c>
      <c r="L133" s="6">
        <v>0.191</v>
      </c>
      <c r="M133" s="9">
        <v>2.1</v>
      </c>
      <c r="N133" s="6">
        <v>17.5</v>
      </c>
      <c r="O133" s="6">
        <v>22.5</v>
      </c>
      <c r="P133" s="10">
        <v>6.5000000000000002E-2</v>
      </c>
      <c r="Q133" s="6">
        <v>4100</v>
      </c>
      <c r="R133" s="6">
        <f t="shared" si="137"/>
        <v>0.2</v>
      </c>
      <c r="S133" s="6">
        <v>14.7</v>
      </c>
      <c r="T133" s="6">
        <v>19.600000000000001</v>
      </c>
      <c r="U133" s="6">
        <f t="shared" si="123"/>
        <v>1</v>
      </c>
      <c r="V133" s="6"/>
      <c r="W133" s="6">
        <v>190</v>
      </c>
      <c r="X133" s="7">
        <v>21</v>
      </c>
      <c r="Y133" s="6">
        <v>83.9</v>
      </c>
      <c r="Z133" s="6">
        <v>140000</v>
      </c>
      <c r="AA133" s="9">
        <v>10</v>
      </c>
      <c r="AB133" s="6">
        <v>21000</v>
      </c>
      <c r="AC133" s="6">
        <v>1000</v>
      </c>
      <c r="AD133" s="6">
        <v>890</v>
      </c>
      <c r="AE133" s="6">
        <v>9590</v>
      </c>
      <c r="AF133" s="6">
        <v>220</v>
      </c>
      <c r="AG133" s="6">
        <v>7300</v>
      </c>
      <c r="AH133" s="6">
        <v>2200</v>
      </c>
      <c r="AI133" s="6">
        <f>0.5*0.005</f>
        <v>2.5000000000000001E-3</v>
      </c>
      <c r="AJ133" s="6">
        <f>0.5*0.005</f>
        <v>2.5000000000000001E-3</v>
      </c>
      <c r="AK133" s="6">
        <f t="shared" si="116"/>
        <v>2.5000000000000001E-3</v>
      </c>
      <c r="AL133" s="6">
        <v>0.21299999999999999</v>
      </c>
      <c r="AM133" s="8">
        <v>0.05</v>
      </c>
      <c r="AN133" s="8">
        <v>7.0000000000000007E-2</v>
      </c>
      <c r="AO133" s="6">
        <v>5.1999999999999998E-2</v>
      </c>
      <c r="AP133" s="6">
        <v>1.7999999999999999E-2</v>
      </c>
      <c r="AQ133" s="6">
        <v>5.1999999999999998E-2</v>
      </c>
      <c r="AR133" s="6">
        <v>3.1E-2</v>
      </c>
      <c r="AS133" s="6">
        <f t="shared" ref="AS133:AS138" si="142">0.5*0.005</f>
        <v>2.5000000000000001E-3</v>
      </c>
      <c r="AT133" s="6">
        <f t="shared" si="129"/>
        <v>2.5000000000000001E-3</v>
      </c>
      <c r="AU133" s="6">
        <v>0.127</v>
      </c>
      <c r="AV133" s="6">
        <v>8.7999999999999995E-2</v>
      </c>
      <c r="AW133" s="6">
        <v>4.1000000000000002E-2</v>
      </c>
      <c r="AX133" s="6">
        <v>7.5999999999999998E-2</v>
      </c>
      <c r="AY133" s="8">
        <v>4.9000000000000002E-2</v>
      </c>
      <c r="AZ133" s="6">
        <f t="shared" si="112"/>
        <v>2.5000000000000001E-3</v>
      </c>
      <c r="BA133" s="6">
        <f t="shared" si="108"/>
        <v>2.5000000000000001E-3</v>
      </c>
      <c r="BB133" s="6"/>
      <c r="BC133" s="6">
        <f t="shared" si="117"/>
        <v>5.0000000000000001E-4</v>
      </c>
      <c r="BD133" s="6">
        <f t="shared" si="125"/>
        <v>5.0000000000000001E-4</v>
      </c>
      <c r="BE133" s="6">
        <f t="shared" si="121"/>
        <v>5.0000000000000001E-4</v>
      </c>
      <c r="BF133" s="6">
        <f t="shared" si="118"/>
        <v>5.0000000000000001E-4</v>
      </c>
      <c r="BG133" s="6">
        <f t="shared" si="119"/>
        <v>5.0000000000000001E-4</v>
      </c>
      <c r="BH133" s="6">
        <f t="shared" si="109"/>
        <v>5.0000000000000001E-4</v>
      </c>
      <c r="BI133" s="6">
        <f t="shared" si="126"/>
        <v>5.0000000000000001E-4</v>
      </c>
      <c r="BJ133" s="6">
        <f t="shared" si="122"/>
        <v>5.0000000000000001E-4</v>
      </c>
      <c r="BK133" s="6">
        <f t="shared" si="138"/>
        <v>5.0000000000000004E-6</v>
      </c>
      <c r="BL133" s="11">
        <f t="shared" si="120"/>
        <v>5.0000000000000001E-4</v>
      </c>
      <c r="BM133" s="11">
        <f t="shared" si="127"/>
        <v>5.0000000000000002E-5</v>
      </c>
      <c r="BN133" s="11">
        <f t="shared" si="133"/>
        <v>5.0000000000000002E-5</v>
      </c>
      <c r="BO133" s="11">
        <f t="shared" si="128"/>
        <v>5.0000000000000002E-5</v>
      </c>
      <c r="BP133" s="11">
        <f t="shared" si="134"/>
        <v>5.0000000000000002E-5</v>
      </c>
      <c r="BQ133" s="6"/>
      <c r="BR133" s="6">
        <f t="shared" si="139"/>
        <v>4.0000000000000002E-4</v>
      </c>
      <c r="BS133" s="6">
        <f t="shared" si="130"/>
        <v>5.0000000000000002E-5</v>
      </c>
      <c r="BT133" s="6">
        <f t="shared" si="130"/>
        <v>5.0000000000000002E-5</v>
      </c>
      <c r="BU133" s="6">
        <f t="shared" si="84"/>
        <v>1E-4</v>
      </c>
      <c r="BV133" s="6">
        <f t="shared" si="131"/>
        <v>5.0000000000000002E-5</v>
      </c>
      <c r="BW133" s="6">
        <f t="shared" si="131"/>
        <v>5.0000000000000002E-5</v>
      </c>
      <c r="BX133" s="6"/>
      <c r="BY133" s="6">
        <f t="shared" si="140"/>
        <v>1.4999999999999999E-4</v>
      </c>
      <c r="CR133" s="14"/>
      <c r="CX133" s="6">
        <f t="shared" si="132"/>
        <v>5.0000000000000002E-5</v>
      </c>
      <c r="CY133" s="6">
        <f t="shared" si="132"/>
        <v>5.0000000000000002E-5</v>
      </c>
      <c r="CZ133" s="6">
        <v>445</v>
      </c>
      <c r="DF133" s="6">
        <f t="shared" si="141"/>
        <v>4.0000000000000002E-4</v>
      </c>
      <c r="DG133" s="6">
        <f t="shared" si="85"/>
        <v>5.0000000000000002E-5</v>
      </c>
      <c r="DH133"/>
    </row>
    <row r="134" spans="1:112" s="11" customFormat="1">
      <c r="A134" s="11">
        <v>131</v>
      </c>
      <c r="B134" s="6" t="s">
        <v>223</v>
      </c>
      <c r="C134" s="6">
        <v>177</v>
      </c>
      <c r="D134" s="6" t="s">
        <v>1170</v>
      </c>
      <c r="E134" s="6" t="s">
        <v>1590</v>
      </c>
      <c r="F134" s="6" t="s">
        <v>224</v>
      </c>
      <c r="G134" s="7">
        <v>7.7</v>
      </c>
      <c r="H134" s="6">
        <v>884</v>
      </c>
      <c r="I134" s="6">
        <f t="shared" si="136"/>
        <v>0.05</v>
      </c>
      <c r="J134" s="6">
        <f t="shared" si="135"/>
        <v>1.5</v>
      </c>
      <c r="K134" s="7">
        <v>69</v>
      </c>
      <c r="L134" s="6">
        <v>0.66</v>
      </c>
      <c r="M134" s="9">
        <v>3.4</v>
      </c>
      <c r="N134" s="6">
        <v>15.4</v>
      </c>
      <c r="O134" s="6">
        <v>31.3</v>
      </c>
      <c r="P134" s="10">
        <v>7.8E-2</v>
      </c>
      <c r="Q134" s="6">
        <v>3500</v>
      </c>
      <c r="R134" s="6">
        <f t="shared" si="137"/>
        <v>0.2</v>
      </c>
      <c r="S134" s="6">
        <v>13.5</v>
      </c>
      <c r="T134" s="6">
        <v>36.4</v>
      </c>
      <c r="U134" s="6">
        <f t="shared" si="123"/>
        <v>1</v>
      </c>
      <c r="V134" s="6"/>
      <c r="W134" s="6">
        <v>160</v>
      </c>
      <c r="X134" s="7">
        <v>20</v>
      </c>
      <c r="Y134" s="6">
        <v>126</v>
      </c>
      <c r="Z134" s="6">
        <v>110000</v>
      </c>
      <c r="AA134" s="9">
        <v>1.3</v>
      </c>
      <c r="AB134" s="6">
        <v>10000</v>
      </c>
      <c r="AC134" s="6">
        <v>1100</v>
      </c>
      <c r="AD134" s="6">
        <v>1400</v>
      </c>
      <c r="AE134" s="6">
        <v>11360</v>
      </c>
      <c r="AF134" s="6">
        <v>170</v>
      </c>
      <c r="AG134" s="6">
        <v>7000</v>
      </c>
      <c r="AH134" s="6">
        <v>2300</v>
      </c>
      <c r="AI134" s="6">
        <v>0.42799999999999999</v>
      </c>
      <c r="AJ134" s="6">
        <v>0.108</v>
      </c>
      <c r="AK134" s="6">
        <f t="shared" si="116"/>
        <v>2.5000000000000001E-3</v>
      </c>
      <c r="AL134" s="8">
        <v>0.36</v>
      </c>
      <c r="AM134" s="6">
        <v>8.1000000000000003E-2</v>
      </c>
      <c r="AN134" s="8">
        <v>7.3999999999999996E-2</v>
      </c>
      <c r="AO134" s="6">
        <f>0.5*0.005</f>
        <v>2.5000000000000001E-3</v>
      </c>
      <c r="AP134" s="6">
        <f>0.5*0.005</f>
        <v>2.5000000000000001E-3</v>
      </c>
      <c r="AQ134" s="6">
        <v>4.3999999999999997E-2</v>
      </c>
      <c r="AR134" s="6">
        <v>5.7000000000000002E-2</v>
      </c>
      <c r="AS134" s="6">
        <f t="shared" si="142"/>
        <v>2.5000000000000001E-3</v>
      </c>
      <c r="AT134" s="6">
        <f t="shared" si="129"/>
        <v>2.5000000000000001E-3</v>
      </c>
      <c r="AU134" s="6">
        <v>0.184</v>
      </c>
      <c r="AV134" s="6">
        <v>7.1999999999999995E-2</v>
      </c>
      <c r="AW134" s="6">
        <f>0.5*0.005</f>
        <v>2.5000000000000001E-3</v>
      </c>
      <c r="AX134" s="6">
        <v>6.2E-2</v>
      </c>
      <c r="AY134" s="8">
        <v>0.04</v>
      </c>
      <c r="AZ134" s="6">
        <f t="shared" si="112"/>
        <v>2.5000000000000001E-3</v>
      </c>
      <c r="BA134" s="6">
        <f t="shared" ref="BA134:BA165" si="143">0.5*0.005</f>
        <v>2.5000000000000001E-3</v>
      </c>
      <c r="BB134" s="6"/>
      <c r="BC134" s="6">
        <f t="shared" si="117"/>
        <v>5.0000000000000001E-4</v>
      </c>
      <c r="BD134" s="6">
        <f t="shared" si="125"/>
        <v>5.0000000000000001E-4</v>
      </c>
      <c r="BE134" s="6">
        <f t="shared" si="121"/>
        <v>5.0000000000000001E-4</v>
      </c>
      <c r="BF134" s="6">
        <f t="shared" si="118"/>
        <v>5.0000000000000001E-4</v>
      </c>
      <c r="BG134" s="6">
        <f t="shared" si="119"/>
        <v>5.0000000000000001E-4</v>
      </c>
      <c r="BH134" s="6">
        <f t="shared" ref="BH134:BH165" si="144">0.5*0.001</f>
        <v>5.0000000000000001E-4</v>
      </c>
      <c r="BI134" s="6">
        <f t="shared" si="126"/>
        <v>5.0000000000000001E-4</v>
      </c>
      <c r="BJ134" s="6">
        <f t="shared" si="122"/>
        <v>5.0000000000000001E-4</v>
      </c>
      <c r="BK134" s="6">
        <f t="shared" si="138"/>
        <v>5.0000000000000004E-6</v>
      </c>
      <c r="BL134" s="11">
        <f t="shared" si="120"/>
        <v>5.0000000000000001E-4</v>
      </c>
      <c r="BM134" s="11">
        <f t="shared" si="127"/>
        <v>5.0000000000000002E-5</v>
      </c>
      <c r="BN134" s="11">
        <f t="shared" si="133"/>
        <v>5.0000000000000002E-5</v>
      </c>
      <c r="BO134" s="11">
        <f t="shared" si="128"/>
        <v>5.0000000000000002E-5</v>
      </c>
      <c r="BP134" s="11">
        <f t="shared" si="134"/>
        <v>5.0000000000000002E-5</v>
      </c>
      <c r="BQ134" s="6"/>
      <c r="BR134" s="6">
        <f t="shared" si="139"/>
        <v>4.0000000000000002E-4</v>
      </c>
      <c r="BS134" s="6">
        <f t="shared" si="130"/>
        <v>5.0000000000000002E-5</v>
      </c>
      <c r="BT134" s="6">
        <f t="shared" si="130"/>
        <v>5.0000000000000002E-5</v>
      </c>
      <c r="BU134" s="6">
        <f t="shared" si="84"/>
        <v>1E-4</v>
      </c>
      <c r="BV134" s="6">
        <f t="shared" si="131"/>
        <v>5.0000000000000002E-5</v>
      </c>
      <c r="BW134" s="6">
        <f t="shared" si="131"/>
        <v>5.0000000000000002E-5</v>
      </c>
      <c r="BX134" s="6"/>
      <c r="BY134" s="6">
        <f t="shared" si="140"/>
        <v>1.4999999999999999E-4</v>
      </c>
      <c r="CR134" s="14"/>
      <c r="CX134" s="6">
        <f t="shared" si="132"/>
        <v>5.0000000000000002E-5</v>
      </c>
      <c r="CY134" s="6">
        <f t="shared" si="132"/>
        <v>5.0000000000000002E-5</v>
      </c>
      <c r="CZ134" s="6">
        <v>10450</v>
      </c>
      <c r="DF134" s="6">
        <f t="shared" si="141"/>
        <v>4.0000000000000002E-4</v>
      </c>
      <c r="DG134" s="6">
        <f t="shared" si="85"/>
        <v>5.0000000000000002E-5</v>
      </c>
      <c r="DH134"/>
    </row>
    <row r="135" spans="1:112" s="11" customFormat="1">
      <c r="A135" s="11">
        <v>132</v>
      </c>
      <c r="B135" s="6" t="s">
        <v>221</v>
      </c>
      <c r="C135" s="6">
        <v>178</v>
      </c>
      <c r="D135" s="6" t="s">
        <v>1171</v>
      </c>
      <c r="E135" s="6" t="s">
        <v>1591</v>
      </c>
      <c r="F135" s="6" t="s">
        <v>222</v>
      </c>
      <c r="G135" s="7">
        <v>7.8</v>
      </c>
      <c r="H135" s="6">
        <v>1300</v>
      </c>
      <c r="I135" s="6">
        <f t="shared" si="136"/>
        <v>0.05</v>
      </c>
      <c r="J135" s="6">
        <f t="shared" si="135"/>
        <v>1.5</v>
      </c>
      <c r="K135" s="7">
        <v>53</v>
      </c>
      <c r="L135" s="6">
        <v>0.42299999999999999</v>
      </c>
      <c r="M135" s="9">
        <v>2.6</v>
      </c>
      <c r="N135" s="6">
        <v>11.9</v>
      </c>
      <c r="O135" s="6">
        <v>14.8</v>
      </c>
      <c r="P135" s="10">
        <v>6.7000000000000004E-2</v>
      </c>
      <c r="Q135" s="6">
        <v>3000</v>
      </c>
      <c r="R135" s="6">
        <f t="shared" si="137"/>
        <v>0.2</v>
      </c>
      <c r="S135" s="6">
        <v>10.9</v>
      </c>
      <c r="T135" s="6">
        <v>26.1</v>
      </c>
      <c r="U135" s="6">
        <f t="shared" si="123"/>
        <v>1</v>
      </c>
      <c r="V135" s="6"/>
      <c r="W135" s="6">
        <v>140</v>
      </c>
      <c r="X135" s="7">
        <v>14</v>
      </c>
      <c r="Y135" s="6">
        <v>67.2</v>
      </c>
      <c r="Z135" s="6">
        <v>100000</v>
      </c>
      <c r="AA135" s="9">
        <v>3.1</v>
      </c>
      <c r="AB135" s="6">
        <v>9200</v>
      </c>
      <c r="AC135" s="6">
        <v>620</v>
      </c>
      <c r="AD135" s="6">
        <v>1300</v>
      </c>
      <c r="AE135" s="6">
        <v>9860</v>
      </c>
      <c r="AF135" s="6">
        <v>120</v>
      </c>
      <c r="AG135" s="6">
        <v>5000</v>
      </c>
      <c r="AH135" s="6">
        <v>1800</v>
      </c>
      <c r="AI135" s="6">
        <v>6.2E-2</v>
      </c>
      <c r="AJ135" s="6">
        <v>3.5000000000000003E-2</v>
      </c>
      <c r="AK135" s="6">
        <f t="shared" si="116"/>
        <v>2.5000000000000001E-3</v>
      </c>
      <c r="AL135" s="6">
        <v>0.191</v>
      </c>
      <c r="AM135" s="6">
        <v>5.7000000000000002E-2</v>
      </c>
      <c r="AN135" s="8">
        <v>0.04</v>
      </c>
      <c r="AO135" s="6">
        <f>0.5*0.005</f>
        <v>2.5000000000000001E-3</v>
      </c>
      <c r="AP135" s="6">
        <f>0.5*0.005</f>
        <v>2.5000000000000001E-3</v>
      </c>
      <c r="AQ135" s="6">
        <v>2.5999999999999999E-2</v>
      </c>
      <c r="AR135" s="6">
        <v>3.3000000000000002E-2</v>
      </c>
      <c r="AS135" s="6">
        <f t="shared" si="142"/>
        <v>2.5000000000000001E-3</v>
      </c>
      <c r="AT135" s="6">
        <f t="shared" si="129"/>
        <v>2.5000000000000001E-3</v>
      </c>
      <c r="AU135" s="6">
        <v>9.0999999999999998E-2</v>
      </c>
      <c r="AV135" s="6">
        <v>4.2999999999999997E-2</v>
      </c>
      <c r="AW135" s="6">
        <f>0.5*0.005</f>
        <v>2.5000000000000001E-3</v>
      </c>
      <c r="AX135" s="6">
        <v>3.6999999999999998E-2</v>
      </c>
      <c r="AY135" s="6">
        <v>2.1000000000000001E-2</v>
      </c>
      <c r="AZ135" s="6">
        <f t="shared" si="112"/>
        <v>2.5000000000000001E-3</v>
      </c>
      <c r="BA135" s="6">
        <f t="shared" si="143"/>
        <v>2.5000000000000001E-3</v>
      </c>
      <c r="BB135" s="6"/>
      <c r="BC135" s="6">
        <f t="shared" si="117"/>
        <v>5.0000000000000001E-4</v>
      </c>
      <c r="BD135" s="6">
        <f t="shared" si="125"/>
        <v>5.0000000000000001E-4</v>
      </c>
      <c r="BE135" s="6">
        <f t="shared" si="121"/>
        <v>5.0000000000000001E-4</v>
      </c>
      <c r="BF135" s="6">
        <f t="shared" si="118"/>
        <v>5.0000000000000001E-4</v>
      </c>
      <c r="BG135" s="6">
        <f t="shared" si="119"/>
        <v>5.0000000000000001E-4</v>
      </c>
      <c r="BH135" s="6">
        <f t="shared" si="144"/>
        <v>5.0000000000000001E-4</v>
      </c>
      <c r="BI135" s="6">
        <f t="shared" si="126"/>
        <v>5.0000000000000001E-4</v>
      </c>
      <c r="BJ135" s="6">
        <f t="shared" si="122"/>
        <v>5.0000000000000001E-4</v>
      </c>
      <c r="BK135" s="6">
        <f t="shared" si="138"/>
        <v>5.0000000000000004E-6</v>
      </c>
      <c r="BL135" s="11">
        <f t="shared" si="120"/>
        <v>5.0000000000000001E-4</v>
      </c>
      <c r="BM135" s="11">
        <f t="shared" si="127"/>
        <v>5.0000000000000002E-5</v>
      </c>
      <c r="BN135" s="11">
        <f t="shared" si="133"/>
        <v>5.0000000000000002E-5</v>
      </c>
      <c r="BO135" s="11">
        <f t="shared" si="128"/>
        <v>5.0000000000000002E-5</v>
      </c>
      <c r="BP135" s="11">
        <f t="shared" si="134"/>
        <v>5.0000000000000002E-5</v>
      </c>
      <c r="BQ135" s="6"/>
      <c r="BR135" s="6">
        <f t="shared" si="139"/>
        <v>4.0000000000000002E-4</v>
      </c>
      <c r="BS135" s="6">
        <f t="shared" si="130"/>
        <v>5.0000000000000002E-5</v>
      </c>
      <c r="BT135" s="6">
        <f t="shared" si="130"/>
        <v>5.0000000000000002E-5</v>
      </c>
      <c r="BU135" s="6">
        <f t="shared" si="84"/>
        <v>1E-4</v>
      </c>
      <c r="BV135" s="6">
        <f t="shared" si="131"/>
        <v>5.0000000000000002E-5</v>
      </c>
      <c r="BW135" s="6">
        <f t="shared" si="131"/>
        <v>5.0000000000000002E-5</v>
      </c>
      <c r="BX135" s="6"/>
      <c r="BY135" s="6">
        <f t="shared" si="140"/>
        <v>1.4999999999999999E-4</v>
      </c>
      <c r="CR135" s="14"/>
      <c r="CX135" s="6">
        <f t="shared" si="132"/>
        <v>5.0000000000000002E-5</v>
      </c>
      <c r="CY135" s="6">
        <f t="shared" si="132"/>
        <v>5.0000000000000002E-5</v>
      </c>
      <c r="CZ135" s="6">
        <v>6536.9999999999991</v>
      </c>
      <c r="DF135" s="6">
        <f t="shared" si="141"/>
        <v>4.0000000000000002E-4</v>
      </c>
      <c r="DG135" s="6">
        <f t="shared" si="85"/>
        <v>5.0000000000000002E-5</v>
      </c>
      <c r="DH135"/>
    </row>
    <row r="136" spans="1:112" s="11" customFormat="1">
      <c r="A136" s="11">
        <v>133</v>
      </c>
      <c r="B136" s="6" t="s">
        <v>219</v>
      </c>
      <c r="C136" s="6">
        <v>179</v>
      </c>
      <c r="D136" s="6" t="s">
        <v>1172</v>
      </c>
      <c r="E136" s="6" t="s">
        <v>1592</v>
      </c>
      <c r="F136" s="6" t="s">
        <v>220</v>
      </c>
      <c r="G136" s="7">
        <v>8.1999999999999993</v>
      </c>
      <c r="H136" s="6">
        <v>530</v>
      </c>
      <c r="I136" s="6">
        <f t="shared" si="136"/>
        <v>0.05</v>
      </c>
      <c r="J136" s="6">
        <f t="shared" si="135"/>
        <v>1.5</v>
      </c>
      <c r="K136" s="6">
        <v>180</v>
      </c>
      <c r="L136" s="6">
        <v>1.0900000000000001</v>
      </c>
      <c r="M136" s="9">
        <v>1.5</v>
      </c>
      <c r="N136" s="6">
        <v>17.8</v>
      </c>
      <c r="O136" s="7">
        <v>33</v>
      </c>
      <c r="P136" s="10">
        <v>0.06</v>
      </c>
      <c r="Q136" s="6">
        <v>3000</v>
      </c>
      <c r="R136" s="6">
        <f t="shared" si="137"/>
        <v>0.2</v>
      </c>
      <c r="S136" s="6">
        <v>12.1</v>
      </c>
      <c r="T136" s="6">
        <v>16.3</v>
      </c>
      <c r="U136" s="6">
        <f t="shared" si="123"/>
        <v>1</v>
      </c>
      <c r="V136" s="6"/>
      <c r="W136" s="6">
        <v>160</v>
      </c>
      <c r="X136" s="7">
        <v>20</v>
      </c>
      <c r="Y136" s="6">
        <v>58.6</v>
      </c>
      <c r="Z136" s="6">
        <v>130000</v>
      </c>
      <c r="AA136" s="9">
        <v>1.9</v>
      </c>
      <c r="AB136" s="6">
        <v>16000</v>
      </c>
      <c r="AC136" s="6">
        <v>2300</v>
      </c>
      <c r="AD136" s="6">
        <v>1900</v>
      </c>
      <c r="AE136" s="6">
        <v>8280</v>
      </c>
      <c r="AF136" s="6">
        <v>180</v>
      </c>
      <c r="AG136" s="6">
        <v>7500</v>
      </c>
      <c r="AH136" s="6">
        <v>2200</v>
      </c>
      <c r="AI136" s="6">
        <v>0.307</v>
      </c>
      <c r="AJ136" s="6">
        <v>3.2000000000000001E-2</v>
      </c>
      <c r="AK136" s="6">
        <f t="shared" si="116"/>
        <v>2.5000000000000001E-3</v>
      </c>
      <c r="AL136" s="6">
        <v>0.191</v>
      </c>
      <c r="AM136" s="6">
        <v>5.3999999999999999E-2</v>
      </c>
      <c r="AN136" s="6">
        <v>6.6000000000000003E-2</v>
      </c>
      <c r="AO136" s="8">
        <v>0.05</v>
      </c>
      <c r="AP136" s="6">
        <f t="shared" ref="AP136:AP142" si="145">0.5*0.005</f>
        <v>2.5000000000000001E-3</v>
      </c>
      <c r="AQ136" s="6">
        <v>5.2999999999999999E-2</v>
      </c>
      <c r="AR136" s="6">
        <v>6.2E-2</v>
      </c>
      <c r="AS136" s="6">
        <f t="shared" si="142"/>
        <v>2.5000000000000001E-3</v>
      </c>
      <c r="AT136" s="6">
        <f t="shared" si="129"/>
        <v>2.5000000000000001E-3</v>
      </c>
      <c r="AU136" s="6">
        <v>0.113</v>
      </c>
      <c r="AV136" s="6">
        <v>8.2000000000000003E-2</v>
      </c>
      <c r="AW136" s="6">
        <v>3.7999999999999999E-2</v>
      </c>
      <c r="AX136" s="8">
        <v>0.06</v>
      </c>
      <c r="AY136" s="6">
        <v>4.5999999999999999E-2</v>
      </c>
      <c r="AZ136" s="6">
        <f t="shared" si="112"/>
        <v>2.5000000000000001E-3</v>
      </c>
      <c r="BA136" s="6">
        <f t="shared" si="143"/>
        <v>2.5000000000000001E-3</v>
      </c>
      <c r="BB136" s="6"/>
      <c r="BC136" s="6">
        <f t="shared" si="117"/>
        <v>5.0000000000000001E-4</v>
      </c>
      <c r="BD136" s="6">
        <f t="shared" si="125"/>
        <v>5.0000000000000001E-4</v>
      </c>
      <c r="BE136" s="6">
        <f t="shared" si="121"/>
        <v>5.0000000000000001E-4</v>
      </c>
      <c r="BF136" s="6">
        <f t="shared" si="118"/>
        <v>5.0000000000000001E-4</v>
      </c>
      <c r="BG136" s="6">
        <f t="shared" si="119"/>
        <v>5.0000000000000001E-4</v>
      </c>
      <c r="BH136" s="6">
        <f t="shared" si="144"/>
        <v>5.0000000000000001E-4</v>
      </c>
      <c r="BI136" s="6">
        <f t="shared" si="126"/>
        <v>5.0000000000000001E-4</v>
      </c>
      <c r="BJ136" s="6">
        <f t="shared" si="122"/>
        <v>5.0000000000000001E-4</v>
      </c>
      <c r="BK136" s="6">
        <f t="shared" si="138"/>
        <v>5.0000000000000004E-6</v>
      </c>
      <c r="BL136" s="11">
        <f t="shared" si="120"/>
        <v>5.0000000000000001E-4</v>
      </c>
      <c r="BM136" s="11">
        <f t="shared" si="127"/>
        <v>5.0000000000000002E-5</v>
      </c>
      <c r="BN136" s="11">
        <f t="shared" si="133"/>
        <v>5.0000000000000002E-5</v>
      </c>
      <c r="BO136" s="11">
        <f t="shared" si="128"/>
        <v>5.0000000000000002E-5</v>
      </c>
      <c r="BP136" s="11">
        <f t="shared" si="134"/>
        <v>5.0000000000000002E-5</v>
      </c>
      <c r="BQ136" s="6"/>
      <c r="BR136" s="6">
        <f t="shared" si="139"/>
        <v>4.0000000000000002E-4</v>
      </c>
      <c r="BS136" s="6">
        <f t="shared" si="130"/>
        <v>5.0000000000000002E-5</v>
      </c>
      <c r="BT136" s="6">
        <f t="shared" si="130"/>
        <v>5.0000000000000002E-5</v>
      </c>
      <c r="BU136" s="6">
        <f t="shared" si="84"/>
        <v>1E-4</v>
      </c>
      <c r="BV136" s="6">
        <f t="shared" si="131"/>
        <v>5.0000000000000002E-5</v>
      </c>
      <c r="BW136" s="6">
        <f t="shared" si="131"/>
        <v>5.0000000000000002E-5</v>
      </c>
      <c r="BX136" s="6"/>
      <c r="BY136" s="6">
        <f t="shared" si="140"/>
        <v>1.4999999999999999E-4</v>
      </c>
      <c r="CR136" s="14"/>
      <c r="CX136" s="6">
        <f t="shared" si="132"/>
        <v>5.0000000000000002E-5</v>
      </c>
      <c r="CY136" s="6">
        <f t="shared" si="132"/>
        <v>5.0000000000000002E-5</v>
      </c>
      <c r="CZ136" s="6">
        <v>4402</v>
      </c>
      <c r="DF136" s="6">
        <f t="shared" si="141"/>
        <v>4.0000000000000002E-4</v>
      </c>
      <c r="DG136" s="6">
        <f t="shared" si="85"/>
        <v>5.0000000000000002E-5</v>
      </c>
      <c r="DH136"/>
    </row>
    <row r="137" spans="1:112" s="11" customFormat="1">
      <c r="A137" s="11">
        <v>134</v>
      </c>
      <c r="B137" s="6" t="s">
        <v>217</v>
      </c>
      <c r="C137" s="6">
        <v>180</v>
      </c>
      <c r="D137" s="6" t="s">
        <v>1173</v>
      </c>
      <c r="E137" s="6" t="s">
        <v>1593</v>
      </c>
      <c r="F137" s="6" t="s">
        <v>218</v>
      </c>
      <c r="G137" s="7">
        <v>7.9</v>
      </c>
      <c r="H137" s="6">
        <v>400</v>
      </c>
      <c r="I137" s="6">
        <f t="shared" si="136"/>
        <v>0.05</v>
      </c>
      <c r="J137" s="6">
        <f t="shared" si="135"/>
        <v>1.5</v>
      </c>
      <c r="K137" s="7">
        <v>28</v>
      </c>
      <c r="L137" s="6">
        <v>0.56200000000000006</v>
      </c>
      <c r="M137" s="9">
        <f>0.5*0.2</f>
        <v>0.1</v>
      </c>
      <c r="N137" s="6">
        <v>4.6500000000000004</v>
      </c>
      <c r="O137" s="6">
        <v>16.399999999999999</v>
      </c>
      <c r="P137" s="10">
        <v>0.05</v>
      </c>
      <c r="Q137" s="6">
        <v>730</v>
      </c>
      <c r="R137" s="6">
        <f t="shared" si="137"/>
        <v>0.2</v>
      </c>
      <c r="S137" s="6">
        <v>2.74</v>
      </c>
      <c r="T137" s="6">
        <v>12.8</v>
      </c>
      <c r="U137" s="6">
        <f t="shared" si="123"/>
        <v>1</v>
      </c>
      <c r="V137" s="6"/>
      <c r="W137" s="7">
        <v>78</v>
      </c>
      <c r="X137" s="9">
        <v>4.4000000000000004</v>
      </c>
      <c r="Y137" s="6">
        <v>27.1</v>
      </c>
      <c r="Z137" s="6">
        <v>23000</v>
      </c>
      <c r="AA137" s="9">
        <v>2.9</v>
      </c>
      <c r="AB137" s="6">
        <v>3800</v>
      </c>
      <c r="AC137" s="6">
        <v>240</v>
      </c>
      <c r="AD137" s="6">
        <v>440</v>
      </c>
      <c r="AE137" s="6">
        <v>2190</v>
      </c>
      <c r="AF137" s="7">
        <v>65</v>
      </c>
      <c r="AG137" s="6">
        <v>1800</v>
      </c>
      <c r="AH137" s="6">
        <v>410</v>
      </c>
      <c r="AI137" s="6">
        <f>0.5*0.005</f>
        <v>2.5000000000000001E-3</v>
      </c>
      <c r="AJ137" s="6">
        <f>0.5*0.005</f>
        <v>2.5000000000000001E-3</v>
      </c>
      <c r="AK137" s="6">
        <f t="shared" si="116"/>
        <v>2.5000000000000001E-3</v>
      </c>
      <c r="AL137" s="6">
        <v>6.6000000000000003E-2</v>
      </c>
      <c r="AM137" s="6">
        <f>0.5*0.005</f>
        <v>2.5000000000000001E-3</v>
      </c>
      <c r="AN137" s="6">
        <f>0.5*0.005</f>
        <v>2.5000000000000001E-3</v>
      </c>
      <c r="AO137" s="6">
        <f>0.5*0.005</f>
        <v>2.5000000000000001E-3</v>
      </c>
      <c r="AP137" s="6">
        <f t="shared" si="145"/>
        <v>2.5000000000000001E-3</v>
      </c>
      <c r="AQ137" s="6">
        <f>0.5*0.005</f>
        <v>2.5000000000000001E-3</v>
      </c>
      <c r="AR137" s="6">
        <f>0.5*0.003</f>
        <v>1.5E-3</v>
      </c>
      <c r="AS137" s="6">
        <f t="shared" si="142"/>
        <v>2.5000000000000001E-3</v>
      </c>
      <c r="AT137" s="6">
        <f t="shared" si="129"/>
        <v>2.5000000000000001E-3</v>
      </c>
      <c r="AU137" s="6">
        <f>0.5*0.005</f>
        <v>2.5000000000000001E-3</v>
      </c>
      <c r="AV137" s="6">
        <f>0.5*0.005</f>
        <v>2.5000000000000001E-3</v>
      </c>
      <c r="AW137" s="6">
        <f>0.5*0.005</f>
        <v>2.5000000000000001E-3</v>
      </c>
      <c r="AX137" s="6">
        <f>0.5*0.005</f>
        <v>2.5000000000000001E-3</v>
      </c>
      <c r="AY137" s="6">
        <f>0.5*0.005</f>
        <v>2.5000000000000001E-3</v>
      </c>
      <c r="AZ137" s="6">
        <f t="shared" si="112"/>
        <v>2.5000000000000001E-3</v>
      </c>
      <c r="BA137" s="6">
        <f t="shared" si="143"/>
        <v>2.5000000000000001E-3</v>
      </c>
      <c r="BB137" s="6"/>
      <c r="BC137" s="6">
        <f t="shared" ref="BC137:BC168" si="146">0.5*0.001</f>
        <v>5.0000000000000001E-4</v>
      </c>
      <c r="BD137" s="6">
        <f t="shared" si="125"/>
        <v>5.0000000000000001E-4</v>
      </c>
      <c r="BE137" s="6">
        <f t="shared" si="121"/>
        <v>5.0000000000000001E-4</v>
      </c>
      <c r="BF137" s="6">
        <f t="shared" ref="BF137:BF168" si="147">0.5*0.001</f>
        <v>5.0000000000000001E-4</v>
      </c>
      <c r="BG137" s="6">
        <f t="shared" ref="BG137:BG168" si="148">0.5*0.001</f>
        <v>5.0000000000000001E-4</v>
      </c>
      <c r="BH137" s="6">
        <f t="shared" si="144"/>
        <v>5.0000000000000001E-4</v>
      </c>
      <c r="BI137" s="6">
        <f t="shared" si="126"/>
        <v>5.0000000000000001E-4</v>
      </c>
      <c r="BJ137" s="6">
        <f t="shared" si="122"/>
        <v>5.0000000000000001E-4</v>
      </c>
      <c r="BK137" s="6">
        <f t="shared" si="138"/>
        <v>5.0000000000000004E-6</v>
      </c>
      <c r="BL137" s="11">
        <f t="shared" ref="BL137:BL168" si="149">0.5*0.001</f>
        <v>5.0000000000000001E-4</v>
      </c>
      <c r="BM137" s="11">
        <f t="shared" si="127"/>
        <v>5.0000000000000002E-5</v>
      </c>
      <c r="BN137" s="11">
        <f t="shared" si="133"/>
        <v>5.0000000000000002E-5</v>
      </c>
      <c r="BO137" s="11">
        <f t="shared" si="128"/>
        <v>5.0000000000000002E-5</v>
      </c>
      <c r="BP137" s="11">
        <f t="shared" si="134"/>
        <v>5.0000000000000002E-5</v>
      </c>
      <c r="BQ137" s="6"/>
      <c r="BR137" s="6">
        <f t="shared" si="139"/>
        <v>4.0000000000000002E-4</v>
      </c>
      <c r="BS137" s="6">
        <f t="shared" si="130"/>
        <v>5.0000000000000002E-5</v>
      </c>
      <c r="BT137" s="6">
        <f t="shared" si="130"/>
        <v>5.0000000000000002E-5</v>
      </c>
      <c r="BU137" s="6">
        <f t="shared" ref="BU137:BU200" si="150">0.5*0.0002</f>
        <v>1E-4</v>
      </c>
      <c r="BV137" s="6">
        <f t="shared" si="131"/>
        <v>5.0000000000000002E-5</v>
      </c>
      <c r="BW137" s="6">
        <f t="shared" si="131"/>
        <v>5.0000000000000002E-5</v>
      </c>
      <c r="BX137" s="6"/>
      <c r="BY137" s="6">
        <f t="shared" si="140"/>
        <v>1.4999999999999999E-4</v>
      </c>
      <c r="CR137" s="14"/>
      <c r="CX137" s="6">
        <f t="shared" si="132"/>
        <v>5.0000000000000002E-5</v>
      </c>
      <c r="CY137" s="6">
        <f t="shared" si="132"/>
        <v>5.0000000000000002E-5</v>
      </c>
      <c r="CZ137" s="6">
        <v>12360</v>
      </c>
      <c r="DF137" s="6">
        <f t="shared" si="141"/>
        <v>4.0000000000000002E-4</v>
      </c>
      <c r="DG137" s="6">
        <f t="shared" ref="DG137:DG200" si="151">0.5*0.0001</f>
        <v>5.0000000000000002E-5</v>
      </c>
      <c r="DH137"/>
    </row>
    <row r="138" spans="1:112" s="11" customFormat="1">
      <c r="A138" s="11">
        <v>135</v>
      </c>
      <c r="B138" s="6" t="s">
        <v>215</v>
      </c>
      <c r="C138" s="6">
        <v>181</v>
      </c>
      <c r="D138" s="6" t="s">
        <v>1174</v>
      </c>
      <c r="E138" s="6" t="s">
        <v>1594</v>
      </c>
      <c r="F138" s="6" t="s">
        <v>216</v>
      </c>
      <c r="G138" s="7">
        <v>7.4</v>
      </c>
      <c r="H138" s="6">
        <v>718</v>
      </c>
      <c r="I138" s="6">
        <f t="shared" si="136"/>
        <v>0.05</v>
      </c>
      <c r="J138" s="6">
        <v>7.42</v>
      </c>
      <c r="K138" s="6">
        <v>130</v>
      </c>
      <c r="L138" s="6">
        <v>0.73899999999999999</v>
      </c>
      <c r="M138" s="9">
        <v>2.4</v>
      </c>
      <c r="N138" s="6">
        <v>21.2</v>
      </c>
      <c r="O138" s="6">
        <v>43.8</v>
      </c>
      <c r="P138" s="8">
        <v>0.28999999999999998</v>
      </c>
      <c r="Q138" s="6">
        <v>2300</v>
      </c>
      <c r="R138" s="6">
        <f t="shared" si="137"/>
        <v>0.2</v>
      </c>
      <c r="S138" s="6">
        <v>13.3</v>
      </c>
      <c r="T138" s="6">
        <v>43.8</v>
      </c>
      <c r="U138" s="6">
        <f t="shared" si="123"/>
        <v>1</v>
      </c>
      <c r="V138" s="6"/>
      <c r="W138" s="6">
        <v>100</v>
      </c>
      <c r="X138" s="7">
        <v>20</v>
      </c>
      <c r="Y138" s="6">
        <v>336</v>
      </c>
      <c r="Z138" s="6">
        <v>97000</v>
      </c>
      <c r="AA138" s="9">
        <v>6</v>
      </c>
      <c r="AB138" s="6">
        <v>19000</v>
      </c>
      <c r="AC138" s="6">
        <v>680</v>
      </c>
      <c r="AD138" s="6">
        <v>1200</v>
      </c>
      <c r="AE138" s="6">
        <v>14040</v>
      </c>
      <c r="AF138" s="6">
        <v>230</v>
      </c>
      <c r="AG138" s="6">
        <v>8000</v>
      </c>
      <c r="AH138" s="6">
        <v>1600</v>
      </c>
      <c r="AI138" s="6">
        <v>0.13700000000000001</v>
      </c>
      <c r="AJ138" s="6">
        <v>9.9000000000000005E-2</v>
      </c>
      <c r="AK138" s="6">
        <f t="shared" si="116"/>
        <v>2.5000000000000001E-3</v>
      </c>
      <c r="AL138" s="8">
        <v>0.79300000000000004</v>
      </c>
      <c r="AM138" s="6">
        <v>0.25800000000000001</v>
      </c>
      <c r="AN138" s="6">
        <v>0.24099999999999999</v>
      </c>
      <c r="AO138" s="6">
        <v>0.123</v>
      </c>
      <c r="AP138" s="6">
        <f t="shared" si="145"/>
        <v>2.5000000000000001E-3</v>
      </c>
      <c r="AQ138" s="6">
        <v>0.13200000000000001</v>
      </c>
      <c r="AR138" s="6">
        <v>0.14299999999999999</v>
      </c>
      <c r="AS138" s="6">
        <f t="shared" si="142"/>
        <v>2.5000000000000001E-3</v>
      </c>
      <c r="AT138" s="6">
        <f t="shared" si="129"/>
        <v>2.5000000000000001E-3</v>
      </c>
      <c r="AU138" s="6">
        <v>0.48499999999999999</v>
      </c>
      <c r="AV138" s="6">
        <v>0.22600000000000001</v>
      </c>
      <c r="AW138" s="6">
        <v>0.10299999999999999</v>
      </c>
      <c r="AX138" s="6">
        <v>0.23300000000000001</v>
      </c>
      <c r="AY138" s="6">
        <v>8.7999999999999995E-2</v>
      </c>
      <c r="AZ138" s="6">
        <f t="shared" si="112"/>
        <v>2.5000000000000001E-3</v>
      </c>
      <c r="BA138" s="6">
        <f t="shared" si="143"/>
        <v>2.5000000000000001E-3</v>
      </c>
      <c r="BB138" s="6"/>
      <c r="BC138" s="6">
        <f t="shared" si="146"/>
        <v>5.0000000000000001E-4</v>
      </c>
      <c r="BD138" s="6">
        <f t="shared" si="125"/>
        <v>5.0000000000000001E-4</v>
      </c>
      <c r="BE138" s="6">
        <f t="shared" si="121"/>
        <v>5.0000000000000001E-4</v>
      </c>
      <c r="BF138" s="6">
        <f t="shared" si="147"/>
        <v>5.0000000000000001E-4</v>
      </c>
      <c r="BG138" s="6">
        <f t="shared" si="148"/>
        <v>5.0000000000000001E-4</v>
      </c>
      <c r="BH138" s="6">
        <f t="shared" si="144"/>
        <v>5.0000000000000001E-4</v>
      </c>
      <c r="BI138" s="6">
        <f t="shared" si="126"/>
        <v>5.0000000000000001E-4</v>
      </c>
      <c r="BJ138" s="6">
        <f t="shared" si="122"/>
        <v>5.0000000000000001E-4</v>
      </c>
      <c r="BK138" s="6">
        <f t="shared" si="138"/>
        <v>5.0000000000000004E-6</v>
      </c>
      <c r="BL138" s="11">
        <f t="shared" si="149"/>
        <v>5.0000000000000001E-4</v>
      </c>
      <c r="BM138" s="11">
        <f t="shared" si="127"/>
        <v>5.0000000000000002E-5</v>
      </c>
      <c r="BN138" s="11">
        <f t="shared" si="133"/>
        <v>5.0000000000000002E-5</v>
      </c>
      <c r="BO138" s="11">
        <f t="shared" si="128"/>
        <v>5.0000000000000002E-5</v>
      </c>
      <c r="BP138" s="11">
        <f t="shared" si="134"/>
        <v>5.0000000000000002E-5</v>
      </c>
      <c r="BQ138" s="6"/>
      <c r="BR138" s="6">
        <f t="shared" si="139"/>
        <v>4.0000000000000002E-4</v>
      </c>
      <c r="BS138" s="6">
        <f t="shared" si="130"/>
        <v>5.0000000000000002E-5</v>
      </c>
      <c r="BT138" s="6">
        <f t="shared" si="130"/>
        <v>5.0000000000000002E-5</v>
      </c>
      <c r="BU138" s="6">
        <f t="shared" si="150"/>
        <v>1E-4</v>
      </c>
      <c r="BV138" s="6">
        <f t="shared" si="131"/>
        <v>5.0000000000000002E-5</v>
      </c>
      <c r="BW138" s="6">
        <f t="shared" si="131"/>
        <v>5.0000000000000002E-5</v>
      </c>
      <c r="BX138" s="6"/>
      <c r="BY138" s="6">
        <f t="shared" si="140"/>
        <v>1.4999999999999999E-4</v>
      </c>
      <c r="CR138" s="14"/>
      <c r="CX138" s="6">
        <f t="shared" si="132"/>
        <v>5.0000000000000002E-5</v>
      </c>
      <c r="CY138" s="6">
        <f t="shared" si="132"/>
        <v>5.0000000000000002E-5</v>
      </c>
      <c r="CZ138" s="6">
        <v>6312</v>
      </c>
      <c r="DF138" s="6">
        <f t="shared" si="141"/>
        <v>4.0000000000000002E-4</v>
      </c>
      <c r="DG138" s="6">
        <f t="shared" si="151"/>
        <v>5.0000000000000002E-5</v>
      </c>
      <c r="DH138"/>
    </row>
    <row r="139" spans="1:112" s="11" customFormat="1">
      <c r="A139" s="11">
        <v>136</v>
      </c>
      <c r="B139" s="6" t="s">
        <v>761</v>
      </c>
      <c r="C139" s="6">
        <v>182</v>
      </c>
      <c r="D139" s="6" t="s">
        <v>1175</v>
      </c>
      <c r="E139" s="6" t="s">
        <v>1595</v>
      </c>
      <c r="F139" s="6" t="s">
        <v>762</v>
      </c>
      <c r="G139" s="6">
        <v>6.7</v>
      </c>
      <c r="H139" s="6">
        <v>1748</v>
      </c>
      <c r="I139" s="6">
        <f t="shared" si="136"/>
        <v>0.05</v>
      </c>
      <c r="J139" s="6">
        <f>0.5*3</f>
        <v>1.5</v>
      </c>
      <c r="K139" s="7">
        <v>36</v>
      </c>
      <c r="L139" s="6">
        <v>1.01</v>
      </c>
      <c r="M139" s="9">
        <v>2.4</v>
      </c>
      <c r="N139" s="6">
        <v>13.7</v>
      </c>
      <c r="O139" s="6">
        <v>15.6</v>
      </c>
      <c r="P139" s="8">
        <v>0.13</v>
      </c>
      <c r="Q139" s="6">
        <v>2200</v>
      </c>
      <c r="R139" s="6">
        <f t="shared" si="137"/>
        <v>0.2</v>
      </c>
      <c r="S139" s="6">
        <v>11.4</v>
      </c>
      <c r="T139" s="6">
        <v>40.799999999999997</v>
      </c>
      <c r="U139" s="6">
        <f t="shared" si="123"/>
        <v>1</v>
      </c>
      <c r="V139" s="6"/>
      <c r="W139" s="7">
        <v>18</v>
      </c>
      <c r="X139" s="7">
        <v>16</v>
      </c>
      <c r="Y139" s="6">
        <v>107</v>
      </c>
      <c r="Z139" s="6">
        <v>7900</v>
      </c>
      <c r="AA139" s="9">
        <v>3.4</v>
      </c>
      <c r="AB139" s="6">
        <v>13000</v>
      </c>
      <c r="AC139" s="6">
        <v>260</v>
      </c>
      <c r="AD139" s="6">
        <v>590</v>
      </c>
      <c r="AE139" s="6">
        <v>10600</v>
      </c>
      <c r="AF139" s="6">
        <v>170</v>
      </c>
      <c r="AG139" s="6">
        <v>6200</v>
      </c>
      <c r="AH139" s="6">
        <v>1500</v>
      </c>
      <c r="AI139" s="6">
        <v>6.9000000000000006E-2</v>
      </c>
      <c r="AJ139" s="6">
        <v>0.27800000000000002</v>
      </c>
      <c r="AK139" s="6">
        <f t="shared" si="116"/>
        <v>2.5000000000000001E-3</v>
      </c>
      <c r="AL139" s="6">
        <v>0.58399999999999996</v>
      </c>
      <c r="AM139" s="6">
        <v>0.113</v>
      </c>
      <c r="AN139" s="6">
        <v>0.111</v>
      </c>
      <c r="AO139" s="6">
        <v>5.8999999999999997E-2</v>
      </c>
      <c r="AP139" s="6">
        <f t="shared" si="145"/>
        <v>2.5000000000000001E-3</v>
      </c>
      <c r="AQ139" s="6">
        <v>7.2999999999999995E-2</v>
      </c>
      <c r="AR139" s="6">
        <f>0.5*0.003</f>
        <v>1.5E-3</v>
      </c>
      <c r="AS139" s="6">
        <v>0.219</v>
      </c>
      <c r="AT139" s="6">
        <v>0.109</v>
      </c>
      <c r="AU139" s="6">
        <v>0.32900000000000001</v>
      </c>
      <c r="AV139" s="6">
        <v>0.13700000000000001</v>
      </c>
      <c r="AW139" s="6">
        <v>5.2999999999999999E-2</v>
      </c>
      <c r="AX139" s="6">
        <v>0.105</v>
      </c>
      <c r="AY139" s="6">
        <v>5.3999999999999999E-2</v>
      </c>
      <c r="AZ139" s="6">
        <f t="shared" si="112"/>
        <v>2.5000000000000001E-3</v>
      </c>
      <c r="BA139" s="6">
        <f t="shared" si="143"/>
        <v>2.5000000000000001E-3</v>
      </c>
      <c r="BB139" s="6"/>
      <c r="BC139" s="6">
        <f t="shared" si="146"/>
        <v>5.0000000000000001E-4</v>
      </c>
      <c r="BD139" s="6">
        <f t="shared" si="125"/>
        <v>5.0000000000000001E-4</v>
      </c>
      <c r="BE139" s="6">
        <f t="shared" si="121"/>
        <v>5.0000000000000001E-4</v>
      </c>
      <c r="BF139" s="6">
        <f t="shared" si="147"/>
        <v>5.0000000000000001E-4</v>
      </c>
      <c r="BG139" s="6">
        <f t="shared" si="148"/>
        <v>5.0000000000000001E-4</v>
      </c>
      <c r="BH139" s="6">
        <f t="shared" si="144"/>
        <v>5.0000000000000001E-4</v>
      </c>
      <c r="BI139" s="6">
        <f t="shared" si="126"/>
        <v>5.0000000000000001E-4</v>
      </c>
      <c r="BJ139" s="6">
        <f t="shared" si="122"/>
        <v>5.0000000000000001E-4</v>
      </c>
      <c r="BK139" s="6">
        <f t="shared" si="138"/>
        <v>5.0000000000000004E-6</v>
      </c>
      <c r="BL139" s="11">
        <f t="shared" si="149"/>
        <v>5.0000000000000001E-4</v>
      </c>
      <c r="BM139" s="11">
        <f t="shared" si="127"/>
        <v>5.0000000000000002E-5</v>
      </c>
      <c r="BN139" s="11">
        <f t="shared" si="133"/>
        <v>5.0000000000000002E-5</v>
      </c>
      <c r="BO139" s="11">
        <f t="shared" si="128"/>
        <v>5.0000000000000002E-5</v>
      </c>
      <c r="BP139" s="11">
        <f t="shared" si="134"/>
        <v>5.0000000000000002E-5</v>
      </c>
      <c r="BQ139" s="6"/>
      <c r="BR139" s="6">
        <f t="shared" si="139"/>
        <v>4.0000000000000002E-4</v>
      </c>
      <c r="BS139" s="6">
        <f t="shared" si="130"/>
        <v>5.0000000000000002E-5</v>
      </c>
      <c r="BT139" s="6">
        <f t="shared" si="130"/>
        <v>5.0000000000000002E-5</v>
      </c>
      <c r="BU139" s="6">
        <f t="shared" si="150"/>
        <v>1E-4</v>
      </c>
      <c r="BV139" s="6">
        <f t="shared" si="131"/>
        <v>5.0000000000000002E-5</v>
      </c>
      <c r="BW139" s="6">
        <f t="shared" si="131"/>
        <v>5.0000000000000002E-5</v>
      </c>
      <c r="BX139" s="6"/>
      <c r="BY139" s="6">
        <f t="shared" si="140"/>
        <v>1.4999999999999999E-4</v>
      </c>
      <c r="BZ139" s="6">
        <f>0.5*0.05</f>
        <v>2.5000000000000001E-2</v>
      </c>
      <c r="CA139" s="6">
        <f>0.5*0.1</f>
        <v>0.05</v>
      </c>
      <c r="CB139" s="6">
        <f>0.5*1</f>
        <v>0.5</v>
      </c>
      <c r="CC139" s="6">
        <f>0.5*0.00002</f>
        <v>1.0000000000000001E-5</v>
      </c>
      <c r="CD139" s="6">
        <f>0.5*0.00005</f>
        <v>2.5000000000000001E-5</v>
      </c>
      <c r="CE139" s="6">
        <f>0.5*0.00001</f>
        <v>5.0000000000000004E-6</v>
      </c>
      <c r="CF139" s="6">
        <f>0.5*0.0003</f>
        <v>1.4999999999999999E-4</v>
      </c>
      <c r="CG139" s="6">
        <f>0.5*0.001</f>
        <v>5.0000000000000001E-4</v>
      </c>
      <c r="CH139" s="6">
        <f>0.5*0.001</f>
        <v>5.0000000000000001E-4</v>
      </c>
      <c r="CI139" s="6">
        <f>0.5*0.001</f>
        <v>5.0000000000000001E-4</v>
      </c>
      <c r="CJ139" s="6"/>
      <c r="CK139" s="6">
        <f>0.5*0.0006</f>
        <v>2.9999999999999997E-4</v>
      </c>
      <c r="CL139" s="6">
        <f>0.5*0.01</f>
        <v>5.0000000000000001E-3</v>
      </c>
      <c r="CM139" s="6">
        <f>0.5*0.001</f>
        <v>5.0000000000000001E-4</v>
      </c>
      <c r="CN139" s="6">
        <f>0.5*0.001</f>
        <v>5.0000000000000001E-4</v>
      </c>
      <c r="CO139" s="6">
        <f>0.5*0.0001</f>
        <v>5.0000000000000002E-5</v>
      </c>
      <c r="CP139" s="6">
        <f>0.5*0.0001</f>
        <v>5.0000000000000002E-5</v>
      </c>
      <c r="CQ139" s="6">
        <f>0.5*0.0001</f>
        <v>5.0000000000000002E-5</v>
      </c>
      <c r="CR139" s="15">
        <v>1185</v>
      </c>
      <c r="CS139" s="6">
        <f>0.5*0.0001</f>
        <v>5.0000000000000002E-5</v>
      </c>
      <c r="CT139" s="6">
        <f>0.5*0.0001</f>
        <v>5.0000000000000002E-5</v>
      </c>
      <c r="CU139" s="6">
        <f>0.5*0.0001</f>
        <v>5.0000000000000002E-5</v>
      </c>
      <c r="CV139" s="6">
        <f>0.5*0.0001</f>
        <v>5.0000000000000002E-5</v>
      </c>
      <c r="CW139" s="6">
        <f>0.5*0.0001</f>
        <v>5.0000000000000002E-5</v>
      </c>
      <c r="CX139" s="6">
        <f t="shared" si="132"/>
        <v>5.0000000000000002E-5</v>
      </c>
      <c r="CY139" s="6">
        <f t="shared" si="132"/>
        <v>5.0000000000000002E-5</v>
      </c>
      <c r="CZ139" s="6">
        <v>20990.000000000004</v>
      </c>
      <c r="DA139" s="6">
        <f>0.5*0.001</f>
        <v>5.0000000000000001E-4</v>
      </c>
      <c r="DB139" s="6">
        <f>0.5*0.0001</f>
        <v>5.0000000000000002E-5</v>
      </c>
      <c r="DC139" s="6">
        <f>0.5*0.01</f>
        <v>5.0000000000000001E-3</v>
      </c>
      <c r="DD139" s="6">
        <f>0.5*0.0005</f>
        <v>2.5000000000000001E-4</v>
      </c>
      <c r="DE139" s="6">
        <f>0.5*0.0001</f>
        <v>5.0000000000000002E-5</v>
      </c>
      <c r="DF139" s="6">
        <f t="shared" si="141"/>
        <v>4.0000000000000002E-4</v>
      </c>
      <c r="DG139" s="6">
        <f t="shared" si="151"/>
        <v>5.0000000000000002E-5</v>
      </c>
      <c r="DH139"/>
    </row>
    <row r="140" spans="1:112" s="11" customFormat="1">
      <c r="A140" s="11">
        <v>137</v>
      </c>
      <c r="B140" s="6" t="s">
        <v>213</v>
      </c>
      <c r="C140" s="6">
        <v>183</v>
      </c>
      <c r="D140" s="6" t="s">
        <v>1176</v>
      </c>
      <c r="E140" s="6" t="s">
        <v>1596</v>
      </c>
      <c r="F140" s="6" t="s">
        <v>214</v>
      </c>
      <c r="G140" s="7">
        <v>7.8</v>
      </c>
      <c r="H140" s="6">
        <v>552</v>
      </c>
      <c r="I140" s="6">
        <f t="shared" si="136"/>
        <v>0.05</v>
      </c>
      <c r="J140" s="6">
        <v>8.02</v>
      </c>
      <c r="K140" s="7">
        <v>77</v>
      </c>
      <c r="L140" s="6">
        <v>0.36699999999999999</v>
      </c>
      <c r="M140" s="9">
        <v>1.1000000000000001</v>
      </c>
      <c r="N140" s="6">
        <v>8.25</v>
      </c>
      <c r="O140" s="6">
        <v>11.8</v>
      </c>
      <c r="P140" s="10">
        <v>3.7999999999999999E-2</v>
      </c>
      <c r="Q140" s="6">
        <v>1500</v>
      </c>
      <c r="R140" s="6">
        <f t="shared" si="137"/>
        <v>0.2</v>
      </c>
      <c r="S140" s="6">
        <v>6.69</v>
      </c>
      <c r="T140" s="6">
        <v>27.7</v>
      </c>
      <c r="U140" s="6">
        <f t="shared" si="123"/>
        <v>1</v>
      </c>
      <c r="V140" s="6"/>
      <c r="W140" s="6">
        <v>110</v>
      </c>
      <c r="X140" s="7">
        <v>10</v>
      </c>
      <c r="Y140" s="7">
        <v>62</v>
      </c>
      <c r="Z140" s="6">
        <v>100000</v>
      </c>
      <c r="AA140" s="9">
        <v>1.7</v>
      </c>
      <c r="AB140" s="6">
        <v>12000</v>
      </c>
      <c r="AC140" s="6">
        <v>1700</v>
      </c>
      <c r="AD140" s="6">
        <v>610</v>
      </c>
      <c r="AE140" s="6">
        <v>12900</v>
      </c>
      <c r="AF140" s="7">
        <v>97</v>
      </c>
      <c r="AG140" s="6">
        <v>3400</v>
      </c>
      <c r="AH140" s="6">
        <v>930</v>
      </c>
      <c r="AI140" s="6">
        <v>6.3E-2</v>
      </c>
      <c r="AJ140" s="6">
        <v>0.128</v>
      </c>
      <c r="AK140" s="6">
        <f t="shared" si="116"/>
        <v>2.5000000000000001E-3</v>
      </c>
      <c r="AL140" s="8">
        <v>0.36</v>
      </c>
      <c r="AM140" s="6">
        <v>7.6999999999999999E-2</v>
      </c>
      <c r="AN140" s="6">
        <v>9.7000000000000003E-2</v>
      </c>
      <c r="AO140" s="6">
        <v>6.6000000000000003E-2</v>
      </c>
      <c r="AP140" s="6">
        <f t="shared" si="145"/>
        <v>2.5000000000000001E-3</v>
      </c>
      <c r="AQ140" s="6">
        <v>7.8E-2</v>
      </c>
      <c r="AR140" s="6">
        <f>0.5*0.003</f>
        <v>1.5E-3</v>
      </c>
      <c r="AS140" s="6">
        <v>9.5000000000000001E-2</v>
      </c>
      <c r="AT140" s="6">
        <v>3.5000000000000003E-2</v>
      </c>
      <c r="AU140" s="6">
        <v>0.20499999999999999</v>
      </c>
      <c r="AV140" s="6">
        <v>0.126</v>
      </c>
      <c r="AW140" s="6">
        <v>5.3999999999999999E-2</v>
      </c>
      <c r="AX140" s="6">
        <v>8.7999999999999995E-2</v>
      </c>
      <c r="AY140" s="6">
        <v>6.2E-2</v>
      </c>
      <c r="AZ140" s="6">
        <f t="shared" si="112"/>
        <v>2.5000000000000001E-3</v>
      </c>
      <c r="BA140" s="6">
        <f t="shared" si="143"/>
        <v>2.5000000000000001E-3</v>
      </c>
      <c r="BB140" s="6"/>
      <c r="BC140" s="6">
        <f t="shared" si="146"/>
        <v>5.0000000000000001E-4</v>
      </c>
      <c r="BD140" s="6">
        <f t="shared" si="125"/>
        <v>5.0000000000000001E-4</v>
      </c>
      <c r="BE140" s="6">
        <f t="shared" si="121"/>
        <v>5.0000000000000001E-4</v>
      </c>
      <c r="BF140" s="6">
        <f t="shared" si="147"/>
        <v>5.0000000000000001E-4</v>
      </c>
      <c r="BG140" s="6">
        <f t="shared" si="148"/>
        <v>5.0000000000000001E-4</v>
      </c>
      <c r="BH140" s="6">
        <f t="shared" si="144"/>
        <v>5.0000000000000001E-4</v>
      </c>
      <c r="BI140" s="6">
        <f t="shared" si="126"/>
        <v>5.0000000000000001E-4</v>
      </c>
      <c r="BJ140" s="6">
        <f t="shared" si="122"/>
        <v>5.0000000000000001E-4</v>
      </c>
      <c r="BK140" s="6">
        <f t="shared" si="138"/>
        <v>5.0000000000000004E-6</v>
      </c>
      <c r="BL140" s="11">
        <f t="shared" si="149"/>
        <v>5.0000000000000001E-4</v>
      </c>
      <c r="BM140" s="11">
        <f t="shared" si="127"/>
        <v>5.0000000000000002E-5</v>
      </c>
      <c r="BN140" s="11">
        <f t="shared" si="133"/>
        <v>5.0000000000000002E-5</v>
      </c>
      <c r="BO140" s="11">
        <f t="shared" si="128"/>
        <v>5.0000000000000002E-5</v>
      </c>
      <c r="BP140" s="11">
        <f t="shared" si="134"/>
        <v>5.0000000000000002E-5</v>
      </c>
      <c r="BQ140" s="6"/>
      <c r="BR140" s="6">
        <f t="shared" si="139"/>
        <v>4.0000000000000002E-4</v>
      </c>
      <c r="BS140" s="6">
        <f t="shared" si="130"/>
        <v>5.0000000000000002E-5</v>
      </c>
      <c r="BT140" s="6">
        <f t="shared" si="130"/>
        <v>5.0000000000000002E-5</v>
      </c>
      <c r="BU140" s="6">
        <f t="shared" si="150"/>
        <v>1E-4</v>
      </c>
      <c r="BV140" s="6">
        <f t="shared" si="131"/>
        <v>5.0000000000000002E-5</v>
      </c>
      <c r="BW140" s="6">
        <f t="shared" si="131"/>
        <v>5.0000000000000002E-5</v>
      </c>
      <c r="BX140" s="6"/>
      <c r="BY140" s="6">
        <f t="shared" si="140"/>
        <v>1.4999999999999999E-4</v>
      </c>
      <c r="CR140" s="14"/>
      <c r="CX140" s="6">
        <f t="shared" si="132"/>
        <v>5.0000000000000002E-5</v>
      </c>
      <c r="CY140" s="6">
        <f t="shared" si="132"/>
        <v>5.0000000000000002E-5</v>
      </c>
      <c r="CZ140" s="6">
        <v>8183</v>
      </c>
      <c r="DF140" s="6">
        <f t="shared" si="141"/>
        <v>4.0000000000000002E-4</v>
      </c>
      <c r="DG140" s="6">
        <f t="shared" si="151"/>
        <v>5.0000000000000002E-5</v>
      </c>
      <c r="DH140"/>
    </row>
    <row r="141" spans="1:112" s="11" customFormat="1">
      <c r="A141" s="11">
        <v>138</v>
      </c>
      <c r="B141" s="6" t="s">
        <v>211</v>
      </c>
      <c r="C141" s="6">
        <v>184</v>
      </c>
      <c r="D141" s="6" t="s">
        <v>1177</v>
      </c>
      <c r="E141" s="6" t="s">
        <v>1597</v>
      </c>
      <c r="F141" s="6" t="s">
        <v>212</v>
      </c>
      <c r="G141" s="7">
        <v>7.9</v>
      </c>
      <c r="H141" s="6">
        <v>700</v>
      </c>
      <c r="I141" s="6">
        <f t="shared" si="136"/>
        <v>0.05</v>
      </c>
      <c r="J141" s="6">
        <v>6.27</v>
      </c>
      <c r="K141" s="6">
        <v>150</v>
      </c>
      <c r="L141" s="6">
        <v>0.58099999999999996</v>
      </c>
      <c r="M141" s="9">
        <v>0.88</v>
      </c>
      <c r="N141" s="6">
        <v>10.1</v>
      </c>
      <c r="O141" s="6">
        <v>11.8</v>
      </c>
      <c r="P141" s="10">
        <v>4.8000000000000001E-2</v>
      </c>
      <c r="Q141" s="6">
        <v>1400</v>
      </c>
      <c r="R141" s="6">
        <f t="shared" si="137"/>
        <v>0.2</v>
      </c>
      <c r="S141" s="6">
        <v>5.18</v>
      </c>
      <c r="T141" s="6">
        <v>37.700000000000003</v>
      </c>
      <c r="U141" s="6">
        <f t="shared" si="123"/>
        <v>1</v>
      </c>
      <c r="V141" s="6"/>
      <c r="W141" s="7">
        <v>82</v>
      </c>
      <c r="X141" s="7">
        <v>12</v>
      </c>
      <c r="Y141" s="6">
        <v>65.7</v>
      </c>
      <c r="Z141" s="6">
        <v>84000</v>
      </c>
      <c r="AA141" s="9">
        <v>1.2</v>
      </c>
      <c r="AB141" s="6">
        <v>15000</v>
      </c>
      <c r="AC141" s="6">
        <v>11000</v>
      </c>
      <c r="AD141" s="6">
        <v>1400</v>
      </c>
      <c r="AE141" s="6">
        <v>10800</v>
      </c>
      <c r="AF141" s="6">
        <v>100</v>
      </c>
      <c r="AG141" s="6">
        <v>3300</v>
      </c>
      <c r="AH141" s="6">
        <v>720</v>
      </c>
      <c r="AI141" s="6">
        <v>5.0999999999999997E-2</v>
      </c>
      <c r="AJ141" s="6">
        <v>4.7E-2</v>
      </c>
      <c r="AK141" s="6">
        <f t="shared" si="116"/>
        <v>2.5000000000000001E-3</v>
      </c>
      <c r="AL141" s="8">
        <v>0.22800000000000001</v>
      </c>
      <c r="AM141" s="6">
        <v>5.0999999999999997E-2</v>
      </c>
      <c r="AN141" s="6">
        <v>4.8000000000000001E-2</v>
      </c>
      <c r="AO141" s="6">
        <v>3.2000000000000001E-2</v>
      </c>
      <c r="AP141" s="6">
        <f t="shared" si="145"/>
        <v>2.5000000000000001E-3</v>
      </c>
      <c r="AQ141" s="6">
        <v>5.8999999999999997E-2</v>
      </c>
      <c r="AR141" s="6">
        <v>0.27600000000000002</v>
      </c>
      <c r="AS141" s="6">
        <f>0.5*0.005</f>
        <v>2.5000000000000001E-3</v>
      </c>
      <c r="AT141" s="6">
        <f>0.5*0.005</f>
        <v>2.5000000000000001E-3</v>
      </c>
      <c r="AU141" s="6">
        <v>0.115</v>
      </c>
      <c r="AV141" s="6">
        <v>8.8999999999999996E-2</v>
      </c>
      <c r="AW141" s="6">
        <f>0.5*0.005</f>
        <v>2.5000000000000001E-3</v>
      </c>
      <c r="AX141" s="6">
        <v>0.04</v>
      </c>
      <c r="AY141" s="6">
        <v>3.7999999999999999E-2</v>
      </c>
      <c r="AZ141" s="6">
        <f t="shared" si="112"/>
        <v>2.5000000000000001E-3</v>
      </c>
      <c r="BA141" s="6">
        <f t="shared" si="143"/>
        <v>2.5000000000000001E-3</v>
      </c>
      <c r="BB141" s="6"/>
      <c r="BC141" s="6">
        <f t="shared" si="146"/>
        <v>5.0000000000000001E-4</v>
      </c>
      <c r="BD141" s="6">
        <f t="shared" si="125"/>
        <v>5.0000000000000001E-4</v>
      </c>
      <c r="BE141" s="6">
        <f t="shared" ref="BE141:BE172" si="152">0.5*0.001</f>
        <v>5.0000000000000001E-4</v>
      </c>
      <c r="BF141" s="6">
        <f t="shared" si="147"/>
        <v>5.0000000000000001E-4</v>
      </c>
      <c r="BG141" s="6">
        <f t="shared" si="148"/>
        <v>5.0000000000000001E-4</v>
      </c>
      <c r="BH141" s="6">
        <f t="shared" si="144"/>
        <v>5.0000000000000001E-4</v>
      </c>
      <c r="BI141" s="6">
        <f t="shared" si="126"/>
        <v>5.0000000000000001E-4</v>
      </c>
      <c r="BJ141" s="6">
        <f t="shared" ref="BJ141:BJ172" si="153">0.5*0.001</f>
        <v>5.0000000000000001E-4</v>
      </c>
      <c r="BK141" s="6">
        <f t="shared" si="138"/>
        <v>5.0000000000000004E-6</v>
      </c>
      <c r="BL141" s="11">
        <f t="shared" si="149"/>
        <v>5.0000000000000001E-4</v>
      </c>
      <c r="BM141" s="11">
        <f t="shared" si="127"/>
        <v>5.0000000000000002E-5</v>
      </c>
      <c r="BN141" s="11">
        <f t="shared" si="133"/>
        <v>5.0000000000000002E-5</v>
      </c>
      <c r="BO141" s="11">
        <f t="shared" si="128"/>
        <v>5.0000000000000002E-5</v>
      </c>
      <c r="BP141" s="11">
        <f t="shared" si="134"/>
        <v>5.0000000000000002E-5</v>
      </c>
      <c r="BQ141" s="6"/>
      <c r="BR141" s="6">
        <f t="shared" si="139"/>
        <v>4.0000000000000002E-4</v>
      </c>
      <c r="BS141" s="6">
        <f t="shared" si="130"/>
        <v>5.0000000000000002E-5</v>
      </c>
      <c r="BT141" s="6">
        <f t="shared" si="130"/>
        <v>5.0000000000000002E-5</v>
      </c>
      <c r="BU141" s="6">
        <f t="shared" si="150"/>
        <v>1E-4</v>
      </c>
      <c r="BV141" s="6">
        <f t="shared" si="131"/>
        <v>5.0000000000000002E-5</v>
      </c>
      <c r="BW141" s="6">
        <f t="shared" si="131"/>
        <v>5.0000000000000002E-5</v>
      </c>
      <c r="BX141" s="6"/>
      <c r="BY141" s="6">
        <f t="shared" si="140"/>
        <v>1.4999999999999999E-4</v>
      </c>
      <c r="CR141" s="14"/>
      <c r="CX141" s="6">
        <f t="shared" si="132"/>
        <v>5.0000000000000002E-5</v>
      </c>
      <c r="CY141" s="6">
        <f t="shared" si="132"/>
        <v>5.0000000000000002E-5</v>
      </c>
      <c r="CZ141" s="6">
        <v>5567</v>
      </c>
      <c r="DF141" s="6">
        <f t="shared" si="141"/>
        <v>4.0000000000000002E-4</v>
      </c>
      <c r="DG141" s="6">
        <f t="shared" si="151"/>
        <v>5.0000000000000002E-5</v>
      </c>
      <c r="DH141"/>
    </row>
    <row r="142" spans="1:112" s="11" customFormat="1">
      <c r="A142" s="11">
        <v>139</v>
      </c>
      <c r="B142" s="6" t="s">
        <v>209</v>
      </c>
      <c r="C142" s="6">
        <v>185</v>
      </c>
      <c r="D142" s="6" t="s">
        <v>1178</v>
      </c>
      <c r="E142" s="6" t="s">
        <v>1598</v>
      </c>
      <c r="F142" s="6" t="s">
        <v>210</v>
      </c>
      <c r="G142" s="7">
        <v>7.4</v>
      </c>
      <c r="H142" s="6">
        <v>700</v>
      </c>
      <c r="I142" s="6">
        <f t="shared" si="136"/>
        <v>0.05</v>
      </c>
      <c r="J142" s="6">
        <f>0.5*3</f>
        <v>1.5</v>
      </c>
      <c r="K142" s="7">
        <v>82</v>
      </c>
      <c r="L142" s="6">
        <v>0.95599999999999996</v>
      </c>
      <c r="M142" s="9">
        <v>3.5</v>
      </c>
      <c r="N142" s="6">
        <v>14.2</v>
      </c>
      <c r="O142" s="6">
        <v>24.3</v>
      </c>
      <c r="P142" s="8">
        <v>0.15</v>
      </c>
      <c r="Q142" s="6">
        <v>1900</v>
      </c>
      <c r="R142" s="6">
        <f t="shared" si="137"/>
        <v>0.2</v>
      </c>
      <c r="S142" s="6">
        <v>12.4</v>
      </c>
      <c r="T142" s="6">
        <v>31.8</v>
      </c>
      <c r="U142" s="6">
        <f t="shared" si="123"/>
        <v>1</v>
      </c>
      <c r="V142" s="6"/>
      <c r="W142" s="7">
        <v>24</v>
      </c>
      <c r="X142" s="7">
        <v>17</v>
      </c>
      <c r="Y142" s="6">
        <v>134</v>
      </c>
      <c r="Z142" s="6">
        <v>8400</v>
      </c>
      <c r="AA142" s="9">
        <v>4</v>
      </c>
      <c r="AB142" s="6">
        <v>11000</v>
      </c>
      <c r="AC142" s="6">
        <v>560</v>
      </c>
      <c r="AD142" s="6">
        <v>1300</v>
      </c>
      <c r="AE142" s="6">
        <v>6760</v>
      </c>
      <c r="AF142" s="6">
        <v>200</v>
      </c>
      <c r="AG142" s="6">
        <v>7000</v>
      </c>
      <c r="AH142" s="6">
        <v>1600</v>
      </c>
      <c r="AI142" s="6">
        <v>1.0999999999999999E-2</v>
      </c>
      <c r="AJ142" s="6">
        <v>1.0999999999999999E-2</v>
      </c>
      <c r="AK142" s="6">
        <f t="shared" si="116"/>
        <v>2.5000000000000001E-3</v>
      </c>
      <c r="AL142" s="6">
        <v>9.9000000000000005E-2</v>
      </c>
      <c r="AM142" s="6">
        <v>2.3E-2</v>
      </c>
      <c r="AN142" s="6">
        <v>2.4E-2</v>
      </c>
      <c r="AO142" s="6">
        <v>1.0999999999999999E-2</v>
      </c>
      <c r="AP142" s="6">
        <f t="shared" si="145"/>
        <v>2.5000000000000001E-3</v>
      </c>
      <c r="AQ142" s="6">
        <v>1.2E-2</v>
      </c>
      <c r="AR142" s="6">
        <f>0.5*0.003</f>
        <v>1.5E-3</v>
      </c>
      <c r="AS142" s="6">
        <f>0.5*0.005</f>
        <v>2.5000000000000001E-3</v>
      </c>
      <c r="AT142" s="6">
        <f>0.5*0.005</f>
        <v>2.5000000000000001E-3</v>
      </c>
      <c r="AU142" s="6">
        <v>4.9000000000000002E-2</v>
      </c>
      <c r="AV142" s="6">
        <v>1.7999999999999999E-2</v>
      </c>
      <c r="AW142" s="6">
        <v>8.9999999999999993E-3</v>
      </c>
      <c r="AX142" s="6">
        <v>1.9E-2</v>
      </c>
      <c r="AY142" s="6">
        <v>1.0999999999999999E-2</v>
      </c>
      <c r="AZ142" s="6">
        <f t="shared" si="112"/>
        <v>2.5000000000000001E-3</v>
      </c>
      <c r="BA142" s="6">
        <f t="shared" si="143"/>
        <v>2.5000000000000001E-3</v>
      </c>
      <c r="BB142" s="6"/>
      <c r="BC142" s="6">
        <f t="shared" si="146"/>
        <v>5.0000000000000001E-4</v>
      </c>
      <c r="BD142" s="6">
        <f t="shared" si="125"/>
        <v>5.0000000000000001E-4</v>
      </c>
      <c r="BE142" s="6">
        <f t="shared" si="152"/>
        <v>5.0000000000000001E-4</v>
      </c>
      <c r="BF142" s="6">
        <f t="shared" si="147"/>
        <v>5.0000000000000001E-4</v>
      </c>
      <c r="BG142" s="6">
        <f t="shared" si="148"/>
        <v>5.0000000000000001E-4</v>
      </c>
      <c r="BH142" s="6">
        <f t="shared" si="144"/>
        <v>5.0000000000000001E-4</v>
      </c>
      <c r="BI142" s="6">
        <f t="shared" si="126"/>
        <v>5.0000000000000001E-4</v>
      </c>
      <c r="BJ142" s="6">
        <f t="shared" si="153"/>
        <v>5.0000000000000001E-4</v>
      </c>
      <c r="BK142" s="6">
        <f t="shared" si="138"/>
        <v>5.0000000000000004E-6</v>
      </c>
      <c r="BL142" s="11">
        <f t="shared" si="149"/>
        <v>5.0000000000000001E-4</v>
      </c>
      <c r="BM142" s="11">
        <f t="shared" si="127"/>
        <v>5.0000000000000002E-5</v>
      </c>
      <c r="BN142" s="11">
        <f t="shared" si="133"/>
        <v>5.0000000000000002E-5</v>
      </c>
      <c r="BO142" s="11">
        <f t="shared" si="128"/>
        <v>5.0000000000000002E-5</v>
      </c>
      <c r="BP142" s="11">
        <f t="shared" si="134"/>
        <v>5.0000000000000002E-5</v>
      </c>
      <c r="BQ142" s="6"/>
      <c r="BR142" s="6">
        <f t="shared" si="139"/>
        <v>4.0000000000000002E-4</v>
      </c>
      <c r="BS142" s="6">
        <f t="shared" si="130"/>
        <v>5.0000000000000002E-5</v>
      </c>
      <c r="BT142" s="6">
        <f t="shared" si="130"/>
        <v>5.0000000000000002E-5</v>
      </c>
      <c r="BU142" s="6">
        <f t="shared" si="150"/>
        <v>1E-4</v>
      </c>
      <c r="BV142" s="6">
        <f t="shared" si="131"/>
        <v>5.0000000000000002E-5</v>
      </c>
      <c r="BW142" s="6">
        <f t="shared" si="131"/>
        <v>5.0000000000000002E-5</v>
      </c>
      <c r="BX142" s="6"/>
      <c r="BY142" s="6">
        <f t="shared" si="140"/>
        <v>1.4999999999999999E-4</v>
      </c>
      <c r="CR142" s="14"/>
      <c r="CX142" s="6">
        <f t="shared" si="132"/>
        <v>5.0000000000000002E-5</v>
      </c>
      <c r="CY142" s="6">
        <f t="shared" si="132"/>
        <v>5.0000000000000002E-5</v>
      </c>
      <c r="CZ142" s="6">
        <v>2544</v>
      </c>
      <c r="DF142" s="6">
        <f t="shared" si="141"/>
        <v>4.0000000000000002E-4</v>
      </c>
      <c r="DG142" s="6">
        <f t="shared" si="151"/>
        <v>5.0000000000000002E-5</v>
      </c>
      <c r="DH142"/>
    </row>
    <row r="143" spans="1:112" s="11" customFormat="1">
      <c r="A143" s="11">
        <v>140</v>
      </c>
      <c r="B143" s="6" t="s">
        <v>207</v>
      </c>
      <c r="C143" s="6">
        <v>186</v>
      </c>
      <c r="D143" s="6" t="s">
        <v>1179</v>
      </c>
      <c r="E143" s="6" t="s">
        <v>1599</v>
      </c>
      <c r="F143" s="6" t="s">
        <v>208</v>
      </c>
      <c r="G143" s="7">
        <v>7.7</v>
      </c>
      <c r="H143" s="6">
        <v>982</v>
      </c>
      <c r="I143" s="6">
        <f t="shared" si="136"/>
        <v>0.05</v>
      </c>
      <c r="J143" s="6">
        <f>0.5*3</f>
        <v>1.5</v>
      </c>
      <c r="K143" s="7">
        <v>97</v>
      </c>
      <c r="L143" s="6">
        <v>0.51</v>
      </c>
      <c r="M143" s="9">
        <v>1.8</v>
      </c>
      <c r="N143" s="6">
        <v>12.3</v>
      </c>
      <c r="O143" s="6">
        <v>30.9</v>
      </c>
      <c r="P143" s="10">
        <v>8.5999999999999993E-2</v>
      </c>
      <c r="Q143" s="6">
        <v>2200</v>
      </c>
      <c r="R143" s="6">
        <f t="shared" si="137"/>
        <v>0.2</v>
      </c>
      <c r="S143" s="6">
        <v>9.67</v>
      </c>
      <c r="T143" s="6">
        <v>32.1</v>
      </c>
      <c r="U143" s="6">
        <f t="shared" si="123"/>
        <v>1</v>
      </c>
      <c r="V143" s="6"/>
      <c r="W143" s="6">
        <v>260</v>
      </c>
      <c r="X143" s="7">
        <v>13</v>
      </c>
      <c r="Y143" s="6">
        <v>164</v>
      </c>
      <c r="Z143" s="6">
        <v>120000</v>
      </c>
      <c r="AA143" s="9">
        <v>4</v>
      </c>
      <c r="AB143" s="6">
        <v>6200</v>
      </c>
      <c r="AC143" s="6">
        <v>930</v>
      </c>
      <c r="AD143" s="6">
        <v>1600</v>
      </c>
      <c r="AE143" s="6">
        <v>7390</v>
      </c>
      <c r="AF143" s="6">
        <v>100</v>
      </c>
      <c r="AG143" s="6">
        <v>3800</v>
      </c>
      <c r="AH143" s="6">
        <v>1400</v>
      </c>
      <c r="AI143" s="6">
        <v>0.25800000000000001</v>
      </c>
      <c r="AJ143" s="6">
        <v>0.67400000000000004</v>
      </c>
      <c r="AK143" s="8">
        <v>7.0000000000000007E-2</v>
      </c>
      <c r="AL143" s="6">
        <v>2.0299999999999998</v>
      </c>
      <c r="AM143" s="6">
        <v>0.754</v>
      </c>
      <c r="AN143" s="6">
        <v>0.70299999999999996</v>
      </c>
      <c r="AO143" s="6">
        <v>0.41699999999999998</v>
      </c>
      <c r="AP143" s="6">
        <v>7.9000000000000001E-2</v>
      </c>
      <c r="AQ143" s="6">
        <v>0.41499999999999998</v>
      </c>
      <c r="AR143" s="6">
        <v>0.20399999999999999</v>
      </c>
      <c r="AS143" s="6">
        <v>3.6999999999999998E-2</v>
      </c>
      <c r="AT143" s="6">
        <v>9.2999999999999999E-2</v>
      </c>
      <c r="AU143" s="6">
        <v>1.1499999999999999</v>
      </c>
      <c r="AV143" s="6">
        <v>0.73399999999999999</v>
      </c>
      <c r="AW143" s="6">
        <v>0.36299999999999999</v>
      </c>
      <c r="AX143" s="6">
        <v>0.48099999999999998</v>
      </c>
      <c r="AY143" s="6">
        <v>0.35299999999999998</v>
      </c>
      <c r="AZ143" s="6">
        <v>9.5000000000000001E-2</v>
      </c>
      <c r="BA143" s="6">
        <f t="shared" si="143"/>
        <v>2.5000000000000001E-3</v>
      </c>
      <c r="BB143" s="6"/>
      <c r="BC143" s="6">
        <f t="shared" si="146"/>
        <v>5.0000000000000001E-4</v>
      </c>
      <c r="BD143" s="6">
        <f t="shared" si="125"/>
        <v>5.0000000000000001E-4</v>
      </c>
      <c r="BE143" s="6">
        <f t="shared" si="152"/>
        <v>5.0000000000000001E-4</v>
      </c>
      <c r="BF143" s="6">
        <f t="shared" si="147"/>
        <v>5.0000000000000001E-4</v>
      </c>
      <c r="BG143" s="6">
        <f t="shared" si="148"/>
        <v>5.0000000000000001E-4</v>
      </c>
      <c r="BH143" s="6">
        <f t="shared" si="144"/>
        <v>5.0000000000000001E-4</v>
      </c>
      <c r="BI143" s="6">
        <f t="shared" si="126"/>
        <v>5.0000000000000001E-4</v>
      </c>
      <c r="BJ143" s="6">
        <f t="shared" si="153"/>
        <v>5.0000000000000001E-4</v>
      </c>
      <c r="BK143" s="6">
        <f t="shared" si="138"/>
        <v>5.0000000000000004E-6</v>
      </c>
      <c r="BL143" s="11">
        <f t="shared" si="149"/>
        <v>5.0000000000000001E-4</v>
      </c>
      <c r="BM143" s="11">
        <f t="shared" si="127"/>
        <v>5.0000000000000002E-5</v>
      </c>
      <c r="BN143" s="11">
        <f t="shared" si="133"/>
        <v>5.0000000000000002E-5</v>
      </c>
      <c r="BO143" s="11">
        <f t="shared" si="128"/>
        <v>5.0000000000000002E-5</v>
      </c>
      <c r="BP143" s="11">
        <f t="shared" si="134"/>
        <v>5.0000000000000002E-5</v>
      </c>
      <c r="BQ143" s="6"/>
      <c r="BR143" s="6">
        <f t="shared" si="139"/>
        <v>4.0000000000000002E-4</v>
      </c>
      <c r="BS143" s="6">
        <f t="shared" si="130"/>
        <v>5.0000000000000002E-5</v>
      </c>
      <c r="BT143" s="6">
        <f t="shared" si="130"/>
        <v>5.0000000000000002E-5</v>
      </c>
      <c r="BU143" s="6">
        <f t="shared" si="150"/>
        <v>1E-4</v>
      </c>
      <c r="BV143" s="6">
        <f t="shared" si="131"/>
        <v>5.0000000000000002E-5</v>
      </c>
      <c r="BW143" s="6">
        <f t="shared" si="131"/>
        <v>5.0000000000000002E-5</v>
      </c>
      <c r="BX143" s="6"/>
      <c r="BY143" s="6">
        <f t="shared" si="140"/>
        <v>1.4999999999999999E-4</v>
      </c>
      <c r="CR143" s="14"/>
      <c r="CX143" s="6">
        <f t="shared" si="132"/>
        <v>5.0000000000000002E-5</v>
      </c>
      <c r="CY143" s="6">
        <f t="shared" si="132"/>
        <v>5.0000000000000002E-5</v>
      </c>
      <c r="CZ143" s="6">
        <v>15029.999999999998</v>
      </c>
      <c r="DF143" s="6">
        <f t="shared" si="141"/>
        <v>4.0000000000000002E-4</v>
      </c>
      <c r="DG143" s="6">
        <f t="shared" si="151"/>
        <v>5.0000000000000002E-5</v>
      </c>
      <c r="DH143"/>
    </row>
    <row r="144" spans="1:112" s="11" customFormat="1">
      <c r="A144" s="11">
        <v>141</v>
      </c>
      <c r="B144" s="6" t="s">
        <v>206</v>
      </c>
      <c r="C144" s="6">
        <v>187</v>
      </c>
      <c r="D144" s="6" t="s">
        <v>1180</v>
      </c>
      <c r="E144" s="6" t="s">
        <v>1600</v>
      </c>
      <c r="F144" s="6" t="s">
        <v>986</v>
      </c>
      <c r="G144" s="7">
        <v>7.9</v>
      </c>
      <c r="H144" s="6">
        <v>525</v>
      </c>
      <c r="I144" s="6">
        <f t="shared" si="136"/>
        <v>0.05</v>
      </c>
      <c r="J144" s="6">
        <f>0.5*3</f>
        <v>1.5</v>
      </c>
      <c r="K144" s="7">
        <v>76</v>
      </c>
      <c r="L144" s="6">
        <v>3.24</v>
      </c>
      <c r="M144" s="9">
        <v>3.6</v>
      </c>
      <c r="N144" s="6">
        <v>16.399999999999999</v>
      </c>
      <c r="O144" s="6">
        <v>56.2</v>
      </c>
      <c r="P144" s="8">
        <v>0.28000000000000003</v>
      </c>
      <c r="Q144" s="6">
        <v>3200</v>
      </c>
      <c r="R144" s="6">
        <f t="shared" si="137"/>
        <v>0.2</v>
      </c>
      <c r="S144" s="6">
        <v>14.2</v>
      </c>
      <c r="T144" s="6">
        <v>38.6</v>
      </c>
      <c r="U144" s="6">
        <f t="shared" si="123"/>
        <v>1</v>
      </c>
      <c r="V144" s="6"/>
      <c r="W144" s="6">
        <v>140</v>
      </c>
      <c r="X144" s="7">
        <v>21</v>
      </c>
      <c r="Y144" s="6">
        <v>113</v>
      </c>
      <c r="Z144" s="6">
        <v>96000</v>
      </c>
      <c r="AA144" s="9">
        <v>1.1000000000000001</v>
      </c>
      <c r="AB144" s="6">
        <v>10000</v>
      </c>
      <c r="AC144" s="6">
        <v>1200</v>
      </c>
      <c r="AD144" s="6">
        <v>1200</v>
      </c>
      <c r="AE144" s="6">
        <v>9430</v>
      </c>
      <c r="AF144" s="6">
        <v>180</v>
      </c>
      <c r="AG144" s="6">
        <v>6400</v>
      </c>
      <c r="AH144" s="6">
        <v>2100</v>
      </c>
      <c r="AI144" s="6">
        <f>0.5*0.005</f>
        <v>2.5000000000000001E-3</v>
      </c>
      <c r="AJ144" s="6">
        <v>0.16200000000000001</v>
      </c>
      <c r="AK144" s="6">
        <f t="shared" ref="AK144:AK160" si="154">0.5*0.005</f>
        <v>2.5000000000000001E-3</v>
      </c>
      <c r="AL144" s="6">
        <v>0.56899999999999995</v>
      </c>
      <c r="AM144" s="6">
        <v>0.20300000000000001</v>
      </c>
      <c r="AN144" s="6">
        <v>0.16900000000000001</v>
      </c>
      <c r="AO144" s="6">
        <f>0.5*0.005</f>
        <v>2.5000000000000001E-3</v>
      </c>
      <c r="AP144" s="6">
        <f>0.5*0.005</f>
        <v>2.5000000000000001E-3</v>
      </c>
      <c r="AQ144" s="6">
        <f>0.5*0.005</f>
        <v>2.5000000000000001E-3</v>
      </c>
      <c r="AR144" s="6">
        <v>4.2999999999999997E-2</v>
      </c>
      <c r="AS144" s="6">
        <f>0.5*0.005</f>
        <v>2.5000000000000001E-3</v>
      </c>
      <c r="AT144" s="6">
        <f>0.5*0.005</f>
        <v>2.5000000000000001E-3</v>
      </c>
      <c r="AU144" s="6">
        <v>0.318</v>
      </c>
      <c r="AV144" s="6">
        <f>0.5*0.005</f>
        <v>2.5000000000000001E-3</v>
      </c>
      <c r="AW144" s="6">
        <f>0.5*0.005</f>
        <v>2.5000000000000001E-3</v>
      </c>
      <c r="AX144" s="6">
        <v>7.1999999999999995E-2</v>
      </c>
      <c r="AY144" s="6">
        <f>0.5*0.005</f>
        <v>2.5000000000000001E-3</v>
      </c>
      <c r="AZ144" s="6">
        <f>0.5*0.005</f>
        <v>2.5000000000000001E-3</v>
      </c>
      <c r="BA144" s="6">
        <f t="shared" si="143"/>
        <v>2.5000000000000001E-3</v>
      </c>
      <c r="BB144" s="6"/>
      <c r="BC144" s="6">
        <f t="shared" si="146"/>
        <v>5.0000000000000001E-4</v>
      </c>
      <c r="BD144" s="6">
        <f t="shared" si="125"/>
        <v>5.0000000000000001E-4</v>
      </c>
      <c r="BE144" s="6">
        <f t="shared" si="152"/>
        <v>5.0000000000000001E-4</v>
      </c>
      <c r="BF144" s="6">
        <f t="shared" si="147"/>
        <v>5.0000000000000001E-4</v>
      </c>
      <c r="BG144" s="6">
        <f t="shared" si="148"/>
        <v>5.0000000000000001E-4</v>
      </c>
      <c r="BH144" s="6">
        <f t="shared" si="144"/>
        <v>5.0000000000000001E-4</v>
      </c>
      <c r="BI144" s="6">
        <f t="shared" si="126"/>
        <v>5.0000000000000001E-4</v>
      </c>
      <c r="BJ144" s="6">
        <f t="shared" si="153"/>
        <v>5.0000000000000001E-4</v>
      </c>
      <c r="BK144" s="6">
        <f t="shared" si="138"/>
        <v>5.0000000000000004E-6</v>
      </c>
      <c r="BL144" s="11">
        <f t="shared" si="149"/>
        <v>5.0000000000000001E-4</v>
      </c>
      <c r="BM144" s="11">
        <f t="shared" si="127"/>
        <v>5.0000000000000002E-5</v>
      </c>
      <c r="BN144" s="11">
        <f t="shared" si="133"/>
        <v>5.0000000000000002E-5</v>
      </c>
      <c r="BO144" s="11">
        <f t="shared" si="128"/>
        <v>5.0000000000000002E-5</v>
      </c>
      <c r="BP144" s="11">
        <f t="shared" si="134"/>
        <v>5.0000000000000002E-5</v>
      </c>
      <c r="BQ144" s="6"/>
      <c r="BR144" s="6">
        <f t="shared" si="139"/>
        <v>4.0000000000000002E-4</v>
      </c>
      <c r="BS144" s="6">
        <f t="shared" ref="BS144:BT163" si="155">0.5*0.0001</f>
        <v>5.0000000000000002E-5</v>
      </c>
      <c r="BT144" s="6">
        <f t="shared" si="155"/>
        <v>5.0000000000000002E-5</v>
      </c>
      <c r="BU144" s="6">
        <f t="shared" si="150"/>
        <v>1E-4</v>
      </c>
      <c r="BV144" s="6">
        <f t="shared" ref="BV144:BW163" si="156">0.5*0.0001</f>
        <v>5.0000000000000002E-5</v>
      </c>
      <c r="BW144" s="6">
        <f t="shared" si="156"/>
        <v>5.0000000000000002E-5</v>
      </c>
      <c r="BX144" s="6"/>
      <c r="BY144" s="6">
        <f t="shared" si="140"/>
        <v>1.4999999999999999E-4</v>
      </c>
      <c r="CR144" s="14"/>
      <c r="CX144" s="6">
        <f t="shared" ref="CX144:CY163" si="157">0.5*0.0001</f>
        <v>5.0000000000000002E-5</v>
      </c>
      <c r="CY144" s="6">
        <f t="shared" si="157"/>
        <v>5.0000000000000002E-5</v>
      </c>
      <c r="CZ144" s="6">
        <v>4034</v>
      </c>
      <c r="DF144" s="6">
        <f t="shared" si="141"/>
        <v>4.0000000000000002E-4</v>
      </c>
      <c r="DG144" s="6">
        <f t="shared" si="151"/>
        <v>5.0000000000000002E-5</v>
      </c>
      <c r="DH144"/>
    </row>
    <row r="145" spans="1:112" s="11" customFormat="1">
      <c r="A145" s="11">
        <v>142</v>
      </c>
      <c r="B145" s="6" t="s">
        <v>204</v>
      </c>
      <c r="C145" s="6">
        <v>188</v>
      </c>
      <c r="D145" s="6" t="s">
        <v>1181</v>
      </c>
      <c r="E145" s="6" t="s">
        <v>1601</v>
      </c>
      <c r="F145" s="6" t="s">
        <v>205</v>
      </c>
      <c r="G145" s="7">
        <v>8</v>
      </c>
      <c r="H145" s="6">
        <v>153</v>
      </c>
      <c r="I145" s="6">
        <f t="shared" si="136"/>
        <v>0.05</v>
      </c>
      <c r="J145" s="6">
        <f>0.5*3</f>
        <v>1.5</v>
      </c>
      <c r="K145" s="6">
        <v>100</v>
      </c>
      <c r="L145" s="6">
        <v>0.23499999999999999</v>
      </c>
      <c r="M145" s="9">
        <v>4.3</v>
      </c>
      <c r="N145" s="6">
        <v>5.39</v>
      </c>
      <c r="O145" s="6">
        <v>7.68</v>
      </c>
      <c r="P145" s="10">
        <v>8.2000000000000003E-2</v>
      </c>
      <c r="Q145" s="6">
        <v>2800</v>
      </c>
      <c r="R145" s="6">
        <f t="shared" si="137"/>
        <v>0.2</v>
      </c>
      <c r="S145" s="6">
        <v>3.94</v>
      </c>
      <c r="T145" s="6">
        <v>24.9</v>
      </c>
      <c r="U145" s="6">
        <f t="shared" si="123"/>
        <v>1</v>
      </c>
      <c r="V145" s="6"/>
      <c r="W145" s="6">
        <v>110</v>
      </c>
      <c r="X145" s="9">
        <v>8.5</v>
      </c>
      <c r="Y145" s="6">
        <v>39.9</v>
      </c>
      <c r="Z145" s="6">
        <v>1600</v>
      </c>
      <c r="AA145" s="9">
        <v>1.6</v>
      </c>
      <c r="AB145" s="6">
        <v>12000</v>
      </c>
      <c r="AC145" s="6">
        <v>710</v>
      </c>
      <c r="AD145" s="6">
        <v>160</v>
      </c>
      <c r="AE145" s="6">
        <v>9275</v>
      </c>
      <c r="AF145" s="7">
        <v>86</v>
      </c>
      <c r="AG145" s="6">
        <v>6700</v>
      </c>
      <c r="AH145" s="6">
        <v>790</v>
      </c>
      <c r="AI145" s="6">
        <v>8.9999999999999993E-3</v>
      </c>
      <c r="AJ145" s="6">
        <v>1.6E-2</v>
      </c>
      <c r="AK145" s="6">
        <f t="shared" si="154"/>
        <v>2.5000000000000001E-3</v>
      </c>
      <c r="AL145" s="6">
        <v>6.2E-2</v>
      </c>
      <c r="AM145" s="6">
        <v>1.7999999999999999E-2</v>
      </c>
      <c r="AN145" s="6">
        <v>1.7000000000000001E-2</v>
      </c>
      <c r="AO145" s="6">
        <v>8.9999999999999993E-3</v>
      </c>
      <c r="AP145" s="6">
        <f t="shared" ref="AP145:AP160" si="158">0.5*0.005</f>
        <v>2.5000000000000001E-3</v>
      </c>
      <c r="AQ145" s="6">
        <v>1.0999999999999999E-2</v>
      </c>
      <c r="AR145" s="8">
        <v>0.01</v>
      </c>
      <c r="AS145" s="6">
        <f>0.5*0.005</f>
        <v>2.5000000000000001E-3</v>
      </c>
      <c r="AT145" s="6">
        <f>0.5*0.005</f>
        <v>2.5000000000000001E-3</v>
      </c>
      <c r="AU145" s="6">
        <v>3.6999999999999998E-2</v>
      </c>
      <c r="AV145" s="6">
        <v>2.3E-2</v>
      </c>
      <c r="AW145" s="6">
        <v>8.0000000000000002E-3</v>
      </c>
      <c r="AX145" s="6">
        <v>1.2999999999999999E-2</v>
      </c>
      <c r="AY145" s="6">
        <v>8.9999999999999993E-3</v>
      </c>
      <c r="AZ145" s="6">
        <f t="shared" ref="AZ145:AZ160" si="159">0.5*0.005</f>
        <v>2.5000000000000001E-3</v>
      </c>
      <c r="BA145" s="6">
        <f t="shared" si="143"/>
        <v>2.5000000000000001E-3</v>
      </c>
      <c r="BB145" s="6"/>
      <c r="BC145" s="6">
        <f t="shared" si="146"/>
        <v>5.0000000000000001E-4</v>
      </c>
      <c r="BD145" s="6">
        <f t="shared" si="125"/>
        <v>5.0000000000000001E-4</v>
      </c>
      <c r="BE145" s="6">
        <f t="shared" si="152"/>
        <v>5.0000000000000001E-4</v>
      </c>
      <c r="BF145" s="6">
        <f t="shared" si="147"/>
        <v>5.0000000000000001E-4</v>
      </c>
      <c r="BG145" s="6">
        <f t="shared" si="148"/>
        <v>5.0000000000000001E-4</v>
      </c>
      <c r="BH145" s="6">
        <f t="shared" si="144"/>
        <v>5.0000000000000001E-4</v>
      </c>
      <c r="BI145" s="6">
        <f t="shared" si="126"/>
        <v>5.0000000000000001E-4</v>
      </c>
      <c r="BJ145" s="6">
        <f t="shared" si="153"/>
        <v>5.0000000000000001E-4</v>
      </c>
      <c r="BK145" s="6">
        <f t="shared" si="138"/>
        <v>5.0000000000000004E-6</v>
      </c>
      <c r="BL145" s="11">
        <f t="shared" si="149"/>
        <v>5.0000000000000001E-4</v>
      </c>
      <c r="BM145" s="11">
        <f t="shared" si="127"/>
        <v>5.0000000000000002E-5</v>
      </c>
      <c r="BN145" s="11">
        <f t="shared" si="133"/>
        <v>5.0000000000000002E-5</v>
      </c>
      <c r="BO145" s="11">
        <f t="shared" si="128"/>
        <v>5.0000000000000002E-5</v>
      </c>
      <c r="BP145" s="11">
        <f t="shared" si="134"/>
        <v>5.0000000000000002E-5</v>
      </c>
      <c r="BQ145" s="6"/>
      <c r="BR145" s="6">
        <f t="shared" si="139"/>
        <v>4.0000000000000002E-4</v>
      </c>
      <c r="BS145" s="6">
        <f t="shared" si="155"/>
        <v>5.0000000000000002E-5</v>
      </c>
      <c r="BT145" s="6">
        <f t="shared" si="155"/>
        <v>5.0000000000000002E-5</v>
      </c>
      <c r="BU145" s="6">
        <f t="shared" si="150"/>
        <v>1E-4</v>
      </c>
      <c r="BV145" s="6">
        <f t="shared" si="156"/>
        <v>5.0000000000000002E-5</v>
      </c>
      <c r="BW145" s="6">
        <f t="shared" si="156"/>
        <v>5.0000000000000002E-5</v>
      </c>
      <c r="BX145" s="6"/>
      <c r="BY145" s="6">
        <f t="shared" si="140"/>
        <v>1.4999999999999999E-4</v>
      </c>
      <c r="CR145" s="14"/>
      <c r="CX145" s="6">
        <f t="shared" si="157"/>
        <v>5.0000000000000002E-5</v>
      </c>
      <c r="CY145" s="6">
        <f t="shared" si="157"/>
        <v>5.0000000000000002E-5</v>
      </c>
      <c r="CZ145" s="6">
        <v>420</v>
      </c>
      <c r="DF145" s="6">
        <f t="shared" si="141"/>
        <v>4.0000000000000002E-4</v>
      </c>
      <c r="DG145" s="6">
        <f t="shared" si="151"/>
        <v>5.0000000000000002E-5</v>
      </c>
      <c r="DH145"/>
    </row>
    <row r="146" spans="1:112" s="11" customFormat="1">
      <c r="A146" s="11">
        <v>143</v>
      </c>
      <c r="B146" s="6" t="s">
        <v>202</v>
      </c>
      <c r="C146" s="6">
        <v>189</v>
      </c>
      <c r="D146" s="6" t="s">
        <v>1182</v>
      </c>
      <c r="E146" s="6" t="s">
        <v>1602</v>
      </c>
      <c r="F146" s="6" t="s">
        <v>203</v>
      </c>
      <c r="G146" s="7">
        <v>7.9</v>
      </c>
      <c r="H146" s="6">
        <v>323</v>
      </c>
      <c r="I146" s="6">
        <f t="shared" si="136"/>
        <v>0.05</v>
      </c>
      <c r="J146" s="6">
        <v>10.199999999999999</v>
      </c>
      <c r="K146" s="7">
        <v>68</v>
      </c>
      <c r="L146" s="9">
        <v>1.2</v>
      </c>
      <c r="M146" s="9">
        <v>0.75</v>
      </c>
      <c r="N146" s="6">
        <v>7.97</v>
      </c>
      <c r="O146" s="9">
        <v>8.8000000000000007</v>
      </c>
      <c r="P146" s="10">
        <v>7.1999999999999995E-2</v>
      </c>
      <c r="Q146" s="6">
        <v>990</v>
      </c>
      <c r="R146" s="6">
        <f t="shared" si="137"/>
        <v>0.2</v>
      </c>
      <c r="S146" s="6">
        <v>4.42</v>
      </c>
      <c r="T146" s="6">
        <v>57.4</v>
      </c>
      <c r="U146" s="6">
        <f t="shared" ref="U146:U177" si="160">0.5*2</f>
        <v>1</v>
      </c>
      <c r="V146" s="6"/>
      <c r="W146" s="7">
        <v>66</v>
      </c>
      <c r="X146" s="7">
        <v>12</v>
      </c>
      <c r="Y146" s="6">
        <v>85.1</v>
      </c>
      <c r="Z146" s="6">
        <v>80000</v>
      </c>
      <c r="AA146" s="9">
        <v>1.9</v>
      </c>
      <c r="AB146" s="6">
        <v>9400</v>
      </c>
      <c r="AC146" s="6">
        <v>7600</v>
      </c>
      <c r="AD146" s="6">
        <v>680</v>
      </c>
      <c r="AE146" s="6">
        <v>10710</v>
      </c>
      <c r="AF146" s="7">
        <v>75</v>
      </c>
      <c r="AG146" s="6">
        <v>2600</v>
      </c>
      <c r="AH146" s="6">
        <v>360</v>
      </c>
      <c r="AI146" s="6">
        <v>0.16800000000000001</v>
      </c>
      <c r="AJ146" s="6">
        <v>0.28899999999999998</v>
      </c>
      <c r="AK146" s="6">
        <f t="shared" si="154"/>
        <v>2.5000000000000001E-3</v>
      </c>
      <c r="AL146" s="8">
        <v>0.77</v>
      </c>
      <c r="AM146" s="6">
        <v>0.193</v>
      </c>
      <c r="AN146" s="8">
        <v>0.15</v>
      </c>
      <c r="AO146" s="6">
        <v>8.3000000000000004E-2</v>
      </c>
      <c r="AP146" s="6">
        <f t="shared" si="158"/>
        <v>2.5000000000000001E-3</v>
      </c>
      <c r="AQ146" s="6">
        <v>0.158</v>
      </c>
      <c r="AR146" s="6">
        <v>6.2E-2</v>
      </c>
      <c r="AS146" s="6">
        <v>0.13500000000000001</v>
      </c>
      <c r="AT146" s="6">
        <f>0.5*0.005</f>
        <v>2.5000000000000001E-3</v>
      </c>
      <c r="AU146" s="6">
        <v>0.33200000000000002</v>
      </c>
      <c r="AV146" s="6">
        <v>0.246</v>
      </c>
      <c r="AW146" s="6">
        <v>9.9000000000000005E-2</v>
      </c>
      <c r="AX146" s="6">
        <v>0.17499999999999999</v>
      </c>
      <c r="AY146" s="6">
        <v>0.124</v>
      </c>
      <c r="AZ146" s="6">
        <f t="shared" si="159"/>
        <v>2.5000000000000001E-3</v>
      </c>
      <c r="BA146" s="6">
        <f t="shared" si="143"/>
        <v>2.5000000000000001E-3</v>
      </c>
      <c r="BB146" s="6"/>
      <c r="BC146" s="6">
        <f t="shared" si="146"/>
        <v>5.0000000000000001E-4</v>
      </c>
      <c r="BD146" s="6">
        <f t="shared" si="125"/>
        <v>5.0000000000000001E-4</v>
      </c>
      <c r="BE146" s="6">
        <f t="shared" si="152"/>
        <v>5.0000000000000001E-4</v>
      </c>
      <c r="BF146" s="6">
        <f t="shared" si="147"/>
        <v>5.0000000000000001E-4</v>
      </c>
      <c r="BG146" s="6">
        <f t="shared" si="148"/>
        <v>5.0000000000000001E-4</v>
      </c>
      <c r="BH146" s="6">
        <f t="shared" si="144"/>
        <v>5.0000000000000001E-4</v>
      </c>
      <c r="BI146" s="6">
        <f t="shared" si="126"/>
        <v>5.0000000000000001E-4</v>
      </c>
      <c r="BJ146" s="6">
        <f t="shared" si="153"/>
        <v>5.0000000000000001E-4</v>
      </c>
      <c r="BK146" s="6">
        <f t="shared" si="138"/>
        <v>5.0000000000000004E-6</v>
      </c>
      <c r="BL146" s="11">
        <f t="shared" si="149"/>
        <v>5.0000000000000001E-4</v>
      </c>
      <c r="BM146" s="11">
        <f t="shared" si="127"/>
        <v>5.0000000000000002E-5</v>
      </c>
      <c r="BN146" s="11">
        <f t="shared" si="133"/>
        <v>5.0000000000000002E-5</v>
      </c>
      <c r="BO146" s="11">
        <f t="shared" si="128"/>
        <v>5.0000000000000002E-5</v>
      </c>
      <c r="BP146" s="11">
        <f t="shared" si="134"/>
        <v>5.0000000000000002E-5</v>
      </c>
      <c r="BQ146" s="6"/>
      <c r="BR146" s="6">
        <f t="shared" si="139"/>
        <v>4.0000000000000002E-4</v>
      </c>
      <c r="BS146" s="6">
        <f t="shared" si="155"/>
        <v>5.0000000000000002E-5</v>
      </c>
      <c r="BT146" s="6">
        <f t="shared" si="155"/>
        <v>5.0000000000000002E-5</v>
      </c>
      <c r="BU146" s="6">
        <f t="shared" si="150"/>
        <v>1E-4</v>
      </c>
      <c r="BV146" s="6">
        <f t="shared" si="156"/>
        <v>5.0000000000000002E-5</v>
      </c>
      <c r="BW146" s="6">
        <f t="shared" si="156"/>
        <v>5.0000000000000002E-5</v>
      </c>
      <c r="BX146" s="6"/>
      <c r="BY146" s="6">
        <f t="shared" si="140"/>
        <v>1.4999999999999999E-4</v>
      </c>
      <c r="CR146" s="14"/>
      <c r="CX146" s="6">
        <f t="shared" si="157"/>
        <v>5.0000000000000002E-5</v>
      </c>
      <c r="CY146" s="6">
        <f t="shared" si="157"/>
        <v>5.0000000000000002E-5</v>
      </c>
      <c r="CZ146" s="6">
        <v>13410</v>
      </c>
      <c r="DF146" s="6">
        <f t="shared" si="141"/>
        <v>4.0000000000000002E-4</v>
      </c>
      <c r="DG146" s="6">
        <f t="shared" si="151"/>
        <v>5.0000000000000002E-5</v>
      </c>
      <c r="DH146"/>
    </row>
    <row r="147" spans="1:112" s="11" customFormat="1">
      <c r="A147" s="11">
        <v>144</v>
      </c>
      <c r="B147" s="6" t="s">
        <v>201</v>
      </c>
      <c r="C147" s="6">
        <v>190</v>
      </c>
      <c r="D147" s="6" t="s">
        <v>1183</v>
      </c>
      <c r="E147" s="6"/>
      <c r="F147" s="6" t="s">
        <v>987</v>
      </c>
      <c r="G147" s="7">
        <v>6.6</v>
      </c>
      <c r="H147" s="6">
        <v>413</v>
      </c>
      <c r="I147" s="6">
        <f t="shared" si="136"/>
        <v>0.05</v>
      </c>
      <c r="J147" s="6">
        <v>5.65</v>
      </c>
      <c r="K147" s="6">
        <v>130</v>
      </c>
      <c r="L147" s="6">
        <v>1.91</v>
      </c>
      <c r="M147" s="9">
        <v>6.5</v>
      </c>
      <c r="N147" s="6">
        <v>30.4</v>
      </c>
      <c r="O147" s="7">
        <v>28</v>
      </c>
      <c r="P147" s="8">
        <v>0.16</v>
      </c>
      <c r="Q147" s="6">
        <v>3300</v>
      </c>
      <c r="R147" s="6">
        <f t="shared" si="137"/>
        <v>0.2</v>
      </c>
      <c r="S147" s="6">
        <v>24.5</v>
      </c>
      <c r="T147" s="6">
        <v>87.4</v>
      </c>
      <c r="U147" s="6">
        <f t="shared" si="160"/>
        <v>1</v>
      </c>
      <c r="V147" s="6"/>
      <c r="W147" s="7">
        <v>22</v>
      </c>
      <c r="X147" s="7">
        <v>46</v>
      </c>
      <c r="Y147" s="6">
        <v>228</v>
      </c>
      <c r="Z147" s="6">
        <v>4400</v>
      </c>
      <c r="AA147" s="9">
        <v>3.4</v>
      </c>
      <c r="AB147" s="6">
        <v>19000</v>
      </c>
      <c r="AC147" s="6">
        <v>550</v>
      </c>
      <c r="AD147" s="6">
        <v>1200</v>
      </c>
      <c r="AE147" s="6">
        <v>6270</v>
      </c>
      <c r="AF147" s="6">
        <v>370</v>
      </c>
      <c r="AG147" s="6">
        <v>17000</v>
      </c>
      <c r="AH147" s="6">
        <v>2800</v>
      </c>
      <c r="AI147" s="6">
        <f>0.5*0.005</f>
        <v>2.5000000000000001E-3</v>
      </c>
      <c r="AJ147" s="6">
        <v>0.115</v>
      </c>
      <c r="AK147" s="6">
        <f t="shared" si="154"/>
        <v>2.5000000000000001E-3</v>
      </c>
      <c r="AL147" s="6">
        <v>0.36699999999999999</v>
      </c>
      <c r="AM147" s="6">
        <v>3.6999999999999998E-2</v>
      </c>
      <c r="AN147" s="6">
        <v>3.7999999999999999E-2</v>
      </c>
      <c r="AO147" s="6">
        <f>0.5*0.005</f>
        <v>2.5000000000000001E-3</v>
      </c>
      <c r="AP147" s="6">
        <f t="shared" si="158"/>
        <v>2.5000000000000001E-3</v>
      </c>
      <c r="AQ147" s="6">
        <f>0.5*0.005</f>
        <v>2.5000000000000001E-3</v>
      </c>
      <c r="AR147" s="6">
        <v>3.9E-2</v>
      </c>
      <c r="AS147" s="6">
        <f>0.5*0.005</f>
        <v>2.5000000000000001E-3</v>
      </c>
      <c r="AT147" s="6">
        <f>0.5*0.005</f>
        <v>2.5000000000000001E-3</v>
      </c>
      <c r="AU147" s="6">
        <v>0.184</v>
      </c>
      <c r="AV147" s="6">
        <f>0.5*0.005</f>
        <v>2.5000000000000001E-3</v>
      </c>
      <c r="AW147" s="6">
        <f>0.5*0.005</f>
        <v>2.5000000000000001E-3</v>
      </c>
      <c r="AX147" s="6">
        <v>4.2999999999999997E-2</v>
      </c>
      <c r="AY147" s="6">
        <f>0.5*0.005</f>
        <v>2.5000000000000001E-3</v>
      </c>
      <c r="AZ147" s="6">
        <f t="shared" si="159"/>
        <v>2.5000000000000001E-3</v>
      </c>
      <c r="BA147" s="6">
        <f t="shared" si="143"/>
        <v>2.5000000000000001E-3</v>
      </c>
      <c r="BB147" s="6"/>
      <c r="BC147" s="6">
        <f t="shared" si="146"/>
        <v>5.0000000000000001E-4</v>
      </c>
      <c r="BD147" s="6">
        <f t="shared" ref="BD147:BD178" si="161">0.5*0.001</f>
        <v>5.0000000000000001E-4</v>
      </c>
      <c r="BE147" s="6">
        <f t="shared" si="152"/>
        <v>5.0000000000000001E-4</v>
      </c>
      <c r="BF147" s="6">
        <f t="shared" si="147"/>
        <v>5.0000000000000001E-4</v>
      </c>
      <c r="BG147" s="6">
        <f t="shared" si="148"/>
        <v>5.0000000000000001E-4</v>
      </c>
      <c r="BH147" s="6">
        <f t="shared" si="144"/>
        <v>5.0000000000000001E-4</v>
      </c>
      <c r="BI147" s="6">
        <f t="shared" ref="BI147:BI178" si="162">0.5*0.001</f>
        <v>5.0000000000000001E-4</v>
      </c>
      <c r="BJ147" s="6">
        <f t="shared" si="153"/>
        <v>5.0000000000000001E-4</v>
      </c>
      <c r="BK147" s="6">
        <f t="shared" si="138"/>
        <v>5.0000000000000004E-6</v>
      </c>
      <c r="BL147" s="11">
        <f t="shared" si="149"/>
        <v>5.0000000000000001E-4</v>
      </c>
      <c r="BM147" s="11">
        <f t="shared" si="127"/>
        <v>5.0000000000000002E-5</v>
      </c>
      <c r="BN147" s="11">
        <f t="shared" si="133"/>
        <v>5.0000000000000002E-5</v>
      </c>
      <c r="BO147" s="11">
        <f t="shared" si="128"/>
        <v>5.0000000000000002E-5</v>
      </c>
      <c r="BP147" s="11">
        <f t="shared" si="134"/>
        <v>5.0000000000000002E-5</v>
      </c>
      <c r="BQ147" s="6"/>
      <c r="BR147" s="6">
        <f t="shared" si="139"/>
        <v>4.0000000000000002E-4</v>
      </c>
      <c r="BS147" s="6">
        <f t="shared" si="155"/>
        <v>5.0000000000000002E-5</v>
      </c>
      <c r="BT147" s="6">
        <f t="shared" si="155"/>
        <v>5.0000000000000002E-5</v>
      </c>
      <c r="BU147" s="6">
        <f t="shared" si="150"/>
        <v>1E-4</v>
      </c>
      <c r="BV147" s="6">
        <f t="shared" si="156"/>
        <v>5.0000000000000002E-5</v>
      </c>
      <c r="BW147" s="6">
        <f t="shared" si="156"/>
        <v>5.0000000000000002E-5</v>
      </c>
      <c r="BX147" s="6"/>
      <c r="BY147" s="6">
        <f t="shared" si="140"/>
        <v>1.4999999999999999E-4</v>
      </c>
      <c r="CR147" s="14"/>
      <c r="CX147" s="6">
        <f t="shared" si="157"/>
        <v>5.0000000000000002E-5</v>
      </c>
      <c r="CY147" s="6">
        <f t="shared" si="157"/>
        <v>5.0000000000000002E-5</v>
      </c>
      <c r="CZ147" s="6">
        <v>12850</v>
      </c>
      <c r="DF147" s="6">
        <f t="shared" si="141"/>
        <v>4.0000000000000002E-4</v>
      </c>
      <c r="DG147" s="6">
        <f t="shared" si="151"/>
        <v>5.0000000000000002E-5</v>
      </c>
      <c r="DH147"/>
    </row>
    <row r="148" spans="1:112" s="11" customFormat="1">
      <c r="A148" s="11">
        <v>145</v>
      </c>
      <c r="B148" s="6" t="s">
        <v>200</v>
      </c>
      <c r="C148" s="6">
        <v>191</v>
      </c>
      <c r="D148" s="6" t="s">
        <v>1184</v>
      </c>
      <c r="E148" s="6" t="s">
        <v>1603</v>
      </c>
      <c r="F148" s="6" t="s">
        <v>988</v>
      </c>
      <c r="G148" s="7">
        <v>7.2</v>
      </c>
      <c r="H148" s="7">
        <v>98</v>
      </c>
      <c r="I148" s="6">
        <f t="shared" si="136"/>
        <v>0.05</v>
      </c>
      <c r="J148" s="6">
        <f>0.5*3</f>
        <v>1.5</v>
      </c>
      <c r="K148" s="7">
        <v>28</v>
      </c>
      <c r="L148" s="6">
        <v>0.26700000000000002</v>
      </c>
      <c r="M148" s="9">
        <v>1.3</v>
      </c>
      <c r="N148" s="6">
        <v>7.29</v>
      </c>
      <c r="O148" s="6">
        <v>1.45</v>
      </c>
      <c r="P148" s="10">
        <v>2.3E-2</v>
      </c>
      <c r="Q148" s="6">
        <v>810</v>
      </c>
      <c r="R148" s="6">
        <f t="shared" si="137"/>
        <v>0.2</v>
      </c>
      <c r="S148" s="6">
        <v>4.5599999999999996</v>
      </c>
      <c r="T148" s="6">
        <v>20.8</v>
      </c>
      <c r="U148" s="6">
        <f t="shared" si="160"/>
        <v>1</v>
      </c>
      <c r="V148" s="6"/>
      <c r="W148" s="6">
        <v>8.1</v>
      </c>
      <c r="X148" s="9">
        <v>8.1999999999999993</v>
      </c>
      <c r="Y148" s="6">
        <v>46.9</v>
      </c>
      <c r="Z148" s="6">
        <v>3200</v>
      </c>
      <c r="AA148" s="9">
        <v>3.7</v>
      </c>
      <c r="AB148" s="6">
        <v>5200</v>
      </c>
      <c r="AC148" s="6">
        <v>170</v>
      </c>
      <c r="AD148" s="6">
        <v>310</v>
      </c>
      <c r="AE148" s="6">
        <v>2230</v>
      </c>
      <c r="AF148" s="6">
        <v>180</v>
      </c>
      <c r="AG148" s="6">
        <v>3900</v>
      </c>
      <c r="AH148" s="6">
        <v>740</v>
      </c>
      <c r="AI148" s="6">
        <f>0.5*0.005</f>
        <v>2.5000000000000001E-3</v>
      </c>
      <c r="AJ148" s="6">
        <f>0.5*0.005</f>
        <v>2.5000000000000001E-3</v>
      </c>
      <c r="AK148" s="6">
        <f t="shared" si="154"/>
        <v>2.5000000000000001E-3</v>
      </c>
      <c r="AL148" s="6">
        <v>6.5000000000000002E-2</v>
      </c>
      <c r="AM148" s="6">
        <f>0.5*0.005</f>
        <v>2.5000000000000001E-3</v>
      </c>
      <c r="AN148" s="6">
        <f>0.5*0.005</f>
        <v>2.5000000000000001E-3</v>
      </c>
      <c r="AO148" s="6">
        <f>0.5*0.005</f>
        <v>2.5000000000000001E-3</v>
      </c>
      <c r="AP148" s="6">
        <f t="shared" si="158"/>
        <v>2.5000000000000001E-3</v>
      </c>
      <c r="AQ148" s="6">
        <f>0.5*0.005</f>
        <v>2.5000000000000001E-3</v>
      </c>
      <c r="AR148" s="6">
        <f>0.5*0.003</f>
        <v>1.5E-3</v>
      </c>
      <c r="AS148" s="6">
        <f>0.5*0.005</f>
        <v>2.5000000000000001E-3</v>
      </c>
      <c r="AT148" s="6">
        <f>0.5*0.005</f>
        <v>2.5000000000000001E-3</v>
      </c>
      <c r="AU148" s="6">
        <f>0.5*0.005</f>
        <v>2.5000000000000001E-3</v>
      </c>
      <c r="AV148" s="6">
        <v>3.1E-2</v>
      </c>
      <c r="AW148" s="6">
        <f>0.5*0.005</f>
        <v>2.5000000000000001E-3</v>
      </c>
      <c r="AX148" s="6">
        <v>3.9E-2</v>
      </c>
      <c r="AY148" s="6">
        <v>3.3000000000000002E-2</v>
      </c>
      <c r="AZ148" s="6">
        <f t="shared" si="159"/>
        <v>2.5000000000000001E-3</v>
      </c>
      <c r="BA148" s="6">
        <f t="shared" si="143"/>
        <v>2.5000000000000001E-3</v>
      </c>
      <c r="BB148" s="6"/>
      <c r="BC148" s="6">
        <f t="shared" si="146"/>
        <v>5.0000000000000001E-4</v>
      </c>
      <c r="BD148" s="6">
        <f t="shared" si="161"/>
        <v>5.0000000000000001E-4</v>
      </c>
      <c r="BE148" s="6">
        <f t="shared" si="152"/>
        <v>5.0000000000000001E-4</v>
      </c>
      <c r="BF148" s="6">
        <f t="shared" si="147"/>
        <v>5.0000000000000001E-4</v>
      </c>
      <c r="BG148" s="6">
        <f t="shared" si="148"/>
        <v>5.0000000000000001E-4</v>
      </c>
      <c r="BH148" s="6">
        <f t="shared" si="144"/>
        <v>5.0000000000000001E-4</v>
      </c>
      <c r="BI148" s="6">
        <f t="shared" si="162"/>
        <v>5.0000000000000001E-4</v>
      </c>
      <c r="BJ148" s="6">
        <f t="shared" si="153"/>
        <v>5.0000000000000001E-4</v>
      </c>
      <c r="BK148" s="6">
        <f t="shared" si="138"/>
        <v>5.0000000000000004E-6</v>
      </c>
      <c r="BL148" s="11">
        <f t="shared" si="149"/>
        <v>5.0000000000000001E-4</v>
      </c>
      <c r="BM148" s="11">
        <f t="shared" si="127"/>
        <v>5.0000000000000002E-5</v>
      </c>
      <c r="BN148" s="11">
        <f t="shared" si="133"/>
        <v>5.0000000000000002E-5</v>
      </c>
      <c r="BO148" s="11">
        <f t="shared" si="128"/>
        <v>5.0000000000000002E-5</v>
      </c>
      <c r="BP148" s="11">
        <f t="shared" si="134"/>
        <v>5.0000000000000002E-5</v>
      </c>
      <c r="BQ148" s="6"/>
      <c r="BR148" s="6">
        <f t="shared" si="139"/>
        <v>4.0000000000000002E-4</v>
      </c>
      <c r="BS148" s="6">
        <f t="shared" si="155"/>
        <v>5.0000000000000002E-5</v>
      </c>
      <c r="BT148" s="6">
        <f t="shared" si="155"/>
        <v>5.0000000000000002E-5</v>
      </c>
      <c r="BU148" s="6">
        <f t="shared" si="150"/>
        <v>1E-4</v>
      </c>
      <c r="BV148" s="6">
        <f t="shared" si="156"/>
        <v>5.0000000000000002E-5</v>
      </c>
      <c r="BW148" s="6">
        <f t="shared" si="156"/>
        <v>5.0000000000000002E-5</v>
      </c>
      <c r="BX148" s="6"/>
      <c r="BY148" s="6">
        <f t="shared" si="140"/>
        <v>1.4999999999999999E-4</v>
      </c>
      <c r="CR148" s="14"/>
      <c r="CX148" s="6">
        <f t="shared" si="157"/>
        <v>5.0000000000000002E-5</v>
      </c>
      <c r="CY148" s="6">
        <f t="shared" si="157"/>
        <v>5.0000000000000002E-5</v>
      </c>
      <c r="CZ148" s="6">
        <v>7860</v>
      </c>
      <c r="DF148" s="6">
        <f t="shared" si="141"/>
        <v>4.0000000000000002E-4</v>
      </c>
      <c r="DG148" s="6">
        <f t="shared" si="151"/>
        <v>5.0000000000000002E-5</v>
      </c>
      <c r="DH148"/>
    </row>
    <row r="149" spans="1:112" s="11" customFormat="1">
      <c r="A149" s="11">
        <v>146</v>
      </c>
      <c r="B149" s="6" t="s">
        <v>199</v>
      </c>
      <c r="C149" s="6">
        <v>192</v>
      </c>
      <c r="D149" s="6" t="s">
        <v>1185</v>
      </c>
      <c r="E149" s="6" t="s">
        <v>1604</v>
      </c>
      <c r="F149" s="6" t="s">
        <v>989</v>
      </c>
      <c r="G149" s="7">
        <v>8.1</v>
      </c>
      <c r="H149" s="6">
        <v>498</v>
      </c>
      <c r="I149" s="6">
        <f t="shared" si="136"/>
        <v>0.05</v>
      </c>
      <c r="J149" s="6">
        <f>0.5*3</f>
        <v>1.5</v>
      </c>
      <c r="K149" s="7">
        <v>26</v>
      </c>
      <c r="L149" s="6">
        <v>0.46700000000000003</v>
      </c>
      <c r="M149" s="9">
        <v>2.6</v>
      </c>
      <c r="N149" s="6">
        <v>3.69</v>
      </c>
      <c r="O149" s="6">
        <v>6.54</v>
      </c>
      <c r="P149" s="10">
        <v>6.0999999999999999E-2</v>
      </c>
      <c r="Q149" s="6">
        <v>380</v>
      </c>
      <c r="R149" s="6">
        <f t="shared" si="137"/>
        <v>0.2</v>
      </c>
      <c r="S149" s="9">
        <v>1.9</v>
      </c>
      <c r="T149" s="6">
        <v>26.7</v>
      </c>
      <c r="U149" s="6">
        <f t="shared" si="160"/>
        <v>1</v>
      </c>
      <c r="V149" s="6"/>
      <c r="W149" s="7">
        <v>56</v>
      </c>
      <c r="X149" s="9">
        <v>6.8</v>
      </c>
      <c r="Y149" s="6">
        <v>33.4</v>
      </c>
      <c r="Z149" s="6">
        <v>57000</v>
      </c>
      <c r="AA149" s="9">
        <v>2.7</v>
      </c>
      <c r="AB149" s="6">
        <v>9300</v>
      </c>
      <c r="AC149" s="6">
        <v>610</v>
      </c>
      <c r="AD149" s="6">
        <v>1000</v>
      </c>
      <c r="AE149" s="6">
        <v>7170</v>
      </c>
      <c r="AF149" s="7">
        <v>27</v>
      </c>
      <c r="AG149" s="6">
        <v>1000</v>
      </c>
      <c r="AH149" s="6">
        <v>180</v>
      </c>
      <c r="AI149" s="6">
        <f>0.5*0.005</f>
        <v>2.5000000000000001E-3</v>
      </c>
      <c r="AJ149" s="6">
        <v>0.17799999999999999</v>
      </c>
      <c r="AK149" s="6">
        <f t="shared" si="154"/>
        <v>2.5000000000000001E-3</v>
      </c>
      <c r="AL149" s="6">
        <v>0.314</v>
      </c>
      <c r="AM149" s="6">
        <v>6.7000000000000004E-2</v>
      </c>
      <c r="AN149" s="6">
        <v>6.8000000000000005E-2</v>
      </c>
      <c r="AO149" s="6">
        <f>0.5*0.005</f>
        <v>2.5000000000000001E-3</v>
      </c>
      <c r="AP149" s="6">
        <f t="shared" si="158"/>
        <v>2.5000000000000001E-3</v>
      </c>
      <c r="AQ149" s="6">
        <v>9.8000000000000004E-2</v>
      </c>
      <c r="AR149" s="8">
        <v>0.06</v>
      </c>
      <c r="AS149" s="6">
        <v>0.122</v>
      </c>
      <c r="AT149" s="6">
        <v>5.7000000000000002E-2</v>
      </c>
      <c r="AU149" s="6">
        <v>0.17399999999999999</v>
      </c>
      <c r="AV149" s="6">
        <v>0.14199999999999999</v>
      </c>
      <c r="AW149" s="6">
        <v>5.1999999999999998E-2</v>
      </c>
      <c r="AX149" s="6">
        <v>0.10100000000000001</v>
      </c>
      <c r="AY149" s="6">
        <v>0.10199999999999999</v>
      </c>
      <c r="AZ149" s="6">
        <f t="shared" si="159"/>
        <v>2.5000000000000001E-3</v>
      </c>
      <c r="BA149" s="6">
        <f t="shared" si="143"/>
        <v>2.5000000000000001E-3</v>
      </c>
      <c r="BB149" s="6"/>
      <c r="BC149" s="6">
        <f t="shared" si="146"/>
        <v>5.0000000000000001E-4</v>
      </c>
      <c r="BD149" s="6">
        <f t="shared" si="161"/>
        <v>5.0000000000000001E-4</v>
      </c>
      <c r="BE149" s="6">
        <f t="shared" si="152"/>
        <v>5.0000000000000001E-4</v>
      </c>
      <c r="BF149" s="6">
        <f t="shared" si="147"/>
        <v>5.0000000000000001E-4</v>
      </c>
      <c r="BG149" s="6">
        <f t="shared" si="148"/>
        <v>5.0000000000000001E-4</v>
      </c>
      <c r="BH149" s="6">
        <f t="shared" si="144"/>
        <v>5.0000000000000001E-4</v>
      </c>
      <c r="BI149" s="6">
        <f t="shared" si="162"/>
        <v>5.0000000000000001E-4</v>
      </c>
      <c r="BJ149" s="6">
        <f t="shared" si="153"/>
        <v>5.0000000000000001E-4</v>
      </c>
      <c r="BK149" s="6">
        <f t="shared" si="138"/>
        <v>5.0000000000000004E-6</v>
      </c>
      <c r="BL149" s="11">
        <f t="shared" si="149"/>
        <v>5.0000000000000001E-4</v>
      </c>
      <c r="BM149" s="11">
        <f t="shared" ref="BM149:BM180" si="163">0.5*0.0001</f>
        <v>5.0000000000000002E-5</v>
      </c>
      <c r="BN149" s="11">
        <f t="shared" si="133"/>
        <v>5.0000000000000002E-5</v>
      </c>
      <c r="BO149" s="11">
        <f t="shared" ref="BO149:BO180" si="164">0.5*0.0001</f>
        <v>5.0000000000000002E-5</v>
      </c>
      <c r="BP149" s="11">
        <f t="shared" si="134"/>
        <v>5.0000000000000002E-5</v>
      </c>
      <c r="BQ149" s="6"/>
      <c r="BR149" s="6">
        <f t="shared" si="139"/>
        <v>4.0000000000000002E-4</v>
      </c>
      <c r="BS149" s="6">
        <f t="shared" si="155"/>
        <v>5.0000000000000002E-5</v>
      </c>
      <c r="BT149" s="6">
        <f t="shared" si="155"/>
        <v>5.0000000000000002E-5</v>
      </c>
      <c r="BU149" s="6">
        <f t="shared" si="150"/>
        <v>1E-4</v>
      </c>
      <c r="BV149" s="6">
        <f t="shared" si="156"/>
        <v>5.0000000000000002E-5</v>
      </c>
      <c r="BW149" s="6">
        <f t="shared" si="156"/>
        <v>5.0000000000000002E-5</v>
      </c>
      <c r="BX149" s="6"/>
      <c r="BY149" s="6">
        <f t="shared" si="140"/>
        <v>1.4999999999999999E-4</v>
      </c>
      <c r="CR149" s="14"/>
      <c r="CX149" s="6">
        <f t="shared" si="157"/>
        <v>5.0000000000000002E-5</v>
      </c>
      <c r="CY149" s="6">
        <f t="shared" si="157"/>
        <v>5.0000000000000002E-5</v>
      </c>
      <c r="CZ149" s="6">
        <v>2757</v>
      </c>
      <c r="DF149" s="6">
        <f t="shared" si="141"/>
        <v>4.0000000000000002E-4</v>
      </c>
      <c r="DG149" s="6">
        <f t="shared" si="151"/>
        <v>5.0000000000000002E-5</v>
      </c>
      <c r="DH149"/>
    </row>
    <row r="150" spans="1:112" s="11" customFormat="1">
      <c r="A150" s="11">
        <v>147</v>
      </c>
      <c r="B150" s="6" t="s">
        <v>760</v>
      </c>
      <c r="C150" s="6">
        <v>193</v>
      </c>
      <c r="D150" s="6" t="s">
        <v>1186</v>
      </c>
      <c r="E150" s="6" t="s">
        <v>1605</v>
      </c>
      <c r="F150" s="6" t="s">
        <v>962</v>
      </c>
      <c r="G150" s="6">
        <v>7.8</v>
      </c>
      <c r="H150" s="6">
        <v>892</v>
      </c>
      <c r="I150" s="6">
        <f t="shared" si="136"/>
        <v>0.05</v>
      </c>
      <c r="J150" s="9">
        <v>8.1999999999999993</v>
      </c>
      <c r="K150" s="6">
        <v>78.599999999999994</v>
      </c>
      <c r="L150" s="6">
        <v>1.36</v>
      </c>
      <c r="M150" s="9">
        <v>0.83499999999999996</v>
      </c>
      <c r="N150" s="6">
        <v>10</v>
      </c>
      <c r="O150" s="6">
        <v>14.1</v>
      </c>
      <c r="P150" s="10">
        <v>8.6999999999999994E-2</v>
      </c>
      <c r="Q150" s="6">
        <v>1060</v>
      </c>
      <c r="R150" s="6">
        <f t="shared" si="137"/>
        <v>0.2</v>
      </c>
      <c r="S150" s="6">
        <v>8.1199999999999992</v>
      </c>
      <c r="T150" s="6">
        <v>65.2</v>
      </c>
      <c r="U150" s="6">
        <f t="shared" si="160"/>
        <v>1</v>
      </c>
      <c r="V150" s="6"/>
      <c r="W150" s="6">
        <v>78.2</v>
      </c>
      <c r="X150" s="6">
        <v>13.3</v>
      </c>
      <c r="Y150" s="6">
        <v>126</v>
      </c>
      <c r="Z150" s="6">
        <v>57600</v>
      </c>
      <c r="AA150" s="9">
        <v>2</v>
      </c>
      <c r="AB150" s="6">
        <v>17600</v>
      </c>
      <c r="AC150" s="6">
        <v>1800</v>
      </c>
      <c r="AD150" s="6">
        <v>1480</v>
      </c>
      <c r="AE150" s="6">
        <v>10600</v>
      </c>
      <c r="AF150" s="6">
        <v>99.3</v>
      </c>
      <c r="AG150" s="6">
        <v>3560</v>
      </c>
      <c r="AH150" s="6">
        <v>673</v>
      </c>
      <c r="AI150" s="6">
        <v>0.18099999999999999</v>
      </c>
      <c r="AJ150" s="6">
        <v>0.22500000000000001</v>
      </c>
      <c r="AK150" s="6">
        <f t="shared" si="154"/>
        <v>2.5000000000000001E-3</v>
      </c>
      <c r="AL150" s="6">
        <v>0.39800000000000002</v>
      </c>
      <c r="AM150" s="6">
        <v>0.105</v>
      </c>
      <c r="AN150" s="6">
        <v>0.109</v>
      </c>
      <c r="AO150" s="6">
        <v>5.6000000000000001E-2</v>
      </c>
      <c r="AP150" s="6">
        <f t="shared" si="158"/>
        <v>2.5000000000000001E-3</v>
      </c>
      <c r="AQ150" s="6">
        <v>9.0999999999999998E-2</v>
      </c>
      <c r="AR150" s="6">
        <v>6.6000000000000003E-2</v>
      </c>
      <c r="AS150" s="6">
        <v>0.13200000000000001</v>
      </c>
      <c r="AT150" s="6">
        <v>7.4999999999999997E-2</v>
      </c>
      <c r="AU150" s="6">
        <v>0.20599999999999999</v>
      </c>
      <c r="AV150" s="6">
        <v>0.14899999999999999</v>
      </c>
      <c r="AW150" s="8">
        <v>0.06</v>
      </c>
      <c r="AX150" s="6">
        <v>0.105</v>
      </c>
      <c r="AY150" s="6">
        <v>7.3999999999999996E-2</v>
      </c>
      <c r="AZ150" s="6">
        <f t="shared" si="159"/>
        <v>2.5000000000000001E-3</v>
      </c>
      <c r="BA150" s="6">
        <f t="shared" si="143"/>
        <v>2.5000000000000001E-3</v>
      </c>
      <c r="BB150" s="6"/>
      <c r="BC150" s="6">
        <f t="shared" si="146"/>
        <v>5.0000000000000001E-4</v>
      </c>
      <c r="BD150" s="6">
        <f t="shared" si="161"/>
        <v>5.0000000000000001E-4</v>
      </c>
      <c r="BE150" s="6">
        <f t="shared" si="152"/>
        <v>5.0000000000000001E-4</v>
      </c>
      <c r="BF150" s="6">
        <f t="shared" si="147"/>
        <v>5.0000000000000001E-4</v>
      </c>
      <c r="BG150" s="6">
        <f t="shared" si="148"/>
        <v>5.0000000000000001E-4</v>
      </c>
      <c r="BH150" s="6">
        <f t="shared" si="144"/>
        <v>5.0000000000000001E-4</v>
      </c>
      <c r="BI150" s="6">
        <f t="shared" si="162"/>
        <v>5.0000000000000001E-4</v>
      </c>
      <c r="BJ150" s="6">
        <f t="shared" si="153"/>
        <v>5.0000000000000001E-4</v>
      </c>
      <c r="BK150" s="6">
        <f t="shared" si="138"/>
        <v>5.0000000000000004E-6</v>
      </c>
      <c r="BL150" s="11">
        <f t="shared" si="149"/>
        <v>5.0000000000000001E-4</v>
      </c>
      <c r="BM150" s="11">
        <f t="shared" si="163"/>
        <v>5.0000000000000002E-5</v>
      </c>
      <c r="BN150" s="11">
        <f t="shared" si="133"/>
        <v>5.0000000000000002E-5</v>
      </c>
      <c r="BO150" s="11">
        <f t="shared" si="164"/>
        <v>5.0000000000000002E-5</v>
      </c>
      <c r="BP150" s="11">
        <f t="shared" si="134"/>
        <v>5.0000000000000002E-5</v>
      </c>
      <c r="BQ150" s="6"/>
      <c r="BR150" s="6">
        <f t="shared" si="139"/>
        <v>4.0000000000000002E-4</v>
      </c>
      <c r="BS150" s="6">
        <f t="shared" si="155"/>
        <v>5.0000000000000002E-5</v>
      </c>
      <c r="BT150" s="6">
        <f t="shared" si="155"/>
        <v>5.0000000000000002E-5</v>
      </c>
      <c r="BU150" s="6">
        <f t="shared" si="150"/>
        <v>1E-4</v>
      </c>
      <c r="BV150" s="6">
        <f t="shared" si="156"/>
        <v>5.0000000000000002E-5</v>
      </c>
      <c r="BW150" s="6">
        <f t="shared" si="156"/>
        <v>5.0000000000000002E-5</v>
      </c>
      <c r="BX150" s="6"/>
      <c r="BY150" s="6">
        <f t="shared" si="140"/>
        <v>1.4999999999999999E-4</v>
      </c>
      <c r="BZ150" s="6">
        <f>0.5*0.05</f>
        <v>2.5000000000000001E-2</v>
      </c>
      <c r="CA150" s="6">
        <f>0.5*0.1</f>
        <v>0.05</v>
      </c>
      <c r="CB150" s="6">
        <f>0.5*1</f>
        <v>0.5</v>
      </c>
      <c r="CC150" s="6">
        <f>0.5*0.00002</f>
        <v>1.0000000000000001E-5</v>
      </c>
      <c r="CD150" s="6">
        <f>0.5*0.00005</f>
        <v>2.5000000000000001E-5</v>
      </c>
      <c r="CE150" s="6">
        <f>0.5*0.00001</f>
        <v>5.0000000000000004E-6</v>
      </c>
      <c r="CF150" s="6">
        <f>0.5*0.0003</f>
        <v>1.4999999999999999E-4</v>
      </c>
      <c r="CG150" s="6">
        <f t="shared" ref="CG150:CI151" si="165">0.5*0.001</f>
        <v>5.0000000000000001E-4</v>
      </c>
      <c r="CH150" s="6">
        <f t="shared" si="165"/>
        <v>5.0000000000000001E-4</v>
      </c>
      <c r="CI150" s="6">
        <f t="shared" si="165"/>
        <v>5.0000000000000001E-4</v>
      </c>
      <c r="CJ150" s="6"/>
      <c r="CK150" s="6">
        <f>0.5*0.0006</f>
        <v>2.9999999999999997E-4</v>
      </c>
      <c r="CL150" s="6">
        <f>0.5*0.01</f>
        <v>5.0000000000000001E-3</v>
      </c>
      <c r="CM150" s="6">
        <f>0.5*0.001</f>
        <v>5.0000000000000001E-4</v>
      </c>
      <c r="CN150" s="6">
        <f>0.5*0.001</f>
        <v>5.0000000000000001E-4</v>
      </c>
      <c r="CO150" s="6">
        <f t="shared" ref="CO150:CQ151" si="166">0.5*0.0001</f>
        <v>5.0000000000000002E-5</v>
      </c>
      <c r="CP150" s="6">
        <f t="shared" si="166"/>
        <v>5.0000000000000002E-5</v>
      </c>
      <c r="CQ150" s="6">
        <f t="shared" si="166"/>
        <v>5.0000000000000002E-5</v>
      </c>
      <c r="CR150" s="15">
        <v>1535</v>
      </c>
      <c r="CS150" s="6">
        <f t="shared" ref="CS150:CW151" si="167">0.5*0.0001</f>
        <v>5.0000000000000002E-5</v>
      </c>
      <c r="CT150" s="6">
        <f t="shared" si="167"/>
        <v>5.0000000000000002E-5</v>
      </c>
      <c r="CU150" s="6">
        <f t="shared" si="167"/>
        <v>5.0000000000000002E-5</v>
      </c>
      <c r="CV150" s="6">
        <f t="shared" si="167"/>
        <v>5.0000000000000002E-5</v>
      </c>
      <c r="CW150" s="6">
        <f t="shared" si="167"/>
        <v>5.0000000000000002E-5</v>
      </c>
      <c r="CX150" s="6">
        <f t="shared" si="157"/>
        <v>5.0000000000000002E-5</v>
      </c>
      <c r="CY150" s="6">
        <f t="shared" si="157"/>
        <v>5.0000000000000002E-5</v>
      </c>
      <c r="CZ150" s="6">
        <v>17410</v>
      </c>
      <c r="DA150" s="6">
        <f>0.5*0.001</f>
        <v>5.0000000000000001E-4</v>
      </c>
      <c r="DB150" s="6">
        <f>0.5*0.0001</f>
        <v>5.0000000000000002E-5</v>
      </c>
      <c r="DC150" s="6">
        <f>0.5*0.01</f>
        <v>5.0000000000000001E-3</v>
      </c>
      <c r="DD150" s="6">
        <f>0.5*0.0005</f>
        <v>2.5000000000000001E-4</v>
      </c>
      <c r="DE150" s="6">
        <f>0.5*0.0001</f>
        <v>5.0000000000000002E-5</v>
      </c>
      <c r="DF150" s="6">
        <f t="shared" si="141"/>
        <v>4.0000000000000002E-4</v>
      </c>
      <c r="DG150" s="6">
        <f t="shared" si="151"/>
        <v>5.0000000000000002E-5</v>
      </c>
      <c r="DH150"/>
    </row>
    <row r="151" spans="1:112" s="11" customFormat="1">
      <c r="A151" s="11">
        <v>148</v>
      </c>
      <c r="B151" s="6" t="s">
        <v>759</v>
      </c>
      <c r="C151" s="6">
        <v>194</v>
      </c>
      <c r="D151" s="6" t="s">
        <v>1187</v>
      </c>
      <c r="E151" s="6" t="s">
        <v>1606</v>
      </c>
      <c r="F151" s="6" t="s">
        <v>963</v>
      </c>
      <c r="G151" s="6">
        <v>7.6</v>
      </c>
      <c r="H151" s="6">
        <v>514</v>
      </c>
      <c r="I151" s="6">
        <f t="shared" si="136"/>
        <v>0.05</v>
      </c>
      <c r="J151" s="6">
        <v>13.4</v>
      </c>
      <c r="K151" s="7">
        <v>63</v>
      </c>
      <c r="L151" s="6">
        <v>1.57</v>
      </c>
      <c r="M151" s="9">
        <v>1.4</v>
      </c>
      <c r="N151" s="6">
        <v>9.5399999999999991</v>
      </c>
      <c r="O151" s="6">
        <v>13.7</v>
      </c>
      <c r="P151" s="10">
        <v>9.0999999999999998E-2</v>
      </c>
      <c r="Q151" s="6">
        <v>810</v>
      </c>
      <c r="R151" s="6">
        <f t="shared" si="137"/>
        <v>0.2</v>
      </c>
      <c r="S151" s="6">
        <v>5.79</v>
      </c>
      <c r="T151" s="6">
        <v>72.7</v>
      </c>
      <c r="U151" s="6">
        <f t="shared" si="160"/>
        <v>1</v>
      </c>
      <c r="V151" s="6"/>
      <c r="W151" s="7">
        <v>50</v>
      </c>
      <c r="X151" s="7">
        <v>16</v>
      </c>
      <c r="Y151" s="6">
        <v>122</v>
      </c>
      <c r="Z151" s="6">
        <v>42000</v>
      </c>
      <c r="AA151" s="9">
        <v>1.2</v>
      </c>
      <c r="AB151" s="6">
        <v>13000</v>
      </c>
      <c r="AC151" s="6">
        <v>7600</v>
      </c>
      <c r="AD151" s="6">
        <v>1000</v>
      </c>
      <c r="AE151" s="6">
        <v>14450</v>
      </c>
      <c r="AF151" s="7">
        <v>73</v>
      </c>
      <c r="AG151" s="6">
        <v>2700</v>
      </c>
      <c r="AH151" s="6">
        <v>510</v>
      </c>
      <c r="AI151" s="6">
        <v>0.30099999999999999</v>
      </c>
      <c r="AJ151" s="6">
        <v>0.22500000000000001</v>
      </c>
      <c r="AK151" s="6">
        <f t="shared" si="154"/>
        <v>2.5000000000000001E-3</v>
      </c>
      <c r="AL151" s="8">
        <v>0.55000000000000004</v>
      </c>
      <c r="AM151" s="6">
        <v>0.114</v>
      </c>
      <c r="AN151" s="6">
        <v>0.108</v>
      </c>
      <c r="AO151" s="8">
        <v>0.06</v>
      </c>
      <c r="AP151" s="6">
        <f t="shared" si="158"/>
        <v>2.5000000000000001E-3</v>
      </c>
      <c r="AQ151" s="6">
        <v>0.10100000000000001</v>
      </c>
      <c r="AR151" s="6">
        <v>6.6000000000000003E-2</v>
      </c>
      <c r="AS151" s="6">
        <v>0.11899999999999999</v>
      </c>
      <c r="AT151" s="6">
        <f>0.5*0.005</f>
        <v>2.5000000000000001E-3</v>
      </c>
      <c r="AU151" s="6">
        <v>0.247</v>
      </c>
      <c r="AV151" s="6">
        <v>0.192</v>
      </c>
      <c r="AW151" s="6">
        <v>7.1999999999999995E-2</v>
      </c>
      <c r="AX151" s="6">
        <v>0.10199999999999999</v>
      </c>
      <c r="AY151" s="6">
        <v>0.107</v>
      </c>
      <c r="AZ151" s="6">
        <f t="shared" si="159"/>
        <v>2.5000000000000001E-3</v>
      </c>
      <c r="BA151" s="6">
        <f t="shared" si="143"/>
        <v>2.5000000000000001E-3</v>
      </c>
      <c r="BB151" s="6"/>
      <c r="BC151" s="6">
        <f t="shared" si="146"/>
        <v>5.0000000000000001E-4</v>
      </c>
      <c r="BD151" s="6">
        <f t="shared" si="161"/>
        <v>5.0000000000000001E-4</v>
      </c>
      <c r="BE151" s="6">
        <f t="shared" si="152"/>
        <v>5.0000000000000001E-4</v>
      </c>
      <c r="BF151" s="6">
        <f t="shared" si="147"/>
        <v>5.0000000000000001E-4</v>
      </c>
      <c r="BG151" s="6">
        <f t="shared" si="148"/>
        <v>5.0000000000000001E-4</v>
      </c>
      <c r="BH151" s="6">
        <f t="shared" si="144"/>
        <v>5.0000000000000001E-4</v>
      </c>
      <c r="BI151" s="6">
        <f t="shared" si="162"/>
        <v>5.0000000000000001E-4</v>
      </c>
      <c r="BJ151" s="6">
        <f t="shared" si="153"/>
        <v>5.0000000000000001E-4</v>
      </c>
      <c r="BK151" s="6">
        <f t="shared" si="138"/>
        <v>5.0000000000000004E-6</v>
      </c>
      <c r="BL151" s="11">
        <f t="shared" si="149"/>
        <v>5.0000000000000001E-4</v>
      </c>
      <c r="BM151" s="11">
        <f t="shared" si="163"/>
        <v>5.0000000000000002E-5</v>
      </c>
      <c r="BN151" s="11">
        <f t="shared" si="133"/>
        <v>5.0000000000000002E-5</v>
      </c>
      <c r="BO151" s="11">
        <f t="shared" si="164"/>
        <v>5.0000000000000002E-5</v>
      </c>
      <c r="BP151" s="11">
        <f t="shared" si="134"/>
        <v>5.0000000000000002E-5</v>
      </c>
      <c r="BQ151" s="6"/>
      <c r="BR151" s="6">
        <f t="shared" si="139"/>
        <v>4.0000000000000002E-4</v>
      </c>
      <c r="BS151" s="6">
        <f t="shared" si="155"/>
        <v>5.0000000000000002E-5</v>
      </c>
      <c r="BT151" s="6">
        <f t="shared" si="155"/>
        <v>5.0000000000000002E-5</v>
      </c>
      <c r="BU151" s="6">
        <f t="shared" si="150"/>
        <v>1E-4</v>
      </c>
      <c r="BV151" s="6">
        <f t="shared" si="156"/>
        <v>5.0000000000000002E-5</v>
      </c>
      <c r="BW151" s="6">
        <f t="shared" si="156"/>
        <v>5.0000000000000002E-5</v>
      </c>
      <c r="BX151" s="6"/>
      <c r="BY151" s="6">
        <f t="shared" si="140"/>
        <v>1.4999999999999999E-4</v>
      </c>
      <c r="BZ151" s="6">
        <f>0.5*0.05</f>
        <v>2.5000000000000001E-2</v>
      </c>
      <c r="CA151" s="6">
        <f>0.5*0.1</f>
        <v>0.05</v>
      </c>
      <c r="CB151" s="6">
        <f>0.5*1</f>
        <v>0.5</v>
      </c>
      <c r="CC151" s="6">
        <f>0.5*0.00002</f>
        <v>1.0000000000000001E-5</v>
      </c>
      <c r="CD151" s="6">
        <f>0.5*0.00005</f>
        <v>2.5000000000000001E-5</v>
      </c>
      <c r="CE151" s="6">
        <f>0.5*0.00001</f>
        <v>5.0000000000000004E-6</v>
      </c>
      <c r="CF151" s="6">
        <f>0.5*0.0003</f>
        <v>1.4999999999999999E-4</v>
      </c>
      <c r="CG151" s="6">
        <f t="shared" si="165"/>
        <v>5.0000000000000001E-4</v>
      </c>
      <c r="CH151" s="6">
        <f t="shared" si="165"/>
        <v>5.0000000000000001E-4</v>
      </c>
      <c r="CI151" s="6">
        <f t="shared" si="165"/>
        <v>5.0000000000000001E-4</v>
      </c>
      <c r="CJ151" s="6"/>
      <c r="CK151" s="6">
        <f>0.5*0.0006</f>
        <v>2.9999999999999997E-4</v>
      </c>
      <c r="CL151" s="6">
        <f>0.5*0.01</f>
        <v>5.0000000000000001E-3</v>
      </c>
      <c r="CM151" s="6">
        <f>0.5*0.001</f>
        <v>5.0000000000000001E-4</v>
      </c>
      <c r="CN151" s="6">
        <f>0.5*0.001</f>
        <v>5.0000000000000001E-4</v>
      </c>
      <c r="CO151" s="6">
        <f t="shared" si="166"/>
        <v>5.0000000000000002E-5</v>
      </c>
      <c r="CP151" s="6">
        <f t="shared" si="166"/>
        <v>5.0000000000000002E-5</v>
      </c>
      <c r="CQ151" s="6">
        <f t="shared" si="166"/>
        <v>5.0000000000000002E-5</v>
      </c>
      <c r="CR151" s="15">
        <v>1876</v>
      </c>
      <c r="CS151" s="6">
        <f t="shared" si="167"/>
        <v>5.0000000000000002E-5</v>
      </c>
      <c r="CT151" s="6">
        <f t="shared" si="167"/>
        <v>5.0000000000000002E-5</v>
      </c>
      <c r="CU151" s="6">
        <f t="shared" si="167"/>
        <v>5.0000000000000002E-5</v>
      </c>
      <c r="CV151" s="6">
        <f t="shared" si="167"/>
        <v>5.0000000000000002E-5</v>
      </c>
      <c r="CW151" s="6">
        <f t="shared" si="167"/>
        <v>5.0000000000000002E-5</v>
      </c>
      <c r="CX151" s="6">
        <f t="shared" si="157"/>
        <v>5.0000000000000002E-5</v>
      </c>
      <c r="CY151" s="6">
        <f t="shared" si="157"/>
        <v>5.0000000000000002E-5</v>
      </c>
      <c r="CZ151" s="6">
        <v>16200.000000000002</v>
      </c>
      <c r="DA151" s="6">
        <f>0.5*0.001</f>
        <v>5.0000000000000001E-4</v>
      </c>
      <c r="DB151" s="6">
        <f>0.5*0.0001</f>
        <v>5.0000000000000002E-5</v>
      </c>
      <c r="DC151" s="6">
        <f>0.5*0.01</f>
        <v>5.0000000000000001E-3</v>
      </c>
      <c r="DD151" s="6">
        <f>0.5*0.0005</f>
        <v>2.5000000000000001E-4</v>
      </c>
      <c r="DE151" s="6">
        <f>0.5*0.0001</f>
        <v>5.0000000000000002E-5</v>
      </c>
      <c r="DF151" s="6">
        <f t="shared" si="141"/>
        <v>4.0000000000000002E-4</v>
      </c>
      <c r="DG151" s="6">
        <f t="shared" si="151"/>
        <v>5.0000000000000002E-5</v>
      </c>
      <c r="DH151"/>
    </row>
    <row r="152" spans="1:112" s="11" customFormat="1">
      <c r="A152" s="11">
        <v>149</v>
      </c>
      <c r="B152" s="6" t="s">
        <v>197</v>
      </c>
      <c r="C152" s="6">
        <v>195</v>
      </c>
      <c r="D152" s="6" t="s">
        <v>1188</v>
      </c>
      <c r="E152" s="6" t="s">
        <v>1607</v>
      </c>
      <c r="F152" s="6" t="s">
        <v>198</v>
      </c>
      <c r="G152" s="7">
        <v>7.9</v>
      </c>
      <c r="H152" s="6">
        <v>720</v>
      </c>
      <c r="I152" s="6">
        <f t="shared" si="136"/>
        <v>0.05</v>
      </c>
      <c r="J152" s="6">
        <v>11.7</v>
      </c>
      <c r="K152" s="6">
        <v>200</v>
      </c>
      <c r="L152" s="6">
        <v>0.40400000000000003</v>
      </c>
      <c r="M152" s="9">
        <v>3</v>
      </c>
      <c r="N152" s="6">
        <v>19.2</v>
      </c>
      <c r="O152" s="6">
        <v>20.6</v>
      </c>
      <c r="P152" s="10">
        <v>0.06</v>
      </c>
      <c r="Q152" s="6">
        <v>2700</v>
      </c>
      <c r="R152" s="6">
        <f t="shared" si="137"/>
        <v>0.2</v>
      </c>
      <c r="S152" s="6">
        <v>16.3</v>
      </c>
      <c r="T152" s="6">
        <v>25.2</v>
      </c>
      <c r="U152" s="6">
        <f t="shared" si="160"/>
        <v>1</v>
      </c>
      <c r="V152" s="6"/>
      <c r="W152" s="7">
        <v>69</v>
      </c>
      <c r="X152" s="7">
        <v>27</v>
      </c>
      <c r="Y152" s="7">
        <v>98</v>
      </c>
      <c r="Z152" s="6">
        <v>67000</v>
      </c>
      <c r="AA152" s="9">
        <v>11</v>
      </c>
      <c r="AB152" s="6">
        <v>29000</v>
      </c>
      <c r="AC152" s="6">
        <v>2300</v>
      </c>
      <c r="AD152" s="6">
        <v>3200</v>
      </c>
      <c r="AE152" s="6">
        <v>6662</v>
      </c>
      <c r="AF152" s="6">
        <v>270</v>
      </c>
      <c r="AG152" s="6">
        <v>9200</v>
      </c>
      <c r="AH152" s="6">
        <v>1900</v>
      </c>
      <c r="AI152" s="6">
        <v>0.214</v>
      </c>
      <c r="AJ152" s="6">
        <v>7.4999999999999997E-2</v>
      </c>
      <c r="AK152" s="6">
        <f t="shared" si="154"/>
        <v>2.5000000000000001E-3</v>
      </c>
      <c r="AL152" s="6">
        <v>0.27200000000000002</v>
      </c>
      <c r="AM152" s="6">
        <v>7.8E-2</v>
      </c>
      <c r="AN152" s="6">
        <v>7.8E-2</v>
      </c>
      <c r="AO152" s="6">
        <v>4.5999999999999999E-2</v>
      </c>
      <c r="AP152" s="6">
        <f t="shared" si="158"/>
        <v>2.5000000000000001E-3</v>
      </c>
      <c r="AQ152" s="6">
        <v>4.2999999999999997E-2</v>
      </c>
      <c r="AR152" s="6">
        <v>0.10199999999999999</v>
      </c>
      <c r="AS152" s="6">
        <f>0.5*0.005</f>
        <v>2.5000000000000001E-3</v>
      </c>
      <c r="AT152" s="6">
        <f>0.5*0.005</f>
        <v>2.5000000000000001E-3</v>
      </c>
      <c r="AU152" s="6">
        <v>0.14499999999999999</v>
      </c>
      <c r="AV152" s="6">
        <v>7.4999999999999997E-2</v>
      </c>
      <c r="AW152" s="6">
        <v>3.5000000000000003E-2</v>
      </c>
      <c r="AX152" s="6">
        <v>0.09</v>
      </c>
      <c r="AY152" s="6">
        <v>3.2000000000000001E-2</v>
      </c>
      <c r="AZ152" s="6">
        <f t="shared" si="159"/>
        <v>2.5000000000000001E-3</v>
      </c>
      <c r="BA152" s="6">
        <f t="shared" si="143"/>
        <v>2.5000000000000001E-3</v>
      </c>
      <c r="BB152" s="6"/>
      <c r="BC152" s="6">
        <f t="shared" si="146"/>
        <v>5.0000000000000001E-4</v>
      </c>
      <c r="BD152" s="6">
        <f t="shared" si="161"/>
        <v>5.0000000000000001E-4</v>
      </c>
      <c r="BE152" s="6">
        <f t="shared" si="152"/>
        <v>5.0000000000000001E-4</v>
      </c>
      <c r="BF152" s="6">
        <f t="shared" si="147"/>
        <v>5.0000000000000001E-4</v>
      </c>
      <c r="BG152" s="6">
        <f t="shared" si="148"/>
        <v>5.0000000000000001E-4</v>
      </c>
      <c r="BH152" s="6">
        <f t="shared" si="144"/>
        <v>5.0000000000000001E-4</v>
      </c>
      <c r="BI152" s="6">
        <f t="shared" si="162"/>
        <v>5.0000000000000001E-4</v>
      </c>
      <c r="BJ152" s="6">
        <f t="shared" si="153"/>
        <v>5.0000000000000001E-4</v>
      </c>
      <c r="BK152" s="6">
        <f t="shared" si="138"/>
        <v>5.0000000000000004E-6</v>
      </c>
      <c r="BL152" s="11">
        <f t="shared" si="149"/>
        <v>5.0000000000000001E-4</v>
      </c>
      <c r="BM152" s="11">
        <f t="shared" si="163"/>
        <v>5.0000000000000002E-5</v>
      </c>
      <c r="BN152" s="11">
        <f t="shared" si="133"/>
        <v>5.0000000000000002E-5</v>
      </c>
      <c r="BO152" s="11">
        <f t="shared" si="164"/>
        <v>5.0000000000000002E-5</v>
      </c>
      <c r="BP152" s="11">
        <f t="shared" si="134"/>
        <v>5.0000000000000002E-5</v>
      </c>
      <c r="BQ152" s="6"/>
      <c r="BR152" s="6">
        <f t="shared" si="139"/>
        <v>4.0000000000000002E-4</v>
      </c>
      <c r="BS152" s="6">
        <f t="shared" si="155"/>
        <v>5.0000000000000002E-5</v>
      </c>
      <c r="BT152" s="6">
        <f t="shared" si="155"/>
        <v>5.0000000000000002E-5</v>
      </c>
      <c r="BU152" s="6">
        <f t="shared" si="150"/>
        <v>1E-4</v>
      </c>
      <c r="BV152" s="6">
        <f t="shared" si="156"/>
        <v>5.0000000000000002E-5</v>
      </c>
      <c r="BW152" s="6">
        <f t="shared" si="156"/>
        <v>5.0000000000000002E-5</v>
      </c>
      <c r="BX152" s="6"/>
      <c r="BY152" s="6">
        <f t="shared" si="140"/>
        <v>1.4999999999999999E-4</v>
      </c>
      <c r="CR152" s="14"/>
      <c r="CX152" s="6">
        <f t="shared" si="157"/>
        <v>5.0000000000000002E-5</v>
      </c>
      <c r="CY152" s="6">
        <f t="shared" si="157"/>
        <v>5.0000000000000002E-5</v>
      </c>
      <c r="CZ152" s="6">
        <v>11319.999999999998</v>
      </c>
      <c r="DF152" s="6">
        <f t="shared" si="141"/>
        <v>4.0000000000000002E-4</v>
      </c>
      <c r="DG152" s="6">
        <f t="shared" si="151"/>
        <v>5.0000000000000002E-5</v>
      </c>
      <c r="DH152"/>
    </row>
    <row r="153" spans="1:112" s="11" customFormat="1">
      <c r="A153" s="11">
        <v>150</v>
      </c>
      <c r="B153" s="6" t="s">
        <v>196</v>
      </c>
      <c r="C153" s="6">
        <v>196</v>
      </c>
      <c r="D153" s="6" t="s">
        <v>1189</v>
      </c>
      <c r="E153" s="6" t="s">
        <v>1608</v>
      </c>
      <c r="F153" s="6" t="s">
        <v>990</v>
      </c>
      <c r="G153" s="7">
        <v>7.7</v>
      </c>
      <c r="H153" s="6">
        <v>560</v>
      </c>
      <c r="I153" s="6">
        <f t="shared" si="136"/>
        <v>0.05</v>
      </c>
      <c r="J153" s="6">
        <v>10.5</v>
      </c>
      <c r="K153" s="7">
        <v>73</v>
      </c>
      <c r="L153" s="6">
        <v>1.92</v>
      </c>
      <c r="M153" s="9">
        <v>2.2000000000000002</v>
      </c>
      <c r="N153" s="6">
        <v>14.2</v>
      </c>
      <c r="O153" s="6">
        <v>11.2</v>
      </c>
      <c r="P153" s="8">
        <v>0.1</v>
      </c>
      <c r="Q153" s="6">
        <v>1700</v>
      </c>
      <c r="R153" s="6">
        <f t="shared" si="137"/>
        <v>0.2</v>
      </c>
      <c r="S153" s="6">
        <v>9.77</v>
      </c>
      <c r="T153" s="7">
        <v>83</v>
      </c>
      <c r="U153" s="6">
        <f t="shared" si="160"/>
        <v>1</v>
      </c>
      <c r="V153" s="6"/>
      <c r="W153" s="7">
        <v>30</v>
      </c>
      <c r="X153" s="7">
        <v>19</v>
      </c>
      <c r="Y153" s="6">
        <v>136</v>
      </c>
      <c r="Z153" s="6">
        <v>22000</v>
      </c>
      <c r="AA153" s="9">
        <v>3.8</v>
      </c>
      <c r="AB153" s="6">
        <v>14000</v>
      </c>
      <c r="AC153" s="6">
        <v>980</v>
      </c>
      <c r="AD153" s="6">
        <v>880</v>
      </c>
      <c r="AE153" s="6">
        <v>13780</v>
      </c>
      <c r="AF153" s="6">
        <v>150</v>
      </c>
      <c r="AG153" s="6">
        <v>7100</v>
      </c>
      <c r="AH153" s="6">
        <v>1100</v>
      </c>
      <c r="AI153" s="6">
        <v>0.128</v>
      </c>
      <c r="AJ153" s="6">
        <v>0.59399999999999997</v>
      </c>
      <c r="AK153" s="6">
        <f t="shared" si="154"/>
        <v>2.5000000000000001E-3</v>
      </c>
      <c r="AL153" s="6">
        <v>0.63600000000000001</v>
      </c>
      <c r="AM153" s="6">
        <v>0.16300000000000001</v>
      </c>
      <c r="AN153" s="8">
        <v>0.12</v>
      </c>
      <c r="AO153" s="6">
        <v>7.5999999999999998E-2</v>
      </c>
      <c r="AP153" s="6">
        <f t="shared" si="158"/>
        <v>2.5000000000000001E-3</v>
      </c>
      <c r="AQ153" s="6">
        <v>0.157</v>
      </c>
      <c r="AR153" s="6">
        <v>6.9000000000000006E-2</v>
      </c>
      <c r="AS153" s="6">
        <v>0.33500000000000002</v>
      </c>
      <c r="AT153" s="6">
        <v>0.19400000000000001</v>
      </c>
      <c r="AU153" s="6">
        <v>0.26500000000000001</v>
      </c>
      <c r="AV153" s="6">
        <v>0.27200000000000002</v>
      </c>
      <c r="AW153" s="6">
        <v>9.7000000000000003E-2</v>
      </c>
      <c r="AX153" s="6">
        <v>0.16300000000000001</v>
      </c>
      <c r="AY153" s="6">
        <v>0.14799999999999999</v>
      </c>
      <c r="AZ153" s="6">
        <f t="shared" si="159"/>
        <v>2.5000000000000001E-3</v>
      </c>
      <c r="BA153" s="6">
        <f t="shared" si="143"/>
        <v>2.5000000000000001E-3</v>
      </c>
      <c r="BB153" s="6"/>
      <c r="BC153" s="6">
        <f t="shared" si="146"/>
        <v>5.0000000000000001E-4</v>
      </c>
      <c r="BD153" s="6">
        <f t="shared" si="161"/>
        <v>5.0000000000000001E-4</v>
      </c>
      <c r="BE153" s="6">
        <f t="shared" si="152"/>
        <v>5.0000000000000001E-4</v>
      </c>
      <c r="BF153" s="6">
        <f t="shared" si="147"/>
        <v>5.0000000000000001E-4</v>
      </c>
      <c r="BG153" s="6">
        <f t="shared" si="148"/>
        <v>5.0000000000000001E-4</v>
      </c>
      <c r="BH153" s="6">
        <f t="shared" si="144"/>
        <v>5.0000000000000001E-4</v>
      </c>
      <c r="BI153" s="6">
        <f t="shared" si="162"/>
        <v>5.0000000000000001E-4</v>
      </c>
      <c r="BJ153" s="6">
        <f t="shared" si="153"/>
        <v>5.0000000000000001E-4</v>
      </c>
      <c r="BK153" s="6">
        <f t="shared" si="138"/>
        <v>5.0000000000000004E-6</v>
      </c>
      <c r="BL153" s="11">
        <f t="shared" si="149"/>
        <v>5.0000000000000001E-4</v>
      </c>
      <c r="BM153" s="11">
        <f t="shared" si="163"/>
        <v>5.0000000000000002E-5</v>
      </c>
      <c r="BN153" s="11">
        <f t="shared" si="133"/>
        <v>5.0000000000000002E-5</v>
      </c>
      <c r="BO153" s="11">
        <f t="shared" si="164"/>
        <v>5.0000000000000002E-5</v>
      </c>
      <c r="BP153" s="11">
        <f t="shared" si="134"/>
        <v>5.0000000000000002E-5</v>
      </c>
      <c r="BQ153" s="6"/>
      <c r="BR153" s="6">
        <f t="shared" si="139"/>
        <v>4.0000000000000002E-4</v>
      </c>
      <c r="BS153" s="6">
        <f t="shared" si="155"/>
        <v>5.0000000000000002E-5</v>
      </c>
      <c r="BT153" s="6">
        <f t="shared" si="155"/>
        <v>5.0000000000000002E-5</v>
      </c>
      <c r="BU153" s="6">
        <f t="shared" si="150"/>
        <v>1E-4</v>
      </c>
      <c r="BV153" s="6">
        <f t="shared" si="156"/>
        <v>5.0000000000000002E-5</v>
      </c>
      <c r="BW153" s="6">
        <f t="shared" si="156"/>
        <v>5.0000000000000002E-5</v>
      </c>
      <c r="BX153" s="6"/>
      <c r="BY153" s="6">
        <f t="shared" si="140"/>
        <v>1.4999999999999999E-4</v>
      </c>
      <c r="CR153" s="14"/>
      <c r="CX153" s="6">
        <f t="shared" si="157"/>
        <v>5.0000000000000002E-5</v>
      </c>
      <c r="CY153" s="6">
        <f t="shared" si="157"/>
        <v>5.0000000000000002E-5</v>
      </c>
      <c r="CZ153" s="6">
        <v>22670</v>
      </c>
      <c r="DF153" s="6">
        <f t="shared" si="141"/>
        <v>4.0000000000000002E-4</v>
      </c>
      <c r="DG153" s="6">
        <f t="shared" si="151"/>
        <v>5.0000000000000002E-5</v>
      </c>
      <c r="DH153"/>
    </row>
    <row r="154" spans="1:112" s="11" customFormat="1">
      <c r="A154" s="11">
        <v>151</v>
      </c>
      <c r="B154" s="6" t="s">
        <v>195</v>
      </c>
      <c r="C154" s="6">
        <v>197</v>
      </c>
      <c r="D154" s="6" t="s">
        <v>1190</v>
      </c>
      <c r="E154" s="6" t="s">
        <v>1609</v>
      </c>
      <c r="F154" s="6" t="s">
        <v>991</v>
      </c>
      <c r="G154" s="7">
        <v>7.8</v>
      </c>
      <c r="H154" s="6">
        <v>1947</v>
      </c>
      <c r="I154" s="6">
        <f t="shared" si="136"/>
        <v>0.05</v>
      </c>
      <c r="J154" s="6">
        <f>0.5*3</f>
        <v>1.5</v>
      </c>
      <c r="K154" s="9">
        <v>7.8</v>
      </c>
      <c r="L154" s="6">
        <v>0.47499999999999998</v>
      </c>
      <c r="M154" s="9">
        <v>2.5</v>
      </c>
      <c r="N154" s="6">
        <v>4.1100000000000003</v>
      </c>
      <c r="O154" s="6">
        <v>9.16</v>
      </c>
      <c r="P154" s="10">
        <v>2.5000000000000001E-2</v>
      </c>
      <c r="Q154" s="6">
        <v>1000</v>
      </c>
      <c r="R154" s="6">
        <f t="shared" si="137"/>
        <v>0.2</v>
      </c>
      <c r="S154" s="6">
        <v>3.09</v>
      </c>
      <c r="T154" s="6">
        <v>5.69</v>
      </c>
      <c r="U154" s="6">
        <f t="shared" si="160"/>
        <v>1</v>
      </c>
      <c r="V154" s="6"/>
      <c r="W154" s="7">
        <v>24</v>
      </c>
      <c r="X154" s="9">
        <v>3.2</v>
      </c>
      <c r="Y154" s="6">
        <v>25.8</v>
      </c>
      <c r="Z154" s="6">
        <v>7500</v>
      </c>
      <c r="AA154" s="9">
        <v>2.7</v>
      </c>
      <c r="AB154" s="6">
        <v>5500</v>
      </c>
      <c r="AC154" s="6">
        <v>120</v>
      </c>
      <c r="AD154" s="6">
        <v>160</v>
      </c>
      <c r="AE154" s="6">
        <v>5270</v>
      </c>
      <c r="AF154" s="7">
        <v>58</v>
      </c>
      <c r="AG154" s="6">
        <v>1500</v>
      </c>
      <c r="AH154" s="6">
        <v>500</v>
      </c>
      <c r="AI154" s="6">
        <f>0.5*0.005</f>
        <v>2.5000000000000001E-3</v>
      </c>
      <c r="AJ154" s="6">
        <f>0.5*0.005</f>
        <v>2.5000000000000001E-3</v>
      </c>
      <c r="AK154" s="6">
        <f t="shared" si="154"/>
        <v>2.5000000000000001E-3</v>
      </c>
      <c r="AL154" s="6">
        <v>4.2999999999999997E-2</v>
      </c>
      <c r="AM154" s="6">
        <f>0.5*0.005</f>
        <v>2.5000000000000001E-3</v>
      </c>
      <c r="AN154" s="6">
        <v>1.2E-2</v>
      </c>
      <c r="AO154" s="6">
        <f>0.5*0.005</f>
        <v>2.5000000000000001E-3</v>
      </c>
      <c r="AP154" s="6">
        <f t="shared" si="158"/>
        <v>2.5000000000000001E-3</v>
      </c>
      <c r="AQ154" s="6">
        <v>1.4E-2</v>
      </c>
      <c r="AR154" s="6">
        <v>1.2999999999999999E-2</v>
      </c>
      <c r="AS154" s="6">
        <f>0.5*0.005</f>
        <v>2.5000000000000001E-3</v>
      </c>
      <c r="AT154" s="6">
        <f>0.5*0.005</f>
        <v>2.5000000000000001E-3</v>
      </c>
      <c r="AU154" s="6">
        <v>2.9000000000000001E-2</v>
      </c>
      <c r="AV154" s="6">
        <v>1.7000000000000001E-2</v>
      </c>
      <c r="AW154" s="6">
        <f>0.5*0.005</f>
        <v>2.5000000000000001E-3</v>
      </c>
      <c r="AX154" s="6">
        <v>1.2E-2</v>
      </c>
      <c r="AY154" s="6">
        <v>1.2999999999999999E-2</v>
      </c>
      <c r="AZ154" s="6">
        <f t="shared" si="159"/>
        <v>2.5000000000000001E-3</v>
      </c>
      <c r="BA154" s="6">
        <f t="shared" si="143"/>
        <v>2.5000000000000001E-3</v>
      </c>
      <c r="BB154" s="6"/>
      <c r="BC154" s="6">
        <f t="shared" si="146"/>
        <v>5.0000000000000001E-4</v>
      </c>
      <c r="BD154" s="6">
        <f t="shared" si="161"/>
        <v>5.0000000000000001E-4</v>
      </c>
      <c r="BE154" s="6">
        <f t="shared" si="152"/>
        <v>5.0000000000000001E-4</v>
      </c>
      <c r="BF154" s="6">
        <f t="shared" si="147"/>
        <v>5.0000000000000001E-4</v>
      </c>
      <c r="BG154" s="6">
        <f t="shared" si="148"/>
        <v>5.0000000000000001E-4</v>
      </c>
      <c r="BH154" s="6">
        <f t="shared" si="144"/>
        <v>5.0000000000000001E-4</v>
      </c>
      <c r="BI154" s="6">
        <f t="shared" si="162"/>
        <v>5.0000000000000001E-4</v>
      </c>
      <c r="BJ154" s="6">
        <f t="shared" si="153"/>
        <v>5.0000000000000001E-4</v>
      </c>
      <c r="BK154" s="6">
        <f t="shared" si="138"/>
        <v>5.0000000000000004E-6</v>
      </c>
      <c r="BL154" s="11">
        <f t="shared" si="149"/>
        <v>5.0000000000000001E-4</v>
      </c>
      <c r="BM154" s="11">
        <f t="shared" si="163"/>
        <v>5.0000000000000002E-5</v>
      </c>
      <c r="BN154" s="11">
        <f t="shared" si="133"/>
        <v>5.0000000000000002E-5</v>
      </c>
      <c r="BO154" s="11">
        <f t="shared" si="164"/>
        <v>5.0000000000000002E-5</v>
      </c>
      <c r="BP154" s="11">
        <f t="shared" si="134"/>
        <v>5.0000000000000002E-5</v>
      </c>
      <c r="BQ154" s="6"/>
      <c r="BR154" s="6">
        <f t="shared" si="139"/>
        <v>4.0000000000000002E-4</v>
      </c>
      <c r="BS154" s="6">
        <f t="shared" si="155"/>
        <v>5.0000000000000002E-5</v>
      </c>
      <c r="BT154" s="6">
        <f t="shared" si="155"/>
        <v>5.0000000000000002E-5</v>
      </c>
      <c r="BU154" s="6">
        <f t="shared" si="150"/>
        <v>1E-4</v>
      </c>
      <c r="BV154" s="6">
        <f t="shared" si="156"/>
        <v>5.0000000000000002E-5</v>
      </c>
      <c r="BW154" s="6">
        <f t="shared" si="156"/>
        <v>5.0000000000000002E-5</v>
      </c>
      <c r="BX154" s="6"/>
      <c r="BY154" s="6">
        <f t="shared" si="140"/>
        <v>1.4999999999999999E-4</v>
      </c>
      <c r="CR154" s="14"/>
      <c r="CX154" s="6">
        <f t="shared" si="157"/>
        <v>5.0000000000000002E-5</v>
      </c>
      <c r="CY154" s="6">
        <f t="shared" si="157"/>
        <v>5.0000000000000002E-5</v>
      </c>
      <c r="CZ154" s="6">
        <v>4544</v>
      </c>
      <c r="DF154" s="6">
        <f t="shared" si="141"/>
        <v>4.0000000000000002E-4</v>
      </c>
      <c r="DG154" s="6">
        <f t="shared" si="151"/>
        <v>5.0000000000000002E-5</v>
      </c>
      <c r="DH154"/>
    </row>
    <row r="155" spans="1:112" s="11" customFormat="1">
      <c r="A155" s="11">
        <v>152</v>
      </c>
      <c r="B155" s="6" t="s">
        <v>194</v>
      </c>
      <c r="C155" s="6">
        <v>198</v>
      </c>
      <c r="D155" s="6" t="s">
        <v>1191</v>
      </c>
      <c r="E155" s="6" t="s">
        <v>1610</v>
      </c>
      <c r="F155" s="6" t="s">
        <v>992</v>
      </c>
      <c r="G155" s="7">
        <v>7.6</v>
      </c>
      <c r="H155" s="6">
        <v>727</v>
      </c>
      <c r="I155" s="6">
        <f t="shared" si="136"/>
        <v>0.05</v>
      </c>
      <c r="J155" s="6">
        <f>0.5*3</f>
        <v>1.5</v>
      </c>
      <c r="K155" s="7">
        <v>35</v>
      </c>
      <c r="L155" s="6">
        <v>0.33100000000000002</v>
      </c>
      <c r="M155" s="9">
        <v>1.2</v>
      </c>
      <c r="N155" s="6">
        <v>7.66</v>
      </c>
      <c r="O155" s="6">
        <v>7.97</v>
      </c>
      <c r="P155" s="10">
        <v>4.2000000000000003E-2</v>
      </c>
      <c r="Q155" s="6">
        <v>1100</v>
      </c>
      <c r="R155" s="6">
        <f t="shared" si="137"/>
        <v>0.2</v>
      </c>
      <c r="S155" s="6">
        <v>6.21</v>
      </c>
      <c r="T155" s="6">
        <v>18.399999999999999</v>
      </c>
      <c r="U155" s="6">
        <f t="shared" si="160"/>
        <v>1</v>
      </c>
      <c r="V155" s="6"/>
      <c r="W155" s="7">
        <v>54</v>
      </c>
      <c r="X155" s="9">
        <v>9.6</v>
      </c>
      <c r="Y155" s="6">
        <v>53.3</v>
      </c>
      <c r="Z155" s="6">
        <v>41000</v>
      </c>
      <c r="AA155" s="9">
        <v>2.6</v>
      </c>
      <c r="AB155" s="6">
        <v>13000</v>
      </c>
      <c r="AC155" s="6">
        <v>440</v>
      </c>
      <c r="AD155" s="6">
        <v>410</v>
      </c>
      <c r="AE155" s="6">
        <v>14090</v>
      </c>
      <c r="AF155" s="6">
        <v>120</v>
      </c>
      <c r="AG155" s="6">
        <v>3500</v>
      </c>
      <c r="AH155" s="6">
        <v>700</v>
      </c>
      <c r="AI155" s="6">
        <f>0.5*0.005</f>
        <v>2.5000000000000001E-3</v>
      </c>
      <c r="AJ155" s="6">
        <v>6.5000000000000002E-2</v>
      </c>
      <c r="AK155" s="6">
        <f t="shared" si="154"/>
        <v>2.5000000000000001E-3</v>
      </c>
      <c r="AL155" s="6">
        <v>0.20499999999999999</v>
      </c>
      <c r="AM155" s="6">
        <v>3.9E-2</v>
      </c>
      <c r="AN155" s="6">
        <v>4.3999999999999997E-2</v>
      </c>
      <c r="AO155" s="6">
        <v>2.5000000000000001E-2</v>
      </c>
      <c r="AP155" s="6">
        <f t="shared" si="158"/>
        <v>2.5000000000000001E-3</v>
      </c>
      <c r="AQ155" s="6">
        <v>3.1E-2</v>
      </c>
      <c r="AR155" s="6">
        <v>2.5000000000000001E-2</v>
      </c>
      <c r="AS155" s="6">
        <v>2.4E-2</v>
      </c>
      <c r="AT155" s="6">
        <f t="shared" ref="AT155:AT160" si="168">0.5*0.005</f>
        <v>2.5000000000000001E-3</v>
      </c>
      <c r="AU155" s="6">
        <v>0.107</v>
      </c>
      <c r="AV155" s="6">
        <v>0.05</v>
      </c>
      <c r="AW155" s="6">
        <v>2.1999999999999999E-2</v>
      </c>
      <c r="AX155" s="6">
        <v>4.1000000000000002E-2</v>
      </c>
      <c r="AY155" s="6">
        <v>2.8000000000000001E-2</v>
      </c>
      <c r="AZ155" s="6">
        <f t="shared" si="159"/>
        <v>2.5000000000000001E-3</v>
      </c>
      <c r="BA155" s="6">
        <f t="shared" si="143"/>
        <v>2.5000000000000001E-3</v>
      </c>
      <c r="BB155" s="6"/>
      <c r="BC155" s="6">
        <f t="shared" si="146"/>
        <v>5.0000000000000001E-4</v>
      </c>
      <c r="BD155" s="6">
        <f t="shared" si="161"/>
        <v>5.0000000000000001E-4</v>
      </c>
      <c r="BE155" s="6">
        <f t="shared" si="152"/>
        <v>5.0000000000000001E-4</v>
      </c>
      <c r="BF155" s="6">
        <f t="shared" si="147"/>
        <v>5.0000000000000001E-4</v>
      </c>
      <c r="BG155" s="6">
        <f t="shared" si="148"/>
        <v>5.0000000000000001E-4</v>
      </c>
      <c r="BH155" s="6">
        <f t="shared" si="144"/>
        <v>5.0000000000000001E-4</v>
      </c>
      <c r="BI155" s="6">
        <f t="shared" si="162"/>
        <v>5.0000000000000001E-4</v>
      </c>
      <c r="BJ155" s="6">
        <f t="shared" si="153"/>
        <v>5.0000000000000001E-4</v>
      </c>
      <c r="BK155" s="6">
        <f t="shared" si="138"/>
        <v>5.0000000000000004E-6</v>
      </c>
      <c r="BL155" s="11">
        <f t="shared" si="149"/>
        <v>5.0000000000000001E-4</v>
      </c>
      <c r="BM155" s="11">
        <f t="shared" si="163"/>
        <v>5.0000000000000002E-5</v>
      </c>
      <c r="BN155" s="11">
        <f t="shared" si="133"/>
        <v>5.0000000000000002E-5</v>
      </c>
      <c r="BO155" s="11">
        <f t="shared" si="164"/>
        <v>5.0000000000000002E-5</v>
      </c>
      <c r="BP155" s="11">
        <f t="shared" si="134"/>
        <v>5.0000000000000002E-5</v>
      </c>
      <c r="BQ155" s="6"/>
      <c r="BR155" s="6">
        <f t="shared" si="139"/>
        <v>4.0000000000000002E-4</v>
      </c>
      <c r="BS155" s="6">
        <f t="shared" si="155"/>
        <v>5.0000000000000002E-5</v>
      </c>
      <c r="BT155" s="6">
        <f t="shared" si="155"/>
        <v>5.0000000000000002E-5</v>
      </c>
      <c r="BU155" s="6">
        <f t="shared" si="150"/>
        <v>1E-4</v>
      </c>
      <c r="BV155" s="6">
        <f t="shared" si="156"/>
        <v>5.0000000000000002E-5</v>
      </c>
      <c r="BW155" s="6">
        <f t="shared" si="156"/>
        <v>5.0000000000000002E-5</v>
      </c>
      <c r="BX155" s="6"/>
      <c r="BY155" s="6">
        <f t="shared" si="140"/>
        <v>1.4999999999999999E-4</v>
      </c>
      <c r="CR155" s="14"/>
      <c r="CX155" s="6">
        <f t="shared" si="157"/>
        <v>5.0000000000000002E-5</v>
      </c>
      <c r="CY155" s="6">
        <f t="shared" si="157"/>
        <v>5.0000000000000002E-5</v>
      </c>
      <c r="CZ155" s="6">
        <v>8261</v>
      </c>
      <c r="DF155" s="6">
        <f t="shared" si="141"/>
        <v>4.0000000000000002E-4</v>
      </c>
      <c r="DG155" s="6">
        <f t="shared" si="151"/>
        <v>5.0000000000000002E-5</v>
      </c>
      <c r="DH155"/>
    </row>
    <row r="156" spans="1:112" s="11" customFormat="1">
      <c r="A156" s="11">
        <v>153</v>
      </c>
      <c r="B156" s="6" t="s">
        <v>192</v>
      </c>
      <c r="C156" s="6">
        <v>199</v>
      </c>
      <c r="D156" s="6" t="s">
        <v>1192</v>
      </c>
      <c r="E156" s="6" t="s">
        <v>1611</v>
      </c>
      <c r="F156" s="6" t="s">
        <v>193</v>
      </c>
      <c r="G156" s="7">
        <v>7.5</v>
      </c>
      <c r="H156" s="6">
        <v>320</v>
      </c>
      <c r="I156" s="6">
        <f t="shared" si="136"/>
        <v>0.05</v>
      </c>
      <c r="J156" s="6">
        <v>6.19</v>
      </c>
      <c r="K156" s="7">
        <v>65</v>
      </c>
      <c r="L156" s="6">
        <v>2.31</v>
      </c>
      <c r="M156" s="9">
        <v>4.7</v>
      </c>
      <c r="N156" s="6">
        <v>18.100000000000001</v>
      </c>
      <c r="O156" s="6">
        <v>27.6</v>
      </c>
      <c r="P156" s="8">
        <v>0.16</v>
      </c>
      <c r="Q156" s="6">
        <v>2700</v>
      </c>
      <c r="R156" s="6">
        <f t="shared" si="137"/>
        <v>0.2</v>
      </c>
      <c r="S156" s="6">
        <v>14.3</v>
      </c>
      <c r="T156" s="6">
        <v>90.9</v>
      </c>
      <c r="U156" s="6">
        <f t="shared" si="160"/>
        <v>1</v>
      </c>
      <c r="V156" s="6"/>
      <c r="W156" s="7">
        <v>20</v>
      </c>
      <c r="X156" s="7">
        <v>27</v>
      </c>
      <c r="Y156" s="6">
        <v>209</v>
      </c>
      <c r="Z156" s="6">
        <v>11000</v>
      </c>
      <c r="AA156" s="9">
        <v>2</v>
      </c>
      <c r="AB156" s="6">
        <v>14000</v>
      </c>
      <c r="AC156" s="6">
        <v>230</v>
      </c>
      <c r="AD156" s="6">
        <v>1300</v>
      </c>
      <c r="AE156" s="6">
        <v>9500</v>
      </c>
      <c r="AF156" s="6">
        <v>300</v>
      </c>
      <c r="AG156" s="6">
        <v>11000</v>
      </c>
      <c r="AH156" s="6">
        <v>1900</v>
      </c>
      <c r="AI156" s="6">
        <v>0.25600000000000001</v>
      </c>
      <c r="AJ156" s="6">
        <v>0.251</v>
      </c>
      <c r="AK156" s="6">
        <f t="shared" si="154"/>
        <v>2.5000000000000001E-3</v>
      </c>
      <c r="AL156" s="6">
        <v>0.60499999999999998</v>
      </c>
      <c r="AM156" s="6">
        <v>0.13200000000000001</v>
      </c>
      <c r="AN156" s="6">
        <v>0.109</v>
      </c>
      <c r="AO156" s="6">
        <v>6.0999999999999999E-2</v>
      </c>
      <c r="AP156" s="6">
        <f t="shared" si="158"/>
        <v>2.5000000000000001E-3</v>
      </c>
      <c r="AQ156" s="6">
        <v>0.105</v>
      </c>
      <c r="AR156" s="6">
        <v>6.5000000000000002E-2</v>
      </c>
      <c r="AS156" s="6">
        <f>0.5*0.005</f>
        <v>2.5000000000000001E-3</v>
      </c>
      <c r="AT156" s="6">
        <f t="shared" si="168"/>
        <v>2.5000000000000001E-3</v>
      </c>
      <c r="AU156" s="6">
        <v>0.27</v>
      </c>
      <c r="AV156" s="6">
        <v>0.16500000000000001</v>
      </c>
      <c r="AW156" s="6">
        <v>6.4000000000000001E-2</v>
      </c>
      <c r="AX156" s="6">
        <v>0.126</v>
      </c>
      <c r="AY156" s="6">
        <v>7.9000000000000001E-2</v>
      </c>
      <c r="AZ156" s="6">
        <f t="shared" si="159"/>
        <v>2.5000000000000001E-3</v>
      </c>
      <c r="BA156" s="6">
        <f t="shared" si="143"/>
        <v>2.5000000000000001E-3</v>
      </c>
      <c r="BB156" s="6"/>
      <c r="BC156" s="6">
        <f t="shared" si="146"/>
        <v>5.0000000000000001E-4</v>
      </c>
      <c r="BD156" s="6">
        <f t="shared" si="161"/>
        <v>5.0000000000000001E-4</v>
      </c>
      <c r="BE156" s="6">
        <f t="shared" si="152"/>
        <v>5.0000000000000001E-4</v>
      </c>
      <c r="BF156" s="6">
        <f t="shared" si="147"/>
        <v>5.0000000000000001E-4</v>
      </c>
      <c r="BG156" s="6">
        <f t="shared" si="148"/>
        <v>5.0000000000000001E-4</v>
      </c>
      <c r="BH156" s="6">
        <f t="shared" si="144"/>
        <v>5.0000000000000001E-4</v>
      </c>
      <c r="BI156" s="6">
        <f t="shared" si="162"/>
        <v>5.0000000000000001E-4</v>
      </c>
      <c r="BJ156" s="6">
        <f t="shared" si="153"/>
        <v>5.0000000000000001E-4</v>
      </c>
      <c r="BK156" s="6">
        <f t="shared" si="138"/>
        <v>5.0000000000000004E-6</v>
      </c>
      <c r="BL156" s="11">
        <f t="shared" si="149"/>
        <v>5.0000000000000001E-4</v>
      </c>
      <c r="BM156" s="11">
        <f t="shared" si="163"/>
        <v>5.0000000000000002E-5</v>
      </c>
      <c r="BN156" s="11">
        <f t="shared" si="133"/>
        <v>5.0000000000000002E-5</v>
      </c>
      <c r="BO156" s="11">
        <f t="shared" si="164"/>
        <v>5.0000000000000002E-5</v>
      </c>
      <c r="BP156" s="11">
        <f t="shared" si="134"/>
        <v>5.0000000000000002E-5</v>
      </c>
      <c r="BQ156" s="6"/>
      <c r="BR156" s="6">
        <f t="shared" si="139"/>
        <v>4.0000000000000002E-4</v>
      </c>
      <c r="BS156" s="6">
        <f t="shared" si="155"/>
        <v>5.0000000000000002E-5</v>
      </c>
      <c r="BT156" s="6">
        <f t="shared" si="155"/>
        <v>5.0000000000000002E-5</v>
      </c>
      <c r="BU156" s="6">
        <f t="shared" si="150"/>
        <v>1E-4</v>
      </c>
      <c r="BV156" s="6">
        <f t="shared" si="156"/>
        <v>5.0000000000000002E-5</v>
      </c>
      <c r="BW156" s="6">
        <f t="shared" si="156"/>
        <v>5.0000000000000002E-5</v>
      </c>
      <c r="BX156" s="6"/>
      <c r="BY156" s="6">
        <f t="shared" si="140"/>
        <v>1.4999999999999999E-4</v>
      </c>
      <c r="CR156" s="14"/>
      <c r="CX156" s="6">
        <f t="shared" si="157"/>
        <v>5.0000000000000002E-5</v>
      </c>
      <c r="CY156" s="6">
        <f t="shared" si="157"/>
        <v>5.0000000000000002E-5</v>
      </c>
      <c r="CZ156" s="6">
        <v>22420</v>
      </c>
      <c r="DF156" s="6">
        <f t="shared" si="141"/>
        <v>4.0000000000000002E-4</v>
      </c>
      <c r="DG156" s="6">
        <f t="shared" si="151"/>
        <v>5.0000000000000002E-5</v>
      </c>
      <c r="DH156"/>
    </row>
    <row r="157" spans="1:112" s="11" customFormat="1">
      <c r="A157" s="11">
        <v>154</v>
      </c>
      <c r="B157" s="6" t="s">
        <v>190</v>
      </c>
      <c r="C157" s="6">
        <v>200</v>
      </c>
      <c r="D157" s="6" t="s">
        <v>1193</v>
      </c>
      <c r="E157" s="6" t="s">
        <v>1612</v>
      </c>
      <c r="F157" s="6" t="s">
        <v>191</v>
      </c>
      <c r="G157" s="7">
        <v>7.5</v>
      </c>
      <c r="H157" s="6">
        <v>413</v>
      </c>
      <c r="I157" s="6">
        <f t="shared" si="136"/>
        <v>0.05</v>
      </c>
      <c r="J157" s="6">
        <v>12.3</v>
      </c>
      <c r="K157" s="6">
        <v>340</v>
      </c>
      <c r="L157" s="6">
        <v>0.504</v>
      </c>
      <c r="M157" s="9">
        <v>0.92</v>
      </c>
      <c r="N157" s="6">
        <v>13.3</v>
      </c>
      <c r="O157" s="6">
        <v>16.2</v>
      </c>
      <c r="P157" s="10">
        <v>8.5999999999999993E-2</v>
      </c>
      <c r="Q157" s="6">
        <v>2800</v>
      </c>
      <c r="R157" s="6">
        <f t="shared" si="137"/>
        <v>0.2</v>
      </c>
      <c r="S157" s="6">
        <v>10.4</v>
      </c>
      <c r="T157" s="6">
        <v>35.6</v>
      </c>
      <c r="U157" s="6">
        <f t="shared" si="160"/>
        <v>1</v>
      </c>
      <c r="V157" s="6"/>
      <c r="W157" s="7">
        <v>97</v>
      </c>
      <c r="X157" s="7">
        <v>23</v>
      </c>
      <c r="Y157" s="6">
        <v>95.9</v>
      </c>
      <c r="Z157" s="6">
        <v>130000</v>
      </c>
      <c r="AA157" s="9">
        <v>7.8</v>
      </c>
      <c r="AB157" s="6">
        <v>27000</v>
      </c>
      <c r="AC157" s="6">
        <v>6600</v>
      </c>
      <c r="AD157" s="6">
        <v>2400</v>
      </c>
      <c r="AE157" s="6">
        <v>5800</v>
      </c>
      <c r="AF157" s="6">
        <v>160</v>
      </c>
      <c r="AG157" s="6">
        <v>5800</v>
      </c>
      <c r="AH157" s="6">
        <v>1200</v>
      </c>
      <c r="AI157" s="6">
        <v>3.7999999999999999E-2</v>
      </c>
      <c r="AJ157" s="6">
        <v>0.03</v>
      </c>
      <c r="AK157" s="6">
        <f t="shared" si="154"/>
        <v>2.5000000000000001E-3</v>
      </c>
      <c r="AL157" s="6">
        <v>0.189</v>
      </c>
      <c r="AM157" s="6">
        <v>5.0999999999999997E-2</v>
      </c>
      <c r="AN157" s="6">
        <v>4.8000000000000001E-2</v>
      </c>
      <c r="AO157" s="6">
        <v>3.4000000000000002E-2</v>
      </c>
      <c r="AP157" s="6">
        <f t="shared" si="158"/>
        <v>2.5000000000000001E-3</v>
      </c>
      <c r="AQ157" s="6">
        <v>4.9000000000000002E-2</v>
      </c>
      <c r="AR157" s="6">
        <v>3.3000000000000002E-2</v>
      </c>
      <c r="AS157" s="6">
        <f>0.5*0.005</f>
        <v>2.5000000000000001E-3</v>
      </c>
      <c r="AT157" s="6">
        <f t="shared" si="168"/>
        <v>2.5000000000000001E-3</v>
      </c>
      <c r="AU157" s="6">
        <v>0.11799999999999999</v>
      </c>
      <c r="AV157" s="6">
        <v>8.3000000000000004E-2</v>
      </c>
      <c r="AW157" s="6">
        <v>2.9000000000000001E-2</v>
      </c>
      <c r="AX157" s="6">
        <v>5.8000000000000003E-2</v>
      </c>
      <c r="AY157" s="6">
        <v>4.9000000000000002E-2</v>
      </c>
      <c r="AZ157" s="6">
        <f t="shared" si="159"/>
        <v>2.5000000000000001E-3</v>
      </c>
      <c r="BA157" s="6">
        <f t="shared" si="143"/>
        <v>2.5000000000000001E-3</v>
      </c>
      <c r="BB157" s="6"/>
      <c r="BC157" s="6">
        <f t="shared" si="146"/>
        <v>5.0000000000000001E-4</v>
      </c>
      <c r="BD157" s="6">
        <f t="shared" si="161"/>
        <v>5.0000000000000001E-4</v>
      </c>
      <c r="BE157" s="6">
        <f t="shared" si="152"/>
        <v>5.0000000000000001E-4</v>
      </c>
      <c r="BF157" s="6">
        <f t="shared" si="147"/>
        <v>5.0000000000000001E-4</v>
      </c>
      <c r="BG157" s="6">
        <f t="shared" si="148"/>
        <v>5.0000000000000001E-4</v>
      </c>
      <c r="BH157" s="6">
        <f t="shared" si="144"/>
        <v>5.0000000000000001E-4</v>
      </c>
      <c r="BI157" s="6">
        <f t="shared" si="162"/>
        <v>5.0000000000000001E-4</v>
      </c>
      <c r="BJ157" s="6">
        <f t="shared" si="153"/>
        <v>5.0000000000000001E-4</v>
      </c>
      <c r="BK157" s="6">
        <f t="shared" si="138"/>
        <v>5.0000000000000004E-6</v>
      </c>
      <c r="BL157" s="11">
        <f t="shared" si="149"/>
        <v>5.0000000000000001E-4</v>
      </c>
      <c r="BM157" s="11">
        <f t="shared" si="163"/>
        <v>5.0000000000000002E-5</v>
      </c>
      <c r="BN157" s="11">
        <f t="shared" si="133"/>
        <v>5.0000000000000002E-5</v>
      </c>
      <c r="BO157" s="11">
        <f t="shared" si="164"/>
        <v>5.0000000000000002E-5</v>
      </c>
      <c r="BP157" s="11">
        <f t="shared" si="134"/>
        <v>5.0000000000000002E-5</v>
      </c>
      <c r="BQ157" s="6"/>
      <c r="BR157" s="6">
        <f t="shared" si="139"/>
        <v>4.0000000000000002E-4</v>
      </c>
      <c r="BS157" s="6">
        <f t="shared" si="155"/>
        <v>5.0000000000000002E-5</v>
      </c>
      <c r="BT157" s="6">
        <f t="shared" si="155"/>
        <v>5.0000000000000002E-5</v>
      </c>
      <c r="BU157" s="6">
        <f t="shared" si="150"/>
        <v>1E-4</v>
      </c>
      <c r="BV157" s="6">
        <f t="shared" si="156"/>
        <v>5.0000000000000002E-5</v>
      </c>
      <c r="BW157" s="6">
        <f t="shared" si="156"/>
        <v>5.0000000000000002E-5</v>
      </c>
      <c r="BX157" s="6"/>
      <c r="BY157" s="6">
        <f t="shared" si="140"/>
        <v>1.4999999999999999E-4</v>
      </c>
      <c r="CR157" s="14"/>
      <c r="CX157" s="6">
        <f t="shared" si="157"/>
        <v>5.0000000000000002E-5</v>
      </c>
      <c r="CY157" s="6">
        <f t="shared" si="157"/>
        <v>5.0000000000000002E-5</v>
      </c>
      <c r="CZ157" s="6">
        <v>7875</v>
      </c>
      <c r="DF157" s="6">
        <f t="shared" si="141"/>
        <v>4.0000000000000002E-4</v>
      </c>
      <c r="DG157" s="6">
        <f t="shared" si="151"/>
        <v>5.0000000000000002E-5</v>
      </c>
      <c r="DH157"/>
    </row>
    <row r="158" spans="1:112" s="11" customFormat="1">
      <c r="A158" s="11">
        <v>155</v>
      </c>
      <c r="B158" s="6" t="s">
        <v>188</v>
      </c>
      <c r="C158" s="6">
        <v>201</v>
      </c>
      <c r="D158" s="6" t="s">
        <v>1194</v>
      </c>
      <c r="E158" s="6" t="s">
        <v>1613</v>
      </c>
      <c r="F158" s="6" t="s">
        <v>189</v>
      </c>
      <c r="G158" s="7">
        <v>7.5</v>
      </c>
      <c r="H158" s="6">
        <v>840</v>
      </c>
      <c r="I158" s="6">
        <f t="shared" si="136"/>
        <v>0.05</v>
      </c>
      <c r="J158" s="6">
        <v>12.8</v>
      </c>
      <c r="K158" s="6">
        <v>100</v>
      </c>
      <c r="L158" s="6">
        <v>1.32</v>
      </c>
      <c r="M158" s="9">
        <f>0.5*0.2</f>
        <v>0.1</v>
      </c>
      <c r="N158" s="6">
        <v>7.91</v>
      </c>
      <c r="O158" s="6">
        <v>25.2</v>
      </c>
      <c r="P158" s="8">
        <v>0.1</v>
      </c>
      <c r="Q158" s="6">
        <v>1700</v>
      </c>
      <c r="R158" s="6">
        <f t="shared" si="137"/>
        <v>0.2</v>
      </c>
      <c r="S158" s="6">
        <v>6.04</v>
      </c>
      <c r="T158" s="6">
        <v>58.9</v>
      </c>
      <c r="U158" s="6">
        <f t="shared" si="160"/>
        <v>1</v>
      </c>
      <c r="V158" s="6"/>
      <c r="W158" s="7">
        <v>85</v>
      </c>
      <c r="X158" s="7">
        <v>15</v>
      </c>
      <c r="Y158" s="6">
        <v>115</v>
      </c>
      <c r="Z158" s="6">
        <v>120000</v>
      </c>
      <c r="AA158" s="9">
        <v>7.2</v>
      </c>
      <c r="AB158" s="6">
        <v>11000</v>
      </c>
      <c r="AC158" s="6">
        <v>1500</v>
      </c>
      <c r="AD158" s="6">
        <v>830</v>
      </c>
      <c r="AE158" s="6">
        <v>10310</v>
      </c>
      <c r="AF158" s="7">
        <v>84</v>
      </c>
      <c r="AG158" s="6">
        <v>3300</v>
      </c>
      <c r="AH158" s="6">
        <v>520</v>
      </c>
      <c r="AI158" s="6">
        <v>6.2E-2</v>
      </c>
      <c r="AJ158" s="6">
        <v>9.7000000000000003E-2</v>
      </c>
      <c r="AK158" s="6">
        <f t="shared" si="154"/>
        <v>2.5000000000000001E-3</v>
      </c>
      <c r="AL158" s="6">
        <v>0.39700000000000002</v>
      </c>
      <c r="AM158" s="6">
        <v>9.9000000000000005E-2</v>
      </c>
      <c r="AN158" s="6">
        <v>8.3000000000000004E-2</v>
      </c>
      <c r="AO158" s="6">
        <v>4.1000000000000002E-2</v>
      </c>
      <c r="AP158" s="6">
        <f t="shared" si="158"/>
        <v>2.5000000000000001E-3</v>
      </c>
      <c r="AQ158" s="6">
        <f>0.5*0.005</f>
        <v>2.5000000000000001E-3</v>
      </c>
      <c r="AR158" s="6">
        <v>5.1999999999999998E-2</v>
      </c>
      <c r="AS158" s="6">
        <v>4.8000000000000001E-2</v>
      </c>
      <c r="AT158" s="6">
        <f t="shared" si="168"/>
        <v>2.5000000000000001E-3</v>
      </c>
      <c r="AU158" s="6">
        <v>0.20899999999999999</v>
      </c>
      <c r="AV158" s="6">
        <v>9.9000000000000005E-2</v>
      </c>
      <c r="AW158" s="6">
        <v>0.04</v>
      </c>
      <c r="AX158" s="6">
        <v>0.09</v>
      </c>
      <c r="AY158" s="6">
        <f>0.5*0.005</f>
        <v>2.5000000000000001E-3</v>
      </c>
      <c r="AZ158" s="6">
        <f t="shared" si="159"/>
        <v>2.5000000000000001E-3</v>
      </c>
      <c r="BA158" s="6">
        <f t="shared" si="143"/>
        <v>2.5000000000000001E-3</v>
      </c>
      <c r="BB158" s="6"/>
      <c r="BC158" s="6">
        <f t="shared" si="146"/>
        <v>5.0000000000000001E-4</v>
      </c>
      <c r="BD158" s="6">
        <f t="shared" si="161"/>
        <v>5.0000000000000001E-4</v>
      </c>
      <c r="BE158" s="6">
        <f t="shared" si="152"/>
        <v>5.0000000000000001E-4</v>
      </c>
      <c r="BF158" s="6">
        <f t="shared" si="147"/>
        <v>5.0000000000000001E-4</v>
      </c>
      <c r="BG158" s="6">
        <f t="shared" si="148"/>
        <v>5.0000000000000001E-4</v>
      </c>
      <c r="BH158" s="6">
        <f t="shared" si="144"/>
        <v>5.0000000000000001E-4</v>
      </c>
      <c r="BI158" s="6">
        <f t="shared" si="162"/>
        <v>5.0000000000000001E-4</v>
      </c>
      <c r="BJ158" s="6">
        <f t="shared" si="153"/>
        <v>5.0000000000000001E-4</v>
      </c>
      <c r="BK158" s="6">
        <f t="shared" si="138"/>
        <v>5.0000000000000004E-6</v>
      </c>
      <c r="BL158" s="11">
        <f t="shared" si="149"/>
        <v>5.0000000000000001E-4</v>
      </c>
      <c r="BM158" s="11">
        <f t="shared" si="163"/>
        <v>5.0000000000000002E-5</v>
      </c>
      <c r="BN158" s="11">
        <f t="shared" si="133"/>
        <v>5.0000000000000002E-5</v>
      </c>
      <c r="BO158" s="11">
        <f t="shared" si="164"/>
        <v>5.0000000000000002E-5</v>
      </c>
      <c r="BP158" s="11">
        <f t="shared" si="134"/>
        <v>5.0000000000000002E-5</v>
      </c>
      <c r="BQ158" s="6"/>
      <c r="BR158" s="6">
        <f t="shared" si="139"/>
        <v>4.0000000000000002E-4</v>
      </c>
      <c r="BS158" s="6">
        <f t="shared" si="155"/>
        <v>5.0000000000000002E-5</v>
      </c>
      <c r="BT158" s="6">
        <f t="shared" si="155"/>
        <v>5.0000000000000002E-5</v>
      </c>
      <c r="BU158" s="6">
        <f t="shared" si="150"/>
        <v>1E-4</v>
      </c>
      <c r="BV158" s="6">
        <f t="shared" si="156"/>
        <v>5.0000000000000002E-5</v>
      </c>
      <c r="BW158" s="6">
        <f t="shared" si="156"/>
        <v>5.0000000000000002E-5</v>
      </c>
      <c r="BX158" s="6"/>
      <c r="BY158" s="6">
        <f t="shared" si="140"/>
        <v>1.4999999999999999E-4</v>
      </c>
      <c r="CR158" s="14"/>
      <c r="CX158" s="6">
        <f t="shared" si="157"/>
        <v>5.0000000000000002E-5</v>
      </c>
      <c r="CY158" s="6">
        <f t="shared" si="157"/>
        <v>5.0000000000000002E-5</v>
      </c>
      <c r="CZ158" s="6">
        <v>13970</v>
      </c>
      <c r="DF158" s="6">
        <f t="shared" si="141"/>
        <v>4.0000000000000002E-4</v>
      </c>
      <c r="DG158" s="6">
        <f t="shared" si="151"/>
        <v>5.0000000000000002E-5</v>
      </c>
      <c r="DH158"/>
    </row>
    <row r="159" spans="1:112" s="11" customFormat="1">
      <c r="A159" s="11">
        <v>156</v>
      </c>
      <c r="B159" s="6" t="s">
        <v>186</v>
      </c>
      <c r="C159" s="6">
        <v>202</v>
      </c>
      <c r="D159" s="6" t="s">
        <v>1195</v>
      </c>
      <c r="E159" s="6" t="s">
        <v>1614</v>
      </c>
      <c r="F159" s="6" t="s">
        <v>187</v>
      </c>
      <c r="G159" s="7">
        <v>8</v>
      </c>
      <c r="H159" s="6">
        <v>350</v>
      </c>
      <c r="I159" s="6">
        <f t="shared" si="136"/>
        <v>0.05</v>
      </c>
      <c r="J159" s="9">
        <v>7.8</v>
      </c>
      <c r="K159" s="6">
        <v>160</v>
      </c>
      <c r="L159" s="6">
        <v>0.874</v>
      </c>
      <c r="M159" s="9">
        <f>0.5*0.2</f>
        <v>0.1</v>
      </c>
      <c r="N159" s="6">
        <v>5.68</v>
      </c>
      <c r="O159" s="7">
        <v>36</v>
      </c>
      <c r="P159" s="10">
        <v>9.5000000000000001E-2</v>
      </c>
      <c r="Q159" s="6">
        <v>2000</v>
      </c>
      <c r="R159" s="6">
        <f t="shared" si="137"/>
        <v>0.2</v>
      </c>
      <c r="S159" s="6">
        <v>4.71</v>
      </c>
      <c r="T159" s="6">
        <v>28.7</v>
      </c>
      <c r="U159" s="6">
        <f t="shared" si="160"/>
        <v>1</v>
      </c>
      <c r="V159" s="6"/>
      <c r="W159" s="6">
        <v>110</v>
      </c>
      <c r="X159" s="9">
        <v>8.4</v>
      </c>
      <c r="Y159" s="6">
        <v>80.2</v>
      </c>
      <c r="Z159" s="6">
        <v>140000</v>
      </c>
      <c r="AA159" s="9">
        <v>1.4</v>
      </c>
      <c r="AB159" s="6">
        <v>12000</v>
      </c>
      <c r="AC159" s="6">
        <v>3000</v>
      </c>
      <c r="AD159" s="6">
        <v>2000</v>
      </c>
      <c r="AE159" s="6">
        <v>5460</v>
      </c>
      <c r="AF159" s="7">
        <v>54</v>
      </c>
      <c r="AG159" s="6">
        <v>2100</v>
      </c>
      <c r="AH159" s="6">
        <v>460</v>
      </c>
      <c r="AI159" s="6">
        <v>5.1999999999999998E-2</v>
      </c>
      <c r="AJ159" s="6">
        <v>9.1999999999999998E-2</v>
      </c>
      <c r="AK159" s="6">
        <f t="shared" si="154"/>
        <v>2.5000000000000001E-3</v>
      </c>
      <c r="AL159" s="6">
        <v>0.20100000000000001</v>
      </c>
      <c r="AM159" s="6">
        <v>6.4000000000000001E-2</v>
      </c>
      <c r="AN159" s="6">
        <v>6.0999999999999999E-2</v>
      </c>
      <c r="AO159" s="6">
        <v>0.05</v>
      </c>
      <c r="AP159" s="6">
        <f t="shared" si="158"/>
        <v>2.5000000000000001E-3</v>
      </c>
      <c r="AQ159" s="8">
        <v>0.05</v>
      </c>
      <c r="AR159" s="6">
        <v>2.8000000000000001E-2</v>
      </c>
      <c r="AS159" s="6">
        <v>3.1E-2</v>
      </c>
      <c r="AT159" s="6">
        <f t="shared" si="168"/>
        <v>2.5000000000000001E-3</v>
      </c>
      <c r="AU159" s="6">
        <v>0.10199999999999999</v>
      </c>
      <c r="AV159" s="6">
        <v>0.11600000000000001</v>
      </c>
      <c r="AW159" s="6">
        <v>4.3999999999999997E-2</v>
      </c>
      <c r="AX159" s="6">
        <v>7.2999999999999995E-2</v>
      </c>
      <c r="AY159" s="6">
        <v>4.4999999999999998E-2</v>
      </c>
      <c r="AZ159" s="6">
        <f t="shared" si="159"/>
        <v>2.5000000000000001E-3</v>
      </c>
      <c r="BA159" s="6">
        <f t="shared" si="143"/>
        <v>2.5000000000000001E-3</v>
      </c>
      <c r="BB159" s="6"/>
      <c r="BC159" s="6">
        <f t="shared" si="146"/>
        <v>5.0000000000000001E-4</v>
      </c>
      <c r="BD159" s="6">
        <f t="shared" si="161"/>
        <v>5.0000000000000001E-4</v>
      </c>
      <c r="BE159" s="6">
        <f t="shared" si="152"/>
        <v>5.0000000000000001E-4</v>
      </c>
      <c r="BF159" s="6">
        <f t="shared" si="147"/>
        <v>5.0000000000000001E-4</v>
      </c>
      <c r="BG159" s="6">
        <f t="shared" si="148"/>
        <v>5.0000000000000001E-4</v>
      </c>
      <c r="BH159" s="6">
        <f t="shared" si="144"/>
        <v>5.0000000000000001E-4</v>
      </c>
      <c r="BI159" s="6">
        <f t="shared" si="162"/>
        <v>5.0000000000000001E-4</v>
      </c>
      <c r="BJ159" s="6">
        <f t="shared" si="153"/>
        <v>5.0000000000000001E-4</v>
      </c>
      <c r="BK159" s="6">
        <f t="shared" si="138"/>
        <v>5.0000000000000004E-6</v>
      </c>
      <c r="BL159" s="11">
        <f t="shared" si="149"/>
        <v>5.0000000000000001E-4</v>
      </c>
      <c r="BM159" s="11">
        <f t="shared" si="163"/>
        <v>5.0000000000000002E-5</v>
      </c>
      <c r="BN159" s="11">
        <f t="shared" si="133"/>
        <v>5.0000000000000002E-5</v>
      </c>
      <c r="BO159" s="11">
        <f t="shared" si="164"/>
        <v>5.0000000000000002E-5</v>
      </c>
      <c r="BP159" s="11">
        <f t="shared" si="134"/>
        <v>5.0000000000000002E-5</v>
      </c>
      <c r="BQ159" s="6"/>
      <c r="BR159" s="6">
        <f t="shared" si="139"/>
        <v>4.0000000000000002E-4</v>
      </c>
      <c r="BS159" s="6">
        <f t="shared" si="155"/>
        <v>5.0000000000000002E-5</v>
      </c>
      <c r="BT159" s="6">
        <f t="shared" si="155"/>
        <v>5.0000000000000002E-5</v>
      </c>
      <c r="BU159" s="6">
        <f t="shared" si="150"/>
        <v>1E-4</v>
      </c>
      <c r="BV159" s="6">
        <f t="shared" si="156"/>
        <v>5.0000000000000002E-5</v>
      </c>
      <c r="BW159" s="6">
        <f t="shared" si="156"/>
        <v>5.0000000000000002E-5</v>
      </c>
      <c r="BX159" s="6"/>
      <c r="BY159" s="6">
        <f t="shared" si="140"/>
        <v>1.4999999999999999E-4</v>
      </c>
      <c r="CR159" s="14"/>
      <c r="CX159" s="6">
        <f t="shared" si="157"/>
        <v>5.0000000000000002E-5</v>
      </c>
      <c r="CY159" s="6">
        <f t="shared" si="157"/>
        <v>5.0000000000000002E-5</v>
      </c>
      <c r="CZ159" s="6">
        <v>905</v>
      </c>
      <c r="DF159" s="6">
        <f t="shared" si="141"/>
        <v>4.0000000000000002E-4</v>
      </c>
      <c r="DG159" s="6">
        <f t="shared" si="151"/>
        <v>5.0000000000000002E-5</v>
      </c>
      <c r="DH159"/>
    </row>
    <row r="160" spans="1:112" s="11" customFormat="1">
      <c r="A160" s="11">
        <v>157</v>
      </c>
      <c r="B160" s="6" t="s">
        <v>184</v>
      </c>
      <c r="C160" s="6">
        <v>203</v>
      </c>
      <c r="D160" s="6" t="s">
        <v>1196</v>
      </c>
      <c r="E160" s="6" t="s">
        <v>1615</v>
      </c>
      <c r="F160" s="6" t="s">
        <v>185</v>
      </c>
      <c r="G160" s="7">
        <v>8.1999999999999993</v>
      </c>
      <c r="H160" s="6">
        <v>210</v>
      </c>
      <c r="I160" s="6">
        <f t="shared" si="136"/>
        <v>0.05</v>
      </c>
      <c r="J160" s="6">
        <f>0.5*3</f>
        <v>1.5</v>
      </c>
      <c r="K160" s="7">
        <v>13</v>
      </c>
      <c r="L160" s="6">
        <v>0.28699999999999998</v>
      </c>
      <c r="M160" s="9">
        <f>0.5*0.2</f>
        <v>0.1</v>
      </c>
      <c r="N160" s="6">
        <v>1.33</v>
      </c>
      <c r="O160" s="6">
        <v>11.5</v>
      </c>
      <c r="P160" s="10">
        <v>2.4E-2</v>
      </c>
      <c r="Q160" s="6">
        <v>540</v>
      </c>
      <c r="R160" s="6">
        <f t="shared" si="137"/>
        <v>0.2</v>
      </c>
      <c r="S160" s="6">
        <v>1.25</v>
      </c>
      <c r="T160" s="6">
        <v>9.41</v>
      </c>
      <c r="U160" s="6">
        <f t="shared" si="160"/>
        <v>1</v>
      </c>
      <c r="V160" s="6"/>
      <c r="W160" s="7">
        <v>12</v>
      </c>
      <c r="X160" s="9">
        <v>2</v>
      </c>
      <c r="Y160" s="6">
        <v>24.2</v>
      </c>
      <c r="Z160" s="6">
        <v>12000</v>
      </c>
      <c r="AA160" s="9">
        <v>2</v>
      </c>
      <c r="AB160" s="6">
        <v>6600</v>
      </c>
      <c r="AC160" s="6">
        <v>65</v>
      </c>
      <c r="AD160" s="6">
        <v>180</v>
      </c>
      <c r="AE160" s="6">
        <v>1570</v>
      </c>
      <c r="AF160" s="7">
        <v>15</v>
      </c>
      <c r="AG160" s="6">
        <v>400</v>
      </c>
      <c r="AH160" s="6">
        <f>0.5*100</f>
        <v>50</v>
      </c>
      <c r="AI160" s="6">
        <f>0.5*0.005</f>
        <v>2.5000000000000001E-3</v>
      </c>
      <c r="AJ160" s="6">
        <v>2.5000000000000001E-2</v>
      </c>
      <c r="AK160" s="6">
        <f t="shared" si="154"/>
        <v>2.5000000000000001E-3</v>
      </c>
      <c r="AL160" s="6">
        <v>4.2000000000000003E-2</v>
      </c>
      <c r="AM160" s="6">
        <f>0.5*0.005</f>
        <v>2.5000000000000001E-3</v>
      </c>
      <c r="AN160" s="6">
        <f>0.5*0.005</f>
        <v>2.5000000000000001E-3</v>
      </c>
      <c r="AO160" s="6">
        <f>0.5*0.005</f>
        <v>2.5000000000000001E-3</v>
      </c>
      <c r="AP160" s="6">
        <f t="shared" si="158"/>
        <v>2.5000000000000001E-3</v>
      </c>
      <c r="AQ160" s="6">
        <v>1.7000000000000001E-2</v>
      </c>
      <c r="AR160" s="6">
        <f>0.5*0.003</f>
        <v>1.5E-3</v>
      </c>
      <c r="AS160" s="6">
        <v>2.8000000000000001E-2</v>
      </c>
      <c r="AT160" s="6">
        <f t="shared" si="168"/>
        <v>2.5000000000000001E-3</v>
      </c>
      <c r="AU160" s="6">
        <v>1.7999999999999999E-2</v>
      </c>
      <c r="AV160" s="6">
        <f>0.5*0.005</f>
        <v>2.5000000000000001E-3</v>
      </c>
      <c r="AW160" s="6">
        <f>0.5*0.005</f>
        <v>2.5000000000000001E-3</v>
      </c>
      <c r="AX160" s="6">
        <f>0.5*0.005</f>
        <v>2.5000000000000001E-3</v>
      </c>
      <c r="AY160" s="6">
        <f>0.5*0.005</f>
        <v>2.5000000000000001E-3</v>
      </c>
      <c r="AZ160" s="6">
        <f t="shared" si="159"/>
        <v>2.5000000000000001E-3</v>
      </c>
      <c r="BA160" s="6">
        <f t="shared" si="143"/>
        <v>2.5000000000000001E-3</v>
      </c>
      <c r="BB160" s="6"/>
      <c r="BC160" s="6">
        <f t="shared" si="146"/>
        <v>5.0000000000000001E-4</v>
      </c>
      <c r="BD160" s="6">
        <f t="shared" si="161"/>
        <v>5.0000000000000001E-4</v>
      </c>
      <c r="BE160" s="6">
        <f t="shared" si="152"/>
        <v>5.0000000000000001E-4</v>
      </c>
      <c r="BF160" s="6">
        <f t="shared" si="147"/>
        <v>5.0000000000000001E-4</v>
      </c>
      <c r="BG160" s="6">
        <f t="shared" si="148"/>
        <v>5.0000000000000001E-4</v>
      </c>
      <c r="BH160" s="6">
        <f t="shared" si="144"/>
        <v>5.0000000000000001E-4</v>
      </c>
      <c r="BI160" s="6">
        <f t="shared" si="162"/>
        <v>5.0000000000000001E-4</v>
      </c>
      <c r="BJ160" s="6">
        <f t="shared" si="153"/>
        <v>5.0000000000000001E-4</v>
      </c>
      <c r="BK160" s="6">
        <f t="shared" si="138"/>
        <v>5.0000000000000004E-6</v>
      </c>
      <c r="BL160" s="11">
        <f t="shared" si="149"/>
        <v>5.0000000000000001E-4</v>
      </c>
      <c r="BM160" s="11">
        <f t="shared" si="163"/>
        <v>5.0000000000000002E-5</v>
      </c>
      <c r="BN160" s="11">
        <f t="shared" si="133"/>
        <v>5.0000000000000002E-5</v>
      </c>
      <c r="BO160" s="11">
        <f t="shared" si="164"/>
        <v>5.0000000000000002E-5</v>
      </c>
      <c r="BP160" s="11">
        <f t="shared" si="134"/>
        <v>5.0000000000000002E-5</v>
      </c>
      <c r="BQ160" s="6"/>
      <c r="BR160" s="6">
        <f t="shared" si="139"/>
        <v>4.0000000000000002E-4</v>
      </c>
      <c r="BS160" s="6">
        <f t="shared" si="155"/>
        <v>5.0000000000000002E-5</v>
      </c>
      <c r="BT160" s="6">
        <f t="shared" si="155"/>
        <v>5.0000000000000002E-5</v>
      </c>
      <c r="BU160" s="6">
        <f t="shared" si="150"/>
        <v>1E-4</v>
      </c>
      <c r="BV160" s="6">
        <f t="shared" si="156"/>
        <v>5.0000000000000002E-5</v>
      </c>
      <c r="BW160" s="6">
        <f t="shared" si="156"/>
        <v>5.0000000000000002E-5</v>
      </c>
      <c r="BX160" s="6"/>
      <c r="BY160" s="6">
        <f t="shared" si="140"/>
        <v>1.4999999999999999E-4</v>
      </c>
      <c r="CR160" s="14"/>
      <c r="CX160" s="6">
        <f t="shared" si="157"/>
        <v>5.0000000000000002E-5</v>
      </c>
      <c r="CY160" s="6">
        <f t="shared" si="157"/>
        <v>5.0000000000000002E-5</v>
      </c>
      <c r="CZ160" s="6">
        <v>5235</v>
      </c>
      <c r="DF160" s="6">
        <f t="shared" si="141"/>
        <v>4.0000000000000002E-4</v>
      </c>
      <c r="DG160" s="6">
        <f t="shared" si="151"/>
        <v>5.0000000000000002E-5</v>
      </c>
      <c r="DH160"/>
    </row>
    <row r="161" spans="1:112" s="11" customFormat="1">
      <c r="A161" s="11">
        <v>158</v>
      </c>
      <c r="B161" s="6" t="s">
        <v>182</v>
      </c>
      <c r="C161" s="6">
        <v>204</v>
      </c>
      <c r="D161" s="6" t="s">
        <v>1197</v>
      </c>
      <c r="E161" s="6" t="s">
        <v>1616</v>
      </c>
      <c r="F161" s="6" t="s">
        <v>183</v>
      </c>
      <c r="G161" s="7">
        <v>7.9</v>
      </c>
      <c r="H161" s="6">
        <v>639</v>
      </c>
      <c r="I161" s="6">
        <f t="shared" si="136"/>
        <v>0.05</v>
      </c>
      <c r="J161" s="6">
        <v>11.8</v>
      </c>
      <c r="K161" s="6">
        <v>550</v>
      </c>
      <c r="L161" s="6">
        <v>0.34699999999999998</v>
      </c>
      <c r="M161" s="9">
        <v>0.38</v>
      </c>
      <c r="N161" s="6">
        <v>9.68</v>
      </c>
      <c r="O161" s="6">
        <v>34.299999999999997</v>
      </c>
      <c r="P161" s="8">
        <v>0.14000000000000001</v>
      </c>
      <c r="Q161" s="6">
        <v>2400</v>
      </c>
      <c r="R161" s="6">
        <f t="shared" si="137"/>
        <v>0.2</v>
      </c>
      <c r="S161" s="6">
        <v>6.98</v>
      </c>
      <c r="T161" s="6">
        <v>19.8</v>
      </c>
      <c r="U161" s="6">
        <f t="shared" si="160"/>
        <v>1</v>
      </c>
      <c r="V161" s="6"/>
      <c r="W161" s="6">
        <v>130</v>
      </c>
      <c r="X161" s="7">
        <v>12</v>
      </c>
      <c r="Y161" s="6">
        <v>122</v>
      </c>
      <c r="Z161" s="6">
        <v>140000</v>
      </c>
      <c r="AA161" s="9">
        <v>1.4</v>
      </c>
      <c r="AB161" s="6">
        <v>20000</v>
      </c>
      <c r="AC161" s="6">
        <v>5800</v>
      </c>
      <c r="AD161" s="6">
        <v>6200</v>
      </c>
      <c r="AE161" s="6">
        <v>6780</v>
      </c>
      <c r="AF161" s="7">
        <v>91</v>
      </c>
      <c r="AG161" s="6">
        <v>3100</v>
      </c>
      <c r="AH161" s="6">
        <v>760</v>
      </c>
      <c r="AI161" s="6">
        <v>0.17</v>
      </c>
      <c r="AJ161" s="6">
        <v>0.17899999999999999</v>
      </c>
      <c r="AK161" s="6">
        <v>2.1000000000000001E-2</v>
      </c>
      <c r="AL161" s="6">
        <v>0.56399999999999995</v>
      </c>
      <c r="AM161" s="6">
        <v>0.16900000000000001</v>
      </c>
      <c r="AN161" s="6">
        <v>0.192</v>
      </c>
      <c r="AO161" s="6">
        <v>0.114</v>
      </c>
      <c r="AP161" s="6">
        <v>2.1999999999999999E-2</v>
      </c>
      <c r="AQ161" s="6">
        <v>9.8000000000000004E-2</v>
      </c>
      <c r="AR161" s="6">
        <v>4.9000000000000002E-2</v>
      </c>
      <c r="AS161" s="6">
        <v>1.6E-2</v>
      </c>
      <c r="AT161" s="6">
        <v>7.5999999999999998E-2</v>
      </c>
      <c r="AU161" s="6">
        <v>0.36799999999999999</v>
      </c>
      <c r="AV161" s="6">
        <v>0.19900000000000001</v>
      </c>
      <c r="AW161" s="6">
        <v>7.6999999999999999E-2</v>
      </c>
      <c r="AX161" s="6">
        <v>0.127</v>
      </c>
      <c r="AY161" s="6">
        <v>7.0999999999999994E-2</v>
      </c>
      <c r="AZ161" s="6">
        <v>2.3E-2</v>
      </c>
      <c r="BA161" s="6">
        <f t="shared" si="143"/>
        <v>2.5000000000000001E-3</v>
      </c>
      <c r="BB161" s="6"/>
      <c r="BC161" s="6">
        <f t="shared" si="146"/>
        <v>5.0000000000000001E-4</v>
      </c>
      <c r="BD161" s="6">
        <f t="shared" si="161"/>
        <v>5.0000000000000001E-4</v>
      </c>
      <c r="BE161" s="6">
        <f t="shared" si="152"/>
        <v>5.0000000000000001E-4</v>
      </c>
      <c r="BF161" s="6">
        <f t="shared" si="147"/>
        <v>5.0000000000000001E-4</v>
      </c>
      <c r="BG161" s="6">
        <f t="shared" si="148"/>
        <v>5.0000000000000001E-4</v>
      </c>
      <c r="BH161" s="6">
        <f t="shared" si="144"/>
        <v>5.0000000000000001E-4</v>
      </c>
      <c r="BI161" s="6">
        <f t="shared" si="162"/>
        <v>5.0000000000000001E-4</v>
      </c>
      <c r="BJ161" s="6">
        <f t="shared" si="153"/>
        <v>5.0000000000000001E-4</v>
      </c>
      <c r="BK161" s="6">
        <f t="shared" si="138"/>
        <v>5.0000000000000004E-6</v>
      </c>
      <c r="BL161" s="11">
        <f t="shared" si="149"/>
        <v>5.0000000000000001E-4</v>
      </c>
      <c r="BM161" s="11">
        <f t="shared" si="163"/>
        <v>5.0000000000000002E-5</v>
      </c>
      <c r="BN161" s="11">
        <f t="shared" ref="BN161:BN192" si="169">0.5*0.0001</f>
        <v>5.0000000000000002E-5</v>
      </c>
      <c r="BO161" s="11">
        <f t="shared" si="164"/>
        <v>5.0000000000000002E-5</v>
      </c>
      <c r="BP161" s="11">
        <f t="shared" ref="BP161:BP192" si="170">0.5*0.0001</f>
        <v>5.0000000000000002E-5</v>
      </c>
      <c r="BQ161" s="6"/>
      <c r="BR161" s="6">
        <f t="shared" si="139"/>
        <v>4.0000000000000002E-4</v>
      </c>
      <c r="BS161" s="6">
        <f t="shared" si="155"/>
        <v>5.0000000000000002E-5</v>
      </c>
      <c r="BT161" s="6">
        <f t="shared" si="155"/>
        <v>5.0000000000000002E-5</v>
      </c>
      <c r="BU161" s="6">
        <f t="shared" si="150"/>
        <v>1E-4</v>
      </c>
      <c r="BV161" s="6">
        <f t="shared" si="156"/>
        <v>5.0000000000000002E-5</v>
      </c>
      <c r="BW161" s="6">
        <f t="shared" si="156"/>
        <v>5.0000000000000002E-5</v>
      </c>
      <c r="BX161" s="6"/>
      <c r="BY161" s="6">
        <f t="shared" si="140"/>
        <v>1.4999999999999999E-4</v>
      </c>
      <c r="CR161" s="14"/>
      <c r="CX161" s="6">
        <f t="shared" si="157"/>
        <v>5.0000000000000002E-5</v>
      </c>
      <c r="CY161" s="6">
        <f t="shared" si="157"/>
        <v>5.0000000000000002E-5</v>
      </c>
      <c r="CZ161" s="6">
        <v>5064.9999999999991</v>
      </c>
      <c r="DF161" s="6">
        <f t="shared" si="141"/>
        <v>4.0000000000000002E-4</v>
      </c>
      <c r="DG161" s="6">
        <f t="shared" si="151"/>
        <v>5.0000000000000002E-5</v>
      </c>
      <c r="DH161"/>
    </row>
    <row r="162" spans="1:112" s="11" customFormat="1">
      <c r="A162" s="11">
        <v>159</v>
      </c>
      <c r="B162" s="6" t="s">
        <v>180</v>
      </c>
      <c r="C162" s="6">
        <v>205</v>
      </c>
      <c r="D162" s="6" t="s">
        <v>1198</v>
      </c>
      <c r="E162" s="6" t="s">
        <v>1617</v>
      </c>
      <c r="F162" s="6" t="s">
        <v>181</v>
      </c>
      <c r="G162" s="7">
        <v>8.1999999999999993</v>
      </c>
      <c r="H162" s="6">
        <v>480</v>
      </c>
      <c r="I162" s="6">
        <f t="shared" si="136"/>
        <v>0.05</v>
      </c>
      <c r="J162" s="6">
        <f>0.5*3</f>
        <v>1.5</v>
      </c>
      <c r="K162" s="6">
        <v>170</v>
      </c>
      <c r="L162" s="6">
        <v>0.497</v>
      </c>
      <c r="M162" s="9">
        <v>2.6</v>
      </c>
      <c r="N162" s="6">
        <v>16.2</v>
      </c>
      <c r="O162" s="6">
        <v>18.7</v>
      </c>
      <c r="P162" s="10">
        <v>7.0000000000000007E-2</v>
      </c>
      <c r="Q162" s="6">
        <v>5100</v>
      </c>
      <c r="R162" s="6">
        <f t="shared" si="137"/>
        <v>0.2</v>
      </c>
      <c r="S162" s="6">
        <v>14.2</v>
      </c>
      <c r="T162" s="6">
        <v>30.1</v>
      </c>
      <c r="U162" s="6">
        <f t="shared" si="160"/>
        <v>1</v>
      </c>
      <c r="V162" s="6"/>
      <c r="W162" s="6">
        <v>120</v>
      </c>
      <c r="X162" s="7">
        <v>18</v>
      </c>
      <c r="Y162" s="6">
        <v>94.8</v>
      </c>
      <c r="Z162" s="6">
        <v>130000</v>
      </c>
      <c r="AA162" s="9">
        <v>1.7</v>
      </c>
      <c r="AB162" s="6">
        <v>20000</v>
      </c>
      <c r="AC162" s="6">
        <v>2200</v>
      </c>
      <c r="AD162" s="6">
        <v>1800</v>
      </c>
      <c r="AE162" s="6">
        <v>5250</v>
      </c>
      <c r="AF162" s="6">
        <v>230</v>
      </c>
      <c r="AG162" s="6">
        <v>7100</v>
      </c>
      <c r="AH162" s="6">
        <v>2000</v>
      </c>
      <c r="AI162" s="6">
        <v>3.1E-2</v>
      </c>
      <c r="AJ162" s="6">
        <f>0.5*0.005</f>
        <v>2.5000000000000001E-3</v>
      </c>
      <c r="AK162" s="6">
        <f>0.5*0.005</f>
        <v>2.5000000000000001E-3</v>
      </c>
      <c r="AL162" s="8">
        <v>0.09</v>
      </c>
      <c r="AM162" s="6">
        <v>1.7999999999999999E-2</v>
      </c>
      <c r="AN162" s="6">
        <v>2.3E-2</v>
      </c>
      <c r="AO162" s="6">
        <v>1.9E-2</v>
      </c>
      <c r="AP162" s="6">
        <f t="shared" ref="AP162:AP193" si="171">0.5*0.005</f>
        <v>2.5000000000000001E-3</v>
      </c>
      <c r="AQ162" s="6">
        <v>3.1E-2</v>
      </c>
      <c r="AR162" s="6">
        <f>0.5*0.003</f>
        <v>1.5E-3</v>
      </c>
      <c r="AS162" s="6">
        <f>0.5*0.005</f>
        <v>2.5000000000000001E-3</v>
      </c>
      <c r="AT162" s="6">
        <f>0.5*0.005</f>
        <v>2.5000000000000001E-3</v>
      </c>
      <c r="AU162" s="6">
        <v>5.6000000000000001E-2</v>
      </c>
      <c r="AV162" s="6">
        <v>4.5999999999999999E-2</v>
      </c>
      <c r="AW162" s="6">
        <v>1.9E-2</v>
      </c>
      <c r="AX162" s="6">
        <v>3.5000000000000003E-2</v>
      </c>
      <c r="AY162" s="6">
        <v>3.5000000000000003E-2</v>
      </c>
      <c r="AZ162" s="6">
        <f t="shared" ref="AZ162:AZ209" si="172">0.5*0.005</f>
        <v>2.5000000000000001E-3</v>
      </c>
      <c r="BA162" s="6">
        <f t="shared" si="143"/>
        <v>2.5000000000000001E-3</v>
      </c>
      <c r="BB162" s="6"/>
      <c r="BC162" s="6">
        <f t="shared" si="146"/>
        <v>5.0000000000000001E-4</v>
      </c>
      <c r="BD162" s="6">
        <f t="shared" si="161"/>
        <v>5.0000000000000001E-4</v>
      </c>
      <c r="BE162" s="6">
        <f t="shared" si="152"/>
        <v>5.0000000000000001E-4</v>
      </c>
      <c r="BF162" s="6">
        <f t="shared" si="147"/>
        <v>5.0000000000000001E-4</v>
      </c>
      <c r="BG162" s="6">
        <f t="shared" si="148"/>
        <v>5.0000000000000001E-4</v>
      </c>
      <c r="BH162" s="6">
        <f t="shared" si="144"/>
        <v>5.0000000000000001E-4</v>
      </c>
      <c r="BI162" s="6">
        <f t="shared" si="162"/>
        <v>5.0000000000000001E-4</v>
      </c>
      <c r="BJ162" s="6">
        <f t="shared" si="153"/>
        <v>5.0000000000000001E-4</v>
      </c>
      <c r="BK162" s="6">
        <f t="shared" si="138"/>
        <v>5.0000000000000004E-6</v>
      </c>
      <c r="BL162" s="11">
        <f t="shared" si="149"/>
        <v>5.0000000000000001E-4</v>
      </c>
      <c r="BM162" s="11">
        <f t="shared" si="163"/>
        <v>5.0000000000000002E-5</v>
      </c>
      <c r="BN162" s="11">
        <f t="shared" si="169"/>
        <v>5.0000000000000002E-5</v>
      </c>
      <c r="BO162" s="11">
        <f t="shared" si="164"/>
        <v>5.0000000000000002E-5</v>
      </c>
      <c r="BP162" s="11">
        <f t="shared" si="170"/>
        <v>5.0000000000000002E-5</v>
      </c>
      <c r="BQ162" s="6"/>
      <c r="BR162" s="6">
        <f t="shared" si="139"/>
        <v>4.0000000000000002E-4</v>
      </c>
      <c r="BS162" s="6">
        <f t="shared" si="155"/>
        <v>5.0000000000000002E-5</v>
      </c>
      <c r="BT162" s="6">
        <f t="shared" si="155"/>
        <v>5.0000000000000002E-5</v>
      </c>
      <c r="BU162" s="6">
        <f t="shared" si="150"/>
        <v>1E-4</v>
      </c>
      <c r="BV162" s="6">
        <f t="shared" si="156"/>
        <v>5.0000000000000002E-5</v>
      </c>
      <c r="BW162" s="6">
        <f t="shared" si="156"/>
        <v>5.0000000000000002E-5</v>
      </c>
      <c r="BX162" s="6"/>
      <c r="BY162" s="6">
        <f t="shared" si="140"/>
        <v>1.4999999999999999E-4</v>
      </c>
      <c r="CR162" s="14"/>
      <c r="CX162" s="6">
        <f t="shared" si="157"/>
        <v>5.0000000000000002E-5</v>
      </c>
      <c r="CY162" s="6">
        <f t="shared" si="157"/>
        <v>5.0000000000000002E-5</v>
      </c>
      <c r="CZ162" s="6">
        <v>7911</v>
      </c>
      <c r="DF162" s="6">
        <f t="shared" si="141"/>
        <v>4.0000000000000002E-4</v>
      </c>
      <c r="DG162" s="6">
        <f t="shared" si="151"/>
        <v>5.0000000000000002E-5</v>
      </c>
      <c r="DH162"/>
    </row>
    <row r="163" spans="1:112" s="11" customFormat="1">
      <c r="A163" s="11">
        <v>160</v>
      </c>
      <c r="B163" s="6" t="s">
        <v>178</v>
      </c>
      <c r="C163" s="6">
        <v>206</v>
      </c>
      <c r="D163" s="6" t="s">
        <v>1199</v>
      </c>
      <c r="E163" s="6" t="s">
        <v>1618</v>
      </c>
      <c r="F163" s="6" t="s">
        <v>179</v>
      </c>
      <c r="G163" s="7">
        <v>7.8</v>
      </c>
      <c r="H163" s="6">
        <v>622</v>
      </c>
      <c r="I163" s="6">
        <f t="shared" si="136"/>
        <v>0.05</v>
      </c>
      <c r="J163" s="6">
        <v>10.6</v>
      </c>
      <c r="K163" s="6">
        <v>360</v>
      </c>
      <c r="L163" s="6">
        <v>0.73099999999999998</v>
      </c>
      <c r="M163" s="9">
        <v>1.2</v>
      </c>
      <c r="N163" s="6">
        <v>7.41</v>
      </c>
      <c r="O163" s="6">
        <v>21.1</v>
      </c>
      <c r="P163" s="10">
        <v>4.9000000000000002E-2</v>
      </c>
      <c r="Q163" s="6">
        <v>2500</v>
      </c>
      <c r="R163" s="6">
        <f t="shared" si="137"/>
        <v>0.2</v>
      </c>
      <c r="S163" s="6">
        <v>5.66</v>
      </c>
      <c r="T163" s="6">
        <v>25.3</v>
      </c>
      <c r="U163" s="6">
        <f t="shared" si="160"/>
        <v>1</v>
      </c>
      <c r="V163" s="6"/>
      <c r="W163" s="6">
        <v>130</v>
      </c>
      <c r="X163" s="7">
        <v>13</v>
      </c>
      <c r="Y163" s="6">
        <v>66.2</v>
      </c>
      <c r="Z163" s="6">
        <v>150000</v>
      </c>
      <c r="AA163" s="9">
        <v>1.6</v>
      </c>
      <c r="AB163" s="6">
        <v>13000</v>
      </c>
      <c r="AC163" s="6">
        <v>10000</v>
      </c>
      <c r="AD163" s="6">
        <v>1700</v>
      </c>
      <c r="AE163" s="6">
        <v>10460</v>
      </c>
      <c r="AF163" s="7">
        <v>64</v>
      </c>
      <c r="AG163" s="6">
        <v>2200</v>
      </c>
      <c r="AH163" s="6">
        <v>590</v>
      </c>
      <c r="AI163" s="6">
        <v>6.4000000000000001E-2</v>
      </c>
      <c r="AJ163" s="6">
        <v>3.4000000000000002E-2</v>
      </c>
      <c r="AK163" s="6">
        <f t="shared" ref="AK163:AK186" si="173">0.5*0.005</f>
        <v>2.5000000000000001E-3</v>
      </c>
      <c r="AL163" s="8">
        <v>0.13900000000000001</v>
      </c>
      <c r="AM163" s="6">
        <v>3.9E-2</v>
      </c>
      <c r="AN163" s="6">
        <v>3.5999999999999997E-2</v>
      </c>
      <c r="AO163" s="6">
        <v>2.8000000000000001E-2</v>
      </c>
      <c r="AP163" s="6">
        <f t="shared" si="171"/>
        <v>2.5000000000000001E-3</v>
      </c>
      <c r="AQ163" s="6">
        <v>4.3999999999999997E-2</v>
      </c>
      <c r="AR163" s="6">
        <v>2.5999999999999999E-2</v>
      </c>
      <c r="AS163" s="6">
        <f>0.5*0.005</f>
        <v>2.5000000000000001E-3</v>
      </c>
      <c r="AT163" s="6">
        <f>0.5*0.005</f>
        <v>2.5000000000000001E-3</v>
      </c>
      <c r="AU163" s="6">
        <v>8.5000000000000006E-2</v>
      </c>
      <c r="AV163" s="6">
        <v>6.8000000000000005E-2</v>
      </c>
      <c r="AW163" s="6">
        <f>0.5*0.005</f>
        <v>2.5000000000000001E-3</v>
      </c>
      <c r="AX163" s="6">
        <v>4.2000000000000003E-2</v>
      </c>
      <c r="AY163" s="6">
        <v>5.2999999999999999E-2</v>
      </c>
      <c r="AZ163" s="6">
        <f t="shared" si="172"/>
        <v>2.5000000000000001E-3</v>
      </c>
      <c r="BA163" s="6">
        <f t="shared" si="143"/>
        <v>2.5000000000000001E-3</v>
      </c>
      <c r="BB163" s="6"/>
      <c r="BC163" s="6">
        <f t="shared" si="146"/>
        <v>5.0000000000000001E-4</v>
      </c>
      <c r="BD163" s="6">
        <f t="shared" si="161"/>
        <v>5.0000000000000001E-4</v>
      </c>
      <c r="BE163" s="6">
        <f t="shared" si="152"/>
        <v>5.0000000000000001E-4</v>
      </c>
      <c r="BF163" s="6">
        <f t="shared" si="147"/>
        <v>5.0000000000000001E-4</v>
      </c>
      <c r="BG163" s="6">
        <f t="shared" si="148"/>
        <v>5.0000000000000001E-4</v>
      </c>
      <c r="BH163" s="6">
        <f t="shared" si="144"/>
        <v>5.0000000000000001E-4</v>
      </c>
      <c r="BI163" s="6">
        <f t="shared" si="162"/>
        <v>5.0000000000000001E-4</v>
      </c>
      <c r="BJ163" s="6">
        <f t="shared" si="153"/>
        <v>5.0000000000000001E-4</v>
      </c>
      <c r="BK163" s="6">
        <f t="shared" si="138"/>
        <v>5.0000000000000004E-6</v>
      </c>
      <c r="BL163" s="11">
        <f t="shared" si="149"/>
        <v>5.0000000000000001E-4</v>
      </c>
      <c r="BM163" s="11">
        <f t="shared" si="163"/>
        <v>5.0000000000000002E-5</v>
      </c>
      <c r="BN163" s="11">
        <f t="shared" si="169"/>
        <v>5.0000000000000002E-5</v>
      </c>
      <c r="BO163" s="11">
        <f t="shared" si="164"/>
        <v>5.0000000000000002E-5</v>
      </c>
      <c r="BP163" s="11">
        <f t="shared" si="170"/>
        <v>5.0000000000000002E-5</v>
      </c>
      <c r="BQ163" s="6"/>
      <c r="BR163" s="6">
        <f t="shared" si="139"/>
        <v>4.0000000000000002E-4</v>
      </c>
      <c r="BS163" s="6">
        <f t="shared" si="155"/>
        <v>5.0000000000000002E-5</v>
      </c>
      <c r="BT163" s="6">
        <f t="shared" si="155"/>
        <v>5.0000000000000002E-5</v>
      </c>
      <c r="BU163" s="6">
        <f t="shared" si="150"/>
        <v>1E-4</v>
      </c>
      <c r="BV163" s="6">
        <f t="shared" si="156"/>
        <v>5.0000000000000002E-5</v>
      </c>
      <c r="BW163" s="6">
        <f t="shared" si="156"/>
        <v>5.0000000000000002E-5</v>
      </c>
      <c r="BX163" s="6"/>
      <c r="BY163" s="6">
        <f t="shared" si="140"/>
        <v>1.4999999999999999E-4</v>
      </c>
      <c r="CR163" s="14"/>
      <c r="CX163" s="6">
        <f t="shared" si="157"/>
        <v>5.0000000000000002E-5</v>
      </c>
      <c r="CY163" s="6">
        <f t="shared" si="157"/>
        <v>5.0000000000000002E-5</v>
      </c>
      <c r="CZ163" s="6">
        <v>7320</v>
      </c>
      <c r="DF163" s="6">
        <f t="shared" si="141"/>
        <v>4.0000000000000002E-4</v>
      </c>
      <c r="DG163" s="6">
        <f t="shared" si="151"/>
        <v>5.0000000000000002E-5</v>
      </c>
      <c r="DH163"/>
    </row>
    <row r="164" spans="1:112" s="11" customFormat="1">
      <c r="A164" s="11">
        <v>161</v>
      </c>
      <c r="B164" s="6" t="s">
        <v>176</v>
      </c>
      <c r="C164" s="6">
        <v>207</v>
      </c>
      <c r="D164" s="6" t="s">
        <v>1200</v>
      </c>
      <c r="E164" s="6" t="s">
        <v>1619</v>
      </c>
      <c r="F164" s="6" t="s">
        <v>177</v>
      </c>
      <c r="G164" s="7">
        <v>7.9</v>
      </c>
      <c r="H164" s="6">
        <v>465</v>
      </c>
      <c r="I164" s="6">
        <f t="shared" si="136"/>
        <v>0.05</v>
      </c>
      <c r="J164" s="6">
        <v>9.18</v>
      </c>
      <c r="K164" s="6">
        <v>150</v>
      </c>
      <c r="L164" s="6">
        <v>0.42299999999999999</v>
      </c>
      <c r="M164" s="9">
        <v>0.49</v>
      </c>
      <c r="N164" s="6">
        <v>6.51</v>
      </c>
      <c r="O164" s="6">
        <v>12.2</v>
      </c>
      <c r="P164" s="10">
        <v>4.7E-2</v>
      </c>
      <c r="Q164" s="6">
        <v>2500</v>
      </c>
      <c r="R164" s="6">
        <f t="shared" si="137"/>
        <v>0.2</v>
      </c>
      <c r="S164" s="6">
        <v>6.7</v>
      </c>
      <c r="T164" s="6">
        <v>26.1</v>
      </c>
      <c r="U164" s="6">
        <f t="shared" si="160"/>
        <v>1</v>
      </c>
      <c r="V164" s="6"/>
      <c r="W164" s="6">
        <v>110</v>
      </c>
      <c r="X164" s="7">
        <v>11</v>
      </c>
      <c r="Y164" s="6">
        <v>48.8</v>
      </c>
      <c r="Z164" s="6">
        <v>130000</v>
      </c>
      <c r="AA164" s="9">
        <v>2.2999999999999998</v>
      </c>
      <c r="AB164" s="6">
        <v>12000</v>
      </c>
      <c r="AC164" s="6">
        <v>1400</v>
      </c>
      <c r="AD164" s="6">
        <v>1300</v>
      </c>
      <c r="AE164" s="6">
        <v>7780</v>
      </c>
      <c r="AF164" s="7">
        <v>90</v>
      </c>
      <c r="AG164" s="6">
        <v>3200</v>
      </c>
      <c r="AH164" s="6">
        <v>740</v>
      </c>
      <c r="AI164" s="6">
        <v>7.5999999999999998E-2</v>
      </c>
      <c r="AJ164" s="6">
        <v>3.6999999999999998E-2</v>
      </c>
      <c r="AK164" s="6">
        <f t="shared" si="173"/>
        <v>2.5000000000000001E-3</v>
      </c>
      <c r="AL164" s="8">
        <v>0.15</v>
      </c>
      <c r="AM164" s="6">
        <v>3.2000000000000001E-2</v>
      </c>
      <c r="AN164" s="6">
        <v>3.4000000000000002E-2</v>
      </c>
      <c r="AO164" s="6">
        <f>0.5*0.005</f>
        <v>2.5000000000000001E-3</v>
      </c>
      <c r="AP164" s="6">
        <f t="shared" si="171"/>
        <v>2.5000000000000001E-3</v>
      </c>
      <c r="AQ164" s="6">
        <v>3.4000000000000002E-2</v>
      </c>
      <c r="AR164" s="6">
        <v>2.4E-2</v>
      </c>
      <c r="AS164" s="6">
        <v>2.5000000000000001E-2</v>
      </c>
      <c r="AT164" s="6">
        <f t="shared" ref="AT164:AT173" si="174">0.5*0.005</f>
        <v>2.5000000000000001E-3</v>
      </c>
      <c r="AU164" s="6">
        <v>7.5999999999999998E-2</v>
      </c>
      <c r="AV164" s="6">
        <v>5.7000000000000002E-2</v>
      </c>
      <c r="AW164" s="6">
        <f>0.5*0.005</f>
        <v>2.5000000000000001E-3</v>
      </c>
      <c r="AX164" s="6">
        <v>3.6999999999999998E-2</v>
      </c>
      <c r="AY164" s="6">
        <v>0.04</v>
      </c>
      <c r="AZ164" s="6">
        <f t="shared" si="172"/>
        <v>2.5000000000000001E-3</v>
      </c>
      <c r="BA164" s="6">
        <f t="shared" si="143"/>
        <v>2.5000000000000001E-3</v>
      </c>
      <c r="BB164" s="6"/>
      <c r="BC164" s="6">
        <f t="shared" si="146"/>
        <v>5.0000000000000001E-4</v>
      </c>
      <c r="BD164" s="6">
        <f t="shared" si="161"/>
        <v>5.0000000000000001E-4</v>
      </c>
      <c r="BE164" s="6">
        <f t="shared" si="152"/>
        <v>5.0000000000000001E-4</v>
      </c>
      <c r="BF164" s="6">
        <f t="shared" si="147"/>
        <v>5.0000000000000001E-4</v>
      </c>
      <c r="BG164" s="6">
        <f t="shared" si="148"/>
        <v>5.0000000000000001E-4</v>
      </c>
      <c r="BH164" s="6">
        <f t="shared" si="144"/>
        <v>5.0000000000000001E-4</v>
      </c>
      <c r="BI164" s="6">
        <f t="shared" si="162"/>
        <v>5.0000000000000001E-4</v>
      </c>
      <c r="BJ164" s="6">
        <f t="shared" si="153"/>
        <v>5.0000000000000001E-4</v>
      </c>
      <c r="BK164" s="6">
        <f t="shared" si="138"/>
        <v>5.0000000000000004E-6</v>
      </c>
      <c r="BL164" s="11">
        <f t="shared" si="149"/>
        <v>5.0000000000000001E-4</v>
      </c>
      <c r="BM164" s="11">
        <f t="shared" si="163"/>
        <v>5.0000000000000002E-5</v>
      </c>
      <c r="BN164" s="11">
        <f t="shared" si="169"/>
        <v>5.0000000000000002E-5</v>
      </c>
      <c r="BO164" s="11">
        <f t="shared" si="164"/>
        <v>5.0000000000000002E-5</v>
      </c>
      <c r="BP164" s="11">
        <f t="shared" si="170"/>
        <v>5.0000000000000002E-5</v>
      </c>
      <c r="BQ164" s="6"/>
      <c r="BR164" s="6">
        <f t="shared" si="139"/>
        <v>4.0000000000000002E-4</v>
      </c>
      <c r="BS164" s="6">
        <f t="shared" ref="BS164:BT183" si="175">0.5*0.0001</f>
        <v>5.0000000000000002E-5</v>
      </c>
      <c r="BT164" s="6">
        <f t="shared" si="175"/>
        <v>5.0000000000000002E-5</v>
      </c>
      <c r="BU164" s="6">
        <f t="shared" si="150"/>
        <v>1E-4</v>
      </c>
      <c r="BV164" s="6">
        <f t="shared" ref="BV164:BW183" si="176">0.5*0.0001</f>
        <v>5.0000000000000002E-5</v>
      </c>
      <c r="BW164" s="6">
        <f t="shared" si="176"/>
        <v>5.0000000000000002E-5</v>
      </c>
      <c r="BX164" s="6"/>
      <c r="BY164" s="6">
        <f t="shared" ref="BY164:BY198" si="177">0.5*0.0003</f>
        <v>1.4999999999999999E-4</v>
      </c>
      <c r="CR164" s="14"/>
      <c r="CX164" s="6">
        <f t="shared" ref="CX164:CY183" si="178">0.5*0.0001</f>
        <v>5.0000000000000002E-5</v>
      </c>
      <c r="CY164" s="6">
        <f t="shared" si="178"/>
        <v>5.0000000000000002E-5</v>
      </c>
      <c r="CZ164" s="6">
        <v>7322</v>
      </c>
      <c r="DF164" s="6">
        <f t="shared" si="141"/>
        <v>4.0000000000000002E-4</v>
      </c>
      <c r="DG164" s="6">
        <f t="shared" si="151"/>
        <v>5.0000000000000002E-5</v>
      </c>
      <c r="DH164"/>
    </row>
    <row r="165" spans="1:112" s="11" customFormat="1">
      <c r="A165" s="11">
        <v>162</v>
      </c>
      <c r="B165" s="6" t="s">
        <v>174</v>
      </c>
      <c r="C165" s="6">
        <v>208</v>
      </c>
      <c r="D165" s="6" t="s">
        <v>1201</v>
      </c>
      <c r="E165" s="6" t="s">
        <v>1620</v>
      </c>
      <c r="F165" s="6" t="s">
        <v>175</v>
      </c>
      <c r="G165" s="7">
        <v>7.6</v>
      </c>
      <c r="H165" s="6">
        <v>924</v>
      </c>
      <c r="I165" s="6">
        <f t="shared" si="136"/>
        <v>0.05</v>
      </c>
      <c r="J165" s="6">
        <f>0.5*3</f>
        <v>1.5</v>
      </c>
      <c r="K165" s="7">
        <v>90</v>
      </c>
      <c r="L165" s="6">
        <v>0.52700000000000002</v>
      </c>
      <c r="M165" s="9">
        <v>5.4</v>
      </c>
      <c r="N165" s="6">
        <v>31.5</v>
      </c>
      <c r="O165" s="6">
        <v>24.5</v>
      </c>
      <c r="P165" s="8">
        <v>0.11</v>
      </c>
      <c r="Q165" s="6">
        <v>7300</v>
      </c>
      <c r="R165" s="6">
        <f t="shared" si="137"/>
        <v>0.2</v>
      </c>
      <c r="S165" s="6">
        <v>24.6</v>
      </c>
      <c r="T165" s="6">
        <v>34.299999999999997</v>
      </c>
      <c r="U165" s="6">
        <f t="shared" si="160"/>
        <v>1</v>
      </c>
      <c r="V165" s="6"/>
      <c r="W165" s="7">
        <v>22</v>
      </c>
      <c r="X165" s="7">
        <v>36</v>
      </c>
      <c r="Y165" s="6">
        <f>0.5*0.5</f>
        <v>0.25</v>
      </c>
      <c r="Z165" s="6">
        <v>16000</v>
      </c>
      <c r="AA165" s="9">
        <v>5.0999999999999996</v>
      </c>
      <c r="AB165" s="6">
        <v>20000</v>
      </c>
      <c r="AC165" s="6">
        <v>420</v>
      </c>
      <c r="AD165" s="6">
        <v>630</v>
      </c>
      <c r="AE165" s="6">
        <v>5750</v>
      </c>
      <c r="AF165" s="6">
        <v>430</v>
      </c>
      <c r="AG165" s="6">
        <v>17000</v>
      </c>
      <c r="AH165" s="6">
        <v>4100</v>
      </c>
      <c r="AI165" s="6">
        <f>0.5*0.005</f>
        <v>2.5000000000000001E-3</v>
      </c>
      <c r="AJ165" s="6">
        <f>0.5*0.005</f>
        <v>2.5000000000000001E-3</v>
      </c>
      <c r="AK165" s="6">
        <f t="shared" si="173"/>
        <v>2.5000000000000001E-3</v>
      </c>
      <c r="AL165" s="6">
        <v>0.109</v>
      </c>
      <c r="AM165" s="6">
        <v>4.1000000000000002E-2</v>
      </c>
      <c r="AN165" s="6">
        <v>3.2000000000000001E-2</v>
      </c>
      <c r="AO165" s="6">
        <f>0.5*0.005</f>
        <v>2.5000000000000001E-3</v>
      </c>
      <c r="AP165" s="6">
        <f t="shared" si="171"/>
        <v>2.5000000000000001E-3</v>
      </c>
      <c r="AQ165" s="6">
        <v>3.6999999999999998E-2</v>
      </c>
      <c r="AR165" s="6">
        <f>0.5*0.003</f>
        <v>1.5E-3</v>
      </c>
      <c r="AS165" s="6">
        <f t="shared" ref="AS165:AS173" si="179">0.5*0.005</f>
        <v>2.5000000000000001E-3</v>
      </c>
      <c r="AT165" s="6">
        <f t="shared" si="174"/>
        <v>2.5000000000000001E-3</v>
      </c>
      <c r="AU165" s="6">
        <v>5.7000000000000002E-2</v>
      </c>
      <c r="AV165" s="6">
        <v>5.6000000000000001E-2</v>
      </c>
      <c r="AW165" s="6">
        <f>0.5*0.005</f>
        <v>2.5000000000000001E-3</v>
      </c>
      <c r="AX165" s="6">
        <v>3.4000000000000002E-2</v>
      </c>
      <c r="AY165" s="6">
        <v>3.2000000000000001E-2</v>
      </c>
      <c r="AZ165" s="6">
        <f t="shared" si="172"/>
        <v>2.5000000000000001E-3</v>
      </c>
      <c r="BA165" s="6">
        <f t="shared" si="143"/>
        <v>2.5000000000000001E-3</v>
      </c>
      <c r="BB165" s="6"/>
      <c r="BC165" s="6">
        <f t="shared" si="146"/>
        <v>5.0000000000000001E-4</v>
      </c>
      <c r="BD165" s="6">
        <f t="shared" si="161"/>
        <v>5.0000000000000001E-4</v>
      </c>
      <c r="BE165" s="6">
        <f t="shared" si="152"/>
        <v>5.0000000000000001E-4</v>
      </c>
      <c r="BF165" s="6">
        <f t="shared" si="147"/>
        <v>5.0000000000000001E-4</v>
      </c>
      <c r="BG165" s="6">
        <f t="shared" si="148"/>
        <v>5.0000000000000001E-4</v>
      </c>
      <c r="BH165" s="6">
        <f t="shared" si="144"/>
        <v>5.0000000000000001E-4</v>
      </c>
      <c r="BI165" s="6">
        <f t="shared" si="162"/>
        <v>5.0000000000000001E-4</v>
      </c>
      <c r="BJ165" s="6">
        <f t="shared" si="153"/>
        <v>5.0000000000000001E-4</v>
      </c>
      <c r="BK165" s="6">
        <f t="shared" si="138"/>
        <v>5.0000000000000004E-6</v>
      </c>
      <c r="BL165" s="11">
        <f t="shared" si="149"/>
        <v>5.0000000000000001E-4</v>
      </c>
      <c r="BM165" s="11">
        <f t="shared" si="163"/>
        <v>5.0000000000000002E-5</v>
      </c>
      <c r="BN165" s="11">
        <f t="shared" si="169"/>
        <v>5.0000000000000002E-5</v>
      </c>
      <c r="BO165" s="11">
        <f t="shared" si="164"/>
        <v>5.0000000000000002E-5</v>
      </c>
      <c r="BP165" s="11">
        <f t="shared" si="170"/>
        <v>5.0000000000000002E-5</v>
      </c>
      <c r="BQ165" s="6"/>
      <c r="BR165" s="6">
        <f t="shared" si="139"/>
        <v>4.0000000000000002E-4</v>
      </c>
      <c r="BS165" s="6">
        <f t="shared" si="175"/>
        <v>5.0000000000000002E-5</v>
      </c>
      <c r="BT165" s="6">
        <f t="shared" si="175"/>
        <v>5.0000000000000002E-5</v>
      </c>
      <c r="BU165" s="6">
        <f t="shared" si="150"/>
        <v>1E-4</v>
      </c>
      <c r="BV165" s="6">
        <f t="shared" si="176"/>
        <v>5.0000000000000002E-5</v>
      </c>
      <c r="BW165" s="6">
        <f t="shared" si="176"/>
        <v>5.0000000000000002E-5</v>
      </c>
      <c r="BX165" s="6"/>
      <c r="BY165" s="6">
        <f t="shared" si="177"/>
        <v>1.4999999999999999E-4</v>
      </c>
      <c r="CR165" s="14"/>
      <c r="CX165" s="6">
        <f t="shared" si="178"/>
        <v>5.0000000000000002E-5</v>
      </c>
      <c r="CY165" s="6">
        <f t="shared" si="178"/>
        <v>5.0000000000000002E-5</v>
      </c>
      <c r="CZ165" s="6">
        <v>9842</v>
      </c>
      <c r="DF165" s="6">
        <f t="shared" si="141"/>
        <v>4.0000000000000002E-4</v>
      </c>
      <c r="DG165" s="6">
        <f t="shared" si="151"/>
        <v>5.0000000000000002E-5</v>
      </c>
      <c r="DH165"/>
    </row>
    <row r="166" spans="1:112" s="11" customFormat="1">
      <c r="A166" s="11">
        <v>163</v>
      </c>
      <c r="B166" s="6" t="s">
        <v>172</v>
      </c>
      <c r="C166" s="6">
        <v>209</v>
      </c>
      <c r="D166" s="6" t="s">
        <v>1202</v>
      </c>
      <c r="E166" s="6" t="s">
        <v>1621</v>
      </c>
      <c r="F166" s="6" t="s">
        <v>173</v>
      </c>
      <c r="G166" s="7">
        <v>7.8</v>
      </c>
      <c r="H166" s="6">
        <v>750</v>
      </c>
      <c r="I166" s="6">
        <f t="shared" si="136"/>
        <v>0.05</v>
      </c>
      <c r="J166" s="6">
        <v>11.2</v>
      </c>
      <c r="K166" s="7">
        <v>75</v>
      </c>
      <c r="L166" s="6">
        <v>0.82399999999999995</v>
      </c>
      <c r="M166" s="9">
        <v>5.2</v>
      </c>
      <c r="N166" s="6">
        <v>15.2</v>
      </c>
      <c r="O166" s="6">
        <v>9.84</v>
      </c>
      <c r="P166" s="10">
        <v>3.2000000000000001E-2</v>
      </c>
      <c r="Q166" s="6">
        <v>5200</v>
      </c>
      <c r="R166" s="6">
        <f t="shared" si="137"/>
        <v>0.2</v>
      </c>
      <c r="S166" s="6">
        <v>11.4</v>
      </c>
      <c r="T166" s="6">
        <v>37.200000000000003</v>
      </c>
      <c r="U166" s="6">
        <f t="shared" si="160"/>
        <v>1</v>
      </c>
      <c r="V166" s="6"/>
      <c r="W166" s="6">
        <v>110</v>
      </c>
      <c r="X166" s="7">
        <v>15</v>
      </c>
      <c r="Y166" s="6">
        <v>83.7</v>
      </c>
      <c r="Z166" s="6">
        <v>12000</v>
      </c>
      <c r="AA166" s="9">
        <v>2.4</v>
      </c>
      <c r="AB166" s="6">
        <v>14000</v>
      </c>
      <c r="AC166" s="6">
        <v>920</v>
      </c>
      <c r="AD166" s="6">
        <v>1100</v>
      </c>
      <c r="AE166" s="6">
        <v>10420</v>
      </c>
      <c r="AF166" s="7">
        <v>66</v>
      </c>
      <c r="AG166" s="6">
        <v>5000</v>
      </c>
      <c r="AH166" s="6">
        <v>920</v>
      </c>
      <c r="AI166" s="6">
        <v>6.2E-2</v>
      </c>
      <c r="AJ166" s="6">
        <v>5.3999999999999999E-2</v>
      </c>
      <c r="AK166" s="6">
        <f t="shared" si="173"/>
        <v>2.5000000000000001E-3</v>
      </c>
      <c r="AL166" s="6">
        <v>0.27200000000000002</v>
      </c>
      <c r="AM166" s="6">
        <v>8.1000000000000003E-2</v>
      </c>
      <c r="AN166" s="6">
        <v>7.5999999999999998E-2</v>
      </c>
      <c r="AO166" s="6">
        <v>4.2000000000000003E-2</v>
      </c>
      <c r="AP166" s="6">
        <f t="shared" si="171"/>
        <v>2.5000000000000001E-3</v>
      </c>
      <c r="AQ166" s="6">
        <v>4.5999999999999999E-2</v>
      </c>
      <c r="AR166" s="6">
        <v>2.9000000000000001E-2</v>
      </c>
      <c r="AS166" s="6">
        <f t="shared" si="179"/>
        <v>2.5000000000000001E-3</v>
      </c>
      <c r="AT166" s="6">
        <f t="shared" si="174"/>
        <v>2.5000000000000001E-3</v>
      </c>
      <c r="AU166" s="6">
        <v>0.14599999999999999</v>
      </c>
      <c r="AV166" s="6">
        <v>8.1000000000000003E-2</v>
      </c>
      <c r="AW166" s="6">
        <v>3.5000000000000003E-2</v>
      </c>
      <c r="AX166" s="6">
        <v>6.8000000000000005E-2</v>
      </c>
      <c r="AY166" s="6">
        <v>5.7000000000000002E-2</v>
      </c>
      <c r="AZ166" s="6">
        <f t="shared" si="172"/>
        <v>2.5000000000000001E-3</v>
      </c>
      <c r="BA166" s="6">
        <f t="shared" ref="BA166:BA197" si="180">0.5*0.005</f>
        <v>2.5000000000000001E-3</v>
      </c>
      <c r="BB166" s="6"/>
      <c r="BC166" s="6">
        <f t="shared" si="146"/>
        <v>5.0000000000000001E-4</v>
      </c>
      <c r="BD166" s="6">
        <f t="shared" si="161"/>
        <v>5.0000000000000001E-4</v>
      </c>
      <c r="BE166" s="6">
        <f t="shared" si="152"/>
        <v>5.0000000000000001E-4</v>
      </c>
      <c r="BF166" s="6">
        <f t="shared" si="147"/>
        <v>5.0000000000000001E-4</v>
      </c>
      <c r="BG166" s="6">
        <f t="shared" si="148"/>
        <v>5.0000000000000001E-4</v>
      </c>
      <c r="BH166" s="6">
        <f t="shared" ref="BH166:BH197" si="181">0.5*0.001</f>
        <v>5.0000000000000001E-4</v>
      </c>
      <c r="BI166" s="6">
        <f t="shared" si="162"/>
        <v>5.0000000000000001E-4</v>
      </c>
      <c r="BJ166" s="6">
        <f t="shared" si="153"/>
        <v>5.0000000000000001E-4</v>
      </c>
      <c r="BK166" s="6">
        <f t="shared" si="138"/>
        <v>5.0000000000000004E-6</v>
      </c>
      <c r="BL166" s="11">
        <f t="shared" si="149"/>
        <v>5.0000000000000001E-4</v>
      </c>
      <c r="BM166" s="11">
        <f t="shared" si="163"/>
        <v>5.0000000000000002E-5</v>
      </c>
      <c r="BN166" s="11">
        <f t="shared" si="169"/>
        <v>5.0000000000000002E-5</v>
      </c>
      <c r="BO166" s="11">
        <f t="shared" si="164"/>
        <v>5.0000000000000002E-5</v>
      </c>
      <c r="BP166" s="11">
        <f t="shared" si="170"/>
        <v>5.0000000000000002E-5</v>
      </c>
      <c r="BQ166" s="6"/>
      <c r="BR166" s="6">
        <f t="shared" si="139"/>
        <v>4.0000000000000002E-4</v>
      </c>
      <c r="BS166" s="6">
        <f t="shared" si="175"/>
        <v>5.0000000000000002E-5</v>
      </c>
      <c r="BT166" s="6">
        <f t="shared" si="175"/>
        <v>5.0000000000000002E-5</v>
      </c>
      <c r="BU166" s="6">
        <f t="shared" si="150"/>
        <v>1E-4</v>
      </c>
      <c r="BV166" s="6">
        <f t="shared" si="176"/>
        <v>5.0000000000000002E-5</v>
      </c>
      <c r="BW166" s="6">
        <f t="shared" si="176"/>
        <v>5.0000000000000002E-5</v>
      </c>
      <c r="BX166" s="6"/>
      <c r="BY166" s="6">
        <f t="shared" si="177"/>
        <v>1.4999999999999999E-4</v>
      </c>
      <c r="CR166" s="14"/>
      <c r="CX166" s="6">
        <f t="shared" si="178"/>
        <v>5.0000000000000002E-5</v>
      </c>
      <c r="CY166" s="6">
        <f t="shared" si="178"/>
        <v>5.0000000000000002E-5</v>
      </c>
      <c r="CZ166" s="6">
        <v>10710</v>
      </c>
      <c r="DF166" s="6">
        <f t="shared" si="141"/>
        <v>4.0000000000000002E-4</v>
      </c>
      <c r="DG166" s="6">
        <f t="shared" si="151"/>
        <v>5.0000000000000002E-5</v>
      </c>
      <c r="DH166"/>
    </row>
    <row r="167" spans="1:112" s="11" customFormat="1">
      <c r="A167" s="11">
        <v>164</v>
      </c>
      <c r="B167" s="6" t="s">
        <v>757</v>
      </c>
      <c r="C167" s="6">
        <v>210</v>
      </c>
      <c r="D167" s="6" t="s">
        <v>1203</v>
      </c>
      <c r="E167" s="6" t="s">
        <v>1622</v>
      </c>
      <c r="F167" s="6" t="s">
        <v>758</v>
      </c>
      <c r="G167" s="6">
        <v>8.3000000000000007</v>
      </c>
      <c r="H167" s="6">
        <v>323</v>
      </c>
      <c r="I167" s="6">
        <f t="shared" si="136"/>
        <v>0.05</v>
      </c>
      <c r="J167" s="6">
        <v>9.4499999999999993</v>
      </c>
      <c r="K167" s="6">
        <v>130</v>
      </c>
      <c r="L167" s="6">
        <v>0.29499999999999998</v>
      </c>
      <c r="M167" s="9">
        <f>0.5*0.2</f>
        <v>0.1</v>
      </c>
      <c r="N167" s="6">
        <v>7.49</v>
      </c>
      <c r="O167" s="6">
        <v>10.3</v>
      </c>
      <c r="P167" s="10">
        <v>4.2000000000000003E-2</v>
      </c>
      <c r="Q167" s="6">
        <v>2200</v>
      </c>
      <c r="R167" s="6">
        <f t="shared" si="137"/>
        <v>0.2</v>
      </c>
      <c r="S167" s="6">
        <v>5.82</v>
      </c>
      <c r="T167" s="6">
        <v>25.8</v>
      </c>
      <c r="U167" s="6">
        <f t="shared" si="160"/>
        <v>1</v>
      </c>
      <c r="V167" s="6"/>
      <c r="W167" s="6">
        <v>140</v>
      </c>
      <c r="X167" s="9">
        <v>9.4</v>
      </c>
      <c r="Y167" s="6">
        <v>66.7</v>
      </c>
      <c r="Z167" s="6">
        <v>150000</v>
      </c>
      <c r="AA167" s="9">
        <v>4.8</v>
      </c>
      <c r="AB167" s="6">
        <v>11000</v>
      </c>
      <c r="AC167" s="6">
        <v>1200</v>
      </c>
      <c r="AD167" s="6">
        <v>900</v>
      </c>
      <c r="AE167" s="6">
        <v>10030</v>
      </c>
      <c r="AF167" s="7">
        <v>62</v>
      </c>
      <c r="AG167" s="6">
        <v>2200</v>
      </c>
      <c r="AH167" s="6">
        <v>690</v>
      </c>
      <c r="AI167" s="6">
        <v>1.2E-2</v>
      </c>
      <c r="AJ167" s="6">
        <v>1.7000000000000001E-2</v>
      </c>
      <c r="AK167" s="6">
        <f t="shared" si="173"/>
        <v>2.5000000000000001E-3</v>
      </c>
      <c r="AL167" s="6">
        <v>5.8000000000000003E-2</v>
      </c>
      <c r="AM167" s="6">
        <v>1.7000000000000001E-2</v>
      </c>
      <c r="AN167" s="6">
        <v>1.7000000000000001E-2</v>
      </c>
      <c r="AO167" s="8">
        <v>0.01</v>
      </c>
      <c r="AP167" s="6">
        <f t="shared" si="171"/>
        <v>2.5000000000000001E-3</v>
      </c>
      <c r="AQ167" s="6">
        <v>1.2999999999999999E-2</v>
      </c>
      <c r="AR167" s="6">
        <v>6.0000000000000001E-3</v>
      </c>
      <c r="AS167" s="6">
        <f t="shared" si="179"/>
        <v>2.5000000000000001E-3</v>
      </c>
      <c r="AT167" s="6">
        <f t="shared" si="174"/>
        <v>2.5000000000000001E-3</v>
      </c>
      <c r="AU167" s="6">
        <v>3.2000000000000001E-2</v>
      </c>
      <c r="AV167" s="8">
        <v>0.02</v>
      </c>
      <c r="AW167" s="6">
        <v>8.0000000000000002E-3</v>
      </c>
      <c r="AX167" s="6">
        <v>1.6E-2</v>
      </c>
      <c r="AY167" s="6">
        <v>1.2E-2</v>
      </c>
      <c r="AZ167" s="6">
        <f t="shared" si="172"/>
        <v>2.5000000000000001E-3</v>
      </c>
      <c r="BA167" s="6">
        <f t="shared" si="180"/>
        <v>2.5000000000000001E-3</v>
      </c>
      <c r="BB167" s="6"/>
      <c r="BC167" s="6">
        <f t="shared" si="146"/>
        <v>5.0000000000000001E-4</v>
      </c>
      <c r="BD167" s="6">
        <f t="shared" si="161"/>
        <v>5.0000000000000001E-4</v>
      </c>
      <c r="BE167" s="6">
        <f t="shared" si="152"/>
        <v>5.0000000000000001E-4</v>
      </c>
      <c r="BF167" s="6">
        <f t="shared" si="147"/>
        <v>5.0000000000000001E-4</v>
      </c>
      <c r="BG167" s="6">
        <f t="shared" si="148"/>
        <v>5.0000000000000001E-4</v>
      </c>
      <c r="BH167" s="6">
        <f t="shared" si="181"/>
        <v>5.0000000000000001E-4</v>
      </c>
      <c r="BI167" s="6">
        <f t="shared" si="162"/>
        <v>5.0000000000000001E-4</v>
      </c>
      <c r="BJ167" s="6">
        <f t="shared" si="153"/>
        <v>5.0000000000000001E-4</v>
      </c>
      <c r="BK167" s="6">
        <f t="shared" si="138"/>
        <v>5.0000000000000004E-6</v>
      </c>
      <c r="BL167" s="11">
        <f t="shared" si="149"/>
        <v>5.0000000000000001E-4</v>
      </c>
      <c r="BM167" s="11">
        <f t="shared" si="163"/>
        <v>5.0000000000000002E-5</v>
      </c>
      <c r="BN167" s="11">
        <f t="shared" si="169"/>
        <v>5.0000000000000002E-5</v>
      </c>
      <c r="BO167" s="11">
        <f t="shared" si="164"/>
        <v>5.0000000000000002E-5</v>
      </c>
      <c r="BP167" s="11">
        <f t="shared" si="170"/>
        <v>5.0000000000000002E-5</v>
      </c>
      <c r="BQ167" s="6"/>
      <c r="BR167" s="6">
        <f t="shared" si="139"/>
        <v>4.0000000000000002E-4</v>
      </c>
      <c r="BS167" s="6">
        <f t="shared" si="175"/>
        <v>5.0000000000000002E-5</v>
      </c>
      <c r="BT167" s="6">
        <f t="shared" si="175"/>
        <v>5.0000000000000002E-5</v>
      </c>
      <c r="BU167" s="6">
        <f t="shared" si="150"/>
        <v>1E-4</v>
      </c>
      <c r="BV167" s="6">
        <f t="shared" si="176"/>
        <v>5.0000000000000002E-5</v>
      </c>
      <c r="BW167" s="6">
        <f t="shared" si="176"/>
        <v>5.0000000000000002E-5</v>
      </c>
      <c r="BX167" s="6"/>
      <c r="BY167" s="6">
        <f t="shared" si="177"/>
        <v>1.4999999999999999E-4</v>
      </c>
      <c r="BZ167" s="6">
        <f>0.5*0.05</f>
        <v>2.5000000000000001E-2</v>
      </c>
      <c r="CA167" s="6">
        <f>0.5*0.1</f>
        <v>0.05</v>
      </c>
      <c r="CB167" s="6">
        <f>0.5*1</f>
        <v>0.5</v>
      </c>
      <c r="CC167" s="6">
        <f>0.5*0.00002</f>
        <v>1.0000000000000001E-5</v>
      </c>
      <c r="CD167" s="6">
        <f>0.5*0.00005</f>
        <v>2.5000000000000001E-5</v>
      </c>
      <c r="CE167" s="6">
        <f>0.5*0.00001</f>
        <v>5.0000000000000004E-6</v>
      </c>
      <c r="CF167" s="6">
        <f>0.5*0.0003</f>
        <v>1.4999999999999999E-4</v>
      </c>
      <c r="CG167" s="6">
        <f>0.5*0.001</f>
        <v>5.0000000000000001E-4</v>
      </c>
      <c r="CH167" s="6">
        <f>0.5*0.001</f>
        <v>5.0000000000000001E-4</v>
      </c>
      <c r="CI167" s="6">
        <f>0.5*0.001</f>
        <v>5.0000000000000001E-4</v>
      </c>
      <c r="CJ167" s="6"/>
      <c r="CK167" s="6">
        <f>0.5*0.0006</f>
        <v>2.9999999999999997E-4</v>
      </c>
      <c r="CL167" s="6">
        <f>0.5*0.01</f>
        <v>5.0000000000000001E-3</v>
      </c>
      <c r="CM167" s="6">
        <f>0.5*0.001</f>
        <v>5.0000000000000001E-4</v>
      </c>
      <c r="CN167" s="6">
        <f>0.5*0.001</f>
        <v>5.0000000000000001E-4</v>
      </c>
      <c r="CO167" s="6">
        <f>0.5*0.0001</f>
        <v>5.0000000000000002E-5</v>
      </c>
      <c r="CP167" s="6">
        <f>0.5*0.0001</f>
        <v>5.0000000000000002E-5</v>
      </c>
      <c r="CQ167" s="6">
        <f>0.5*0.0001</f>
        <v>5.0000000000000002E-5</v>
      </c>
      <c r="CR167" s="15">
        <v>2546</v>
      </c>
      <c r="CS167" s="6">
        <f>0.5*0.0001</f>
        <v>5.0000000000000002E-5</v>
      </c>
      <c r="CT167" s="6">
        <f>0.5*0.0001</f>
        <v>5.0000000000000002E-5</v>
      </c>
      <c r="CU167" s="6">
        <f>0.5*0.0001</f>
        <v>5.0000000000000002E-5</v>
      </c>
      <c r="CV167" s="6">
        <f>0.5*0.0001</f>
        <v>5.0000000000000002E-5</v>
      </c>
      <c r="CW167" s="6">
        <f>0.5*0.0001</f>
        <v>5.0000000000000002E-5</v>
      </c>
      <c r="CX167" s="6">
        <f t="shared" si="178"/>
        <v>5.0000000000000002E-5</v>
      </c>
      <c r="CY167" s="6">
        <f t="shared" si="178"/>
        <v>5.0000000000000002E-5</v>
      </c>
      <c r="CZ167" s="6">
        <v>7679</v>
      </c>
      <c r="DA167" s="6">
        <f>0.5*0.001</f>
        <v>5.0000000000000001E-4</v>
      </c>
      <c r="DB167" s="6">
        <f>0.5*0.0001</f>
        <v>5.0000000000000002E-5</v>
      </c>
      <c r="DC167" s="6">
        <f>0.5*0.01</f>
        <v>5.0000000000000001E-3</v>
      </c>
      <c r="DD167" s="6">
        <f>0.5*0.0005</f>
        <v>2.5000000000000001E-4</v>
      </c>
      <c r="DE167" s="6">
        <f>0.5*0.0001</f>
        <v>5.0000000000000002E-5</v>
      </c>
      <c r="DF167" s="6">
        <f t="shared" si="141"/>
        <v>4.0000000000000002E-4</v>
      </c>
      <c r="DG167" s="6">
        <f t="shared" si="151"/>
        <v>5.0000000000000002E-5</v>
      </c>
      <c r="DH167"/>
    </row>
    <row r="168" spans="1:112" s="11" customFormat="1">
      <c r="A168" s="11">
        <v>165</v>
      </c>
      <c r="B168" s="6" t="s">
        <v>170</v>
      </c>
      <c r="C168" s="6">
        <v>211</v>
      </c>
      <c r="D168" s="6" t="s">
        <v>1204</v>
      </c>
      <c r="E168" s="6" t="s">
        <v>1623</v>
      </c>
      <c r="F168" s="6" t="s">
        <v>171</v>
      </c>
      <c r="G168" s="7">
        <v>7.8</v>
      </c>
      <c r="H168" s="6">
        <v>570</v>
      </c>
      <c r="I168" s="6">
        <f t="shared" si="136"/>
        <v>0.05</v>
      </c>
      <c r="J168" s="6">
        <v>8.4600000000000009</v>
      </c>
      <c r="K168" s="7">
        <v>56</v>
      </c>
      <c r="L168" s="6">
        <v>0.94599999999999995</v>
      </c>
      <c r="M168" s="9">
        <f>0.5*0.2</f>
        <v>0.1</v>
      </c>
      <c r="N168" s="6">
        <v>4.63</v>
      </c>
      <c r="O168" s="6">
        <v>10.5</v>
      </c>
      <c r="P168" s="10">
        <v>6.7000000000000004E-2</v>
      </c>
      <c r="Q168" s="6">
        <v>1100</v>
      </c>
      <c r="R168" s="6">
        <f t="shared" si="137"/>
        <v>0.2</v>
      </c>
      <c r="S168" s="6">
        <v>3.97</v>
      </c>
      <c r="T168" s="6">
        <v>35.700000000000003</v>
      </c>
      <c r="U168" s="6">
        <f t="shared" si="160"/>
        <v>1</v>
      </c>
      <c r="V168" s="6"/>
      <c r="W168" s="7">
        <v>69</v>
      </c>
      <c r="X168" s="9">
        <v>9.1999999999999993</v>
      </c>
      <c r="Y168" s="6">
        <v>62.6</v>
      </c>
      <c r="Z168" s="6">
        <v>110000</v>
      </c>
      <c r="AA168" s="9">
        <v>2.4</v>
      </c>
      <c r="AB168" s="6">
        <v>11000</v>
      </c>
      <c r="AC168" s="6">
        <v>1400</v>
      </c>
      <c r="AD168" s="6">
        <v>1000</v>
      </c>
      <c r="AE168" s="6">
        <v>8920</v>
      </c>
      <c r="AF168" s="7">
        <v>36</v>
      </c>
      <c r="AG168" s="6">
        <v>1400</v>
      </c>
      <c r="AH168" s="6">
        <v>280</v>
      </c>
      <c r="AI168" s="6">
        <f>0.5*0.005</f>
        <v>2.5000000000000001E-3</v>
      </c>
      <c r="AJ168" s="6">
        <v>7.5999999999999998E-2</v>
      </c>
      <c r="AK168" s="6">
        <f t="shared" si="173"/>
        <v>2.5000000000000001E-3</v>
      </c>
      <c r="AL168" s="6">
        <v>0.25600000000000001</v>
      </c>
      <c r="AM168" s="6">
        <v>6.2E-2</v>
      </c>
      <c r="AN168" s="6">
        <v>5.3999999999999999E-2</v>
      </c>
      <c r="AO168" s="6">
        <f>0.5*0.005</f>
        <v>2.5000000000000001E-3</v>
      </c>
      <c r="AP168" s="6">
        <f t="shared" si="171"/>
        <v>2.5000000000000001E-3</v>
      </c>
      <c r="AQ168" s="6">
        <v>5.7000000000000002E-2</v>
      </c>
      <c r="AR168" s="6">
        <v>3.7999999999999999E-2</v>
      </c>
      <c r="AS168" s="6">
        <f t="shared" si="179"/>
        <v>2.5000000000000001E-3</v>
      </c>
      <c r="AT168" s="6">
        <f t="shared" si="174"/>
        <v>2.5000000000000001E-3</v>
      </c>
      <c r="AU168" s="6">
        <v>0.127</v>
      </c>
      <c r="AV168" s="6">
        <v>0.108</v>
      </c>
      <c r="AW168" s="6">
        <f>0.5*0.005</f>
        <v>2.5000000000000001E-3</v>
      </c>
      <c r="AX168" s="6">
        <v>7.1999999999999995E-2</v>
      </c>
      <c r="AY168" s="6">
        <v>7.0000000000000007E-2</v>
      </c>
      <c r="AZ168" s="6">
        <f t="shared" si="172"/>
        <v>2.5000000000000001E-3</v>
      </c>
      <c r="BA168" s="6">
        <f t="shared" si="180"/>
        <v>2.5000000000000001E-3</v>
      </c>
      <c r="BB168" s="6"/>
      <c r="BC168" s="6">
        <f t="shared" si="146"/>
        <v>5.0000000000000001E-4</v>
      </c>
      <c r="BD168" s="6">
        <f t="shared" si="161"/>
        <v>5.0000000000000001E-4</v>
      </c>
      <c r="BE168" s="6">
        <f t="shared" si="152"/>
        <v>5.0000000000000001E-4</v>
      </c>
      <c r="BF168" s="6">
        <f t="shared" si="147"/>
        <v>5.0000000000000001E-4</v>
      </c>
      <c r="BG168" s="6">
        <f t="shared" si="148"/>
        <v>5.0000000000000001E-4</v>
      </c>
      <c r="BH168" s="6">
        <f t="shared" si="181"/>
        <v>5.0000000000000001E-4</v>
      </c>
      <c r="BI168" s="6">
        <f t="shared" si="162"/>
        <v>5.0000000000000001E-4</v>
      </c>
      <c r="BJ168" s="6">
        <f t="shared" si="153"/>
        <v>5.0000000000000001E-4</v>
      </c>
      <c r="BK168" s="6">
        <f t="shared" si="138"/>
        <v>5.0000000000000004E-6</v>
      </c>
      <c r="BL168" s="11">
        <f t="shared" si="149"/>
        <v>5.0000000000000001E-4</v>
      </c>
      <c r="BM168" s="11">
        <f t="shared" si="163"/>
        <v>5.0000000000000002E-5</v>
      </c>
      <c r="BN168" s="11">
        <f t="shared" si="169"/>
        <v>5.0000000000000002E-5</v>
      </c>
      <c r="BO168" s="11">
        <f t="shared" si="164"/>
        <v>5.0000000000000002E-5</v>
      </c>
      <c r="BP168" s="11">
        <f t="shared" si="170"/>
        <v>5.0000000000000002E-5</v>
      </c>
      <c r="BQ168" s="6"/>
      <c r="BR168" s="6">
        <f t="shared" si="139"/>
        <v>4.0000000000000002E-4</v>
      </c>
      <c r="BS168" s="6">
        <f t="shared" si="175"/>
        <v>5.0000000000000002E-5</v>
      </c>
      <c r="BT168" s="6">
        <f t="shared" si="175"/>
        <v>5.0000000000000002E-5</v>
      </c>
      <c r="BU168" s="6">
        <f t="shared" si="150"/>
        <v>1E-4</v>
      </c>
      <c r="BV168" s="6">
        <f t="shared" si="176"/>
        <v>5.0000000000000002E-5</v>
      </c>
      <c r="BW168" s="6">
        <f t="shared" si="176"/>
        <v>5.0000000000000002E-5</v>
      </c>
      <c r="BX168" s="6"/>
      <c r="BY168" s="6">
        <f t="shared" si="177"/>
        <v>1.4999999999999999E-4</v>
      </c>
      <c r="CR168" s="14"/>
      <c r="CX168" s="6">
        <f t="shared" si="178"/>
        <v>5.0000000000000002E-5</v>
      </c>
      <c r="CY168" s="6">
        <f t="shared" si="178"/>
        <v>5.0000000000000002E-5</v>
      </c>
      <c r="CZ168" s="6">
        <v>5380</v>
      </c>
      <c r="DF168" s="6">
        <f t="shared" si="141"/>
        <v>4.0000000000000002E-4</v>
      </c>
      <c r="DG168" s="6">
        <f t="shared" si="151"/>
        <v>5.0000000000000002E-5</v>
      </c>
      <c r="DH168"/>
    </row>
    <row r="169" spans="1:112" s="11" customFormat="1">
      <c r="A169" s="11">
        <v>166</v>
      </c>
      <c r="B169" s="6" t="s">
        <v>168</v>
      </c>
      <c r="C169" s="6">
        <v>212</v>
      </c>
      <c r="D169" s="6" t="s">
        <v>1205</v>
      </c>
      <c r="E169" s="6" t="s">
        <v>1624</v>
      </c>
      <c r="F169" s="6" t="s">
        <v>169</v>
      </c>
      <c r="G169" s="7">
        <v>7.5</v>
      </c>
      <c r="H169" s="6">
        <v>893</v>
      </c>
      <c r="I169" s="6">
        <f t="shared" si="136"/>
        <v>0.05</v>
      </c>
      <c r="J169" s="6">
        <v>9.39</v>
      </c>
      <c r="K169" s="6">
        <v>180</v>
      </c>
      <c r="L169" s="6">
        <v>0.51</v>
      </c>
      <c r="M169" s="9">
        <f>0.5*0.2</f>
        <v>0.1</v>
      </c>
      <c r="N169" s="6">
        <v>4.49</v>
      </c>
      <c r="O169" s="6">
        <v>23.8</v>
      </c>
      <c r="P169" s="10">
        <v>0.04</v>
      </c>
      <c r="Q169" s="6">
        <v>1400</v>
      </c>
      <c r="R169" s="6">
        <f t="shared" si="137"/>
        <v>0.2</v>
      </c>
      <c r="S169" s="6">
        <v>4.22</v>
      </c>
      <c r="T169" s="7">
        <v>23</v>
      </c>
      <c r="U169" s="6">
        <f t="shared" si="160"/>
        <v>1</v>
      </c>
      <c r="V169" s="6"/>
      <c r="W169" s="6">
        <v>100</v>
      </c>
      <c r="X169" s="7">
        <v>10</v>
      </c>
      <c r="Y169" s="6">
        <v>47.2</v>
      </c>
      <c r="Z169" s="6">
        <v>130000</v>
      </c>
      <c r="AA169" s="9">
        <v>2.5</v>
      </c>
      <c r="AB169" s="6">
        <v>14000</v>
      </c>
      <c r="AC169" s="6">
        <v>4200</v>
      </c>
      <c r="AD169" s="6">
        <v>930</v>
      </c>
      <c r="AE169" s="6">
        <v>11980</v>
      </c>
      <c r="AF169" s="7">
        <v>32</v>
      </c>
      <c r="AG169" s="6">
        <v>1400</v>
      </c>
      <c r="AH169" s="6">
        <v>400</v>
      </c>
      <c r="AI169" s="6">
        <v>8.5000000000000006E-2</v>
      </c>
      <c r="AJ169" s="6">
        <v>6.3E-2</v>
      </c>
      <c r="AK169" s="6">
        <f t="shared" si="173"/>
        <v>2.5000000000000001E-3</v>
      </c>
      <c r="AL169" s="6">
        <v>0.20799999999999999</v>
      </c>
      <c r="AM169" s="8">
        <v>7.0000000000000007E-2</v>
      </c>
      <c r="AN169" s="6">
        <v>5.0999999999999997E-2</v>
      </c>
      <c r="AO169" s="6">
        <f>0.5*0.005</f>
        <v>2.5000000000000001E-3</v>
      </c>
      <c r="AP169" s="6">
        <f t="shared" si="171"/>
        <v>2.5000000000000001E-3</v>
      </c>
      <c r="AQ169" s="6">
        <v>0.05</v>
      </c>
      <c r="AR169" s="8">
        <v>0.04</v>
      </c>
      <c r="AS169" s="6">
        <f t="shared" si="179"/>
        <v>2.5000000000000001E-3</v>
      </c>
      <c r="AT169" s="6">
        <f t="shared" si="174"/>
        <v>2.5000000000000001E-3</v>
      </c>
      <c r="AU169" s="6">
        <v>0.108</v>
      </c>
      <c r="AV169" s="6">
        <v>6.5000000000000002E-2</v>
      </c>
      <c r="AW169" s="6">
        <f>0.5*0.005</f>
        <v>2.5000000000000001E-3</v>
      </c>
      <c r="AX169" s="6">
        <v>5.3999999999999999E-2</v>
      </c>
      <c r="AY169" s="6">
        <v>5.2999999999999999E-2</v>
      </c>
      <c r="AZ169" s="6">
        <f t="shared" si="172"/>
        <v>2.5000000000000001E-3</v>
      </c>
      <c r="BA169" s="6">
        <f t="shared" si="180"/>
        <v>2.5000000000000001E-3</v>
      </c>
      <c r="BB169" s="6"/>
      <c r="BC169" s="6">
        <f t="shared" ref="BC169:BC200" si="182">0.5*0.001</f>
        <v>5.0000000000000001E-4</v>
      </c>
      <c r="BD169" s="6">
        <f t="shared" si="161"/>
        <v>5.0000000000000001E-4</v>
      </c>
      <c r="BE169" s="6">
        <f t="shared" si="152"/>
        <v>5.0000000000000001E-4</v>
      </c>
      <c r="BF169" s="6">
        <f t="shared" ref="BF169:BF200" si="183">0.5*0.001</f>
        <v>5.0000000000000001E-4</v>
      </c>
      <c r="BG169" s="6">
        <f t="shared" ref="BG169:BG200" si="184">0.5*0.001</f>
        <v>5.0000000000000001E-4</v>
      </c>
      <c r="BH169" s="6">
        <f t="shared" si="181"/>
        <v>5.0000000000000001E-4</v>
      </c>
      <c r="BI169" s="6">
        <f t="shared" si="162"/>
        <v>5.0000000000000001E-4</v>
      </c>
      <c r="BJ169" s="6">
        <f t="shared" si="153"/>
        <v>5.0000000000000001E-4</v>
      </c>
      <c r="BK169" s="6">
        <f t="shared" si="138"/>
        <v>5.0000000000000004E-6</v>
      </c>
      <c r="BL169" s="11">
        <f t="shared" ref="BL169:BL200" si="185">0.5*0.001</f>
        <v>5.0000000000000001E-4</v>
      </c>
      <c r="BM169" s="11">
        <f t="shared" si="163"/>
        <v>5.0000000000000002E-5</v>
      </c>
      <c r="BN169" s="11">
        <f t="shared" si="169"/>
        <v>5.0000000000000002E-5</v>
      </c>
      <c r="BO169" s="11">
        <f t="shared" si="164"/>
        <v>5.0000000000000002E-5</v>
      </c>
      <c r="BP169" s="11">
        <f t="shared" si="170"/>
        <v>5.0000000000000002E-5</v>
      </c>
      <c r="BQ169" s="6"/>
      <c r="BR169" s="6">
        <f t="shared" si="139"/>
        <v>4.0000000000000002E-4</v>
      </c>
      <c r="BS169" s="6">
        <f t="shared" si="175"/>
        <v>5.0000000000000002E-5</v>
      </c>
      <c r="BT169" s="6">
        <f t="shared" si="175"/>
        <v>5.0000000000000002E-5</v>
      </c>
      <c r="BU169" s="6">
        <f t="shared" si="150"/>
        <v>1E-4</v>
      </c>
      <c r="BV169" s="6">
        <f t="shared" si="176"/>
        <v>5.0000000000000002E-5</v>
      </c>
      <c r="BW169" s="6">
        <f t="shared" si="176"/>
        <v>5.0000000000000002E-5</v>
      </c>
      <c r="BX169" s="6"/>
      <c r="BY169" s="6">
        <f t="shared" si="177"/>
        <v>1.4999999999999999E-4</v>
      </c>
      <c r="CR169" s="14"/>
      <c r="CX169" s="6">
        <f t="shared" si="178"/>
        <v>5.0000000000000002E-5</v>
      </c>
      <c r="CY169" s="6">
        <f t="shared" si="178"/>
        <v>5.0000000000000002E-5</v>
      </c>
      <c r="CZ169" s="6">
        <v>12400</v>
      </c>
      <c r="DF169" s="6">
        <f t="shared" si="141"/>
        <v>4.0000000000000002E-4</v>
      </c>
      <c r="DG169" s="6">
        <f t="shared" si="151"/>
        <v>5.0000000000000002E-5</v>
      </c>
      <c r="DH169"/>
    </row>
    <row r="170" spans="1:112" s="11" customFormat="1">
      <c r="A170" s="11">
        <v>167</v>
      </c>
      <c r="B170" s="6" t="s">
        <v>166</v>
      </c>
      <c r="C170" s="6">
        <v>213</v>
      </c>
      <c r="D170" s="6" t="s">
        <v>1206</v>
      </c>
      <c r="E170" s="6" t="s">
        <v>1625</v>
      </c>
      <c r="F170" s="6" t="s">
        <v>167</v>
      </c>
      <c r="G170" s="7">
        <v>7.6</v>
      </c>
      <c r="H170" s="6">
        <v>411</v>
      </c>
      <c r="I170" s="6">
        <f t="shared" si="136"/>
        <v>0.05</v>
      </c>
      <c r="J170" s="9">
        <v>6.9</v>
      </c>
      <c r="K170" s="6">
        <v>200</v>
      </c>
      <c r="L170" s="6">
        <v>0.35399999999999998</v>
      </c>
      <c r="M170" s="9">
        <f>0.5*0.2</f>
        <v>0.1</v>
      </c>
      <c r="N170" s="6">
        <v>6.79</v>
      </c>
      <c r="O170" s="7">
        <v>12</v>
      </c>
      <c r="P170" s="10">
        <v>0.05</v>
      </c>
      <c r="Q170" s="6">
        <v>1700</v>
      </c>
      <c r="R170" s="6">
        <f t="shared" si="137"/>
        <v>0.2</v>
      </c>
      <c r="S170" s="6">
        <v>5.49</v>
      </c>
      <c r="T170" s="6">
        <v>24.9</v>
      </c>
      <c r="U170" s="6">
        <f t="shared" si="160"/>
        <v>1</v>
      </c>
      <c r="V170" s="6"/>
      <c r="W170" s="6">
        <v>110</v>
      </c>
      <c r="X170" s="7">
        <v>10</v>
      </c>
      <c r="Y170" s="6">
        <v>57.7</v>
      </c>
      <c r="Z170" s="6">
        <v>120000</v>
      </c>
      <c r="AA170" s="9">
        <v>1.6</v>
      </c>
      <c r="AB170" s="6">
        <v>11000</v>
      </c>
      <c r="AC170" s="6">
        <v>8300</v>
      </c>
      <c r="AD170" s="6">
        <v>870</v>
      </c>
      <c r="AE170" s="6">
        <v>10500</v>
      </c>
      <c r="AF170" s="7">
        <v>51</v>
      </c>
      <c r="AG170" s="6">
        <v>1900</v>
      </c>
      <c r="AH170" s="6">
        <v>540</v>
      </c>
      <c r="AI170" s="6">
        <v>6.5000000000000002E-2</v>
      </c>
      <c r="AJ170" s="6">
        <v>8.5000000000000006E-2</v>
      </c>
      <c r="AK170" s="6">
        <f t="shared" si="173"/>
        <v>2.5000000000000001E-3</v>
      </c>
      <c r="AL170" s="6">
        <v>0.32900000000000001</v>
      </c>
      <c r="AM170" s="8">
        <v>0.11700000000000001</v>
      </c>
      <c r="AN170" s="6">
        <v>8.2000000000000003E-2</v>
      </c>
      <c r="AO170" s="6">
        <v>5.0999999999999997E-2</v>
      </c>
      <c r="AP170" s="6">
        <f t="shared" si="171"/>
        <v>2.5000000000000001E-3</v>
      </c>
      <c r="AQ170" s="6">
        <v>6.5000000000000002E-2</v>
      </c>
      <c r="AR170" s="6">
        <v>4.3999999999999997E-2</v>
      </c>
      <c r="AS170" s="6">
        <f t="shared" si="179"/>
        <v>2.5000000000000001E-3</v>
      </c>
      <c r="AT170" s="6">
        <f t="shared" si="174"/>
        <v>2.5000000000000001E-3</v>
      </c>
      <c r="AU170" s="6">
        <v>0.157</v>
      </c>
      <c r="AV170" s="6">
        <v>0.104</v>
      </c>
      <c r="AW170" s="6">
        <v>4.3999999999999997E-2</v>
      </c>
      <c r="AX170" s="6">
        <v>7.2999999999999995E-2</v>
      </c>
      <c r="AY170" s="6">
        <v>5.7000000000000002E-2</v>
      </c>
      <c r="AZ170" s="6">
        <f t="shared" si="172"/>
        <v>2.5000000000000001E-3</v>
      </c>
      <c r="BA170" s="6">
        <f t="shared" si="180"/>
        <v>2.5000000000000001E-3</v>
      </c>
      <c r="BB170" s="6"/>
      <c r="BC170" s="6">
        <f t="shared" si="182"/>
        <v>5.0000000000000001E-4</v>
      </c>
      <c r="BD170" s="6">
        <f t="shared" si="161"/>
        <v>5.0000000000000001E-4</v>
      </c>
      <c r="BE170" s="6">
        <f t="shared" si="152"/>
        <v>5.0000000000000001E-4</v>
      </c>
      <c r="BF170" s="6">
        <f t="shared" si="183"/>
        <v>5.0000000000000001E-4</v>
      </c>
      <c r="BG170" s="6">
        <f t="shared" si="184"/>
        <v>5.0000000000000001E-4</v>
      </c>
      <c r="BH170" s="6">
        <f t="shared" si="181"/>
        <v>5.0000000000000001E-4</v>
      </c>
      <c r="BI170" s="6">
        <f t="shared" si="162"/>
        <v>5.0000000000000001E-4</v>
      </c>
      <c r="BJ170" s="6">
        <f t="shared" si="153"/>
        <v>5.0000000000000001E-4</v>
      </c>
      <c r="BK170" s="6">
        <f t="shared" si="138"/>
        <v>5.0000000000000004E-6</v>
      </c>
      <c r="BL170" s="11">
        <f t="shared" si="185"/>
        <v>5.0000000000000001E-4</v>
      </c>
      <c r="BM170" s="11">
        <f t="shared" si="163"/>
        <v>5.0000000000000002E-5</v>
      </c>
      <c r="BN170" s="11">
        <f t="shared" si="169"/>
        <v>5.0000000000000002E-5</v>
      </c>
      <c r="BO170" s="11">
        <f t="shared" si="164"/>
        <v>5.0000000000000002E-5</v>
      </c>
      <c r="BP170" s="11">
        <f t="shared" si="170"/>
        <v>5.0000000000000002E-5</v>
      </c>
      <c r="BQ170" s="6"/>
      <c r="BR170" s="6">
        <f t="shared" si="139"/>
        <v>4.0000000000000002E-4</v>
      </c>
      <c r="BS170" s="6">
        <f t="shared" si="175"/>
        <v>5.0000000000000002E-5</v>
      </c>
      <c r="BT170" s="6">
        <f t="shared" si="175"/>
        <v>5.0000000000000002E-5</v>
      </c>
      <c r="BU170" s="6">
        <f t="shared" si="150"/>
        <v>1E-4</v>
      </c>
      <c r="BV170" s="6">
        <f t="shared" si="176"/>
        <v>5.0000000000000002E-5</v>
      </c>
      <c r="BW170" s="6">
        <f t="shared" si="176"/>
        <v>5.0000000000000002E-5</v>
      </c>
      <c r="BX170" s="6"/>
      <c r="BY170" s="6">
        <f t="shared" si="177"/>
        <v>1.4999999999999999E-4</v>
      </c>
      <c r="CR170" s="14"/>
      <c r="CX170" s="6">
        <f t="shared" si="178"/>
        <v>5.0000000000000002E-5</v>
      </c>
      <c r="CY170" s="6">
        <f t="shared" si="178"/>
        <v>5.0000000000000002E-5</v>
      </c>
      <c r="CZ170" s="6">
        <v>3547</v>
      </c>
      <c r="DF170" s="6">
        <f t="shared" si="141"/>
        <v>4.0000000000000002E-4</v>
      </c>
      <c r="DG170" s="6">
        <f t="shared" si="151"/>
        <v>5.0000000000000002E-5</v>
      </c>
      <c r="DH170"/>
    </row>
    <row r="171" spans="1:112" s="11" customFormat="1">
      <c r="A171" s="11">
        <v>168</v>
      </c>
      <c r="B171" s="6" t="s">
        <v>164</v>
      </c>
      <c r="C171" s="6">
        <v>214</v>
      </c>
      <c r="D171" s="6" t="s">
        <v>1207</v>
      </c>
      <c r="E171" s="6" t="s">
        <v>1626</v>
      </c>
      <c r="F171" s="6" t="s">
        <v>165</v>
      </c>
      <c r="G171" s="7">
        <v>7.8</v>
      </c>
      <c r="H171" s="6">
        <v>332</v>
      </c>
      <c r="I171" s="6">
        <f t="shared" si="136"/>
        <v>0.05</v>
      </c>
      <c r="J171" s="6">
        <v>11.1</v>
      </c>
      <c r="K171" s="6">
        <v>290</v>
      </c>
      <c r="L171" s="6">
        <v>0.54800000000000004</v>
      </c>
      <c r="M171" s="9">
        <f>0.5*0.2</f>
        <v>0.1</v>
      </c>
      <c r="N171" s="6">
        <v>8.4600000000000009</v>
      </c>
      <c r="O171" s="6">
        <v>8.94</v>
      </c>
      <c r="P171" s="10">
        <v>0.05</v>
      </c>
      <c r="Q171" s="6">
        <v>1700</v>
      </c>
      <c r="R171" s="6">
        <f t="shared" si="137"/>
        <v>0.2</v>
      </c>
      <c r="S171" s="6">
        <v>4.6900000000000004</v>
      </c>
      <c r="T171" s="6">
        <v>32.4</v>
      </c>
      <c r="U171" s="6">
        <f t="shared" si="160"/>
        <v>1</v>
      </c>
      <c r="V171" s="6"/>
      <c r="W171" s="6">
        <v>120</v>
      </c>
      <c r="X171" s="7">
        <v>14</v>
      </c>
      <c r="Y171" s="6">
        <v>68.8</v>
      </c>
      <c r="Z171" s="6">
        <v>160000</v>
      </c>
      <c r="AA171" s="9">
        <v>5.9</v>
      </c>
      <c r="AB171" s="6">
        <v>16000</v>
      </c>
      <c r="AC171" s="6">
        <v>13000</v>
      </c>
      <c r="AD171" s="6">
        <v>1600</v>
      </c>
      <c r="AE171" s="6">
        <v>9650</v>
      </c>
      <c r="AF171" s="7">
        <v>44</v>
      </c>
      <c r="AG171" s="6">
        <v>1700</v>
      </c>
      <c r="AH171" s="6">
        <v>430</v>
      </c>
      <c r="AI171" s="6">
        <v>4.8000000000000001E-2</v>
      </c>
      <c r="AJ171" s="6">
        <v>5.8999999999999997E-2</v>
      </c>
      <c r="AK171" s="6">
        <f t="shared" si="173"/>
        <v>2.5000000000000001E-3</v>
      </c>
      <c r="AL171" s="6">
        <v>0.26200000000000001</v>
      </c>
      <c r="AM171" s="8">
        <v>7.0999999999999994E-2</v>
      </c>
      <c r="AN171" s="6">
        <v>6.6000000000000003E-2</v>
      </c>
      <c r="AO171" s="6">
        <v>5.2999999999999999E-2</v>
      </c>
      <c r="AP171" s="6">
        <f t="shared" si="171"/>
        <v>2.5000000000000001E-3</v>
      </c>
      <c r="AQ171" s="6">
        <v>5.3999999999999999E-2</v>
      </c>
      <c r="AR171" s="6">
        <v>2.3E-2</v>
      </c>
      <c r="AS171" s="6">
        <f t="shared" si="179"/>
        <v>2.5000000000000001E-3</v>
      </c>
      <c r="AT171" s="6">
        <f t="shared" si="174"/>
        <v>2.5000000000000001E-3</v>
      </c>
      <c r="AU171" s="6">
        <v>0.14099999999999999</v>
      </c>
      <c r="AV171" s="6">
        <v>0.111</v>
      </c>
      <c r="AW171" s="6">
        <v>4.1000000000000002E-2</v>
      </c>
      <c r="AX171" s="8">
        <v>0.08</v>
      </c>
      <c r="AY171" s="6">
        <v>6.2E-2</v>
      </c>
      <c r="AZ171" s="6">
        <f t="shared" si="172"/>
        <v>2.5000000000000001E-3</v>
      </c>
      <c r="BA171" s="6">
        <f t="shared" si="180"/>
        <v>2.5000000000000001E-3</v>
      </c>
      <c r="BB171" s="6"/>
      <c r="BC171" s="6">
        <f t="shared" si="182"/>
        <v>5.0000000000000001E-4</v>
      </c>
      <c r="BD171" s="6">
        <f t="shared" si="161"/>
        <v>5.0000000000000001E-4</v>
      </c>
      <c r="BE171" s="6">
        <f t="shared" si="152"/>
        <v>5.0000000000000001E-4</v>
      </c>
      <c r="BF171" s="6">
        <f t="shared" si="183"/>
        <v>5.0000000000000001E-4</v>
      </c>
      <c r="BG171" s="6">
        <f t="shared" si="184"/>
        <v>5.0000000000000001E-4</v>
      </c>
      <c r="BH171" s="6">
        <f t="shared" si="181"/>
        <v>5.0000000000000001E-4</v>
      </c>
      <c r="BI171" s="6">
        <f t="shared" si="162"/>
        <v>5.0000000000000001E-4</v>
      </c>
      <c r="BJ171" s="6">
        <f t="shared" si="153"/>
        <v>5.0000000000000001E-4</v>
      </c>
      <c r="BK171" s="6">
        <f t="shared" si="138"/>
        <v>5.0000000000000004E-6</v>
      </c>
      <c r="BL171" s="11">
        <f t="shared" si="185"/>
        <v>5.0000000000000001E-4</v>
      </c>
      <c r="BM171" s="11">
        <f t="shared" si="163"/>
        <v>5.0000000000000002E-5</v>
      </c>
      <c r="BN171" s="11">
        <f t="shared" si="169"/>
        <v>5.0000000000000002E-5</v>
      </c>
      <c r="BO171" s="11">
        <f t="shared" si="164"/>
        <v>5.0000000000000002E-5</v>
      </c>
      <c r="BP171" s="11">
        <f t="shared" si="170"/>
        <v>5.0000000000000002E-5</v>
      </c>
      <c r="BQ171" s="6"/>
      <c r="BR171" s="6">
        <f t="shared" si="139"/>
        <v>4.0000000000000002E-4</v>
      </c>
      <c r="BS171" s="6">
        <f t="shared" si="175"/>
        <v>5.0000000000000002E-5</v>
      </c>
      <c r="BT171" s="6">
        <f t="shared" si="175"/>
        <v>5.0000000000000002E-5</v>
      </c>
      <c r="BU171" s="6">
        <f t="shared" si="150"/>
        <v>1E-4</v>
      </c>
      <c r="BV171" s="6">
        <f t="shared" si="176"/>
        <v>5.0000000000000002E-5</v>
      </c>
      <c r="BW171" s="6">
        <f t="shared" si="176"/>
        <v>5.0000000000000002E-5</v>
      </c>
      <c r="BX171" s="6"/>
      <c r="BY171" s="6">
        <f t="shared" si="177"/>
        <v>1.4999999999999999E-4</v>
      </c>
      <c r="CR171" s="14"/>
      <c r="CX171" s="6">
        <f t="shared" si="178"/>
        <v>5.0000000000000002E-5</v>
      </c>
      <c r="CY171" s="6">
        <f t="shared" si="178"/>
        <v>5.0000000000000002E-5</v>
      </c>
      <c r="CZ171" s="6">
        <v>7754</v>
      </c>
      <c r="DF171" s="6">
        <f t="shared" si="141"/>
        <v>4.0000000000000002E-4</v>
      </c>
      <c r="DG171" s="6">
        <f t="shared" si="151"/>
        <v>5.0000000000000002E-5</v>
      </c>
      <c r="DH171"/>
    </row>
    <row r="172" spans="1:112" s="11" customFormat="1">
      <c r="A172" s="11">
        <v>169</v>
      </c>
      <c r="B172" s="6" t="s">
        <v>162</v>
      </c>
      <c r="C172" s="6">
        <v>215</v>
      </c>
      <c r="D172" s="6" t="s">
        <v>1208</v>
      </c>
      <c r="E172" s="6" t="s">
        <v>1627</v>
      </c>
      <c r="F172" s="6" t="s">
        <v>163</v>
      </c>
      <c r="G172" s="7">
        <v>8.1</v>
      </c>
      <c r="H172" s="6">
        <v>562</v>
      </c>
      <c r="I172" s="6">
        <f t="shared" si="136"/>
        <v>0.05</v>
      </c>
      <c r="J172" s="6">
        <v>9.67</v>
      </c>
      <c r="K172" s="6">
        <v>100</v>
      </c>
      <c r="L172" s="6">
        <v>0.59699999999999998</v>
      </c>
      <c r="M172" s="9">
        <v>0.2</v>
      </c>
      <c r="N172" s="6">
        <v>3.96</v>
      </c>
      <c r="O172" s="6">
        <v>8.09</v>
      </c>
      <c r="P172" s="10">
        <v>4.7E-2</v>
      </c>
      <c r="Q172" s="6">
        <v>1300</v>
      </c>
      <c r="R172" s="6">
        <f t="shared" si="137"/>
        <v>0.2</v>
      </c>
      <c r="S172" s="6">
        <v>3.35</v>
      </c>
      <c r="T172" s="6">
        <v>33.799999999999997</v>
      </c>
      <c r="U172" s="6">
        <f t="shared" si="160"/>
        <v>1</v>
      </c>
      <c r="V172" s="6"/>
      <c r="W172" s="7">
        <v>94</v>
      </c>
      <c r="X172" s="9">
        <v>7.6</v>
      </c>
      <c r="Y172" s="6">
        <v>53.8</v>
      </c>
      <c r="Z172" s="6">
        <v>130000</v>
      </c>
      <c r="AA172" s="9">
        <v>1.2</v>
      </c>
      <c r="AB172" s="6">
        <v>9300</v>
      </c>
      <c r="AC172" s="6">
        <v>6900</v>
      </c>
      <c r="AD172" s="6">
        <v>930</v>
      </c>
      <c r="AE172" s="6">
        <v>11030</v>
      </c>
      <c r="AF172" s="7">
        <v>16</v>
      </c>
      <c r="AG172" s="6">
        <v>770</v>
      </c>
      <c r="AH172" s="6">
        <v>160</v>
      </c>
      <c r="AI172" s="6">
        <f>0.5*0.005</f>
        <v>2.5000000000000001E-3</v>
      </c>
      <c r="AJ172" s="6">
        <v>0.06</v>
      </c>
      <c r="AK172" s="6">
        <f t="shared" si="173"/>
        <v>2.5000000000000001E-3</v>
      </c>
      <c r="AL172" s="6">
        <v>0.26200000000000001</v>
      </c>
      <c r="AM172" s="8">
        <v>7.0000000000000007E-2</v>
      </c>
      <c r="AN172" s="6">
        <v>5.3999999999999999E-2</v>
      </c>
      <c r="AO172" s="6">
        <v>3.4000000000000002E-2</v>
      </c>
      <c r="AP172" s="6">
        <f t="shared" si="171"/>
        <v>2.5000000000000001E-3</v>
      </c>
      <c r="AQ172" s="6">
        <v>5.7000000000000002E-2</v>
      </c>
      <c r="AR172" s="6">
        <v>3.2000000000000001E-2</v>
      </c>
      <c r="AS172" s="6">
        <f t="shared" si="179"/>
        <v>2.5000000000000001E-3</v>
      </c>
      <c r="AT172" s="6">
        <f t="shared" si="174"/>
        <v>2.5000000000000001E-3</v>
      </c>
      <c r="AU172" s="6">
        <v>0.128</v>
      </c>
      <c r="AV172" s="6">
        <v>9.0999999999999998E-2</v>
      </c>
      <c r="AW172" s="6">
        <v>3.2000000000000001E-2</v>
      </c>
      <c r="AX172" s="8">
        <v>0.06</v>
      </c>
      <c r="AY172" s="6">
        <v>4.1000000000000002E-2</v>
      </c>
      <c r="AZ172" s="6">
        <f t="shared" si="172"/>
        <v>2.5000000000000001E-3</v>
      </c>
      <c r="BA172" s="6">
        <f t="shared" si="180"/>
        <v>2.5000000000000001E-3</v>
      </c>
      <c r="BB172" s="6"/>
      <c r="BC172" s="6">
        <f t="shared" si="182"/>
        <v>5.0000000000000001E-4</v>
      </c>
      <c r="BD172" s="6">
        <f t="shared" si="161"/>
        <v>5.0000000000000001E-4</v>
      </c>
      <c r="BE172" s="6">
        <f t="shared" si="152"/>
        <v>5.0000000000000001E-4</v>
      </c>
      <c r="BF172" s="6">
        <f t="shared" si="183"/>
        <v>5.0000000000000001E-4</v>
      </c>
      <c r="BG172" s="6">
        <f t="shared" si="184"/>
        <v>5.0000000000000001E-4</v>
      </c>
      <c r="BH172" s="6">
        <f t="shared" si="181"/>
        <v>5.0000000000000001E-4</v>
      </c>
      <c r="BI172" s="6">
        <f t="shared" si="162"/>
        <v>5.0000000000000001E-4</v>
      </c>
      <c r="BJ172" s="6">
        <f t="shared" si="153"/>
        <v>5.0000000000000001E-4</v>
      </c>
      <c r="BK172" s="6">
        <f t="shared" si="138"/>
        <v>5.0000000000000004E-6</v>
      </c>
      <c r="BL172" s="11">
        <f t="shared" si="185"/>
        <v>5.0000000000000001E-4</v>
      </c>
      <c r="BM172" s="11">
        <f t="shared" si="163"/>
        <v>5.0000000000000002E-5</v>
      </c>
      <c r="BN172" s="11">
        <f t="shared" si="169"/>
        <v>5.0000000000000002E-5</v>
      </c>
      <c r="BO172" s="11">
        <f t="shared" si="164"/>
        <v>5.0000000000000002E-5</v>
      </c>
      <c r="BP172" s="11">
        <f t="shared" si="170"/>
        <v>5.0000000000000002E-5</v>
      </c>
      <c r="BQ172" s="6"/>
      <c r="BR172" s="6">
        <f t="shared" si="139"/>
        <v>4.0000000000000002E-4</v>
      </c>
      <c r="BS172" s="6">
        <f t="shared" si="175"/>
        <v>5.0000000000000002E-5</v>
      </c>
      <c r="BT172" s="6">
        <f t="shared" si="175"/>
        <v>5.0000000000000002E-5</v>
      </c>
      <c r="BU172" s="6">
        <f t="shared" si="150"/>
        <v>1E-4</v>
      </c>
      <c r="BV172" s="6">
        <f t="shared" si="176"/>
        <v>5.0000000000000002E-5</v>
      </c>
      <c r="BW172" s="6">
        <f t="shared" si="176"/>
        <v>5.0000000000000002E-5</v>
      </c>
      <c r="BX172" s="6"/>
      <c r="BY172" s="6">
        <f t="shared" si="177"/>
        <v>1.4999999999999999E-4</v>
      </c>
      <c r="CR172" s="14"/>
      <c r="CX172" s="6">
        <f t="shared" si="178"/>
        <v>5.0000000000000002E-5</v>
      </c>
      <c r="CY172" s="6">
        <f t="shared" si="178"/>
        <v>5.0000000000000002E-5</v>
      </c>
      <c r="CZ172" s="6">
        <v>9368</v>
      </c>
      <c r="DF172" s="6">
        <f t="shared" si="141"/>
        <v>4.0000000000000002E-4</v>
      </c>
      <c r="DG172" s="6">
        <f t="shared" si="151"/>
        <v>5.0000000000000002E-5</v>
      </c>
      <c r="DH172"/>
    </row>
    <row r="173" spans="1:112" s="11" customFormat="1">
      <c r="A173" s="11">
        <v>170</v>
      </c>
      <c r="B173" s="6" t="s">
        <v>755</v>
      </c>
      <c r="C173" s="6">
        <v>216</v>
      </c>
      <c r="D173" s="6" t="s">
        <v>1209</v>
      </c>
      <c r="E173" s="6" t="s">
        <v>1628</v>
      </c>
      <c r="F173" s="6" t="s">
        <v>756</v>
      </c>
      <c r="G173" s="6">
        <v>7.3</v>
      </c>
      <c r="H173" s="6">
        <v>460</v>
      </c>
      <c r="I173" s="6">
        <f t="shared" si="136"/>
        <v>0.05</v>
      </c>
      <c r="J173" s="6">
        <v>20.3</v>
      </c>
      <c r="K173" s="7">
        <v>40</v>
      </c>
      <c r="L173" s="9">
        <v>3.2</v>
      </c>
      <c r="M173" s="9">
        <v>6.6</v>
      </c>
      <c r="N173" s="9">
        <v>8.5</v>
      </c>
      <c r="O173" s="6">
        <v>7.75</v>
      </c>
      <c r="P173" s="8">
        <v>0.13</v>
      </c>
      <c r="Q173" s="6">
        <v>940</v>
      </c>
      <c r="R173" s="6">
        <f t="shared" si="137"/>
        <v>0.2</v>
      </c>
      <c r="S173" s="6">
        <v>5.07</v>
      </c>
      <c r="T173" s="6">
        <v>82.6</v>
      </c>
      <c r="U173" s="6">
        <f t="shared" si="160"/>
        <v>1</v>
      </c>
      <c r="V173" s="6"/>
      <c r="W173" s="7">
        <v>11</v>
      </c>
      <c r="X173" s="7">
        <v>14</v>
      </c>
      <c r="Y173" s="6">
        <v>151</v>
      </c>
      <c r="Z173" s="6">
        <v>6500</v>
      </c>
      <c r="AA173" s="9">
        <v>0.86999999999999988</v>
      </c>
      <c r="AB173" s="6">
        <v>12000</v>
      </c>
      <c r="AC173" s="6">
        <v>1200</v>
      </c>
      <c r="AD173" s="6">
        <v>2100</v>
      </c>
      <c r="AE173" s="6">
        <v>6790</v>
      </c>
      <c r="AF173" s="7">
        <v>85</v>
      </c>
      <c r="AG173" s="6">
        <v>3300</v>
      </c>
      <c r="AH173" s="6">
        <v>490</v>
      </c>
      <c r="AI173" s="6">
        <v>1.1399999999999999</v>
      </c>
      <c r="AJ173" s="6">
        <v>0.14699999999999999</v>
      </c>
      <c r="AK173" s="6">
        <f t="shared" si="173"/>
        <v>2.5000000000000001E-3</v>
      </c>
      <c r="AL173" s="6">
        <v>0.69599999999999995</v>
      </c>
      <c r="AM173" s="6">
        <v>0.193</v>
      </c>
      <c r="AN173" s="8">
        <v>0.14000000000000001</v>
      </c>
      <c r="AO173" s="6">
        <v>8.6999999999999994E-2</v>
      </c>
      <c r="AP173" s="6">
        <f t="shared" si="171"/>
        <v>2.5000000000000001E-3</v>
      </c>
      <c r="AQ173" s="6">
        <v>0.17399999999999999</v>
      </c>
      <c r="AR173" s="6">
        <v>9.6000000000000002E-2</v>
      </c>
      <c r="AS173" s="6">
        <f t="shared" si="179"/>
        <v>2.5000000000000001E-3</v>
      </c>
      <c r="AT173" s="6">
        <f t="shared" si="174"/>
        <v>2.5000000000000001E-3</v>
      </c>
      <c r="AU173" s="6">
        <v>0.34300000000000003</v>
      </c>
      <c r="AV173" s="6">
        <v>0.215</v>
      </c>
      <c r="AW173" s="6">
        <v>9.4E-2</v>
      </c>
      <c r="AX173" s="6">
        <v>0.129</v>
      </c>
      <c r="AY173" s="8">
        <v>0.15</v>
      </c>
      <c r="AZ173" s="6">
        <f t="shared" si="172"/>
        <v>2.5000000000000001E-3</v>
      </c>
      <c r="BA173" s="6">
        <f t="shared" si="180"/>
        <v>2.5000000000000001E-3</v>
      </c>
      <c r="BB173" s="6"/>
      <c r="BC173" s="6">
        <f t="shared" si="182"/>
        <v>5.0000000000000001E-4</v>
      </c>
      <c r="BD173" s="6">
        <f t="shared" si="161"/>
        <v>5.0000000000000001E-4</v>
      </c>
      <c r="BE173" s="6">
        <f t="shared" ref="BE173:BE204" si="186">0.5*0.001</f>
        <v>5.0000000000000001E-4</v>
      </c>
      <c r="BF173" s="6">
        <f t="shared" si="183"/>
        <v>5.0000000000000001E-4</v>
      </c>
      <c r="BG173" s="6">
        <f t="shared" si="184"/>
        <v>5.0000000000000001E-4</v>
      </c>
      <c r="BH173" s="6">
        <f t="shared" si="181"/>
        <v>5.0000000000000001E-4</v>
      </c>
      <c r="BI173" s="6">
        <f t="shared" si="162"/>
        <v>5.0000000000000001E-4</v>
      </c>
      <c r="BJ173" s="6">
        <f t="shared" ref="BJ173:BJ204" si="187">0.5*0.001</f>
        <v>5.0000000000000001E-4</v>
      </c>
      <c r="BK173" s="6">
        <f t="shared" si="138"/>
        <v>5.0000000000000004E-6</v>
      </c>
      <c r="BL173" s="11">
        <f t="shared" si="185"/>
        <v>5.0000000000000001E-4</v>
      </c>
      <c r="BM173" s="11">
        <f t="shared" si="163"/>
        <v>5.0000000000000002E-5</v>
      </c>
      <c r="BN173" s="11">
        <f t="shared" si="169"/>
        <v>5.0000000000000002E-5</v>
      </c>
      <c r="BO173" s="11">
        <f t="shared" si="164"/>
        <v>5.0000000000000002E-5</v>
      </c>
      <c r="BP173" s="11">
        <f t="shared" si="170"/>
        <v>5.0000000000000002E-5</v>
      </c>
      <c r="BQ173" s="6"/>
      <c r="BR173" s="6">
        <f t="shared" si="139"/>
        <v>4.0000000000000002E-4</v>
      </c>
      <c r="BS173" s="6">
        <f t="shared" si="175"/>
        <v>5.0000000000000002E-5</v>
      </c>
      <c r="BT173" s="6">
        <f t="shared" si="175"/>
        <v>5.0000000000000002E-5</v>
      </c>
      <c r="BU173" s="6">
        <f t="shared" si="150"/>
        <v>1E-4</v>
      </c>
      <c r="BV173" s="6">
        <f t="shared" si="176"/>
        <v>5.0000000000000002E-5</v>
      </c>
      <c r="BW173" s="6">
        <f t="shared" si="176"/>
        <v>5.0000000000000002E-5</v>
      </c>
      <c r="BX173" s="6"/>
      <c r="BY173" s="6">
        <f t="shared" si="177"/>
        <v>1.4999999999999999E-4</v>
      </c>
      <c r="BZ173" s="6">
        <f>0.5*0.05</f>
        <v>2.5000000000000001E-2</v>
      </c>
      <c r="CA173" s="6">
        <f>0.5*0.1</f>
        <v>0.05</v>
      </c>
      <c r="CB173" s="6">
        <f>0.5*1</f>
        <v>0.5</v>
      </c>
      <c r="CC173" s="6">
        <f>0.5*0.00002</f>
        <v>1.0000000000000001E-5</v>
      </c>
      <c r="CD173" s="6">
        <f>0.5*0.00005</f>
        <v>2.5000000000000001E-5</v>
      </c>
      <c r="CE173" s="6">
        <f>0.5*0.00001</f>
        <v>5.0000000000000004E-6</v>
      </c>
      <c r="CF173" s="6">
        <f>0.5*0.0003</f>
        <v>1.4999999999999999E-4</v>
      </c>
      <c r="CG173" s="6">
        <f>0.5*0.001</f>
        <v>5.0000000000000001E-4</v>
      </c>
      <c r="CH173" s="6">
        <f>0.5*0.001</f>
        <v>5.0000000000000001E-4</v>
      </c>
      <c r="CI173" s="6">
        <f>0.5*0.001</f>
        <v>5.0000000000000001E-4</v>
      </c>
      <c r="CJ173" s="6"/>
      <c r="CK173" s="6">
        <f>0.5*0.0006</f>
        <v>2.9999999999999997E-4</v>
      </c>
      <c r="CL173" s="6">
        <f>0.5*0.01</f>
        <v>5.0000000000000001E-3</v>
      </c>
      <c r="CM173" s="6">
        <f>0.5*0.001</f>
        <v>5.0000000000000001E-4</v>
      </c>
      <c r="CN173" s="6">
        <f>0.5*0.001</f>
        <v>5.0000000000000001E-4</v>
      </c>
      <c r="CO173" s="6">
        <f>0.5*0.0001</f>
        <v>5.0000000000000002E-5</v>
      </c>
      <c r="CP173" s="6">
        <f>0.5*0.0001</f>
        <v>5.0000000000000002E-5</v>
      </c>
      <c r="CQ173" s="6">
        <f>0.5*0.0001</f>
        <v>5.0000000000000002E-5</v>
      </c>
      <c r="CR173" s="15">
        <v>864</v>
      </c>
      <c r="CS173" s="6">
        <f>0.5*0.0001</f>
        <v>5.0000000000000002E-5</v>
      </c>
      <c r="CT173" s="6">
        <f>0.5*0.0001</f>
        <v>5.0000000000000002E-5</v>
      </c>
      <c r="CU173" s="6">
        <f>0.5*0.0001</f>
        <v>5.0000000000000002E-5</v>
      </c>
      <c r="CV173" s="6">
        <f>0.5*0.0001</f>
        <v>5.0000000000000002E-5</v>
      </c>
      <c r="CW173" s="6">
        <f>0.5*0.0001</f>
        <v>5.0000000000000002E-5</v>
      </c>
      <c r="CX173" s="6">
        <f t="shared" si="178"/>
        <v>5.0000000000000002E-5</v>
      </c>
      <c r="CY173" s="6">
        <f t="shared" si="178"/>
        <v>5.0000000000000002E-5</v>
      </c>
      <c r="CZ173" s="6">
        <v>13460</v>
      </c>
      <c r="DA173" s="6">
        <f>0.5*0.001</f>
        <v>5.0000000000000001E-4</v>
      </c>
      <c r="DB173" s="6">
        <f>0.5*0.0001</f>
        <v>5.0000000000000002E-5</v>
      </c>
      <c r="DC173" s="6">
        <f>0.5*0.01</f>
        <v>5.0000000000000001E-3</v>
      </c>
      <c r="DD173" s="6">
        <f>0.5*0.0005</f>
        <v>2.5000000000000001E-4</v>
      </c>
      <c r="DE173" s="6">
        <f>0.5*0.0001</f>
        <v>5.0000000000000002E-5</v>
      </c>
      <c r="DF173" s="6">
        <f t="shared" si="141"/>
        <v>4.0000000000000002E-4</v>
      </c>
      <c r="DG173" s="6">
        <f t="shared" si="151"/>
        <v>5.0000000000000002E-5</v>
      </c>
      <c r="DH173"/>
    </row>
    <row r="174" spans="1:112" s="11" customFormat="1">
      <c r="A174" s="11">
        <v>171</v>
      </c>
      <c r="B174" s="6" t="s">
        <v>160</v>
      </c>
      <c r="C174" s="6">
        <v>217</v>
      </c>
      <c r="D174" s="6" t="s">
        <v>1210</v>
      </c>
      <c r="E174" s="6" t="s">
        <v>1629</v>
      </c>
      <c r="F174" s="6" t="s">
        <v>161</v>
      </c>
      <c r="G174" s="7">
        <v>8</v>
      </c>
      <c r="H174" s="6">
        <v>660</v>
      </c>
      <c r="I174" s="6">
        <f t="shared" si="136"/>
        <v>0.05</v>
      </c>
      <c r="J174" s="6">
        <f>0.5*3</f>
        <v>1.5</v>
      </c>
      <c r="K174" s="7">
        <v>56</v>
      </c>
      <c r="L174" s="6">
        <v>1.1499999999999999</v>
      </c>
      <c r="M174" s="9">
        <v>0.53</v>
      </c>
      <c r="N174" s="6">
        <v>5.36</v>
      </c>
      <c r="O174" s="6">
        <v>14.1</v>
      </c>
      <c r="P174" s="8">
        <v>0.1</v>
      </c>
      <c r="Q174" s="6">
        <v>1200</v>
      </c>
      <c r="R174" s="6">
        <f t="shared" si="137"/>
        <v>0.2</v>
      </c>
      <c r="S174" s="6">
        <v>5.34</v>
      </c>
      <c r="T174" s="6">
        <v>54.3</v>
      </c>
      <c r="U174" s="6">
        <f t="shared" si="160"/>
        <v>1</v>
      </c>
      <c r="V174" s="6"/>
      <c r="W174" s="7">
        <v>55</v>
      </c>
      <c r="X174" s="9">
        <v>9.6999999999999993</v>
      </c>
      <c r="Y174" s="7">
        <v>90</v>
      </c>
      <c r="Z174" s="6">
        <v>75000</v>
      </c>
      <c r="AA174" s="9">
        <v>0.90999999999999992</v>
      </c>
      <c r="AB174" s="6">
        <v>8000</v>
      </c>
      <c r="AC174" s="6">
        <v>1900</v>
      </c>
      <c r="AD174" s="6">
        <v>780</v>
      </c>
      <c r="AE174" s="6">
        <v>8310</v>
      </c>
      <c r="AF174" s="7">
        <v>64</v>
      </c>
      <c r="AG174" s="6">
        <v>2100</v>
      </c>
      <c r="AH174" s="6">
        <v>380</v>
      </c>
      <c r="AI174" s="6">
        <v>0.45700000000000002</v>
      </c>
      <c r="AJ174" s="6">
        <v>0.30399999999999999</v>
      </c>
      <c r="AK174" s="6">
        <f t="shared" si="173"/>
        <v>2.5000000000000001E-3</v>
      </c>
      <c r="AL174" s="6">
        <v>0.876</v>
      </c>
      <c r="AM174" s="6">
        <v>0.23899999999999999</v>
      </c>
      <c r="AN174" s="6">
        <v>0.192</v>
      </c>
      <c r="AO174" s="6">
        <v>0.10199999999999999</v>
      </c>
      <c r="AP174" s="6">
        <f t="shared" si="171"/>
        <v>2.5000000000000001E-3</v>
      </c>
      <c r="AQ174" s="6">
        <v>0.10199999999999999</v>
      </c>
      <c r="AR174" s="6">
        <v>4.7E-2</v>
      </c>
      <c r="AS174" s="6">
        <v>0.10299999999999999</v>
      </c>
      <c r="AT174" s="6">
        <v>4.3999999999999997E-2</v>
      </c>
      <c r="AU174" s="6">
        <v>0.41899999999999998</v>
      </c>
      <c r="AV174" s="6">
        <v>0.23599999999999999</v>
      </c>
      <c r="AW174" s="6">
        <v>9.9000000000000005E-2</v>
      </c>
      <c r="AX174" s="6">
        <v>0.14499999999999999</v>
      </c>
      <c r="AY174" s="6">
        <v>0.129</v>
      </c>
      <c r="AZ174" s="6">
        <f t="shared" si="172"/>
        <v>2.5000000000000001E-3</v>
      </c>
      <c r="BA174" s="6">
        <f t="shared" si="180"/>
        <v>2.5000000000000001E-3</v>
      </c>
      <c r="BB174" s="6"/>
      <c r="BC174" s="6">
        <f t="shared" si="182"/>
        <v>5.0000000000000001E-4</v>
      </c>
      <c r="BD174" s="6">
        <f t="shared" si="161"/>
        <v>5.0000000000000001E-4</v>
      </c>
      <c r="BE174" s="6">
        <f t="shared" si="186"/>
        <v>5.0000000000000001E-4</v>
      </c>
      <c r="BF174" s="6">
        <f t="shared" si="183"/>
        <v>5.0000000000000001E-4</v>
      </c>
      <c r="BG174" s="6">
        <f t="shared" si="184"/>
        <v>5.0000000000000001E-4</v>
      </c>
      <c r="BH174" s="6">
        <f t="shared" si="181"/>
        <v>5.0000000000000001E-4</v>
      </c>
      <c r="BI174" s="6">
        <f t="shared" si="162"/>
        <v>5.0000000000000001E-4</v>
      </c>
      <c r="BJ174" s="6">
        <f t="shared" si="187"/>
        <v>5.0000000000000001E-4</v>
      </c>
      <c r="BK174" s="6">
        <f t="shared" si="138"/>
        <v>5.0000000000000004E-6</v>
      </c>
      <c r="BL174" s="11">
        <f t="shared" si="185"/>
        <v>5.0000000000000001E-4</v>
      </c>
      <c r="BM174" s="11">
        <f t="shared" si="163"/>
        <v>5.0000000000000002E-5</v>
      </c>
      <c r="BN174" s="11">
        <f t="shared" si="169"/>
        <v>5.0000000000000002E-5</v>
      </c>
      <c r="BO174" s="11">
        <f t="shared" si="164"/>
        <v>5.0000000000000002E-5</v>
      </c>
      <c r="BP174" s="11">
        <f t="shared" si="170"/>
        <v>5.0000000000000002E-5</v>
      </c>
      <c r="BQ174" s="6"/>
      <c r="BR174" s="6">
        <f t="shared" si="139"/>
        <v>4.0000000000000002E-4</v>
      </c>
      <c r="BS174" s="6">
        <f t="shared" si="175"/>
        <v>5.0000000000000002E-5</v>
      </c>
      <c r="BT174" s="6">
        <f t="shared" si="175"/>
        <v>5.0000000000000002E-5</v>
      </c>
      <c r="BU174" s="6">
        <f t="shared" si="150"/>
        <v>1E-4</v>
      </c>
      <c r="BV174" s="6">
        <f t="shared" si="176"/>
        <v>5.0000000000000002E-5</v>
      </c>
      <c r="BW174" s="6">
        <f t="shared" si="176"/>
        <v>5.0000000000000002E-5</v>
      </c>
      <c r="BX174" s="6"/>
      <c r="BY174" s="6">
        <f t="shared" si="177"/>
        <v>1.4999999999999999E-4</v>
      </c>
      <c r="CR174" s="14"/>
      <c r="CX174" s="6">
        <f t="shared" si="178"/>
        <v>5.0000000000000002E-5</v>
      </c>
      <c r="CY174" s="6">
        <f t="shared" si="178"/>
        <v>5.0000000000000002E-5</v>
      </c>
      <c r="CZ174" s="6">
        <v>7976</v>
      </c>
      <c r="DF174" s="6">
        <f t="shared" si="141"/>
        <v>4.0000000000000002E-4</v>
      </c>
      <c r="DG174" s="6">
        <f t="shared" si="151"/>
        <v>5.0000000000000002E-5</v>
      </c>
      <c r="DH174"/>
    </row>
    <row r="175" spans="1:112" s="11" customFormat="1">
      <c r="A175" s="11">
        <v>172</v>
      </c>
      <c r="B175" s="6" t="s">
        <v>158</v>
      </c>
      <c r="C175" s="6">
        <v>218</v>
      </c>
      <c r="D175" s="6" t="s">
        <v>1211</v>
      </c>
      <c r="E175" s="6" t="s">
        <v>1630</v>
      </c>
      <c r="F175" s="6" t="s">
        <v>159</v>
      </c>
      <c r="G175" s="7">
        <v>7.5</v>
      </c>
      <c r="H175" s="6">
        <v>512</v>
      </c>
      <c r="I175" s="6">
        <f t="shared" si="136"/>
        <v>0.05</v>
      </c>
      <c r="J175" s="6">
        <v>9.4600000000000009</v>
      </c>
      <c r="K175" s="6">
        <v>220</v>
      </c>
      <c r="L175" s="6">
        <v>0.59899999999999998</v>
      </c>
      <c r="M175" s="9">
        <v>1.3</v>
      </c>
      <c r="N175" s="6">
        <v>10.9</v>
      </c>
      <c r="O175" s="6">
        <v>21.1</v>
      </c>
      <c r="P175" s="8">
        <v>0.03</v>
      </c>
      <c r="Q175" s="6">
        <v>1200</v>
      </c>
      <c r="R175" s="6">
        <f t="shared" si="137"/>
        <v>0.2</v>
      </c>
      <c r="S175" s="6">
        <v>3.93</v>
      </c>
      <c r="T175" s="7">
        <v>24</v>
      </c>
      <c r="U175" s="6">
        <f t="shared" si="160"/>
        <v>1</v>
      </c>
      <c r="V175" s="6"/>
      <c r="W175" s="6">
        <v>140</v>
      </c>
      <c r="X175" s="7">
        <v>12</v>
      </c>
      <c r="Y175" s="6">
        <v>46.9</v>
      </c>
      <c r="Z175" s="6">
        <v>150000</v>
      </c>
      <c r="AA175" s="9">
        <v>7.2</v>
      </c>
      <c r="AB175" s="6">
        <v>6200</v>
      </c>
      <c r="AC175" s="6">
        <v>18000</v>
      </c>
      <c r="AD175" s="6">
        <v>1500</v>
      </c>
      <c r="AE175" s="6">
        <v>8740</v>
      </c>
      <c r="AF175" s="7">
        <v>19</v>
      </c>
      <c r="AG175" s="6">
        <v>930</v>
      </c>
      <c r="AH175" s="6">
        <v>270</v>
      </c>
      <c r="AI175" s="6">
        <v>0.158</v>
      </c>
      <c r="AJ175" s="6">
        <v>0.04</v>
      </c>
      <c r="AK175" s="6">
        <f t="shared" si="173"/>
        <v>2.5000000000000001E-3</v>
      </c>
      <c r="AL175" s="6">
        <v>0.16400000000000001</v>
      </c>
      <c r="AM175" s="6">
        <v>4.5999999999999999E-2</v>
      </c>
      <c r="AN175" s="6">
        <v>4.1000000000000002E-2</v>
      </c>
      <c r="AO175" s="6">
        <v>2.8000000000000001E-2</v>
      </c>
      <c r="AP175" s="6">
        <f t="shared" si="171"/>
        <v>2.5000000000000001E-3</v>
      </c>
      <c r="AQ175" s="6">
        <v>5.3999999999999999E-2</v>
      </c>
      <c r="AR175" s="6">
        <v>5.1999999999999998E-2</v>
      </c>
      <c r="AS175" s="6">
        <f t="shared" ref="AS175:AT177" si="188">0.5*0.005</f>
        <v>2.5000000000000001E-3</v>
      </c>
      <c r="AT175" s="6">
        <f t="shared" si="188"/>
        <v>2.5000000000000001E-3</v>
      </c>
      <c r="AU175" s="6">
        <v>7.6999999999999999E-2</v>
      </c>
      <c r="AV175" s="8">
        <v>0.06</v>
      </c>
      <c r="AW175" s="6">
        <v>2.7E-2</v>
      </c>
      <c r="AX175" s="6">
        <v>3.7999999999999999E-2</v>
      </c>
      <c r="AY175" s="6">
        <v>3.5000000000000003E-2</v>
      </c>
      <c r="AZ175" s="6">
        <f t="shared" si="172"/>
        <v>2.5000000000000001E-3</v>
      </c>
      <c r="BA175" s="6">
        <f t="shared" si="180"/>
        <v>2.5000000000000001E-3</v>
      </c>
      <c r="BB175" s="6"/>
      <c r="BC175" s="6">
        <f t="shared" si="182"/>
        <v>5.0000000000000001E-4</v>
      </c>
      <c r="BD175" s="6">
        <f t="shared" si="161"/>
        <v>5.0000000000000001E-4</v>
      </c>
      <c r="BE175" s="6">
        <f t="shared" si="186"/>
        <v>5.0000000000000001E-4</v>
      </c>
      <c r="BF175" s="6">
        <f t="shared" si="183"/>
        <v>5.0000000000000001E-4</v>
      </c>
      <c r="BG175" s="6">
        <f t="shared" si="184"/>
        <v>5.0000000000000001E-4</v>
      </c>
      <c r="BH175" s="6">
        <f t="shared" si="181"/>
        <v>5.0000000000000001E-4</v>
      </c>
      <c r="BI175" s="6">
        <f t="shared" si="162"/>
        <v>5.0000000000000001E-4</v>
      </c>
      <c r="BJ175" s="6">
        <f t="shared" si="187"/>
        <v>5.0000000000000001E-4</v>
      </c>
      <c r="BK175" s="6">
        <f t="shared" si="138"/>
        <v>5.0000000000000004E-6</v>
      </c>
      <c r="BL175" s="11">
        <f t="shared" si="185"/>
        <v>5.0000000000000001E-4</v>
      </c>
      <c r="BM175" s="11">
        <f t="shared" si="163"/>
        <v>5.0000000000000002E-5</v>
      </c>
      <c r="BN175" s="11">
        <f t="shared" si="169"/>
        <v>5.0000000000000002E-5</v>
      </c>
      <c r="BO175" s="11">
        <f t="shared" si="164"/>
        <v>5.0000000000000002E-5</v>
      </c>
      <c r="BP175" s="11">
        <f t="shared" si="170"/>
        <v>5.0000000000000002E-5</v>
      </c>
      <c r="BQ175" s="6"/>
      <c r="BR175" s="6">
        <f t="shared" si="139"/>
        <v>4.0000000000000002E-4</v>
      </c>
      <c r="BS175" s="6">
        <f t="shared" si="175"/>
        <v>5.0000000000000002E-5</v>
      </c>
      <c r="BT175" s="6">
        <f t="shared" si="175"/>
        <v>5.0000000000000002E-5</v>
      </c>
      <c r="BU175" s="6">
        <f t="shared" si="150"/>
        <v>1E-4</v>
      </c>
      <c r="BV175" s="6">
        <f t="shared" si="176"/>
        <v>5.0000000000000002E-5</v>
      </c>
      <c r="BW175" s="6">
        <f t="shared" si="176"/>
        <v>5.0000000000000002E-5</v>
      </c>
      <c r="BX175" s="6"/>
      <c r="BY175" s="6">
        <f t="shared" si="177"/>
        <v>1.4999999999999999E-4</v>
      </c>
      <c r="CR175" s="14"/>
      <c r="CX175" s="6">
        <f t="shared" si="178"/>
        <v>5.0000000000000002E-5</v>
      </c>
      <c r="CY175" s="6">
        <f t="shared" si="178"/>
        <v>5.0000000000000002E-5</v>
      </c>
      <c r="CZ175" s="6">
        <v>8063</v>
      </c>
      <c r="DF175" s="6">
        <f t="shared" si="141"/>
        <v>4.0000000000000002E-4</v>
      </c>
      <c r="DG175" s="6">
        <f t="shared" si="151"/>
        <v>5.0000000000000002E-5</v>
      </c>
      <c r="DH175"/>
    </row>
    <row r="176" spans="1:112" s="11" customFormat="1">
      <c r="A176" s="11">
        <v>173</v>
      </c>
      <c r="B176" s="6" t="s">
        <v>753</v>
      </c>
      <c r="C176" s="6">
        <v>219</v>
      </c>
      <c r="D176" s="6" t="s">
        <v>1212</v>
      </c>
      <c r="E176" s="6" t="s">
        <v>1631</v>
      </c>
      <c r="F176" s="6" t="s">
        <v>754</v>
      </c>
      <c r="G176" s="6">
        <v>7.4</v>
      </c>
      <c r="H176" s="6">
        <v>480</v>
      </c>
      <c r="I176" s="6">
        <f t="shared" si="136"/>
        <v>0.05</v>
      </c>
      <c r="J176" s="6">
        <v>13.5</v>
      </c>
      <c r="K176" s="6">
        <v>200</v>
      </c>
      <c r="L176" s="6">
        <v>0.98499999999999999</v>
      </c>
      <c r="M176" s="9">
        <v>7.7</v>
      </c>
      <c r="N176" s="6">
        <v>26.4</v>
      </c>
      <c r="O176" s="6">
        <v>27.3</v>
      </c>
      <c r="P176" s="10">
        <v>7.5999999999999998E-2</v>
      </c>
      <c r="Q176" s="6">
        <v>4200</v>
      </c>
      <c r="R176" s="6">
        <f t="shared" si="137"/>
        <v>0.2</v>
      </c>
      <c r="S176" s="6">
        <v>19.7</v>
      </c>
      <c r="T176" s="6">
        <f>0.5*1</f>
        <v>0.5</v>
      </c>
      <c r="U176" s="6">
        <f t="shared" si="160"/>
        <v>1</v>
      </c>
      <c r="V176" s="6"/>
      <c r="W176" s="7">
        <v>74</v>
      </c>
      <c r="X176" s="7">
        <v>43</v>
      </c>
      <c r="Y176" s="6">
        <v>136</v>
      </c>
      <c r="Z176" s="6">
        <v>76000</v>
      </c>
      <c r="AA176" s="9">
        <v>8.4</v>
      </c>
      <c r="AB176" s="6">
        <v>24000</v>
      </c>
      <c r="AC176" s="6">
        <v>13000</v>
      </c>
      <c r="AD176" s="6">
        <v>1400</v>
      </c>
      <c r="AE176" s="6">
        <v>12200</v>
      </c>
      <c r="AF176" s="6">
        <v>270</v>
      </c>
      <c r="AG176" s="6">
        <v>9900</v>
      </c>
      <c r="AH176" s="6">
        <v>2700</v>
      </c>
      <c r="AI176" s="6">
        <v>0.13</v>
      </c>
      <c r="AJ176" s="6">
        <v>0.13500000000000001</v>
      </c>
      <c r="AK176" s="6">
        <f t="shared" si="173"/>
        <v>2.5000000000000001E-3</v>
      </c>
      <c r="AL176" s="6">
        <v>0.46899999999999997</v>
      </c>
      <c r="AM176" s="6">
        <v>0.151</v>
      </c>
      <c r="AN176" s="6">
        <v>0.13600000000000001</v>
      </c>
      <c r="AO176" s="6">
        <v>8.5999999999999993E-2</v>
      </c>
      <c r="AP176" s="6">
        <f t="shared" si="171"/>
        <v>2.5000000000000001E-3</v>
      </c>
      <c r="AQ176" s="6">
        <v>0.104</v>
      </c>
      <c r="AR176" s="6">
        <v>3.2000000000000001E-2</v>
      </c>
      <c r="AS176" s="6">
        <f t="shared" si="188"/>
        <v>2.5000000000000001E-3</v>
      </c>
      <c r="AT176" s="6">
        <f t="shared" si="188"/>
        <v>2.5000000000000001E-3</v>
      </c>
      <c r="AU176" s="6">
        <v>0.255</v>
      </c>
      <c r="AV176" s="6">
        <v>0.191</v>
      </c>
      <c r="AW176" s="6">
        <v>7.3999999999999996E-2</v>
      </c>
      <c r="AX176" s="6">
        <v>0.14699999999999999</v>
      </c>
      <c r="AY176" s="8">
        <v>0.1</v>
      </c>
      <c r="AZ176" s="6">
        <f t="shared" si="172"/>
        <v>2.5000000000000001E-3</v>
      </c>
      <c r="BA176" s="6">
        <f t="shared" si="180"/>
        <v>2.5000000000000001E-3</v>
      </c>
      <c r="BB176" s="6"/>
      <c r="BC176" s="6">
        <f t="shared" si="182"/>
        <v>5.0000000000000001E-4</v>
      </c>
      <c r="BD176" s="6">
        <f t="shared" si="161"/>
        <v>5.0000000000000001E-4</v>
      </c>
      <c r="BE176" s="6">
        <f t="shared" si="186"/>
        <v>5.0000000000000001E-4</v>
      </c>
      <c r="BF176" s="6">
        <f t="shared" si="183"/>
        <v>5.0000000000000001E-4</v>
      </c>
      <c r="BG176" s="6">
        <f t="shared" si="184"/>
        <v>5.0000000000000001E-4</v>
      </c>
      <c r="BH176" s="6">
        <f t="shared" si="181"/>
        <v>5.0000000000000001E-4</v>
      </c>
      <c r="BI176" s="6">
        <f t="shared" si="162"/>
        <v>5.0000000000000001E-4</v>
      </c>
      <c r="BJ176" s="6">
        <f t="shared" si="187"/>
        <v>5.0000000000000001E-4</v>
      </c>
      <c r="BK176" s="6">
        <f t="shared" si="138"/>
        <v>5.0000000000000004E-6</v>
      </c>
      <c r="BL176" s="11">
        <f t="shared" si="185"/>
        <v>5.0000000000000001E-4</v>
      </c>
      <c r="BM176" s="11">
        <f t="shared" si="163"/>
        <v>5.0000000000000002E-5</v>
      </c>
      <c r="BN176" s="11">
        <f t="shared" si="169"/>
        <v>5.0000000000000002E-5</v>
      </c>
      <c r="BO176" s="11">
        <f t="shared" si="164"/>
        <v>5.0000000000000002E-5</v>
      </c>
      <c r="BP176" s="11">
        <f t="shared" si="170"/>
        <v>5.0000000000000002E-5</v>
      </c>
      <c r="BQ176" s="6"/>
      <c r="BR176" s="6">
        <f t="shared" si="139"/>
        <v>4.0000000000000002E-4</v>
      </c>
      <c r="BS176" s="6">
        <f t="shared" si="175"/>
        <v>5.0000000000000002E-5</v>
      </c>
      <c r="BT176" s="6">
        <f t="shared" si="175"/>
        <v>5.0000000000000002E-5</v>
      </c>
      <c r="BU176" s="6">
        <f t="shared" si="150"/>
        <v>1E-4</v>
      </c>
      <c r="BV176" s="6">
        <f t="shared" si="176"/>
        <v>5.0000000000000002E-5</v>
      </c>
      <c r="BW176" s="6">
        <f t="shared" si="176"/>
        <v>5.0000000000000002E-5</v>
      </c>
      <c r="BX176" s="6"/>
      <c r="BY176" s="6">
        <f t="shared" si="177"/>
        <v>1.4999999999999999E-4</v>
      </c>
      <c r="BZ176" s="6">
        <v>0.22</v>
      </c>
      <c r="CA176" s="6">
        <f>0.5*0.1</f>
        <v>0.05</v>
      </c>
      <c r="CB176" s="6">
        <f>0.5*1</f>
        <v>0.5</v>
      </c>
      <c r="CC176" s="6">
        <f>0.5*0.00002</f>
        <v>1.0000000000000001E-5</v>
      </c>
      <c r="CD176" s="6">
        <f>0.5*0.00005</f>
        <v>2.5000000000000001E-5</v>
      </c>
      <c r="CE176" s="6">
        <f>0.5*0.00001</f>
        <v>5.0000000000000004E-6</v>
      </c>
      <c r="CF176" s="6">
        <f>0.5*0.0003</f>
        <v>1.4999999999999999E-4</v>
      </c>
      <c r="CG176" s="6">
        <f>0.5*0.001</f>
        <v>5.0000000000000001E-4</v>
      </c>
      <c r="CH176" s="6">
        <f>0.5*0.001</f>
        <v>5.0000000000000001E-4</v>
      </c>
      <c r="CI176" s="6">
        <f>0.5*0.001</f>
        <v>5.0000000000000001E-4</v>
      </c>
      <c r="CJ176" s="6"/>
      <c r="CK176" s="6">
        <f>0.5*0.0006</f>
        <v>2.9999999999999997E-4</v>
      </c>
      <c r="CL176" s="6">
        <f>0.5*0.01</f>
        <v>5.0000000000000001E-3</v>
      </c>
      <c r="CM176" s="6">
        <f>0.5*0.001</f>
        <v>5.0000000000000001E-4</v>
      </c>
      <c r="CN176" s="6">
        <f>0.5*0.001</f>
        <v>5.0000000000000001E-4</v>
      </c>
      <c r="CO176" s="6">
        <f>0.5*0.0001</f>
        <v>5.0000000000000002E-5</v>
      </c>
      <c r="CP176" s="6">
        <f>0.5*0.0001</f>
        <v>5.0000000000000002E-5</v>
      </c>
      <c r="CQ176" s="6">
        <f>0.5*0.0001</f>
        <v>5.0000000000000002E-5</v>
      </c>
      <c r="CR176" s="15">
        <v>2279</v>
      </c>
      <c r="CS176" s="6">
        <f>0.5*0.0001</f>
        <v>5.0000000000000002E-5</v>
      </c>
      <c r="CT176" s="6">
        <f>0.5*0.0001</f>
        <v>5.0000000000000002E-5</v>
      </c>
      <c r="CU176" s="6">
        <f>0.5*0.0001</f>
        <v>5.0000000000000002E-5</v>
      </c>
      <c r="CV176" s="6">
        <f>0.5*0.0001</f>
        <v>5.0000000000000002E-5</v>
      </c>
      <c r="CW176" s="6">
        <f>0.5*0.0001</f>
        <v>5.0000000000000002E-5</v>
      </c>
      <c r="CX176" s="6">
        <f t="shared" si="178"/>
        <v>5.0000000000000002E-5</v>
      </c>
      <c r="CY176" s="6">
        <f t="shared" si="178"/>
        <v>5.0000000000000002E-5</v>
      </c>
      <c r="CZ176" s="6">
        <v>9100</v>
      </c>
      <c r="DA176" s="6">
        <f>0.5*0.001</f>
        <v>5.0000000000000001E-4</v>
      </c>
      <c r="DB176" s="6">
        <f>0.5*0.0001</f>
        <v>5.0000000000000002E-5</v>
      </c>
      <c r="DC176" s="6">
        <f>0.5*0.01</f>
        <v>5.0000000000000001E-3</v>
      </c>
      <c r="DD176" s="6">
        <f>0.5*0.0005</f>
        <v>2.5000000000000001E-4</v>
      </c>
      <c r="DE176" s="6">
        <f>0.5*0.0001</f>
        <v>5.0000000000000002E-5</v>
      </c>
      <c r="DF176" s="6">
        <f t="shared" si="141"/>
        <v>4.0000000000000002E-4</v>
      </c>
      <c r="DG176" s="6">
        <f t="shared" si="151"/>
        <v>5.0000000000000002E-5</v>
      </c>
      <c r="DH176"/>
    </row>
    <row r="177" spans="1:112" s="11" customFormat="1">
      <c r="A177" s="11">
        <v>174</v>
      </c>
      <c r="B177" s="6" t="s">
        <v>156</v>
      </c>
      <c r="C177" s="6">
        <v>220</v>
      </c>
      <c r="D177" s="6" t="s">
        <v>1213</v>
      </c>
      <c r="E177" s="6" t="s">
        <v>1632</v>
      </c>
      <c r="F177" s="6" t="s">
        <v>157</v>
      </c>
      <c r="G177" s="7">
        <v>7.6</v>
      </c>
      <c r="H177" s="6">
        <v>1480</v>
      </c>
      <c r="I177" s="6">
        <f t="shared" si="136"/>
        <v>0.05</v>
      </c>
      <c r="J177" s="6">
        <f>0.5*3</f>
        <v>1.5</v>
      </c>
      <c r="K177" s="6">
        <v>22.6</v>
      </c>
      <c r="L177" s="9">
        <v>1.2</v>
      </c>
      <c r="M177" s="9">
        <v>1.35</v>
      </c>
      <c r="N177" s="6">
        <v>10.199999999999999</v>
      </c>
      <c r="O177" s="6">
        <v>10.199999999999999</v>
      </c>
      <c r="P177" s="8">
        <v>0.16</v>
      </c>
      <c r="Q177" s="6">
        <v>1480</v>
      </c>
      <c r="R177" s="6">
        <f t="shared" si="137"/>
        <v>0.2</v>
      </c>
      <c r="S177" s="6">
        <v>7.76</v>
      </c>
      <c r="T177" s="6">
        <v>41.3</v>
      </c>
      <c r="U177" s="6">
        <f t="shared" si="160"/>
        <v>1</v>
      </c>
      <c r="V177" s="6"/>
      <c r="W177" s="6">
        <v>33.5</v>
      </c>
      <c r="X177" s="6">
        <v>10.3</v>
      </c>
      <c r="Y177" s="6">
        <v>92.3</v>
      </c>
      <c r="Z177" s="6">
        <v>42300</v>
      </c>
      <c r="AA177" s="9">
        <v>2.8</v>
      </c>
      <c r="AB177" s="6">
        <v>7510</v>
      </c>
      <c r="AC177" s="6">
        <v>140</v>
      </c>
      <c r="AD177" s="6">
        <v>652</v>
      </c>
      <c r="AE177" s="6">
        <v>8430</v>
      </c>
      <c r="AF177" s="6">
        <v>104</v>
      </c>
      <c r="AG177" s="6">
        <v>3940</v>
      </c>
      <c r="AH177" s="6">
        <v>1010</v>
      </c>
      <c r="AI177" s="6">
        <f>0.5*0.005</f>
        <v>2.5000000000000001E-3</v>
      </c>
      <c r="AJ177" s="6">
        <f>0.5*0.005</f>
        <v>2.5000000000000001E-3</v>
      </c>
      <c r="AK177" s="6">
        <f t="shared" si="173"/>
        <v>2.5000000000000001E-3</v>
      </c>
      <c r="AL177" s="6">
        <v>0.34899999999999998</v>
      </c>
      <c r="AM177" s="6">
        <f>0.5*0.005</f>
        <v>2.5000000000000001E-3</v>
      </c>
      <c r="AN177" s="6">
        <f>0.5*0.005</f>
        <v>2.5000000000000001E-3</v>
      </c>
      <c r="AO177" s="6">
        <f>0.5*0.005</f>
        <v>2.5000000000000001E-3</v>
      </c>
      <c r="AP177" s="6">
        <f t="shared" si="171"/>
        <v>2.5000000000000001E-3</v>
      </c>
      <c r="AQ177" s="6">
        <f>0.5*0.005</f>
        <v>2.5000000000000001E-3</v>
      </c>
      <c r="AR177" s="6">
        <f>0.5*0.003</f>
        <v>1.5E-3</v>
      </c>
      <c r="AS177" s="6">
        <f t="shared" si="188"/>
        <v>2.5000000000000001E-3</v>
      </c>
      <c r="AT177" s="6">
        <f t="shared" si="188"/>
        <v>2.5000000000000001E-3</v>
      </c>
      <c r="AU177" s="6">
        <v>0.184</v>
      </c>
      <c r="AV177" s="6">
        <v>0.14899999999999999</v>
      </c>
      <c r="AW177" s="6">
        <f>0.5*0.005</f>
        <v>2.5000000000000001E-3</v>
      </c>
      <c r="AX177" s="8">
        <v>0.12</v>
      </c>
      <c r="AY177" s="6">
        <v>0.127</v>
      </c>
      <c r="AZ177" s="6">
        <f t="shared" si="172"/>
        <v>2.5000000000000001E-3</v>
      </c>
      <c r="BA177" s="6">
        <f t="shared" si="180"/>
        <v>2.5000000000000001E-3</v>
      </c>
      <c r="BB177" s="6"/>
      <c r="BC177" s="6">
        <f t="shared" si="182"/>
        <v>5.0000000000000001E-4</v>
      </c>
      <c r="BD177" s="6">
        <f t="shared" si="161"/>
        <v>5.0000000000000001E-4</v>
      </c>
      <c r="BE177" s="6">
        <f t="shared" si="186"/>
        <v>5.0000000000000001E-4</v>
      </c>
      <c r="BF177" s="6">
        <f t="shared" si="183"/>
        <v>5.0000000000000001E-4</v>
      </c>
      <c r="BG177" s="6">
        <f t="shared" si="184"/>
        <v>5.0000000000000001E-4</v>
      </c>
      <c r="BH177" s="6">
        <f t="shared" si="181"/>
        <v>5.0000000000000001E-4</v>
      </c>
      <c r="BI177" s="6">
        <f t="shared" si="162"/>
        <v>5.0000000000000001E-4</v>
      </c>
      <c r="BJ177" s="6">
        <f t="shared" si="187"/>
        <v>5.0000000000000001E-4</v>
      </c>
      <c r="BK177" s="6">
        <f t="shared" si="138"/>
        <v>5.0000000000000004E-6</v>
      </c>
      <c r="BL177" s="11">
        <f t="shared" si="185"/>
        <v>5.0000000000000001E-4</v>
      </c>
      <c r="BM177" s="11">
        <f t="shared" si="163"/>
        <v>5.0000000000000002E-5</v>
      </c>
      <c r="BN177" s="11">
        <f t="shared" si="169"/>
        <v>5.0000000000000002E-5</v>
      </c>
      <c r="BO177" s="11">
        <f t="shared" si="164"/>
        <v>5.0000000000000002E-5</v>
      </c>
      <c r="BP177" s="11">
        <f t="shared" si="170"/>
        <v>5.0000000000000002E-5</v>
      </c>
      <c r="BQ177" s="6"/>
      <c r="BR177" s="6">
        <f t="shared" si="139"/>
        <v>4.0000000000000002E-4</v>
      </c>
      <c r="BS177" s="6">
        <f t="shared" si="175"/>
        <v>5.0000000000000002E-5</v>
      </c>
      <c r="BT177" s="6">
        <f t="shared" si="175"/>
        <v>5.0000000000000002E-5</v>
      </c>
      <c r="BU177" s="6">
        <f t="shared" si="150"/>
        <v>1E-4</v>
      </c>
      <c r="BV177" s="6">
        <f t="shared" si="176"/>
        <v>5.0000000000000002E-5</v>
      </c>
      <c r="BW177" s="6">
        <f t="shared" si="176"/>
        <v>5.0000000000000002E-5</v>
      </c>
      <c r="BX177" s="6"/>
      <c r="BY177" s="6">
        <f t="shared" si="177"/>
        <v>1.4999999999999999E-4</v>
      </c>
      <c r="CR177" s="14"/>
      <c r="CX177" s="6">
        <f t="shared" si="178"/>
        <v>5.0000000000000002E-5</v>
      </c>
      <c r="CY177" s="6">
        <f t="shared" si="178"/>
        <v>5.0000000000000002E-5</v>
      </c>
      <c r="CZ177" s="6">
        <v>29500</v>
      </c>
      <c r="DF177" s="6">
        <f t="shared" si="141"/>
        <v>4.0000000000000002E-4</v>
      </c>
      <c r="DG177" s="6">
        <f t="shared" si="151"/>
        <v>5.0000000000000002E-5</v>
      </c>
      <c r="DH177"/>
    </row>
    <row r="178" spans="1:112" s="11" customFormat="1">
      <c r="A178" s="11">
        <v>175</v>
      </c>
      <c r="B178" s="6" t="s">
        <v>154</v>
      </c>
      <c r="C178" s="6">
        <v>221</v>
      </c>
      <c r="D178" s="6" t="s">
        <v>1214</v>
      </c>
      <c r="E178" s="6" t="s">
        <v>1633</v>
      </c>
      <c r="F178" s="6" t="s">
        <v>155</v>
      </c>
      <c r="G178" s="7">
        <v>7.8</v>
      </c>
      <c r="H178" s="6">
        <v>700</v>
      </c>
      <c r="I178" s="6">
        <f t="shared" si="136"/>
        <v>0.05</v>
      </c>
      <c r="J178" s="6">
        <v>10.3</v>
      </c>
      <c r="K178" s="6">
        <v>120</v>
      </c>
      <c r="L178" s="6">
        <v>1.47</v>
      </c>
      <c r="M178" s="9">
        <v>3.6</v>
      </c>
      <c r="N178" s="6">
        <v>15.5</v>
      </c>
      <c r="O178" s="6">
        <v>28.4</v>
      </c>
      <c r="P178" s="8">
        <v>0.12</v>
      </c>
      <c r="Q178" s="6">
        <v>3200</v>
      </c>
      <c r="R178" s="6">
        <f t="shared" si="137"/>
        <v>0.2</v>
      </c>
      <c r="S178" s="6">
        <v>14.2</v>
      </c>
      <c r="T178" s="6">
        <v>74.5</v>
      </c>
      <c r="U178" s="6">
        <f t="shared" ref="U178:U210" si="189">0.5*2</f>
        <v>1</v>
      </c>
      <c r="V178" s="6"/>
      <c r="W178" s="7">
        <v>73</v>
      </c>
      <c r="X178" s="7">
        <v>25</v>
      </c>
      <c r="Y178" s="6">
        <v>172</v>
      </c>
      <c r="Z178" s="6">
        <v>72000</v>
      </c>
      <c r="AA178" s="9">
        <v>2.1</v>
      </c>
      <c r="AB178" s="6">
        <v>16000</v>
      </c>
      <c r="AC178" s="6">
        <v>3900</v>
      </c>
      <c r="AD178" s="6">
        <v>1000</v>
      </c>
      <c r="AE178" s="6">
        <v>12620</v>
      </c>
      <c r="AF178" s="6">
        <v>180</v>
      </c>
      <c r="AG178" s="6">
        <v>6400</v>
      </c>
      <c r="AH178" s="6">
        <v>1400</v>
      </c>
      <c r="AI178" s="6">
        <v>0.42299999999999999</v>
      </c>
      <c r="AJ178" s="6">
        <v>0.41899999999999998</v>
      </c>
      <c r="AK178" s="6">
        <f t="shared" si="173"/>
        <v>2.5000000000000001E-3</v>
      </c>
      <c r="AL178" s="6">
        <v>1.28</v>
      </c>
      <c r="AM178" s="6">
        <v>0.32400000000000001</v>
      </c>
      <c r="AN178" s="6">
        <v>0.29699999999999999</v>
      </c>
      <c r="AO178" s="6">
        <v>0.16800000000000001</v>
      </c>
      <c r="AP178" s="6">
        <f t="shared" si="171"/>
        <v>2.5000000000000001E-3</v>
      </c>
      <c r="AQ178" s="6">
        <v>0.16800000000000001</v>
      </c>
      <c r="AR178" s="6">
        <v>8.7999999999999995E-2</v>
      </c>
      <c r="AS178" s="6">
        <v>0.105</v>
      </c>
      <c r="AT178" s="6">
        <v>4.7E-2</v>
      </c>
      <c r="AU178" s="6">
        <v>0.66700000000000004</v>
      </c>
      <c r="AV178" s="6">
        <v>0.33700000000000002</v>
      </c>
      <c r="AW178" s="6">
        <v>0.14599999999999999</v>
      </c>
      <c r="AX178" s="6">
        <v>0.193</v>
      </c>
      <c r="AY178" s="6">
        <v>0.14599999999999999</v>
      </c>
      <c r="AZ178" s="6">
        <f t="shared" si="172"/>
        <v>2.5000000000000001E-3</v>
      </c>
      <c r="BA178" s="6">
        <f t="shared" si="180"/>
        <v>2.5000000000000001E-3</v>
      </c>
      <c r="BB178" s="6"/>
      <c r="BC178" s="6">
        <f t="shared" si="182"/>
        <v>5.0000000000000001E-4</v>
      </c>
      <c r="BD178" s="6">
        <f t="shared" si="161"/>
        <v>5.0000000000000001E-4</v>
      </c>
      <c r="BE178" s="6">
        <f t="shared" si="186"/>
        <v>5.0000000000000001E-4</v>
      </c>
      <c r="BF178" s="6">
        <f t="shared" si="183"/>
        <v>5.0000000000000001E-4</v>
      </c>
      <c r="BG178" s="6">
        <f t="shared" si="184"/>
        <v>5.0000000000000001E-4</v>
      </c>
      <c r="BH178" s="6">
        <f t="shared" si="181"/>
        <v>5.0000000000000001E-4</v>
      </c>
      <c r="BI178" s="6">
        <f t="shared" si="162"/>
        <v>5.0000000000000001E-4</v>
      </c>
      <c r="BJ178" s="6">
        <f t="shared" si="187"/>
        <v>5.0000000000000001E-4</v>
      </c>
      <c r="BK178" s="6">
        <f t="shared" si="138"/>
        <v>5.0000000000000004E-6</v>
      </c>
      <c r="BL178" s="11">
        <f t="shared" si="185"/>
        <v>5.0000000000000001E-4</v>
      </c>
      <c r="BM178" s="11">
        <f t="shared" si="163"/>
        <v>5.0000000000000002E-5</v>
      </c>
      <c r="BN178" s="11">
        <f t="shared" si="169"/>
        <v>5.0000000000000002E-5</v>
      </c>
      <c r="BO178" s="11">
        <f t="shared" si="164"/>
        <v>5.0000000000000002E-5</v>
      </c>
      <c r="BP178" s="11">
        <f t="shared" si="170"/>
        <v>5.0000000000000002E-5</v>
      </c>
      <c r="BQ178" s="6"/>
      <c r="BR178" s="6">
        <f t="shared" si="139"/>
        <v>4.0000000000000002E-4</v>
      </c>
      <c r="BS178" s="6">
        <f t="shared" si="175"/>
        <v>5.0000000000000002E-5</v>
      </c>
      <c r="BT178" s="6">
        <f t="shared" si="175"/>
        <v>5.0000000000000002E-5</v>
      </c>
      <c r="BU178" s="6">
        <f t="shared" si="150"/>
        <v>1E-4</v>
      </c>
      <c r="BV178" s="6">
        <f t="shared" si="176"/>
        <v>5.0000000000000002E-5</v>
      </c>
      <c r="BW178" s="6">
        <f t="shared" si="176"/>
        <v>5.0000000000000002E-5</v>
      </c>
      <c r="BX178" s="6"/>
      <c r="BY178" s="6">
        <f t="shared" si="177"/>
        <v>1.4999999999999999E-4</v>
      </c>
      <c r="CR178" s="14"/>
      <c r="CX178" s="6">
        <f t="shared" si="178"/>
        <v>5.0000000000000002E-5</v>
      </c>
      <c r="CY178" s="6">
        <f t="shared" si="178"/>
        <v>5.0000000000000002E-5</v>
      </c>
      <c r="CZ178" s="6">
        <v>3550</v>
      </c>
      <c r="DF178" s="6">
        <f t="shared" si="141"/>
        <v>4.0000000000000002E-4</v>
      </c>
      <c r="DG178" s="6">
        <f t="shared" si="151"/>
        <v>5.0000000000000002E-5</v>
      </c>
      <c r="DH178"/>
    </row>
    <row r="179" spans="1:112" s="11" customFormat="1">
      <c r="A179" s="11">
        <v>176</v>
      </c>
      <c r="B179" s="6" t="s">
        <v>751</v>
      </c>
      <c r="C179" s="6">
        <v>222</v>
      </c>
      <c r="D179" s="6" t="s">
        <v>1215</v>
      </c>
      <c r="E179" s="6" t="s">
        <v>1634</v>
      </c>
      <c r="F179" s="6" t="s">
        <v>752</v>
      </c>
      <c r="G179" s="6">
        <v>7.9</v>
      </c>
      <c r="H179" s="6">
        <v>954</v>
      </c>
      <c r="I179" s="6">
        <f t="shared" si="136"/>
        <v>0.05</v>
      </c>
      <c r="J179" s="9">
        <v>7.5</v>
      </c>
      <c r="K179" s="6">
        <v>110</v>
      </c>
      <c r="L179" s="6">
        <v>0.57099999999999995</v>
      </c>
      <c r="M179" s="9">
        <v>0.84</v>
      </c>
      <c r="N179" s="6">
        <v>8.07</v>
      </c>
      <c r="O179" s="6">
        <v>26.2</v>
      </c>
      <c r="P179" s="10">
        <v>8.4000000000000005E-2</v>
      </c>
      <c r="Q179" s="6">
        <v>1700</v>
      </c>
      <c r="R179" s="6">
        <f t="shared" si="137"/>
        <v>0.2</v>
      </c>
      <c r="S179" s="6">
        <v>8.48</v>
      </c>
      <c r="T179" s="6">
        <v>31.7</v>
      </c>
      <c r="U179" s="6">
        <f t="shared" si="189"/>
        <v>1</v>
      </c>
      <c r="V179" s="6"/>
      <c r="W179" s="6">
        <v>170</v>
      </c>
      <c r="X179" s="7">
        <v>11</v>
      </c>
      <c r="Y179" s="6">
        <v>128</v>
      </c>
      <c r="Z179" s="6">
        <v>99000</v>
      </c>
      <c r="AA179" s="9">
        <v>1.2</v>
      </c>
      <c r="AB179" s="6">
        <v>14000</v>
      </c>
      <c r="AC179" s="6">
        <v>760</v>
      </c>
      <c r="AD179" s="6">
        <v>990</v>
      </c>
      <c r="AE179" s="6">
        <v>11020</v>
      </c>
      <c r="AF179" s="7">
        <v>80</v>
      </c>
      <c r="AG179" s="6">
        <v>2700</v>
      </c>
      <c r="AH179" s="6">
        <v>760</v>
      </c>
      <c r="AI179" s="6">
        <v>0.155</v>
      </c>
      <c r="AJ179" s="6">
        <v>0.26900000000000002</v>
      </c>
      <c r="AK179" s="6">
        <f t="shared" si="173"/>
        <v>2.5000000000000001E-3</v>
      </c>
      <c r="AL179" s="6">
        <v>0.48899999999999999</v>
      </c>
      <c r="AM179" s="6">
        <v>0.115</v>
      </c>
      <c r="AN179" s="6">
        <v>0.105</v>
      </c>
      <c r="AO179" s="6">
        <v>5.1999999999999998E-2</v>
      </c>
      <c r="AP179" s="6">
        <f t="shared" si="171"/>
        <v>2.5000000000000001E-3</v>
      </c>
      <c r="AQ179" s="6">
        <v>6.2E-2</v>
      </c>
      <c r="AR179" s="6">
        <v>5.7000000000000002E-2</v>
      </c>
      <c r="AS179" s="6">
        <v>0.11600000000000001</v>
      </c>
      <c r="AT179" s="6">
        <v>7.8E-2</v>
      </c>
      <c r="AU179" s="6">
        <v>0.26300000000000001</v>
      </c>
      <c r="AV179" s="6">
        <v>0.105</v>
      </c>
      <c r="AW179" s="6">
        <v>4.1000000000000002E-2</v>
      </c>
      <c r="AX179" s="6">
        <v>6.5000000000000002E-2</v>
      </c>
      <c r="AY179" s="8">
        <v>0.06</v>
      </c>
      <c r="AZ179" s="6">
        <f t="shared" si="172"/>
        <v>2.5000000000000001E-3</v>
      </c>
      <c r="BA179" s="6">
        <f t="shared" si="180"/>
        <v>2.5000000000000001E-3</v>
      </c>
      <c r="BB179" s="6"/>
      <c r="BC179" s="6">
        <f t="shared" si="182"/>
        <v>5.0000000000000001E-4</v>
      </c>
      <c r="BD179" s="6">
        <f t="shared" ref="BD179:BD210" si="190">0.5*0.001</f>
        <v>5.0000000000000001E-4</v>
      </c>
      <c r="BE179" s="6">
        <f t="shared" si="186"/>
        <v>5.0000000000000001E-4</v>
      </c>
      <c r="BF179" s="6">
        <f t="shared" si="183"/>
        <v>5.0000000000000001E-4</v>
      </c>
      <c r="BG179" s="6">
        <f t="shared" si="184"/>
        <v>5.0000000000000001E-4</v>
      </c>
      <c r="BH179" s="6">
        <f t="shared" si="181"/>
        <v>5.0000000000000001E-4</v>
      </c>
      <c r="BI179" s="6">
        <f t="shared" ref="BI179:BI210" si="191">0.5*0.001</f>
        <v>5.0000000000000001E-4</v>
      </c>
      <c r="BJ179" s="6">
        <f t="shared" si="187"/>
        <v>5.0000000000000001E-4</v>
      </c>
      <c r="BK179" s="6">
        <f t="shared" si="138"/>
        <v>5.0000000000000004E-6</v>
      </c>
      <c r="BL179" s="11">
        <f t="shared" si="185"/>
        <v>5.0000000000000001E-4</v>
      </c>
      <c r="BM179" s="11">
        <f t="shared" si="163"/>
        <v>5.0000000000000002E-5</v>
      </c>
      <c r="BN179" s="11">
        <f t="shared" si="169"/>
        <v>5.0000000000000002E-5</v>
      </c>
      <c r="BO179" s="11">
        <f t="shared" si="164"/>
        <v>5.0000000000000002E-5</v>
      </c>
      <c r="BP179" s="11">
        <f t="shared" si="170"/>
        <v>5.0000000000000002E-5</v>
      </c>
      <c r="BQ179" s="6"/>
      <c r="BR179" s="6">
        <f t="shared" si="139"/>
        <v>4.0000000000000002E-4</v>
      </c>
      <c r="BS179" s="6">
        <f t="shared" si="175"/>
        <v>5.0000000000000002E-5</v>
      </c>
      <c r="BT179" s="6">
        <f t="shared" si="175"/>
        <v>5.0000000000000002E-5</v>
      </c>
      <c r="BU179" s="6">
        <f t="shared" si="150"/>
        <v>1E-4</v>
      </c>
      <c r="BV179" s="6">
        <f t="shared" si="176"/>
        <v>5.0000000000000002E-5</v>
      </c>
      <c r="BW179" s="6">
        <f t="shared" si="176"/>
        <v>5.0000000000000002E-5</v>
      </c>
      <c r="BX179" s="6"/>
      <c r="BY179" s="6">
        <f t="shared" si="177"/>
        <v>1.4999999999999999E-4</v>
      </c>
      <c r="BZ179" s="6">
        <f>0.5*0.05</f>
        <v>2.5000000000000001E-2</v>
      </c>
      <c r="CA179" s="6">
        <f>0.5*0.1</f>
        <v>0.05</v>
      </c>
      <c r="CB179" s="6">
        <f>0.5*1</f>
        <v>0.5</v>
      </c>
      <c r="CC179" s="6">
        <f>0.5*0.00002</f>
        <v>1.0000000000000001E-5</v>
      </c>
      <c r="CD179" s="6">
        <f>0.5*0.00005</f>
        <v>2.5000000000000001E-5</v>
      </c>
      <c r="CE179" s="6">
        <f>0.5*0.00001</f>
        <v>5.0000000000000004E-6</v>
      </c>
      <c r="CF179" s="6">
        <f>0.5*0.0003</f>
        <v>1.4999999999999999E-4</v>
      </c>
      <c r="CG179" s="6">
        <f>0.5*0.001</f>
        <v>5.0000000000000001E-4</v>
      </c>
      <c r="CH179" s="6">
        <f>0.5*0.001</f>
        <v>5.0000000000000001E-4</v>
      </c>
      <c r="CI179" s="6">
        <f>0.5*0.001</f>
        <v>5.0000000000000001E-4</v>
      </c>
      <c r="CJ179" s="6"/>
      <c r="CK179" s="6">
        <f>0.5*0.0006</f>
        <v>2.9999999999999997E-4</v>
      </c>
      <c r="CL179" s="6">
        <f>0.5*0.01</f>
        <v>5.0000000000000001E-3</v>
      </c>
      <c r="CM179" s="6">
        <f>0.5*0.001</f>
        <v>5.0000000000000001E-4</v>
      </c>
      <c r="CN179" s="6">
        <f>0.5*0.001</f>
        <v>5.0000000000000001E-4</v>
      </c>
      <c r="CO179" s="6">
        <f>0.5*0.0001</f>
        <v>5.0000000000000002E-5</v>
      </c>
      <c r="CP179" s="6">
        <f>0.5*0.0001</f>
        <v>5.0000000000000002E-5</v>
      </c>
      <c r="CQ179" s="6">
        <f>0.5*0.0001</f>
        <v>5.0000000000000002E-5</v>
      </c>
      <c r="CR179" s="15">
        <v>24810</v>
      </c>
      <c r="CS179" s="6">
        <f>0.5*0.0001</f>
        <v>5.0000000000000002E-5</v>
      </c>
      <c r="CT179" s="6">
        <f>0.5*0.0001</f>
        <v>5.0000000000000002E-5</v>
      </c>
      <c r="CU179" s="6">
        <f>0.5*0.0001</f>
        <v>5.0000000000000002E-5</v>
      </c>
      <c r="CV179" s="6">
        <f>0.5*0.0001</f>
        <v>5.0000000000000002E-5</v>
      </c>
      <c r="CW179" s="6">
        <f>0.5*0.0001</f>
        <v>5.0000000000000002E-5</v>
      </c>
      <c r="CX179" s="6">
        <f t="shared" si="178"/>
        <v>5.0000000000000002E-5</v>
      </c>
      <c r="CY179" s="6">
        <f t="shared" si="178"/>
        <v>5.0000000000000002E-5</v>
      </c>
      <c r="CZ179" s="6">
        <v>3935</v>
      </c>
      <c r="DA179" s="6">
        <f>0.5*0.001</f>
        <v>5.0000000000000001E-4</v>
      </c>
      <c r="DB179" s="6">
        <f>0.5*0.0001</f>
        <v>5.0000000000000002E-5</v>
      </c>
      <c r="DC179" s="6">
        <f>0.5*0.01</f>
        <v>5.0000000000000001E-3</v>
      </c>
      <c r="DD179" s="6">
        <f>0.5*0.0005</f>
        <v>2.5000000000000001E-4</v>
      </c>
      <c r="DE179" s="6">
        <f>0.5*0.0001</f>
        <v>5.0000000000000002E-5</v>
      </c>
      <c r="DF179" s="6">
        <f t="shared" si="141"/>
        <v>4.0000000000000002E-4</v>
      </c>
      <c r="DG179" s="6">
        <f t="shared" si="151"/>
        <v>5.0000000000000002E-5</v>
      </c>
      <c r="DH179"/>
    </row>
    <row r="180" spans="1:112" s="11" customFormat="1">
      <c r="A180" s="11">
        <v>177</v>
      </c>
      <c r="B180" s="6" t="s">
        <v>152</v>
      </c>
      <c r="C180" s="6">
        <v>223</v>
      </c>
      <c r="D180" s="6" t="s">
        <v>1215</v>
      </c>
      <c r="E180" s="6" t="s">
        <v>1634</v>
      </c>
      <c r="F180" s="6" t="s">
        <v>153</v>
      </c>
      <c r="G180" s="7">
        <v>7.5</v>
      </c>
      <c r="H180" s="6">
        <v>916</v>
      </c>
      <c r="I180" s="6">
        <f t="shared" si="136"/>
        <v>0.05</v>
      </c>
      <c r="J180" s="6">
        <f>0.5*3</f>
        <v>1.5</v>
      </c>
      <c r="K180" s="7">
        <v>79</v>
      </c>
      <c r="L180" s="6">
        <v>2.02</v>
      </c>
      <c r="M180" s="9">
        <v>5</v>
      </c>
      <c r="N180" s="7">
        <v>24</v>
      </c>
      <c r="O180" s="6">
        <v>39.4</v>
      </c>
      <c r="P180" s="8">
        <v>0.14000000000000001</v>
      </c>
      <c r="Q180" s="6">
        <v>4500</v>
      </c>
      <c r="R180" s="6">
        <f t="shared" si="137"/>
        <v>0.2</v>
      </c>
      <c r="S180" s="6">
        <v>20.3</v>
      </c>
      <c r="T180" s="6">
        <v>70.099999999999994</v>
      </c>
      <c r="U180" s="6">
        <f t="shared" si="189"/>
        <v>1</v>
      </c>
      <c r="V180" s="6"/>
      <c r="W180" s="7">
        <v>31</v>
      </c>
      <c r="X180" s="7">
        <v>30</v>
      </c>
      <c r="Y180" s="6">
        <v>199</v>
      </c>
      <c r="Z180" s="6">
        <v>31000</v>
      </c>
      <c r="AA180" s="9">
        <v>6.5</v>
      </c>
      <c r="AB180" s="6">
        <v>16000</v>
      </c>
      <c r="AC180" s="6">
        <v>410</v>
      </c>
      <c r="AD180" s="6">
        <v>1200</v>
      </c>
      <c r="AE180" s="6">
        <v>10620</v>
      </c>
      <c r="AF180" s="6">
        <v>310</v>
      </c>
      <c r="AG180" s="6">
        <v>11000</v>
      </c>
      <c r="AH180" s="6">
        <v>2500</v>
      </c>
      <c r="AI180" s="6">
        <f>0.5*0.005</f>
        <v>2.5000000000000001E-3</v>
      </c>
      <c r="AJ180" s="6">
        <v>0.114</v>
      </c>
      <c r="AK180" s="6">
        <f t="shared" si="173"/>
        <v>2.5000000000000001E-3</v>
      </c>
      <c r="AL180" s="6">
        <v>0.50700000000000001</v>
      </c>
      <c r="AM180" s="8">
        <v>0.12</v>
      </c>
      <c r="AN180" s="6">
        <v>0.10199999999999999</v>
      </c>
      <c r="AO180" s="6">
        <f>0.5*0.005</f>
        <v>2.5000000000000001E-3</v>
      </c>
      <c r="AP180" s="6">
        <f t="shared" si="171"/>
        <v>2.5000000000000001E-3</v>
      </c>
      <c r="AQ180" s="6">
        <v>6.9000000000000006E-2</v>
      </c>
      <c r="AR180" s="6">
        <v>5.1999999999999998E-2</v>
      </c>
      <c r="AS180" s="6">
        <f>0.5*0.005</f>
        <v>2.5000000000000001E-3</v>
      </c>
      <c r="AT180" s="6">
        <f>0.5*0.005</f>
        <v>2.5000000000000001E-3</v>
      </c>
      <c r="AU180" s="6">
        <v>0.25900000000000001</v>
      </c>
      <c r="AV180" s="6">
        <v>0.13100000000000001</v>
      </c>
      <c r="AW180" s="6">
        <f>0.5*0.005</f>
        <v>2.5000000000000001E-3</v>
      </c>
      <c r="AX180" s="6">
        <v>0.115</v>
      </c>
      <c r="AY180" s="6">
        <v>7.4999999999999997E-2</v>
      </c>
      <c r="AZ180" s="6">
        <f t="shared" si="172"/>
        <v>2.5000000000000001E-3</v>
      </c>
      <c r="BA180" s="6">
        <f t="shared" si="180"/>
        <v>2.5000000000000001E-3</v>
      </c>
      <c r="BB180" s="6"/>
      <c r="BC180" s="6">
        <f t="shared" si="182"/>
        <v>5.0000000000000001E-4</v>
      </c>
      <c r="BD180" s="6">
        <f t="shared" si="190"/>
        <v>5.0000000000000001E-4</v>
      </c>
      <c r="BE180" s="6">
        <f t="shared" si="186"/>
        <v>5.0000000000000001E-4</v>
      </c>
      <c r="BF180" s="6">
        <f t="shared" si="183"/>
        <v>5.0000000000000001E-4</v>
      </c>
      <c r="BG180" s="6">
        <f t="shared" si="184"/>
        <v>5.0000000000000001E-4</v>
      </c>
      <c r="BH180" s="6">
        <f t="shared" si="181"/>
        <v>5.0000000000000001E-4</v>
      </c>
      <c r="BI180" s="6">
        <f t="shared" si="191"/>
        <v>5.0000000000000001E-4</v>
      </c>
      <c r="BJ180" s="6">
        <f t="shared" si="187"/>
        <v>5.0000000000000001E-4</v>
      </c>
      <c r="BK180" s="6">
        <f t="shared" si="138"/>
        <v>5.0000000000000004E-6</v>
      </c>
      <c r="BL180" s="11">
        <f t="shared" si="185"/>
        <v>5.0000000000000001E-4</v>
      </c>
      <c r="BM180" s="11">
        <f t="shared" si="163"/>
        <v>5.0000000000000002E-5</v>
      </c>
      <c r="BN180" s="11">
        <f t="shared" si="169"/>
        <v>5.0000000000000002E-5</v>
      </c>
      <c r="BO180" s="11">
        <f t="shared" si="164"/>
        <v>5.0000000000000002E-5</v>
      </c>
      <c r="BP180" s="11">
        <f t="shared" si="170"/>
        <v>5.0000000000000002E-5</v>
      </c>
      <c r="BQ180" s="6"/>
      <c r="BR180" s="6">
        <f t="shared" si="139"/>
        <v>4.0000000000000002E-4</v>
      </c>
      <c r="BS180" s="6">
        <f t="shared" si="175"/>
        <v>5.0000000000000002E-5</v>
      </c>
      <c r="BT180" s="6">
        <f t="shared" si="175"/>
        <v>5.0000000000000002E-5</v>
      </c>
      <c r="BU180" s="6">
        <f t="shared" si="150"/>
        <v>1E-4</v>
      </c>
      <c r="BV180" s="6">
        <f t="shared" si="176"/>
        <v>5.0000000000000002E-5</v>
      </c>
      <c r="BW180" s="6">
        <f t="shared" si="176"/>
        <v>5.0000000000000002E-5</v>
      </c>
      <c r="BX180" s="6"/>
      <c r="BY180" s="6">
        <f t="shared" si="177"/>
        <v>1.4999999999999999E-4</v>
      </c>
      <c r="CR180" s="14"/>
      <c r="CX180" s="6">
        <f t="shared" si="178"/>
        <v>5.0000000000000002E-5</v>
      </c>
      <c r="CY180" s="6">
        <f t="shared" si="178"/>
        <v>5.0000000000000002E-5</v>
      </c>
      <c r="CZ180" s="6">
        <v>22730</v>
      </c>
      <c r="DF180" s="6">
        <f t="shared" si="141"/>
        <v>4.0000000000000002E-4</v>
      </c>
      <c r="DG180" s="6">
        <f t="shared" si="151"/>
        <v>5.0000000000000002E-5</v>
      </c>
      <c r="DH180"/>
    </row>
    <row r="181" spans="1:112" s="11" customFormat="1">
      <c r="A181" s="11">
        <v>178</v>
      </c>
      <c r="B181" s="6" t="s">
        <v>150</v>
      </c>
      <c r="C181" s="6">
        <v>224</v>
      </c>
      <c r="D181" s="6" t="s">
        <v>1216</v>
      </c>
      <c r="E181" s="6" t="s">
        <v>1635</v>
      </c>
      <c r="F181" s="6" t="s">
        <v>151</v>
      </c>
      <c r="G181" s="7">
        <v>7.8</v>
      </c>
      <c r="H181" s="6">
        <v>562</v>
      </c>
      <c r="I181" s="6">
        <f t="shared" si="136"/>
        <v>0.05</v>
      </c>
      <c r="J181" s="6">
        <v>14.2</v>
      </c>
      <c r="K181" s="6">
        <v>208</v>
      </c>
      <c r="L181" s="6">
        <v>0.56599999999999995</v>
      </c>
      <c r="M181" s="9">
        <f>0.5*0.2</f>
        <v>0.1</v>
      </c>
      <c r="N181" s="6">
        <v>5.27</v>
      </c>
      <c r="O181" s="9">
        <v>6.7</v>
      </c>
      <c r="P181" s="10">
        <v>4.2000000000000003E-2</v>
      </c>
      <c r="Q181" s="6">
        <v>1390</v>
      </c>
      <c r="R181" s="6">
        <f t="shared" si="137"/>
        <v>0.2</v>
      </c>
      <c r="S181" s="6">
        <v>4.8899999999999997</v>
      </c>
      <c r="T181" s="6">
        <v>30.7</v>
      </c>
      <c r="U181" s="6">
        <f t="shared" si="189"/>
        <v>1</v>
      </c>
      <c r="V181" s="6"/>
      <c r="W181" s="6">
        <v>135</v>
      </c>
      <c r="X181" s="6">
        <v>11.6</v>
      </c>
      <c r="Y181" s="6">
        <v>46.6</v>
      </c>
      <c r="Z181" s="6">
        <v>155000</v>
      </c>
      <c r="AA181" s="9">
        <v>2.6</v>
      </c>
      <c r="AB181" s="6">
        <v>19100</v>
      </c>
      <c r="AC181" s="6">
        <v>5370</v>
      </c>
      <c r="AD181" s="6">
        <v>3190</v>
      </c>
      <c r="AE181" s="6">
        <v>12500</v>
      </c>
      <c r="AF181" s="6">
        <v>30.8</v>
      </c>
      <c r="AG181" s="6">
        <v>1270</v>
      </c>
      <c r="AH181" s="6">
        <v>297</v>
      </c>
      <c r="AI181" s="6">
        <v>0.104</v>
      </c>
      <c r="AJ181" s="6">
        <v>0.20300000000000001</v>
      </c>
      <c r="AK181" s="6">
        <f t="shared" si="173"/>
        <v>2.5000000000000001E-3</v>
      </c>
      <c r="AL181" s="6">
        <v>0.29599999999999999</v>
      </c>
      <c r="AM181" s="6">
        <v>6.8000000000000005E-2</v>
      </c>
      <c r="AN181" s="6">
        <v>7.2999999999999995E-2</v>
      </c>
      <c r="AO181" s="6">
        <v>4.3999999999999997E-2</v>
      </c>
      <c r="AP181" s="6">
        <f t="shared" si="171"/>
        <v>2.5000000000000001E-3</v>
      </c>
      <c r="AQ181" s="6">
        <v>5.3999999999999999E-2</v>
      </c>
      <c r="AR181" s="6">
        <v>3.6999999999999998E-2</v>
      </c>
      <c r="AS181" s="6">
        <v>0.158</v>
      </c>
      <c r="AT181" s="6">
        <v>0.155</v>
      </c>
      <c r="AU181" s="6">
        <v>0.16300000000000001</v>
      </c>
      <c r="AV181" s="6">
        <v>0.104</v>
      </c>
      <c r="AW181" s="6">
        <v>3.5000000000000003E-2</v>
      </c>
      <c r="AX181" s="6">
        <v>6.9000000000000006E-2</v>
      </c>
      <c r="AY181" s="6">
        <v>5.5E-2</v>
      </c>
      <c r="AZ181" s="6">
        <f t="shared" si="172"/>
        <v>2.5000000000000001E-3</v>
      </c>
      <c r="BA181" s="6">
        <f t="shared" si="180"/>
        <v>2.5000000000000001E-3</v>
      </c>
      <c r="BB181" s="6"/>
      <c r="BC181" s="6">
        <f t="shared" si="182"/>
        <v>5.0000000000000001E-4</v>
      </c>
      <c r="BD181" s="6">
        <f t="shared" si="190"/>
        <v>5.0000000000000001E-4</v>
      </c>
      <c r="BE181" s="6">
        <f t="shared" si="186"/>
        <v>5.0000000000000001E-4</v>
      </c>
      <c r="BF181" s="6">
        <f t="shared" si="183"/>
        <v>5.0000000000000001E-4</v>
      </c>
      <c r="BG181" s="6">
        <f t="shared" si="184"/>
        <v>5.0000000000000001E-4</v>
      </c>
      <c r="BH181" s="6">
        <f t="shared" si="181"/>
        <v>5.0000000000000001E-4</v>
      </c>
      <c r="BI181" s="6">
        <f t="shared" si="191"/>
        <v>5.0000000000000001E-4</v>
      </c>
      <c r="BJ181" s="6">
        <f t="shared" si="187"/>
        <v>5.0000000000000001E-4</v>
      </c>
      <c r="BK181" s="6">
        <f t="shared" si="138"/>
        <v>5.0000000000000004E-6</v>
      </c>
      <c r="BL181" s="11">
        <f t="shared" si="185"/>
        <v>5.0000000000000001E-4</v>
      </c>
      <c r="BM181" s="11">
        <f t="shared" ref="BM181:BM210" si="192">0.5*0.0001</f>
        <v>5.0000000000000002E-5</v>
      </c>
      <c r="BN181" s="11">
        <f t="shared" si="169"/>
        <v>5.0000000000000002E-5</v>
      </c>
      <c r="BO181" s="11">
        <f t="shared" ref="BO181:BO210" si="193">0.5*0.0001</f>
        <v>5.0000000000000002E-5</v>
      </c>
      <c r="BP181" s="11">
        <f t="shared" si="170"/>
        <v>5.0000000000000002E-5</v>
      </c>
      <c r="BQ181" s="6"/>
      <c r="BR181" s="6">
        <f t="shared" si="139"/>
        <v>4.0000000000000002E-4</v>
      </c>
      <c r="BS181" s="6">
        <f t="shared" si="175"/>
        <v>5.0000000000000002E-5</v>
      </c>
      <c r="BT181" s="6">
        <f t="shared" si="175"/>
        <v>5.0000000000000002E-5</v>
      </c>
      <c r="BU181" s="6">
        <f t="shared" si="150"/>
        <v>1E-4</v>
      </c>
      <c r="BV181" s="6">
        <f t="shared" si="176"/>
        <v>5.0000000000000002E-5</v>
      </c>
      <c r="BW181" s="6">
        <f t="shared" si="176"/>
        <v>5.0000000000000002E-5</v>
      </c>
      <c r="BX181" s="6"/>
      <c r="BY181" s="6">
        <f t="shared" si="177"/>
        <v>1.4999999999999999E-4</v>
      </c>
      <c r="CR181" s="14"/>
      <c r="CX181" s="6">
        <f t="shared" si="178"/>
        <v>5.0000000000000002E-5</v>
      </c>
      <c r="CY181" s="6">
        <f t="shared" si="178"/>
        <v>5.0000000000000002E-5</v>
      </c>
      <c r="CZ181" s="6">
        <v>8649</v>
      </c>
      <c r="DF181" s="6">
        <f t="shared" si="141"/>
        <v>4.0000000000000002E-4</v>
      </c>
      <c r="DG181" s="6">
        <f t="shared" si="151"/>
        <v>5.0000000000000002E-5</v>
      </c>
      <c r="DH181"/>
    </row>
    <row r="182" spans="1:112" s="11" customFormat="1">
      <c r="A182" s="11">
        <v>179</v>
      </c>
      <c r="B182" s="6" t="s">
        <v>148</v>
      </c>
      <c r="C182" s="6">
        <v>225</v>
      </c>
      <c r="D182" s="6" t="s">
        <v>1217</v>
      </c>
      <c r="E182" s="6" t="s">
        <v>1636</v>
      </c>
      <c r="F182" s="6" t="s">
        <v>149</v>
      </c>
      <c r="G182" s="7">
        <v>7.8</v>
      </c>
      <c r="H182" s="6">
        <v>580</v>
      </c>
      <c r="I182" s="6">
        <f t="shared" si="136"/>
        <v>0.05</v>
      </c>
      <c r="J182" s="6">
        <v>12.6</v>
      </c>
      <c r="K182" s="6">
        <v>138</v>
      </c>
      <c r="L182" s="6">
        <v>0.56100000000000005</v>
      </c>
      <c r="M182" s="9">
        <f>0.5*0.2</f>
        <v>0.1</v>
      </c>
      <c r="N182" s="6">
        <v>6.07</v>
      </c>
      <c r="O182" s="6">
        <v>5.36</v>
      </c>
      <c r="P182" s="10">
        <v>3.9E-2</v>
      </c>
      <c r="Q182" s="6">
        <v>1650</v>
      </c>
      <c r="R182" s="6">
        <f t="shared" si="137"/>
        <v>0.2</v>
      </c>
      <c r="S182" s="6">
        <v>3.96</v>
      </c>
      <c r="T182" s="6">
        <v>35.5</v>
      </c>
      <c r="U182" s="6">
        <f t="shared" si="189"/>
        <v>1</v>
      </c>
      <c r="V182" s="6"/>
      <c r="W182" s="6">
        <v>133</v>
      </c>
      <c r="X182" s="6">
        <v>10.3</v>
      </c>
      <c r="Y182" s="6">
        <v>63.7</v>
      </c>
      <c r="Z182" s="6">
        <v>137000</v>
      </c>
      <c r="AA182" s="9">
        <v>4.0999999999999996</v>
      </c>
      <c r="AB182" s="6">
        <v>21500</v>
      </c>
      <c r="AC182" s="6">
        <v>8590</v>
      </c>
      <c r="AD182" s="6">
        <v>2800</v>
      </c>
      <c r="AE182" s="6">
        <v>10200</v>
      </c>
      <c r="AF182" s="6">
        <v>36.200000000000003</v>
      </c>
      <c r="AG182" s="6">
        <v>1360</v>
      </c>
      <c r="AH182" s="6">
        <v>319</v>
      </c>
      <c r="AI182" s="6">
        <v>0.112</v>
      </c>
      <c r="AJ182" s="6">
        <v>0.09</v>
      </c>
      <c r="AK182" s="6">
        <f t="shared" si="173"/>
        <v>2.5000000000000001E-3</v>
      </c>
      <c r="AL182" s="6">
        <v>0.23400000000000001</v>
      </c>
      <c r="AM182" s="6">
        <v>6.3E-2</v>
      </c>
      <c r="AN182" s="6">
        <v>4.9000000000000002E-2</v>
      </c>
      <c r="AO182" s="6">
        <v>3.3000000000000002E-2</v>
      </c>
      <c r="AP182" s="6">
        <f t="shared" si="171"/>
        <v>2.5000000000000001E-3</v>
      </c>
      <c r="AQ182" s="6">
        <v>4.4999999999999998E-2</v>
      </c>
      <c r="AR182" s="6">
        <v>4.1000000000000002E-2</v>
      </c>
      <c r="AS182" s="6">
        <v>6.8000000000000005E-2</v>
      </c>
      <c r="AT182" s="6">
        <f>0.5*0.005</f>
        <v>2.5000000000000001E-3</v>
      </c>
      <c r="AU182" s="6">
        <v>0.109</v>
      </c>
      <c r="AV182" s="6">
        <v>0.08</v>
      </c>
      <c r="AW182" s="6">
        <f>0.5*0.005</f>
        <v>2.5000000000000001E-3</v>
      </c>
      <c r="AX182" s="8">
        <v>0.05</v>
      </c>
      <c r="AY182" s="6">
        <v>5.3999999999999999E-2</v>
      </c>
      <c r="AZ182" s="6">
        <f t="shared" si="172"/>
        <v>2.5000000000000001E-3</v>
      </c>
      <c r="BA182" s="6">
        <f t="shared" si="180"/>
        <v>2.5000000000000001E-3</v>
      </c>
      <c r="BB182" s="6"/>
      <c r="BC182" s="6">
        <f t="shared" si="182"/>
        <v>5.0000000000000001E-4</v>
      </c>
      <c r="BD182" s="6">
        <f t="shared" si="190"/>
        <v>5.0000000000000001E-4</v>
      </c>
      <c r="BE182" s="6">
        <f t="shared" si="186"/>
        <v>5.0000000000000001E-4</v>
      </c>
      <c r="BF182" s="6">
        <f t="shared" si="183"/>
        <v>5.0000000000000001E-4</v>
      </c>
      <c r="BG182" s="6">
        <f t="shared" si="184"/>
        <v>5.0000000000000001E-4</v>
      </c>
      <c r="BH182" s="6">
        <f t="shared" si="181"/>
        <v>5.0000000000000001E-4</v>
      </c>
      <c r="BI182" s="6">
        <f t="shared" si="191"/>
        <v>5.0000000000000001E-4</v>
      </c>
      <c r="BJ182" s="6">
        <f t="shared" si="187"/>
        <v>5.0000000000000001E-4</v>
      </c>
      <c r="BK182" s="6">
        <f t="shared" si="138"/>
        <v>5.0000000000000004E-6</v>
      </c>
      <c r="BL182" s="11">
        <f t="shared" si="185"/>
        <v>5.0000000000000001E-4</v>
      </c>
      <c r="BM182" s="11">
        <f t="shared" si="192"/>
        <v>5.0000000000000002E-5</v>
      </c>
      <c r="BN182" s="11">
        <f t="shared" si="169"/>
        <v>5.0000000000000002E-5</v>
      </c>
      <c r="BO182" s="11">
        <f t="shared" si="193"/>
        <v>5.0000000000000002E-5</v>
      </c>
      <c r="BP182" s="11">
        <f t="shared" si="170"/>
        <v>5.0000000000000002E-5</v>
      </c>
      <c r="BQ182" s="6"/>
      <c r="BR182" s="6">
        <f t="shared" si="139"/>
        <v>4.0000000000000002E-4</v>
      </c>
      <c r="BS182" s="6">
        <f t="shared" si="175"/>
        <v>5.0000000000000002E-5</v>
      </c>
      <c r="BT182" s="6">
        <f t="shared" si="175"/>
        <v>5.0000000000000002E-5</v>
      </c>
      <c r="BU182" s="6">
        <f t="shared" si="150"/>
        <v>1E-4</v>
      </c>
      <c r="BV182" s="6">
        <f t="shared" si="176"/>
        <v>5.0000000000000002E-5</v>
      </c>
      <c r="BW182" s="6">
        <f t="shared" si="176"/>
        <v>5.0000000000000002E-5</v>
      </c>
      <c r="BX182" s="6"/>
      <c r="BY182" s="6">
        <f t="shared" si="177"/>
        <v>1.4999999999999999E-4</v>
      </c>
      <c r="CR182" s="14"/>
      <c r="CX182" s="6">
        <f t="shared" si="178"/>
        <v>5.0000000000000002E-5</v>
      </c>
      <c r="CY182" s="6">
        <f t="shared" si="178"/>
        <v>5.0000000000000002E-5</v>
      </c>
      <c r="CZ182" s="6">
        <v>5131</v>
      </c>
      <c r="DF182" s="6">
        <f t="shared" si="141"/>
        <v>4.0000000000000002E-4</v>
      </c>
      <c r="DG182" s="6">
        <f t="shared" si="151"/>
        <v>5.0000000000000002E-5</v>
      </c>
      <c r="DH182"/>
    </row>
    <row r="183" spans="1:112" s="11" customFormat="1">
      <c r="A183" s="11">
        <v>180</v>
      </c>
      <c r="B183" s="6" t="s">
        <v>146</v>
      </c>
      <c r="C183" s="6">
        <v>226</v>
      </c>
      <c r="D183" s="6" t="s">
        <v>1218</v>
      </c>
      <c r="E183" s="6" t="s">
        <v>1637</v>
      </c>
      <c r="F183" s="6" t="s">
        <v>147</v>
      </c>
      <c r="G183" s="7">
        <v>8</v>
      </c>
      <c r="H183" s="6">
        <v>1106</v>
      </c>
      <c r="I183" s="6">
        <f t="shared" si="136"/>
        <v>0.05</v>
      </c>
      <c r="J183" s="6">
        <v>6.64</v>
      </c>
      <c r="K183" s="6">
        <v>103</v>
      </c>
      <c r="L183" s="6">
        <v>0.93100000000000005</v>
      </c>
      <c r="M183" s="9">
        <v>6.11</v>
      </c>
      <c r="N183" s="6">
        <v>31.7</v>
      </c>
      <c r="O183" s="6">
        <v>17.8</v>
      </c>
      <c r="P183" s="8">
        <v>0.1</v>
      </c>
      <c r="Q183" s="6">
        <v>3690</v>
      </c>
      <c r="R183" s="6">
        <f t="shared" si="137"/>
        <v>0.2</v>
      </c>
      <c r="S183" s="6">
        <v>20.2</v>
      </c>
      <c r="T183" s="6">
        <v>51.1</v>
      </c>
      <c r="U183" s="6">
        <f t="shared" si="189"/>
        <v>1</v>
      </c>
      <c r="V183" s="6"/>
      <c r="W183" s="6">
        <v>30.1</v>
      </c>
      <c r="X183" s="6">
        <v>37.799999999999997</v>
      </c>
      <c r="Y183" s="6">
        <v>135</v>
      </c>
      <c r="Z183" s="6">
        <v>16800</v>
      </c>
      <c r="AA183" s="9">
        <v>3.2</v>
      </c>
      <c r="AB183" s="6">
        <v>24400</v>
      </c>
      <c r="AC183" s="6">
        <v>1170</v>
      </c>
      <c r="AD183" s="6">
        <v>1540</v>
      </c>
      <c r="AE183" s="6">
        <v>7380</v>
      </c>
      <c r="AF183" s="6">
        <v>288</v>
      </c>
      <c r="AG183" s="6">
        <v>10000</v>
      </c>
      <c r="AH183" s="6">
        <v>3370</v>
      </c>
      <c r="AI183" s="6">
        <v>4.9000000000000002E-2</v>
      </c>
      <c r="AJ183" s="6">
        <v>0.17100000000000001</v>
      </c>
      <c r="AK183" s="6">
        <f t="shared" si="173"/>
        <v>2.5000000000000001E-3</v>
      </c>
      <c r="AL183" s="6">
        <v>0.74099999999999999</v>
      </c>
      <c r="AM183" s="6">
        <v>0.19500000000000001</v>
      </c>
      <c r="AN183" s="6">
        <v>0.17799999999999999</v>
      </c>
      <c r="AO183" s="6">
        <v>8.8999999999999996E-2</v>
      </c>
      <c r="AP183" s="6">
        <f t="shared" si="171"/>
        <v>2.5000000000000001E-3</v>
      </c>
      <c r="AQ183" s="6">
        <v>8.8999999999999996E-2</v>
      </c>
      <c r="AR183" s="6">
        <v>4.2000000000000003E-2</v>
      </c>
      <c r="AS183" s="6">
        <f>0.5*0.005</f>
        <v>2.5000000000000001E-3</v>
      </c>
      <c r="AT183" s="6">
        <f>0.5*0.005</f>
        <v>2.5000000000000001E-3</v>
      </c>
      <c r="AU183" s="6">
        <v>0.40500000000000003</v>
      </c>
      <c r="AV183" s="6">
        <v>0.17599999999999999</v>
      </c>
      <c r="AW183" s="6">
        <v>7.5999999999999998E-2</v>
      </c>
      <c r="AX183" s="6">
        <v>0.11899999999999999</v>
      </c>
      <c r="AY183" s="6">
        <v>6.9000000000000006E-2</v>
      </c>
      <c r="AZ183" s="6">
        <f t="shared" si="172"/>
        <v>2.5000000000000001E-3</v>
      </c>
      <c r="BA183" s="6">
        <f t="shared" si="180"/>
        <v>2.5000000000000001E-3</v>
      </c>
      <c r="BB183" s="6"/>
      <c r="BC183" s="6">
        <f t="shared" si="182"/>
        <v>5.0000000000000001E-4</v>
      </c>
      <c r="BD183" s="6">
        <f t="shared" si="190"/>
        <v>5.0000000000000001E-4</v>
      </c>
      <c r="BE183" s="6">
        <f t="shared" si="186"/>
        <v>5.0000000000000001E-4</v>
      </c>
      <c r="BF183" s="6">
        <f t="shared" si="183"/>
        <v>5.0000000000000001E-4</v>
      </c>
      <c r="BG183" s="6">
        <f t="shared" si="184"/>
        <v>5.0000000000000001E-4</v>
      </c>
      <c r="BH183" s="6">
        <f t="shared" si="181"/>
        <v>5.0000000000000001E-4</v>
      </c>
      <c r="BI183" s="6">
        <f t="shared" si="191"/>
        <v>5.0000000000000001E-4</v>
      </c>
      <c r="BJ183" s="6">
        <f t="shared" si="187"/>
        <v>5.0000000000000001E-4</v>
      </c>
      <c r="BK183" s="6">
        <f t="shared" si="138"/>
        <v>5.0000000000000004E-6</v>
      </c>
      <c r="BL183" s="11">
        <f t="shared" si="185"/>
        <v>5.0000000000000001E-4</v>
      </c>
      <c r="BM183" s="11">
        <f t="shared" si="192"/>
        <v>5.0000000000000002E-5</v>
      </c>
      <c r="BN183" s="11">
        <f t="shared" si="169"/>
        <v>5.0000000000000002E-5</v>
      </c>
      <c r="BO183" s="11">
        <f t="shared" si="193"/>
        <v>5.0000000000000002E-5</v>
      </c>
      <c r="BP183" s="11">
        <f t="shared" si="170"/>
        <v>5.0000000000000002E-5</v>
      </c>
      <c r="BQ183" s="6"/>
      <c r="BR183" s="6">
        <f t="shared" si="139"/>
        <v>4.0000000000000002E-4</v>
      </c>
      <c r="BS183" s="6">
        <f t="shared" si="175"/>
        <v>5.0000000000000002E-5</v>
      </c>
      <c r="BT183" s="6">
        <f t="shared" si="175"/>
        <v>5.0000000000000002E-5</v>
      </c>
      <c r="BU183" s="6">
        <f t="shared" si="150"/>
        <v>1E-4</v>
      </c>
      <c r="BV183" s="6">
        <f t="shared" si="176"/>
        <v>5.0000000000000002E-5</v>
      </c>
      <c r="BW183" s="6">
        <f t="shared" si="176"/>
        <v>5.0000000000000002E-5</v>
      </c>
      <c r="BX183" s="6"/>
      <c r="BY183" s="6">
        <f t="shared" si="177"/>
        <v>1.4999999999999999E-4</v>
      </c>
      <c r="CR183" s="14"/>
      <c r="CX183" s="6">
        <f t="shared" si="178"/>
        <v>5.0000000000000002E-5</v>
      </c>
      <c r="CY183" s="6">
        <f t="shared" si="178"/>
        <v>5.0000000000000002E-5</v>
      </c>
      <c r="CZ183" s="6">
        <v>15120</v>
      </c>
      <c r="DF183" s="6">
        <f t="shared" si="141"/>
        <v>4.0000000000000002E-4</v>
      </c>
      <c r="DG183" s="6">
        <f t="shared" si="151"/>
        <v>5.0000000000000002E-5</v>
      </c>
      <c r="DH183"/>
    </row>
    <row r="184" spans="1:112" s="11" customFormat="1">
      <c r="A184" s="11">
        <v>181</v>
      </c>
      <c r="B184" s="6" t="s">
        <v>144</v>
      </c>
      <c r="C184" s="6">
        <v>227</v>
      </c>
      <c r="D184" s="6" t="s">
        <v>1219</v>
      </c>
      <c r="E184" s="6" t="s">
        <v>1638</v>
      </c>
      <c r="F184" s="6" t="s">
        <v>145</v>
      </c>
      <c r="G184" s="7">
        <v>7.9</v>
      </c>
      <c r="H184" s="6">
        <v>296</v>
      </c>
      <c r="I184" s="6">
        <f t="shared" si="136"/>
        <v>0.05</v>
      </c>
      <c r="J184" s="6">
        <f>0.5*3</f>
        <v>1.5</v>
      </c>
      <c r="K184" s="6">
        <v>120</v>
      </c>
      <c r="L184" s="6">
        <v>0.59399999999999997</v>
      </c>
      <c r="M184" s="9">
        <v>7.4</v>
      </c>
      <c r="N184" s="7">
        <v>37</v>
      </c>
      <c r="O184" s="6">
        <v>25.6</v>
      </c>
      <c r="P184" s="10">
        <v>7.1999999999999995E-2</v>
      </c>
      <c r="Q184" s="6">
        <v>9500</v>
      </c>
      <c r="R184" s="6">
        <f t="shared" si="137"/>
        <v>0.2</v>
      </c>
      <c r="S184" s="6">
        <v>29.4</v>
      </c>
      <c r="T184" s="6">
        <v>43.5</v>
      </c>
      <c r="U184" s="6">
        <f t="shared" si="189"/>
        <v>1</v>
      </c>
      <c r="V184" s="6"/>
      <c r="W184" s="7">
        <v>41</v>
      </c>
      <c r="X184" s="7">
        <v>43</v>
      </c>
      <c r="Y184" s="6">
        <v>132</v>
      </c>
      <c r="Z184" s="6">
        <v>29000</v>
      </c>
      <c r="AA184" s="9">
        <v>6.6</v>
      </c>
      <c r="AB184" s="6">
        <v>24000</v>
      </c>
      <c r="AC184" s="6">
        <v>1700</v>
      </c>
      <c r="AD184" s="6">
        <v>900</v>
      </c>
      <c r="AE184" s="6">
        <v>3480</v>
      </c>
      <c r="AF184" s="6">
        <v>530</v>
      </c>
      <c r="AG184" s="6">
        <v>16000</v>
      </c>
      <c r="AH184" s="6">
        <v>5000</v>
      </c>
      <c r="AI184" s="6">
        <v>7.6999999999999999E-2</v>
      </c>
      <c r="AJ184" s="6">
        <v>5.2999999999999999E-2</v>
      </c>
      <c r="AK184" s="6">
        <f t="shared" si="173"/>
        <v>2.5000000000000001E-3</v>
      </c>
      <c r="AL184" s="6">
        <v>0.25700000000000001</v>
      </c>
      <c r="AM184" s="6">
        <v>8.5000000000000006E-2</v>
      </c>
      <c r="AN184" s="6">
        <v>9.0999999999999998E-2</v>
      </c>
      <c r="AO184" s="6">
        <v>7.4999999999999997E-2</v>
      </c>
      <c r="AP184" s="6">
        <f t="shared" si="171"/>
        <v>2.5000000000000001E-3</v>
      </c>
      <c r="AQ184" s="6">
        <v>0.13500000000000001</v>
      </c>
      <c r="AR184" s="6">
        <v>4.1000000000000002E-2</v>
      </c>
      <c r="AS184" s="6">
        <f>0.5*0.005</f>
        <v>2.5000000000000001E-3</v>
      </c>
      <c r="AT184" s="6">
        <f>0.5*0.005</f>
        <v>2.5000000000000001E-3</v>
      </c>
      <c r="AU184" s="6">
        <v>0.157</v>
      </c>
      <c r="AV184" s="6">
        <v>0.17299999999999999</v>
      </c>
      <c r="AW184" s="6">
        <v>7.1999999999999995E-2</v>
      </c>
      <c r="AX184" s="6">
        <v>0.124</v>
      </c>
      <c r="AY184" s="6">
        <v>0.108</v>
      </c>
      <c r="AZ184" s="6">
        <f t="shared" si="172"/>
        <v>2.5000000000000001E-3</v>
      </c>
      <c r="BA184" s="6">
        <f t="shared" si="180"/>
        <v>2.5000000000000001E-3</v>
      </c>
      <c r="BB184" s="6"/>
      <c r="BC184" s="6">
        <f t="shared" si="182"/>
        <v>5.0000000000000001E-4</v>
      </c>
      <c r="BD184" s="6">
        <f t="shared" si="190"/>
        <v>5.0000000000000001E-4</v>
      </c>
      <c r="BE184" s="6">
        <f t="shared" si="186"/>
        <v>5.0000000000000001E-4</v>
      </c>
      <c r="BF184" s="6">
        <f t="shared" si="183"/>
        <v>5.0000000000000001E-4</v>
      </c>
      <c r="BG184" s="6">
        <f t="shared" si="184"/>
        <v>5.0000000000000001E-4</v>
      </c>
      <c r="BH184" s="6">
        <f t="shared" si="181"/>
        <v>5.0000000000000001E-4</v>
      </c>
      <c r="BI184" s="6">
        <f t="shared" si="191"/>
        <v>5.0000000000000001E-4</v>
      </c>
      <c r="BJ184" s="6">
        <f t="shared" si="187"/>
        <v>5.0000000000000001E-4</v>
      </c>
      <c r="BK184" s="6">
        <f t="shared" si="138"/>
        <v>5.0000000000000004E-6</v>
      </c>
      <c r="BL184" s="11">
        <f t="shared" si="185"/>
        <v>5.0000000000000001E-4</v>
      </c>
      <c r="BM184" s="11">
        <f t="shared" si="192"/>
        <v>5.0000000000000002E-5</v>
      </c>
      <c r="BN184" s="11">
        <f t="shared" si="169"/>
        <v>5.0000000000000002E-5</v>
      </c>
      <c r="BO184" s="11">
        <f t="shared" si="193"/>
        <v>5.0000000000000002E-5</v>
      </c>
      <c r="BP184" s="11">
        <f t="shared" si="170"/>
        <v>5.0000000000000002E-5</v>
      </c>
      <c r="BQ184" s="6"/>
      <c r="BR184" s="6">
        <f t="shared" si="139"/>
        <v>4.0000000000000002E-4</v>
      </c>
      <c r="BS184" s="6">
        <f t="shared" ref="BS184:BT203" si="194">0.5*0.0001</f>
        <v>5.0000000000000002E-5</v>
      </c>
      <c r="BT184" s="6">
        <f t="shared" si="194"/>
        <v>5.0000000000000002E-5</v>
      </c>
      <c r="BU184" s="6">
        <f t="shared" si="150"/>
        <v>1E-4</v>
      </c>
      <c r="BV184" s="6">
        <f t="shared" ref="BV184:BW203" si="195">0.5*0.0001</f>
        <v>5.0000000000000002E-5</v>
      </c>
      <c r="BW184" s="6">
        <f t="shared" si="195"/>
        <v>5.0000000000000002E-5</v>
      </c>
      <c r="BX184" s="6"/>
      <c r="BY184" s="6">
        <f t="shared" si="177"/>
        <v>1.4999999999999999E-4</v>
      </c>
      <c r="CR184" s="14"/>
      <c r="CX184" s="6">
        <f t="shared" ref="CX184:CY203" si="196">0.5*0.0001</f>
        <v>5.0000000000000002E-5</v>
      </c>
      <c r="CY184" s="6">
        <f t="shared" si="196"/>
        <v>5.0000000000000002E-5</v>
      </c>
      <c r="CZ184" s="6">
        <v>6954</v>
      </c>
      <c r="DF184" s="6">
        <f t="shared" si="141"/>
        <v>4.0000000000000002E-4</v>
      </c>
      <c r="DG184" s="6">
        <f t="shared" si="151"/>
        <v>5.0000000000000002E-5</v>
      </c>
      <c r="DH184"/>
    </row>
    <row r="185" spans="1:112" s="11" customFormat="1">
      <c r="A185" s="11">
        <v>182</v>
      </c>
      <c r="B185" s="6" t="s">
        <v>142</v>
      </c>
      <c r="C185" s="6">
        <v>228</v>
      </c>
      <c r="D185" s="6" t="s">
        <v>1220</v>
      </c>
      <c r="E185" s="6" t="s">
        <v>1639</v>
      </c>
      <c r="F185" s="6" t="s">
        <v>143</v>
      </c>
      <c r="G185" s="7">
        <v>7.2</v>
      </c>
      <c r="H185" s="6">
        <v>623</v>
      </c>
      <c r="I185" s="6">
        <f t="shared" si="136"/>
        <v>0.05</v>
      </c>
      <c r="J185" s="6">
        <v>9.52</v>
      </c>
      <c r="K185" s="6">
        <v>190</v>
      </c>
      <c r="L185" s="6">
        <v>0.317</v>
      </c>
      <c r="M185" s="9">
        <f>0.5*0.2</f>
        <v>0.1</v>
      </c>
      <c r="N185" s="6">
        <v>7.54</v>
      </c>
      <c r="O185" s="6">
        <v>10.8</v>
      </c>
      <c r="P185" s="10">
        <v>5.1999999999999998E-2</v>
      </c>
      <c r="Q185" s="6">
        <v>1700</v>
      </c>
      <c r="R185" s="6">
        <f t="shared" si="137"/>
        <v>0.2</v>
      </c>
      <c r="S185" s="6">
        <v>4.59</v>
      </c>
      <c r="T185" s="6">
        <v>26.9</v>
      </c>
      <c r="U185" s="6">
        <f t="shared" si="189"/>
        <v>1</v>
      </c>
      <c r="V185" s="6"/>
      <c r="W185" s="6">
        <v>160</v>
      </c>
      <c r="X185" s="9">
        <v>9.6</v>
      </c>
      <c r="Y185" s="6">
        <v>82.8</v>
      </c>
      <c r="Z185" s="6">
        <v>150000</v>
      </c>
      <c r="AA185" s="9">
        <v>3</v>
      </c>
      <c r="AB185" s="6">
        <v>11000</v>
      </c>
      <c r="AC185" s="6">
        <v>6900</v>
      </c>
      <c r="AD185" s="6">
        <v>890</v>
      </c>
      <c r="AE185" s="6">
        <v>11170</v>
      </c>
      <c r="AF185" s="7">
        <v>33</v>
      </c>
      <c r="AG185" s="6">
        <v>1500</v>
      </c>
      <c r="AH185" s="6">
        <v>400</v>
      </c>
      <c r="AI185" s="6">
        <v>9.0999999999999998E-2</v>
      </c>
      <c r="AJ185" s="8">
        <v>0.2</v>
      </c>
      <c r="AK185" s="6">
        <f t="shared" si="173"/>
        <v>2.5000000000000001E-3</v>
      </c>
      <c r="AL185" s="6">
        <v>0.49199999999999999</v>
      </c>
      <c r="AM185" s="6">
        <v>0.154</v>
      </c>
      <c r="AN185" s="6">
        <v>0.14899999999999999</v>
      </c>
      <c r="AO185" s="6">
        <v>0.105</v>
      </c>
      <c r="AP185" s="6">
        <f t="shared" si="171"/>
        <v>2.5000000000000001E-3</v>
      </c>
      <c r="AQ185" s="6">
        <v>0.115</v>
      </c>
      <c r="AR185" s="6">
        <v>6.5000000000000002E-2</v>
      </c>
      <c r="AS185" s="6">
        <v>7.1999999999999995E-2</v>
      </c>
      <c r="AT185" s="6">
        <v>5.3999999999999999E-2</v>
      </c>
      <c r="AU185" s="6">
        <v>0.26100000000000001</v>
      </c>
      <c r="AV185" s="8">
        <v>0.2</v>
      </c>
      <c r="AW185" s="6">
        <v>8.7999999999999995E-2</v>
      </c>
      <c r="AX185" s="6">
        <v>0.14599999999999999</v>
      </c>
      <c r="AY185" s="6">
        <v>0.108</v>
      </c>
      <c r="AZ185" s="6">
        <f t="shared" si="172"/>
        <v>2.5000000000000001E-3</v>
      </c>
      <c r="BA185" s="6">
        <f t="shared" si="180"/>
        <v>2.5000000000000001E-3</v>
      </c>
      <c r="BB185" s="6"/>
      <c r="BC185" s="6">
        <f t="shared" si="182"/>
        <v>5.0000000000000001E-4</v>
      </c>
      <c r="BD185" s="6">
        <f t="shared" si="190"/>
        <v>5.0000000000000001E-4</v>
      </c>
      <c r="BE185" s="6">
        <f t="shared" si="186"/>
        <v>5.0000000000000001E-4</v>
      </c>
      <c r="BF185" s="6">
        <f t="shared" si="183"/>
        <v>5.0000000000000001E-4</v>
      </c>
      <c r="BG185" s="6">
        <f t="shared" si="184"/>
        <v>5.0000000000000001E-4</v>
      </c>
      <c r="BH185" s="6">
        <f t="shared" si="181"/>
        <v>5.0000000000000001E-4</v>
      </c>
      <c r="BI185" s="6">
        <f t="shared" si="191"/>
        <v>5.0000000000000001E-4</v>
      </c>
      <c r="BJ185" s="6">
        <f t="shared" si="187"/>
        <v>5.0000000000000001E-4</v>
      </c>
      <c r="BK185" s="6">
        <f t="shared" si="138"/>
        <v>5.0000000000000004E-6</v>
      </c>
      <c r="BL185" s="11">
        <f t="shared" si="185"/>
        <v>5.0000000000000001E-4</v>
      </c>
      <c r="BM185" s="11">
        <f t="shared" si="192"/>
        <v>5.0000000000000002E-5</v>
      </c>
      <c r="BN185" s="11">
        <f t="shared" si="169"/>
        <v>5.0000000000000002E-5</v>
      </c>
      <c r="BO185" s="11">
        <f t="shared" si="193"/>
        <v>5.0000000000000002E-5</v>
      </c>
      <c r="BP185" s="11">
        <f t="shared" si="170"/>
        <v>5.0000000000000002E-5</v>
      </c>
      <c r="BQ185" s="6"/>
      <c r="BR185" s="6">
        <f t="shared" si="139"/>
        <v>4.0000000000000002E-4</v>
      </c>
      <c r="BS185" s="6">
        <f t="shared" si="194"/>
        <v>5.0000000000000002E-5</v>
      </c>
      <c r="BT185" s="6">
        <f t="shared" si="194"/>
        <v>5.0000000000000002E-5</v>
      </c>
      <c r="BU185" s="6">
        <f t="shared" si="150"/>
        <v>1E-4</v>
      </c>
      <c r="BV185" s="6">
        <f t="shared" si="195"/>
        <v>5.0000000000000002E-5</v>
      </c>
      <c r="BW185" s="6">
        <f t="shared" si="195"/>
        <v>5.0000000000000002E-5</v>
      </c>
      <c r="BX185" s="6"/>
      <c r="BY185" s="6">
        <f t="shared" si="177"/>
        <v>1.4999999999999999E-4</v>
      </c>
      <c r="CR185" s="14"/>
      <c r="CX185" s="6">
        <f t="shared" si="196"/>
        <v>5.0000000000000002E-5</v>
      </c>
      <c r="CY185" s="6">
        <f t="shared" si="196"/>
        <v>5.0000000000000002E-5</v>
      </c>
      <c r="CZ185" s="6">
        <v>7740</v>
      </c>
      <c r="DF185" s="6">
        <f t="shared" si="141"/>
        <v>4.0000000000000002E-4</v>
      </c>
      <c r="DG185" s="6">
        <f t="shared" si="151"/>
        <v>5.0000000000000002E-5</v>
      </c>
      <c r="DH185"/>
    </row>
    <row r="186" spans="1:112" s="11" customFormat="1">
      <c r="A186" s="11">
        <v>183</v>
      </c>
      <c r="B186" s="6" t="s">
        <v>140</v>
      </c>
      <c r="C186" s="6">
        <v>229</v>
      </c>
      <c r="D186" s="6" t="s">
        <v>1221</v>
      </c>
      <c r="E186" s="6" t="s">
        <v>1640</v>
      </c>
      <c r="F186" s="6" t="s">
        <v>141</v>
      </c>
      <c r="G186" s="7">
        <v>7.5</v>
      </c>
      <c r="H186" s="6">
        <v>400</v>
      </c>
      <c r="I186" s="6">
        <f t="shared" si="136"/>
        <v>0.05</v>
      </c>
      <c r="J186" s="6">
        <v>5.51</v>
      </c>
      <c r="K186" s="7">
        <v>85</v>
      </c>
      <c r="L186" s="6">
        <v>0.57799999999999996</v>
      </c>
      <c r="M186" s="9">
        <v>5.3</v>
      </c>
      <c r="N186" s="7">
        <v>27</v>
      </c>
      <c r="O186" s="6">
        <v>18.3</v>
      </c>
      <c r="P186" s="10">
        <v>6.3E-2</v>
      </c>
      <c r="Q186" s="6">
        <v>4200</v>
      </c>
      <c r="R186" s="6">
        <f t="shared" si="137"/>
        <v>0.2</v>
      </c>
      <c r="S186" s="6">
        <v>19.8</v>
      </c>
      <c r="T186" s="6">
        <v>40.4</v>
      </c>
      <c r="U186" s="6">
        <f t="shared" si="189"/>
        <v>1</v>
      </c>
      <c r="V186" s="6"/>
      <c r="W186" s="7">
        <v>19</v>
      </c>
      <c r="X186" s="7">
        <v>34</v>
      </c>
      <c r="Y186" s="6">
        <v>103</v>
      </c>
      <c r="Z186" s="6">
        <v>6800</v>
      </c>
      <c r="AA186" s="9">
        <v>3.2</v>
      </c>
      <c r="AB186" s="6">
        <v>21000</v>
      </c>
      <c r="AC186" s="6">
        <v>930</v>
      </c>
      <c r="AD186" s="6">
        <v>1200</v>
      </c>
      <c r="AE186" s="6">
        <v>6000</v>
      </c>
      <c r="AF186" s="6">
        <v>360</v>
      </c>
      <c r="AG186" s="6">
        <v>13000</v>
      </c>
      <c r="AH186" s="6">
        <v>3700</v>
      </c>
      <c r="AI186" s="6">
        <v>4.7E-2</v>
      </c>
      <c r="AJ186" s="6">
        <v>3.9E-2</v>
      </c>
      <c r="AK186" s="6">
        <f t="shared" si="173"/>
        <v>2.5000000000000001E-3</v>
      </c>
      <c r="AL186" s="6">
        <v>0.18</v>
      </c>
      <c r="AM186" s="6">
        <v>4.9000000000000002E-2</v>
      </c>
      <c r="AN186" s="6">
        <v>3.7999999999999999E-2</v>
      </c>
      <c r="AO186" s="6">
        <v>2.9000000000000001E-2</v>
      </c>
      <c r="AP186" s="6">
        <f t="shared" si="171"/>
        <v>2.5000000000000001E-3</v>
      </c>
      <c r="AQ186" s="6">
        <v>4.1000000000000002E-2</v>
      </c>
      <c r="AR186" s="6">
        <v>3.2000000000000001E-2</v>
      </c>
      <c r="AS186" s="6">
        <f>0.5*0.005</f>
        <v>2.5000000000000001E-3</v>
      </c>
      <c r="AT186" s="6">
        <f>0.5*0.005</f>
        <v>2.5000000000000001E-3</v>
      </c>
      <c r="AU186" s="6">
        <v>9.0999999999999998E-2</v>
      </c>
      <c r="AV186" s="8">
        <v>7.3999999999999996E-2</v>
      </c>
      <c r="AW186" s="6">
        <f>0.5*0.005</f>
        <v>2.5000000000000001E-3</v>
      </c>
      <c r="AX186" s="6">
        <v>5.3999999999999999E-2</v>
      </c>
      <c r="AY186" s="8">
        <v>0.04</v>
      </c>
      <c r="AZ186" s="6">
        <f t="shared" si="172"/>
        <v>2.5000000000000001E-3</v>
      </c>
      <c r="BA186" s="6">
        <f t="shared" si="180"/>
        <v>2.5000000000000001E-3</v>
      </c>
      <c r="BB186" s="6"/>
      <c r="BC186" s="6">
        <f t="shared" si="182"/>
        <v>5.0000000000000001E-4</v>
      </c>
      <c r="BD186" s="6">
        <f t="shared" si="190"/>
        <v>5.0000000000000001E-4</v>
      </c>
      <c r="BE186" s="6">
        <f t="shared" si="186"/>
        <v>5.0000000000000001E-4</v>
      </c>
      <c r="BF186" s="6">
        <f t="shared" si="183"/>
        <v>5.0000000000000001E-4</v>
      </c>
      <c r="BG186" s="6">
        <f t="shared" si="184"/>
        <v>5.0000000000000001E-4</v>
      </c>
      <c r="BH186" s="6">
        <f t="shared" si="181"/>
        <v>5.0000000000000001E-4</v>
      </c>
      <c r="BI186" s="6">
        <f t="shared" si="191"/>
        <v>5.0000000000000001E-4</v>
      </c>
      <c r="BJ186" s="6">
        <f t="shared" si="187"/>
        <v>5.0000000000000001E-4</v>
      </c>
      <c r="BK186" s="6">
        <f t="shared" si="138"/>
        <v>5.0000000000000004E-6</v>
      </c>
      <c r="BL186" s="11">
        <f t="shared" si="185"/>
        <v>5.0000000000000001E-4</v>
      </c>
      <c r="BM186" s="11">
        <f t="shared" si="192"/>
        <v>5.0000000000000002E-5</v>
      </c>
      <c r="BN186" s="11">
        <f t="shared" si="169"/>
        <v>5.0000000000000002E-5</v>
      </c>
      <c r="BO186" s="11">
        <f t="shared" si="193"/>
        <v>5.0000000000000002E-5</v>
      </c>
      <c r="BP186" s="11">
        <f t="shared" si="170"/>
        <v>5.0000000000000002E-5</v>
      </c>
      <c r="BQ186" s="6"/>
      <c r="BR186" s="6">
        <f t="shared" si="139"/>
        <v>4.0000000000000002E-4</v>
      </c>
      <c r="BS186" s="6">
        <f t="shared" si="194"/>
        <v>5.0000000000000002E-5</v>
      </c>
      <c r="BT186" s="6">
        <f t="shared" si="194"/>
        <v>5.0000000000000002E-5</v>
      </c>
      <c r="BU186" s="6">
        <f t="shared" si="150"/>
        <v>1E-4</v>
      </c>
      <c r="BV186" s="6">
        <f t="shared" si="195"/>
        <v>5.0000000000000002E-5</v>
      </c>
      <c r="BW186" s="6">
        <f t="shared" si="195"/>
        <v>5.0000000000000002E-5</v>
      </c>
      <c r="BX186" s="6"/>
      <c r="BY186" s="6">
        <f t="shared" si="177"/>
        <v>1.4999999999999999E-4</v>
      </c>
      <c r="CR186" s="14"/>
      <c r="CX186" s="6">
        <f t="shared" si="196"/>
        <v>5.0000000000000002E-5</v>
      </c>
      <c r="CY186" s="6">
        <f t="shared" si="196"/>
        <v>5.0000000000000002E-5</v>
      </c>
      <c r="CZ186" s="6">
        <v>10900</v>
      </c>
      <c r="DF186" s="6">
        <f t="shared" si="141"/>
        <v>4.0000000000000002E-4</v>
      </c>
      <c r="DG186" s="6">
        <f t="shared" si="151"/>
        <v>5.0000000000000002E-5</v>
      </c>
      <c r="DH186"/>
    </row>
    <row r="187" spans="1:112" s="11" customFormat="1">
      <c r="A187" s="11">
        <v>184</v>
      </c>
      <c r="B187" s="6" t="s">
        <v>138</v>
      </c>
      <c r="C187" s="6">
        <v>230</v>
      </c>
      <c r="D187" s="6" t="s">
        <v>1222</v>
      </c>
      <c r="E187" s="6" t="s">
        <v>1641</v>
      </c>
      <c r="F187" s="6" t="s">
        <v>139</v>
      </c>
      <c r="G187" s="7">
        <v>7.7</v>
      </c>
      <c r="H187" s="6">
        <v>273</v>
      </c>
      <c r="I187" s="6">
        <f t="shared" si="136"/>
        <v>0.05</v>
      </c>
      <c r="J187" s="6">
        <f>0.5*3</f>
        <v>1.5</v>
      </c>
      <c r="K187" s="7">
        <v>48</v>
      </c>
      <c r="L187" s="6">
        <f>0.5*0.05</f>
        <v>2.5000000000000001E-2</v>
      </c>
      <c r="M187" s="9">
        <v>0.28999999999999998</v>
      </c>
      <c r="N187" s="6">
        <v>7.48</v>
      </c>
      <c r="O187" s="6">
        <v>2.83</v>
      </c>
      <c r="P187" s="10">
        <v>1.7999999999999999E-2</v>
      </c>
      <c r="Q187" s="6">
        <v>2200</v>
      </c>
      <c r="R187" s="6">
        <f t="shared" si="137"/>
        <v>0.2</v>
      </c>
      <c r="S187" s="6">
        <v>4.45</v>
      </c>
      <c r="T187" s="6">
        <v>14.7</v>
      </c>
      <c r="U187" s="6">
        <f t="shared" si="189"/>
        <v>1</v>
      </c>
      <c r="V187" s="6"/>
      <c r="W187" s="7">
        <v>43</v>
      </c>
      <c r="X187" s="9">
        <v>9.5</v>
      </c>
      <c r="Y187" s="6">
        <v>52.7</v>
      </c>
      <c r="Z187" s="6">
        <v>46000</v>
      </c>
      <c r="AA187" s="9">
        <v>1</v>
      </c>
      <c r="AB187" s="6">
        <v>18000</v>
      </c>
      <c r="AC187" s="6">
        <v>1300</v>
      </c>
      <c r="AD187" s="6">
        <v>600</v>
      </c>
      <c r="AE187" s="6">
        <v>3520</v>
      </c>
      <c r="AF187" s="6">
        <v>110</v>
      </c>
      <c r="AG187" s="6">
        <v>2300</v>
      </c>
      <c r="AH187" s="6">
        <v>960</v>
      </c>
      <c r="AI187" s="6">
        <v>2.1999999999999999E-2</v>
      </c>
      <c r="AJ187" s="6">
        <v>0.16900000000000001</v>
      </c>
      <c r="AK187" s="6">
        <v>1.4E-2</v>
      </c>
      <c r="AL187" s="6">
        <v>0.54</v>
      </c>
      <c r="AM187" s="6">
        <v>7.9000000000000001E-2</v>
      </c>
      <c r="AN187" s="6">
        <v>0.126</v>
      </c>
      <c r="AO187" s="6">
        <v>3.9E-2</v>
      </c>
      <c r="AP187" s="6">
        <f t="shared" si="171"/>
        <v>2.5000000000000001E-3</v>
      </c>
      <c r="AQ187" s="6">
        <v>3.4000000000000002E-2</v>
      </c>
      <c r="AR187" s="6">
        <v>2.7E-2</v>
      </c>
      <c r="AS187" s="6">
        <v>2.4E-2</v>
      </c>
      <c r="AT187" s="6">
        <f t="shared" ref="AT187:AT199" si="197">0.5*0.005</f>
        <v>2.5000000000000001E-3</v>
      </c>
      <c r="AU187" s="6">
        <v>0.35599999999999998</v>
      </c>
      <c r="AV187" s="8">
        <v>0.11799999999999999</v>
      </c>
      <c r="AW187" s="6">
        <v>3.7999999999999999E-2</v>
      </c>
      <c r="AX187" s="6">
        <v>8.4000000000000005E-2</v>
      </c>
      <c r="AY187" s="6">
        <v>2.7E-2</v>
      </c>
      <c r="AZ187" s="6">
        <f t="shared" si="172"/>
        <v>2.5000000000000001E-3</v>
      </c>
      <c r="BA187" s="6">
        <f t="shared" si="180"/>
        <v>2.5000000000000001E-3</v>
      </c>
      <c r="BB187" s="6"/>
      <c r="BC187" s="6">
        <f t="shared" si="182"/>
        <v>5.0000000000000001E-4</v>
      </c>
      <c r="BD187" s="6">
        <f t="shared" si="190"/>
        <v>5.0000000000000001E-4</v>
      </c>
      <c r="BE187" s="6">
        <f t="shared" si="186"/>
        <v>5.0000000000000001E-4</v>
      </c>
      <c r="BF187" s="6">
        <f t="shared" si="183"/>
        <v>5.0000000000000001E-4</v>
      </c>
      <c r="BG187" s="6">
        <f t="shared" si="184"/>
        <v>5.0000000000000001E-4</v>
      </c>
      <c r="BH187" s="6">
        <f t="shared" si="181"/>
        <v>5.0000000000000001E-4</v>
      </c>
      <c r="BI187" s="6">
        <f t="shared" si="191"/>
        <v>5.0000000000000001E-4</v>
      </c>
      <c r="BJ187" s="6">
        <f t="shared" si="187"/>
        <v>5.0000000000000001E-4</v>
      </c>
      <c r="BK187" s="6">
        <f t="shared" si="138"/>
        <v>5.0000000000000004E-6</v>
      </c>
      <c r="BL187" s="11">
        <f t="shared" si="185"/>
        <v>5.0000000000000001E-4</v>
      </c>
      <c r="BM187" s="11">
        <f t="shared" si="192"/>
        <v>5.0000000000000002E-5</v>
      </c>
      <c r="BN187" s="11">
        <f t="shared" si="169"/>
        <v>5.0000000000000002E-5</v>
      </c>
      <c r="BO187" s="11">
        <f t="shared" si="193"/>
        <v>5.0000000000000002E-5</v>
      </c>
      <c r="BP187" s="11">
        <f t="shared" si="170"/>
        <v>5.0000000000000002E-5</v>
      </c>
      <c r="BQ187" s="6"/>
      <c r="BR187" s="6">
        <f t="shared" si="139"/>
        <v>4.0000000000000002E-4</v>
      </c>
      <c r="BS187" s="6">
        <f t="shared" si="194"/>
        <v>5.0000000000000002E-5</v>
      </c>
      <c r="BT187" s="6">
        <f t="shared" si="194"/>
        <v>5.0000000000000002E-5</v>
      </c>
      <c r="BU187" s="6">
        <f t="shared" si="150"/>
        <v>1E-4</v>
      </c>
      <c r="BV187" s="6">
        <f t="shared" si="195"/>
        <v>5.0000000000000002E-5</v>
      </c>
      <c r="BW187" s="6">
        <f t="shared" si="195"/>
        <v>5.0000000000000002E-5</v>
      </c>
      <c r="BX187" s="6"/>
      <c r="BY187" s="6">
        <f t="shared" si="177"/>
        <v>1.4999999999999999E-4</v>
      </c>
      <c r="CR187" s="14"/>
      <c r="CX187" s="6">
        <f t="shared" si="196"/>
        <v>5.0000000000000002E-5</v>
      </c>
      <c r="CY187" s="6">
        <f t="shared" si="196"/>
        <v>5.0000000000000002E-5</v>
      </c>
      <c r="CZ187" s="6">
        <v>2529</v>
      </c>
      <c r="DF187" s="6">
        <f t="shared" si="141"/>
        <v>4.0000000000000002E-4</v>
      </c>
      <c r="DG187" s="6">
        <f t="shared" si="151"/>
        <v>5.0000000000000002E-5</v>
      </c>
      <c r="DH187"/>
    </row>
    <row r="188" spans="1:112" s="11" customFormat="1">
      <c r="A188" s="11">
        <v>185</v>
      </c>
      <c r="B188" s="6" t="s">
        <v>136</v>
      </c>
      <c r="C188" s="6">
        <v>231</v>
      </c>
      <c r="D188" s="6" t="s">
        <v>1223</v>
      </c>
      <c r="E188" s="6" t="s">
        <v>1642</v>
      </c>
      <c r="F188" s="6" t="s">
        <v>137</v>
      </c>
      <c r="G188" s="7">
        <v>7.8</v>
      </c>
      <c r="H188" s="6">
        <v>662</v>
      </c>
      <c r="I188" s="6">
        <f t="shared" si="136"/>
        <v>0.05</v>
      </c>
      <c r="J188" s="6">
        <v>6.32</v>
      </c>
      <c r="K188" s="6">
        <v>170</v>
      </c>
      <c r="L188" s="6">
        <v>0.42</v>
      </c>
      <c r="M188" s="9">
        <v>2.6</v>
      </c>
      <c r="N188" s="6">
        <v>16.600000000000001</v>
      </c>
      <c r="O188" s="6">
        <v>25.5</v>
      </c>
      <c r="P188" s="10">
        <v>4.3999999999999997E-2</v>
      </c>
      <c r="Q188" s="6">
        <v>4600</v>
      </c>
      <c r="R188" s="6">
        <f t="shared" si="137"/>
        <v>0.2</v>
      </c>
      <c r="S188" s="6">
        <v>14.1</v>
      </c>
      <c r="T188" s="6">
        <v>28.3</v>
      </c>
      <c r="U188" s="6">
        <f t="shared" si="189"/>
        <v>1</v>
      </c>
      <c r="V188" s="6"/>
      <c r="W188" s="6">
        <v>110</v>
      </c>
      <c r="X188" s="7">
        <v>19</v>
      </c>
      <c r="Y188" s="6">
        <v>101</v>
      </c>
      <c r="Z188" s="6">
        <v>130000</v>
      </c>
      <c r="AA188" s="9">
        <v>6.6</v>
      </c>
      <c r="AB188" s="6">
        <v>19000</v>
      </c>
      <c r="AC188" s="6">
        <v>2200</v>
      </c>
      <c r="AD188" s="6">
        <v>1700</v>
      </c>
      <c r="AE188" s="6">
        <v>8280</v>
      </c>
      <c r="AF188" s="6">
        <v>240</v>
      </c>
      <c r="AG188" s="6">
        <v>6800</v>
      </c>
      <c r="AH188" s="6">
        <v>1900</v>
      </c>
      <c r="AI188" s="6">
        <v>4.5999999999999999E-2</v>
      </c>
      <c r="AJ188" s="6">
        <v>6.4000000000000001E-2</v>
      </c>
      <c r="AK188" s="6">
        <f t="shared" ref="AK188:AK209" si="198">0.5*0.005</f>
        <v>2.5000000000000001E-3</v>
      </c>
      <c r="AL188" s="6">
        <v>0.24399999999999999</v>
      </c>
      <c r="AM188" s="6">
        <v>8.1000000000000003E-2</v>
      </c>
      <c r="AN188" s="6">
        <v>7.5999999999999998E-2</v>
      </c>
      <c r="AO188" s="8">
        <v>0.05</v>
      </c>
      <c r="AP188" s="6">
        <f t="shared" si="171"/>
        <v>2.5000000000000001E-3</v>
      </c>
      <c r="AQ188" s="6">
        <v>5.7000000000000002E-2</v>
      </c>
      <c r="AR188" s="6">
        <v>0.03</v>
      </c>
      <c r="AS188" s="6">
        <f>0.5*0.005</f>
        <v>2.5000000000000001E-3</v>
      </c>
      <c r="AT188" s="6">
        <f t="shared" si="197"/>
        <v>2.5000000000000001E-3</v>
      </c>
      <c r="AU188" s="6">
        <v>0.157</v>
      </c>
      <c r="AV188" s="8">
        <v>0.1</v>
      </c>
      <c r="AW188" s="6">
        <v>4.2999999999999997E-2</v>
      </c>
      <c r="AX188" s="6">
        <v>8.4000000000000005E-2</v>
      </c>
      <c r="AY188" s="6">
        <v>4.9000000000000002E-2</v>
      </c>
      <c r="AZ188" s="6">
        <f t="shared" si="172"/>
        <v>2.5000000000000001E-3</v>
      </c>
      <c r="BA188" s="6">
        <f t="shared" si="180"/>
        <v>2.5000000000000001E-3</v>
      </c>
      <c r="BB188" s="6"/>
      <c r="BC188" s="6">
        <f t="shared" si="182"/>
        <v>5.0000000000000001E-4</v>
      </c>
      <c r="BD188" s="6">
        <f t="shared" si="190"/>
        <v>5.0000000000000001E-4</v>
      </c>
      <c r="BE188" s="6">
        <f t="shared" si="186"/>
        <v>5.0000000000000001E-4</v>
      </c>
      <c r="BF188" s="6">
        <f t="shared" si="183"/>
        <v>5.0000000000000001E-4</v>
      </c>
      <c r="BG188" s="6">
        <f t="shared" si="184"/>
        <v>5.0000000000000001E-4</v>
      </c>
      <c r="BH188" s="6">
        <f t="shared" si="181"/>
        <v>5.0000000000000001E-4</v>
      </c>
      <c r="BI188" s="6">
        <f t="shared" si="191"/>
        <v>5.0000000000000001E-4</v>
      </c>
      <c r="BJ188" s="6">
        <f t="shared" si="187"/>
        <v>5.0000000000000001E-4</v>
      </c>
      <c r="BK188" s="6">
        <f t="shared" si="138"/>
        <v>5.0000000000000004E-6</v>
      </c>
      <c r="BL188" s="11">
        <f t="shared" si="185"/>
        <v>5.0000000000000001E-4</v>
      </c>
      <c r="BM188" s="11">
        <f t="shared" si="192"/>
        <v>5.0000000000000002E-5</v>
      </c>
      <c r="BN188" s="11">
        <f t="shared" si="169"/>
        <v>5.0000000000000002E-5</v>
      </c>
      <c r="BO188" s="11">
        <f t="shared" si="193"/>
        <v>5.0000000000000002E-5</v>
      </c>
      <c r="BP188" s="11">
        <f t="shared" si="170"/>
        <v>5.0000000000000002E-5</v>
      </c>
      <c r="BQ188" s="6"/>
      <c r="BR188" s="6">
        <f t="shared" si="139"/>
        <v>4.0000000000000002E-4</v>
      </c>
      <c r="BS188" s="6">
        <f t="shared" si="194"/>
        <v>5.0000000000000002E-5</v>
      </c>
      <c r="BT188" s="6">
        <f t="shared" si="194"/>
        <v>5.0000000000000002E-5</v>
      </c>
      <c r="BU188" s="6">
        <f t="shared" si="150"/>
        <v>1E-4</v>
      </c>
      <c r="BV188" s="6">
        <f t="shared" si="195"/>
        <v>5.0000000000000002E-5</v>
      </c>
      <c r="BW188" s="6">
        <f t="shared" si="195"/>
        <v>5.0000000000000002E-5</v>
      </c>
      <c r="BX188" s="6"/>
      <c r="BY188" s="6">
        <f t="shared" si="177"/>
        <v>1.4999999999999999E-4</v>
      </c>
      <c r="CR188" s="14"/>
      <c r="CX188" s="6">
        <f t="shared" si="196"/>
        <v>5.0000000000000002E-5</v>
      </c>
      <c r="CY188" s="6">
        <f t="shared" si="196"/>
        <v>5.0000000000000002E-5</v>
      </c>
      <c r="CZ188" s="6">
        <v>6800.0000000000009</v>
      </c>
      <c r="DF188" s="6">
        <f t="shared" si="141"/>
        <v>4.0000000000000002E-4</v>
      </c>
      <c r="DG188" s="6">
        <f t="shared" si="151"/>
        <v>5.0000000000000002E-5</v>
      </c>
      <c r="DH188"/>
    </row>
    <row r="189" spans="1:112" s="11" customFormat="1">
      <c r="A189" s="11">
        <v>186</v>
      </c>
      <c r="B189" s="6" t="s">
        <v>134</v>
      </c>
      <c r="C189" s="6">
        <v>232</v>
      </c>
      <c r="D189" s="6" t="s">
        <v>1224</v>
      </c>
      <c r="E189" s="6" t="s">
        <v>1643</v>
      </c>
      <c r="F189" s="6" t="s">
        <v>135</v>
      </c>
      <c r="G189" s="7">
        <v>8.1</v>
      </c>
      <c r="H189" s="6">
        <v>720</v>
      </c>
      <c r="I189" s="6">
        <f t="shared" si="136"/>
        <v>0.05</v>
      </c>
      <c r="J189" s="6">
        <f>0.5*3</f>
        <v>1.5</v>
      </c>
      <c r="K189" s="6">
        <v>110</v>
      </c>
      <c r="L189" s="6">
        <f>0.5*0.05</f>
        <v>2.5000000000000001E-2</v>
      </c>
      <c r="M189" s="9">
        <f>0.5*0.2</f>
        <v>0.1</v>
      </c>
      <c r="N189" s="6">
        <v>1.71</v>
      </c>
      <c r="O189" s="6">
        <v>8.94</v>
      </c>
      <c r="P189" s="10">
        <v>2.1000000000000001E-2</v>
      </c>
      <c r="Q189" s="6">
        <v>1400</v>
      </c>
      <c r="R189" s="6">
        <f t="shared" si="137"/>
        <v>0.2</v>
      </c>
      <c r="S189" s="6">
        <v>3.26</v>
      </c>
      <c r="T189" s="6">
        <v>11.9</v>
      </c>
      <c r="U189" s="6">
        <f t="shared" si="189"/>
        <v>1</v>
      </c>
      <c r="V189" s="6"/>
      <c r="W189" s="6">
        <v>130</v>
      </c>
      <c r="X189" s="9">
        <v>4.2</v>
      </c>
      <c r="Y189" s="6">
        <v>22.2</v>
      </c>
      <c r="Z189" s="6">
        <v>150000</v>
      </c>
      <c r="AA189" s="9">
        <v>1.2</v>
      </c>
      <c r="AB189" s="6">
        <v>11000</v>
      </c>
      <c r="AC189" s="6">
        <v>1500</v>
      </c>
      <c r="AD189" s="6">
        <v>560</v>
      </c>
      <c r="AE189" s="6">
        <v>13220</v>
      </c>
      <c r="AF189" s="9">
        <v>5.6</v>
      </c>
      <c r="AG189" s="6">
        <v>580</v>
      </c>
      <c r="AH189" s="6">
        <v>200</v>
      </c>
      <c r="AI189" s="6">
        <v>8.8999999999999996E-2</v>
      </c>
      <c r="AJ189" s="6">
        <f>0.5*0.005</f>
        <v>2.5000000000000001E-3</v>
      </c>
      <c r="AK189" s="6">
        <f t="shared" si="198"/>
        <v>2.5000000000000001E-3</v>
      </c>
      <c r="AL189" s="6">
        <v>0.13800000000000001</v>
      </c>
      <c r="AM189" s="6">
        <f>0.5*0.005</f>
        <v>2.5000000000000001E-3</v>
      </c>
      <c r="AN189" s="6">
        <f>0.5*0.005</f>
        <v>2.5000000000000001E-3</v>
      </c>
      <c r="AO189" s="6">
        <f>0.5*0.005</f>
        <v>2.5000000000000001E-3</v>
      </c>
      <c r="AP189" s="6">
        <f t="shared" si="171"/>
        <v>2.5000000000000001E-3</v>
      </c>
      <c r="AQ189" s="6">
        <f>0.5*0.005</f>
        <v>2.5000000000000001E-3</v>
      </c>
      <c r="AR189" s="6">
        <v>3.4000000000000002E-2</v>
      </c>
      <c r="AS189" s="6">
        <f>0.5*0.005</f>
        <v>2.5000000000000001E-3</v>
      </c>
      <c r="AT189" s="6">
        <f t="shared" si="197"/>
        <v>2.5000000000000001E-3</v>
      </c>
      <c r="AU189" s="6">
        <v>6.5000000000000002E-2</v>
      </c>
      <c r="AV189" s="8">
        <v>3.5000000000000003E-2</v>
      </c>
      <c r="AW189" s="6">
        <f>0.5*0.005</f>
        <v>2.5000000000000001E-3</v>
      </c>
      <c r="AX189" s="6">
        <f>0.5*0.005</f>
        <v>2.5000000000000001E-3</v>
      </c>
      <c r="AY189" s="6">
        <v>3.7999999999999999E-2</v>
      </c>
      <c r="AZ189" s="6">
        <f t="shared" si="172"/>
        <v>2.5000000000000001E-3</v>
      </c>
      <c r="BA189" s="6">
        <f t="shared" si="180"/>
        <v>2.5000000000000001E-3</v>
      </c>
      <c r="BB189" s="6"/>
      <c r="BC189" s="6">
        <f t="shared" si="182"/>
        <v>5.0000000000000001E-4</v>
      </c>
      <c r="BD189" s="6">
        <f t="shared" si="190"/>
        <v>5.0000000000000001E-4</v>
      </c>
      <c r="BE189" s="6">
        <f t="shared" si="186"/>
        <v>5.0000000000000001E-4</v>
      </c>
      <c r="BF189" s="6">
        <f t="shared" si="183"/>
        <v>5.0000000000000001E-4</v>
      </c>
      <c r="BG189" s="6">
        <f t="shared" si="184"/>
        <v>5.0000000000000001E-4</v>
      </c>
      <c r="BH189" s="6">
        <f t="shared" si="181"/>
        <v>5.0000000000000001E-4</v>
      </c>
      <c r="BI189" s="6">
        <f t="shared" si="191"/>
        <v>5.0000000000000001E-4</v>
      </c>
      <c r="BJ189" s="6">
        <f t="shared" si="187"/>
        <v>5.0000000000000001E-4</v>
      </c>
      <c r="BK189" s="6">
        <f t="shared" si="138"/>
        <v>5.0000000000000004E-6</v>
      </c>
      <c r="BL189" s="11">
        <f t="shared" si="185"/>
        <v>5.0000000000000001E-4</v>
      </c>
      <c r="BM189" s="11">
        <f t="shared" si="192"/>
        <v>5.0000000000000002E-5</v>
      </c>
      <c r="BN189" s="11">
        <f t="shared" si="169"/>
        <v>5.0000000000000002E-5</v>
      </c>
      <c r="BO189" s="11">
        <f t="shared" si="193"/>
        <v>5.0000000000000002E-5</v>
      </c>
      <c r="BP189" s="11">
        <f t="shared" si="170"/>
        <v>5.0000000000000002E-5</v>
      </c>
      <c r="BQ189" s="6"/>
      <c r="BR189" s="6">
        <f t="shared" si="139"/>
        <v>4.0000000000000002E-4</v>
      </c>
      <c r="BS189" s="6">
        <f t="shared" si="194"/>
        <v>5.0000000000000002E-5</v>
      </c>
      <c r="BT189" s="6">
        <f t="shared" si="194"/>
        <v>5.0000000000000002E-5</v>
      </c>
      <c r="BU189" s="6">
        <f t="shared" si="150"/>
        <v>1E-4</v>
      </c>
      <c r="BV189" s="6">
        <f t="shared" si="195"/>
        <v>5.0000000000000002E-5</v>
      </c>
      <c r="BW189" s="6">
        <f t="shared" si="195"/>
        <v>5.0000000000000002E-5</v>
      </c>
      <c r="BX189" s="6"/>
      <c r="BY189" s="6">
        <f t="shared" si="177"/>
        <v>1.4999999999999999E-4</v>
      </c>
      <c r="CR189" s="14"/>
      <c r="CX189" s="6">
        <f t="shared" si="196"/>
        <v>5.0000000000000002E-5</v>
      </c>
      <c r="CY189" s="6">
        <f t="shared" si="196"/>
        <v>5.0000000000000002E-5</v>
      </c>
      <c r="CZ189" s="6">
        <v>9124</v>
      </c>
      <c r="DF189" s="6">
        <f t="shared" si="141"/>
        <v>4.0000000000000002E-4</v>
      </c>
      <c r="DG189" s="6">
        <f t="shared" si="151"/>
        <v>5.0000000000000002E-5</v>
      </c>
      <c r="DH189"/>
    </row>
    <row r="190" spans="1:112" s="11" customFormat="1">
      <c r="A190" s="11">
        <v>187</v>
      </c>
      <c r="B190" s="6" t="s">
        <v>132</v>
      </c>
      <c r="C190" s="6">
        <v>233</v>
      </c>
      <c r="D190" s="6" t="s">
        <v>1225</v>
      </c>
      <c r="E190" s="6" t="s">
        <v>1644</v>
      </c>
      <c r="F190" s="6" t="s">
        <v>133</v>
      </c>
      <c r="G190" s="7">
        <v>8</v>
      </c>
      <c r="H190" s="6">
        <v>660</v>
      </c>
      <c r="I190" s="6">
        <f t="shared" si="136"/>
        <v>0.05</v>
      </c>
      <c r="J190" s="6">
        <v>6.99</v>
      </c>
      <c r="K190" s="6">
        <v>160</v>
      </c>
      <c r="L190" s="6">
        <v>0.42</v>
      </c>
      <c r="M190" s="7">
        <v>28</v>
      </c>
      <c r="N190" s="6">
        <v>9.77</v>
      </c>
      <c r="O190" s="6">
        <v>12.8</v>
      </c>
      <c r="P190" s="10">
        <v>5.6000000000000001E-2</v>
      </c>
      <c r="Q190" s="6">
        <v>2700</v>
      </c>
      <c r="R190" s="6">
        <f t="shared" si="137"/>
        <v>0.2</v>
      </c>
      <c r="S190" s="6">
        <v>8.67</v>
      </c>
      <c r="T190" s="7">
        <v>30</v>
      </c>
      <c r="U190" s="6">
        <f t="shared" si="189"/>
        <v>1</v>
      </c>
      <c r="V190" s="6"/>
      <c r="W190" s="9">
        <v>95</v>
      </c>
      <c r="X190" s="7">
        <v>14</v>
      </c>
      <c r="Y190" s="6">
        <v>71.8</v>
      </c>
      <c r="Z190" s="6">
        <v>130000</v>
      </c>
      <c r="AA190" s="9">
        <v>3.4</v>
      </c>
      <c r="AB190" s="6">
        <v>19000</v>
      </c>
      <c r="AC190" s="6">
        <v>1800</v>
      </c>
      <c r="AD190" s="6">
        <v>1200</v>
      </c>
      <c r="AE190" s="6">
        <v>11290</v>
      </c>
      <c r="AF190" s="6">
        <v>130</v>
      </c>
      <c r="AG190" s="6">
        <v>4100</v>
      </c>
      <c r="AH190" s="6">
        <v>830</v>
      </c>
      <c r="AI190" s="6">
        <f>0.5*0.005</f>
        <v>2.5000000000000001E-3</v>
      </c>
      <c r="AJ190" s="6">
        <v>3.7999999999999999E-2</v>
      </c>
      <c r="AK190" s="6">
        <f t="shared" si="198"/>
        <v>2.5000000000000001E-3</v>
      </c>
      <c r="AL190" s="6">
        <v>0.23599999999999999</v>
      </c>
      <c r="AM190" s="6">
        <v>5.5E-2</v>
      </c>
      <c r="AN190" s="6">
        <v>6.4000000000000001E-2</v>
      </c>
      <c r="AO190" s="6">
        <v>4.2000000000000003E-2</v>
      </c>
      <c r="AP190" s="6">
        <f t="shared" si="171"/>
        <v>2.5000000000000001E-3</v>
      </c>
      <c r="AQ190" s="6">
        <v>5.0999999999999997E-2</v>
      </c>
      <c r="AR190" s="6">
        <v>1.2999999999999999E-2</v>
      </c>
      <c r="AS190" s="6">
        <v>2.1000000000000001E-2</v>
      </c>
      <c r="AT190" s="6">
        <f t="shared" si="197"/>
        <v>2.5000000000000001E-3</v>
      </c>
      <c r="AU190" s="6">
        <v>0.123</v>
      </c>
      <c r="AV190" s="8">
        <v>9.8000000000000004E-2</v>
      </c>
      <c r="AW190" s="6">
        <v>3.9E-2</v>
      </c>
      <c r="AX190" s="6">
        <v>6.6000000000000003E-2</v>
      </c>
      <c r="AY190" s="6">
        <v>5.0999999999999997E-2</v>
      </c>
      <c r="AZ190" s="6">
        <f t="shared" si="172"/>
        <v>2.5000000000000001E-3</v>
      </c>
      <c r="BA190" s="6">
        <f t="shared" si="180"/>
        <v>2.5000000000000001E-3</v>
      </c>
      <c r="BB190" s="6"/>
      <c r="BC190" s="6">
        <f t="shared" si="182"/>
        <v>5.0000000000000001E-4</v>
      </c>
      <c r="BD190" s="6">
        <f t="shared" si="190"/>
        <v>5.0000000000000001E-4</v>
      </c>
      <c r="BE190" s="6">
        <f t="shared" si="186"/>
        <v>5.0000000000000001E-4</v>
      </c>
      <c r="BF190" s="6">
        <f t="shared" si="183"/>
        <v>5.0000000000000001E-4</v>
      </c>
      <c r="BG190" s="6">
        <f t="shared" si="184"/>
        <v>5.0000000000000001E-4</v>
      </c>
      <c r="BH190" s="6">
        <f t="shared" si="181"/>
        <v>5.0000000000000001E-4</v>
      </c>
      <c r="BI190" s="6">
        <f t="shared" si="191"/>
        <v>5.0000000000000001E-4</v>
      </c>
      <c r="BJ190" s="6">
        <f t="shared" si="187"/>
        <v>5.0000000000000001E-4</v>
      </c>
      <c r="BK190" s="6">
        <f t="shared" si="138"/>
        <v>5.0000000000000004E-6</v>
      </c>
      <c r="BL190" s="11">
        <f t="shared" si="185"/>
        <v>5.0000000000000001E-4</v>
      </c>
      <c r="BM190" s="11">
        <f t="shared" si="192"/>
        <v>5.0000000000000002E-5</v>
      </c>
      <c r="BN190" s="11">
        <f t="shared" si="169"/>
        <v>5.0000000000000002E-5</v>
      </c>
      <c r="BO190" s="11">
        <f t="shared" si="193"/>
        <v>5.0000000000000002E-5</v>
      </c>
      <c r="BP190" s="11">
        <f t="shared" si="170"/>
        <v>5.0000000000000002E-5</v>
      </c>
      <c r="BQ190" s="6"/>
      <c r="BR190" s="6">
        <f t="shared" si="139"/>
        <v>4.0000000000000002E-4</v>
      </c>
      <c r="BS190" s="6">
        <f t="shared" si="194"/>
        <v>5.0000000000000002E-5</v>
      </c>
      <c r="BT190" s="6">
        <f t="shared" si="194"/>
        <v>5.0000000000000002E-5</v>
      </c>
      <c r="BU190" s="6">
        <f t="shared" si="150"/>
        <v>1E-4</v>
      </c>
      <c r="BV190" s="6">
        <f t="shared" si="195"/>
        <v>5.0000000000000002E-5</v>
      </c>
      <c r="BW190" s="6">
        <f t="shared" si="195"/>
        <v>5.0000000000000002E-5</v>
      </c>
      <c r="BX190" s="6"/>
      <c r="BY190" s="6">
        <f t="shared" si="177"/>
        <v>1.4999999999999999E-4</v>
      </c>
      <c r="CR190" s="14"/>
      <c r="CX190" s="6">
        <f t="shared" si="196"/>
        <v>5.0000000000000002E-5</v>
      </c>
      <c r="CY190" s="6">
        <f t="shared" si="196"/>
        <v>5.0000000000000002E-5</v>
      </c>
      <c r="CZ190" s="6">
        <v>5112</v>
      </c>
      <c r="DF190" s="6">
        <f t="shared" si="141"/>
        <v>4.0000000000000002E-4</v>
      </c>
      <c r="DG190" s="6">
        <f t="shared" si="151"/>
        <v>5.0000000000000002E-5</v>
      </c>
      <c r="DH190"/>
    </row>
    <row r="191" spans="1:112" s="11" customFormat="1">
      <c r="A191" s="11">
        <v>188</v>
      </c>
      <c r="B191" s="6" t="s">
        <v>130</v>
      </c>
      <c r="C191" s="6">
        <v>234</v>
      </c>
      <c r="D191" s="6" t="s">
        <v>1226</v>
      </c>
      <c r="E191" s="6" t="s">
        <v>1645</v>
      </c>
      <c r="F191" s="6" t="s">
        <v>131</v>
      </c>
      <c r="G191" s="7">
        <v>7.9</v>
      </c>
      <c r="H191" s="6">
        <v>428</v>
      </c>
      <c r="I191" s="6">
        <f t="shared" si="136"/>
        <v>0.05</v>
      </c>
      <c r="J191" s="6">
        <v>13.2</v>
      </c>
      <c r="K191" s="7">
        <v>78</v>
      </c>
      <c r="L191" s="6">
        <v>0.39200000000000002</v>
      </c>
      <c r="M191" s="9">
        <v>0.56000000000000005</v>
      </c>
      <c r="N191" s="6">
        <v>11.5</v>
      </c>
      <c r="O191" s="6">
        <v>11.8</v>
      </c>
      <c r="P191" s="10">
        <v>3.5000000000000003E-2</v>
      </c>
      <c r="Q191" s="6">
        <v>3900</v>
      </c>
      <c r="R191" s="6">
        <f t="shared" si="137"/>
        <v>0.2</v>
      </c>
      <c r="S191" s="6">
        <v>10.199999999999999</v>
      </c>
      <c r="T191" s="6">
        <v>21.3</v>
      </c>
      <c r="U191" s="6">
        <f t="shared" si="189"/>
        <v>1</v>
      </c>
      <c r="V191" s="6"/>
      <c r="W191" s="6">
        <v>100</v>
      </c>
      <c r="X191" s="7">
        <v>16</v>
      </c>
      <c r="Y191" s="6">
        <v>39.5</v>
      </c>
      <c r="Z191" s="6">
        <v>98000</v>
      </c>
      <c r="AA191" s="9">
        <v>3</v>
      </c>
      <c r="AB191" s="6">
        <v>22000</v>
      </c>
      <c r="AC191" s="6">
        <v>410</v>
      </c>
      <c r="AD191" s="6">
        <v>600</v>
      </c>
      <c r="AE191" s="6">
        <v>19700</v>
      </c>
      <c r="AF191" s="6">
        <v>160</v>
      </c>
      <c r="AG191" s="6">
        <v>5000</v>
      </c>
      <c r="AH191" s="6">
        <v>1200</v>
      </c>
      <c r="AI191" s="6">
        <v>5.5E-2</v>
      </c>
      <c r="AJ191" s="6">
        <v>6.4000000000000001E-2</v>
      </c>
      <c r="AK191" s="6">
        <f t="shared" si="198"/>
        <v>2.5000000000000001E-3</v>
      </c>
      <c r="AL191" s="6">
        <v>0.10199999999999999</v>
      </c>
      <c r="AM191" s="6">
        <f>0.5*0.005</f>
        <v>2.5000000000000001E-3</v>
      </c>
      <c r="AN191" s="6">
        <f>0.5*0.005</f>
        <v>2.5000000000000001E-3</v>
      </c>
      <c r="AO191" s="6">
        <f>0.5*0.005</f>
        <v>2.5000000000000001E-3</v>
      </c>
      <c r="AP191" s="6">
        <f t="shared" si="171"/>
        <v>2.5000000000000001E-3</v>
      </c>
      <c r="AQ191" s="6">
        <f>0.5*0.005</f>
        <v>2.5000000000000001E-3</v>
      </c>
      <c r="AR191" s="6">
        <v>3.1E-2</v>
      </c>
      <c r="AS191" s="8">
        <v>0.08</v>
      </c>
      <c r="AT191" s="6">
        <f t="shared" si="197"/>
        <v>2.5000000000000001E-3</v>
      </c>
      <c r="AU191" s="6">
        <f>0.5*0.005</f>
        <v>2.5000000000000001E-3</v>
      </c>
      <c r="AV191" s="6">
        <f>0.5*0.005</f>
        <v>2.5000000000000001E-3</v>
      </c>
      <c r="AW191" s="6">
        <f>0.5*0.005</f>
        <v>2.5000000000000001E-3</v>
      </c>
      <c r="AX191" s="6">
        <f>0.5*0.005</f>
        <v>2.5000000000000001E-3</v>
      </c>
      <c r="AY191" s="6">
        <f>0.5*0.005</f>
        <v>2.5000000000000001E-3</v>
      </c>
      <c r="AZ191" s="6">
        <f t="shared" si="172"/>
        <v>2.5000000000000001E-3</v>
      </c>
      <c r="BA191" s="6">
        <f t="shared" si="180"/>
        <v>2.5000000000000001E-3</v>
      </c>
      <c r="BB191" s="6"/>
      <c r="BC191" s="6">
        <f t="shared" si="182"/>
        <v>5.0000000000000001E-4</v>
      </c>
      <c r="BD191" s="6">
        <f t="shared" si="190"/>
        <v>5.0000000000000001E-4</v>
      </c>
      <c r="BE191" s="6">
        <f t="shared" si="186"/>
        <v>5.0000000000000001E-4</v>
      </c>
      <c r="BF191" s="6">
        <f t="shared" si="183"/>
        <v>5.0000000000000001E-4</v>
      </c>
      <c r="BG191" s="6">
        <f t="shared" si="184"/>
        <v>5.0000000000000001E-4</v>
      </c>
      <c r="BH191" s="6">
        <f t="shared" si="181"/>
        <v>5.0000000000000001E-4</v>
      </c>
      <c r="BI191" s="6">
        <f t="shared" si="191"/>
        <v>5.0000000000000001E-4</v>
      </c>
      <c r="BJ191" s="6">
        <f t="shared" si="187"/>
        <v>5.0000000000000001E-4</v>
      </c>
      <c r="BK191" s="6">
        <f t="shared" si="138"/>
        <v>5.0000000000000004E-6</v>
      </c>
      <c r="BL191" s="11">
        <f t="shared" si="185"/>
        <v>5.0000000000000001E-4</v>
      </c>
      <c r="BM191" s="11">
        <f t="shared" si="192"/>
        <v>5.0000000000000002E-5</v>
      </c>
      <c r="BN191" s="11">
        <f t="shared" si="169"/>
        <v>5.0000000000000002E-5</v>
      </c>
      <c r="BO191" s="11">
        <f t="shared" si="193"/>
        <v>5.0000000000000002E-5</v>
      </c>
      <c r="BP191" s="11">
        <f t="shared" si="170"/>
        <v>5.0000000000000002E-5</v>
      </c>
      <c r="BQ191" s="6"/>
      <c r="BR191" s="6">
        <f t="shared" si="139"/>
        <v>4.0000000000000002E-4</v>
      </c>
      <c r="BS191" s="6">
        <f t="shared" si="194"/>
        <v>5.0000000000000002E-5</v>
      </c>
      <c r="BT191" s="6">
        <f t="shared" si="194"/>
        <v>5.0000000000000002E-5</v>
      </c>
      <c r="BU191" s="6">
        <f t="shared" si="150"/>
        <v>1E-4</v>
      </c>
      <c r="BV191" s="6">
        <f t="shared" si="195"/>
        <v>5.0000000000000002E-5</v>
      </c>
      <c r="BW191" s="6">
        <f t="shared" si="195"/>
        <v>5.0000000000000002E-5</v>
      </c>
      <c r="BX191" s="6"/>
      <c r="BY191" s="6">
        <f t="shared" si="177"/>
        <v>1.4999999999999999E-4</v>
      </c>
      <c r="CR191" s="14"/>
      <c r="CX191" s="6">
        <f t="shared" si="196"/>
        <v>5.0000000000000002E-5</v>
      </c>
      <c r="CY191" s="6">
        <f t="shared" si="196"/>
        <v>5.0000000000000002E-5</v>
      </c>
      <c r="CZ191" s="6">
        <v>5558.9999999999991</v>
      </c>
      <c r="DF191" s="6">
        <f t="shared" si="141"/>
        <v>4.0000000000000002E-4</v>
      </c>
      <c r="DG191" s="6">
        <f t="shared" si="151"/>
        <v>5.0000000000000002E-5</v>
      </c>
      <c r="DH191"/>
    </row>
    <row r="192" spans="1:112" s="11" customFormat="1">
      <c r="A192" s="11">
        <v>189</v>
      </c>
      <c r="B192" s="6" t="s">
        <v>128</v>
      </c>
      <c r="C192" s="6">
        <v>235</v>
      </c>
      <c r="D192" s="6" t="s">
        <v>1227</v>
      </c>
      <c r="E192" s="6" t="s">
        <v>1646</v>
      </c>
      <c r="F192" s="6" t="s">
        <v>129</v>
      </c>
      <c r="G192" s="7">
        <v>7.9</v>
      </c>
      <c r="H192" s="6">
        <v>460</v>
      </c>
      <c r="I192" s="6">
        <f t="shared" si="136"/>
        <v>0.05</v>
      </c>
      <c r="J192" s="6">
        <v>13.6</v>
      </c>
      <c r="K192" s="6">
        <v>260</v>
      </c>
      <c r="L192" s="6">
        <v>0.37</v>
      </c>
      <c r="M192" s="9">
        <v>1.7</v>
      </c>
      <c r="N192" s="6">
        <v>20.9</v>
      </c>
      <c r="O192" s="6">
        <v>19.600000000000001</v>
      </c>
      <c r="P192" s="8">
        <v>0.15</v>
      </c>
      <c r="Q192" s="6">
        <v>4300</v>
      </c>
      <c r="R192" s="6">
        <f t="shared" si="137"/>
        <v>0.2</v>
      </c>
      <c r="S192" s="6">
        <v>15.8</v>
      </c>
      <c r="T192" s="6">
        <v>26.4</v>
      </c>
      <c r="U192" s="6">
        <f t="shared" si="189"/>
        <v>1</v>
      </c>
      <c r="V192" s="6"/>
      <c r="W192" s="6">
        <v>100</v>
      </c>
      <c r="X192" s="7">
        <v>30</v>
      </c>
      <c r="Y192" s="6">
        <v>90.5</v>
      </c>
      <c r="Z192" s="6">
        <v>120000</v>
      </c>
      <c r="AA192" s="9">
        <v>3.4</v>
      </c>
      <c r="AB192" s="6">
        <v>34000</v>
      </c>
      <c r="AC192" s="6">
        <v>3400</v>
      </c>
      <c r="AD192" s="6">
        <v>3500</v>
      </c>
      <c r="AE192" s="6">
        <v>6590</v>
      </c>
      <c r="AF192" s="6">
        <v>290</v>
      </c>
      <c r="AG192" s="6">
        <v>12000</v>
      </c>
      <c r="AH192" s="6">
        <v>2400</v>
      </c>
      <c r="AI192" s="6">
        <f>0.5*0.005</f>
        <v>2.5000000000000001E-3</v>
      </c>
      <c r="AJ192" s="6">
        <v>3.2000000000000001E-2</v>
      </c>
      <c r="AK192" s="6">
        <f t="shared" si="198"/>
        <v>2.5000000000000001E-3</v>
      </c>
      <c r="AL192" s="6">
        <v>0.13500000000000001</v>
      </c>
      <c r="AM192" s="6">
        <v>6.2E-2</v>
      </c>
      <c r="AN192" s="6">
        <v>5.6000000000000001E-2</v>
      </c>
      <c r="AO192" s="6">
        <v>4.2999999999999997E-2</v>
      </c>
      <c r="AP192" s="6">
        <f t="shared" si="171"/>
        <v>2.5000000000000001E-3</v>
      </c>
      <c r="AQ192" s="8">
        <v>0.05</v>
      </c>
      <c r="AR192" s="6">
        <v>2.5000000000000001E-2</v>
      </c>
      <c r="AS192" s="6">
        <f>0.5*0.005</f>
        <v>2.5000000000000001E-3</v>
      </c>
      <c r="AT192" s="6">
        <f t="shared" si="197"/>
        <v>2.5000000000000001E-3</v>
      </c>
      <c r="AU192" s="6">
        <v>9.7000000000000003E-2</v>
      </c>
      <c r="AV192" s="6">
        <v>9.0999999999999998E-2</v>
      </c>
      <c r="AW192" s="6">
        <v>3.2000000000000001E-2</v>
      </c>
      <c r="AX192" s="6">
        <v>6.2E-2</v>
      </c>
      <c r="AY192" s="6">
        <v>4.2999999999999997E-2</v>
      </c>
      <c r="AZ192" s="6">
        <f t="shared" si="172"/>
        <v>2.5000000000000001E-3</v>
      </c>
      <c r="BA192" s="6">
        <f t="shared" si="180"/>
        <v>2.5000000000000001E-3</v>
      </c>
      <c r="BB192" s="6"/>
      <c r="BC192" s="6">
        <f t="shared" si="182"/>
        <v>5.0000000000000001E-4</v>
      </c>
      <c r="BD192" s="6">
        <f t="shared" si="190"/>
        <v>5.0000000000000001E-4</v>
      </c>
      <c r="BE192" s="6">
        <f t="shared" si="186"/>
        <v>5.0000000000000001E-4</v>
      </c>
      <c r="BF192" s="6">
        <f t="shared" si="183"/>
        <v>5.0000000000000001E-4</v>
      </c>
      <c r="BG192" s="6">
        <f t="shared" si="184"/>
        <v>5.0000000000000001E-4</v>
      </c>
      <c r="BH192" s="6">
        <f t="shared" si="181"/>
        <v>5.0000000000000001E-4</v>
      </c>
      <c r="BI192" s="6">
        <f t="shared" si="191"/>
        <v>5.0000000000000001E-4</v>
      </c>
      <c r="BJ192" s="6">
        <f t="shared" si="187"/>
        <v>5.0000000000000001E-4</v>
      </c>
      <c r="BK192" s="6">
        <f t="shared" si="138"/>
        <v>5.0000000000000004E-6</v>
      </c>
      <c r="BL192" s="11">
        <f t="shared" si="185"/>
        <v>5.0000000000000001E-4</v>
      </c>
      <c r="BM192" s="11">
        <f t="shared" si="192"/>
        <v>5.0000000000000002E-5</v>
      </c>
      <c r="BN192" s="11">
        <f t="shared" si="169"/>
        <v>5.0000000000000002E-5</v>
      </c>
      <c r="BO192" s="11">
        <f t="shared" si="193"/>
        <v>5.0000000000000002E-5</v>
      </c>
      <c r="BP192" s="11">
        <f t="shared" si="170"/>
        <v>5.0000000000000002E-5</v>
      </c>
      <c r="BQ192" s="6"/>
      <c r="BR192" s="6">
        <f t="shared" si="139"/>
        <v>4.0000000000000002E-4</v>
      </c>
      <c r="BS192" s="6">
        <f t="shared" si="194"/>
        <v>5.0000000000000002E-5</v>
      </c>
      <c r="BT192" s="6">
        <f t="shared" si="194"/>
        <v>5.0000000000000002E-5</v>
      </c>
      <c r="BU192" s="6">
        <f t="shared" si="150"/>
        <v>1E-4</v>
      </c>
      <c r="BV192" s="6">
        <f t="shared" si="195"/>
        <v>5.0000000000000002E-5</v>
      </c>
      <c r="BW192" s="6">
        <f t="shared" si="195"/>
        <v>5.0000000000000002E-5</v>
      </c>
      <c r="BX192" s="6"/>
      <c r="BY192" s="6">
        <f t="shared" si="177"/>
        <v>1.4999999999999999E-4</v>
      </c>
      <c r="CR192" s="14"/>
      <c r="CX192" s="6">
        <f t="shared" si="196"/>
        <v>5.0000000000000002E-5</v>
      </c>
      <c r="CY192" s="6">
        <f t="shared" si="196"/>
        <v>5.0000000000000002E-5</v>
      </c>
      <c r="CZ192" s="6">
        <v>1629</v>
      </c>
      <c r="DF192" s="6">
        <f t="shared" si="141"/>
        <v>4.0000000000000002E-4</v>
      </c>
      <c r="DG192" s="6">
        <f t="shared" si="151"/>
        <v>5.0000000000000002E-5</v>
      </c>
      <c r="DH192"/>
    </row>
    <row r="193" spans="1:112" s="11" customFormat="1">
      <c r="A193" s="11">
        <v>190</v>
      </c>
      <c r="B193" s="6" t="s">
        <v>126</v>
      </c>
      <c r="C193" s="6">
        <v>236</v>
      </c>
      <c r="D193" s="6" t="s">
        <v>1228</v>
      </c>
      <c r="E193" s="6" t="s">
        <v>1647</v>
      </c>
      <c r="F193" s="6" t="s">
        <v>127</v>
      </c>
      <c r="G193" s="7">
        <v>7</v>
      </c>
      <c r="H193" s="6">
        <v>384</v>
      </c>
      <c r="I193" s="6">
        <f t="shared" si="136"/>
        <v>0.05</v>
      </c>
      <c r="J193" s="6">
        <v>3.27</v>
      </c>
      <c r="K193" s="7">
        <v>84</v>
      </c>
      <c r="L193" s="6">
        <v>2.5299999999999998</v>
      </c>
      <c r="M193" s="9">
        <v>5.4</v>
      </c>
      <c r="N193" s="7">
        <v>29</v>
      </c>
      <c r="O193" s="6">
        <v>43.8</v>
      </c>
      <c r="P193" s="10">
        <v>7.5999999999999998E-2</v>
      </c>
      <c r="Q193" s="6">
        <v>7900</v>
      </c>
      <c r="R193" s="6">
        <f t="shared" si="137"/>
        <v>0.2</v>
      </c>
      <c r="S193" s="6">
        <v>23.1</v>
      </c>
      <c r="T193" s="6">
        <v>58.7</v>
      </c>
      <c r="U193" s="6">
        <f t="shared" si="189"/>
        <v>1</v>
      </c>
      <c r="V193" s="6"/>
      <c r="W193" s="7">
        <v>26</v>
      </c>
      <c r="X193" s="7">
        <v>38</v>
      </c>
      <c r="Y193" s="6">
        <v>154</v>
      </c>
      <c r="Z193" s="6">
        <v>23000</v>
      </c>
      <c r="AA193" s="9">
        <v>6.7</v>
      </c>
      <c r="AB193" s="6">
        <v>22000</v>
      </c>
      <c r="AC193" s="6">
        <v>440</v>
      </c>
      <c r="AD193" s="6">
        <v>810</v>
      </c>
      <c r="AE193" s="6">
        <v>9030</v>
      </c>
      <c r="AF193" s="6">
        <v>450</v>
      </c>
      <c r="AG193" s="6">
        <v>16000</v>
      </c>
      <c r="AH193" s="6">
        <v>4200</v>
      </c>
      <c r="AI193" s="6">
        <f>0.5*0.005</f>
        <v>2.5000000000000001E-3</v>
      </c>
      <c r="AJ193" s="6">
        <v>6.7000000000000004E-2</v>
      </c>
      <c r="AK193" s="6">
        <f t="shared" si="198"/>
        <v>2.5000000000000001E-3</v>
      </c>
      <c r="AL193" s="6">
        <v>0.28000000000000003</v>
      </c>
      <c r="AM193" s="8">
        <v>0.05</v>
      </c>
      <c r="AN193" s="6">
        <v>4.9000000000000002E-2</v>
      </c>
      <c r="AO193" s="6">
        <f>0.5*0.005</f>
        <v>2.5000000000000001E-3</v>
      </c>
      <c r="AP193" s="6">
        <f t="shared" si="171"/>
        <v>2.5000000000000001E-3</v>
      </c>
      <c r="AQ193" s="6">
        <v>5.2999999999999999E-2</v>
      </c>
      <c r="AR193" s="6">
        <v>3.9E-2</v>
      </c>
      <c r="AS193" s="6">
        <f>0.5*0.005</f>
        <v>2.5000000000000001E-3</v>
      </c>
      <c r="AT193" s="6">
        <f t="shared" si="197"/>
        <v>2.5000000000000001E-3</v>
      </c>
      <c r="AU193" s="6">
        <v>0.13400000000000001</v>
      </c>
      <c r="AV193" s="6">
        <v>6.4000000000000001E-2</v>
      </c>
      <c r="AW193" s="6">
        <f>0.5*0.005</f>
        <v>2.5000000000000001E-3</v>
      </c>
      <c r="AX193" s="8">
        <v>0.06</v>
      </c>
      <c r="AY193" s="6">
        <v>5.5E-2</v>
      </c>
      <c r="AZ193" s="6">
        <f t="shared" si="172"/>
        <v>2.5000000000000001E-3</v>
      </c>
      <c r="BA193" s="6">
        <f t="shared" si="180"/>
        <v>2.5000000000000001E-3</v>
      </c>
      <c r="BB193" s="6"/>
      <c r="BC193" s="6">
        <f t="shared" si="182"/>
        <v>5.0000000000000001E-4</v>
      </c>
      <c r="BD193" s="6">
        <f t="shared" si="190"/>
        <v>5.0000000000000001E-4</v>
      </c>
      <c r="BE193" s="6">
        <f t="shared" si="186"/>
        <v>5.0000000000000001E-4</v>
      </c>
      <c r="BF193" s="6">
        <f t="shared" si="183"/>
        <v>5.0000000000000001E-4</v>
      </c>
      <c r="BG193" s="6">
        <f t="shared" si="184"/>
        <v>5.0000000000000001E-4</v>
      </c>
      <c r="BH193" s="6">
        <f t="shared" si="181"/>
        <v>5.0000000000000001E-4</v>
      </c>
      <c r="BI193" s="6">
        <f t="shared" si="191"/>
        <v>5.0000000000000001E-4</v>
      </c>
      <c r="BJ193" s="6">
        <f t="shared" si="187"/>
        <v>5.0000000000000001E-4</v>
      </c>
      <c r="BK193" s="6">
        <f t="shared" si="138"/>
        <v>5.0000000000000004E-6</v>
      </c>
      <c r="BL193" s="11">
        <f t="shared" si="185"/>
        <v>5.0000000000000001E-4</v>
      </c>
      <c r="BM193" s="11">
        <f t="shared" si="192"/>
        <v>5.0000000000000002E-5</v>
      </c>
      <c r="BN193" s="11">
        <f t="shared" ref="BN193:BN210" si="199">0.5*0.0001</f>
        <v>5.0000000000000002E-5</v>
      </c>
      <c r="BO193" s="11">
        <f t="shared" si="193"/>
        <v>5.0000000000000002E-5</v>
      </c>
      <c r="BP193" s="11">
        <f t="shared" ref="BP193:BP210" si="200">0.5*0.0001</f>
        <v>5.0000000000000002E-5</v>
      </c>
      <c r="BQ193" s="6"/>
      <c r="BR193" s="6">
        <f t="shared" si="139"/>
        <v>4.0000000000000002E-4</v>
      </c>
      <c r="BS193" s="6">
        <f t="shared" si="194"/>
        <v>5.0000000000000002E-5</v>
      </c>
      <c r="BT193" s="6">
        <f t="shared" si="194"/>
        <v>5.0000000000000002E-5</v>
      </c>
      <c r="BU193" s="6">
        <f t="shared" si="150"/>
        <v>1E-4</v>
      </c>
      <c r="BV193" s="6">
        <f t="shared" si="195"/>
        <v>5.0000000000000002E-5</v>
      </c>
      <c r="BW193" s="6">
        <f t="shared" si="195"/>
        <v>5.0000000000000002E-5</v>
      </c>
      <c r="BX193" s="6"/>
      <c r="BY193" s="6">
        <f t="shared" si="177"/>
        <v>1.4999999999999999E-4</v>
      </c>
      <c r="CR193" s="14"/>
      <c r="CX193" s="6">
        <f t="shared" si="196"/>
        <v>5.0000000000000002E-5</v>
      </c>
      <c r="CY193" s="6">
        <f t="shared" si="196"/>
        <v>5.0000000000000002E-5</v>
      </c>
      <c r="CZ193" s="6">
        <v>17140</v>
      </c>
      <c r="DF193" s="6">
        <f t="shared" si="141"/>
        <v>4.0000000000000002E-4</v>
      </c>
      <c r="DG193" s="6">
        <f t="shared" si="151"/>
        <v>5.0000000000000002E-5</v>
      </c>
      <c r="DH193"/>
    </row>
    <row r="194" spans="1:112" s="11" customFormat="1">
      <c r="A194" s="11">
        <v>191</v>
      </c>
      <c r="B194" s="6" t="s">
        <v>124</v>
      </c>
      <c r="C194" s="6">
        <v>237</v>
      </c>
      <c r="D194" s="6" t="s">
        <v>1229</v>
      </c>
      <c r="E194" s="6" t="s">
        <v>1648</v>
      </c>
      <c r="F194" s="6" t="s">
        <v>125</v>
      </c>
      <c r="G194" s="7">
        <v>8</v>
      </c>
      <c r="H194" s="6">
        <v>500</v>
      </c>
      <c r="I194" s="6">
        <f t="shared" si="136"/>
        <v>0.05</v>
      </c>
      <c r="J194" s="6">
        <f>0.5*3</f>
        <v>1.5</v>
      </c>
      <c r="K194" s="6">
        <v>120</v>
      </c>
      <c r="L194" s="6">
        <v>0.91700000000000004</v>
      </c>
      <c r="M194" s="9">
        <v>1.8</v>
      </c>
      <c r="N194" s="9">
        <v>7.5</v>
      </c>
      <c r="O194" s="6">
        <v>19.399999999999999</v>
      </c>
      <c r="P194" s="10">
        <v>7.5999999999999998E-2</v>
      </c>
      <c r="Q194" s="6">
        <v>1400</v>
      </c>
      <c r="R194" s="6">
        <f t="shared" si="137"/>
        <v>0.2</v>
      </c>
      <c r="S194" s="6">
        <v>6.92</v>
      </c>
      <c r="T194" s="7">
        <v>49</v>
      </c>
      <c r="U194" s="6">
        <f t="shared" si="189"/>
        <v>1</v>
      </c>
      <c r="V194" s="6"/>
      <c r="W194" s="7">
        <v>74</v>
      </c>
      <c r="X194" s="7">
        <v>11</v>
      </c>
      <c r="Y194" s="6">
        <v>88.6</v>
      </c>
      <c r="Z194" s="6">
        <v>82000</v>
      </c>
      <c r="AA194" s="9">
        <v>2.6</v>
      </c>
      <c r="AB194" s="6">
        <v>5600</v>
      </c>
      <c r="AC194" s="6">
        <v>1100</v>
      </c>
      <c r="AD194" s="6">
        <v>570</v>
      </c>
      <c r="AE194" s="6">
        <v>7011</v>
      </c>
      <c r="AF194" s="7">
        <v>90</v>
      </c>
      <c r="AG194" s="6">
        <v>3000</v>
      </c>
      <c r="AH194" s="6">
        <v>780</v>
      </c>
      <c r="AI194" s="6">
        <v>6.9000000000000006E-2</v>
      </c>
      <c r="AJ194" s="6">
        <v>0.28499999999999998</v>
      </c>
      <c r="AK194" s="6">
        <f t="shared" si="198"/>
        <v>2.5000000000000001E-3</v>
      </c>
      <c r="AL194" s="6">
        <v>0.82099999999999995</v>
      </c>
      <c r="AM194" s="6">
        <v>0.221</v>
      </c>
      <c r="AN194" s="6">
        <v>0.185</v>
      </c>
      <c r="AO194" s="6">
        <v>0.11799999999999999</v>
      </c>
      <c r="AP194" s="6">
        <f t="shared" ref="AP194:AP210" si="201">0.5*0.005</f>
        <v>2.5000000000000001E-3</v>
      </c>
      <c r="AQ194" s="6">
        <v>0.123</v>
      </c>
      <c r="AR194" s="6">
        <v>3.7999999999999999E-2</v>
      </c>
      <c r="AS194" s="6">
        <f>0.5*0.005</f>
        <v>2.5000000000000001E-3</v>
      </c>
      <c r="AT194" s="6">
        <f t="shared" si="197"/>
        <v>2.5000000000000001E-3</v>
      </c>
      <c r="AU194" s="6">
        <v>0.48499999999999999</v>
      </c>
      <c r="AV194" s="8">
        <v>0.23</v>
      </c>
      <c r="AW194" s="6">
        <v>9.7000000000000003E-2</v>
      </c>
      <c r="AX194" s="6">
        <v>0.159</v>
      </c>
      <c r="AY194" s="6">
        <v>0.10199999999999999</v>
      </c>
      <c r="AZ194" s="6">
        <f t="shared" si="172"/>
        <v>2.5000000000000001E-3</v>
      </c>
      <c r="BA194" s="6">
        <f t="shared" si="180"/>
        <v>2.5000000000000001E-3</v>
      </c>
      <c r="BB194" s="6"/>
      <c r="BC194" s="6">
        <f t="shared" si="182"/>
        <v>5.0000000000000001E-4</v>
      </c>
      <c r="BD194" s="6">
        <f t="shared" si="190"/>
        <v>5.0000000000000001E-4</v>
      </c>
      <c r="BE194" s="6">
        <f t="shared" si="186"/>
        <v>5.0000000000000001E-4</v>
      </c>
      <c r="BF194" s="6">
        <f t="shared" si="183"/>
        <v>5.0000000000000001E-4</v>
      </c>
      <c r="BG194" s="6">
        <f t="shared" si="184"/>
        <v>5.0000000000000001E-4</v>
      </c>
      <c r="BH194" s="6">
        <f t="shared" si="181"/>
        <v>5.0000000000000001E-4</v>
      </c>
      <c r="BI194" s="6">
        <f t="shared" si="191"/>
        <v>5.0000000000000001E-4</v>
      </c>
      <c r="BJ194" s="6">
        <f t="shared" si="187"/>
        <v>5.0000000000000001E-4</v>
      </c>
      <c r="BK194" s="6">
        <f t="shared" si="138"/>
        <v>5.0000000000000004E-6</v>
      </c>
      <c r="BL194" s="11">
        <f t="shared" si="185"/>
        <v>5.0000000000000001E-4</v>
      </c>
      <c r="BM194" s="11">
        <f t="shared" si="192"/>
        <v>5.0000000000000002E-5</v>
      </c>
      <c r="BN194" s="11">
        <f t="shared" si="199"/>
        <v>5.0000000000000002E-5</v>
      </c>
      <c r="BO194" s="11">
        <f t="shared" si="193"/>
        <v>5.0000000000000002E-5</v>
      </c>
      <c r="BP194" s="11">
        <f t="shared" si="200"/>
        <v>5.0000000000000002E-5</v>
      </c>
      <c r="BQ194" s="6"/>
      <c r="BR194" s="6">
        <f t="shared" si="139"/>
        <v>4.0000000000000002E-4</v>
      </c>
      <c r="BS194" s="6">
        <f t="shared" si="194"/>
        <v>5.0000000000000002E-5</v>
      </c>
      <c r="BT194" s="6">
        <f t="shared" si="194"/>
        <v>5.0000000000000002E-5</v>
      </c>
      <c r="BU194" s="6">
        <f t="shared" si="150"/>
        <v>1E-4</v>
      </c>
      <c r="BV194" s="6">
        <f t="shared" si="195"/>
        <v>5.0000000000000002E-5</v>
      </c>
      <c r="BW194" s="6">
        <f t="shared" si="195"/>
        <v>5.0000000000000002E-5</v>
      </c>
      <c r="BX194" s="6"/>
      <c r="BY194" s="6">
        <f t="shared" si="177"/>
        <v>1.4999999999999999E-4</v>
      </c>
      <c r="CR194" s="14"/>
      <c r="CX194" s="6">
        <f t="shared" si="196"/>
        <v>5.0000000000000002E-5</v>
      </c>
      <c r="CY194" s="6">
        <f t="shared" si="196"/>
        <v>5.0000000000000002E-5</v>
      </c>
      <c r="CZ194" s="6">
        <v>9939</v>
      </c>
      <c r="DF194" s="6">
        <f t="shared" si="141"/>
        <v>4.0000000000000002E-4</v>
      </c>
      <c r="DG194" s="6">
        <f t="shared" si="151"/>
        <v>5.0000000000000002E-5</v>
      </c>
      <c r="DH194"/>
    </row>
    <row r="195" spans="1:112" s="11" customFormat="1">
      <c r="A195" s="11">
        <v>192</v>
      </c>
      <c r="B195" s="6" t="s">
        <v>122</v>
      </c>
      <c r="C195" s="6">
        <v>238</v>
      </c>
      <c r="D195" s="6" t="s">
        <v>1230</v>
      </c>
      <c r="E195" s="6" t="s">
        <v>1649</v>
      </c>
      <c r="F195" s="6" t="s">
        <v>123</v>
      </c>
      <c r="G195" s="7">
        <v>7.4</v>
      </c>
      <c r="H195" s="6">
        <v>577</v>
      </c>
      <c r="I195" s="6">
        <f t="shared" si="136"/>
        <v>0.05</v>
      </c>
      <c r="J195" s="6">
        <f>0.5*3</f>
        <v>1.5</v>
      </c>
      <c r="K195" s="7">
        <v>63</v>
      </c>
      <c r="L195" s="6">
        <v>0.59</v>
      </c>
      <c r="M195" s="9">
        <v>4.2</v>
      </c>
      <c r="N195" s="6">
        <v>8.99</v>
      </c>
      <c r="O195" s="6">
        <v>8.64</v>
      </c>
      <c r="P195" s="10">
        <v>7.2999999999999995E-2</v>
      </c>
      <c r="Q195" s="6">
        <v>4900</v>
      </c>
      <c r="R195" s="6">
        <f t="shared" si="137"/>
        <v>0.2</v>
      </c>
      <c r="S195" s="6">
        <v>5.61</v>
      </c>
      <c r="T195" s="6">
        <v>29.8</v>
      </c>
      <c r="U195" s="6">
        <f t="shared" si="189"/>
        <v>1</v>
      </c>
      <c r="V195" s="6"/>
      <c r="W195" s="7">
        <v>94</v>
      </c>
      <c r="X195" s="7">
        <v>11</v>
      </c>
      <c r="Y195" s="6">
        <v>56.9</v>
      </c>
      <c r="Z195" s="6">
        <v>1200</v>
      </c>
      <c r="AA195" s="9">
        <v>4.4000000000000004</v>
      </c>
      <c r="AB195" s="6">
        <v>1200</v>
      </c>
      <c r="AC195" s="6">
        <v>84</v>
      </c>
      <c r="AD195" s="6">
        <v>960</v>
      </c>
      <c r="AE195" s="6">
        <v>1120</v>
      </c>
      <c r="AF195" s="7">
        <v>51</v>
      </c>
      <c r="AG195" s="6">
        <v>6000</v>
      </c>
      <c r="AH195" s="6">
        <v>850</v>
      </c>
      <c r="AI195" s="6">
        <f>0.5*0.005</f>
        <v>2.5000000000000001E-3</v>
      </c>
      <c r="AJ195" s="6">
        <v>6.6000000000000003E-2</v>
      </c>
      <c r="AK195" s="6">
        <f t="shared" si="198"/>
        <v>2.5000000000000001E-3</v>
      </c>
      <c r="AL195" s="6">
        <v>0.29399999999999998</v>
      </c>
      <c r="AM195" s="6">
        <v>8.8999999999999996E-2</v>
      </c>
      <c r="AN195" s="8">
        <v>0.06</v>
      </c>
      <c r="AO195" s="6">
        <v>4.8000000000000001E-2</v>
      </c>
      <c r="AP195" s="6">
        <f t="shared" si="201"/>
        <v>2.5000000000000001E-3</v>
      </c>
      <c r="AQ195" s="6">
        <v>9.1999999999999998E-2</v>
      </c>
      <c r="AR195" s="6">
        <v>2.5999999999999999E-2</v>
      </c>
      <c r="AS195" s="6">
        <f>0.5*0.005</f>
        <v>2.5000000000000001E-3</v>
      </c>
      <c r="AT195" s="6">
        <f t="shared" si="197"/>
        <v>2.5000000000000001E-3</v>
      </c>
      <c r="AU195" s="6">
        <v>0.13100000000000001</v>
      </c>
      <c r="AV195" s="8">
        <v>0.13200000000000001</v>
      </c>
      <c r="AW195" s="6">
        <v>4.3999999999999997E-2</v>
      </c>
      <c r="AX195" s="6">
        <v>9.6000000000000002E-2</v>
      </c>
      <c r="AY195" s="8">
        <v>0.09</v>
      </c>
      <c r="AZ195" s="6">
        <f t="shared" si="172"/>
        <v>2.5000000000000001E-3</v>
      </c>
      <c r="BA195" s="6">
        <f t="shared" si="180"/>
        <v>2.5000000000000001E-3</v>
      </c>
      <c r="BB195" s="6"/>
      <c r="BC195" s="6">
        <f t="shared" si="182"/>
        <v>5.0000000000000001E-4</v>
      </c>
      <c r="BD195" s="6">
        <f t="shared" si="190"/>
        <v>5.0000000000000001E-4</v>
      </c>
      <c r="BE195" s="6">
        <f t="shared" si="186"/>
        <v>5.0000000000000001E-4</v>
      </c>
      <c r="BF195" s="6">
        <f t="shared" si="183"/>
        <v>5.0000000000000001E-4</v>
      </c>
      <c r="BG195" s="6">
        <f t="shared" si="184"/>
        <v>5.0000000000000001E-4</v>
      </c>
      <c r="BH195" s="6">
        <f t="shared" si="181"/>
        <v>5.0000000000000001E-4</v>
      </c>
      <c r="BI195" s="6">
        <f t="shared" si="191"/>
        <v>5.0000000000000001E-4</v>
      </c>
      <c r="BJ195" s="6">
        <f t="shared" si="187"/>
        <v>5.0000000000000001E-4</v>
      </c>
      <c r="BK195" s="6">
        <f t="shared" si="138"/>
        <v>5.0000000000000004E-6</v>
      </c>
      <c r="BL195" s="11">
        <f t="shared" si="185"/>
        <v>5.0000000000000001E-4</v>
      </c>
      <c r="BM195" s="11">
        <f t="shared" si="192"/>
        <v>5.0000000000000002E-5</v>
      </c>
      <c r="BN195" s="11">
        <f t="shared" si="199"/>
        <v>5.0000000000000002E-5</v>
      </c>
      <c r="BO195" s="11">
        <f t="shared" si="193"/>
        <v>5.0000000000000002E-5</v>
      </c>
      <c r="BP195" s="11">
        <f t="shared" si="200"/>
        <v>5.0000000000000002E-5</v>
      </c>
      <c r="BQ195" s="6"/>
      <c r="BR195" s="6">
        <f t="shared" si="139"/>
        <v>4.0000000000000002E-4</v>
      </c>
      <c r="BS195" s="6">
        <f t="shared" si="194"/>
        <v>5.0000000000000002E-5</v>
      </c>
      <c r="BT195" s="6">
        <f t="shared" si="194"/>
        <v>5.0000000000000002E-5</v>
      </c>
      <c r="BU195" s="6">
        <f t="shared" si="150"/>
        <v>1E-4</v>
      </c>
      <c r="BV195" s="6">
        <f t="shared" si="195"/>
        <v>5.0000000000000002E-5</v>
      </c>
      <c r="BW195" s="6">
        <f t="shared" si="195"/>
        <v>5.0000000000000002E-5</v>
      </c>
      <c r="BX195" s="6"/>
      <c r="BY195" s="6">
        <f t="shared" si="177"/>
        <v>1.4999999999999999E-4</v>
      </c>
      <c r="CR195" s="14"/>
      <c r="CX195" s="6">
        <f t="shared" si="196"/>
        <v>5.0000000000000002E-5</v>
      </c>
      <c r="CY195" s="6">
        <f t="shared" si="196"/>
        <v>5.0000000000000002E-5</v>
      </c>
      <c r="CZ195" s="6">
        <v>6178</v>
      </c>
      <c r="DF195" s="6">
        <f t="shared" si="141"/>
        <v>4.0000000000000002E-4</v>
      </c>
      <c r="DG195" s="6">
        <f t="shared" si="151"/>
        <v>5.0000000000000002E-5</v>
      </c>
      <c r="DH195"/>
    </row>
    <row r="196" spans="1:112" s="11" customFormat="1">
      <c r="A196" s="11">
        <v>193</v>
      </c>
      <c r="B196" s="6" t="s">
        <v>749</v>
      </c>
      <c r="C196" s="6">
        <v>239</v>
      </c>
      <c r="D196" s="6" t="s">
        <v>1231</v>
      </c>
      <c r="E196" s="6" t="s">
        <v>1650</v>
      </c>
      <c r="F196" s="6" t="s">
        <v>750</v>
      </c>
      <c r="G196" s="6">
        <v>8.3000000000000007</v>
      </c>
      <c r="H196" s="6">
        <v>334</v>
      </c>
      <c r="I196" s="6">
        <f t="shared" ref="I196:I210" si="202">0.5*0.1</f>
        <v>0.05</v>
      </c>
      <c r="J196" s="6">
        <v>9.7799999999999994</v>
      </c>
      <c r="K196" s="7">
        <v>69</v>
      </c>
      <c r="L196" s="6">
        <v>2.06</v>
      </c>
      <c r="M196" s="9">
        <f>0.5*0.2</f>
        <v>0.1</v>
      </c>
      <c r="N196" s="6">
        <v>4.49</v>
      </c>
      <c r="O196" s="7">
        <v>32</v>
      </c>
      <c r="P196" s="10">
        <v>3.7999999999999999E-2</v>
      </c>
      <c r="Q196" s="6">
        <v>2100</v>
      </c>
      <c r="R196" s="6">
        <f t="shared" ref="R196:R210" si="203">0.5*0.4</f>
        <v>0.2</v>
      </c>
      <c r="S196" s="6">
        <v>3.14</v>
      </c>
      <c r="T196" s="6">
        <v>35.700000000000003</v>
      </c>
      <c r="U196" s="6">
        <f t="shared" si="189"/>
        <v>1</v>
      </c>
      <c r="V196" s="6"/>
      <c r="W196" s="7">
        <v>81</v>
      </c>
      <c r="X196" s="9">
        <v>4.5</v>
      </c>
      <c r="Y196" s="6">
        <v>66.900000000000006</v>
      </c>
      <c r="Z196" s="6">
        <v>200000</v>
      </c>
      <c r="AA196" s="9">
        <v>4.0999999999999996</v>
      </c>
      <c r="AB196" s="6">
        <v>2400</v>
      </c>
      <c r="AC196" s="6">
        <v>210</v>
      </c>
      <c r="AD196" s="6">
        <v>440</v>
      </c>
      <c r="AE196" s="6">
        <v>7350</v>
      </c>
      <c r="AF196" s="7">
        <v>12</v>
      </c>
      <c r="AG196" s="6">
        <v>980</v>
      </c>
      <c r="AH196" s="6">
        <v>160</v>
      </c>
      <c r="AI196" s="6">
        <v>3.6999999999999998E-2</v>
      </c>
      <c r="AJ196" s="6">
        <v>8.8999999999999996E-2</v>
      </c>
      <c r="AK196" s="6">
        <f t="shared" si="198"/>
        <v>2.5000000000000001E-3</v>
      </c>
      <c r="AL196" s="6">
        <v>0.19500000000000001</v>
      </c>
      <c r="AM196" s="8">
        <v>0.05</v>
      </c>
      <c r="AN196" s="6">
        <v>3.3000000000000002E-2</v>
      </c>
      <c r="AO196" s="6">
        <v>0.03</v>
      </c>
      <c r="AP196" s="6">
        <f t="shared" si="201"/>
        <v>2.5000000000000001E-3</v>
      </c>
      <c r="AQ196" s="6">
        <v>5.3999999999999999E-2</v>
      </c>
      <c r="AR196" s="6">
        <v>0.03</v>
      </c>
      <c r="AS196" s="6">
        <v>3.3000000000000002E-2</v>
      </c>
      <c r="AT196" s="6">
        <f t="shared" si="197"/>
        <v>2.5000000000000001E-3</v>
      </c>
      <c r="AU196" s="6">
        <v>0.104</v>
      </c>
      <c r="AV196" s="8">
        <v>7.0000000000000007E-2</v>
      </c>
      <c r="AW196" s="6">
        <f>0.5*0.005</f>
        <v>2.5000000000000001E-3</v>
      </c>
      <c r="AX196" s="6">
        <v>5.7000000000000002E-2</v>
      </c>
      <c r="AY196" s="6">
        <v>4.8000000000000001E-2</v>
      </c>
      <c r="AZ196" s="6">
        <f t="shared" si="172"/>
        <v>2.5000000000000001E-3</v>
      </c>
      <c r="BA196" s="6">
        <f t="shared" si="180"/>
        <v>2.5000000000000001E-3</v>
      </c>
      <c r="BB196" s="6"/>
      <c r="BC196" s="6">
        <f t="shared" si="182"/>
        <v>5.0000000000000001E-4</v>
      </c>
      <c r="BD196" s="6">
        <f t="shared" si="190"/>
        <v>5.0000000000000001E-4</v>
      </c>
      <c r="BE196" s="6">
        <f t="shared" si="186"/>
        <v>5.0000000000000001E-4</v>
      </c>
      <c r="BF196" s="6">
        <f t="shared" si="183"/>
        <v>5.0000000000000001E-4</v>
      </c>
      <c r="BG196" s="6">
        <f t="shared" si="184"/>
        <v>5.0000000000000001E-4</v>
      </c>
      <c r="BH196" s="6">
        <f t="shared" si="181"/>
        <v>5.0000000000000001E-4</v>
      </c>
      <c r="BI196" s="6">
        <f t="shared" si="191"/>
        <v>5.0000000000000001E-4</v>
      </c>
      <c r="BJ196" s="6">
        <f t="shared" si="187"/>
        <v>5.0000000000000001E-4</v>
      </c>
      <c r="BK196" s="6">
        <f t="shared" ref="BK196:BK210" si="204">0.5*0.00001</f>
        <v>5.0000000000000004E-6</v>
      </c>
      <c r="BL196" s="11">
        <f t="shared" si="185"/>
        <v>5.0000000000000001E-4</v>
      </c>
      <c r="BM196" s="11">
        <f t="shared" si="192"/>
        <v>5.0000000000000002E-5</v>
      </c>
      <c r="BN196" s="11">
        <f t="shared" si="199"/>
        <v>5.0000000000000002E-5</v>
      </c>
      <c r="BO196" s="11">
        <f t="shared" si="193"/>
        <v>5.0000000000000002E-5</v>
      </c>
      <c r="BP196" s="11">
        <f t="shared" si="200"/>
        <v>5.0000000000000002E-5</v>
      </c>
      <c r="BQ196" s="6"/>
      <c r="BR196" s="6">
        <f t="shared" ref="BR196:BR210" si="205">0.5*0.0008</f>
        <v>4.0000000000000002E-4</v>
      </c>
      <c r="BS196" s="6">
        <f t="shared" si="194"/>
        <v>5.0000000000000002E-5</v>
      </c>
      <c r="BT196" s="6">
        <f t="shared" si="194"/>
        <v>5.0000000000000002E-5</v>
      </c>
      <c r="BU196" s="6">
        <f t="shared" si="150"/>
        <v>1E-4</v>
      </c>
      <c r="BV196" s="6">
        <f t="shared" si="195"/>
        <v>5.0000000000000002E-5</v>
      </c>
      <c r="BW196" s="6">
        <f t="shared" si="195"/>
        <v>5.0000000000000002E-5</v>
      </c>
      <c r="BX196" s="6"/>
      <c r="BY196" s="6">
        <f t="shared" si="177"/>
        <v>1.4999999999999999E-4</v>
      </c>
      <c r="BZ196" s="6">
        <f>0.5*0.05</f>
        <v>2.5000000000000001E-2</v>
      </c>
      <c r="CA196" s="6">
        <f>0.5*0.1</f>
        <v>0.05</v>
      </c>
      <c r="CB196" s="6">
        <f>0.5*1</f>
        <v>0.5</v>
      </c>
      <c r="CC196" s="6">
        <f>0.5*0.00002</f>
        <v>1.0000000000000001E-5</v>
      </c>
      <c r="CD196" s="6">
        <f>0.5*0.00005</f>
        <v>2.5000000000000001E-5</v>
      </c>
      <c r="CE196" s="6">
        <f>0.5*0.00001</f>
        <v>5.0000000000000004E-6</v>
      </c>
      <c r="CF196" s="6">
        <f>0.5*0.0003</f>
        <v>1.4999999999999999E-4</v>
      </c>
      <c r="CG196" s="6">
        <f>0.5*0.001</f>
        <v>5.0000000000000001E-4</v>
      </c>
      <c r="CH196" s="6">
        <f>0.5*0.001</f>
        <v>5.0000000000000001E-4</v>
      </c>
      <c r="CI196" s="6">
        <f>0.5*0.001</f>
        <v>5.0000000000000001E-4</v>
      </c>
      <c r="CJ196" s="6"/>
      <c r="CK196" s="6">
        <f>0.5*0.0006</f>
        <v>2.9999999999999997E-4</v>
      </c>
      <c r="CL196" s="6">
        <f>0.5*0.01</f>
        <v>5.0000000000000001E-3</v>
      </c>
      <c r="CM196" s="6">
        <f>0.5*0.001</f>
        <v>5.0000000000000001E-4</v>
      </c>
      <c r="CN196" s="6">
        <f>0.5*0.001</f>
        <v>5.0000000000000001E-4</v>
      </c>
      <c r="CO196" s="6">
        <f>0.5*0.0001</f>
        <v>5.0000000000000002E-5</v>
      </c>
      <c r="CP196" s="6">
        <f>0.5*0.0001</f>
        <v>5.0000000000000002E-5</v>
      </c>
      <c r="CQ196" s="6">
        <f>0.5*0.0001</f>
        <v>5.0000000000000002E-5</v>
      </c>
      <c r="CR196" s="15">
        <v>247</v>
      </c>
      <c r="CS196" s="6">
        <f>0.5*0.0001</f>
        <v>5.0000000000000002E-5</v>
      </c>
      <c r="CT196" s="6">
        <f>0.5*0.0001</f>
        <v>5.0000000000000002E-5</v>
      </c>
      <c r="CU196" s="6">
        <f>0.5*0.0001</f>
        <v>5.0000000000000002E-5</v>
      </c>
      <c r="CV196" s="6">
        <f>0.5*0.0001</f>
        <v>5.0000000000000002E-5</v>
      </c>
      <c r="CW196" s="6">
        <f>0.5*0.0001</f>
        <v>5.0000000000000002E-5</v>
      </c>
      <c r="CX196" s="6">
        <f t="shared" si="196"/>
        <v>5.0000000000000002E-5</v>
      </c>
      <c r="CY196" s="6">
        <f t="shared" si="196"/>
        <v>5.0000000000000002E-5</v>
      </c>
      <c r="CZ196" s="6">
        <v>8141.0000000000009</v>
      </c>
      <c r="DA196" s="6">
        <f>0.5*0.001</f>
        <v>5.0000000000000001E-4</v>
      </c>
      <c r="DB196" s="6">
        <f>0.5*0.0001</f>
        <v>5.0000000000000002E-5</v>
      </c>
      <c r="DC196" s="6">
        <f>0.5*0.01</f>
        <v>5.0000000000000001E-3</v>
      </c>
      <c r="DD196" s="6">
        <f>0.5*0.0005</f>
        <v>2.5000000000000001E-4</v>
      </c>
      <c r="DE196" s="6">
        <f>0.5*0.0001</f>
        <v>5.0000000000000002E-5</v>
      </c>
      <c r="DF196" s="6">
        <f t="shared" ref="DF196:DF210" si="206">0.5*0.0008</f>
        <v>4.0000000000000002E-4</v>
      </c>
      <c r="DG196" s="6">
        <f t="shared" si="151"/>
        <v>5.0000000000000002E-5</v>
      </c>
      <c r="DH196"/>
    </row>
    <row r="197" spans="1:112" s="11" customFormat="1">
      <c r="A197" s="11">
        <v>194</v>
      </c>
      <c r="B197" s="6" t="s">
        <v>120</v>
      </c>
      <c r="C197" s="6">
        <v>240</v>
      </c>
      <c r="D197" s="6" t="s">
        <v>1232</v>
      </c>
      <c r="E197" s="6" t="s">
        <v>1651</v>
      </c>
      <c r="F197" s="6" t="s">
        <v>121</v>
      </c>
      <c r="G197" s="7">
        <v>7.9</v>
      </c>
      <c r="H197" s="6">
        <v>490</v>
      </c>
      <c r="I197" s="6">
        <f t="shared" si="202"/>
        <v>0.05</v>
      </c>
      <c r="J197" s="6">
        <f>0.5*3</f>
        <v>1.5</v>
      </c>
      <c r="K197" s="6">
        <v>140</v>
      </c>
      <c r="L197" s="6">
        <v>0.75800000000000001</v>
      </c>
      <c r="M197" s="9">
        <v>2.4</v>
      </c>
      <c r="N197" s="6">
        <v>17.899999999999999</v>
      </c>
      <c r="O197" s="6">
        <v>16.8</v>
      </c>
      <c r="P197" s="10">
        <v>8.8999999999999996E-2</v>
      </c>
      <c r="Q197" s="6">
        <v>4600</v>
      </c>
      <c r="R197" s="6">
        <f t="shared" si="203"/>
        <v>0.2</v>
      </c>
      <c r="S197" s="7">
        <v>15</v>
      </c>
      <c r="T197" s="6">
        <v>37.299999999999997</v>
      </c>
      <c r="U197" s="6">
        <f t="shared" si="189"/>
        <v>1</v>
      </c>
      <c r="V197" s="6"/>
      <c r="W197" s="7">
        <v>29</v>
      </c>
      <c r="X197" s="7">
        <v>28</v>
      </c>
      <c r="Y197" s="6">
        <v>106</v>
      </c>
      <c r="Z197" s="6">
        <v>27000</v>
      </c>
      <c r="AA197" s="9">
        <v>8</v>
      </c>
      <c r="AB197" s="6">
        <v>29000</v>
      </c>
      <c r="AC197" s="6">
        <v>1600</v>
      </c>
      <c r="AD197" s="6">
        <v>2500</v>
      </c>
      <c r="AE197" s="6">
        <v>2900</v>
      </c>
      <c r="AF197" s="6">
        <v>300</v>
      </c>
      <c r="AG197" s="6">
        <v>10000</v>
      </c>
      <c r="AH197" s="6">
        <v>2300</v>
      </c>
      <c r="AI197" s="6">
        <v>8.3000000000000004E-2</v>
      </c>
      <c r="AJ197" s="6">
        <v>0.126</v>
      </c>
      <c r="AK197" s="6">
        <f t="shared" si="198"/>
        <v>2.5000000000000001E-3</v>
      </c>
      <c r="AL197" s="6">
        <v>0.46</v>
      </c>
      <c r="AM197" s="6">
        <v>0.13300000000000001</v>
      </c>
      <c r="AN197" s="6">
        <v>0.106</v>
      </c>
      <c r="AO197" s="8">
        <v>7.0000000000000007E-2</v>
      </c>
      <c r="AP197" s="6">
        <f t="shared" si="201"/>
        <v>2.5000000000000001E-3</v>
      </c>
      <c r="AQ197" s="6">
        <v>0.10299999999999999</v>
      </c>
      <c r="AR197" s="6">
        <v>4.1000000000000002E-2</v>
      </c>
      <c r="AS197" s="6">
        <v>7.3999999999999996E-2</v>
      </c>
      <c r="AT197" s="6">
        <f t="shared" si="197"/>
        <v>2.5000000000000001E-3</v>
      </c>
      <c r="AU197" s="6">
        <v>0.247</v>
      </c>
      <c r="AV197" s="8">
        <v>0.14499999999999999</v>
      </c>
      <c r="AW197" s="6">
        <v>5.8999999999999997E-2</v>
      </c>
      <c r="AX197" s="6">
        <v>0.105</v>
      </c>
      <c r="AY197" s="6">
        <v>7.8E-2</v>
      </c>
      <c r="AZ197" s="6">
        <f t="shared" si="172"/>
        <v>2.5000000000000001E-3</v>
      </c>
      <c r="BA197" s="6">
        <f t="shared" si="180"/>
        <v>2.5000000000000001E-3</v>
      </c>
      <c r="BB197" s="6"/>
      <c r="BC197" s="6">
        <f t="shared" si="182"/>
        <v>5.0000000000000001E-4</v>
      </c>
      <c r="BD197" s="6">
        <f t="shared" si="190"/>
        <v>5.0000000000000001E-4</v>
      </c>
      <c r="BE197" s="6">
        <f t="shared" si="186"/>
        <v>5.0000000000000001E-4</v>
      </c>
      <c r="BF197" s="6">
        <f t="shared" si="183"/>
        <v>5.0000000000000001E-4</v>
      </c>
      <c r="BG197" s="6">
        <f t="shared" si="184"/>
        <v>5.0000000000000001E-4</v>
      </c>
      <c r="BH197" s="6">
        <f t="shared" si="181"/>
        <v>5.0000000000000001E-4</v>
      </c>
      <c r="BI197" s="6">
        <f t="shared" si="191"/>
        <v>5.0000000000000001E-4</v>
      </c>
      <c r="BJ197" s="6">
        <f t="shared" si="187"/>
        <v>5.0000000000000001E-4</v>
      </c>
      <c r="BK197" s="6">
        <f t="shared" si="204"/>
        <v>5.0000000000000004E-6</v>
      </c>
      <c r="BL197" s="11">
        <f t="shared" si="185"/>
        <v>5.0000000000000001E-4</v>
      </c>
      <c r="BM197" s="11">
        <f t="shared" si="192"/>
        <v>5.0000000000000002E-5</v>
      </c>
      <c r="BN197" s="11">
        <f t="shared" si="199"/>
        <v>5.0000000000000002E-5</v>
      </c>
      <c r="BO197" s="11">
        <f t="shared" si="193"/>
        <v>5.0000000000000002E-5</v>
      </c>
      <c r="BP197" s="11">
        <f t="shared" si="200"/>
        <v>5.0000000000000002E-5</v>
      </c>
      <c r="BQ197" s="6"/>
      <c r="BR197" s="6">
        <f t="shared" si="205"/>
        <v>4.0000000000000002E-4</v>
      </c>
      <c r="BS197" s="6">
        <f t="shared" si="194"/>
        <v>5.0000000000000002E-5</v>
      </c>
      <c r="BT197" s="6">
        <f t="shared" si="194"/>
        <v>5.0000000000000002E-5</v>
      </c>
      <c r="BU197" s="6">
        <f t="shared" si="150"/>
        <v>1E-4</v>
      </c>
      <c r="BV197" s="6">
        <f t="shared" si="195"/>
        <v>5.0000000000000002E-5</v>
      </c>
      <c r="BW197" s="6">
        <f t="shared" si="195"/>
        <v>5.0000000000000002E-5</v>
      </c>
      <c r="BX197" s="6"/>
      <c r="BY197" s="6">
        <f t="shared" si="177"/>
        <v>1.4999999999999999E-4</v>
      </c>
      <c r="CR197" s="14"/>
      <c r="CX197" s="6">
        <f t="shared" si="196"/>
        <v>5.0000000000000002E-5</v>
      </c>
      <c r="CY197" s="6">
        <f t="shared" si="196"/>
        <v>5.0000000000000002E-5</v>
      </c>
      <c r="CZ197" s="6">
        <v>12060</v>
      </c>
      <c r="DF197" s="6">
        <f t="shared" si="206"/>
        <v>4.0000000000000002E-4</v>
      </c>
      <c r="DG197" s="6">
        <f t="shared" si="151"/>
        <v>5.0000000000000002E-5</v>
      </c>
      <c r="DH197"/>
    </row>
    <row r="198" spans="1:112" s="11" customFormat="1">
      <c r="A198" s="11">
        <v>195</v>
      </c>
      <c r="B198" s="6" t="s">
        <v>118</v>
      </c>
      <c r="C198" s="6">
        <v>241</v>
      </c>
      <c r="D198" s="6" t="s">
        <v>1233</v>
      </c>
      <c r="E198" s="6" t="s">
        <v>1652</v>
      </c>
      <c r="F198" s="6" t="s">
        <v>119</v>
      </c>
      <c r="G198" s="7">
        <v>7.9</v>
      </c>
      <c r="H198" s="6">
        <v>556</v>
      </c>
      <c r="I198" s="6">
        <f t="shared" si="202"/>
        <v>0.05</v>
      </c>
      <c r="J198" s="9">
        <v>9.1</v>
      </c>
      <c r="K198" s="6">
        <v>270</v>
      </c>
      <c r="L198" s="6">
        <v>0.35</v>
      </c>
      <c r="M198" s="9">
        <f>0.5*0.2</f>
        <v>0.1</v>
      </c>
      <c r="N198" s="6">
        <v>4.16</v>
      </c>
      <c r="O198" s="6">
        <v>9.07</v>
      </c>
      <c r="P198" s="10">
        <v>4.9000000000000002E-2</v>
      </c>
      <c r="Q198" s="6">
        <v>1600</v>
      </c>
      <c r="R198" s="6">
        <f t="shared" si="203"/>
        <v>0.2</v>
      </c>
      <c r="S198" s="6">
        <v>4.05</v>
      </c>
      <c r="T198" s="6">
        <v>20.7</v>
      </c>
      <c r="U198" s="6">
        <f t="shared" si="189"/>
        <v>1</v>
      </c>
      <c r="V198" s="6"/>
      <c r="W198" s="7">
        <v>85</v>
      </c>
      <c r="X198" s="9">
        <v>9.6999999999999993</v>
      </c>
      <c r="Y198" s="6">
        <v>45.4</v>
      </c>
      <c r="Z198" s="6">
        <v>130000</v>
      </c>
      <c r="AA198" s="9">
        <v>1.8</v>
      </c>
      <c r="AB198" s="6">
        <v>22000</v>
      </c>
      <c r="AC198" s="6">
        <v>2700</v>
      </c>
      <c r="AD198" s="6">
        <v>2800</v>
      </c>
      <c r="AE198" s="6">
        <v>7010</v>
      </c>
      <c r="AF198" s="7">
        <v>37</v>
      </c>
      <c r="AG198" s="6">
        <v>1400</v>
      </c>
      <c r="AH198" s="6">
        <v>380</v>
      </c>
      <c r="AI198" s="6">
        <v>4.2000000000000003E-2</v>
      </c>
      <c r="AJ198" s="6">
        <v>3.4000000000000002E-2</v>
      </c>
      <c r="AK198" s="6">
        <f t="shared" si="198"/>
        <v>2.5000000000000001E-3</v>
      </c>
      <c r="AL198" s="6">
        <v>0.13500000000000001</v>
      </c>
      <c r="AM198" s="6">
        <v>3.6999999999999998E-2</v>
      </c>
      <c r="AN198" s="6">
        <v>3.4000000000000002E-2</v>
      </c>
      <c r="AO198" s="6">
        <v>2.5999999999999999E-2</v>
      </c>
      <c r="AP198" s="6">
        <f t="shared" si="201"/>
        <v>2.5000000000000001E-3</v>
      </c>
      <c r="AQ198" s="6">
        <v>4.2999999999999997E-2</v>
      </c>
      <c r="AR198" s="6">
        <v>2.1999999999999999E-2</v>
      </c>
      <c r="AS198" s="6">
        <f>0.5*0.005</f>
        <v>2.5000000000000001E-3</v>
      </c>
      <c r="AT198" s="6">
        <f t="shared" si="197"/>
        <v>2.5000000000000001E-3</v>
      </c>
      <c r="AU198" s="6">
        <v>7.1999999999999995E-2</v>
      </c>
      <c r="AV198" s="8">
        <v>0.06</v>
      </c>
      <c r="AW198" s="6">
        <v>2.1999999999999999E-2</v>
      </c>
      <c r="AX198" s="6">
        <v>4.4999999999999998E-2</v>
      </c>
      <c r="AY198" s="6">
        <v>4.4999999999999998E-2</v>
      </c>
      <c r="AZ198" s="6">
        <f t="shared" si="172"/>
        <v>2.5000000000000001E-3</v>
      </c>
      <c r="BA198" s="6">
        <f t="shared" ref="BA198:BA210" si="207">0.5*0.005</f>
        <v>2.5000000000000001E-3</v>
      </c>
      <c r="BB198" s="6"/>
      <c r="BC198" s="6">
        <f t="shared" si="182"/>
        <v>5.0000000000000001E-4</v>
      </c>
      <c r="BD198" s="6">
        <f t="shared" si="190"/>
        <v>5.0000000000000001E-4</v>
      </c>
      <c r="BE198" s="6">
        <f t="shared" si="186"/>
        <v>5.0000000000000001E-4</v>
      </c>
      <c r="BF198" s="6">
        <f t="shared" si="183"/>
        <v>5.0000000000000001E-4</v>
      </c>
      <c r="BG198" s="6">
        <f t="shared" si="184"/>
        <v>5.0000000000000001E-4</v>
      </c>
      <c r="BH198" s="6">
        <f t="shared" ref="BH198:BH210" si="208">0.5*0.001</f>
        <v>5.0000000000000001E-4</v>
      </c>
      <c r="BI198" s="6">
        <f t="shared" si="191"/>
        <v>5.0000000000000001E-4</v>
      </c>
      <c r="BJ198" s="6">
        <f t="shared" si="187"/>
        <v>5.0000000000000001E-4</v>
      </c>
      <c r="BK198" s="6">
        <f t="shared" si="204"/>
        <v>5.0000000000000004E-6</v>
      </c>
      <c r="BL198" s="11">
        <f t="shared" si="185"/>
        <v>5.0000000000000001E-4</v>
      </c>
      <c r="BM198" s="11">
        <f t="shared" si="192"/>
        <v>5.0000000000000002E-5</v>
      </c>
      <c r="BN198" s="11">
        <f t="shared" si="199"/>
        <v>5.0000000000000002E-5</v>
      </c>
      <c r="BO198" s="11">
        <f t="shared" si="193"/>
        <v>5.0000000000000002E-5</v>
      </c>
      <c r="BP198" s="11">
        <f t="shared" si="200"/>
        <v>5.0000000000000002E-5</v>
      </c>
      <c r="BQ198" s="6"/>
      <c r="BR198" s="6">
        <f t="shared" si="205"/>
        <v>4.0000000000000002E-4</v>
      </c>
      <c r="BS198" s="6">
        <f t="shared" si="194"/>
        <v>5.0000000000000002E-5</v>
      </c>
      <c r="BT198" s="6">
        <f t="shared" si="194"/>
        <v>5.0000000000000002E-5</v>
      </c>
      <c r="BU198" s="6">
        <f t="shared" si="150"/>
        <v>1E-4</v>
      </c>
      <c r="BV198" s="6">
        <f t="shared" si="195"/>
        <v>5.0000000000000002E-5</v>
      </c>
      <c r="BW198" s="6">
        <f t="shared" si="195"/>
        <v>5.0000000000000002E-5</v>
      </c>
      <c r="BX198" s="6"/>
      <c r="BY198" s="6">
        <f t="shared" si="177"/>
        <v>1.4999999999999999E-4</v>
      </c>
      <c r="CR198" s="14"/>
      <c r="CX198" s="6">
        <f t="shared" si="196"/>
        <v>5.0000000000000002E-5</v>
      </c>
      <c r="CY198" s="6">
        <f t="shared" si="196"/>
        <v>5.0000000000000002E-5</v>
      </c>
      <c r="CZ198" s="6">
        <v>6523</v>
      </c>
      <c r="DF198" s="6">
        <f t="shared" si="206"/>
        <v>4.0000000000000002E-4</v>
      </c>
      <c r="DG198" s="6">
        <f t="shared" si="151"/>
        <v>5.0000000000000002E-5</v>
      </c>
      <c r="DH198"/>
    </row>
    <row r="199" spans="1:112" s="11" customFormat="1">
      <c r="A199" s="11">
        <v>196</v>
      </c>
      <c r="B199" s="6" t="s">
        <v>116</v>
      </c>
      <c r="C199" s="6">
        <v>242</v>
      </c>
      <c r="D199" s="6" t="s">
        <v>1234</v>
      </c>
      <c r="E199" s="6" t="s">
        <v>1653</v>
      </c>
      <c r="F199" s="6" t="s">
        <v>117</v>
      </c>
      <c r="G199" s="7">
        <v>7.6</v>
      </c>
      <c r="H199" s="6">
        <v>1160</v>
      </c>
      <c r="I199" s="6">
        <f t="shared" si="202"/>
        <v>0.05</v>
      </c>
      <c r="J199" s="6">
        <f>0.5*3</f>
        <v>1.5</v>
      </c>
      <c r="K199" s="7">
        <v>65</v>
      </c>
      <c r="L199" s="6">
        <v>1.36</v>
      </c>
      <c r="M199" s="9">
        <v>0.94</v>
      </c>
      <c r="N199" s="6">
        <v>8.18</v>
      </c>
      <c r="O199" s="6">
        <v>9.91</v>
      </c>
      <c r="P199" s="8">
        <v>0.13</v>
      </c>
      <c r="Q199" s="6">
        <v>2600</v>
      </c>
      <c r="R199" s="6">
        <f t="shared" si="203"/>
        <v>0.2</v>
      </c>
      <c r="S199" s="6">
        <v>5.74</v>
      </c>
      <c r="T199" s="6">
        <v>51.2</v>
      </c>
      <c r="U199" s="6">
        <f t="shared" si="189"/>
        <v>1</v>
      </c>
      <c r="V199" s="6"/>
      <c r="W199" s="7">
        <v>22</v>
      </c>
      <c r="X199" s="7">
        <v>12</v>
      </c>
      <c r="Y199" s="6">
        <v>98.7</v>
      </c>
      <c r="Z199" s="6">
        <v>26000</v>
      </c>
      <c r="AA199" s="9">
        <v>6.6</v>
      </c>
      <c r="AB199" s="6">
        <v>11000</v>
      </c>
      <c r="AC199" s="6">
        <v>700</v>
      </c>
      <c r="AD199" s="6">
        <v>620</v>
      </c>
      <c r="AE199" s="6">
        <v>6740</v>
      </c>
      <c r="AF199" s="6">
        <v>100</v>
      </c>
      <c r="AG199" s="6">
        <v>4200</v>
      </c>
      <c r="AH199" s="6">
        <v>680</v>
      </c>
      <c r="AI199" s="6">
        <v>7.4999999999999997E-2</v>
      </c>
      <c r="AJ199" s="6">
        <v>0.14899999999999999</v>
      </c>
      <c r="AK199" s="6">
        <f t="shared" si="198"/>
        <v>2.5000000000000001E-3</v>
      </c>
      <c r="AL199" s="6">
        <v>0.307</v>
      </c>
      <c r="AM199" s="6">
        <v>7.6999999999999999E-2</v>
      </c>
      <c r="AN199" s="6">
        <f>0.5*0.005</f>
        <v>2.5000000000000001E-3</v>
      </c>
      <c r="AO199" s="6">
        <f>0.5*0.005</f>
        <v>2.5000000000000001E-3</v>
      </c>
      <c r="AP199" s="6">
        <f t="shared" si="201"/>
        <v>2.5000000000000001E-3</v>
      </c>
      <c r="AQ199" s="6">
        <v>9.7000000000000003E-2</v>
      </c>
      <c r="AR199" s="6">
        <f>0.5*0.003</f>
        <v>1.5E-3</v>
      </c>
      <c r="AS199" s="6">
        <v>0.10299999999999999</v>
      </c>
      <c r="AT199" s="6">
        <f t="shared" si="197"/>
        <v>2.5000000000000001E-3</v>
      </c>
      <c r="AU199" s="6">
        <v>0.17199999999999999</v>
      </c>
      <c r="AV199" s="8">
        <v>0.111</v>
      </c>
      <c r="AW199" s="6">
        <f t="shared" ref="AW199:AW207" si="209">0.5*0.005</f>
        <v>2.5000000000000001E-3</v>
      </c>
      <c r="AX199" s="6">
        <v>8.2000000000000003E-2</v>
      </c>
      <c r="AY199" s="6">
        <v>0.121</v>
      </c>
      <c r="AZ199" s="6">
        <f t="shared" si="172"/>
        <v>2.5000000000000001E-3</v>
      </c>
      <c r="BA199" s="6">
        <f t="shared" si="207"/>
        <v>2.5000000000000001E-3</v>
      </c>
      <c r="BB199" s="6"/>
      <c r="BC199" s="6">
        <f t="shared" si="182"/>
        <v>5.0000000000000001E-4</v>
      </c>
      <c r="BD199" s="6">
        <f t="shared" si="190"/>
        <v>5.0000000000000001E-4</v>
      </c>
      <c r="BE199" s="6">
        <f t="shared" si="186"/>
        <v>5.0000000000000001E-4</v>
      </c>
      <c r="BF199" s="6">
        <f t="shared" si="183"/>
        <v>5.0000000000000001E-4</v>
      </c>
      <c r="BG199" s="6">
        <f t="shared" si="184"/>
        <v>5.0000000000000001E-4</v>
      </c>
      <c r="BH199" s="6">
        <f t="shared" si="208"/>
        <v>5.0000000000000001E-4</v>
      </c>
      <c r="BI199" s="6">
        <f t="shared" si="191"/>
        <v>5.0000000000000001E-4</v>
      </c>
      <c r="BJ199" s="6">
        <f t="shared" si="187"/>
        <v>5.0000000000000001E-4</v>
      </c>
      <c r="BK199" s="6">
        <f t="shared" si="204"/>
        <v>5.0000000000000004E-6</v>
      </c>
      <c r="BL199" s="11">
        <f t="shared" si="185"/>
        <v>5.0000000000000001E-4</v>
      </c>
      <c r="BM199" s="11">
        <f t="shared" si="192"/>
        <v>5.0000000000000002E-5</v>
      </c>
      <c r="BN199" s="11">
        <f t="shared" si="199"/>
        <v>5.0000000000000002E-5</v>
      </c>
      <c r="BO199" s="11">
        <f t="shared" si="193"/>
        <v>5.0000000000000002E-5</v>
      </c>
      <c r="BP199" s="11">
        <f t="shared" si="200"/>
        <v>5.0000000000000002E-5</v>
      </c>
      <c r="BQ199" s="6"/>
      <c r="BR199" s="6">
        <f t="shared" si="205"/>
        <v>4.0000000000000002E-4</v>
      </c>
      <c r="BS199" s="6">
        <f t="shared" si="194"/>
        <v>5.0000000000000002E-5</v>
      </c>
      <c r="BT199" s="6">
        <f t="shared" si="194"/>
        <v>5.0000000000000002E-5</v>
      </c>
      <c r="BU199" s="6">
        <f t="shared" si="150"/>
        <v>1E-4</v>
      </c>
      <c r="BV199" s="6">
        <f t="shared" si="195"/>
        <v>5.0000000000000002E-5</v>
      </c>
      <c r="BW199" s="6">
        <f t="shared" si="195"/>
        <v>5.0000000000000002E-5</v>
      </c>
      <c r="BX199" s="6"/>
      <c r="BY199" s="6">
        <v>4.0000000000000002E-4</v>
      </c>
      <c r="CR199" s="14"/>
      <c r="CX199" s="6">
        <f t="shared" si="196"/>
        <v>5.0000000000000002E-5</v>
      </c>
      <c r="CY199" s="6">
        <f t="shared" si="196"/>
        <v>5.0000000000000002E-5</v>
      </c>
      <c r="CZ199" s="6">
        <v>21890</v>
      </c>
      <c r="DF199" s="6">
        <f t="shared" si="206"/>
        <v>4.0000000000000002E-4</v>
      </c>
      <c r="DG199" s="6">
        <f t="shared" si="151"/>
        <v>5.0000000000000002E-5</v>
      </c>
      <c r="DH199"/>
    </row>
    <row r="200" spans="1:112" s="11" customFormat="1">
      <c r="A200" s="11">
        <v>197</v>
      </c>
      <c r="B200" s="6" t="s">
        <v>114</v>
      </c>
      <c r="C200" s="6">
        <v>243</v>
      </c>
      <c r="D200" s="6" t="s">
        <v>1235</v>
      </c>
      <c r="E200" s="6" t="s">
        <v>1654</v>
      </c>
      <c r="F200" s="6" t="s">
        <v>115</v>
      </c>
      <c r="G200" s="7">
        <v>7</v>
      </c>
      <c r="H200" s="6">
        <v>81</v>
      </c>
      <c r="I200" s="6">
        <f t="shared" si="202"/>
        <v>0.05</v>
      </c>
      <c r="J200" s="6">
        <v>8.18</v>
      </c>
      <c r="K200" s="6">
        <v>140</v>
      </c>
      <c r="L200" s="6">
        <v>2.27</v>
      </c>
      <c r="M200" s="9">
        <f>0.5*0.2</f>
        <v>0.1</v>
      </c>
      <c r="N200" s="6">
        <v>7.76</v>
      </c>
      <c r="O200" s="6">
        <v>7.64</v>
      </c>
      <c r="P200" s="8">
        <v>0.14000000000000001</v>
      </c>
      <c r="Q200" s="6">
        <v>900</v>
      </c>
      <c r="R200" s="6">
        <f t="shared" si="203"/>
        <v>0.2</v>
      </c>
      <c r="S200" s="6">
        <v>9.1300000000000008</v>
      </c>
      <c r="T200" s="6">
        <v>68.8</v>
      </c>
      <c r="U200" s="6">
        <f t="shared" si="189"/>
        <v>1</v>
      </c>
      <c r="V200" s="6"/>
      <c r="W200" s="7">
        <v>49</v>
      </c>
      <c r="X200" s="7">
        <v>15</v>
      </c>
      <c r="Y200" s="6">
        <v>161</v>
      </c>
      <c r="Z200" s="6">
        <v>20000</v>
      </c>
      <c r="AA200" s="9">
        <v>3.1</v>
      </c>
      <c r="AB200" s="6">
        <v>38000</v>
      </c>
      <c r="AC200" s="6">
        <v>1400</v>
      </c>
      <c r="AD200" s="6">
        <v>2800</v>
      </c>
      <c r="AE200" s="6">
        <v>8440</v>
      </c>
      <c r="AF200" s="7">
        <v>66</v>
      </c>
      <c r="AG200" s="6">
        <v>3800</v>
      </c>
      <c r="AH200" s="6">
        <v>500</v>
      </c>
      <c r="AI200" s="6">
        <f>0.5*0.005</f>
        <v>2.5000000000000001E-3</v>
      </c>
      <c r="AJ200" s="6">
        <v>0.17100000000000001</v>
      </c>
      <c r="AK200" s="6">
        <f t="shared" si="198"/>
        <v>2.5000000000000001E-3</v>
      </c>
      <c r="AL200" s="6">
        <v>0.33700000000000002</v>
      </c>
      <c r="AM200" s="6">
        <v>4.9000000000000002E-2</v>
      </c>
      <c r="AN200" s="8">
        <v>0.05</v>
      </c>
      <c r="AO200" s="6">
        <f t="shared" ref="AO200:AO207" si="210">0.5*0.005</f>
        <v>2.5000000000000001E-3</v>
      </c>
      <c r="AP200" s="6">
        <f t="shared" si="201"/>
        <v>2.5000000000000001E-3</v>
      </c>
      <c r="AQ200" s="6">
        <f>0.5*0.005</f>
        <v>2.5000000000000001E-3</v>
      </c>
      <c r="AR200" s="6">
        <v>2.5999999999999999E-2</v>
      </c>
      <c r="AS200" s="8">
        <v>0.1</v>
      </c>
      <c r="AT200" s="6">
        <v>3.4000000000000002E-2</v>
      </c>
      <c r="AU200" s="6">
        <v>0.14599999999999999</v>
      </c>
      <c r="AV200" s="8">
        <v>0.05</v>
      </c>
      <c r="AW200" s="6">
        <f t="shared" si="209"/>
        <v>2.5000000000000001E-3</v>
      </c>
      <c r="AX200" s="6">
        <v>3.4000000000000002E-2</v>
      </c>
      <c r="AY200" s="6">
        <v>4.1000000000000002E-2</v>
      </c>
      <c r="AZ200" s="6">
        <f t="shared" si="172"/>
        <v>2.5000000000000001E-3</v>
      </c>
      <c r="BA200" s="6">
        <f t="shared" si="207"/>
        <v>2.5000000000000001E-3</v>
      </c>
      <c r="BB200" s="6"/>
      <c r="BC200" s="6">
        <f t="shared" si="182"/>
        <v>5.0000000000000001E-4</v>
      </c>
      <c r="BD200" s="6">
        <f t="shared" si="190"/>
        <v>5.0000000000000001E-4</v>
      </c>
      <c r="BE200" s="6">
        <f t="shared" si="186"/>
        <v>5.0000000000000001E-4</v>
      </c>
      <c r="BF200" s="6">
        <f t="shared" si="183"/>
        <v>5.0000000000000001E-4</v>
      </c>
      <c r="BG200" s="6">
        <f t="shared" si="184"/>
        <v>5.0000000000000001E-4</v>
      </c>
      <c r="BH200" s="6">
        <f t="shared" si="208"/>
        <v>5.0000000000000001E-4</v>
      </c>
      <c r="BI200" s="6">
        <f t="shared" si="191"/>
        <v>5.0000000000000001E-4</v>
      </c>
      <c r="BJ200" s="6">
        <f t="shared" si="187"/>
        <v>5.0000000000000001E-4</v>
      </c>
      <c r="BK200" s="6">
        <f t="shared" si="204"/>
        <v>5.0000000000000004E-6</v>
      </c>
      <c r="BL200" s="11">
        <f t="shared" si="185"/>
        <v>5.0000000000000001E-4</v>
      </c>
      <c r="BM200" s="11">
        <f t="shared" si="192"/>
        <v>5.0000000000000002E-5</v>
      </c>
      <c r="BN200" s="11">
        <f t="shared" si="199"/>
        <v>5.0000000000000002E-5</v>
      </c>
      <c r="BO200" s="11">
        <f t="shared" si="193"/>
        <v>5.0000000000000002E-5</v>
      </c>
      <c r="BP200" s="11">
        <f t="shared" si="200"/>
        <v>5.0000000000000002E-5</v>
      </c>
      <c r="BQ200" s="6"/>
      <c r="BR200" s="6">
        <f t="shared" si="205"/>
        <v>4.0000000000000002E-4</v>
      </c>
      <c r="BS200" s="6">
        <f t="shared" si="194"/>
        <v>5.0000000000000002E-5</v>
      </c>
      <c r="BT200" s="6">
        <f t="shared" si="194"/>
        <v>5.0000000000000002E-5</v>
      </c>
      <c r="BU200" s="6">
        <f t="shared" si="150"/>
        <v>1E-4</v>
      </c>
      <c r="BV200" s="6">
        <f t="shared" si="195"/>
        <v>5.0000000000000002E-5</v>
      </c>
      <c r="BW200" s="6">
        <f t="shared" si="195"/>
        <v>5.0000000000000002E-5</v>
      </c>
      <c r="BX200" s="6"/>
      <c r="BY200" s="6">
        <f t="shared" ref="BY200:BY210" si="211">0.5*0.0003</f>
        <v>1.4999999999999999E-4</v>
      </c>
      <c r="CR200" s="14"/>
      <c r="CX200" s="6">
        <f t="shared" si="196"/>
        <v>5.0000000000000002E-5</v>
      </c>
      <c r="CY200" s="6">
        <f t="shared" si="196"/>
        <v>5.0000000000000002E-5</v>
      </c>
      <c r="CZ200" s="6">
        <v>9633</v>
      </c>
      <c r="DF200" s="6">
        <f t="shared" si="206"/>
        <v>4.0000000000000002E-4</v>
      </c>
      <c r="DG200" s="6">
        <f t="shared" si="151"/>
        <v>5.0000000000000002E-5</v>
      </c>
      <c r="DH200"/>
    </row>
    <row r="201" spans="1:112" s="11" customFormat="1">
      <c r="A201" s="11">
        <v>198</v>
      </c>
      <c r="B201" s="6" t="s">
        <v>112</v>
      </c>
      <c r="C201" s="6">
        <v>244</v>
      </c>
      <c r="D201" s="6" t="s">
        <v>1236</v>
      </c>
      <c r="E201" s="6" t="s">
        <v>1655</v>
      </c>
      <c r="F201" s="6" t="s">
        <v>113</v>
      </c>
      <c r="G201" s="7">
        <v>6.8</v>
      </c>
      <c r="H201" s="6">
        <v>37.200000000000003</v>
      </c>
      <c r="I201" s="6">
        <f t="shared" si="202"/>
        <v>0.05</v>
      </c>
      <c r="J201" s="6">
        <f>0.5*3</f>
        <v>1.5</v>
      </c>
      <c r="K201" s="7">
        <v>52</v>
      </c>
      <c r="L201" s="6">
        <v>0.872</v>
      </c>
      <c r="M201" s="9">
        <v>4.0999999999999996</v>
      </c>
      <c r="N201" s="6">
        <v>9.9499999999999993</v>
      </c>
      <c r="O201" s="9">
        <v>7.4</v>
      </c>
      <c r="P201" s="10">
        <v>4.5999999999999999E-2</v>
      </c>
      <c r="Q201" s="6">
        <v>1100</v>
      </c>
      <c r="R201" s="6">
        <f t="shared" si="203"/>
        <v>0.2</v>
      </c>
      <c r="S201" s="6">
        <v>6.82</v>
      </c>
      <c r="T201" s="6">
        <v>46.4</v>
      </c>
      <c r="U201" s="6">
        <f t="shared" si="189"/>
        <v>1</v>
      </c>
      <c r="V201" s="6"/>
      <c r="W201" s="7">
        <v>26</v>
      </c>
      <c r="X201" s="7">
        <v>11</v>
      </c>
      <c r="Y201" s="6">
        <v>64.099999999999994</v>
      </c>
      <c r="Z201" s="6">
        <v>8000</v>
      </c>
      <c r="AA201" s="9">
        <v>1.9</v>
      </c>
      <c r="AB201" s="6">
        <v>5000</v>
      </c>
      <c r="AC201" s="6">
        <v>150</v>
      </c>
      <c r="AD201" s="6">
        <v>740</v>
      </c>
      <c r="AE201" s="6">
        <v>2900</v>
      </c>
      <c r="AF201" s="7">
        <v>37</v>
      </c>
      <c r="AG201" s="6">
        <v>7400</v>
      </c>
      <c r="AH201" s="6">
        <v>950</v>
      </c>
      <c r="AI201" s="9">
        <v>1.1000000000000001</v>
      </c>
      <c r="AJ201" s="6">
        <v>4.2999999999999997E-2</v>
      </c>
      <c r="AK201" s="6">
        <f t="shared" si="198"/>
        <v>2.5000000000000001E-3</v>
      </c>
      <c r="AL201" s="6">
        <v>7.4999999999999997E-2</v>
      </c>
      <c r="AM201" s="6">
        <f t="shared" ref="AM201:AN204" si="212">0.5*0.005</f>
        <v>2.5000000000000001E-3</v>
      </c>
      <c r="AN201" s="6">
        <f t="shared" si="212"/>
        <v>2.5000000000000001E-3</v>
      </c>
      <c r="AO201" s="6">
        <f t="shared" si="210"/>
        <v>2.5000000000000001E-3</v>
      </c>
      <c r="AP201" s="6">
        <f t="shared" si="201"/>
        <v>2.5000000000000001E-3</v>
      </c>
      <c r="AQ201" s="6">
        <f>0.5*0.005</f>
        <v>2.5000000000000001E-3</v>
      </c>
      <c r="AR201" s="6">
        <f>0.5*0.003</f>
        <v>1.5E-3</v>
      </c>
      <c r="AS201" s="6">
        <v>0.11899999999999999</v>
      </c>
      <c r="AT201" s="6">
        <f>0.5*0.005</f>
        <v>2.5000000000000001E-3</v>
      </c>
      <c r="AU201" s="6">
        <f>0.5*0.005</f>
        <v>2.5000000000000001E-3</v>
      </c>
      <c r="AV201" s="8">
        <f>0.5*0.005</f>
        <v>2.5000000000000001E-3</v>
      </c>
      <c r="AW201" s="6">
        <f t="shared" si="209"/>
        <v>2.5000000000000001E-3</v>
      </c>
      <c r="AX201" s="6">
        <f t="shared" ref="AX201:AY207" si="213">0.5*0.005</f>
        <v>2.5000000000000001E-3</v>
      </c>
      <c r="AY201" s="6">
        <f t="shared" si="213"/>
        <v>2.5000000000000001E-3</v>
      </c>
      <c r="AZ201" s="6">
        <f t="shared" si="172"/>
        <v>2.5000000000000001E-3</v>
      </c>
      <c r="BA201" s="6">
        <f t="shared" si="207"/>
        <v>2.5000000000000001E-3</v>
      </c>
      <c r="BB201" s="6"/>
      <c r="BC201" s="6">
        <f t="shared" ref="BC201:BC210" si="214">0.5*0.001</f>
        <v>5.0000000000000001E-4</v>
      </c>
      <c r="BD201" s="6">
        <f t="shared" si="190"/>
        <v>5.0000000000000001E-4</v>
      </c>
      <c r="BE201" s="6">
        <f t="shared" si="186"/>
        <v>5.0000000000000001E-4</v>
      </c>
      <c r="BF201" s="6">
        <f t="shared" ref="BF201:BF210" si="215">0.5*0.001</f>
        <v>5.0000000000000001E-4</v>
      </c>
      <c r="BG201" s="6">
        <f t="shared" ref="BG201:BG210" si="216">0.5*0.001</f>
        <v>5.0000000000000001E-4</v>
      </c>
      <c r="BH201" s="6">
        <f t="shared" si="208"/>
        <v>5.0000000000000001E-4</v>
      </c>
      <c r="BI201" s="6">
        <f t="shared" si="191"/>
        <v>5.0000000000000001E-4</v>
      </c>
      <c r="BJ201" s="6">
        <f t="shared" si="187"/>
        <v>5.0000000000000001E-4</v>
      </c>
      <c r="BK201" s="6">
        <f t="shared" si="204"/>
        <v>5.0000000000000004E-6</v>
      </c>
      <c r="BL201" s="11">
        <f t="shared" ref="BL201:BL210" si="217">0.5*0.001</f>
        <v>5.0000000000000001E-4</v>
      </c>
      <c r="BM201" s="11">
        <f t="shared" si="192"/>
        <v>5.0000000000000002E-5</v>
      </c>
      <c r="BN201" s="11">
        <f t="shared" si="199"/>
        <v>5.0000000000000002E-5</v>
      </c>
      <c r="BO201" s="11">
        <f t="shared" si="193"/>
        <v>5.0000000000000002E-5</v>
      </c>
      <c r="BP201" s="11">
        <f t="shared" si="200"/>
        <v>5.0000000000000002E-5</v>
      </c>
      <c r="BQ201" s="6"/>
      <c r="BR201" s="6">
        <f t="shared" si="205"/>
        <v>4.0000000000000002E-4</v>
      </c>
      <c r="BS201" s="6">
        <f t="shared" si="194"/>
        <v>5.0000000000000002E-5</v>
      </c>
      <c r="BT201" s="6">
        <f t="shared" si="194"/>
        <v>5.0000000000000002E-5</v>
      </c>
      <c r="BU201" s="6">
        <f t="shared" ref="BU201:BU210" si="218">0.5*0.0002</f>
        <v>1E-4</v>
      </c>
      <c r="BV201" s="6">
        <f t="shared" si="195"/>
        <v>5.0000000000000002E-5</v>
      </c>
      <c r="BW201" s="6">
        <f t="shared" si="195"/>
        <v>5.0000000000000002E-5</v>
      </c>
      <c r="BX201" s="6"/>
      <c r="BY201" s="6">
        <f t="shared" si="211"/>
        <v>1.4999999999999999E-4</v>
      </c>
      <c r="CR201" s="14"/>
      <c r="CX201" s="6">
        <f t="shared" si="196"/>
        <v>5.0000000000000002E-5</v>
      </c>
      <c r="CY201" s="6">
        <f t="shared" si="196"/>
        <v>5.0000000000000002E-5</v>
      </c>
      <c r="CZ201" s="6">
        <v>9966</v>
      </c>
      <c r="DF201" s="6">
        <f t="shared" si="206"/>
        <v>4.0000000000000002E-4</v>
      </c>
      <c r="DG201" s="6">
        <f t="shared" ref="DG201:DG210" si="219">0.5*0.0001</f>
        <v>5.0000000000000002E-5</v>
      </c>
      <c r="DH201"/>
    </row>
    <row r="202" spans="1:112" s="11" customFormat="1">
      <c r="A202" s="11">
        <v>199</v>
      </c>
      <c r="B202" s="6" t="s">
        <v>110</v>
      </c>
      <c r="C202" s="6">
        <v>245</v>
      </c>
      <c r="D202" s="6" t="s">
        <v>1237</v>
      </c>
      <c r="E202" s="6" t="s">
        <v>1656</v>
      </c>
      <c r="F202" s="6" t="s">
        <v>111</v>
      </c>
      <c r="G202" s="7">
        <v>6.8</v>
      </c>
      <c r="H202" s="6">
        <v>97.2</v>
      </c>
      <c r="I202" s="6">
        <f t="shared" si="202"/>
        <v>0.05</v>
      </c>
      <c r="J202" s="6">
        <f>0.5*3</f>
        <v>1.5</v>
      </c>
      <c r="K202" s="7">
        <v>67</v>
      </c>
      <c r="L202" s="6">
        <v>1.42</v>
      </c>
      <c r="M202" s="9">
        <v>4.3</v>
      </c>
      <c r="N202" s="6">
        <v>10.9</v>
      </c>
      <c r="O202" s="6">
        <v>12.3</v>
      </c>
      <c r="P202" s="8">
        <v>0.12</v>
      </c>
      <c r="Q202" s="6">
        <v>1300</v>
      </c>
      <c r="R202" s="6">
        <f t="shared" si="203"/>
        <v>0.2</v>
      </c>
      <c r="S202" s="6">
        <v>8.7799999999999994</v>
      </c>
      <c r="T202" s="6">
        <v>42.6</v>
      </c>
      <c r="U202" s="6">
        <f t="shared" si="189"/>
        <v>1</v>
      </c>
      <c r="V202" s="6"/>
      <c r="W202" s="7">
        <v>27</v>
      </c>
      <c r="X202" s="7">
        <v>13</v>
      </c>
      <c r="Y202" s="6">
        <v>97.5</v>
      </c>
      <c r="Z202" s="6">
        <v>9100</v>
      </c>
      <c r="AA202" s="9">
        <v>0.95</v>
      </c>
      <c r="AB202" s="6">
        <v>8800</v>
      </c>
      <c r="AC202" s="6">
        <v>200</v>
      </c>
      <c r="AD202" s="6">
        <v>960</v>
      </c>
      <c r="AE202" s="6">
        <v>8920</v>
      </c>
      <c r="AF202" s="7">
        <v>92</v>
      </c>
      <c r="AG202" s="6">
        <v>6200</v>
      </c>
      <c r="AH202" s="6">
        <v>1200</v>
      </c>
      <c r="AI202" s="6">
        <f t="shared" ref="AI202:AI207" si="220">0.5*0.005</f>
        <v>2.5000000000000001E-3</v>
      </c>
      <c r="AJ202" s="6">
        <v>4.2999999999999997E-2</v>
      </c>
      <c r="AK202" s="6">
        <f t="shared" si="198"/>
        <v>2.5000000000000001E-3</v>
      </c>
      <c r="AL202" s="6">
        <v>0.152</v>
      </c>
      <c r="AM202" s="6">
        <f t="shared" si="212"/>
        <v>2.5000000000000001E-3</v>
      </c>
      <c r="AN202" s="6">
        <f t="shared" si="212"/>
        <v>2.5000000000000001E-3</v>
      </c>
      <c r="AO202" s="6">
        <f t="shared" si="210"/>
        <v>2.5000000000000001E-3</v>
      </c>
      <c r="AP202" s="6">
        <f t="shared" si="201"/>
        <v>2.5000000000000001E-3</v>
      </c>
      <c r="AQ202" s="6">
        <f>0.5*0.005</f>
        <v>2.5000000000000001E-3</v>
      </c>
      <c r="AR202" s="6">
        <v>4.3999999999999997E-2</v>
      </c>
      <c r="AS202" s="6">
        <f t="shared" ref="AS202:AT205" si="221">0.5*0.005</f>
        <v>2.5000000000000001E-3</v>
      </c>
      <c r="AT202" s="6">
        <f t="shared" si="221"/>
        <v>2.5000000000000001E-3</v>
      </c>
      <c r="AU202" s="6">
        <v>7.3999999999999996E-2</v>
      </c>
      <c r="AV202" s="6">
        <f>0.5*0.005</f>
        <v>2.5000000000000001E-3</v>
      </c>
      <c r="AW202" s="6">
        <f t="shared" si="209"/>
        <v>2.5000000000000001E-3</v>
      </c>
      <c r="AX202" s="6">
        <f t="shared" si="213"/>
        <v>2.5000000000000001E-3</v>
      </c>
      <c r="AY202" s="6">
        <f t="shared" si="213"/>
        <v>2.5000000000000001E-3</v>
      </c>
      <c r="AZ202" s="6">
        <f t="shared" si="172"/>
        <v>2.5000000000000001E-3</v>
      </c>
      <c r="BA202" s="6">
        <f t="shared" si="207"/>
        <v>2.5000000000000001E-3</v>
      </c>
      <c r="BB202" s="6"/>
      <c r="BC202" s="6">
        <f t="shared" si="214"/>
        <v>5.0000000000000001E-4</v>
      </c>
      <c r="BD202" s="6">
        <f t="shared" si="190"/>
        <v>5.0000000000000001E-4</v>
      </c>
      <c r="BE202" s="6">
        <f t="shared" si="186"/>
        <v>5.0000000000000001E-4</v>
      </c>
      <c r="BF202" s="6">
        <f t="shared" si="215"/>
        <v>5.0000000000000001E-4</v>
      </c>
      <c r="BG202" s="6">
        <f t="shared" si="216"/>
        <v>5.0000000000000001E-4</v>
      </c>
      <c r="BH202" s="6">
        <f t="shared" si="208"/>
        <v>5.0000000000000001E-4</v>
      </c>
      <c r="BI202" s="6">
        <f t="shared" si="191"/>
        <v>5.0000000000000001E-4</v>
      </c>
      <c r="BJ202" s="6">
        <f t="shared" si="187"/>
        <v>5.0000000000000001E-4</v>
      </c>
      <c r="BK202" s="6">
        <f t="shared" si="204"/>
        <v>5.0000000000000004E-6</v>
      </c>
      <c r="BL202" s="11">
        <f t="shared" si="217"/>
        <v>5.0000000000000001E-4</v>
      </c>
      <c r="BM202" s="11">
        <f t="shared" si="192"/>
        <v>5.0000000000000002E-5</v>
      </c>
      <c r="BN202" s="11">
        <f t="shared" si="199"/>
        <v>5.0000000000000002E-5</v>
      </c>
      <c r="BO202" s="11">
        <f t="shared" si="193"/>
        <v>5.0000000000000002E-5</v>
      </c>
      <c r="BP202" s="11">
        <f t="shared" si="200"/>
        <v>5.0000000000000002E-5</v>
      </c>
      <c r="BQ202" s="6"/>
      <c r="BR202" s="6">
        <f t="shared" si="205"/>
        <v>4.0000000000000002E-4</v>
      </c>
      <c r="BS202" s="6">
        <f t="shared" si="194"/>
        <v>5.0000000000000002E-5</v>
      </c>
      <c r="BT202" s="6">
        <f t="shared" si="194"/>
        <v>5.0000000000000002E-5</v>
      </c>
      <c r="BU202" s="6">
        <f t="shared" si="218"/>
        <v>1E-4</v>
      </c>
      <c r="BV202" s="6">
        <f t="shared" si="195"/>
        <v>5.0000000000000002E-5</v>
      </c>
      <c r="BW202" s="6">
        <f t="shared" si="195"/>
        <v>5.0000000000000002E-5</v>
      </c>
      <c r="BX202" s="6"/>
      <c r="BY202" s="6">
        <f t="shared" si="211"/>
        <v>1.4999999999999999E-4</v>
      </c>
      <c r="CR202" s="14"/>
      <c r="CX202" s="6">
        <f t="shared" si="196"/>
        <v>5.0000000000000002E-5</v>
      </c>
      <c r="CY202" s="6">
        <f t="shared" si="196"/>
        <v>5.0000000000000002E-5</v>
      </c>
      <c r="CZ202" s="6">
        <v>11930</v>
      </c>
      <c r="DF202" s="6">
        <f t="shared" si="206"/>
        <v>4.0000000000000002E-4</v>
      </c>
      <c r="DG202" s="6">
        <f t="shared" si="219"/>
        <v>5.0000000000000002E-5</v>
      </c>
      <c r="DH202"/>
    </row>
    <row r="203" spans="1:112" s="11" customFormat="1">
      <c r="A203" s="11">
        <v>200</v>
      </c>
      <c r="B203" s="6" t="s">
        <v>108</v>
      </c>
      <c r="C203" s="6">
        <v>246</v>
      </c>
      <c r="D203" s="6" t="s">
        <v>1238</v>
      </c>
      <c r="E203" s="6" t="s">
        <v>1657</v>
      </c>
      <c r="F203" s="6" t="s">
        <v>109</v>
      </c>
      <c r="G203" s="7">
        <v>6.7</v>
      </c>
      <c r="H203" s="6">
        <v>48</v>
      </c>
      <c r="I203" s="6">
        <f t="shared" si="202"/>
        <v>0.05</v>
      </c>
      <c r="J203" s="6">
        <f>0.5*3</f>
        <v>1.5</v>
      </c>
      <c r="K203" s="7">
        <v>56</v>
      </c>
      <c r="L203" s="6">
        <v>0.51300000000000001</v>
      </c>
      <c r="M203" s="9">
        <v>2.4</v>
      </c>
      <c r="N203" s="6">
        <v>8.76</v>
      </c>
      <c r="O203" s="6">
        <v>16.3</v>
      </c>
      <c r="P203" s="10">
        <v>5.8000000000000003E-2</v>
      </c>
      <c r="Q203" s="6">
        <v>770</v>
      </c>
      <c r="R203" s="6">
        <f t="shared" si="203"/>
        <v>0.2</v>
      </c>
      <c r="S203" s="6">
        <v>9.9700000000000006</v>
      </c>
      <c r="T203" s="6">
        <v>26.1</v>
      </c>
      <c r="U203" s="6">
        <f t="shared" si="189"/>
        <v>1</v>
      </c>
      <c r="V203" s="6"/>
      <c r="W203" s="7">
        <v>33</v>
      </c>
      <c r="X203" s="9">
        <v>8.5</v>
      </c>
      <c r="Y203" s="6">
        <v>57.1</v>
      </c>
      <c r="Z203" s="6">
        <v>9300</v>
      </c>
      <c r="AA203" s="9">
        <v>0.9</v>
      </c>
      <c r="AB203" s="6">
        <v>5000</v>
      </c>
      <c r="AC203" s="6">
        <v>220</v>
      </c>
      <c r="AD203" s="6">
        <v>360</v>
      </c>
      <c r="AE203" s="6">
        <v>3290</v>
      </c>
      <c r="AF203" s="7">
        <v>65</v>
      </c>
      <c r="AG203" s="6">
        <v>4100</v>
      </c>
      <c r="AH203" s="6">
        <v>400</v>
      </c>
      <c r="AI203" s="6">
        <f t="shared" si="220"/>
        <v>2.5000000000000001E-3</v>
      </c>
      <c r="AJ203" s="6">
        <f>0.5*0.005</f>
        <v>2.5000000000000001E-3</v>
      </c>
      <c r="AK203" s="6">
        <f t="shared" si="198"/>
        <v>2.5000000000000001E-3</v>
      </c>
      <c r="AL203" s="6">
        <f>0.5*0.005</f>
        <v>2.5000000000000001E-3</v>
      </c>
      <c r="AM203" s="6">
        <f t="shared" si="212"/>
        <v>2.5000000000000001E-3</v>
      </c>
      <c r="AN203" s="6">
        <f t="shared" si="212"/>
        <v>2.5000000000000001E-3</v>
      </c>
      <c r="AO203" s="6">
        <f t="shared" si="210"/>
        <v>2.5000000000000001E-3</v>
      </c>
      <c r="AP203" s="6">
        <f t="shared" si="201"/>
        <v>2.5000000000000001E-3</v>
      </c>
      <c r="AQ203" s="6">
        <f>0.5*0.005</f>
        <v>2.5000000000000001E-3</v>
      </c>
      <c r="AR203" s="6">
        <v>0.03</v>
      </c>
      <c r="AS203" s="6">
        <f t="shared" si="221"/>
        <v>2.5000000000000001E-3</v>
      </c>
      <c r="AT203" s="6">
        <f t="shared" si="221"/>
        <v>2.5000000000000001E-3</v>
      </c>
      <c r="AU203" s="6">
        <f>0.5*0.005</f>
        <v>2.5000000000000001E-3</v>
      </c>
      <c r="AV203" s="6">
        <f>0.5*0.005</f>
        <v>2.5000000000000001E-3</v>
      </c>
      <c r="AW203" s="6">
        <f t="shared" si="209"/>
        <v>2.5000000000000001E-3</v>
      </c>
      <c r="AX203" s="6">
        <f t="shared" si="213"/>
        <v>2.5000000000000001E-3</v>
      </c>
      <c r="AY203" s="6">
        <f t="shared" si="213"/>
        <v>2.5000000000000001E-3</v>
      </c>
      <c r="AZ203" s="6">
        <f t="shared" si="172"/>
        <v>2.5000000000000001E-3</v>
      </c>
      <c r="BA203" s="6">
        <f t="shared" si="207"/>
        <v>2.5000000000000001E-3</v>
      </c>
      <c r="BB203" s="6"/>
      <c r="BC203" s="6">
        <f t="shared" si="214"/>
        <v>5.0000000000000001E-4</v>
      </c>
      <c r="BD203" s="6">
        <f t="shared" si="190"/>
        <v>5.0000000000000001E-4</v>
      </c>
      <c r="BE203" s="6">
        <f t="shared" si="186"/>
        <v>5.0000000000000001E-4</v>
      </c>
      <c r="BF203" s="6">
        <f t="shared" si="215"/>
        <v>5.0000000000000001E-4</v>
      </c>
      <c r="BG203" s="6">
        <f t="shared" si="216"/>
        <v>5.0000000000000001E-4</v>
      </c>
      <c r="BH203" s="6">
        <f t="shared" si="208"/>
        <v>5.0000000000000001E-4</v>
      </c>
      <c r="BI203" s="6">
        <f t="shared" si="191"/>
        <v>5.0000000000000001E-4</v>
      </c>
      <c r="BJ203" s="6">
        <f t="shared" si="187"/>
        <v>5.0000000000000001E-4</v>
      </c>
      <c r="BK203" s="6">
        <f t="shared" si="204"/>
        <v>5.0000000000000004E-6</v>
      </c>
      <c r="BL203" s="11">
        <f t="shared" si="217"/>
        <v>5.0000000000000001E-4</v>
      </c>
      <c r="BM203" s="11">
        <f t="shared" si="192"/>
        <v>5.0000000000000002E-5</v>
      </c>
      <c r="BN203" s="11">
        <f t="shared" si="199"/>
        <v>5.0000000000000002E-5</v>
      </c>
      <c r="BO203" s="11">
        <f t="shared" si="193"/>
        <v>5.0000000000000002E-5</v>
      </c>
      <c r="BP203" s="11">
        <f t="shared" si="200"/>
        <v>5.0000000000000002E-5</v>
      </c>
      <c r="BQ203" s="6"/>
      <c r="BR203" s="6">
        <f t="shared" si="205"/>
        <v>4.0000000000000002E-4</v>
      </c>
      <c r="BS203" s="6">
        <f t="shared" si="194"/>
        <v>5.0000000000000002E-5</v>
      </c>
      <c r="BT203" s="6">
        <f t="shared" si="194"/>
        <v>5.0000000000000002E-5</v>
      </c>
      <c r="BU203" s="6">
        <f t="shared" si="218"/>
        <v>1E-4</v>
      </c>
      <c r="BV203" s="6">
        <f t="shared" si="195"/>
        <v>5.0000000000000002E-5</v>
      </c>
      <c r="BW203" s="6">
        <f t="shared" si="195"/>
        <v>5.0000000000000002E-5</v>
      </c>
      <c r="BX203" s="6"/>
      <c r="BY203" s="6">
        <f t="shared" si="211"/>
        <v>1.4999999999999999E-4</v>
      </c>
      <c r="CR203" s="14"/>
      <c r="CX203" s="6">
        <f t="shared" si="196"/>
        <v>5.0000000000000002E-5</v>
      </c>
      <c r="CY203" s="6">
        <f t="shared" si="196"/>
        <v>5.0000000000000002E-5</v>
      </c>
      <c r="CZ203" s="6">
        <v>13970</v>
      </c>
      <c r="DF203" s="6">
        <f t="shared" si="206"/>
        <v>4.0000000000000002E-4</v>
      </c>
      <c r="DG203" s="6">
        <f t="shared" si="219"/>
        <v>5.0000000000000002E-5</v>
      </c>
      <c r="DH203"/>
    </row>
    <row r="204" spans="1:112" s="11" customFormat="1">
      <c r="A204" s="11">
        <v>201</v>
      </c>
      <c r="B204" s="6" t="s">
        <v>106</v>
      </c>
      <c r="C204" s="6">
        <v>247</v>
      </c>
      <c r="D204" s="6" t="s">
        <v>1239</v>
      </c>
      <c r="E204" s="6" t="s">
        <v>1658</v>
      </c>
      <c r="F204" s="6" t="s">
        <v>107</v>
      </c>
      <c r="G204" s="7">
        <v>7.2</v>
      </c>
      <c r="H204" s="6">
        <v>260</v>
      </c>
      <c r="I204" s="6">
        <f t="shared" si="202"/>
        <v>0.05</v>
      </c>
      <c r="J204" s="6">
        <v>6.72</v>
      </c>
      <c r="K204" s="6">
        <v>120</v>
      </c>
      <c r="L204" s="6">
        <v>1.35</v>
      </c>
      <c r="M204" s="9">
        <f>0.5*0.2</f>
        <v>0.1</v>
      </c>
      <c r="N204" s="9">
        <v>5.4</v>
      </c>
      <c r="O204" s="6">
        <v>6.75</v>
      </c>
      <c r="P204" s="10">
        <v>7.4999999999999997E-2</v>
      </c>
      <c r="Q204" s="6">
        <v>1500</v>
      </c>
      <c r="R204" s="6">
        <f t="shared" si="203"/>
        <v>0.2</v>
      </c>
      <c r="S204" s="6">
        <v>4.01</v>
      </c>
      <c r="T204" s="6">
        <v>43.6</v>
      </c>
      <c r="U204" s="6">
        <f t="shared" si="189"/>
        <v>1</v>
      </c>
      <c r="V204" s="6"/>
      <c r="W204" s="6">
        <v>410</v>
      </c>
      <c r="X204" s="9">
        <v>6.7</v>
      </c>
      <c r="Y204" s="6">
        <v>104</v>
      </c>
      <c r="Z204" s="6">
        <v>150000</v>
      </c>
      <c r="AA204" s="9">
        <v>1.4</v>
      </c>
      <c r="AB204" s="6">
        <v>13000</v>
      </c>
      <c r="AC204" s="6">
        <v>1300</v>
      </c>
      <c r="AD204" s="6">
        <v>730</v>
      </c>
      <c r="AE204" s="6">
        <v>7090</v>
      </c>
      <c r="AF204" s="7">
        <v>46</v>
      </c>
      <c r="AG204" s="6">
        <v>2600</v>
      </c>
      <c r="AH204" s="6">
        <v>450</v>
      </c>
      <c r="AI204" s="6">
        <f t="shared" si="220"/>
        <v>2.5000000000000001E-3</v>
      </c>
      <c r="AJ204" s="6">
        <v>3.9E-2</v>
      </c>
      <c r="AK204" s="6">
        <f t="shared" si="198"/>
        <v>2.5000000000000001E-3</v>
      </c>
      <c r="AL204" s="6">
        <v>0.14499999999999999</v>
      </c>
      <c r="AM204" s="6">
        <f t="shared" si="212"/>
        <v>2.5000000000000001E-3</v>
      </c>
      <c r="AN204" s="6">
        <f t="shared" si="212"/>
        <v>2.5000000000000001E-3</v>
      </c>
      <c r="AO204" s="6">
        <f t="shared" si="210"/>
        <v>2.5000000000000001E-3</v>
      </c>
      <c r="AP204" s="6">
        <f t="shared" si="201"/>
        <v>2.5000000000000001E-3</v>
      </c>
      <c r="AQ204" s="6">
        <f>0.5*0.005</f>
        <v>2.5000000000000001E-3</v>
      </c>
      <c r="AR204" s="6">
        <f>0.5*0.003</f>
        <v>1.5E-3</v>
      </c>
      <c r="AS204" s="6">
        <f t="shared" si="221"/>
        <v>2.5000000000000001E-3</v>
      </c>
      <c r="AT204" s="6">
        <f t="shared" si="221"/>
        <v>2.5000000000000001E-3</v>
      </c>
      <c r="AU204" s="6">
        <v>7.9000000000000001E-2</v>
      </c>
      <c r="AV204" s="6">
        <v>3.6999999999999998E-2</v>
      </c>
      <c r="AW204" s="6">
        <f t="shared" si="209"/>
        <v>2.5000000000000001E-3</v>
      </c>
      <c r="AX204" s="6">
        <f t="shared" si="213"/>
        <v>2.5000000000000001E-3</v>
      </c>
      <c r="AY204" s="6">
        <f t="shared" si="213"/>
        <v>2.5000000000000001E-3</v>
      </c>
      <c r="AZ204" s="6">
        <f t="shared" si="172"/>
        <v>2.5000000000000001E-3</v>
      </c>
      <c r="BA204" s="6">
        <f t="shared" si="207"/>
        <v>2.5000000000000001E-3</v>
      </c>
      <c r="BB204" s="6"/>
      <c r="BC204" s="6">
        <f t="shared" si="214"/>
        <v>5.0000000000000001E-4</v>
      </c>
      <c r="BD204" s="6">
        <f t="shared" si="190"/>
        <v>5.0000000000000001E-4</v>
      </c>
      <c r="BE204" s="6">
        <f t="shared" si="186"/>
        <v>5.0000000000000001E-4</v>
      </c>
      <c r="BF204" s="6">
        <f t="shared" si="215"/>
        <v>5.0000000000000001E-4</v>
      </c>
      <c r="BG204" s="6">
        <f t="shared" si="216"/>
        <v>5.0000000000000001E-4</v>
      </c>
      <c r="BH204" s="6">
        <f t="shared" si="208"/>
        <v>5.0000000000000001E-4</v>
      </c>
      <c r="BI204" s="6">
        <f t="shared" si="191"/>
        <v>5.0000000000000001E-4</v>
      </c>
      <c r="BJ204" s="6">
        <f t="shared" si="187"/>
        <v>5.0000000000000001E-4</v>
      </c>
      <c r="BK204" s="6">
        <f t="shared" si="204"/>
        <v>5.0000000000000004E-6</v>
      </c>
      <c r="BL204" s="11">
        <f t="shared" si="217"/>
        <v>5.0000000000000001E-4</v>
      </c>
      <c r="BM204" s="11">
        <f t="shared" si="192"/>
        <v>5.0000000000000002E-5</v>
      </c>
      <c r="BN204" s="11">
        <f t="shared" si="199"/>
        <v>5.0000000000000002E-5</v>
      </c>
      <c r="BO204" s="11">
        <f t="shared" si="193"/>
        <v>5.0000000000000002E-5</v>
      </c>
      <c r="BP204" s="11">
        <f t="shared" si="200"/>
        <v>5.0000000000000002E-5</v>
      </c>
      <c r="BQ204" s="6"/>
      <c r="BR204" s="6">
        <f t="shared" si="205"/>
        <v>4.0000000000000002E-4</v>
      </c>
      <c r="BS204" s="6">
        <f t="shared" ref="BS204:BT210" si="222">0.5*0.0001</f>
        <v>5.0000000000000002E-5</v>
      </c>
      <c r="BT204" s="6">
        <f t="shared" si="222"/>
        <v>5.0000000000000002E-5</v>
      </c>
      <c r="BU204" s="6">
        <f t="shared" si="218"/>
        <v>1E-4</v>
      </c>
      <c r="BV204" s="6">
        <f t="shared" ref="BV204:BW210" si="223">0.5*0.0001</f>
        <v>5.0000000000000002E-5</v>
      </c>
      <c r="BW204" s="6">
        <f t="shared" si="223"/>
        <v>5.0000000000000002E-5</v>
      </c>
      <c r="BX204" s="6"/>
      <c r="BY204" s="6">
        <f t="shared" si="211"/>
        <v>1.4999999999999999E-4</v>
      </c>
      <c r="CR204" s="14"/>
      <c r="CX204" s="6">
        <f t="shared" ref="CX204:CY210" si="224">0.5*0.0001</f>
        <v>5.0000000000000002E-5</v>
      </c>
      <c r="CY204" s="6">
        <f t="shared" si="224"/>
        <v>5.0000000000000002E-5</v>
      </c>
      <c r="CZ204" s="6">
        <v>11150</v>
      </c>
      <c r="DF204" s="6">
        <f t="shared" si="206"/>
        <v>4.0000000000000002E-4</v>
      </c>
      <c r="DG204" s="6">
        <f t="shared" si="219"/>
        <v>5.0000000000000002E-5</v>
      </c>
      <c r="DH204"/>
    </row>
    <row r="205" spans="1:112" s="11" customFormat="1">
      <c r="A205" s="11">
        <v>202</v>
      </c>
      <c r="B205" s="6" t="s">
        <v>104</v>
      </c>
      <c r="C205" s="6">
        <v>248</v>
      </c>
      <c r="D205" s="6" t="s">
        <v>1240</v>
      </c>
      <c r="E205" s="6" t="s">
        <v>1659</v>
      </c>
      <c r="F205" s="6" t="s">
        <v>105</v>
      </c>
      <c r="G205" s="7">
        <v>7.5</v>
      </c>
      <c r="H205" s="6">
        <v>61.4</v>
      </c>
      <c r="I205" s="6">
        <f t="shared" si="202"/>
        <v>0.05</v>
      </c>
      <c r="J205" s="6">
        <f>0.5*3</f>
        <v>1.5</v>
      </c>
      <c r="K205" s="7">
        <v>54</v>
      </c>
      <c r="L205" s="6">
        <v>1.1499999999999999</v>
      </c>
      <c r="M205" s="9">
        <v>1.7</v>
      </c>
      <c r="N205" s="6">
        <v>7.36</v>
      </c>
      <c r="O205" s="6">
        <v>10.7</v>
      </c>
      <c r="P205" s="10">
        <v>0.09</v>
      </c>
      <c r="Q205" s="6">
        <v>1400</v>
      </c>
      <c r="R205" s="6">
        <f t="shared" si="203"/>
        <v>0.2</v>
      </c>
      <c r="S205" s="6">
        <v>5.72</v>
      </c>
      <c r="T205" s="6">
        <v>49.2</v>
      </c>
      <c r="U205" s="6">
        <f t="shared" si="189"/>
        <v>1</v>
      </c>
      <c r="V205" s="6"/>
      <c r="W205" s="6">
        <v>280</v>
      </c>
      <c r="X205" s="9">
        <v>9</v>
      </c>
      <c r="Y205" s="6">
        <v>96.5</v>
      </c>
      <c r="Z205" s="6">
        <v>97000</v>
      </c>
      <c r="AA205" s="9">
        <v>1.8</v>
      </c>
      <c r="AB205" s="6">
        <v>6800</v>
      </c>
      <c r="AC205" s="6">
        <v>1300</v>
      </c>
      <c r="AD205" s="6">
        <v>560</v>
      </c>
      <c r="AE205" s="6">
        <v>8820</v>
      </c>
      <c r="AF205" s="7">
        <v>89</v>
      </c>
      <c r="AG205" s="6">
        <v>3500</v>
      </c>
      <c r="AH205" s="6">
        <v>600</v>
      </c>
      <c r="AI205" s="6">
        <f t="shared" si="220"/>
        <v>2.5000000000000001E-3</v>
      </c>
      <c r="AJ205" s="6">
        <v>4.7E-2</v>
      </c>
      <c r="AK205" s="6">
        <f t="shared" si="198"/>
        <v>2.5000000000000001E-3</v>
      </c>
      <c r="AL205" s="6">
        <v>0.16900000000000001</v>
      </c>
      <c r="AM205" s="6">
        <v>3.9E-2</v>
      </c>
      <c r="AN205" s="6">
        <f>0.5*0.005</f>
        <v>2.5000000000000001E-3</v>
      </c>
      <c r="AO205" s="6">
        <f t="shared" si="210"/>
        <v>2.5000000000000001E-3</v>
      </c>
      <c r="AP205" s="6">
        <f t="shared" si="201"/>
        <v>2.5000000000000001E-3</v>
      </c>
      <c r="AQ205" s="6">
        <v>4.2999999999999997E-2</v>
      </c>
      <c r="AR205" s="6">
        <v>4.3999999999999997E-2</v>
      </c>
      <c r="AS205" s="6">
        <f t="shared" si="221"/>
        <v>2.5000000000000001E-3</v>
      </c>
      <c r="AT205" s="6">
        <f t="shared" si="221"/>
        <v>2.5000000000000001E-3</v>
      </c>
      <c r="AU205" s="6">
        <v>9.5000000000000001E-2</v>
      </c>
      <c r="AV205" s="6">
        <f>0.5*0.005</f>
        <v>2.5000000000000001E-3</v>
      </c>
      <c r="AW205" s="6">
        <f t="shared" si="209"/>
        <v>2.5000000000000001E-3</v>
      </c>
      <c r="AX205" s="6">
        <f t="shared" si="213"/>
        <v>2.5000000000000001E-3</v>
      </c>
      <c r="AY205" s="6">
        <f t="shared" si="213"/>
        <v>2.5000000000000001E-3</v>
      </c>
      <c r="AZ205" s="6">
        <f t="shared" si="172"/>
        <v>2.5000000000000001E-3</v>
      </c>
      <c r="BA205" s="6">
        <f t="shared" si="207"/>
        <v>2.5000000000000001E-3</v>
      </c>
      <c r="BB205" s="6"/>
      <c r="BC205" s="6">
        <f t="shared" si="214"/>
        <v>5.0000000000000001E-4</v>
      </c>
      <c r="BD205" s="6">
        <f t="shared" si="190"/>
        <v>5.0000000000000001E-4</v>
      </c>
      <c r="BE205" s="6">
        <f t="shared" ref="BE205:BE210" si="225">0.5*0.001</f>
        <v>5.0000000000000001E-4</v>
      </c>
      <c r="BF205" s="6">
        <f t="shared" si="215"/>
        <v>5.0000000000000001E-4</v>
      </c>
      <c r="BG205" s="6">
        <f t="shared" si="216"/>
        <v>5.0000000000000001E-4</v>
      </c>
      <c r="BH205" s="6">
        <f t="shared" si="208"/>
        <v>5.0000000000000001E-4</v>
      </c>
      <c r="BI205" s="6">
        <f t="shared" si="191"/>
        <v>5.0000000000000001E-4</v>
      </c>
      <c r="BJ205" s="6">
        <f t="shared" ref="BJ205:BJ210" si="226">0.5*0.001</f>
        <v>5.0000000000000001E-4</v>
      </c>
      <c r="BK205" s="6">
        <f t="shared" si="204"/>
        <v>5.0000000000000004E-6</v>
      </c>
      <c r="BL205" s="11">
        <f t="shared" si="217"/>
        <v>5.0000000000000001E-4</v>
      </c>
      <c r="BM205" s="11">
        <f t="shared" si="192"/>
        <v>5.0000000000000002E-5</v>
      </c>
      <c r="BN205" s="11">
        <f t="shared" si="199"/>
        <v>5.0000000000000002E-5</v>
      </c>
      <c r="BO205" s="11">
        <f t="shared" si="193"/>
        <v>5.0000000000000002E-5</v>
      </c>
      <c r="BP205" s="11">
        <f t="shared" si="200"/>
        <v>5.0000000000000002E-5</v>
      </c>
      <c r="BQ205" s="6"/>
      <c r="BR205" s="6">
        <f t="shared" si="205"/>
        <v>4.0000000000000002E-4</v>
      </c>
      <c r="BS205" s="6">
        <f t="shared" si="222"/>
        <v>5.0000000000000002E-5</v>
      </c>
      <c r="BT205" s="6">
        <f t="shared" si="222"/>
        <v>5.0000000000000002E-5</v>
      </c>
      <c r="BU205" s="6">
        <f t="shared" si="218"/>
        <v>1E-4</v>
      </c>
      <c r="BV205" s="6">
        <f t="shared" si="223"/>
        <v>5.0000000000000002E-5</v>
      </c>
      <c r="BW205" s="6">
        <f t="shared" si="223"/>
        <v>5.0000000000000002E-5</v>
      </c>
      <c r="BX205" s="6"/>
      <c r="BY205" s="6">
        <f t="shared" si="211"/>
        <v>1.4999999999999999E-4</v>
      </c>
      <c r="CR205" s="14"/>
      <c r="CX205" s="6">
        <f t="shared" si="224"/>
        <v>5.0000000000000002E-5</v>
      </c>
      <c r="CY205" s="6">
        <f t="shared" si="224"/>
        <v>5.0000000000000002E-5</v>
      </c>
      <c r="CZ205" s="6">
        <v>12529.999999999998</v>
      </c>
      <c r="DF205" s="6">
        <f t="shared" si="206"/>
        <v>4.0000000000000002E-4</v>
      </c>
      <c r="DG205" s="6">
        <f t="shared" si="219"/>
        <v>5.0000000000000002E-5</v>
      </c>
      <c r="DH205"/>
    </row>
    <row r="206" spans="1:112" s="11" customFormat="1">
      <c r="A206" s="11">
        <v>203</v>
      </c>
      <c r="B206" s="6" t="s">
        <v>102</v>
      </c>
      <c r="C206" s="6">
        <v>249</v>
      </c>
      <c r="D206" s="6" t="s">
        <v>1241</v>
      </c>
      <c r="E206" s="6" t="s">
        <v>1660</v>
      </c>
      <c r="F206" s="6" t="s">
        <v>103</v>
      </c>
      <c r="G206" s="7">
        <v>7.7</v>
      </c>
      <c r="H206" s="6">
        <v>73</v>
      </c>
      <c r="I206" s="6">
        <f t="shared" si="202"/>
        <v>0.05</v>
      </c>
      <c r="J206" s="6">
        <f>0.5*3</f>
        <v>1.5</v>
      </c>
      <c r="K206" s="7">
        <v>75</v>
      </c>
      <c r="L206" s="6">
        <f>0.5*0.05</f>
        <v>2.5000000000000001E-2</v>
      </c>
      <c r="M206" s="9">
        <v>0.6</v>
      </c>
      <c r="N206" s="6">
        <v>1.1599999999999999</v>
      </c>
      <c r="O206" s="6">
        <v>1.1399999999999999</v>
      </c>
      <c r="P206" s="10">
        <v>1.4E-2</v>
      </c>
      <c r="Q206" s="6">
        <v>1700</v>
      </c>
      <c r="R206" s="6">
        <f t="shared" si="203"/>
        <v>0.2</v>
      </c>
      <c r="S206" s="6">
        <v>1.47</v>
      </c>
      <c r="T206" s="6">
        <v>9.09</v>
      </c>
      <c r="U206" s="6">
        <f t="shared" si="189"/>
        <v>1</v>
      </c>
      <c r="V206" s="6"/>
      <c r="W206" s="6">
        <v>620</v>
      </c>
      <c r="X206" s="9">
        <v>1.9</v>
      </c>
      <c r="Y206" s="6">
        <v>16.8</v>
      </c>
      <c r="Z206" s="6">
        <v>220000</v>
      </c>
      <c r="AA206" s="9">
        <v>2.1</v>
      </c>
      <c r="AB206" s="6">
        <v>7500</v>
      </c>
      <c r="AC206" s="6">
        <v>650</v>
      </c>
      <c r="AD206" s="6">
        <v>850</v>
      </c>
      <c r="AE206" s="6">
        <v>6160</v>
      </c>
      <c r="AF206" s="6">
        <f>0.5*0.1</f>
        <v>0.05</v>
      </c>
      <c r="AG206" s="6">
        <v>490</v>
      </c>
      <c r="AH206" s="6">
        <f>0.5*100</f>
        <v>50</v>
      </c>
      <c r="AI206" s="6">
        <f t="shared" si="220"/>
        <v>2.5000000000000001E-3</v>
      </c>
      <c r="AJ206" s="6">
        <f>0.5*0.005</f>
        <v>2.5000000000000001E-3</v>
      </c>
      <c r="AK206" s="6">
        <f t="shared" si="198"/>
        <v>2.5000000000000001E-3</v>
      </c>
      <c r="AL206" s="6">
        <v>0.01</v>
      </c>
      <c r="AM206" s="6">
        <f>0.5*0.005</f>
        <v>2.5000000000000001E-3</v>
      </c>
      <c r="AN206" s="6">
        <f>0.5*0.005</f>
        <v>2.5000000000000001E-3</v>
      </c>
      <c r="AO206" s="6">
        <f t="shared" si="210"/>
        <v>2.5000000000000001E-3</v>
      </c>
      <c r="AP206" s="6">
        <f t="shared" si="201"/>
        <v>2.5000000000000001E-3</v>
      </c>
      <c r="AQ206" s="6">
        <f>0.5*0.005</f>
        <v>2.5000000000000001E-3</v>
      </c>
      <c r="AR206" s="6">
        <f>0.5*0.003</f>
        <v>1.5E-3</v>
      </c>
      <c r="AS206" s="6">
        <v>8.5000000000000006E-2</v>
      </c>
      <c r="AT206" s="6">
        <f>0.5*0.005</f>
        <v>2.5000000000000001E-3</v>
      </c>
      <c r="AU206" s="6">
        <f>0.5*0.005</f>
        <v>2.5000000000000001E-3</v>
      </c>
      <c r="AV206" s="6">
        <f>0.5*0.005</f>
        <v>2.5000000000000001E-3</v>
      </c>
      <c r="AW206" s="6">
        <f t="shared" si="209"/>
        <v>2.5000000000000001E-3</v>
      </c>
      <c r="AX206" s="6">
        <f t="shared" si="213"/>
        <v>2.5000000000000001E-3</v>
      </c>
      <c r="AY206" s="6">
        <f t="shared" si="213"/>
        <v>2.5000000000000001E-3</v>
      </c>
      <c r="AZ206" s="6">
        <f t="shared" si="172"/>
        <v>2.5000000000000001E-3</v>
      </c>
      <c r="BA206" s="6">
        <f t="shared" si="207"/>
        <v>2.5000000000000001E-3</v>
      </c>
      <c r="BB206" s="6"/>
      <c r="BC206" s="6">
        <f t="shared" si="214"/>
        <v>5.0000000000000001E-4</v>
      </c>
      <c r="BD206" s="6">
        <f t="shared" si="190"/>
        <v>5.0000000000000001E-4</v>
      </c>
      <c r="BE206" s="6">
        <f t="shared" si="225"/>
        <v>5.0000000000000001E-4</v>
      </c>
      <c r="BF206" s="6">
        <f t="shared" si="215"/>
        <v>5.0000000000000001E-4</v>
      </c>
      <c r="BG206" s="6">
        <f t="shared" si="216"/>
        <v>5.0000000000000001E-4</v>
      </c>
      <c r="BH206" s="6">
        <f t="shared" si="208"/>
        <v>5.0000000000000001E-4</v>
      </c>
      <c r="BI206" s="6">
        <f t="shared" si="191"/>
        <v>5.0000000000000001E-4</v>
      </c>
      <c r="BJ206" s="6">
        <f t="shared" si="226"/>
        <v>5.0000000000000001E-4</v>
      </c>
      <c r="BK206" s="6">
        <f t="shared" si="204"/>
        <v>5.0000000000000004E-6</v>
      </c>
      <c r="BL206" s="11">
        <f t="shared" si="217"/>
        <v>5.0000000000000001E-4</v>
      </c>
      <c r="BM206" s="11">
        <f t="shared" si="192"/>
        <v>5.0000000000000002E-5</v>
      </c>
      <c r="BN206" s="11">
        <f t="shared" si="199"/>
        <v>5.0000000000000002E-5</v>
      </c>
      <c r="BO206" s="11">
        <f t="shared" si="193"/>
        <v>5.0000000000000002E-5</v>
      </c>
      <c r="BP206" s="11">
        <f t="shared" si="200"/>
        <v>5.0000000000000002E-5</v>
      </c>
      <c r="BQ206" s="6"/>
      <c r="BR206" s="6">
        <f t="shared" si="205"/>
        <v>4.0000000000000002E-4</v>
      </c>
      <c r="BS206" s="6">
        <f t="shared" si="222"/>
        <v>5.0000000000000002E-5</v>
      </c>
      <c r="BT206" s="6">
        <f t="shared" si="222"/>
        <v>5.0000000000000002E-5</v>
      </c>
      <c r="BU206" s="6">
        <f t="shared" si="218"/>
        <v>1E-4</v>
      </c>
      <c r="BV206" s="6">
        <f t="shared" si="223"/>
        <v>5.0000000000000002E-5</v>
      </c>
      <c r="BW206" s="6">
        <f t="shared" si="223"/>
        <v>5.0000000000000002E-5</v>
      </c>
      <c r="BX206" s="6"/>
      <c r="BY206" s="6">
        <f t="shared" si="211"/>
        <v>1.4999999999999999E-4</v>
      </c>
      <c r="CR206" s="14"/>
      <c r="CX206" s="6">
        <f t="shared" si="224"/>
        <v>5.0000000000000002E-5</v>
      </c>
      <c r="CY206" s="6">
        <f t="shared" si="224"/>
        <v>5.0000000000000002E-5</v>
      </c>
      <c r="CZ206" s="6">
        <v>1701</v>
      </c>
      <c r="DF206" s="6">
        <f t="shared" si="206"/>
        <v>4.0000000000000002E-4</v>
      </c>
      <c r="DG206" s="6">
        <f t="shared" si="219"/>
        <v>5.0000000000000002E-5</v>
      </c>
      <c r="DH206"/>
    </row>
    <row r="207" spans="1:112" s="11" customFormat="1">
      <c r="A207" s="11">
        <v>204</v>
      </c>
      <c r="B207" s="6" t="s">
        <v>100</v>
      </c>
      <c r="C207" s="6">
        <v>250</v>
      </c>
      <c r="D207" s="6" t="s">
        <v>1242</v>
      </c>
      <c r="E207" s="6" t="s">
        <v>1661</v>
      </c>
      <c r="F207" s="6" t="s">
        <v>101</v>
      </c>
      <c r="G207" s="7">
        <v>7</v>
      </c>
      <c r="H207" s="6">
        <v>348</v>
      </c>
      <c r="I207" s="6">
        <f t="shared" si="202"/>
        <v>0.05</v>
      </c>
      <c r="J207" s="6">
        <f>0.5*3</f>
        <v>1.5</v>
      </c>
      <c r="K207" s="7">
        <v>62</v>
      </c>
      <c r="L207" s="6">
        <v>1.58</v>
      </c>
      <c r="M207" s="9">
        <v>1.6</v>
      </c>
      <c r="N207" s="6">
        <v>6.83</v>
      </c>
      <c r="O207" s="7">
        <v>19</v>
      </c>
      <c r="P207" s="8">
        <v>0.12</v>
      </c>
      <c r="Q207" s="6">
        <v>1000</v>
      </c>
      <c r="R207" s="6">
        <f t="shared" si="203"/>
        <v>0.2</v>
      </c>
      <c r="S207" s="6">
        <v>6.71</v>
      </c>
      <c r="T207" s="6">
        <v>50.7</v>
      </c>
      <c r="U207" s="6">
        <f t="shared" si="189"/>
        <v>1</v>
      </c>
      <c r="V207" s="6"/>
      <c r="W207" s="6">
        <v>260</v>
      </c>
      <c r="X207" s="9">
        <v>8.5</v>
      </c>
      <c r="Y207" s="6">
        <v>119</v>
      </c>
      <c r="Z207" s="6">
        <v>96000</v>
      </c>
      <c r="AA207" s="9">
        <v>2.8</v>
      </c>
      <c r="AB207" s="6">
        <v>9100</v>
      </c>
      <c r="AC207" s="6">
        <v>1400</v>
      </c>
      <c r="AD207" s="6">
        <v>930</v>
      </c>
      <c r="AE207" s="6">
        <v>12560</v>
      </c>
      <c r="AF207" s="7">
        <v>72</v>
      </c>
      <c r="AG207" s="6">
        <v>3300</v>
      </c>
      <c r="AH207" s="6">
        <v>610</v>
      </c>
      <c r="AI207" s="6">
        <f t="shared" si="220"/>
        <v>2.5000000000000001E-3</v>
      </c>
      <c r="AJ207" s="6">
        <v>0.105</v>
      </c>
      <c r="AK207" s="6">
        <f t="shared" si="198"/>
        <v>2.5000000000000001E-3</v>
      </c>
      <c r="AL207" s="6">
        <v>0.14899999999999999</v>
      </c>
      <c r="AM207" s="6">
        <f>0.5*0.005</f>
        <v>2.5000000000000001E-3</v>
      </c>
      <c r="AN207" s="6">
        <f>0.5*0.005</f>
        <v>2.5000000000000001E-3</v>
      </c>
      <c r="AO207" s="6">
        <f t="shared" si="210"/>
        <v>2.5000000000000001E-3</v>
      </c>
      <c r="AP207" s="6">
        <f t="shared" si="201"/>
        <v>2.5000000000000001E-3</v>
      </c>
      <c r="AQ207" s="6">
        <f>0.5*0.005</f>
        <v>2.5000000000000001E-3</v>
      </c>
      <c r="AR207" s="6">
        <f>0.5*0.003</f>
        <v>1.5E-3</v>
      </c>
      <c r="AS207" s="6">
        <v>9.5000000000000001E-2</v>
      </c>
      <c r="AT207" s="6">
        <f>0.5*0.005</f>
        <v>2.5000000000000001E-3</v>
      </c>
      <c r="AU207" s="6">
        <v>8.5999999999999993E-2</v>
      </c>
      <c r="AV207" s="6">
        <f>0.5*0.005</f>
        <v>2.5000000000000001E-3</v>
      </c>
      <c r="AW207" s="6">
        <f t="shared" si="209"/>
        <v>2.5000000000000001E-3</v>
      </c>
      <c r="AX207" s="6">
        <f t="shared" si="213"/>
        <v>2.5000000000000001E-3</v>
      </c>
      <c r="AY207" s="6">
        <f t="shared" si="213"/>
        <v>2.5000000000000001E-3</v>
      </c>
      <c r="AZ207" s="6">
        <f t="shared" si="172"/>
        <v>2.5000000000000001E-3</v>
      </c>
      <c r="BA207" s="6">
        <f t="shared" si="207"/>
        <v>2.5000000000000001E-3</v>
      </c>
      <c r="BB207" s="6"/>
      <c r="BC207" s="6">
        <f t="shared" si="214"/>
        <v>5.0000000000000001E-4</v>
      </c>
      <c r="BD207" s="6">
        <f t="shared" si="190"/>
        <v>5.0000000000000001E-4</v>
      </c>
      <c r="BE207" s="6">
        <f t="shared" si="225"/>
        <v>5.0000000000000001E-4</v>
      </c>
      <c r="BF207" s="6">
        <f t="shared" si="215"/>
        <v>5.0000000000000001E-4</v>
      </c>
      <c r="BG207" s="6">
        <f t="shared" si="216"/>
        <v>5.0000000000000001E-4</v>
      </c>
      <c r="BH207" s="6">
        <f t="shared" si="208"/>
        <v>5.0000000000000001E-4</v>
      </c>
      <c r="BI207" s="6">
        <f t="shared" si="191"/>
        <v>5.0000000000000001E-4</v>
      </c>
      <c r="BJ207" s="6">
        <f t="shared" si="226"/>
        <v>5.0000000000000001E-4</v>
      </c>
      <c r="BK207" s="6">
        <f t="shared" si="204"/>
        <v>5.0000000000000004E-6</v>
      </c>
      <c r="BL207" s="11">
        <f t="shared" si="217"/>
        <v>5.0000000000000001E-4</v>
      </c>
      <c r="BM207" s="11">
        <f t="shared" si="192"/>
        <v>5.0000000000000002E-5</v>
      </c>
      <c r="BN207" s="11">
        <f t="shared" si="199"/>
        <v>5.0000000000000002E-5</v>
      </c>
      <c r="BO207" s="11">
        <f t="shared" si="193"/>
        <v>5.0000000000000002E-5</v>
      </c>
      <c r="BP207" s="11">
        <f t="shared" si="200"/>
        <v>5.0000000000000002E-5</v>
      </c>
      <c r="BQ207" s="6"/>
      <c r="BR207" s="6">
        <f t="shared" si="205"/>
        <v>4.0000000000000002E-4</v>
      </c>
      <c r="BS207" s="6">
        <f t="shared" si="222"/>
        <v>5.0000000000000002E-5</v>
      </c>
      <c r="BT207" s="6">
        <f t="shared" si="222"/>
        <v>5.0000000000000002E-5</v>
      </c>
      <c r="BU207" s="6">
        <f t="shared" si="218"/>
        <v>1E-4</v>
      </c>
      <c r="BV207" s="6">
        <f t="shared" si="223"/>
        <v>5.0000000000000002E-5</v>
      </c>
      <c r="BW207" s="6">
        <f t="shared" si="223"/>
        <v>5.0000000000000002E-5</v>
      </c>
      <c r="BX207" s="6"/>
      <c r="BY207" s="6">
        <f t="shared" si="211"/>
        <v>1.4999999999999999E-4</v>
      </c>
      <c r="CR207" s="14"/>
      <c r="CX207" s="6">
        <f t="shared" si="224"/>
        <v>5.0000000000000002E-5</v>
      </c>
      <c r="CY207" s="6">
        <f t="shared" si="224"/>
        <v>5.0000000000000002E-5</v>
      </c>
      <c r="CZ207" s="6">
        <v>15910</v>
      </c>
      <c r="DF207" s="6">
        <f t="shared" si="206"/>
        <v>4.0000000000000002E-4</v>
      </c>
      <c r="DG207" s="6">
        <f t="shared" si="219"/>
        <v>5.0000000000000002E-5</v>
      </c>
      <c r="DH207"/>
    </row>
    <row r="208" spans="1:112" s="11" customFormat="1">
      <c r="A208" s="11">
        <v>205</v>
      </c>
      <c r="B208" s="6" t="s">
        <v>747</v>
      </c>
      <c r="C208" s="6">
        <v>251</v>
      </c>
      <c r="D208" s="6" t="s">
        <v>1243</v>
      </c>
      <c r="E208" s="6" t="s">
        <v>1662</v>
      </c>
      <c r="F208" s="6" t="s">
        <v>748</v>
      </c>
      <c r="G208" s="6">
        <v>7.1</v>
      </c>
      <c r="H208" s="6">
        <v>756</v>
      </c>
      <c r="I208" s="6">
        <f t="shared" si="202"/>
        <v>0.05</v>
      </c>
      <c r="J208" s="6">
        <v>32.4</v>
      </c>
      <c r="K208" s="6">
        <v>160</v>
      </c>
      <c r="L208" s="6">
        <v>2.4700000000000002</v>
      </c>
      <c r="M208" s="9">
        <f>0.5*0.2</f>
        <v>0.1</v>
      </c>
      <c r="N208" s="6">
        <v>8.3699999999999992</v>
      </c>
      <c r="O208" s="6">
        <v>3.39</v>
      </c>
      <c r="P208" s="8">
        <v>0.1</v>
      </c>
      <c r="Q208" s="6">
        <v>770</v>
      </c>
      <c r="R208" s="6">
        <f t="shared" si="203"/>
        <v>0.2</v>
      </c>
      <c r="S208" s="6">
        <v>4.57</v>
      </c>
      <c r="T208" s="6">
        <v>58.2</v>
      </c>
      <c r="U208" s="6">
        <f t="shared" si="189"/>
        <v>1</v>
      </c>
      <c r="V208" s="6"/>
      <c r="W208" s="7">
        <v>97</v>
      </c>
      <c r="X208" s="7">
        <v>16</v>
      </c>
      <c r="Y208" s="6">
        <v>117</v>
      </c>
      <c r="Z208" s="6">
        <v>58000</v>
      </c>
      <c r="AA208" s="9">
        <v>3.1</v>
      </c>
      <c r="AB208" s="6">
        <v>42000</v>
      </c>
      <c r="AC208" s="6">
        <v>8600</v>
      </c>
      <c r="AD208" s="6">
        <v>5000</v>
      </c>
      <c r="AE208" s="6">
        <v>7570</v>
      </c>
      <c r="AF208" s="7">
        <v>42</v>
      </c>
      <c r="AG208" s="6">
        <v>4000</v>
      </c>
      <c r="AH208" s="6">
        <v>480</v>
      </c>
      <c r="AI208" s="6">
        <v>4.5999999999999999E-2</v>
      </c>
      <c r="AJ208" s="6">
        <v>5.3999999999999999E-2</v>
      </c>
      <c r="AK208" s="6">
        <f t="shared" si="198"/>
        <v>2.5000000000000001E-3</v>
      </c>
      <c r="AL208" s="6">
        <v>0.19600000000000001</v>
      </c>
      <c r="AM208" s="8">
        <v>0.05</v>
      </c>
      <c r="AN208" s="6">
        <v>3.9E-2</v>
      </c>
      <c r="AO208" s="6">
        <v>2.3E-2</v>
      </c>
      <c r="AP208" s="6">
        <f t="shared" si="201"/>
        <v>2.5000000000000001E-3</v>
      </c>
      <c r="AQ208" s="6">
        <v>3.7999999999999999E-2</v>
      </c>
      <c r="AR208" s="6">
        <f>0.5*0.003</f>
        <v>1.5E-3</v>
      </c>
      <c r="AS208" s="6">
        <v>2.5000000000000001E-2</v>
      </c>
      <c r="AT208" s="6">
        <f>0.5*0.005</f>
        <v>2.5000000000000001E-3</v>
      </c>
      <c r="AU208" s="6">
        <v>9.8000000000000004E-2</v>
      </c>
      <c r="AV208" s="8">
        <v>0.06</v>
      </c>
      <c r="AW208" s="6">
        <v>2.5999999999999999E-2</v>
      </c>
      <c r="AX208" s="6">
        <v>5.3999999999999999E-2</v>
      </c>
      <c r="AY208" s="8">
        <v>0.04</v>
      </c>
      <c r="AZ208" s="6">
        <f t="shared" si="172"/>
        <v>2.5000000000000001E-3</v>
      </c>
      <c r="BA208" s="6">
        <f t="shared" si="207"/>
        <v>2.5000000000000001E-3</v>
      </c>
      <c r="BB208" s="6"/>
      <c r="BC208" s="6">
        <f t="shared" si="214"/>
        <v>5.0000000000000001E-4</v>
      </c>
      <c r="BD208" s="6">
        <f t="shared" si="190"/>
        <v>5.0000000000000001E-4</v>
      </c>
      <c r="BE208" s="6">
        <f t="shared" si="225"/>
        <v>5.0000000000000001E-4</v>
      </c>
      <c r="BF208" s="6">
        <f t="shared" si="215"/>
        <v>5.0000000000000001E-4</v>
      </c>
      <c r="BG208" s="6">
        <f t="shared" si="216"/>
        <v>5.0000000000000001E-4</v>
      </c>
      <c r="BH208" s="6">
        <f t="shared" si="208"/>
        <v>5.0000000000000001E-4</v>
      </c>
      <c r="BI208" s="6">
        <f t="shared" si="191"/>
        <v>5.0000000000000001E-4</v>
      </c>
      <c r="BJ208" s="6">
        <f t="shared" si="226"/>
        <v>5.0000000000000001E-4</v>
      </c>
      <c r="BK208" s="6">
        <f t="shared" si="204"/>
        <v>5.0000000000000004E-6</v>
      </c>
      <c r="BL208" s="11">
        <f t="shared" si="217"/>
        <v>5.0000000000000001E-4</v>
      </c>
      <c r="BM208" s="11">
        <f t="shared" si="192"/>
        <v>5.0000000000000002E-5</v>
      </c>
      <c r="BN208" s="11">
        <f t="shared" si="199"/>
        <v>5.0000000000000002E-5</v>
      </c>
      <c r="BO208" s="11">
        <f t="shared" si="193"/>
        <v>5.0000000000000002E-5</v>
      </c>
      <c r="BP208" s="11">
        <f t="shared" si="200"/>
        <v>5.0000000000000002E-5</v>
      </c>
      <c r="BQ208" s="6"/>
      <c r="BR208" s="6">
        <f t="shared" si="205"/>
        <v>4.0000000000000002E-4</v>
      </c>
      <c r="BS208" s="6">
        <f t="shared" si="222"/>
        <v>5.0000000000000002E-5</v>
      </c>
      <c r="BT208" s="6">
        <f t="shared" si="222"/>
        <v>5.0000000000000002E-5</v>
      </c>
      <c r="BU208" s="6">
        <f t="shared" si="218"/>
        <v>1E-4</v>
      </c>
      <c r="BV208" s="6">
        <f t="shared" si="223"/>
        <v>5.0000000000000002E-5</v>
      </c>
      <c r="BW208" s="6">
        <f t="shared" si="223"/>
        <v>5.0000000000000002E-5</v>
      </c>
      <c r="BX208" s="6"/>
      <c r="BY208" s="6">
        <f t="shared" si="211"/>
        <v>1.4999999999999999E-4</v>
      </c>
      <c r="BZ208" s="6">
        <f>0.5*0.05</f>
        <v>2.5000000000000001E-2</v>
      </c>
      <c r="CA208" s="6">
        <f>0.5*0.1</f>
        <v>0.05</v>
      </c>
      <c r="CB208" s="6">
        <f>0.5*1</f>
        <v>0.5</v>
      </c>
      <c r="CC208" s="6">
        <f>0.5*0.00002</f>
        <v>1.0000000000000001E-5</v>
      </c>
      <c r="CD208" s="6">
        <f>0.5*0.00005</f>
        <v>2.5000000000000001E-5</v>
      </c>
      <c r="CE208" s="6">
        <f>0.5*0.00001</f>
        <v>5.0000000000000004E-6</v>
      </c>
      <c r="CF208" s="6">
        <f>0.5*0.0003</f>
        <v>1.4999999999999999E-4</v>
      </c>
      <c r="CG208" s="6">
        <f>0.5*0.001</f>
        <v>5.0000000000000001E-4</v>
      </c>
      <c r="CH208" s="6">
        <f>0.5*0.001</f>
        <v>5.0000000000000001E-4</v>
      </c>
      <c r="CI208" s="6">
        <f>0.5*0.001</f>
        <v>5.0000000000000001E-4</v>
      </c>
      <c r="CJ208" s="6"/>
      <c r="CK208" s="6">
        <f>0.5*0.0006</f>
        <v>2.9999999999999997E-4</v>
      </c>
      <c r="CL208" s="6">
        <f>0.5*0.01</f>
        <v>5.0000000000000001E-3</v>
      </c>
      <c r="CM208" s="6">
        <f>0.5*0.001</f>
        <v>5.0000000000000001E-4</v>
      </c>
      <c r="CN208" s="6">
        <f>0.5*0.001</f>
        <v>5.0000000000000001E-4</v>
      </c>
      <c r="CO208" s="6">
        <f>0.5*0.0001</f>
        <v>5.0000000000000002E-5</v>
      </c>
      <c r="CP208" s="6">
        <f>0.5*0.0001</f>
        <v>5.0000000000000002E-5</v>
      </c>
      <c r="CQ208" s="6">
        <f>0.5*0.0001</f>
        <v>5.0000000000000002E-5</v>
      </c>
      <c r="CR208" s="15">
        <v>856</v>
      </c>
      <c r="CS208" s="6">
        <f>0.5*0.0001</f>
        <v>5.0000000000000002E-5</v>
      </c>
      <c r="CT208" s="6">
        <f>0.5*0.0001</f>
        <v>5.0000000000000002E-5</v>
      </c>
      <c r="CU208" s="6">
        <f>0.5*0.0001</f>
        <v>5.0000000000000002E-5</v>
      </c>
      <c r="CV208" s="6">
        <f>0.5*0.0001</f>
        <v>5.0000000000000002E-5</v>
      </c>
      <c r="CW208" s="6">
        <f>0.5*0.0001</f>
        <v>5.0000000000000002E-5</v>
      </c>
      <c r="CX208" s="6">
        <f t="shared" si="224"/>
        <v>5.0000000000000002E-5</v>
      </c>
      <c r="CY208" s="6">
        <f t="shared" si="224"/>
        <v>5.0000000000000002E-5</v>
      </c>
      <c r="CZ208" s="6">
        <v>5763</v>
      </c>
      <c r="DA208" s="6">
        <f>0.5*0.001</f>
        <v>5.0000000000000001E-4</v>
      </c>
      <c r="DB208" s="6">
        <f>0.5*0.0001</f>
        <v>5.0000000000000002E-5</v>
      </c>
      <c r="DC208" s="6">
        <f>0.5*0.01</f>
        <v>5.0000000000000001E-3</v>
      </c>
      <c r="DD208" s="6">
        <f>0.5*0.0005</f>
        <v>2.5000000000000001E-4</v>
      </c>
      <c r="DE208" s="6">
        <f>0.5*0.0001</f>
        <v>5.0000000000000002E-5</v>
      </c>
      <c r="DF208" s="6">
        <f t="shared" si="206"/>
        <v>4.0000000000000002E-4</v>
      </c>
      <c r="DG208" s="6">
        <f t="shared" si="219"/>
        <v>5.0000000000000002E-5</v>
      </c>
      <c r="DH208"/>
    </row>
    <row r="209" spans="1:112" s="11" customFormat="1">
      <c r="A209" s="11">
        <v>206</v>
      </c>
      <c r="B209" s="6" t="s">
        <v>97</v>
      </c>
      <c r="C209" s="6">
        <v>252</v>
      </c>
      <c r="D209" s="6" t="s">
        <v>1244</v>
      </c>
      <c r="E209" s="6" t="s">
        <v>1663</v>
      </c>
      <c r="F209" s="6" t="s">
        <v>99</v>
      </c>
      <c r="G209" s="7">
        <v>7.8</v>
      </c>
      <c r="H209" s="6">
        <v>749</v>
      </c>
      <c r="I209" s="6">
        <f t="shared" si="202"/>
        <v>0.05</v>
      </c>
      <c r="J209" s="6">
        <v>8.4700000000000006</v>
      </c>
      <c r="K209" s="7">
        <v>96</v>
      </c>
      <c r="L209" s="6">
        <v>0.38800000000000001</v>
      </c>
      <c r="M209" s="9">
        <v>1.5</v>
      </c>
      <c r="N209" s="6">
        <v>5.41</v>
      </c>
      <c r="O209" s="6">
        <v>11.6</v>
      </c>
      <c r="P209" s="10">
        <v>0.05</v>
      </c>
      <c r="Q209" s="6">
        <v>1900</v>
      </c>
      <c r="R209" s="6">
        <f t="shared" si="203"/>
        <v>0.2</v>
      </c>
      <c r="S209" s="9">
        <v>5.3</v>
      </c>
      <c r="T209" s="6">
        <v>28.4</v>
      </c>
      <c r="U209" s="6">
        <f t="shared" si="189"/>
        <v>1</v>
      </c>
      <c r="V209" s="6"/>
      <c r="W209" s="6">
        <v>260</v>
      </c>
      <c r="X209" s="9">
        <v>1.4</v>
      </c>
      <c r="Y209" s="6">
        <v>60.7</v>
      </c>
      <c r="Z209" s="6">
        <v>240000</v>
      </c>
      <c r="AA209" s="9">
        <v>0.15</v>
      </c>
      <c r="AB209" s="6">
        <v>9200</v>
      </c>
      <c r="AC209" s="6">
        <v>760</v>
      </c>
      <c r="AD209" s="6">
        <v>990</v>
      </c>
      <c r="AE209" s="6">
        <v>12820</v>
      </c>
      <c r="AF209" s="7">
        <v>60</v>
      </c>
      <c r="AG209" s="6">
        <v>2400</v>
      </c>
      <c r="AH209" s="6">
        <v>470</v>
      </c>
      <c r="AI209" s="6">
        <f>0.5*0.005</f>
        <v>2.5000000000000001E-3</v>
      </c>
      <c r="AJ209" s="6">
        <v>0.48599999999999999</v>
      </c>
      <c r="AK209" s="6">
        <f t="shared" si="198"/>
        <v>2.5000000000000001E-3</v>
      </c>
      <c r="AL209" s="6">
        <v>0.38</v>
      </c>
      <c r="AM209" s="6">
        <f>0.5*0.005</f>
        <v>2.5000000000000001E-3</v>
      </c>
      <c r="AN209" s="6">
        <v>3.4000000000000002E-2</v>
      </c>
      <c r="AO209" s="6">
        <f>0.5*0.005</f>
        <v>2.5000000000000001E-3</v>
      </c>
      <c r="AP209" s="6">
        <f t="shared" si="201"/>
        <v>2.5000000000000001E-3</v>
      </c>
      <c r="AQ209" s="6">
        <f>0.5*0.005</f>
        <v>2.5000000000000001E-3</v>
      </c>
      <c r="AR209" s="6">
        <f>0.5*0.003</f>
        <v>1.5E-3</v>
      </c>
      <c r="AS209" s="6">
        <v>0.115</v>
      </c>
      <c r="AT209" s="8">
        <v>0.01</v>
      </c>
      <c r="AU209" s="6">
        <v>0.17699999999999999</v>
      </c>
      <c r="AV209" s="6">
        <v>4.4999999999999998E-2</v>
      </c>
      <c r="AW209" s="6">
        <f>0.5*0.005</f>
        <v>2.5000000000000001E-3</v>
      </c>
      <c r="AX209" s="6">
        <f>0.5*0.005</f>
        <v>2.5000000000000001E-3</v>
      </c>
      <c r="AY209" s="6">
        <f>0.5*0.005</f>
        <v>2.5000000000000001E-3</v>
      </c>
      <c r="AZ209" s="6">
        <f t="shared" si="172"/>
        <v>2.5000000000000001E-3</v>
      </c>
      <c r="BA209" s="6">
        <f t="shared" si="207"/>
        <v>2.5000000000000001E-3</v>
      </c>
      <c r="BB209" s="6"/>
      <c r="BC209" s="6">
        <f t="shared" si="214"/>
        <v>5.0000000000000001E-4</v>
      </c>
      <c r="BD209" s="6">
        <f t="shared" si="190"/>
        <v>5.0000000000000001E-4</v>
      </c>
      <c r="BE209" s="6">
        <f t="shared" si="225"/>
        <v>5.0000000000000001E-4</v>
      </c>
      <c r="BF209" s="6">
        <f t="shared" si="215"/>
        <v>5.0000000000000001E-4</v>
      </c>
      <c r="BG209" s="6">
        <f t="shared" si="216"/>
        <v>5.0000000000000001E-4</v>
      </c>
      <c r="BH209" s="6">
        <f t="shared" si="208"/>
        <v>5.0000000000000001E-4</v>
      </c>
      <c r="BI209" s="6">
        <f t="shared" si="191"/>
        <v>5.0000000000000001E-4</v>
      </c>
      <c r="BJ209" s="6">
        <f t="shared" si="226"/>
        <v>5.0000000000000001E-4</v>
      </c>
      <c r="BK209" s="6">
        <f t="shared" si="204"/>
        <v>5.0000000000000004E-6</v>
      </c>
      <c r="BL209" s="11">
        <f t="shared" si="217"/>
        <v>5.0000000000000001E-4</v>
      </c>
      <c r="BM209" s="11">
        <f t="shared" si="192"/>
        <v>5.0000000000000002E-5</v>
      </c>
      <c r="BN209" s="11">
        <f t="shared" si="199"/>
        <v>5.0000000000000002E-5</v>
      </c>
      <c r="BO209" s="11">
        <f t="shared" si="193"/>
        <v>5.0000000000000002E-5</v>
      </c>
      <c r="BP209" s="11">
        <f t="shared" si="200"/>
        <v>5.0000000000000002E-5</v>
      </c>
      <c r="BQ209" s="6"/>
      <c r="BR209" s="6">
        <f t="shared" si="205"/>
        <v>4.0000000000000002E-4</v>
      </c>
      <c r="BS209" s="6">
        <f t="shared" si="222"/>
        <v>5.0000000000000002E-5</v>
      </c>
      <c r="BT209" s="6">
        <f t="shared" si="222"/>
        <v>5.0000000000000002E-5</v>
      </c>
      <c r="BU209" s="6">
        <f t="shared" si="218"/>
        <v>1E-4</v>
      </c>
      <c r="BV209" s="6">
        <f t="shared" si="223"/>
        <v>5.0000000000000002E-5</v>
      </c>
      <c r="BW209" s="6">
        <f t="shared" si="223"/>
        <v>5.0000000000000002E-5</v>
      </c>
      <c r="BX209" s="6"/>
      <c r="BY209" s="6">
        <f t="shared" si="211"/>
        <v>1.4999999999999999E-4</v>
      </c>
      <c r="CR209" s="14"/>
      <c r="CX209" s="6">
        <f t="shared" si="224"/>
        <v>5.0000000000000002E-5</v>
      </c>
      <c r="CY209" s="6">
        <f t="shared" si="224"/>
        <v>5.0000000000000002E-5</v>
      </c>
      <c r="CZ209" s="6">
        <v>2869</v>
      </c>
      <c r="DF209" s="6">
        <f t="shared" si="206"/>
        <v>4.0000000000000002E-4</v>
      </c>
      <c r="DG209" s="6">
        <f t="shared" si="219"/>
        <v>5.0000000000000002E-5</v>
      </c>
      <c r="DH209"/>
    </row>
    <row r="210" spans="1:112" s="11" customFormat="1">
      <c r="A210" s="11">
        <v>207</v>
      </c>
      <c r="B210" s="6" t="s">
        <v>95</v>
      </c>
      <c r="C210" s="6">
        <v>422</v>
      </c>
      <c r="D210" s="6" t="s">
        <v>1414</v>
      </c>
      <c r="E210" s="6" t="s">
        <v>1833</v>
      </c>
      <c r="F210" s="6" t="s">
        <v>96</v>
      </c>
      <c r="G210" s="7">
        <v>7.3</v>
      </c>
      <c r="H210" s="6">
        <v>932</v>
      </c>
      <c r="I210" s="6">
        <f t="shared" si="202"/>
        <v>0.05</v>
      </c>
      <c r="J210" s="6">
        <v>10.5</v>
      </c>
      <c r="K210" s="6">
        <v>250</v>
      </c>
      <c r="L210" s="6">
        <v>1.68</v>
      </c>
      <c r="M210" s="9">
        <v>4.5</v>
      </c>
      <c r="N210" s="6">
        <v>23.8</v>
      </c>
      <c r="O210" s="7">
        <v>95</v>
      </c>
      <c r="P210" s="8">
        <v>0.28999999999999998</v>
      </c>
      <c r="Q210" s="6">
        <v>2200</v>
      </c>
      <c r="R210" s="6">
        <f t="shared" si="203"/>
        <v>0.2</v>
      </c>
      <c r="S210" s="6">
        <v>20.7</v>
      </c>
      <c r="T210" s="6">
        <v>109</v>
      </c>
      <c r="U210" s="6">
        <f t="shared" si="189"/>
        <v>1</v>
      </c>
      <c r="V210" s="6"/>
      <c r="W210" s="9">
        <v>91</v>
      </c>
      <c r="X210" s="7">
        <v>31</v>
      </c>
      <c r="Y210" s="6">
        <v>402</v>
      </c>
      <c r="Z210" s="6">
        <v>88000</v>
      </c>
      <c r="AA210" s="9">
        <v>7.5</v>
      </c>
      <c r="AB210" s="6">
        <v>22000</v>
      </c>
      <c r="AC210" s="6">
        <v>2400</v>
      </c>
      <c r="AD210" s="6">
        <v>1000</v>
      </c>
      <c r="AE210" s="6">
        <v>13450</v>
      </c>
      <c r="AF210" s="6">
        <v>230</v>
      </c>
      <c r="AG210" s="6">
        <v>7800</v>
      </c>
      <c r="AH210" s="6">
        <v>1400</v>
      </c>
      <c r="AI210" s="6">
        <f>0.5*0.005</f>
        <v>2.5000000000000001E-3</v>
      </c>
      <c r="AJ210" s="8">
        <v>0.16</v>
      </c>
      <c r="AK210" s="6">
        <v>4.2000000000000003E-2</v>
      </c>
      <c r="AL210" s="6">
        <v>0.996</v>
      </c>
      <c r="AM210" s="6">
        <v>0.26100000000000001</v>
      </c>
      <c r="AN210" s="8">
        <v>0.33</v>
      </c>
      <c r="AO210" s="6">
        <v>0.20100000000000001</v>
      </c>
      <c r="AP210" s="6">
        <f t="shared" si="201"/>
        <v>2.5000000000000001E-3</v>
      </c>
      <c r="AQ210" s="8">
        <v>0.24</v>
      </c>
      <c r="AR210" s="6">
        <v>4.9000000000000002E-2</v>
      </c>
      <c r="AS210" s="8">
        <v>0.04</v>
      </c>
      <c r="AT210" s="6">
        <f>0.5*0.005</f>
        <v>2.5000000000000001E-3</v>
      </c>
      <c r="AU210" s="6">
        <v>0.61699999999999999</v>
      </c>
      <c r="AV210" s="6">
        <v>0.46899999999999997</v>
      </c>
      <c r="AW210" s="6">
        <v>0.192</v>
      </c>
      <c r="AX210" s="8">
        <v>0.34</v>
      </c>
      <c r="AY210" s="6">
        <v>0.19400000000000001</v>
      </c>
      <c r="AZ210" s="8">
        <v>0.05</v>
      </c>
      <c r="BA210" s="6">
        <f t="shared" si="207"/>
        <v>2.5000000000000001E-3</v>
      </c>
      <c r="BB210" s="6"/>
      <c r="BC210" s="6">
        <f t="shared" si="214"/>
        <v>5.0000000000000001E-4</v>
      </c>
      <c r="BD210" s="6">
        <f t="shared" si="190"/>
        <v>5.0000000000000001E-4</v>
      </c>
      <c r="BE210" s="6">
        <f t="shared" si="225"/>
        <v>5.0000000000000001E-4</v>
      </c>
      <c r="BF210" s="6">
        <f t="shared" si="215"/>
        <v>5.0000000000000001E-4</v>
      </c>
      <c r="BG210" s="6">
        <f t="shared" si="216"/>
        <v>5.0000000000000001E-4</v>
      </c>
      <c r="BH210" s="6">
        <f t="shared" si="208"/>
        <v>5.0000000000000001E-4</v>
      </c>
      <c r="BI210" s="6">
        <f t="shared" si="191"/>
        <v>5.0000000000000001E-4</v>
      </c>
      <c r="BJ210" s="6">
        <f t="shared" si="226"/>
        <v>5.0000000000000001E-4</v>
      </c>
      <c r="BK210" s="6">
        <f t="shared" si="204"/>
        <v>5.0000000000000004E-6</v>
      </c>
      <c r="BL210" s="11">
        <f t="shared" si="217"/>
        <v>5.0000000000000001E-4</v>
      </c>
      <c r="BM210" s="11">
        <f t="shared" si="192"/>
        <v>5.0000000000000002E-5</v>
      </c>
      <c r="BN210" s="11">
        <f t="shared" si="199"/>
        <v>5.0000000000000002E-5</v>
      </c>
      <c r="BO210" s="11">
        <f t="shared" si="193"/>
        <v>5.0000000000000002E-5</v>
      </c>
      <c r="BP210" s="11">
        <f t="shared" si="200"/>
        <v>5.0000000000000002E-5</v>
      </c>
      <c r="BQ210" s="6"/>
      <c r="BR210" s="6">
        <f t="shared" si="205"/>
        <v>4.0000000000000002E-4</v>
      </c>
      <c r="BS210" s="6">
        <f t="shared" si="222"/>
        <v>5.0000000000000002E-5</v>
      </c>
      <c r="BT210" s="6">
        <f t="shared" si="222"/>
        <v>5.0000000000000002E-5</v>
      </c>
      <c r="BU210" s="6">
        <f t="shared" si="218"/>
        <v>1E-4</v>
      </c>
      <c r="BV210" s="6">
        <f t="shared" si="223"/>
        <v>5.0000000000000002E-5</v>
      </c>
      <c r="BW210" s="6">
        <f t="shared" si="223"/>
        <v>5.0000000000000002E-5</v>
      </c>
      <c r="BX210" s="6"/>
      <c r="BY210" s="6">
        <f t="shared" si="211"/>
        <v>1.4999999999999999E-4</v>
      </c>
      <c r="CR210" s="14"/>
      <c r="CX210" s="6">
        <f t="shared" si="224"/>
        <v>5.0000000000000002E-5</v>
      </c>
      <c r="CY210" s="6">
        <f t="shared" si="224"/>
        <v>5.0000000000000002E-5</v>
      </c>
      <c r="CZ210" s="6">
        <v>12620</v>
      </c>
      <c r="DF210" s="6">
        <f t="shared" si="206"/>
        <v>4.0000000000000002E-4</v>
      </c>
      <c r="DG210" s="6">
        <f t="shared" si="219"/>
        <v>5.0000000000000002E-5</v>
      </c>
      <c r="DH210"/>
    </row>
    <row r="212" spans="1:112">
      <c r="AI212">
        <f>AI4*1000</f>
        <v>107</v>
      </c>
      <c r="AJ212">
        <f t="shared" ref="AJ212:CU213" si="227">AJ4*1000</f>
        <v>38</v>
      </c>
      <c r="AK212">
        <f t="shared" si="227"/>
        <v>2.5</v>
      </c>
      <c r="AL212">
        <f t="shared" si="227"/>
        <v>223</v>
      </c>
      <c r="AM212">
        <f t="shared" si="227"/>
        <v>48</v>
      </c>
      <c r="AN212">
        <f t="shared" si="227"/>
        <v>61</v>
      </c>
      <c r="AO212">
        <f t="shared" si="227"/>
        <v>39</v>
      </c>
      <c r="AP212">
        <f t="shared" si="227"/>
        <v>2.5</v>
      </c>
      <c r="AQ212">
        <f t="shared" si="227"/>
        <v>56</v>
      </c>
      <c r="AR212">
        <f t="shared" si="227"/>
        <v>17</v>
      </c>
      <c r="AS212">
        <f t="shared" si="227"/>
        <v>2.5</v>
      </c>
      <c r="AT212">
        <f t="shared" si="227"/>
        <v>21</v>
      </c>
      <c r="AU212">
        <f t="shared" si="227"/>
        <v>130</v>
      </c>
      <c r="AV212">
        <f t="shared" si="227"/>
        <v>88</v>
      </c>
      <c r="AW212">
        <f t="shared" si="227"/>
        <v>37</v>
      </c>
      <c r="AX212">
        <f t="shared" si="227"/>
        <v>46</v>
      </c>
      <c r="AY212">
        <f t="shared" si="227"/>
        <v>43</v>
      </c>
      <c r="AZ212">
        <f t="shared" si="227"/>
        <v>2.5</v>
      </c>
      <c r="BA212">
        <f t="shared" si="227"/>
        <v>2.5</v>
      </c>
      <c r="BB212">
        <f t="shared" si="227"/>
        <v>0</v>
      </c>
      <c r="BC212">
        <f t="shared" si="227"/>
        <v>0.5</v>
      </c>
      <c r="BD212">
        <f t="shared" si="227"/>
        <v>0.5</v>
      </c>
      <c r="BE212">
        <f t="shared" si="227"/>
        <v>0.5</v>
      </c>
      <c r="BF212">
        <f t="shared" si="227"/>
        <v>0.5</v>
      </c>
      <c r="BG212">
        <f t="shared" si="227"/>
        <v>0.5</v>
      </c>
      <c r="BH212">
        <f t="shared" si="227"/>
        <v>0.5</v>
      </c>
      <c r="BI212">
        <f t="shared" si="227"/>
        <v>0.5</v>
      </c>
      <c r="BJ212">
        <f t="shared" si="227"/>
        <v>0.5</v>
      </c>
      <c r="BK212">
        <f t="shared" si="227"/>
        <v>5.0000000000000001E-3</v>
      </c>
      <c r="BL212">
        <f t="shared" si="227"/>
        <v>0.5</v>
      </c>
      <c r="BM212">
        <f t="shared" si="227"/>
        <v>0.05</v>
      </c>
      <c r="BN212">
        <f t="shared" si="227"/>
        <v>0.05</v>
      </c>
      <c r="BO212">
        <f t="shared" si="227"/>
        <v>0.05</v>
      </c>
      <c r="BP212">
        <f t="shared" si="227"/>
        <v>0.05</v>
      </c>
      <c r="BQ212">
        <f t="shared" si="227"/>
        <v>0</v>
      </c>
      <c r="BR212">
        <f t="shared" si="227"/>
        <v>0.4</v>
      </c>
      <c r="BS212">
        <f t="shared" si="227"/>
        <v>0.05</v>
      </c>
      <c r="BT212">
        <f t="shared" si="227"/>
        <v>0.05</v>
      </c>
      <c r="BU212">
        <f t="shared" si="227"/>
        <v>0.1</v>
      </c>
      <c r="BV212">
        <f t="shared" si="227"/>
        <v>0.05</v>
      </c>
      <c r="BW212">
        <f t="shared" si="227"/>
        <v>0.05</v>
      </c>
      <c r="BX212">
        <f t="shared" si="227"/>
        <v>0</v>
      </c>
      <c r="BY212">
        <f t="shared" si="227"/>
        <v>0.15</v>
      </c>
      <c r="BZ212">
        <f t="shared" si="227"/>
        <v>0</v>
      </c>
      <c r="CA212">
        <f t="shared" si="227"/>
        <v>0</v>
      </c>
      <c r="CB212">
        <f t="shared" si="227"/>
        <v>0</v>
      </c>
      <c r="CC212">
        <f t="shared" si="227"/>
        <v>0</v>
      </c>
      <c r="CD212">
        <f t="shared" si="227"/>
        <v>0</v>
      </c>
      <c r="CE212">
        <f t="shared" si="227"/>
        <v>0</v>
      </c>
      <c r="CF212">
        <f t="shared" si="227"/>
        <v>0</v>
      </c>
      <c r="CG212">
        <f t="shared" si="227"/>
        <v>0</v>
      </c>
      <c r="CH212">
        <f t="shared" si="227"/>
        <v>0</v>
      </c>
      <c r="CI212">
        <f t="shared" si="227"/>
        <v>0</v>
      </c>
      <c r="CJ212">
        <f t="shared" si="227"/>
        <v>0</v>
      </c>
      <c r="CK212">
        <f t="shared" si="227"/>
        <v>0</v>
      </c>
      <c r="CL212">
        <f t="shared" si="227"/>
        <v>0</v>
      </c>
      <c r="CM212">
        <f t="shared" si="227"/>
        <v>0</v>
      </c>
      <c r="CN212">
        <f t="shared" si="227"/>
        <v>0</v>
      </c>
      <c r="CO212">
        <f t="shared" si="227"/>
        <v>0</v>
      </c>
      <c r="CP212">
        <f t="shared" si="227"/>
        <v>0</v>
      </c>
      <c r="CQ212">
        <f t="shared" si="227"/>
        <v>0</v>
      </c>
      <c r="CR212" s="19">
        <f>CR4/1000</f>
        <v>0</v>
      </c>
      <c r="CS212">
        <f t="shared" si="227"/>
        <v>0</v>
      </c>
      <c r="CT212">
        <f t="shared" si="227"/>
        <v>0</v>
      </c>
      <c r="CU212">
        <f t="shared" si="227"/>
        <v>0</v>
      </c>
      <c r="CV212">
        <f t="shared" ref="CV212:DE216" si="228">CV4*1000</f>
        <v>0</v>
      </c>
      <c r="CW212">
        <f t="shared" si="228"/>
        <v>0</v>
      </c>
      <c r="CX212">
        <f t="shared" si="228"/>
        <v>0.05</v>
      </c>
      <c r="CY212">
        <f t="shared" si="228"/>
        <v>0.05</v>
      </c>
      <c r="DA212">
        <f t="shared" si="228"/>
        <v>0</v>
      </c>
      <c r="DB212">
        <f t="shared" si="228"/>
        <v>0</v>
      </c>
      <c r="DC212">
        <f t="shared" si="228"/>
        <v>0</v>
      </c>
      <c r="DD212">
        <f t="shared" si="228"/>
        <v>0</v>
      </c>
      <c r="DE212">
        <f t="shared" si="228"/>
        <v>0</v>
      </c>
    </row>
    <row r="213" spans="1:112">
      <c r="AI213">
        <f t="shared" ref="AI213:AX276" si="229">AI5*1000</f>
        <v>2.5</v>
      </c>
      <c r="AJ213">
        <f t="shared" si="229"/>
        <v>396</v>
      </c>
      <c r="AK213">
        <f t="shared" si="229"/>
        <v>2.5</v>
      </c>
      <c r="AL213">
        <f t="shared" si="229"/>
        <v>1240</v>
      </c>
      <c r="AM213">
        <f t="shared" si="229"/>
        <v>98</v>
      </c>
      <c r="AN213">
        <f t="shared" si="229"/>
        <v>139</v>
      </c>
      <c r="AO213">
        <f t="shared" si="229"/>
        <v>15</v>
      </c>
      <c r="AP213">
        <f t="shared" si="229"/>
        <v>2.5</v>
      </c>
      <c r="AQ213">
        <f t="shared" si="229"/>
        <v>24</v>
      </c>
      <c r="AR213">
        <f t="shared" si="229"/>
        <v>25</v>
      </c>
      <c r="AS213">
        <f t="shared" si="229"/>
        <v>2.5</v>
      </c>
      <c r="AT213">
        <f t="shared" si="229"/>
        <v>2.5</v>
      </c>
      <c r="AU213">
        <f t="shared" si="229"/>
        <v>724</v>
      </c>
      <c r="AV213">
        <f t="shared" si="229"/>
        <v>104</v>
      </c>
      <c r="AW213">
        <f t="shared" si="229"/>
        <v>33</v>
      </c>
      <c r="AX213">
        <f t="shared" si="229"/>
        <v>56</v>
      </c>
      <c r="AY213">
        <f t="shared" si="227"/>
        <v>16</v>
      </c>
      <c r="AZ213">
        <f t="shared" si="227"/>
        <v>2.5</v>
      </c>
      <c r="BA213">
        <f t="shared" si="227"/>
        <v>2.5</v>
      </c>
      <c r="BB213">
        <f t="shared" si="227"/>
        <v>0</v>
      </c>
      <c r="BC213">
        <f t="shared" si="227"/>
        <v>0.5</v>
      </c>
      <c r="BD213">
        <f t="shared" si="227"/>
        <v>0.5</v>
      </c>
      <c r="BE213">
        <f t="shared" si="227"/>
        <v>0.5</v>
      </c>
      <c r="BF213">
        <f t="shared" si="227"/>
        <v>0.5</v>
      </c>
      <c r="BG213">
        <f t="shared" si="227"/>
        <v>0.5</v>
      </c>
      <c r="BH213">
        <f t="shared" si="227"/>
        <v>0.5</v>
      </c>
      <c r="BI213">
        <f t="shared" si="227"/>
        <v>0.5</v>
      </c>
      <c r="BJ213">
        <f t="shared" si="227"/>
        <v>0.5</v>
      </c>
      <c r="BK213">
        <f t="shared" si="227"/>
        <v>5.0000000000000001E-3</v>
      </c>
      <c r="BL213">
        <f t="shared" si="227"/>
        <v>0.5</v>
      </c>
      <c r="BM213">
        <f t="shared" si="227"/>
        <v>0.05</v>
      </c>
      <c r="BN213">
        <f t="shared" si="227"/>
        <v>0.05</v>
      </c>
      <c r="BO213">
        <f t="shared" si="227"/>
        <v>0.05</v>
      </c>
      <c r="BP213">
        <f t="shared" si="227"/>
        <v>0.05</v>
      </c>
      <c r="BQ213">
        <f t="shared" si="227"/>
        <v>0</v>
      </c>
      <c r="BR213">
        <f t="shared" si="227"/>
        <v>0.4</v>
      </c>
      <c r="BS213">
        <f t="shared" si="227"/>
        <v>0.05</v>
      </c>
      <c r="BT213">
        <f t="shared" si="227"/>
        <v>0.05</v>
      </c>
      <c r="BU213">
        <f t="shared" si="227"/>
        <v>0.1</v>
      </c>
      <c r="BV213">
        <f t="shared" si="227"/>
        <v>0.05</v>
      </c>
      <c r="BW213">
        <f t="shared" si="227"/>
        <v>0.05</v>
      </c>
      <c r="BX213">
        <f t="shared" si="227"/>
        <v>0</v>
      </c>
      <c r="BY213">
        <f t="shared" si="227"/>
        <v>0.15</v>
      </c>
      <c r="BZ213">
        <f t="shared" si="227"/>
        <v>25</v>
      </c>
      <c r="CA213">
        <f t="shared" si="227"/>
        <v>50</v>
      </c>
      <c r="CB213">
        <f t="shared" si="227"/>
        <v>500</v>
      </c>
      <c r="CC213">
        <f t="shared" si="227"/>
        <v>0.01</v>
      </c>
      <c r="CD213">
        <f t="shared" si="227"/>
        <v>2.5000000000000001E-2</v>
      </c>
      <c r="CE213">
        <f t="shared" si="227"/>
        <v>5.0000000000000001E-3</v>
      </c>
      <c r="CF213">
        <f t="shared" si="227"/>
        <v>0.15</v>
      </c>
      <c r="CG213">
        <f t="shared" si="227"/>
        <v>0.5</v>
      </c>
      <c r="CH213">
        <f t="shared" si="227"/>
        <v>0.5</v>
      </c>
      <c r="CI213">
        <f t="shared" si="227"/>
        <v>0.5</v>
      </c>
      <c r="CJ213">
        <f t="shared" si="227"/>
        <v>0</v>
      </c>
      <c r="CK213">
        <f t="shared" si="227"/>
        <v>0.3</v>
      </c>
      <c r="CL213">
        <f t="shared" si="227"/>
        <v>5</v>
      </c>
      <c r="CM213">
        <f t="shared" si="227"/>
        <v>0.5</v>
      </c>
      <c r="CN213">
        <f t="shared" si="227"/>
        <v>0.5</v>
      </c>
      <c r="CO213">
        <f t="shared" si="227"/>
        <v>0.05</v>
      </c>
      <c r="CP213">
        <f t="shared" si="227"/>
        <v>0.05</v>
      </c>
      <c r="CQ213">
        <f t="shared" si="227"/>
        <v>0.05</v>
      </c>
      <c r="CR213" s="19">
        <f t="shared" ref="CR213:CR276" si="230">CR5/1000</f>
        <v>0.19400000000000001</v>
      </c>
      <c r="CS213">
        <f t="shared" si="227"/>
        <v>0.05</v>
      </c>
      <c r="CT213">
        <f t="shared" si="227"/>
        <v>0.05</v>
      </c>
      <c r="CU213">
        <f t="shared" si="227"/>
        <v>0.05</v>
      </c>
      <c r="CV213">
        <f t="shared" si="228"/>
        <v>0.05</v>
      </c>
      <c r="CW213">
        <f t="shared" si="228"/>
        <v>0.05</v>
      </c>
      <c r="CX213">
        <f t="shared" si="228"/>
        <v>0.05</v>
      </c>
      <c r="CY213">
        <f t="shared" si="228"/>
        <v>0.05</v>
      </c>
      <c r="DA213">
        <f t="shared" si="228"/>
        <v>0.5</v>
      </c>
      <c r="DB213">
        <f t="shared" si="228"/>
        <v>0.05</v>
      </c>
      <c r="DC213">
        <f t="shared" si="228"/>
        <v>5</v>
      </c>
      <c r="DD213">
        <f t="shared" si="228"/>
        <v>0.25</v>
      </c>
      <c r="DE213">
        <f t="shared" si="228"/>
        <v>0.05</v>
      </c>
    </row>
    <row r="214" spans="1:112">
      <c r="AI214">
        <f t="shared" si="229"/>
        <v>440</v>
      </c>
      <c r="AJ214">
        <f t="shared" ref="AJ214:CU217" si="231">AJ6*1000</f>
        <v>90</v>
      </c>
      <c r="AK214">
        <f t="shared" si="231"/>
        <v>2.5</v>
      </c>
      <c r="AL214">
        <f t="shared" si="231"/>
        <v>326</v>
      </c>
      <c r="AM214">
        <f t="shared" si="231"/>
        <v>96</v>
      </c>
      <c r="AN214">
        <f t="shared" si="231"/>
        <v>90</v>
      </c>
      <c r="AO214">
        <f t="shared" si="231"/>
        <v>53</v>
      </c>
      <c r="AP214">
        <f t="shared" si="231"/>
        <v>2.5</v>
      </c>
      <c r="AQ214">
        <f t="shared" si="231"/>
        <v>58</v>
      </c>
      <c r="AR214">
        <f t="shared" si="231"/>
        <v>58</v>
      </c>
      <c r="AS214">
        <f t="shared" si="231"/>
        <v>2.5</v>
      </c>
      <c r="AT214">
        <f t="shared" si="231"/>
        <v>2.5</v>
      </c>
      <c r="AU214">
        <f t="shared" si="231"/>
        <v>174</v>
      </c>
      <c r="AV214">
        <f t="shared" si="231"/>
        <v>111</v>
      </c>
      <c r="AW214">
        <f t="shared" si="231"/>
        <v>48</v>
      </c>
      <c r="AX214">
        <f t="shared" si="231"/>
        <v>48</v>
      </c>
      <c r="AY214">
        <f t="shared" si="231"/>
        <v>51</v>
      </c>
      <c r="AZ214">
        <f t="shared" si="231"/>
        <v>2.5</v>
      </c>
      <c r="BA214">
        <f t="shared" si="231"/>
        <v>2.5</v>
      </c>
      <c r="BB214">
        <f t="shared" si="231"/>
        <v>0</v>
      </c>
      <c r="BC214">
        <f t="shared" si="231"/>
        <v>0.5</v>
      </c>
      <c r="BD214">
        <f t="shared" si="231"/>
        <v>0.5</v>
      </c>
      <c r="BE214">
        <f t="shared" si="231"/>
        <v>0.5</v>
      </c>
      <c r="BF214">
        <f t="shared" si="231"/>
        <v>0.5</v>
      </c>
      <c r="BG214">
        <f t="shared" si="231"/>
        <v>0.5</v>
      </c>
      <c r="BH214">
        <f t="shared" si="231"/>
        <v>0.5</v>
      </c>
      <c r="BI214">
        <f t="shared" si="231"/>
        <v>0.5</v>
      </c>
      <c r="BJ214">
        <f t="shared" si="231"/>
        <v>0.5</v>
      </c>
      <c r="BK214">
        <f t="shared" si="231"/>
        <v>5.0000000000000001E-3</v>
      </c>
      <c r="BL214">
        <f t="shared" si="231"/>
        <v>0.5</v>
      </c>
      <c r="BM214">
        <f t="shared" si="231"/>
        <v>0.05</v>
      </c>
      <c r="BN214">
        <f t="shared" si="231"/>
        <v>0.05</v>
      </c>
      <c r="BO214">
        <f t="shared" si="231"/>
        <v>0.05</v>
      </c>
      <c r="BP214">
        <f t="shared" si="231"/>
        <v>0.05</v>
      </c>
      <c r="BQ214">
        <f t="shared" si="231"/>
        <v>0</v>
      </c>
      <c r="BR214">
        <f t="shared" si="231"/>
        <v>0.4</v>
      </c>
      <c r="BS214">
        <f t="shared" si="231"/>
        <v>0.05</v>
      </c>
      <c r="BT214">
        <f t="shared" si="231"/>
        <v>0.05</v>
      </c>
      <c r="BU214">
        <f t="shared" si="231"/>
        <v>0.1</v>
      </c>
      <c r="BV214">
        <f t="shared" si="231"/>
        <v>0.05</v>
      </c>
      <c r="BW214">
        <f t="shared" si="231"/>
        <v>0.05</v>
      </c>
      <c r="BX214">
        <f t="shared" si="231"/>
        <v>0</v>
      </c>
      <c r="BY214">
        <f t="shared" si="231"/>
        <v>0.15</v>
      </c>
      <c r="BZ214">
        <f t="shared" si="231"/>
        <v>0</v>
      </c>
      <c r="CA214">
        <f t="shared" si="231"/>
        <v>0</v>
      </c>
      <c r="CB214">
        <f t="shared" si="231"/>
        <v>0</v>
      </c>
      <c r="CC214">
        <f t="shared" si="231"/>
        <v>0</v>
      </c>
      <c r="CD214">
        <f t="shared" si="231"/>
        <v>0</v>
      </c>
      <c r="CE214">
        <f t="shared" si="231"/>
        <v>0</v>
      </c>
      <c r="CF214">
        <f t="shared" si="231"/>
        <v>0</v>
      </c>
      <c r="CG214">
        <f t="shared" si="231"/>
        <v>0</v>
      </c>
      <c r="CH214">
        <f t="shared" si="231"/>
        <v>0</v>
      </c>
      <c r="CI214">
        <f t="shared" si="231"/>
        <v>0</v>
      </c>
      <c r="CJ214">
        <f t="shared" si="231"/>
        <v>0</v>
      </c>
      <c r="CK214">
        <f t="shared" si="231"/>
        <v>0</v>
      </c>
      <c r="CL214">
        <f t="shared" si="231"/>
        <v>0</v>
      </c>
      <c r="CM214">
        <f t="shared" si="231"/>
        <v>0</v>
      </c>
      <c r="CN214">
        <f t="shared" si="231"/>
        <v>0</v>
      </c>
      <c r="CO214">
        <f t="shared" si="231"/>
        <v>0</v>
      </c>
      <c r="CP214">
        <f t="shared" si="231"/>
        <v>0</v>
      </c>
      <c r="CQ214">
        <f t="shared" si="231"/>
        <v>0</v>
      </c>
      <c r="CR214" s="19">
        <f t="shared" si="230"/>
        <v>0</v>
      </c>
      <c r="CS214">
        <f t="shared" si="231"/>
        <v>0</v>
      </c>
      <c r="CT214">
        <f t="shared" si="231"/>
        <v>0</v>
      </c>
      <c r="CU214">
        <f t="shared" si="231"/>
        <v>0</v>
      </c>
      <c r="CV214">
        <f t="shared" si="228"/>
        <v>0</v>
      </c>
      <c r="CW214">
        <f t="shared" si="228"/>
        <v>0</v>
      </c>
      <c r="CX214">
        <f t="shared" si="228"/>
        <v>0.05</v>
      </c>
      <c r="CY214">
        <f t="shared" si="228"/>
        <v>0.05</v>
      </c>
      <c r="DA214">
        <f t="shared" si="228"/>
        <v>0</v>
      </c>
      <c r="DB214">
        <f t="shared" si="228"/>
        <v>0</v>
      </c>
      <c r="DC214">
        <f t="shared" si="228"/>
        <v>0</v>
      </c>
      <c r="DD214">
        <f t="shared" si="228"/>
        <v>0</v>
      </c>
      <c r="DE214">
        <f t="shared" si="228"/>
        <v>0</v>
      </c>
    </row>
    <row r="215" spans="1:112">
      <c r="AI215">
        <f t="shared" si="229"/>
        <v>47</v>
      </c>
      <c r="AJ215">
        <f t="shared" si="231"/>
        <v>45</v>
      </c>
      <c r="AK215">
        <f t="shared" si="231"/>
        <v>2.5</v>
      </c>
      <c r="AL215">
        <f t="shared" si="231"/>
        <v>152</v>
      </c>
      <c r="AM215">
        <f t="shared" si="231"/>
        <v>42</v>
      </c>
      <c r="AN215">
        <f t="shared" si="231"/>
        <v>46</v>
      </c>
      <c r="AO215">
        <f t="shared" si="231"/>
        <v>31</v>
      </c>
      <c r="AP215">
        <f t="shared" si="231"/>
        <v>2.5</v>
      </c>
      <c r="AQ215">
        <f t="shared" si="231"/>
        <v>33</v>
      </c>
      <c r="AR215">
        <f t="shared" si="231"/>
        <v>29</v>
      </c>
      <c r="AS215">
        <f t="shared" si="231"/>
        <v>2.5</v>
      </c>
      <c r="AT215">
        <f t="shared" si="231"/>
        <v>2.5</v>
      </c>
      <c r="AU215">
        <f t="shared" si="231"/>
        <v>97</v>
      </c>
      <c r="AV215">
        <f t="shared" si="231"/>
        <v>66</v>
      </c>
      <c r="AW215">
        <f t="shared" si="231"/>
        <v>26</v>
      </c>
      <c r="AX215">
        <f t="shared" si="231"/>
        <v>44</v>
      </c>
      <c r="AY215">
        <f t="shared" si="231"/>
        <v>26</v>
      </c>
      <c r="AZ215">
        <f t="shared" si="231"/>
        <v>2.5</v>
      </c>
      <c r="BA215">
        <f t="shared" si="231"/>
        <v>2.5</v>
      </c>
      <c r="BB215">
        <f t="shared" si="231"/>
        <v>0</v>
      </c>
      <c r="BC215">
        <f t="shared" si="231"/>
        <v>0.5</v>
      </c>
      <c r="BD215">
        <f t="shared" si="231"/>
        <v>0.5</v>
      </c>
      <c r="BE215">
        <f t="shared" si="231"/>
        <v>0.5</v>
      </c>
      <c r="BF215">
        <f t="shared" si="231"/>
        <v>0.5</v>
      </c>
      <c r="BG215">
        <f t="shared" si="231"/>
        <v>0.5</v>
      </c>
      <c r="BH215">
        <f t="shared" si="231"/>
        <v>0.5</v>
      </c>
      <c r="BI215">
        <f t="shared" si="231"/>
        <v>0.5</v>
      </c>
      <c r="BJ215">
        <f t="shared" si="231"/>
        <v>0.5</v>
      </c>
      <c r="BK215">
        <f t="shared" si="231"/>
        <v>5.0000000000000001E-3</v>
      </c>
      <c r="BL215">
        <f t="shared" si="231"/>
        <v>0.5</v>
      </c>
      <c r="BM215">
        <f t="shared" si="231"/>
        <v>0.05</v>
      </c>
      <c r="BN215">
        <f t="shared" si="231"/>
        <v>0.05</v>
      </c>
      <c r="BO215">
        <f t="shared" si="231"/>
        <v>0.05</v>
      </c>
      <c r="BP215">
        <f t="shared" si="231"/>
        <v>0.05</v>
      </c>
      <c r="BQ215">
        <f t="shared" si="231"/>
        <v>0</v>
      </c>
      <c r="BR215">
        <f t="shared" si="231"/>
        <v>0.4</v>
      </c>
      <c r="BS215">
        <f t="shared" si="231"/>
        <v>0.05</v>
      </c>
      <c r="BT215">
        <f t="shared" si="231"/>
        <v>0.05</v>
      </c>
      <c r="BU215">
        <f t="shared" si="231"/>
        <v>56</v>
      </c>
      <c r="BV215">
        <f t="shared" si="231"/>
        <v>0.05</v>
      </c>
      <c r="BW215">
        <f t="shared" si="231"/>
        <v>0.05</v>
      </c>
      <c r="BX215">
        <f t="shared" si="231"/>
        <v>0</v>
      </c>
      <c r="BY215">
        <f t="shared" si="231"/>
        <v>0.15</v>
      </c>
      <c r="BZ215">
        <f t="shared" si="231"/>
        <v>0</v>
      </c>
      <c r="CA215">
        <f t="shared" si="231"/>
        <v>0</v>
      </c>
      <c r="CB215">
        <f t="shared" si="231"/>
        <v>0</v>
      </c>
      <c r="CC215">
        <f t="shared" si="231"/>
        <v>0</v>
      </c>
      <c r="CD215">
        <f t="shared" si="231"/>
        <v>0</v>
      </c>
      <c r="CE215">
        <f t="shared" si="231"/>
        <v>0</v>
      </c>
      <c r="CF215">
        <f t="shared" si="231"/>
        <v>0</v>
      </c>
      <c r="CG215">
        <f t="shared" si="231"/>
        <v>0</v>
      </c>
      <c r="CH215">
        <f t="shared" si="231"/>
        <v>0</v>
      </c>
      <c r="CI215">
        <f t="shared" si="231"/>
        <v>0</v>
      </c>
      <c r="CJ215">
        <f t="shared" si="231"/>
        <v>0</v>
      </c>
      <c r="CK215">
        <f t="shared" si="231"/>
        <v>0</v>
      </c>
      <c r="CL215">
        <f t="shared" si="231"/>
        <v>0</v>
      </c>
      <c r="CM215">
        <f t="shared" si="231"/>
        <v>0</v>
      </c>
      <c r="CN215">
        <f t="shared" si="231"/>
        <v>0</v>
      </c>
      <c r="CO215">
        <f t="shared" si="231"/>
        <v>0</v>
      </c>
      <c r="CP215">
        <f t="shared" si="231"/>
        <v>0</v>
      </c>
      <c r="CQ215">
        <f t="shared" si="231"/>
        <v>0</v>
      </c>
      <c r="CR215" s="19">
        <f t="shared" si="230"/>
        <v>0</v>
      </c>
      <c r="CS215">
        <f t="shared" si="231"/>
        <v>0</v>
      </c>
      <c r="CT215">
        <f t="shared" si="231"/>
        <v>0</v>
      </c>
      <c r="CU215">
        <f t="shared" si="231"/>
        <v>0</v>
      </c>
      <c r="CV215">
        <f t="shared" si="228"/>
        <v>0</v>
      </c>
      <c r="CW215">
        <f t="shared" si="228"/>
        <v>0</v>
      </c>
      <c r="CX215">
        <f t="shared" si="228"/>
        <v>0.05</v>
      </c>
      <c r="CY215">
        <f t="shared" si="228"/>
        <v>0.05</v>
      </c>
      <c r="DA215">
        <f t="shared" si="228"/>
        <v>0</v>
      </c>
      <c r="DB215">
        <f t="shared" si="228"/>
        <v>0</v>
      </c>
      <c r="DC215">
        <f t="shared" si="228"/>
        <v>0</v>
      </c>
      <c r="DD215">
        <f t="shared" si="228"/>
        <v>0</v>
      </c>
      <c r="DE215">
        <f t="shared" si="228"/>
        <v>0</v>
      </c>
    </row>
    <row r="216" spans="1:112">
      <c r="AI216">
        <f t="shared" si="229"/>
        <v>915</v>
      </c>
      <c r="AJ216">
        <f t="shared" si="231"/>
        <v>47</v>
      </c>
      <c r="AK216">
        <f t="shared" si="231"/>
        <v>2.5</v>
      </c>
      <c r="AL216">
        <f t="shared" si="231"/>
        <v>126</v>
      </c>
      <c r="AM216">
        <f t="shared" si="231"/>
        <v>41</v>
      </c>
      <c r="AN216">
        <f t="shared" si="231"/>
        <v>33</v>
      </c>
      <c r="AO216">
        <f t="shared" si="231"/>
        <v>2.5</v>
      </c>
      <c r="AP216">
        <f t="shared" si="231"/>
        <v>2.5</v>
      </c>
      <c r="AQ216">
        <f t="shared" si="231"/>
        <v>26</v>
      </c>
      <c r="AR216">
        <f t="shared" si="231"/>
        <v>51</v>
      </c>
      <c r="AS216">
        <f t="shared" si="231"/>
        <v>2.5</v>
      </c>
      <c r="AT216">
        <f t="shared" si="231"/>
        <v>2.5</v>
      </c>
      <c r="AU216">
        <f t="shared" si="231"/>
        <v>68</v>
      </c>
      <c r="AV216">
        <f t="shared" si="231"/>
        <v>34</v>
      </c>
      <c r="AW216">
        <f t="shared" si="231"/>
        <v>2.5</v>
      </c>
      <c r="AX216">
        <f t="shared" si="231"/>
        <v>30</v>
      </c>
      <c r="AY216">
        <f t="shared" si="231"/>
        <v>31</v>
      </c>
      <c r="AZ216">
        <f t="shared" si="231"/>
        <v>2.5</v>
      </c>
      <c r="BA216">
        <f t="shared" si="231"/>
        <v>2.5</v>
      </c>
      <c r="BB216">
        <f t="shared" si="231"/>
        <v>0</v>
      </c>
      <c r="BC216">
        <f t="shared" si="231"/>
        <v>0.5</v>
      </c>
      <c r="BD216">
        <f t="shared" si="231"/>
        <v>0.5</v>
      </c>
      <c r="BE216">
        <f t="shared" si="231"/>
        <v>0.5</v>
      </c>
      <c r="BF216">
        <f t="shared" si="231"/>
        <v>0.5</v>
      </c>
      <c r="BG216">
        <f t="shared" si="231"/>
        <v>0.5</v>
      </c>
      <c r="BH216">
        <f t="shared" si="231"/>
        <v>0.5</v>
      </c>
      <c r="BI216">
        <f t="shared" si="231"/>
        <v>0.5</v>
      </c>
      <c r="BJ216">
        <f t="shared" si="231"/>
        <v>0.5</v>
      </c>
      <c r="BK216">
        <f t="shared" si="231"/>
        <v>5.0000000000000001E-3</v>
      </c>
      <c r="BL216">
        <f t="shared" si="231"/>
        <v>0.5</v>
      </c>
      <c r="BM216">
        <f t="shared" si="231"/>
        <v>0.05</v>
      </c>
      <c r="BN216">
        <f t="shared" si="231"/>
        <v>0.05</v>
      </c>
      <c r="BO216">
        <f t="shared" si="231"/>
        <v>0.05</v>
      </c>
      <c r="BP216">
        <f t="shared" si="231"/>
        <v>0.05</v>
      </c>
      <c r="BQ216">
        <f t="shared" si="231"/>
        <v>0</v>
      </c>
      <c r="BR216">
        <f t="shared" si="231"/>
        <v>0.4</v>
      </c>
      <c r="BS216">
        <f t="shared" si="231"/>
        <v>0.05</v>
      </c>
      <c r="BT216">
        <f t="shared" si="231"/>
        <v>0.05</v>
      </c>
      <c r="BU216">
        <f t="shared" si="231"/>
        <v>63</v>
      </c>
      <c r="BV216">
        <f t="shared" si="231"/>
        <v>0.05</v>
      </c>
      <c r="BW216">
        <f t="shared" si="231"/>
        <v>0.05</v>
      </c>
      <c r="BX216">
        <f t="shared" si="231"/>
        <v>0</v>
      </c>
      <c r="BY216">
        <f t="shared" si="231"/>
        <v>0.15</v>
      </c>
      <c r="BZ216">
        <f t="shared" si="231"/>
        <v>0</v>
      </c>
      <c r="CA216">
        <f t="shared" si="231"/>
        <v>0</v>
      </c>
      <c r="CB216">
        <f t="shared" si="231"/>
        <v>0</v>
      </c>
      <c r="CC216">
        <f t="shared" si="231"/>
        <v>0</v>
      </c>
      <c r="CD216">
        <f t="shared" si="231"/>
        <v>0</v>
      </c>
      <c r="CE216">
        <f t="shared" si="231"/>
        <v>0</v>
      </c>
      <c r="CF216">
        <f t="shared" si="231"/>
        <v>0</v>
      </c>
      <c r="CG216">
        <f t="shared" si="231"/>
        <v>0</v>
      </c>
      <c r="CH216">
        <f t="shared" si="231"/>
        <v>0</v>
      </c>
      <c r="CI216">
        <f t="shared" si="231"/>
        <v>0</v>
      </c>
      <c r="CJ216">
        <f t="shared" si="231"/>
        <v>0</v>
      </c>
      <c r="CK216">
        <f t="shared" si="231"/>
        <v>0</v>
      </c>
      <c r="CL216">
        <f t="shared" si="231"/>
        <v>0</v>
      </c>
      <c r="CM216">
        <f t="shared" si="231"/>
        <v>0</v>
      </c>
      <c r="CN216">
        <f t="shared" si="231"/>
        <v>0</v>
      </c>
      <c r="CO216">
        <f t="shared" si="231"/>
        <v>0</v>
      </c>
      <c r="CP216">
        <f t="shared" si="231"/>
        <v>0</v>
      </c>
      <c r="CQ216">
        <f t="shared" si="231"/>
        <v>0</v>
      </c>
      <c r="CR216" s="19">
        <f t="shared" si="230"/>
        <v>0</v>
      </c>
      <c r="CS216">
        <f t="shared" si="231"/>
        <v>0</v>
      </c>
      <c r="CT216">
        <f t="shared" si="231"/>
        <v>0</v>
      </c>
      <c r="CU216">
        <f t="shared" si="231"/>
        <v>0</v>
      </c>
      <c r="CV216">
        <f t="shared" si="228"/>
        <v>0</v>
      </c>
      <c r="CW216">
        <f t="shared" si="228"/>
        <v>0</v>
      </c>
      <c r="CX216">
        <f t="shared" si="228"/>
        <v>0.05</v>
      </c>
      <c r="CY216">
        <f t="shared" si="228"/>
        <v>0.05</v>
      </c>
      <c r="DA216">
        <f t="shared" si="228"/>
        <v>0</v>
      </c>
      <c r="DB216">
        <f t="shared" si="228"/>
        <v>0</v>
      </c>
      <c r="DC216">
        <f t="shared" si="228"/>
        <v>0</v>
      </c>
      <c r="DD216">
        <f t="shared" si="228"/>
        <v>0</v>
      </c>
      <c r="DE216">
        <f t="shared" si="228"/>
        <v>0</v>
      </c>
    </row>
    <row r="217" spans="1:112">
      <c r="AI217">
        <f t="shared" si="229"/>
        <v>121</v>
      </c>
      <c r="AJ217">
        <f t="shared" si="231"/>
        <v>77</v>
      </c>
      <c r="AK217">
        <f t="shared" si="231"/>
        <v>2.5</v>
      </c>
      <c r="AL217">
        <f t="shared" si="231"/>
        <v>289</v>
      </c>
      <c r="AM217">
        <f t="shared" si="231"/>
        <v>59</v>
      </c>
      <c r="AN217">
        <f t="shared" si="231"/>
        <v>52</v>
      </c>
      <c r="AO217">
        <f t="shared" si="231"/>
        <v>34</v>
      </c>
      <c r="AP217">
        <f t="shared" si="231"/>
        <v>2.5</v>
      </c>
      <c r="AQ217">
        <f t="shared" si="231"/>
        <v>63</v>
      </c>
      <c r="AR217">
        <f t="shared" si="231"/>
        <v>1.5</v>
      </c>
      <c r="AS217">
        <f t="shared" si="231"/>
        <v>2.5</v>
      </c>
      <c r="AT217">
        <f t="shared" si="231"/>
        <v>2.5</v>
      </c>
      <c r="AU217">
        <f t="shared" si="231"/>
        <v>166</v>
      </c>
      <c r="AV217">
        <f t="shared" si="231"/>
        <v>110</v>
      </c>
      <c r="AW217">
        <f t="shared" si="231"/>
        <v>38</v>
      </c>
      <c r="AX217">
        <f t="shared" si="231"/>
        <v>69</v>
      </c>
      <c r="AY217">
        <f t="shared" si="231"/>
        <v>36</v>
      </c>
      <c r="AZ217">
        <f t="shared" si="231"/>
        <v>2.5</v>
      </c>
      <c r="BA217">
        <f t="shared" si="231"/>
        <v>2.5</v>
      </c>
      <c r="BB217">
        <f t="shared" si="231"/>
        <v>0</v>
      </c>
      <c r="BC217">
        <f t="shared" si="231"/>
        <v>0.5</v>
      </c>
      <c r="BD217">
        <f t="shared" si="231"/>
        <v>456</v>
      </c>
      <c r="BE217">
        <f t="shared" si="231"/>
        <v>0.5</v>
      </c>
      <c r="BF217">
        <f t="shared" si="231"/>
        <v>0.5</v>
      </c>
      <c r="BG217">
        <f t="shared" si="231"/>
        <v>0.5</v>
      </c>
      <c r="BH217">
        <f t="shared" si="231"/>
        <v>0.5</v>
      </c>
      <c r="BI217">
        <f t="shared" si="231"/>
        <v>0.5</v>
      </c>
      <c r="BJ217">
        <f t="shared" si="231"/>
        <v>456</v>
      </c>
      <c r="BK217">
        <f t="shared" si="231"/>
        <v>5.0000000000000001E-3</v>
      </c>
      <c r="BL217">
        <f t="shared" si="231"/>
        <v>3</v>
      </c>
      <c r="BM217">
        <f t="shared" si="231"/>
        <v>0.05</v>
      </c>
      <c r="BN217">
        <f t="shared" si="231"/>
        <v>0.05</v>
      </c>
      <c r="BO217">
        <f t="shared" si="231"/>
        <v>0.05</v>
      </c>
      <c r="BP217">
        <f t="shared" si="231"/>
        <v>0.05</v>
      </c>
      <c r="BQ217">
        <f t="shared" si="231"/>
        <v>0</v>
      </c>
      <c r="BR217">
        <f t="shared" si="231"/>
        <v>0.4</v>
      </c>
      <c r="BS217">
        <f t="shared" si="231"/>
        <v>0.05</v>
      </c>
      <c r="BT217">
        <f t="shared" si="231"/>
        <v>0.05</v>
      </c>
      <c r="BU217">
        <f t="shared" si="231"/>
        <v>0.1</v>
      </c>
      <c r="BV217">
        <f t="shared" si="231"/>
        <v>0.05</v>
      </c>
      <c r="BW217">
        <f t="shared" si="231"/>
        <v>0.05</v>
      </c>
      <c r="BX217">
        <f t="shared" si="231"/>
        <v>0</v>
      </c>
      <c r="BY217">
        <f t="shared" si="231"/>
        <v>0.15</v>
      </c>
      <c r="BZ217">
        <f t="shared" si="231"/>
        <v>0</v>
      </c>
      <c r="CA217">
        <f t="shared" si="231"/>
        <v>0</v>
      </c>
      <c r="CB217">
        <f t="shared" si="231"/>
        <v>0</v>
      </c>
      <c r="CC217">
        <f t="shared" si="231"/>
        <v>0</v>
      </c>
      <c r="CD217">
        <f t="shared" si="231"/>
        <v>0</v>
      </c>
      <c r="CE217">
        <f t="shared" si="231"/>
        <v>0</v>
      </c>
      <c r="CF217">
        <f t="shared" si="231"/>
        <v>0</v>
      </c>
      <c r="CG217">
        <f t="shared" si="231"/>
        <v>0</v>
      </c>
      <c r="CH217">
        <f t="shared" si="231"/>
        <v>0</v>
      </c>
      <c r="CI217">
        <f t="shared" si="231"/>
        <v>0</v>
      </c>
      <c r="CJ217">
        <f t="shared" si="231"/>
        <v>0</v>
      </c>
      <c r="CK217">
        <f t="shared" si="231"/>
        <v>0</v>
      </c>
      <c r="CL217">
        <f t="shared" si="231"/>
        <v>0</v>
      </c>
      <c r="CM217">
        <f t="shared" si="231"/>
        <v>0</v>
      </c>
      <c r="CN217">
        <f t="shared" si="231"/>
        <v>0</v>
      </c>
      <c r="CO217">
        <f t="shared" si="231"/>
        <v>0</v>
      </c>
      <c r="CP217">
        <f t="shared" si="231"/>
        <v>0</v>
      </c>
      <c r="CQ217">
        <f t="shared" si="231"/>
        <v>0</v>
      </c>
      <c r="CR217" s="19">
        <f t="shared" si="230"/>
        <v>0</v>
      </c>
      <c r="CS217">
        <f t="shared" si="231"/>
        <v>0</v>
      </c>
      <c r="CT217">
        <f t="shared" si="231"/>
        <v>0</v>
      </c>
      <c r="CU217">
        <f t="shared" ref="CU217:DE220" si="232">CU9*1000</f>
        <v>0</v>
      </c>
      <c r="CV217">
        <f t="shared" si="232"/>
        <v>0</v>
      </c>
      <c r="CW217">
        <f t="shared" si="232"/>
        <v>0</v>
      </c>
      <c r="CX217">
        <f t="shared" si="232"/>
        <v>0.05</v>
      </c>
      <c r="CY217">
        <f t="shared" si="232"/>
        <v>0.05</v>
      </c>
      <c r="DA217">
        <f t="shared" si="232"/>
        <v>0</v>
      </c>
      <c r="DB217">
        <f t="shared" si="232"/>
        <v>0</v>
      </c>
      <c r="DC217">
        <f t="shared" si="232"/>
        <v>0</v>
      </c>
      <c r="DD217">
        <f t="shared" si="232"/>
        <v>0</v>
      </c>
      <c r="DE217">
        <f t="shared" si="232"/>
        <v>0</v>
      </c>
    </row>
    <row r="218" spans="1:112">
      <c r="AI218">
        <f t="shared" si="229"/>
        <v>172</v>
      </c>
      <c r="AJ218">
        <f t="shared" ref="AJ218:CU221" si="233">AJ10*1000</f>
        <v>273</v>
      </c>
      <c r="AK218">
        <f t="shared" si="233"/>
        <v>2.5</v>
      </c>
      <c r="AL218">
        <f t="shared" si="233"/>
        <v>1190</v>
      </c>
      <c r="AM218">
        <f t="shared" si="233"/>
        <v>298</v>
      </c>
      <c r="AN218">
        <f t="shared" si="233"/>
        <v>253</v>
      </c>
      <c r="AO218">
        <f t="shared" si="233"/>
        <v>121</v>
      </c>
      <c r="AP218">
        <f t="shared" si="233"/>
        <v>2.5</v>
      </c>
      <c r="AQ218">
        <f t="shared" si="233"/>
        <v>114</v>
      </c>
      <c r="AR218">
        <f t="shared" si="233"/>
        <v>43</v>
      </c>
      <c r="AS218">
        <f t="shared" si="233"/>
        <v>2.5</v>
      </c>
      <c r="AT218">
        <f t="shared" si="233"/>
        <v>41</v>
      </c>
      <c r="AU218">
        <f t="shared" si="233"/>
        <v>625</v>
      </c>
      <c r="AV218">
        <f t="shared" si="233"/>
        <v>261</v>
      </c>
      <c r="AW218">
        <f t="shared" si="233"/>
        <v>112</v>
      </c>
      <c r="AX218">
        <f t="shared" si="233"/>
        <v>185</v>
      </c>
      <c r="AY218">
        <f t="shared" si="233"/>
        <v>108</v>
      </c>
      <c r="AZ218">
        <f t="shared" si="233"/>
        <v>2.5</v>
      </c>
      <c r="BA218">
        <f t="shared" si="233"/>
        <v>2.5</v>
      </c>
      <c r="BB218">
        <f t="shared" si="233"/>
        <v>0</v>
      </c>
      <c r="BC218">
        <f t="shared" si="233"/>
        <v>0.5</v>
      </c>
      <c r="BD218">
        <f t="shared" si="233"/>
        <v>0.5</v>
      </c>
      <c r="BE218">
        <f t="shared" si="233"/>
        <v>0.5</v>
      </c>
      <c r="BF218">
        <f t="shared" si="233"/>
        <v>0.5</v>
      </c>
      <c r="BG218">
        <f t="shared" si="233"/>
        <v>0.5</v>
      </c>
      <c r="BH218">
        <f t="shared" si="233"/>
        <v>0.5</v>
      </c>
      <c r="BI218">
        <f t="shared" si="233"/>
        <v>0.5</v>
      </c>
      <c r="BJ218">
        <f t="shared" si="233"/>
        <v>0.5</v>
      </c>
      <c r="BK218">
        <f t="shared" si="233"/>
        <v>5.0000000000000001E-3</v>
      </c>
      <c r="BL218">
        <f t="shared" si="233"/>
        <v>0.5</v>
      </c>
      <c r="BM218">
        <f t="shared" si="233"/>
        <v>0.05</v>
      </c>
      <c r="BN218">
        <f t="shared" si="233"/>
        <v>0.05</v>
      </c>
      <c r="BO218">
        <f t="shared" si="233"/>
        <v>0.05</v>
      </c>
      <c r="BP218">
        <f t="shared" si="233"/>
        <v>0.05</v>
      </c>
      <c r="BQ218">
        <f t="shared" si="233"/>
        <v>0</v>
      </c>
      <c r="BR218">
        <f t="shared" si="233"/>
        <v>0.4</v>
      </c>
      <c r="BS218">
        <f t="shared" si="233"/>
        <v>0.05</v>
      </c>
      <c r="BT218">
        <f t="shared" si="233"/>
        <v>0.05</v>
      </c>
      <c r="BU218">
        <f t="shared" si="233"/>
        <v>0.1</v>
      </c>
      <c r="BV218">
        <f t="shared" si="233"/>
        <v>0.05</v>
      </c>
      <c r="BW218">
        <f t="shared" si="233"/>
        <v>0.05</v>
      </c>
      <c r="BX218">
        <f t="shared" si="233"/>
        <v>0</v>
      </c>
      <c r="BY218">
        <f t="shared" si="233"/>
        <v>0.15</v>
      </c>
      <c r="BZ218">
        <f t="shared" si="233"/>
        <v>0</v>
      </c>
      <c r="CA218">
        <f t="shared" si="233"/>
        <v>0</v>
      </c>
      <c r="CB218">
        <f t="shared" si="233"/>
        <v>0</v>
      </c>
      <c r="CC218">
        <f t="shared" si="233"/>
        <v>0</v>
      </c>
      <c r="CD218">
        <f t="shared" si="233"/>
        <v>0</v>
      </c>
      <c r="CE218">
        <f t="shared" si="233"/>
        <v>0</v>
      </c>
      <c r="CF218">
        <f t="shared" si="233"/>
        <v>0</v>
      </c>
      <c r="CG218">
        <f t="shared" si="233"/>
        <v>0</v>
      </c>
      <c r="CH218">
        <f t="shared" si="233"/>
        <v>0</v>
      </c>
      <c r="CI218">
        <f t="shared" si="233"/>
        <v>0</v>
      </c>
      <c r="CJ218">
        <f t="shared" si="233"/>
        <v>0</v>
      </c>
      <c r="CK218">
        <f t="shared" si="233"/>
        <v>0</v>
      </c>
      <c r="CL218">
        <f t="shared" si="233"/>
        <v>0</v>
      </c>
      <c r="CM218">
        <f t="shared" si="233"/>
        <v>0</v>
      </c>
      <c r="CN218">
        <f t="shared" si="233"/>
        <v>0</v>
      </c>
      <c r="CO218">
        <f t="shared" si="233"/>
        <v>0</v>
      </c>
      <c r="CP218">
        <f t="shared" si="233"/>
        <v>0</v>
      </c>
      <c r="CQ218">
        <f t="shared" si="233"/>
        <v>0</v>
      </c>
      <c r="CR218" s="19">
        <f t="shared" si="230"/>
        <v>0</v>
      </c>
      <c r="CS218">
        <f t="shared" si="233"/>
        <v>0</v>
      </c>
      <c r="CT218">
        <f t="shared" si="233"/>
        <v>0</v>
      </c>
      <c r="CU218">
        <f t="shared" si="233"/>
        <v>0</v>
      </c>
      <c r="CV218">
        <f t="shared" si="232"/>
        <v>0</v>
      </c>
      <c r="CW218">
        <f t="shared" si="232"/>
        <v>0</v>
      </c>
      <c r="CX218">
        <f t="shared" si="232"/>
        <v>0.05</v>
      </c>
      <c r="CY218">
        <f t="shared" si="232"/>
        <v>0.05</v>
      </c>
      <c r="DA218">
        <f t="shared" si="232"/>
        <v>0</v>
      </c>
      <c r="DB218">
        <f t="shared" si="232"/>
        <v>0</v>
      </c>
      <c r="DC218">
        <f t="shared" si="232"/>
        <v>0</v>
      </c>
      <c r="DD218">
        <f t="shared" si="232"/>
        <v>0</v>
      </c>
      <c r="DE218">
        <f t="shared" si="232"/>
        <v>0</v>
      </c>
    </row>
    <row r="219" spans="1:112">
      <c r="AI219">
        <f t="shared" si="229"/>
        <v>2.5</v>
      </c>
      <c r="AJ219">
        <f t="shared" si="233"/>
        <v>37</v>
      </c>
      <c r="AK219">
        <f t="shared" si="233"/>
        <v>2.5</v>
      </c>
      <c r="AL219">
        <f t="shared" si="233"/>
        <v>177</v>
      </c>
      <c r="AM219">
        <f t="shared" si="233"/>
        <v>2.5</v>
      </c>
      <c r="AN219">
        <f t="shared" si="233"/>
        <v>22</v>
      </c>
      <c r="AO219">
        <f t="shared" si="233"/>
        <v>2.5</v>
      </c>
      <c r="AP219">
        <f t="shared" si="233"/>
        <v>2.5</v>
      </c>
      <c r="AQ219">
        <f t="shared" si="233"/>
        <v>2.5</v>
      </c>
      <c r="AR219">
        <f t="shared" si="233"/>
        <v>1.5</v>
      </c>
      <c r="AS219">
        <f t="shared" si="233"/>
        <v>40</v>
      </c>
      <c r="AT219">
        <f t="shared" si="233"/>
        <v>2.5</v>
      </c>
      <c r="AU219">
        <f t="shared" si="233"/>
        <v>86</v>
      </c>
      <c r="AV219">
        <f t="shared" si="233"/>
        <v>22</v>
      </c>
      <c r="AW219">
        <f t="shared" si="233"/>
        <v>2.5</v>
      </c>
      <c r="AX219">
        <f t="shared" si="233"/>
        <v>2.5</v>
      </c>
      <c r="AY219">
        <f t="shared" si="233"/>
        <v>2.5</v>
      </c>
      <c r="AZ219">
        <f t="shared" si="233"/>
        <v>2.5</v>
      </c>
      <c r="BA219">
        <f t="shared" si="233"/>
        <v>2.5</v>
      </c>
      <c r="BB219">
        <f t="shared" si="233"/>
        <v>0</v>
      </c>
      <c r="BC219">
        <f t="shared" si="233"/>
        <v>0.5</v>
      </c>
      <c r="BD219">
        <f t="shared" si="233"/>
        <v>0.5</v>
      </c>
      <c r="BE219">
        <f t="shared" si="233"/>
        <v>0.5</v>
      </c>
      <c r="BF219">
        <f t="shared" si="233"/>
        <v>0.5</v>
      </c>
      <c r="BG219">
        <f t="shared" si="233"/>
        <v>0.5</v>
      </c>
      <c r="BH219">
        <f t="shared" si="233"/>
        <v>0.5</v>
      </c>
      <c r="BI219">
        <f t="shared" si="233"/>
        <v>0.5</v>
      </c>
      <c r="BJ219">
        <f t="shared" si="233"/>
        <v>0.5</v>
      </c>
      <c r="BK219">
        <f t="shared" si="233"/>
        <v>5.0000000000000001E-3</v>
      </c>
      <c r="BL219">
        <f t="shared" si="233"/>
        <v>0.5</v>
      </c>
      <c r="BM219">
        <f t="shared" si="233"/>
        <v>0.05</v>
      </c>
      <c r="BN219">
        <f t="shared" si="233"/>
        <v>0.05</v>
      </c>
      <c r="BO219">
        <f t="shared" si="233"/>
        <v>0.05</v>
      </c>
      <c r="BP219">
        <f t="shared" si="233"/>
        <v>0.05</v>
      </c>
      <c r="BQ219">
        <f t="shared" si="233"/>
        <v>0</v>
      </c>
      <c r="BR219">
        <f t="shared" si="233"/>
        <v>0.4</v>
      </c>
      <c r="BS219">
        <f t="shared" si="233"/>
        <v>0.05</v>
      </c>
      <c r="BT219">
        <f t="shared" si="233"/>
        <v>0.05</v>
      </c>
      <c r="BU219">
        <f t="shared" si="233"/>
        <v>0.1</v>
      </c>
      <c r="BV219">
        <f t="shared" si="233"/>
        <v>0.05</v>
      </c>
      <c r="BW219">
        <f t="shared" si="233"/>
        <v>0.05</v>
      </c>
      <c r="BX219">
        <f t="shared" si="233"/>
        <v>0</v>
      </c>
      <c r="BY219">
        <f t="shared" si="233"/>
        <v>0.15</v>
      </c>
      <c r="BZ219">
        <f t="shared" si="233"/>
        <v>25</v>
      </c>
      <c r="CA219">
        <f t="shared" si="233"/>
        <v>50</v>
      </c>
      <c r="CB219">
        <f t="shared" si="233"/>
        <v>500</v>
      </c>
      <c r="CC219">
        <f t="shared" si="233"/>
        <v>0.01</v>
      </c>
      <c r="CD219">
        <f t="shared" si="233"/>
        <v>2.5000000000000001E-2</v>
      </c>
      <c r="CE219">
        <f t="shared" si="233"/>
        <v>5.0000000000000001E-3</v>
      </c>
      <c r="CF219">
        <f t="shared" si="233"/>
        <v>0.15</v>
      </c>
      <c r="CG219">
        <f t="shared" si="233"/>
        <v>0.5</v>
      </c>
      <c r="CH219">
        <f t="shared" si="233"/>
        <v>0.5</v>
      </c>
      <c r="CI219">
        <f t="shared" si="233"/>
        <v>0.5</v>
      </c>
      <c r="CJ219">
        <f t="shared" si="233"/>
        <v>0</v>
      </c>
      <c r="CK219">
        <f t="shared" si="233"/>
        <v>0.3</v>
      </c>
      <c r="CL219">
        <f t="shared" si="233"/>
        <v>5</v>
      </c>
      <c r="CM219">
        <f t="shared" si="233"/>
        <v>0.5</v>
      </c>
      <c r="CN219">
        <f t="shared" si="233"/>
        <v>0.5</v>
      </c>
      <c r="CO219">
        <f t="shared" si="233"/>
        <v>0.05</v>
      </c>
      <c r="CP219">
        <f t="shared" si="233"/>
        <v>0.05</v>
      </c>
      <c r="CQ219">
        <f t="shared" si="233"/>
        <v>0.05</v>
      </c>
      <c r="CR219" s="19">
        <f t="shared" si="230"/>
        <v>0.246</v>
      </c>
      <c r="CS219">
        <f t="shared" si="233"/>
        <v>0.05</v>
      </c>
      <c r="CT219">
        <f t="shared" si="233"/>
        <v>0.05</v>
      </c>
      <c r="CU219">
        <f t="shared" si="233"/>
        <v>0.05</v>
      </c>
      <c r="CV219">
        <f t="shared" si="232"/>
        <v>0.05</v>
      </c>
      <c r="CW219">
        <f t="shared" si="232"/>
        <v>0.05</v>
      </c>
      <c r="CX219">
        <f t="shared" si="232"/>
        <v>0.05</v>
      </c>
      <c r="CY219">
        <f t="shared" si="232"/>
        <v>0.05</v>
      </c>
      <c r="DA219">
        <f t="shared" si="232"/>
        <v>0.5</v>
      </c>
      <c r="DB219">
        <f t="shared" si="232"/>
        <v>0.05</v>
      </c>
      <c r="DC219">
        <f t="shared" si="232"/>
        <v>5</v>
      </c>
      <c r="DD219">
        <f t="shared" si="232"/>
        <v>0.25</v>
      </c>
      <c r="DE219">
        <f t="shared" si="232"/>
        <v>0.05</v>
      </c>
    </row>
    <row r="220" spans="1:112">
      <c r="AI220">
        <f t="shared" si="229"/>
        <v>265</v>
      </c>
      <c r="AJ220">
        <f t="shared" si="233"/>
        <v>38</v>
      </c>
      <c r="AK220">
        <f t="shared" si="233"/>
        <v>2.5</v>
      </c>
      <c r="AL220">
        <f t="shared" si="233"/>
        <v>141</v>
      </c>
      <c r="AM220">
        <f t="shared" si="233"/>
        <v>31</v>
      </c>
      <c r="AN220">
        <f t="shared" si="233"/>
        <v>42</v>
      </c>
      <c r="AO220">
        <f t="shared" si="233"/>
        <v>2.5</v>
      </c>
      <c r="AP220">
        <f t="shared" si="233"/>
        <v>2.5</v>
      </c>
      <c r="AQ220">
        <f t="shared" si="233"/>
        <v>38</v>
      </c>
      <c r="AR220">
        <f t="shared" si="233"/>
        <v>46</v>
      </c>
      <c r="AS220">
        <f t="shared" si="233"/>
        <v>2.5</v>
      </c>
      <c r="AT220">
        <f t="shared" si="233"/>
        <v>2.5</v>
      </c>
      <c r="AU220">
        <f t="shared" si="233"/>
        <v>104</v>
      </c>
      <c r="AV220">
        <f t="shared" si="233"/>
        <v>48</v>
      </c>
      <c r="AW220">
        <f t="shared" si="233"/>
        <v>2.5</v>
      </c>
      <c r="AX220">
        <f t="shared" si="233"/>
        <v>2.5</v>
      </c>
      <c r="AY220">
        <f t="shared" si="233"/>
        <v>27</v>
      </c>
      <c r="AZ220">
        <f t="shared" si="233"/>
        <v>2.5</v>
      </c>
      <c r="BA220">
        <f t="shared" si="233"/>
        <v>2.5</v>
      </c>
      <c r="BB220">
        <f t="shared" si="233"/>
        <v>0</v>
      </c>
      <c r="BC220">
        <f t="shared" si="233"/>
        <v>0.5</v>
      </c>
      <c r="BD220">
        <f t="shared" si="233"/>
        <v>0.5</v>
      </c>
      <c r="BE220">
        <f t="shared" si="233"/>
        <v>0.5</v>
      </c>
      <c r="BF220">
        <f t="shared" si="233"/>
        <v>0.5</v>
      </c>
      <c r="BG220">
        <f t="shared" si="233"/>
        <v>0.5</v>
      </c>
      <c r="BH220">
        <f t="shared" si="233"/>
        <v>0.5</v>
      </c>
      <c r="BI220">
        <f t="shared" si="233"/>
        <v>0.5</v>
      </c>
      <c r="BJ220">
        <f t="shared" si="233"/>
        <v>0.5</v>
      </c>
      <c r="BK220">
        <f t="shared" si="233"/>
        <v>5.0000000000000001E-3</v>
      </c>
      <c r="BL220">
        <f t="shared" si="233"/>
        <v>0.5</v>
      </c>
      <c r="BM220">
        <f t="shared" si="233"/>
        <v>0.05</v>
      </c>
      <c r="BN220">
        <f t="shared" si="233"/>
        <v>0.05</v>
      </c>
      <c r="BO220">
        <f t="shared" si="233"/>
        <v>0.05</v>
      </c>
      <c r="BP220">
        <f t="shared" si="233"/>
        <v>0.05</v>
      </c>
      <c r="BQ220">
        <f t="shared" si="233"/>
        <v>0</v>
      </c>
      <c r="BR220">
        <f t="shared" si="233"/>
        <v>0.4</v>
      </c>
      <c r="BS220">
        <f t="shared" si="233"/>
        <v>0.05</v>
      </c>
      <c r="BT220">
        <f t="shared" si="233"/>
        <v>0.05</v>
      </c>
      <c r="BU220">
        <f t="shared" si="233"/>
        <v>0.1</v>
      </c>
      <c r="BV220">
        <f t="shared" si="233"/>
        <v>0.05</v>
      </c>
      <c r="BW220">
        <f t="shared" si="233"/>
        <v>0.05</v>
      </c>
      <c r="BX220">
        <f t="shared" si="233"/>
        <v>0</v>
      </c>
      <c r="BY220">
        <f t="shared" si="233"/>
        <v>0.15</v>
      </c>
      <c r="BZ220">
        <f t="shared" si="233"/>
        <v>0</v>
      </c>
      <c r="CA220">
        <f t="shared" si="233"/>
        <v>0</v>
      </c>
      <c r="CB220">
        <f t="shared" si="233"/>
        <v>0</v>
      </c>
      <c r="CC220">
        <f t="shared" si="233"/>
        <v>0</v>
      </c>
      <c r="CD220">
        <f t="shared" si="233"/>
        <v>0</v>
      </c>
      <c r="CE220">
        <f t="shared" si="233"/>
        <v>0</v>
      </c>
      <c r="CF220">
        <f t="shared" si="233"/>
        <v>0</v>
      </c>
      <c r="CG220">
        <f t="shared" si="233"/>
        <v>0</v>
      </c>
      <c r="CH220">
        <f t="shared" si="233"/>
        <v>0</v>
      </c>
      <c r="CI220">
        <f t="shared" si="233"/>
        <v>0</v>
      </c>
      <c r="CJ220">
        <f t="shared" si="233"/>
        <v>0</v>
      </c>
      <c r="CK220">
        <f t="shared" si="233"/>
        <v>0</v>
      </c>
      <c r="CL220">
        <f t="shared" si="233"/>
        <v>0</v>
      </c>
      <c r="CM220">
        <f t="shared" si="233"/>
        <v>0</v>
      </c>
      <c r="CN220">
        <f t="shared" si="233"/>
        <v>0</v>
      </c>
      <c r="CO220">
        <f t="shared" si="233"/>
        <v>0</v>
      </c>
      <c r="CP220">
        <f t="shared" si="233"/>
        <v>0</v>
      </c>
      <c r="CQ220">
        <f t="shared" si="233"/>
        <v>0</v>
      </c>
      <c r="CR220" s="19">
        <f t="shared" si="230"/>
        <v>0</v>
      </c>
      <c r="CS220">
        <f t="shared" si="233"/>
        <v>0</v>
      </c>
      <c r="CT220">
        <f t="shared" si="233"/>
        <v>0</v>
      </c>
      <c r="CU220">
        <f t="shared" si="233"/>
        <v>0</v>
      </c>
      <c r="CV220">
        <f t="shared" si="232"/>
        <v>0</v>
      </c>
      <c r="CW220">
        <f t="shared" si="232"/>
        <v>0</v>
      </c>
      <c r="CX220">
        <f t="shared" si="232"/>
        <v>0.05</v>
      </c>
      <c r="CY220">
        <f t="shared" si="232"/>
        <v>0.05</v>
      </c>
      <c r="DA220">
        <f t="shared" si="232"/>
        <v>0</v>
      </c>
      <c r="DB220">
        <f t="shared" si="232"/>
        <v>0</v>
      </c>
      <c r="DC220">
        <f t="shared" si="232"/>
        <v>0</v>
      </c>
      <c r="DD220">
        <f t="shared" si="232"/>
        <v>0</v>
      </c>
      <c r="DE220">
        <f t="shared" si="232"/>
        <v>0</v>
      </c>
    </row>
    <row r="221" spans="1:112">
      <c r="AI221">
        <f t="shared" si="229"/>
        <v>2.5</v>
      </c>
      <c r="AJ221">
        <f t="shared" si="233"/>
        <v>36</v>
      </c>
      <c r="AK221">
        <f t="shared" si="233"/>
        <v>2.5</v>
      </c>
      <c r="AL221">
        <f t="shared" si="233"/>
        <v>143</v>
      </c>
      <c r="AM221">
        <f t="shared" si="233"/>
        <v>2.5</v>
      </c>
      <c r="AN221">
        <f t="shared" si="233"/>
        <v>23</v>
      </c>
      <c r="AO221">
        <f t="shared" si="233"/>
        <v>2.5</v>
      </c>
      <c r="AP221">
        <f t="shared" si="233"/>
        <v>2.5</v>
      </c>
      <c r="AQ221">
        <f t="shared" si="233"/>
        <v>2.5</v>
      </c>
      <c r="AR221">
        <f t="shared" si="233"/>
        <v>1.5</v>
      </c>
      <c r="AS221">
        <f t="shared" si="233"/>
        <v>2.5</v>
      </c>
      <c r="AT221">
        <f t="shared" si="233"/>
        <v>2.5</v>
      </c>
      <c r="AU221">
        <f t="shared" si="233"/>
        <v>72</v>
      </c>
      <c r="AV221">
        <f t="shared" si="233"/>
        <v>31</v>
      </c>
      <c r="AW221">
        <f t="shared" si="233"/>
        <v>2.5</v>
      </c>
      <c r="AX221">
        <f t="shared" si="233"/>
        <v>2.5</v>
      </c>
      <c r="AY221">
        <f t="shared" si="233"/>
        <v>2.5</v>
      </c>
      <c r="AZ221">
        <f t="shared" si="233"/>
        <v>2.5</v>
      </c>
      <c r="BA221">
        <f t="shared" si="233"/>
        <v>2.5</v>
      </c>
      <c r="BB221">
        <f t="shared" si="233"/>
        <v>0</v>
      </c>
      <c r="BC221">
        <f t="shared" si="233"/>
        <v>0.5</v>
      </c>
      <c r="BD221">
        <f t="shared" si="233"/>
        <v>0.5</v>
      </c>
      <c r="BE221">
        <f t="shared" si="233"/>
        <v>0.5</v>
      </c>
      <c r="BF221">
        <f t="shared" si="233"/>
        <v>0.5</v>
      </c>
      <c r="BG221">
        <f t="shared" si="233"/>
        <v>0.5</v>
      </c>
      <c r="BH221">
        <f t="shared" si="233"/>
        <v>0.5</v>
      </c>
      <c r="BI221">
        <f t="shared" si="233"/>
        <v>0.5</v>
      </c>
      <c r="BJ221">
        <f t="shared" si="233"/>
        <v>0.5</v>
      </c>
      <c r="BK221">
        <f t="shared" si="233"/>
        <v>5.0000000000000001E-3</v>
      </c>
      <c r="BL221">
        <f t="shared" si="233"/>
        <v>0.5</v>
      </c>
      <c r="BM221">
        <f t="shared" si="233"/>
        <v>0.05</v>
      </c>
      <c r="BN221">
        <f t="shared" si="233"/>
        <v>0.05</v>
      </c>
      <c r="BO221">
        <f t="shared" si="233"/>
        <v>0.05</v>
      </c>
      <c r="BP221">
        <f t="shared" si="233"/>
        <v>0.05</v>
      </c>
      <c r="BQ221">
        <f t="shared" si="233"/>
        <v>0</v>
      </c>
      <c r="BR221">
        <f t="shared" si="233"/>
        <v>0.4</v>
      </c>
      <c r="BS221">
        <f t="shared" si="233"/>
        <v>0.05</v>
      </c>
      <c r="BT221">
        <f t="shared" si="233"/>
        <v>0.05</v>
      </c>
      <c r="BU221">
        <f t="shared" si="233"/>
        <v>0.1</v>
      </c>
      <c r="BV221">
        <f t="shared" si="233"/>
        <v>0.05</v>
      </c>
      <c r="BW221">
        <f t="shared" si="233"/>
        <v>0.05</v>
      </c>
      <c r="BX221">
        <f t="shared" si="233"/>
        <v>0</v>
      </c>
      <c r="BY221">
        <f t="shared" si="233"/>
        <v>0.15</v>
      </c>
      <c r="BZ221">
        <f t="shared" si="233"/>
        <v>0</v>
      </c>
      <c r="CA221">
        <f t="shared" si="233"/>
        <v>0</v>
      </c>
      <c r="CB221">
        <f t="shared" si="233"/>
        <v>0</v>
      </c>
      <c r="CC221">
        <f t="shared" si="233"/>
        <v>0</v>
      </c>
      <c r="CD221">
        <f t="shared" si="233"/>
        <v>0</v>
      </c>
      <c r="CE221">
        <f t="shared" si="233"/>
        <v>0</v>
      </c>
      <c r="CF221">
        <f t="shared" si="233"/>
        <v>0</v>
      </c>
      <c r="CG221">
        <f t="shared" si="233"/>
        <v>0</v>
      </c>
      <c r="CH221">
        <f t="shared" si="233"/>
        <v>0</v>
      </c>
      <c r="CI221">
        <f t="shared" si="233"/>
        <v>0</v>
      </c>
      <c r="CJ221">
        <f t="shared" si="233"/>
        <v>0</v>
      </c>
      <c r="CK221">
        <f t="shared" si="233"/>
        <v>0</v>
      </c>
      <c r="CL221">
        <f t="shared" si="233"/>
        <v>0</v>
      </c>
      <c r="CM221">
        <f t="shared" si="233"/>
        <v>0</v>
      </c>
      <c r="CN221">
        <f t="shared" si="233"/>
        <v>0</v>
      </c>
      <c r="CO221">
        <f t="shared" si="233"/>
        <v>0</v>
      </c>
      <c r="CP221">
        <f t="shared" si="233"/>
        <v>0</v>
      </c>
      <c r="CQ221">
        <f t="shared" si="233"/>
        <v>0</v>
      </c>
      <c r="CR221" s="19">
        <f t="shared" si="230"/>
        <v>0</v>
      </c>
      <c r="CS221">
        <f t="shared" si="233"/>
        <v>0</v>
      </c>
      <c r="CT221">
        <f t="shared" si="233"/>
        <v>0</v>
      </c>
      <c r="CU221">
        <f t="shared" ref="CU221:DE224" si="234">CU13*1000</f>
        <v>0</v>
      </c>
      <c r="CV221">
        <f t="shared" si="234"/>
        <v>0</v>
      </c>
      <c r="CW221">
        <f t="shared" si="234"/>
        <v>0</v>
      </c>
      <c r="CX221">
        <f t="shared" si="234"/>
        <v>0.05</v>
      </c>
      <c r="CY221">
        <f t="shared" si="234"/>
        <v>0.05</v>
      </c>
      <c r="DA221">
        <f t="shared" si="234"/>
        <v>0</v>
      </c>
      <c r="DB221">
        <f t="shared" si="234"/>
        <v>0</v>
      </c>
      <c r="DC221">
        <f t="shared" si="234"/>
        <v>0</v>
      </c>
      <c r="DD221">
        <f t="shared" si="234"/>
        <v>0</v>
      </c>
      <c r="DE221">
        <f t="shared" si="234"/>
        <v>0</v>
      </c>
    </row>
    <row r="222" spans="1:112">
      <c r="AI222">
        <f t="shared" si="229"/>
        <v>2.5</v>
      </c>
      <c r="AJ222">
        <f t="shared" ref="AJ222:CU225" si="235">AJ14*1000</f>
        <v>2.5</v>
      </c>
      <c r="AK222">
        <f t="shared" si="235"/>
        <v>2.5</v>
      </c>
      <c r="AL222">
        <f t="shared" si="235"/>
        <v>185</v>
      </c>
      <c r="AM222">
        <f t="shared" si="235"/>
        <v>2.5</v>
      </c>
      <c r="AN222">
        <f t="shared" si="235"/>
        <v>2.5</v>
      </c>
      <c r="AO222">
        <f t="shared" si="235"/>
        <v>2.5</v>
      </c>
      <c r="AP222">
        <f t="shared" si="235"/>
        <v>2.5</v>
      </c>
      <c r="AQ222">
        <f t="shared" si="235"/>
        <v>2.5</v>
      </c>
      <c r="AR222">
        <f t="shared" si="235"/>
        <v>1.5</v>
      </c>
      <c r="AS222">
        <f t="shared" si="235"/>
        <v>2.5</v>
      </c>
      <c r="AT222">
        <f t="shared" si="235"/>
        <v>2.5</v>
      </c>
      <c r="AU222">
        <f t="shared" si="235"/>
        <v>80</v>
      </c>
      <c r="AV222">
        <f t="shared" si="235"/>
        <v>2.5</v>
      </c>
      <c r="AW222">
        <f t="shared" si="235"/>
        <v>2.5</v>
      </c>
      <c r="AX222">
        <f t="shared" si="235"/>
        <v>2.5</v>
      </c>
      <c r="AY222">
        <f t="shared" si="235"/>
        <v>2.5</v>
      </c>
      <c r="AZ222">
        <f t="shared" si="235"/>
        <v>2.5</v>
      </c>
      <c r="BA222">
        <f t="shared" si="235"/>
        <v>2.5</v>
      </c>
      <c r="BB222">
        <f t="shared" si="235"/>
        <v>0</v>
      </c>
      <c r="BC222">
        <f t="shared" si="235"/>
        <v>0.5</v>
      </c>
      <c r="BD222">
        <f t="shared" si="235"/>
        <v>0.5</v>
      </c>
      <c r="BE222">
        <f t="shared" si="235"/>
        <v>0.5</v>
      </c>
      <c r="BF222">
        <f t="shared" si="235"/>
        <v>0.5</v>
      </c>
      <c r="BG222">
        <f t="shared" si="235"/>
        <v>0.5</v>
      </c>
      <c r="BH222">
        <f t="shared" si="235"/>
        <v>0.5</v>
      </c>
      <c r="BI222">
        <f t="shared" si="235"/>
        <v>0.5</v>
      </c>
      <c r="BJ222">
        <f t="shared" si="235"/>
        <v>0.5</v>
      </c>
      <c r="BK222">
        <f t="shared" si="235"/>
        <v>5.0000000000000001E-3</v>
      </c>
      <c r="BL222">
        <f t="shared" si="235"/>
        <v>0.5</v>
      </c>
      <c r="BM222">
        <f t="shared" si="235"/>
        <v>0.05</v>
      </c>
      <c r="BN222">
        <f t="shared" si="235"/>
        <v>0.05</v>
      </c>
      <c r="BO222">
        <f t="shared" si="235"/>
        <v>0.05</v>
      </c>
      <c r="BP222">
        <f t="shared" si="235"/>
        <v>0.05</v>
      </c>
      <c r="BQ222">
        <f t="shared" si="235"/>
        <v>0</v>
      </c>
      <c r="BR222">
        <f t="shared" si="235"/>
        <v>0.4</v>
      </c>
      <c r="BS222">
        <f t="shared" si="235"/>
        <v>0.05</v>
      </c>
      <c r="BT222">
        <f t="shared" si="235"/>
        <v>0.05</v>
      </c>
      <c r="BU222">
        <f t="shared" si="235"/>
        <v>0.1</v>
      </c>
      <c r="BV222">
        <f t="shared" si="235"/>
        <v>0.05</v>
      </c>
      <c r="BW222">
        <f t="shared" si="235"/>
        <v>0.05</v>
      </c>
      <c r="BX222">
        <f t="shared" si="235"/>
        <v>0</v>
      </c>
      <c r="BY222">
        <f t="shared" si="235"/>
        <v>0.15</v>
      </c>
      <c r="BZ222">
        <f t="shared" si="235"/>
        <v>0</v>
      </c>
      <c r="CA222">
        <f t="shared" si="235"/>
        <v>0</v>
      </c>
      <c r="CB222">
        <f t="shared" si="235"/>
        <v>0</v>
      </c>
      <c r="CC222">
        <f t="shared" si="235"/>
        <v>0</v>
      </c>
      <c r="CD222">
        <f t="shared" si="235"/>
        <v>0</v>
      </c>
      <c r="CE222">
        <f t="shared" si="235"/>
        <v>0</v>
      </c>
      <c r="CF222">
        <f t="shared" si="235"/>
        <v>0</v>
      </c>
      <c r="CG222">
        <f t="shared" si="235"/>
        <v>0</v>
      </c>
      <c r="CH222">
        <f t="shared" si="235"/>
        <v>0</v>
      </c>
      <c r="CI222">
        <f t="shared" si="235"/>
        <v>0</v>
      </c>
      <c r="CJ222">
        <f t="shared" si="235"/>
        <v>0</v>
      </c>
      <c r="CK222">
        <f t="shared" si="235"/>
        <v>0</v>
      </c>
      <c r="CL222">
        <f t="shared" si="235"/>
        <v>0</v>
      </c>
      <c r="CM222">
        <f t="shared" si="235"/>
        <v>0</v>
      </c>
      <c r="CN222">
        <f t="shared" si="235"/>
        <v>0</v>
      </c>
      <c r="CO222">
        <f t="shared" si="235"/>
        <v>0</v>
      </c>
      <c r="CP222">
        <f t="shared" si="235"/>
        <v>0</v>
      </c>
      <c r="CQ222">
        <f t="shared" si="235"/>
        <v>0</v>
      </c>
      <c r="CR222" s="19">
        <f t="shared" si="230"/>
        <v>0</v>
      </c>
      <c r="CS222">
        <f t="shared" si="235"/>
        <v>0</v>
      </c>
      <c r="CT222">
        <f t="shared" si="235"/>
        <v>0</v>
      </c>
      <c r="CU222">
        <f t="shared" si="235"/>
        <v>0</v>
      </c>
      <c r="CV222">
        <f t="shared" si="234"/>
        <v>0</v>
      </c>
      <c r="CW222">
        <f t="shared" si="234"/>
        <v>0</v>
      </c>
      <c r="CX222">
        <f t="shared" si="234"/>
        <v>0.05</v>
      </c>
      <c r="CY222">
        <f t="shared" si="234"/>
        <v>0.05</v>
      </c>
      <c r="DA222">
        <f t="shared" si="234"/>
        <v>0</v>
      </c>
      <c r="DB222">
        <f t="shared" si="234"/>
        <v>0</v>
      </c>
      <c r="DC222">
        <f t="shared" si="234"/>
        <v>0</v>
      </c>
      <c r="DD222">
        <f t="shared" si="234"/>
        <v>0</v>
      </c>
      <c r="DE222">
        <f t="shared" si="234"/>
        <v>0</v>
      </c>
    </row>
    <row r="223" spans="1:112">
      <c r="AI223">
        <f t="shared" si="229"/>
        <v>2.5</v>
      </c>
      <c r="AJ223">
        <f t="shared" si="235"/>
        <v>48</v>
      </c>
      <c r="AK223">
        <f t="shared" si="235"/>
        <v>2.5</v>
      </c>
      <c r="AL223">
        <f t="shared" si="235"/>
        <v>358</v>
      </c>
      <c r="AM223">
        <f t="shared" si="235"/>
        <v>70</v>
      </c>
      <c r="AN223">
        <f t="shared" si="235"/>
        <v>55</v>
      </c>
      <c r="AO223">
        <f t="shared" si="235"/>
        <v>31</v>
      </c>
      <c r="AP223">
        <f t="shared" si="235"/>
        <v>2.5</v>
      </c>
      <c r="AQ223">
        <f t="shared" si="235"/>
        <v>68</v>
      </c>
      <c r="AR223">
        <f t="shared" si="235"/>
        <v>1.5</v>
      </c>
      <c r="AS223">
        <f t="shared" si="235"/>
        <v>2.5</v>
      </c>
      <c r="AT223">
        <f t="shared" si="235"/>
        <v>2.5</v>
      </c>
      <c r="AU223">
        <f t="shared" si="235"/>
        <v>151</v>
      </c>
      <c r="AV223">
        <f t="shared" si="235"/>
        <v>118</v>
      </c>
      <c r="AW223">
        <f t="shared" si="235"/>
        <v>39</v>
      </c>
      <c r="AX223">
        <f t="shared" si="235"/>
        <v>82</v>
      </c>
      <c r="AY223">
        <f t="shared" si="235"/>
        <v>77</v>
      </c>
      <c r="AZ223">
        <f t="shared" si="235"/>
        <v>2.5</v>
      </c>
      <c r="BA223">
        <f t="shared" si="235"/>
        <v>2.5</v>
      </c>
      <c r="BB223">
        <f t="shared" si="235"/>
        <v>0</v>
      </c>
      <c r="BC223">
        <f t="shared" si="235"/>
        <v>0.5</v>
      </c>
      <c r="BD223">
        <f t="shared" si="235"/>
        <v>0.5</v>
      </c>
      <c r="BE223">
        <f t="shared" si="235"/>
        <v>0.5</v>
      </c>
      <c r="BF223">
        <f t="shared" si="235"/>
        <v>0.5</v>
      </c>
      <c r="BG223">
        <f t="shared" si="235"/>
        <v>0.5</v>
      </c>
      <c r="BH223">
        <f t="shared" si="235"/>
        <v>0.5</v>
      </c>
      <c r="BI223">
        <f t="shared" si="235"/>
        <v>0.5</v>
      </c>
      <c r="BJ223">
        <f t="shared" si="235"/>
        <v>0.5</v>
      </c>
      <c r="BK223">
        <f t="shared" si="235"/>
        <v>5.0000000000000001E-3</v>
      </c>
      <c r="BL223">
        <f t="shared" si="235"/>
        <v>0.5</v>
      </c>
      <c r="BM223">
        <f t="shared" si="235"/>
        <v>0.05</v>
      </c>
      <c r="BN223">
        <f t="shared" si="235"/>
        <v>0.05</v>
      </c>
      <c r="BO223">
        <f t="shared" si="235"/>
        <v>0.05</v>
      </c>
      <c r="BP223">
        <f t="shared" si="235"/>
        <v>0.05</v>
      </c>
      <c r="BQ223">
        <f t="shared" si="235"/>
        <v>0</v>
      </c>
      <c r="BR223">
        <f t="shared" si="235"/>
        <v>0.4</v>
      </c>
      <c r="BS223">
        <f t="shared" si="235"/>
        <v>0.05</v>
      </c>
      <c r="BT223">
        <f t="shared" si="235"/>
        <v>0.05</v>
      </c>
      <c r="BU223">
        <f t="shared" si="235"/>
        <v>0.1</v>
      </c>
      <c r="BV223">
        <f t="shared" si="235"/>
        <v>0.05</v>
      </c>
      <c r="BW223">
        <f t="shared" si="235"/>
        <v>0.05</v>
      </c>
      <c r="BX223">
        <f t="shared" si="235"/>
        <v>0</v>
      </c>
      <c r="BY223">
        <f t="shared" si="235"/>
        <v>0.15</v>
      </c>
      <c r="BZ223">
        <f t="shared" si="235"/>
        <v>0</v>
      </c>
      <c r="CA223">
        <f t="shared" si="235"/>
        <v>0</v>
      </c>
      <c r="CB223">
        <f t="shared" si="235"/>
        <v>0</v>
      </c>
      <c r="CC223">
        <f t="shared" si="235"/>
        <v>0</v>
      </c>
      <c r="CD223">
        <f t="shared" si="235"/>
        <v>0</v>
      </c>
      <c r="CE223">
        <f t="shared" si="235"/>
        <v>0</v>
      </c>
      <c r="CF223">
        <f t="shared" si="235"/>
        <v>0</v>
      </c>
      <c r="CG223">
        <f t="shared" si="235"/>
        <v>0</v>
      </c>
      <c r="CH223">
        <f t="shared" si="235"/>
        <v>0</v>
      </c>
      <c r="CI223">
        <f t="shared" si="235"/>
        <v>0</v>
      </c>
      <c r="CJ223">
        <f t="shared" si="235"/>
        <v>0</v>
      </c>
      <c r="CK223">
        <f t="shared" si="235"/>
        <v>0</v>
      </c>
      <c r="CL223">
        <f t="shared" si="235"/>
        <v>0</v>
      </c>
      <c r="CM223">
        <f t="shared" si="235"/>
        <v>0</v>
      </c>
      <c r="CN223">
        <f t="shared" si="235"/>
        <v>0</v>
      </c>
      <c r="CO223">
        <f t="shared" si="235"/>
        <v>0</v>
      </c>
      <c r="CP223">
        <f t="shared" si="235"/>
        <v>0</v>
      </c>
      <c r="CQ223">
        <f t="shared" si="235"/>
        <v>0</v>
      </c>
      <c r="CR223" s="19">
        <f t="shared" si="230"/>
        <v>0</v>
      </c>
      <c r="CS223">
        <f t="shared" si="235"/>
        <v>0</v>
      </c>
      <c r="CT223">
        <f t="shared" si="235"/>
        <v>0</v>
      </c>
      <c r="CU223">
        <f t="shared" si="235"/>
        <v>0</v>
      </c>
      <c r="CV223">
        <f t="shared" si="234"/>
        <v>0</v>
      </c>
      <c r="CW223">
        <f t="shared" si="234"/>
        <v>0</v>
      </c>
      <c r="CX223">
        <f t="shared" si="234"/>
        <v>0.05</v>
      </c>
      <c r="CY223">
        <f t="shared" si="234"/>
        <v>0.05</v>
      </c>
      <c r="DA223">
        <f t="shared" si="234"/>
        <v>0</v>
      </c>
      <c r="DB223">
        <f t="shared" si="234"/>
        <v>0</v>
      </c>
      <c r="DC223">
        <f t="shared" si="234"/>
        <v>0</v>
      </c>
      <c r="DD223">
        <f t="shared" si="234"/>
        <v>0</v>
      </c>
      <c r="DE223">
        <f t="shared" si="234"/>
        <v>0</v>
      </c>
    </row>
    <row r="224" spans="1:112">
      <c r="AI224">
        <f t="shared" si="229"/>
        <v>414</v>
      </c>
      <c r="AJ224">
        <f t="shared" si="235"/>
        <v>58</v>
      </c>
      <c r="AK224">
        <f t="shared" si="235"/>
        <v>2.5</v>
      </c>
      <c r="AL224">
        <f t="shared" si="235"/>
        <v>171</v>
      </c>
      <c r="AM224">
        <f t="shared" si="235"/>
        <v>37</v>
      </c>
      <c r="AN224">
        <f t="shared" si="235"/>
        <v>34</v>
      </c>
      <c r="AO224">
        <f t="shared" si="235"/>
        <v>2.5</v>
      </c>
      <c r="AP224">
        <f t="shared" si="235"/>
        <v>2.5</v>
      </c>
      <c r="AQ224">
        <f t="shared" si="235"/>
        <v>2.5</v>
      </c>
      <c r="AR224">
        <f t="shared" si="235"/>
        <v>31</v>
      </c>
      <c r="AS224">
        <f t="shared" si="235"/>
        <v>2.5</v>
      </c>
      <c r="AT224">
        <f t="shared" si="235"/>
        <v>2.5</v>
      </c>
      <c r="AU224">
        <f t="shared" si="235"/>
        <v>96</v>
      </c>
      <c r="AV224">
        <f t="shared" si="235"/>
        <v>36</v>
      </c>
      <c r="AW224">
        <f t="shared" si="235"/>
        <v>2.5</v>
      </c>
      <c r="AX224">
        <f t="shared" si="235"/>
        <v>2.5</v>
      </c>
      <c r="AY224">
        <f t="shared" si="235"/>
        <v>30</v>
      </c>
      <c r="AZ224">
        <f t="shared" si="235"/>
        <v>2.5</v>
      </c>
      <c r="BA224">
        <f t="shared" si="235"/>
        <v>2.5</v>
      </c>
      <c r="BB224">
        <f t="shared" si="235"/>
        <v>0</v>
      </c>
      <c r="BC224">
        <f t="shared" si="235"/>
        <v>0.5</v>
      </c>
      <c r="BD224">
        <f t="shared" si="235"/>
        <v>0.5</v>
      </c>
      <c r="BE224">
        <f t="shared" si="235"/>
        <v>0.5</v>
      </c>
      <c r="BF224">
        <f t="shared" si="235"/>
        <v>0.5</v>
      </c>
      <c r="BG224">
        <f t="shared" si="235"/>
        <v>0.5</v>
      </c>
      <c r="BH224">
        <f t="shared" si="235"/>
        <v>0.5</v>
      </c>
      <c r="BI224">
        <f t="shared" si="235"/>
        <v>0.5</v>
      </c>
      <c r="BJ224">
        <f t="shared" si="235"/>
        <v>0.5</v>
      </c>
      <c r="BK224">
        <f t="shared" si="235"/>
        <v>5.0000000000000001E-3</v>
      </c>
      <c r="BL224">
        <f t="shared" si="235"/>
        <v>0.5</v>
      </c>
      <c r="BM224">
        <f t="shared" si="235"/>
        <v>0.05</v>
      </c>
      <c r="BN224">
        <f t="shared" si="235"/>
        <v>0.05</v>
      </c>
      <c r="BO224">
        <f t="shared" si="235"/>
        <v>0.05</v>
      </c>
      <c r="BP224">
        <f t="shared" si="235"/>
        <v>0.05</v>
      </c>
      <c r="BQ224">
        <f t="shared" si="235"/>
        <v>0</v>
      </c>
      <c r="BR224">
        <f t="shared" si="235"/>
        <v>0.4</v>
      </c>
      <c r="BS224">
        <f t="shared" si="235"/>
        <v>0.05</v>
      </c>
      <c r="BT224">
        <f t="shared" si="235"/>
        <v>0.05</v>
      </c>
      <c r="BU224">
        <f t="shared" si="235"/>
        <v>0.1</v>
      </c>
      <c r="BV224">
        <f t="shared" si="235"/>
        <v>0.05</v>
      </c>
      <c r="BW224">
        <f t="shared" si="235"/>
        <v>0.05</v>
      </c>
      <c r="BX224">
        <f t="shared" si="235"/>
        <v>0</v>
      </c>
      <c r="BY224">
        <f t="shared" si="235"/>
        <v>0.15</v>
      </c>
      <c r="BZ224">
        <f t="shared" si="235"/>
        <v>0</v>
      </c>
      <c r="CA224">
        <f t="shared" si="235"/>
        <v>0</v>
      </c>
      <c r="CB224">
        <f t="shared" si="235"/>
        <v>0</v>
      </c>
      <c r="CC224">
        <f t="shared" si="235"/>
        <v>0</v>
      </c>
      <c r="CD224">
        <f t="shared" si="235"/>
        <v>0</v>
      </c>
      <c r="CE224">
        <f t="shared" si="235"/>
        <v>0</v>
      </c>
      <c r="CF224">
        <f t="shared" si="235"/>
        <v>0</v>
      </c>
      <c r="CG224">
        <f t="shared" si="235"/>
        <v>0</v>
      </c>
      <c r="CH224">
        <f t="shared" si="235"/>
        <v>0</v>
      </c>
      <c r="CI224">
        <f t="shared" si="235"/>
        <v>0</v>
      </c>
      <c r="CJ224">
        <f t="shared" si="235"/>
        <v>0</v>
      </c>
      <c r="CK224">
        <f t="shared" si="235"/>
        <v>0</v>
      </c>
      <c r="CL224">
        <f t="shared" si="235"/>
        <v>0</v>
      </c>
      <c r="CM224">
        <f t="shared" si="235"/>
        <v>0</v>
      </c>
      <c r="CN224">
        <f t="shared" si="235"/>
        <v>0</v>
      </c>
      <c r="CO224">
        <f t="shared" si="235"/>
        <v>0</v>
      </c>
      <c r="CP224">
        <f t="shared" si="235"/>
        <v>0</v>
      </c>
      <c r="CQ224">
        <f t="shared" si="235"/>
        <v>0</v>
      </c>
      <c r="CR224" s="19">
        <f t="shared" si="230"/>
        <v>0</v>
      </c>
      <c r="CS224">
        <f t="shared" si="235"/>
        <v>0</v>
      </c>
      <c r="CT224">
        <f t="shared" si="235"/>
        <v>0</v>
      </c>
      <c r="CU224">
        <f t="shared" si="235"/>
        <v>0</v>
      </c>
      <c r="CV224">
        <f t="shared" si="234"/>
        <v>0</v>
      </c>
      <c r="CW224">
        <f t="shared" si="234"/>
        <v>0</v>
      </c>
      <c r="CX224">
        <f t="shared" si="234"/>
        <v>0.05</v>
      </c>
      <c r="CY224">
        <f t="shared" si="234"/>
        <v>0.05</v>
      </c>
      <c r="DA224">
        <f t="shared" si="234"/>
        <v>0</v>
      </c>
      <c r="DB224">
        <f t="shared" si="234"/>
        <v>0</v>
      </c>
      <c r="DC224">
        <f t="shared" si="234"/>
        <v>0</v>
      </c>
      <c r="DD224">
        <f t="shared" si="234"/>
        <v>0</v>
      </c>
      <c r="DE224">
        <f t="shared" si="234"/>
        <v>0</v>
      </c>
    </row>
    <row r="225" spans="35:109">
      <c r="AI225">
        <f t="shared" si="229"/>
        <v>450</v>
      </c>
      <c r="AJ225">
        <f t="shared" si="235"/>
        <v>204</v>
      </c>
      <c r="AK225">
        <f t="shared" si="235"/>
        <v>2.5</v>
      </c>
      <c r="AL225">
        <f t="shared" si="235"/>
        <v>629</v>
      </c>
      <c r="AM225">
        <f t="shared" si="235"/>
        <v>131</v>
      </c>
      <c r="AN225">
        <f t="shared" si="235"/>
        <v>114</v>
      </c>
      <c r="AO225">
        <f t="shared" si="235"/>
        <v>50</v>
      </c>
      <c r="AP225">
        <f t="shared" si="235"/>
        <v>2.5</v>
      </c>
      <c r="AQ225">
        <f t="shared" si="235"/>
        <v>57</v>
      </c>
      <c r="AR225">
        <f t="shared" si="235"/>
        <v>48</v>
      </c>
      <c r="AS225">
        <f t="shared" si="235"/>
        <v>61</v>
      </c>
      <c r="AT225">
        <f t="shared" si="235"/>
        <v>2.5</v>
      </c>
      <c r="AU225">
        <f t="shared" si="235"/>
        <v>334</v>
      </c>
      <c r="AV225">
        <f t="shared" si="235"/>
        <v>177</v>
      </c>
      <c r="AW225">
        <f t="shared" si="235"/>
        <v>49</v>
      </c>
      <c r="AX225">
        <f t="shared" si="235"/>
        <v>68</v>
      </c>
      <c r="AY225">
        <f t="shared" si="235"/>
        <v>55</v>
      </c>
      <c r="AZ225">
        <f t="shared" si="235"/>
        <v>2.5</v>
      </c>
      <c r="BA225">
        <f t="shared" si="235"/>
        <v>2.5</v>
      </c>
      <c r="BB225">
        <f t="shared" si="235"/>
        <v>0</v>
      </c>
      <c r="BC225">
        <f t="shared" si="235"/>
        <v>0.5</v>
      </c>
      <c r="BD225">
        <f t="shared" si="235"/>
        <v>0.5</v>
      </c>
      <c r="BE225">
        <f t="shared" si="235"/>
        <v>25.8</v>
      </c>
      <c r="BF225">
        <f t="shared" si="235"/>
        <v>33.300000000000004</v>
      </c>
      <c r="BG225">
        <f t="shared" si="235"/>
        <v>7.3</v>
      </c>
      <c r="BH225">
        <f t="shared" si="235"/>
        <v>0.5</v>
      </c>
      <c r="BI225">
        <f t="shared" si="235"/>
        <v>0.5</v>
      </c>
      <c r="BJ225">
        <f t="shared" si="235"/>
        <v>66.400000000000006</v>
      </c>
      <c r="BK225">
        <f t="shared" si="235"/>
        <v>5.0000000000000001E-3</v>
      </c>
      <c r="BL225">
        <f t="shared" si="235"/>
        <v>0.5</v>
      </c>
      <c r="BM225">
        <f t="shared" si="235"/>
        <v>0.05</v>
      </c>
      <c r="BN225">
        <f t="shared" si="235"/>
        <v>0.05</v>
      </c>
      <c r="BO225">
        <f t="shared" si="235"/>
        <v>0.05</v>
      </c>
      <c r="BP225">
        <f t="shared" si="235"/>
        <v>0.05</v>
      </c>
      <c r="BQ225">
        <f t="shared" si="235"/>
        <v>0</v>
      </c>
      <c r="BR225">
        <f t="shared" si="235"/>
        <v>0.4</v>
      </c>
      <c r="BS225">
        <f t="shared" si="235"/>
        <v>0.05</v>
      </c>
      <c r="BT225">
        <f t="shared" si="235"/>
        <v>0.05</v>
      </c>
      <c r="BU225">
        <f t="shared" si="235"/>
        <v>0.1</v>
      </c>
      <c r="BV225">
        <f t="shared" si="235"/>
        <v>0.05</v>
      </c>
      <c r="BW225">
        <f t="shared" si="235"/>
        <v>0.05</v>
      </c>
      <c r="BX225">
        <f t="shared" si="235"/>
        <v>0</v>
      </c>
      <c r="BY225">
        <f t="shared" si="235"/>
        <v>0.15</v>
      </c>
      <c r="BZ225">
        <f t="shared" si="235"/>
        <v>0</v>
      </c>
      <c r="CA225">
        <f t="shared" si="235"/>
        <v>0</v>
      </c>
      <c r="CB225">
        <f t="shared" si="235"/>
        <v>0</v>
      </c>
      <c r="CC225">
        <f t="shared" si="235"/>
        <v>0</v>
      </c>
      <c r="CD225">
        <f t="shared" si="235"/>
        <v>0</v>
      </c>
      <c r="CE225">
        <f t="shared" si="235"/>
        <v>0</v>
      </c>
      <c r="CF225">
        <f t="shared" si="235"/>
        <v>0</v>
      </c>
      <c r="CG225">
        <f t="shared" si="235"/>
        <v>0</v>
      </c>
      <c r="CH225">
        <f t="shared" si="235"/>
        <v>0</v>
      </c>
      <c r="CI225">
        <f t="shared" si="235"/>
        <v>0</v>
      </c>
      <c r="CJ225">
        <f t="shared" si="235"/>
        <v>0</v>
      </c>
      <c r="CK225">
        <f t="shared" si="235"/>
        <v>0</v>
      </c>
      <c r="CL225">
        <f t="shared" si="235"/>
        <v>0</v>
      </c>
      <c r="CM225">
        <f t="shared" si="235"/>
        <v>0</v>
      </c>
      <c r="CN225">
        <f t="shared" si="235"/>
        <v>0</v>
      </c>
      <c r="CO225">
        <f t="shared" si="235"/>
        <v>0</v>
      </c>
      <c r="CP225">
        <f t="shared" si="235"/>
        <v>0</v>
      </c>
      <c r="CQ225">
        <f t="shared" si="235"/>
        <v>0</v>
      </c>
      <c r="CR225" s="19">
        <f t="shared" si="230"/>
        <v>0</v>
      </c>
      <c r="CS225">
        <f t="shared" si="235"/>
        <v>0</v>
      </c>
      <c r="CT225">
        <f t="shared" si="235"/>
        <v>0</v>
      </c>
      <c r="CU225">
        <f t="shared" ref="CU225:DE228" si="236">CU17*1000</f>
        <v>0</v>
      </c>
      <c r="CV225">
        <f t="shared" si="236"/>
        <v>0</v>
      </c>
      <c r="CW225">
        <f t="shared" si="236"/>
        <v>0</v>
      </c>
      <c r="CX225">
        <f t="shared" si="236"/>
        <v>0.05</v>
      </c>
      <c r="CY225">
        <f t="shared" si="236"/>
        <v>0.05</v>
      </c>
      <c r="DA225">
        <f t="shared" si="236"/>
        <v>0</v>
      </c>
      <c r="DB225">
        <f t="shared" si="236"/>
        <v>0</v>
      </c>
      <c r="DC225">
        <f t="shared" si="236"/>
        <v>0</v>
      </c>
      <c r="DD225">
        <f t="shared" si="236"/>
        <v>0</v>
      </c>
      <c r="DE225">
        <f t="shared" si="236"/>
        <v>0</v>
      </c>
    </row>
    <row r="226" spans="35:109">
      <c r="AI226">
        <f t="shared" si="229"/>
        <v>250</v>
      </c>
      <c r="AJ226">
        <f t="shared" ref="AJ226:CU229" si="237">AJ18*1000</f>
        <v>135</v>
      </c>
      <c r="AK226">
        <f t="shared" si="237"/>
        <v>2.5</v>
      </c>
      <c r="AL226">
        <f t="shared" si="237"/>
        <v>382</v>
      </c>
      <c r="AM226">
        <f t="shared" si="237"/>
        <v>94</v>
      </c>
      <c r="AN226">
        <f t="shared" si="237"/>
        <v>81</v>
      </c>
      <c r="AO226">
        <f t="shared" si="237"/>
        <v>48</v>
      </c>
      <c r="AP226">
        <f t="shared" si="237"/>
        <v>2.5</v>
      </c>
      <c r="AQ226">
        <f t="shared" si="237"/>
        <v>79</v>
      </c>
      <c r="AR226">
        <f t="shared" si="237"/>
        <v>31</v>
      </c>
      <c r="AS226">
        <f t="shared" si="237"/>
        <v>72</v>
      </c>
      <c r="AT226">
        <f t="shared" si="237"/>
        <v>2.5</v>
      </c>
      <c r="AU226">
        <f t="shared" si="237"/>
        <v>189</v>
      </c>
      <c r="AV226">
        <f t="shared" si="237"/>
        <v>159</v>
      </c>
      <c r="AW226">
        <f t="shared" si="237"/>
        <v>51</v>
      </c>
      <c r="AX226">
        <f t="shared" si="237"/>
        <v>92</v>
      </c>
      <c r="AY226">
        <f t="shared" si="237"/>
        <v>79</v>
      </c>
      <c r="AZ226">
        <f t="shared" si="237"/>
        <v>2.5</v>
      </c>
      <c r="BA226">
        <f t="shared" si="237"/>
        <v>2.5</v>
      </c>
      <c r="BB226">
        <f t="shared" si="237"/>
        <v>0</v>
      </c>
      <c r="BC226">
        <f t="shared" si="237"/>
        <v>0.5</v>
      </c>
      <c r="BD226">
        <f t="shared" si="237"/>
        <v>0.5</v>
      </c>
      <c r="BE226">
        <f t="shared" si="237"/>
        <v>0.5</v>
      </c>
      <c r="BF226">
        <f t="shared" si="237"/>
        <v>0.5</v>
      </c>
      <c r="BG226">
        <f t="shared" si="237"/>
        <v>6.3</v>
      </c>
      <c r="BH226">
        <f t="shared" si="237"/>
        <v>0.5</v>
      </c>
      <c r="BI226">
        <f t="shared" si="237"/>
        <v>0.5</v>
      </c>
      <c r="BJ226">
        <f t="shared" si="237"/>
        <v>6.3</v>
      </c>
      <c r="BK226">
        <f t="shared" si="237"/>
        <v>5.0000000000000001E-3</v>
      </c>
      <c r="BL226">
        <f t="shared" si="237"/>
        <v>0.5</v>
      </c>
      <c r="BM226">
        <f t="shared" si="237"/>
        <v>0.05</v>
      </c>
      <c r="BN226">
        <f t="shared" si="237"/>
        <v>0.05</v>
      </c>
      <c r="BO226">
        <f t="shared" si="237"/>
        <v>0.05</v>
      </c>
      <c r="BP226">
        <f t="shared" si="237"/>
        <v>0.05</v>
      </c>
      <c r="BQ226">
        <f t="shared" si="237"/>
        <v>0</v>
      </c>
      <c r="BR226">
        <f t="shared" si="237"/>
        <v>0.4</v>
      </c>
      <c r="BS226">
        <f t="shared" si="237"/>
        <v>0.05</v>
      </c>
      <c r="BT226">
        <f t="shared" si="237"/>
        <v>0.05</v>
      </c>
      <c r="BU226">
        <f t="shared" si="237"/>
        <v>0.1</v>
      </c>
      <c r="BV226">
        <f t="shared" si="237"/>
        <v>0.05</v>
      </c>
      <c r="BW226">
        <f t="shared" si="237"/>
        <v>0.05</v>
      </c>
      <c r="BX226">
        <f t="shared" si="237"/>
        <v>0</v>
      </c>
      <c r="BY226">
        <f t="shared" si="237"/>
        <v>0.15</v>
      </c>
      <c r="BZ226">
        <f t="shared" si="237"/>
        <v>0</v>
      </c>
      <c r="CA226">
        <f t="shared" si="237"/>
        <v>0</v>
      </c>
      <c r="CB226">
        <f t="shared" si="237"/>
        <v>0</v>
      </c>
      <c r="CC226">
        <f t="shared" si="237"/>
        <v>0</v>
      </c>
      <c r="CD226">
        <f t="shared" si="237"/>
        <v>0</v>
      </c>
      <c r="CE226">
        <f t="shared" si="237"/>
        <v>0</v>
      </c>
      <c r="CF226">
        <f t="shared" si="237"/>
        <v>0</v>
      </c>
      <c r="CG226">
        <f t="shared" si="237"/>
        <v>0</v>
      </c>
      <c r="CH226">
        <f t="shared" si="237"/>
        <v>0</v>
      </c>
      <c r="CI226">
        <f t="shared" si="237"/>
        <v>0</v>
      </c>
      <c r="CJ226">
        <f t="shared" si="237"/>
        <v>0</v>
      </c>
      <c r="CK226">
        <f t="shared" si="237"/>
        <v>0</v>
      </c>
      <c r="CL226">
        <f t="shared" si="237"/>
        <v>0</v>
      </c>
      <c r="CM226">
        <f t="shared" si="237"/>
        <v>0</v>
      </c>
      <c r="CN226">
        <f t="shared" si="237"/>
        <v>0</v>
      </c>
      <c r="CO226">
        <f t="shared" si="237"/>
        <v>0</v>
      </c>
      <c r="CP226">
        <f t="shared" si="237"/>
        <v>0</v>
      </c>
      <c r="CQ226">
        <f t="shared" si="237"/>
        <v>0</v>
      </c>
      <c r="CR226" s="19">
        <f t="shared" si="230"/>
        <v>0</v>
      </c>
      <c r="CS226">
        <f t="shared" si="237"/>
        <v>0</v>
      </c>
      <c r="CT226">
        <f t="shared" si="237"/>
        <v>0</v>
      </c>
      <c r="CU226">
        <f t="shared" si="237"/>
        <v>0</v>
      </c>
      <c r="CV226">
        <f t="shared" si="236"/>
        <v>0</v>
      </c>
      <c r="CW226">
        <f t="shared" si="236"/>
        <v>0</v>
      </c>
      <c r="CX226">
        <f t="shared" si="236"/>
        <v>0.05</v>
      </c>
      <c r="CY226">
        <f t="shared" si="236"/>
        <v>0.05</v>
      </c>
      <c r="DA226">
        <f t="shared" si="236"/>
        <v>0</v>
      </c>
      <c r="DB226">
        <f t="shared" si="236"/>
        <v>0</v>
      </c>
      <c r="DC226">
        <f t="shared" si="236"/>
        <v>0</v>
      </c>
      <c r="DD226">
        <f t="shared" si="236"/>
        <v>0</v>
      </c>
      <c r="DE226">
        <f t="shared" si="236"/>
        <v>0</v>
      </c>
    </row>
    <row r="227" spans="35:109">
      <c r="AI227">
        <f t="shared" si="229"/>
        <v>449</v>
      </c>
      <c r="AJ227">
        <f t="shared" si="237"/>
        <v>54</v>
      </c>
      <c r="AK227">
        <f t="shared" si="237"/>
        <v>2.5</v>
      </c>
      <c r="AL227">
        <f t="shared" si="237"/>
        <v>167</v>
      </c>
      <c r="AM227">
        <f t="shared" si="237"/>
        <v>38</v>
      </c>
      <c r="AN227">
        <f t="shared" si="237"/>
        <v>40</v>
      </c>
      <c r="AO227">
        <f t="shared" si="237"/>
        <v>2.5</v>
      </c>
      <c r="AP227">
        <f t="shared" si="237"/>
        <v>2.5</v>
      </c>
      <c r="AQ227">
        <f t="shared" si="237"/>
        <v>2.5</v>
      </c>
      <c r="AR227">
        <f t="shared" si="237"/>
        <v>92</v>
      </c>
      <c r="AS227">
        <f t="shared" si="237"/>
        <v>2.5</v>
      </c>
      <c r="AT227">
        <f t="shared" si="237"/>
        <v>2.5</v>
      </c>
      <c r="AU227">
        <f t="shared" si="237"/>
        <v>101</v>
      </c>
      <c r="AV227">
        <f t="shared" si="237"/>
        <v>57</v>
      </c>
      <c r="AW227">
        <f t="shared" si="237"/>
        <v>2.5</v>
      </c>
      <c r="AX227">
        <f t="shared" si="237"/>
        <v>2.5</v>
      </c>
      <c r="AY227">
        <f t="shared" si="237"/>
        <v>37</v>
      </c>
      <c r="AZ227">
        <f t="shared" si="237"/>
        <v>2.5</v>
      </c>
      <c r="BA227">
        <f t="shared" si="237"/>
        <v>2.5</v>
      </c>
      <c r="BB227">
        <f t="shared" si="237"/>
        <v>0</v>
      </c>
      <c r="BC227">
        <f t="shared" si="237"/>
        <v>0.5</v>
      </c>
      <c r="BD227">
        <f t="shared" si="237"/>
        <v>0.5</v>
      </c>
      <c r="BE227">
        <f t="shared" si="237"/>
        <v>0.5</v>
      </c>
      <c r="BF227">
        <f t="shared" si="237"/>
        <v>0.5</v>
      </c>
      <c r="BG227">
        <f t="shared" si="237"/>
        <v>0.5</v>
      </c>
      <c r="BH227">
        <f t="shared" si="237"/>
        <v>0.5</v>
      </c>
      <c r="BI227">
        <f t="shared" si="237"/>
        <v>0.5</v>
      </c>
      <c r="BJ227">
        <f t="shared" si="237"/>
        <v>0.5</v>
      </c>
      <c r="BK227">
        <f t="shared" si="237"/>
        <v>5.0000000000000001E-3</v>
      </c>
      <c r="BL227">
        <f t="shared" si="237"/>
        <v>0.5</v>
      </c>
      <c r="BM227">
        <f t="shared" si="237"/>
        <v>0.05</v>
      </c>
      <c r="BN227">
        <f t="shared" si="237"/>
        <v>0.05</v>
      </c>
      <c r="BO227">
        <f t="shared" si="237"/>
        <v>0.05</v>
      </c>
      <c r="BP227">
        <f t="shared" si="237"/>
        <v>0.05</v>
      </c>
      <c r="BQ227">
        <f t="shared" si="237"/>
        <v>0</v>
      </c>
      <c r="BR227">
        <f t="shared" si="237"/>
        <v>0.4</v>
      </c>
      <c r="BS227">
        <f t="shared" si="237"/>
        <v>0.05</v>
      </c>
      <c r="BT227">
        <f t="shared" si="237"/>
        <v>0.05</v>
      </c>
      <c r="BU227">
        <f t="shared" si="237"/>
        <v>0.1</v>
      </c>
      <c r="BV227">
        <f t="shared" si="237"/>
        <v>0.05</v>
      </c>
      <c r="BW227">
        <f t="shared" si="237"/>
        <v>0.05</v>
      </c>
      <c r="BX227">
        <f t="shared" si="237"/>
        <v>0</v>
      </c>
      <c r="BY227">
        <f t="shared" si="237"/>
        <v>0.15</v>
      </c>
      <c r="BZ227">
        <f t="shared" si="237"/>
        <v>0</v>
      </c>
      <c r="CA227">
        <f t="shared" si="237"/>
        <v>0</v>
      </c>
      <c r="CB227">
        <f t="shared" si="237"/>
        <v>0</v>
      </c>
      <c r="CC227">
        <f t="shared" si="237"/>
        <v>0</v>
      </c>
      <c r="CD227">
        <f t="shared" si="237"/>
        <v>0</v>
      </c>
      <c r="CE227">
        <f t="shared" si="237"/>
        <v>0</v>
      </c>
      <c r="CF227">
        <f t="shared" si="237"/>
        <v>0</v>
      </c>
      <c r="CG227">
        <f t="shared" si="237"/>
        <v>0</v>
      </c>
      <c r="CH227">
        <f t="shared" si="237"/>
        <v>0</v>
      </c>
      <c r="CI227">
        <f t="shared" si="237"/>
        <v>0</v>
      </c>
      <c r="CJ227">
        <f t="shared" si="237"/>
        <v>0</v>
      </c>
      <c r="CK227">
        <f t="shared" si="237"/>
        <v>0</v>
      </c>
      <c r="CL227">
        <f t="shared" si="237"/>
        <v>0</v>
      </c>
      <c r="CM227">
        <f t="shared" si="237"/>
        <v>0</v>
      </c>
      <c r="CN227">
        <f t="shared" si="237"/>
        <v>0</v>
      </c>
      <c r="CO227">
        <f t="shared" si="237"/>
        <v>0</v>
      </c>
      <c r="CP227">
        <f t="shared" si="237"/>
        <v>0</v>
      </c>
      <c r="CQ227">
        <f t="shared" si="237"/>
        <v>0</v>
      </c>
      <c r="CR227" s="19">
        <f t="shared" si="230"/>
        <v>0</v>
      </c>
      <c r="CS227">
        <f t="shared" si="237"/>
        <v>0</v>
      </c>
      <c r="CT227">
        <f t="shared" si="237"/>
        <v>0</v>
      </c>
      <c r="CU227">
        <f t="shared" si="237"/>
        <v>0</v>
      </c>
      <c r="CV227">
        <f t="shared" si="236"/>
        <v>0</v>
      </c>
      <c r="CW227">
        <f t="shared" si="236"/>
        <v>0</v>
      </c>
      <c r="CX227">
        <f t="shared" si="236"/>
        <v>0.05</v>
      </c>
      <c r="CY227">
        <f t="shared" si="236"/>
        <v>0.05</v>
      </c>
      <c r="DA227">
        <f t="shared" si="236"/>
        <v>0</v>
      </c>
      <c r="DB227">
        <f t="shared" si="236"/>
        <v>0</v>
      </c>
      <c r="DC227">
        <f t="shared" si="236"/>
        <v>0</v>
      </c>
      <c r="DD227">
        <f t="shared" si="236"/>
        <v>0</v>
      </c>
      <c r="DE227">
        <f t="shared" si="236"/>
        <v>0</v>
      </c>
    </row>
    <row r="228" spans="35:109">
      <c r="AI228">
        <f t="shared" si="229"/>
        <v>27</v>
      </c>
      <c r="AJ228">
        <f t="shared" si="237"/>
        <v>16</v>
      </c>
      <c r="AK228">
        <f t="shared" si="237"/>
        <v>2.5</v>
      </c>
      <c r="AL228">
        <f t="shared" si="237"/>
        <v>167</v>
      </c>
      <c r="AM228">
        <f t="shared" si="237"/>
        <v>18</v>
      </c>
      <c r="AN228">
        <f t="shared" si="237"/>
        <v>32</v>
      </c>
      <c r="AO228">
        <f t="shared" si="237"/>
        <v>19</v>
      </c>
      <c r="AP228">
        <f t="shared" si="237"/>
        <v>2.5</v>
      </c>
      <c r="AQ228">
        <f t="shared" si="237"/>
        <v>31</v>
      </c>
      <c r="AR228">
        <f t="shared" si="237"/>
        <v>14</v>
      </c>
      <c r="AS228">
        <f t="shared" si="237"/>
        <v>2.5</v>
      </c>
      <c r="AT228">
        <f t="shared" si="237"/>
        <v>17</v>
      </c>
      <c r="AU228">
        <f t="shared" si="237"/>
        <v>96</v>
      </c>
      <c r="AV228">
        <f t="shared" si="237"/>
        <v>46</v>
      </c>
      <c r="AW228">
        <f t="shared" si="237"/>
        <v>18</v>
      </c>
      <c r="AX228">
        <f t="shared" si="237"/>
        <v>36</v>
      </c>
      <c r="AY228">
        <f t="shared" si="237"/>
        <v>27</v>
      </c>
      <c r="AZ228">
        <f t="shared" si="237"/>
        <v>2.5</v>
      </c>
      <c r="BA228">
        <f t="shared" si="237"/>
        <v>2.5</v>
      </c>
      <c r="BB228">
        <f t="shared" si="237"/>
        <v>0</v>
      </c>
      <c r="BC228">
        <f t="shared" si="237"/>
        <v>0.5</v>
      </c>
      <c r="BD228">
        <f t="shared" si="237"/>
        <v>0.5</v>
      </c>
      <c r="BE228">
        <f t="shared" si="237"/>
        <v>10.5</v>
      </c>
      <c r="BF228">
        <f t="shared" si="237"/>
        <v>0.5</v>
      </c>
      <c r="BG228">
        <f t="shared" si="237"/>
        <v>0.5</v>
      </c>
      <c r="BH228">
        <f t="shared" si="237"/>
        <v>0.5</v>
      </c>
      <c r="BI228">
        <f t="shared" si="237"/>
        <v>0.5</v>
      </c>
      <c r="BJ228">
        <f t="shared" si="237"/>
        <v>10.5</v>
      </c>
      <c r="BK228">
        <f t="shared" si="237"/>
        <v>5.0000000000000001E-3</v>
      </c>
      <c r="BL228">
        <f t="shared" si="237"/>
        <v>0.5</v>
      </c>
      <c r="BM228">
        <f t="shared" si="237"/>
        <v>0.05</v>
      </c>
      <c r="BN228">
        <f t="shared" si="237"/>
        <v>0.05</v>
      </c>
      <c r="BO228">
        <f t="shared" si="237"/>
        <v>0.05</v>
      </c>
      <c r="BP228">
        <f t="shared" si="237"/>
        <v>0.05</v>
      </c>
      <c r="BQ228">
        <f t="shared" si="237"/>
        <v>0</v>
      </c>
      <c r="BR228">
        <f t="shared" si="237"/>
        <v>0.4</v>
      </c>
      <c r="BS228">
        <f t="shared" si="237"/>
        <v>0.05</v>
      </c>
      <c r="BT228">
        <f t="shared" si="237"/>
        <v>0.05</v>
      </c>
      <c r="BU228">
        <f t="shared" si="237"/>
        <v>0.1</v>
      </c>
      <c r="BV228">
        <f t="shared" si="237"/>
        <v>0.05</v>
      </c>
      <c r="BW228">
        <f t="shared" si="237"/>
        <v>0.05</v>
      </c>
      <c r="BX228">
        <f t="shared" si="237"/>
        <v>0</v>
      </c>
      <c r="BY228">
        <f t="shared" si="237"/>
        <v>0.15</v>
      </c>
      <c r="BZ228">
        <f t="shared" si="237"/>
        <v>0</v>
      </c>
      <c r="CA228">
        <f t="shared" si="237"/>
        <v>0</v>
      </c>
      <c r="CB228">
        <f t="shared" si="237"/>
        <v>0</v>
      </c>
      <c r="CC228">
        <f t="shared" si="237"/>
        <v>0</v>
      </c>
      <c r="CD228">
        <f t="shared" si="237"/>
        <v>0</v>
      </c>
      <c r="CE228">
        <f t="shared" si="237"/>
        <v>0</v>
      </c>
      <c r="CF228">
        <f t="shared" si="237"/>
        <v>0</v>
      </c>
      <c r="CG228">
        <f t="shared" si="237"/>
        <v>0</v>
      </c>
      <c r="CH228">
        <f t="shared" si="237"/>
        <v>0</v>
      </c>
      <c r="CI228">
        <f t="shared" si="237"/>
        <v>0</v>
      </c>
      <c r="CJ228">
        <f t="shared" si="237"/>
        <v>0</v>
      </c>
      <c r="CK228">
        <f t="shared" si="237"/>
        <v>0</v>
      </c>
      <c r="CL228">
        <f t="shared" si="237"/>
        <v>0</v>
      </c>
      <c r="CM228">
        <f t="shared" si="237"/>
        <v>0</v>
      </c>
      <c r="CN228">
        <f t="shared" si="237"/>
        <v>0</v>
      </c>
      <c r="CO228">
        <f t="shared" si="237"/>
        <v>0</v>
      </c>
      <c r="CP228">
        <f t="shared" si="237"/>
        <v>0</v>
      </c>
      <c r="CQ228">
        <f t="shared" si="237"/>
        <v>0</v>
      </c>
      <c r="CR228" s="19">
        <f t="shared" si="230"/>
        <v>0</v>
      </c>
      <c r="CS228">
        <f t="shared" si="237"/>
        <v>0</v>
      </c>
      <c r="CT228">
        <f t="shared" si="237"/>
        <v>0</v>
      </c>
      <c r="CU228">
        <f t="shared" si="237"/>
        <v>0</v>
      </c>
      <c r="CV228">
        <f t="shared" si="236"/>
        <v>0</v>
      </c>
      <c r="CW228">
        <f t="shared" si="236"/>
        <v>0</v>
      </c>
      <c r="CX228">
        <f t="shared" si="236"/>
        <v>0.05</v>
      </c>
      <c r="CY228">
        <f t="shared" si="236"/>
        <v>0.05</v>
      </c>
      <c r="DA228">
        <f t="shared" si="236"/>
        <v>0</v>
      </c>
      <c r="DB228">
        <f t="shared" si="236"/>
        <v>0</v>
      </c>
      <c r="DC228">
        <f t="shared" si="236"/>
        <v>0</v>
      </c>
      <c r="DD228">
        <f t="shared" si="236"/>
        <v>0</v>
      </c>
      <c r="DE228">
        <f t="shared" si="236"/>
        <v>0</v>
      </c>
    </row>
    <row r="229" spans="35:109">
      <c r="AI229">
        <f t="shared" si="229"/>
        <v>135</v>
      </c>
      <c r="AJ229">
        <f t="shared" si="237"/>
        <v>114</v>
      </c>
      <c r="AK229">
        <f t="shared" si="237"/>
        <v>2.5</v>
      </c>
      <c r="AL229">
        <f t="shared" si="237"/>
        <v>586</v>
      </c>
      <c r="AM229">
        <f t="shared" si="237"/>
        <v>107</v>
      </c>
      <c r="AN229">
        <f t="shared" si="237"/>
        <v>98</v>
      </c>
      <c r="AO229">
        <f t="shared" si="237"/>
        <v>2.5</v>
      </c>
      <c r="AP229">
        <f t="shared" si="237"/>
        <v>2.5</v>
      </c>
      <c r="AQ229">
        <f t="shared" si="237"/>
        <v>94</v>
      </c>
      <c r="AR229">
        <f t="shared" si="237"/>
        <v>1.5</v>
      </c>
      <c r="AS229">
        <f t="shared" si="237"/>
        <v>71</v>
      </c>
      <c r="AT229">
        <f t="shared" si="237"/>
        <v>2.5</v>
      </c>
      <c r="AU229">
        <f t="shared" si="237"/>
        <v>261</v>
      </c>
      <c r="AV229">
        <f t="shared" si="237"/>
        <v>157</v>
      </c>
      <c r="AW229">
        <f t="shared" si="237"/>
        <v>55</v>
      </c>
      <c r="AX229">
        <f t="shared" si="237"/>
        <v>124</v>
      </c>
      <c r="AY229">
        <f t="shared" si="237"/>
        <v>112</v>
      </c>
      <c r="AZ229">
        <f t="shared" si="237"/>
        <v>2.5</v>
      </c>
      <c r="BA229">
        <f t="shared" si="237"/>
        <v>2.5</v>
      </c>
      <c r="BB229">
        <f t="shared" si="237"/>
        <v>0</v>
      </c>
      <c r="BC229">
        <f t="shared" si="237"/>
        <v>0.5</v>
      </c>
      <c r="BD229">
        <f t="shared" si="237"/>
        <v>0.5</v>
      </c>
      <c r="BE229">
        <f t="shared" si="237"/>
        <v>13.5</v>
      </c>
      <c r="BF229">
        <f t="shared" si="237"/>
        <v>0.5</v>
      </c>
      <c r="BG229">
        <f t="shared" si="237"/>
        <v>0.5</v>
      </c>
      <c r="BH229">
        <f t="shared" si="237"/>
        <v>0.5</v>
      </c>
      <c r="BI229">
        <f t="shared" si="237"/>
        <v>0.5</v>
      </c>
      <c r="BJ229">
        <f t="shared" si="237"/>
        <v>13.5</v>
      </c>
      <c r="BK229">
        <f t="shared" si="237"/>
        <v>5.0000000000000001E-3</v>
      </c>
      <c r="BL229">
        <f t="shared" si="237"/>
        <v>0.5</v>
      </c>
      <c r="BM229">
        <f t="shared" si="237"/>
        <v>0.05</v>
      </c>
      <c r="BN229">
        <f t="shared" si="237"/>
        <v>0.05</v>
      </c>
      <c r="BO229">
        <f t="shared" si="237"/>
        <v>0.05</v>
      </c>
      <c r="BP229">
        <f t="shared" si="237"/>
        <v>0.05</v>
      </c>
      <c r="BQ229">
        <f t="shared" si="237"/>
        <v>0</v>
      </c>
      <c r="BR229">
        <f t="shared" si="237"/>
        <v>0.4</v>
      </c>
      <c r="BS229">
        <f t="shared" si="237"/>
        <v>0.05</v>
      </c>
      <c r="BT229">
        <f t="shared" si="237"/>
        <v>0.05</v>
      </c>
      <c r="BU229">
        <f t="shared" si="237"/>
        <v>0.1</v>
      </c>
      <c r="BV229">
        <f t="shared" si="237"/>
        <v>0.05</v>
      </c>
      <c r="BW229">
        <f t="shared" si="237"/>
        <v>0.05</v>
      </c>
      <c r="BX229">
        <f t="shared" si="237"/>
        <v>0</v>
      </c>
      <c r="BY229">
        <f t="shared" si="237"/>
        <v>0.15</v>
      </c>
      <c r="BZ229">
        <f t="shared" si="237"/>
        <v>0</v>
      </c>
      <c r="CA229">
        <f t="shared" si="237"/>
        <v>0</v>
      </c>
      <c r="CB229">
        <f t="shared" si="237"/>
        <v>0</v>
      </c>
      <c r="CC229">
        <f t="shared" si="237"/>
        <v>0</v>
      </c>
      <c r="CD229">
        <f t="shared" si="237"/>
        <v>0</v>
      </c>
      <c r="CE229">
        <f t="shared" si="237"/>
        <v>0</v>
      </c>
      <c r="CF229">
        <f t="shared" si="237"/>
        <v>0</v>
      </c>
      <c r="CG229">
        <f t="shared" si="237"/>
        <v>0</v>
      </c>
      <c r="CH229">
        <f t="shared" si="237"/>
        <v>0</v>
      </c>
      <c r="CI229">
        <f t="shared" si="237"/>
        <v>0</v>
      </c>
      <c r="CJ229">
        <f t="shared" si="237"/>
        <v>0</v>
      </c>
      <c r="CK229">
        <f t="shared" si="237"/>
        <v>0</v>
      </c>
      <c r="CL229">
        <f t="shared" si="237"/>
        <v>0</v>
      </c>
      <c r="CM229">
        <f t="shared" si="237"/>
        <v>0</v>
      </c>
      <c r="CN229">
        <f t="shared" si="237"/>
        <v>0</v>
      </c>
      <c r="CO229">
        <f t="shared" si="237"/>
        <v>0</v>
      </c>
      <c r="CP229">
        <f t="shared" si="237"/>
        <v>0</v>
      </c>
      <c r="CQ229">
        <f t="shared" si="237"/>
        <v>0</v>
      </c>
      <c r="CR229" s="19">
        <f t="shared" si="230"/>
        <v>0</v>
      </c>
      <c r="CS229">
        <f t="shared" si="237"/>
        <v>0</v>
      </c>
      <c r="CT229">
        <f t="shared" si="237"/>
        <v>0</v>
      </c>
      <c r="CU229">
        <f t="shared" ref="CU229:DE232" si="238">CU21*1000</f>
        <v>0</v>
      </c>
      <c r="CV229">
        <f t="shared" si="238"/>
        <v>0</v>
      </c>
      <c r="CW229">
        <f t="shared" si="238"/>
        <v>0</v>
      </c>
      <c r="CX229">
        <f t="shared" si="238"/>
        <v>0.05</v>
      </c>
      <c r="CY229">
        <f t="shared" si="238"/>
        <v>0.05</v>
      </c>
      <c r="DA229">
        <f t="shared" si="238"/>
        <v>0</v>
      </c>
      <c r="DB229">
        <f t="shared" si="238"/>
        <v>0</v>
      </c>
      <c r="DC229">
        <f t="shared" si="238"/>
        <v>0</v>
      </c>
      <c r="DD229">
        <f t="shared" si="238"/>
        <v>0</v>
      </c>
      <c r="DE229">
        <f t="shared" si="238"/>
        <v>0</v>
      </c>
    </row>
    <row r="230" spans="35:109">
      <c r="AI230">
        <f t="shared" si="229"/>
        <v>94</v>
      </c>
      <c r="AJ230">
        <f t="shared" ref="AJ230:CU233" si="239">AJ22*1000</f>
        <v>62</v>
      </c>
      <c r="AK230">
        <f t="shared" si="239"/>
        <v>2.5</v>
      </c>
      <c r="AL230">
        <f t="shared" si="239"/>
        <v>222</v>
      </c>
      <c r="AM230">
        <f t="shared" si="239"/>
        <v>53</v>
      </c>
      <c r="AN230">
        <f t="shared" si="239"/>
        <v>48</v>
      </c>
      <c r="AO230">
        <f t="shared" si="239"/>
        <v>27</v>
      </c>
      <c r="AP230">
        <f t="shared" si="239"/>
        <v>2.5</v>
      </c>
      <c r="AQ230">
        <f t="shared" si="239"/>
        <v>33</v>
      </c>
      <c r="AR230">
        <f t="shared" si="239"/>
        <v>44</v>
      </c>
      <c r="AS230">
        <f t="shared" si="239"/>
        <v>2.5</v>
      </c>
      <c r="AT230">
        <f t="shared" si="239"/>
        <v>2.5</v>
      </c>
      <c r="AU230">
        <f t="shared" si="239"/>
        <v>119</v>
      </c>
      <c r="AV230">
        <f t="shared" si="239"/>
        <v>57</v>
      </c>
      <c r="AW230">
        <f t="shared" si="239"/>
        <v>25</v>
      </c>
      <c r="AX230">
        <f t="shared" si="239"/>
        <v>36</v>
      </c>
      <c r="AY230">
        <f t="shared" si="239"/>
        <v>31</v>
      </c>
      <c r="AZ230">
        <f t="shared" si="239"/>
        <v>2.5</v>
      </c>
      <c r="BA230">
        <f t="shared" si="239"/>
        <v>2.5</v>
      </c>
      <c r="BB230">
        <f t="shared" si="239"/>
        <v>0</v>
      </c>
      <c r="BC230">
        <f t="shared" si="239"/>
        <v>0.5</v>
      </c>
      <c r="BD230">
        <f t="shared" si="239"/>
        <v>0.5</v>
      </c>
      <c r="BE230">
        <f t="shared" si="239"/>
        <v>61.199999999999996</v>
      </c>
      <c r="BF230">
        <f t="shared" si="239"/>
        <v>0.5</v>
      </c>
      <c r="BG230">
        <f t="shared" si="239"/>
        <v>0.5</v>
      </c>
      <c r="BH230">
        <f t="shared" si="239"/>
        <v>0.5</v>
      </c>
      <c r="BI230">
        <f t="shared" si="239"/>
        <v>0.5</v>
      </c>
      <c r="BJ230">
        <f t="shared" si="239"/>
        <v>61.199999999999996</v>
      </c>
      <c r="BK230">
        <f t="shared" si="239"/>
        <v>5.0000000000000001E-3</v>
      </c>
      <c r="BL230">
        <f t="shared" si="239"/>
        <v>0.5</v>
      </c>
      <c r="BM230">
        <f t="shared" si="239"/>
        <v>0.05</v>
      </c>
      <c r="BN230">
        <f t="shared" si="239"/>
        <v>0.05</v>
      </c>
      <c r="BO230">
        <f t="shared" si="239"/>
        <v>0.05</v>
      </c>
      <c r="BP230">
        <f t="shared" si="239"/>
        <v>0.05</v>
      </c>
      <c r="BQ230">
        <f t="shared" si="239"/>
        <v>0</v>
      </c>
      <c r="BR230">
        <f t="shared" si="239"/>
        <v>0.4</v>
      </c>
      <c r="BS230">
        <f t="shared" si="239"/>
        <v>0.05</v>
      </c>
      <c r="BT230">
        <f t="shared" si="239"/>
        <v>0.05</v>
      </c>
      <c r="BU230">
        <f t="shared" si="239"/>
        <v>0.1</v>
      </c>
      <c r="BV230">
        <f t="shared" si="239"/>
        <v>0.05</v>
      </c>
      <c r="BW230">
        <f t="shared" si="239"/>
        <v>0.05</v>
      </c>
      <c r="BX230">
        <f t="shared" si="239"/>
        <v>0</v>
      </c>
      <c r="BY230">
        <f t="shared" si="239"/>
        <v>0.15</v>
      </c>
      <c r="BZ230">
        <f t="shared" si="239"/>
        <v>0</v>
      </c>
      <c r="CA230">
        <f t="shared" si="239"/>
        <v>0</v>
      </c>
      <c r="CB230">
        <f t="shared" si="239"/>
        <v>0</v>
      </c>
      <c r="CC230">
        <f t="shared" si="239"/>
        <v>0</v>
      </c>
      <c r="CD230">
        <f t="shared" si="239"/>
        <v>0</v>
      </c>
      <c r="CE230">
        <f t="shared" si="239"/>
        <v>0</v>
      </c>
      <c r="CF230">
        <f t="shared" si="239"/>
        <v>0</v>
      </c>
      <c r="CG230">
        <f t="shared" si="239"/>
        <v>0</v>
      </c>
      <c r="CH230">
        <f t="shared" si="239"/>
        <v>0</v>
      </c>
      <c r="CI230">
        <f t="shared" si="239"/>
        <v>0</v>
      </c>
      <c r="CJ230">
        <f t="shared" si="239"/>
        <v>0</v>
      </c>
      <c r="CK230">
        <f t="shared" si="239"/>
        <v>0</v>
      </c>
      <c r="CL230">
        <f t="shared" si="239"/>
        <v>0</v>
      </c>
      <c r="CM230">
        <f t="shared" si="239"/>
        <v>0</v>
      </c>
      <c r="CN230">
        <f t="shared" si="239"/>
        <v>0</v>
      </c>
      <c r="CO230">
        <f t="shared" si="239"/>
        <v>0</v>
      </c>
      <c r="CP230">
        <f t="shared" si="239"/>
        <v>0</v>
      </c>
      <c r="CQ230">
        <f t="shared" si="239"/>
        <v>0</v>
      </c>
      <c r="CR230" s="19">
        <f t="shared" si="230"/>
        <v>0</v>
      </c>
      <c r="CS230">
        <f t="shared" si="239"/>
        <v>0</v>
      </c>
      <c r="CT230">
        <f t="shared" si="239"/>
        <v>0</v>
      </c>
      <c r="CU230">
        <f t="shared" si="239"/>
        <v>0</v>
      </c>
      <c r="CV230">
        <f t="shared" si="238"/>
        <v>0</v>
      </c>
      <c r="CW230">
        <f t="shared" si="238"/>
        <v>0</v>
      </c>
      <c r="CX230">
        <f t="shared" si="238"/>
        <v>0.05</v>
      </c>
      <c r="CY230">
        <f t="shared" si="238"/>
        <v>0.05</v>
      </c>
      <c r="DA230">
        <f t="shared" si="238"/>
        <v>0</v>
      </c>
      <c r="DB230">
        <f t="shared" si="238"/>
        <v>0</v>
      </c>
      <c r="DC230">
        <f t="shared" si="238"/>
        <v>0</v>
      </c>
      <c r="DD230">
        <f t="shared" si="238"/>
        <v>0</v>
      </c>
      <c r="DE230">
        <f t="shared" si="238"/>
        <v>0</v>
      </c>
    </row>
    <row r="231" spans="35:109">
      <c r="AI231">
        <f t="shared" si="229"/>
        <v>64</v>
      </c>
      <c r="AJ231">
        <f t="shared" si="239"/>
        <v>41</v>
      </c>
      <c r="AK231">
        <f t="shared" si="239"/>
        <v>2.5</v>
      </c>
      <c r="AL231">
        <f t="shared" si="239"/>
        <v>244</v>
      </c>
      <c r="AM231">
        <f t="shared" si="239"/>
        <v>38</v>
      </c>
      <c r="AN231">
        <f t="shared" si="239"/>
        <v>53</v>
      </c>
      <c r="AO231">
        <f t="shared" si="239"/>
        <v>28</v>
      </c>
      <c r="AP231">
        <f t="shared" si="239"/>
        <v>2.5</v>
      </c>
      <c r="AQ231">
        <f t="shared" si="239"/>
        <v>40</v>
      </c>
      <c r="AR231">
        <f t="shared" si="239"/>
        <v>39</v>
      </c>
      <c r="AS231">
        <f t="shared" si="239"/>
        <v>2.5</v>
      </c>
      <c r="AT231">
        <f t="shared" si="239"/>
        <v>2.5</v>
      </c>
      <c r="AU231">
        <f t="shared" si="239"/>
        <v>131</v>
      </c>
      <c r="AV231">
        <f t="shared" si="239"/>
        <v>59</v>
      </c>
      <c r="AW231">
        <f t="shared" si="239"/>
        <v>24</v>
      </c>
      <c r="AX231">
        <f t="shared" si="239"/>
        <v>46</v>
      </c>
      <c r="AY231">
        <f t="shared" si="239"/>
        <v>35</v>
      </c>
      <c r="AZ231">
        <f t="shared" si="239"/>
        <v>2.5</v>
      </c>
      <c r="BA231">
        <f t="shared" si="239"/>
        <v>2.5</v>
      </c>
      <c r="BB231">
        <f t="shared" si="239"/>
        <v>0</v>
      </c>
      <c r="BC231">
        <f t="shared" si="239"/>
        <v>0.5</v>
      </c>
      <c r="BD231">
        <f t="shared" si="239"/>
        <v>0.5</v>
      </c>
      <c r="BE231">
        <f t="shared" si="239"/>
        <v>7.4</v>
      </c>
      <c r="BF231">
        <f t="shared" si="239"/>
        <v>0.5</v>
      </c>
      <c r="BG231">
        <f t="shared" si="239"/>
        <v>3.2</v>
      </c>
      <c r="BH231">
        <f t="shared" si="239"/>
        <v>0.5</v>
      </c>
      <c r="BI231">
        <f t="shared" si="239"/>
        <v>0.5</v>
      </c>
      <c r="BJ231">
        <f t="shared" si="239"/>
        <v>10.6</v>
      </c>
      <c r="BK231">
        <f t="shared" si="239"/>
        <v>5.0000000000000001E-3</v>
      </c>
      <c r="BL231">
        <f t="shared" si="239"/>
        <v>0.5</v>
      </c>
      <c r="BM231">
        <f t="shared" si="239"/>
        <v>0.05</v>
      </c>
      <c r="BN231">
        <f t="shared" si="239"/>
        <v>0.05</v>
      </c>
      <c r="BO231">
        <f t="shared" si="239"/>
        <v>0.05</v>
      </c>
      <c r="BP231">
        <f t="shared" si="239"/>
        <v>0.05</v>
      </c>
      <c r="BQ231">
        <f t="shared" si="239"/>
        <v>0</v>
      </c>
      <c r="BR231">
        <f t="shared" si="239"/>
        <v>0.4</v>
      </c>
      <c r="BS231">
        <f t="shared" si="239"/>
        <v>0.05</v>
      </c>
      <c r="BT231">
        <f t="shared" si="239"/>
        <v>0.05</v>
      </c>
      <c r="BU231">
        <f t="shared" si="239"/>
        <v>0.1</v>
      </c>
      <c r="BV231">
        <f t="shared" si="239"/>
        <v>0.05</v>
      </c>
      <c r="BW231">
        <f t="shared" si="239"/>
        <v>0.05</v>
      </c>
      <c r="BX231">
        <f t="shared" si="239"/>
        <v>0</v>
      </c>
      <c r="BY231">
        <f t="shared" si="239"/>
        <v>0.15</v>
      </c>
      <c r="BZ231">
        <f t="shared" si="239"/>
        <v>0</v>
      </c>
      <c r="CA231">
        <f t="shared" si="239"/>
        <v>0</v>
      </c>
      <c r="CB231">
        <f t="shared" si="239"/>
        <v>0</v>
      </c>
      <c r="CC231">
        <f t="shared" si="239"/>
        <v>0</v>
      </c>
      <c r="CD231">
        <f t="shared" si="239"/>
        <v>0</v>
      </c>
      <c r="CE231">
        <f t="shared" si="239"/>
        <v>0</v>
      </c>
      <c r="CF231">
        <f t="shared" si="239"/>
        <v>0</v>
      </c>
      <c r="CG231">
        <f t="shared" si="239"/>
        <v>0</v>
      </c>
      <c r="CH231">
        <f t="shared" si="239"/>
        <v>0</v>
      </c>
      <c r="CI231">
        <f t="shared" si="239"/>
        <v>0</v>
      </c>
      <c r="CJ231">
        <f t="shared" si="239"/>
        <v>0</v>
      </c>
      <c r="CK231">
        <f t="shared" si="239"/>
        <v>0</v>
      </c>
      <c r="CL231">
        <f t="shared" si="239"/>
        <v>0</v>
      </c>
      <c r="CM231">
        <f t="shared" si="239"/>
        <v>0</v>
      </c>
      <c r="CN231">
        <f t="shared" si="239"/>
        <v>0</v>
      </c>
      <c r="CO231">
        <f t="shared" si="239"/>
        <v>0</v>
      </c>
      <c r="CP231">
        <f t="shared" si="239"/>
        <v>0</v>
      </c>
      <c r="CQ231">
        <f t="shared" si="239"/>
        <v>0</v>
      </c>
      <c r="CR231" s="19">
        <f t="shared" si="230"/>
        <v>0</v>
      </c>
      <c r="CS231">
        <f t="shared" si="239"/>
        <v>0</v>
      </c>
      <c r="CT231">
        <f t="shared" si="239"/>
        <v>0</v>
      </c>
      <c r="CU231">
        <f t="shared" si="239"/>
        <v>0</v>
      </c>
      <c r="CV231">
        <f t="shared" si="238"/>
        <v>0</v>
      </c>
      <c r="CW231">
        <f t="shared" si="238"/>
        <v>0</v>
      </c>
      <c r="CX231">
        <f t="shared" si="238"/>
        <v>0.05</v>
      </c>
      <c r="CY231">
        <f t="shared" si="238"/>
        <v>0.05</v>
      </c>
      <c r="DA231">
        <f t="shared" si="238"/>
        <v>0</v>
      </c>
      <c r="DB231">
        <f t="shared" si="238"/>
        <v>0</v>
      </c>
      <c r="DC231">
        <f t="shared" si="238"/>
        <v>0</v>
      </c>
      <c r="DD231">
        <f t="shared" si="238"/>
        <v>0</v>
      </c>
      <c r="DE231">
        <f t="shared" si="238"/>
        <v>0</v>
      </c>
    </row>
    <row r="232" spans="35:109">
      <c r="AI232">
        <f t="shared" si="229"/>
        <v>79</v>
      </c>
      <c r="AJ232">
        <f t="shared" si="239"/>
        <v>42</v>
      </c>
      <c r="AK232">
        <f t="shared" si="239"/>
        <v>2.5</v>
      </c>
      <c r="AL232">
        <f t="shared" si="239"/>
        <v>319</v>
      </c>
      <c r="AM232">
        <f t="shared" si="239"/>
        <v>47</v>
      </c>
      <c r="AN232">
        <f t="shared" si="239"/>
        <v>60</v>
      </c>
      <c r="AO232">
        <f t="shared" si="239"/>
        <v>2.5</v>
      </c>
      <c r="AP232">
        <f t="shared" si="239"/>
        <v>2.5</v>
      </c>
      <c r="AQ232">
        <f t="shared" si="239"/>
        <v>33</v>
      </c>
      <c r="AR232">
        <f t="shared" si="239"/>
        <v>41</v>
      </c>
      <c r="AS232">
        <f t="shared" si="239"/>
        <v>2.5</v>
      </c>
      <c r="AT232">
        <f t="shared" si="239"/>
        <v>2.5</v>
      </c>
      <c r="AU232">
        <f t="shared" si="239"/>
        <v>159</v>
      </c>
      <c r="AV232">
        <f t="shared" si="239"/>
        <v>67</v>
      </c>
      <c r="AW232">
        <f t="shared" si="239"/>
        <v>2.5</v>
      </c>
      <c r="AX232">
        <f t="shared" si="239"/>
        <v>50</v>
      </c>
      <c r="AY232">
        <f t="shared" si="239"/>
        <v>48</v>
      </c>
      <c r="AZ232">
        <f t="shared" si="239"/>
        <v>2.5</v>
      </c>
      <c r="BA232">
        <f t="shared" si="239"/>
        <v>2.5</v>
      </c>
      <c r="BB232">
        <f t="shared" si="239"/>
        <v>0</v>
      </c>
      <c r="BC232">
        <f t="shared" si="239"/>
        <v>0.5</v>
      </c>
      <c r="BD232">
        <f t="shared" si="239"/>
        <v>0.5</v>
      </c>
      <c r="BE232">
        <f t="shared" si="239"/>
        <v>0.5</v>
      </c>
      <c r="BF232">
        <f t="shared" si="239"/>
        <v>21</v>
      </c>
      <c r="BG232">
        <f t="shared" si="239"/>
        <v>9.4</v>
      </c>
      <c r="BH232">
        <f t="shared" si="239"/>
        <v>0.5</v>
      </c>
      <c r="BI232">
        <f t="shared" si="239"/>
        <v>5.3</v>
      </c>
      <c r="BJ232">
        <f t="shared" si="239"/>
        <v>35.700000000000003</v>
      </c>
      <c r="BK232">
        <f t="shared" si="239"/>
        <v>5.0000000000000001E-3</v>
      </c>
      <c r="BL232">
        <f t="shared" si="239"/>
        <v>0.5</v>
      </c>
      <c r="BM232">
        <f t="shared" si="239"/>
        <v>0.05</v>
      </c>
      <c r="BN232">
        <f t="shared" si="239"/>
        <v>0.05</v>
      </c>
      <c r="BO232">
        <f t="shared" si="239"/>
        <v>0.05</v>
      </c>
      <c r="BP232">
        <f t="shared" si="239"/>
        <v>0.05</v>
      </c>
      <c r="BQ232">
        <f t="shared" si="239"/>
        <v>0</v>
      </c>
      <c r="BR232">
        <f t="shared" si="239"/>
        <v>0.4</v>
      </c>
      <c r="BS232">
        <f t="shared" si="239"/>
        <v>0.05</v>
      </c>
      <c r="BT232">
        <f t="shared" si="239"/>
        <v>0.05</v>
      </c>
      <c r="BU232">
        <f t="shared" si="239"/>
        <v>0.1</v>
      </c>
      <c r="BV232">
        <f t="shared" si="239"/>
        <v>0.05</v>
      </c>
      <c r="BW232">
        <f t="shared" si="239"/>
        <v>0.05</v>
      </c>
      <c r="BX232">
        <f t="shared" si="239"/>
        <v>0</v>
      </c>
      <c r="BY232">
        <f t="shared" si="239"/>
        <v>0.15</v>
      </c>
      <c r="BZ232">
        <f t="shared" si="239"/>
        <v>0</v>
      </c>
      <c r="CA232">
        <f t="shared" si="239"/>
        <v>0</v>
      </c>
      <c r="CB232">
        <f t="shared" si="239"/>
        <v>0</v>
      </c>
      <c r="CC232">
        <f t="shared" si="239"/>
        <v>0</v>
      </c>
      <c r="CD232">
        <f t="shared" si="239"/>
        <v>0</v>
      </c>
      <c r="CE232">
        <f t="shared" si="239"/>
        <v>0</v>
      </c>
      <c r="CF232">
        <f t="shared" si="239"/>
        <v>0</v>
      </c>
      <c r="CG232">
        <f t="shared" si="239"/>
        <v>0</v>
      </c>
      <c r="CH232">
        <f t="shared" si="239"/>
        <v>0</v>
      </c>
      <c r="CI232">
        <f t="shared" si="239"/>
        <v>0</v>
      </c>
      <c r="CJ232">
        <f t="shared" si="239"/>
        <v>0</v>
      </c>
      <c r="CK232">
        <f t="shared" si="239"/>
        <v>0</v>
      </c>
      <c r="CL232">
        <f t="shared" si="239"/>
        <v>0</v>
      </c>
      <c r="CM232">
        <f t="shared" si="239"/>
        <v>0</v>
      </c>
      <c r="CN232">
        <f t="shared" si="239"/>
        <v>0</v>
      </c>
      <c r="CO232">
        <f t="shared" si="239"/>
        <v>0</v>
      </c>
      <c r="CP232">
        <f t="shared" si="239"/>
        <v>0</v>
      </c>
      <c r="CQ232">
        <f t="shared" si="239"/>
        <v>0</v>
      </c>
      <c r="CR232" s="19">
        <f t="shared" si="230"/>
        <v>0</v>
      </c>
      <c r="CS232">
        <f t="shared" si="239"/>
        <v>0</v>
      </c>
      <c r="CT232">
        <f t="shared" si="239"/>
        <v>0</v>
      </c>
      <c r="CU232">
        <f t="shared" si="239"/>
        <v>0</v>
      </c>
      <c r="CV232">
        <f t="shared" si="238"/>
        <v>0</v>
      </c>
      <c r="CW232">
        <f t="shared" si="238"/>
        <v>0</v>
      </c>
      <c r="CX232">
        <f t="shared" si="238"/>
        <v>0.05</v>
      </c>
      <c r="CY232">
        <f t="shared" si="238"/>
        <v>0.05</v>
      </c>
      <c r="DA232">
        <f t="shared" si="238"/>
        <v>0</v>
      </c>
      <c r="DB232">
        <f t="shared" si="238"/>
        <v>0</v>
      </c>
      <c r="DC232">
        <f t="shared" si="238"/>
        <v>0</v>
      </c>
      <c r="DD232">
        <f t="shared" si="238"/>
        <v>0</v>
      </c>
      <c r="DE232">
        <f t="shared" si="238"/>
        <v>0</v>
      </c>
    </row>
    <row r="233" spans="35:109">
      <c r="AI233">
        <f t="shared" si="229"/>
        <v>167</v>
      </c>
      <c r="AJ233">
        <f t="shared" si="239"/>
        <v>310</v>
      </c>
      <c r="AK233">
        <f t="shared" si="239"/>
        <v>2.5</v>
      </c>
      <c r="AL233">
        <f t="shared" si="239"/>
        <v>910</v>
      </c>
      <c r="AM233">
        <f t="shared" si="239"/>
        <v>209</v>
      </c>
      <c r="AN233">
        <f t="shared" si="239"/>
        <v>175</v>
      </c>
      <c r="AO233">
        <f t="shared" si="239"/>
        <v>70</v>
      </c>
      <c r="AP233">
        <f t="shared" si="239"/>
        <v>2.5</v>
      </c>
      <c r="AQ233">
        <f t="shared" si="239"/>
        <v>84</v>
      </c>
      <c r="AR233">
        <f t="shared" si="239"/>
        <v>56</v>
      </c>
      <c r="AS233">
        <f t="shared" si="239"/>
        <v>35</v>
      </c>
      <c r="AT233">
        <f t="shared" si="239"/>
        <v>52</v>
      </c>
      <c r="AU233">
        <f t="shared" si="239"/>
        <v>449</v>
      </c>
      <c r="AV233">
        <f t="shared" si="239"/>
        <v>185</v>
      </c>
      <c r="AW233">
        <f t="shared" si="239"/>
        <v>78</v>
      </c>
      <c r="AX233">
        <f t="shared" si="239"/>
        <v>136</v>
      </c>
      <c r="AY233">
        <f t="shared" si="239"/>
        <v>58</v>
      </c>
      <c r="AZ233">
        <f t="shared" si="239"/>
        <v>2.5</v>
      </c>
      <c r="BA233">
        <f t="shared" si="239"/>
        <v>2.5</v>
      </c>
      <c r="BB233">
        <f t="shared" si="239"/>
        <v>0</v>
      </c>
      <c r="BC233">
        <f t="shared" si="239"/>
        <v>0.5</v>
      </c>
      <c r="BD233">
        <f t="shared" si="239"/>
        <v>0.5</v>
      </c>
      <c r="BE233">
        <f t="shared" si="239"/>
        <v>0.5</v>
      </c>
      <c r="BF233">
        <f t="shared" si="239"/>
        <v>0.5</v>
      </c>
      <c r="BG233">
        <f t="shared" si="239"/>
        <v>0.5</v>
      </c>
      <c r="BH233">
        <f t="shared" si="239"/>
        <v>0.5</v>
      </c>
      <c r="BI233">
        <f t="shared" si="239"/>
        <v>0.5</v>
      </c>
      <c r="BJ233">
        <f t="shared" si="239"/>
        <v>0.5</v>
      </c>
      <c r="BK233">
        <f t="shared" si="239"/>
        <v>5.0000000000000001E-3</v>
      </c>
      <c r="BL233">
        <f t="shared" si="239"/>
        <v>0.5</v>
      </c>
      <c r="BM233">
        <f t="shared" si="239"/>
        <v>0.05</v>
      </c>
      <c r="BN233">
        <f t="shared" si="239"/>
        <v>0.05</v>
      </c>
      <c r="BO233">
        <f t="shared" si="239"/>
        <v>0.05</v>
      </c>
      <c r="BP233">
        <f t="shared" si="239"/>
        <v>0.05</v>
      </c>
      <c r="BQ233">
        <f t="shared" si="239"/>
        <v>0</v>
      </c>
      <c r="BR233">
        <f t="shared" si="239"/>
        <v>0.4</v>
      </c>
      <c r="BS233">
        <f t="shared" si="239"/>
        <v>0.05</v>
      </c>
      <c r="BT233">
        <f t="shared" si="239"/>
        <v>0.05</v>
      </c>
      <c r="BU233">
        <f t="shared" si="239"/>
        <v>0.1</v>
      </c>
      <c r="BV233">
        <f t="shared" si="239"/>
        <v>0.05</v>
      </c>
      <c r="BW233">
        <f t="shared" si="239"/>
        <v>0.05</v>
      </c>
      <c r="BX233">
        <f t="shared" si="239"/>
        <v>0</v>
      </c>
      <c r="BY233">
        <f t="shared" si="239"/>
        <v>0.15</v>
      </c>
      <c r="BZ233">
        <f t="shared" si="239"/>
        <v>0</v>
      </c>
      <c r="CA233">
        <f t="shared" si="239"/>
        <v>0</v>
      </c>
      <c r="CB233">
        <f t="shared" si="239"/>
        <v>0</v>
      </c>
      <c r="CC233">
        <f t="shared" si="239"/>
        <v>0</v>
      </c>
      <c r="CD233">
        <f t="shared" si="239"/>
        <v>0</v>
      </c>
      <c r="CE233">
        <f t="shared" si="239"/>
        <v>0</v>
      </c>
      <c r="CF233">
        <f t="shared" si="239"/>
        <v>0</v>
      </c>
      <c r="CG233">
        <f t="shared" si="239"/>
        <v>0</v>
      </c>
      <c r="CH233">
        <f t="shared" si="239"/>
        <v>0</v>
      </c>
      <c r="CI233">
        <f t="shared" si="239"/>
        <v>0</v>
      </c>
      <c r="CJ233">
        <f t="shared" si="239"/>
        <v>0</v>
      </c>
      <c r="CK233">
        <f t="shared" si="239"/>
        <v>0</v>
      </c>
      <c r="CL233">
        <f t="shared" si="239"/>
        <v>0</v>
      </c>
      <c r="CM233">
        <f t="shared" si="239"/>
        <v>0</v>
      </c>
      <c r="CN233">
        <f t="shared" si="239"/>
        <v>0</v>
      </c>
      <c r="CO233">
        <f t="shared" si="239"/>
        <v>0</v>
      </c>
      <c r="CP233">
        <f t="shared" si="239"/>
        <v>0</v>
      </c>
      <c r="CQ233">
        <f t="shared" si="239"/>
        <v>0</v>
      </c>
      <c r="CR233" s="19">
        <f t="shared" si="230"/>
        <v>0</v>
      </c>
      <c r="CS233">
        <f t="shared" si="239"/>
        <v>0</v>
      </c>
      <c r="CT233">
        <f t="shared" si="239"/>
        <v>0</v>
      </c>
      <c r="CU233">
        <f t="shared" ref="CU233:DE236" si="240">CU25*1000</f>
        <v>0</v>
      </c>
      <c r="CV233">
        <f t="shared" si="240"/>
        <v>0</v>
      </c>
      <c r="CW233">
        <f t="shared" si="240"/>
        <v>0</v>
      </c>
      <c r="CX233">
        <f t="shared" si="240"/>
        <v>0.05</v>
      </c>
      <c r="CY233">
        <f t="shared" si="240"/>
        <v>0.05</v>
      </c>
      <c r="DA233">
        <f t="shared" si="240"/>
        <v>0</v>
      </c>
      <c r="DB233">
        <f t="shared" si="240"/>
        <v>0</v>
      </c>
      <c r="DC233">
        <f t="shared" si="240"/>
        <v>0</v>
      </c>
      <c r="DD233">
        <f t="shared" si="240"/>
        <v>0</v>
      </c>
      <c r="DE233">
        <f t="shared" si="240"/>
        <v>0</v>
      </c>
    </row>
    <row r="234" spans="35:109">
      <c r="AI234">
        <f t="shared" si="229"/>
        <v>352</v>
      </c>
      <c r="AJ234">
        <f t="shared" ref="AJ234:CU237" si="241">AJ26*1000</f>
        <v>105</v>
      </c>
      <c r="AK234">
        <f t="shared" si="241"/>
        <v>2.5</v>
      </c>
      <c r="AL234">
        <f t="shared" si="241"/>
        <v>283</v>
      </c>
      <c r="AM234">
        <f t="shared" si="241"/>
        <v>138</v>
      </c>
      <c r="AN234">
        <f t="shared" si="241"/>
        <v>67</v>
      </c>
      <c r="AO234">
        <f t="shared" si="241"/>
        <v>39</v>
      </c>
      <c r="AP234">
        <f t="shared" si="241"/>
        <v>2.5</v>
      </c>
      <c r="AQ234">
        <f t="shared" si="241"/>
        <v>45</v>
      </c>
      <c r="AR234">
        <f t="shared" si="241"/>
        <v>47</v>
      </c>
      <c r="AS234">
        <f t="shared" si="241"/>
        <v>2.5</v>
      </c>
      <c r="AT234">
        <f t="shared" si="241"/>
        <v>2.5</v>
      </c>
      <c r="AU234">
        <f t="shared" si="241"/>
        <v>151</v>
      </c>
      <c r="AV234">
        <f t="shared" si="241"/>
        <v>96</v>
      </c>
      <c r="AW234">
        <f t="shared" si="241"/>
        <v>35</v>
      </c>
      <c r="AX234">
        <f t="shared" si="241"/>
        <v>54</v>
      </c>
      <c r="AY234">
        <f t="shared" si="241"/>
        <v>45</v>
      </c>
      <c r="AZ234">
        <f t="shared" si="241"/>
        <v>2.5</v>
      </c>
      <c r="BA234">
        <f t="shared" si="241"/>
        <v>2.5</v>
      </c>
      <c r="BB234">
        <f t="shared" si="241"/>
        <v>0</v>
      </c>
      <c r="BC234">
        <f t="shared" si="241"/>
        <v>0.5</v>
      </c>
      <c r="BD234">
        <f t="shared" si="241"/>
        <v>0.5</v>
      </c>
      <c r="BE234">
        <f t="shared" si="241"/>
        <v>0.5</v>
      </c>
      <c r="BF234">
        <f t="shared" si="241"/>
        <v>0.5</v>
      </c>
      <c r="BG234">
        <f t="shared" si="241"/>
        <v>0.5</v>
      </c>
      <c r="BH234">
        <f t="shared" si="241"/>
        <v>0.5</v>
      </c>
      <c r="BI234">
        <f t="shared" si="241"/>
        <v>0.5</v>
      </c>
      <c r="BJ234">
        <f t="shared" si="241"/>
        <v>0.5</v>
      </c>
      <c r="BK234">
        <f t="shared" si="241"/>
        <v>5.0000000000000001E-3</v>
      </c>
      <c r="BL234">
        <f t="shared" si="241"/>
        <v>0.5</v>
      </c>
      <c r="BM234">
        <f t="shared" si="241"/>
        <v>0.05</v>
      </c>
      <c r="BN234">
        <f t="shared" si="241"/>
        <v>0.05</v>
      </c>
      <c r="BO234">
        <f t="shared" si="241"/>
        <v>0.05</v>
      </c>
      <c r="BP234">
        <f t="shared" si="241"/>
        <v>0.05</v>
      </c>
      <c r="BQ234">
        <f t="shared" si="241"/>
        <v>0</v>
      </c>
      <c r="BR234">
        <f t="shared" si="241"/>
        <v>0.4</v>
      </c>
      <c r="BS234">
        <f t="shared" si="241"/>
        <v>0.05</v>
      </c>
      <c r="BT234">
        <f t="shared" si="241"/>
        <v>0.05</v>
      </c>
      <c r="BU234">
        <f t="shared" si="241"/>
        <v>0.1</v>
      </c>
      <c r="BV234">
        <f t="shared" si="241"/>
        <v>0.05</v>
      </c>
      <c r="BW234">
        <f t="shared" si="241"/>
        <v>0.05</v>
      </c>
      <c r="BX234">
        <f t="shared" si="241"/>
        <v>0</v>
      </c>
      <c r="BY234">
        <f t="shared" si="241"/>
        <v>0.15</v>
      </c>
      <c r="BZ234">
        <f t="shared" si="241"/>
        <v>0</v>
      </c>
      <c r="CA234">
        <f t="shared" si="241"/>
        <v>0</v>
      </c>
      <c r="CB234">
        <f t="shared" si="241"/>
        <v>0</v>
      </c>
      <c r="CC234">
        <f t="shared" si="241"/>
        <v>0</v>
      </c>
      <c r="CD234">
        <f t="shared" si="241"/>
        <v>0</v>
      </c>
      <c r="CE234">
        <f t="shared" si="241"/>
        <v>0</v>
      </c>
      <c r="CF234">
        <f t="shared" si="241"/>
        <v>0</v>
      </c>
      <c r="CG234">
        <f t="shared" si="241"/>
        <v>0</v>
      </c>
      <c r="CH234">
        <f t="shared" si="241"/>
        <v>0</v>
      </c>
      <c r="CI234">
        <f t="shared" si="241"/>
        <v>0</v>
      </c>
      <c r="CJ234">
        <f t="shared" si="241"/>
        <v>0</v>
      </c>
      <c r="CK234">
        <f t="shared" si="241"/>
        <v>0</v>
      </c>
      <c r="CL234">
        <f t="shared" si="241"/>
        <v>0</v>
      </c>
      <c r="CM234">
        <f t="shared" si="241"/>
        <v>0</v>
      </c>
      <c r="CN234">
        <f t="shared" si="241"/>
        <v>0</v>
      </c>
      <c r="CO234">
        <f t="shared" si="241"/>
        <v>0</v>
      </c>
      <c r="CP234">
        <f t="shared" si="241"/>
        <v>0</v>
      </c>
      <c r="CQ234">
        <f t="shared" si="241"/>
        <v>0</v>
      </c>
      <c r="CR234" s="19">
        <f t="shared" si="230"/>
        <v>0</v>
      </c>
      <c r="CS234">
        <f t="shared" si="241"/>
        <v>0</v>
      </c>
      <c r="CT234">
        <f t="shared" si="241"/>
        <v>0</v>
      </c>
      <c r="CU234">
        <f t="shared" si="241"/>
        <v>0</v>
      </c>
      <c r="CV234">
        <f t="shared" si="240"/>
        <v>0</v>
      </c>
      <c r="CW234">
        <f t="shared" si="240"/>
        <v>0</v>
      </c>
      <c r="CX234">
        <f t="shared" si="240"/>
        <v>0.05</v>
      </c>
      <c r="CY234">
        <f t="shared" si="240"/>
        <v>0.05</v>
      </c>
      <c r="DA234">
        <f t="shared" si="240"/>
        <v>0</v>
      </c>
      <c r="DB234">
        <f t="shared" si="240"/>
        <v>0</v>
      </c>
      <c r="DC234">
        <f t="shared" si="240"/>
        <v>0</v>
      </c>
      <c r="DD234">
        <f t="shared" si="240"/>
        <v>0</v>
      </c>
      <c r="DE234">
        <f t="shared" si="240"/>
        <v>0</v>
      </c>
    </row>
    <row r="235" spans="35:109">
      <c r="AI235">
        <f t="shared" si="229"/>
        <v>2.5</v>
      </c>
      <c r="AJ235">
        <f t="shared" si="241"/>
        <v>56</v>
      </c>
      <c r="AK235">
        <f t="shared" si="241"/>
        <v>2.5</v>
      </c>
      <c r="AL235">
        <f t="shared" si="241"/>
        <v>159</v>
      </c>
      <c r="AM235">
        <f t="shared" si="241"/>
        <v>47</v>
      </c>
      <c r="AN235">
        <f t="shared" si="241"/>
        <v>37</v>
      </c>
      <c r="AO235">
        <f t="shared" si="241"/>
        <v>2.5</v>
      </c>
      <c r="AP235">
        <f t="shared" si="241"/>
        <v>2.5</v>
      </c>
      <c r="AQ235">
        <f t="shared" si="241"/>
        <v>37</v>
      </c>
      <c r="AR235">
        <f t="shared" si="241"/>
        <v>72</v>
      </c>
      <c r="AS235">
        <f t="shared" si="241"/>
        <v>2.5</v>
      </c>
      <c r="AT235">
        <f t="shared" si="241"/>
        <v>2.5</v>
      </c>
      <c r="AU235">
        <f t="shared" si="241"/>
        <v>87</v>
      </c>
      <c r="AV235">
        <f t="shared" si="241"/>
        <v>60</v>
      </c>
      <c r="AW235">
        <f t="shared" si="241"/>
        <v>24</v>
      </c>
      <c r="AX235">
        <f t="shared" si="241"/>
        <v>34</v>
      </c>
      <c r="AY235">
        <f t="shared" si="241"/>
        <v>40</v>
      </c>
      <c r="AZ235">
        <f t="shared" si="241"/>
        <v>2.5</v>
      </c>
      <c r="BA235">
        <f t="shared" si="241"/>
        <v>2.5</v>
      </c>
      <c r="BB235">
        <f t="shared" si="241"/>
        <v>0</v>
      </c>
      <c r="BC235">
        <f t="shared" si="241"/>
        <v>0.5</v>
      </c>
      <c r="BD235">
        <f t="shared" si="241"/>
        <v>0.5</v>
      </c>
      <c r="BE235">
        <f t="shared" si="241"/>
        <v>0.5</v>
      </c>
      <c r="BF235">
        <f t="shared" si="241"/>
        <v>0.5</v>
      </c>
      <c r="BG235">
        <f t="shared" si="241"/>
        <v>11</v>
      </c>
      <c r="BH235">
        <f t="shared" si="241"/>
        <v>0.5</v>
      </c>
      <c r="BI235">
        <f t="shared" si="241"/>
        <v>0.5</v>
      </c>
      <c r="BJ235">
        <f t="shared" si="241"/>
        <v>11</v>
      </c>
      <c r="BK235">
        <f t="shared" si="241"/>
        <v>5.0000000000000001E-3</v>
      </c>
      <c r="BL235">
        <f t="shared" si="241"/>
        <v>0.5</v>
      </c>
      <c r="BM235">
        <f t="shared" si="241"/>
        <v>0.05</v>
      </c>
      <c r="BN235">
        <f t="shared" si="241"/>
        <v>0.05</v>
      </c>
      <c r="BO235">
        <f t="shared" si="241"/>
        <v>0.05</v>
      </c>
      <c r="BP235">
        <f t="shared" si="241"/>
        <v>0.05</v>
      </c>
      <c r="BQ235">
        <f t="shared" si="241"/>
        <v>0</v>
      </c>
      <c r="BR235">
        <f t="shared" si="241"/>
        <v>0.4</v>
      </c>
      <c r="BS235">
        <f t="shared" si="241"/>
        <v>0.05</v>
      </c>
      <c r="BT235">
        <f t="shared" si="241"/>
        <v>0.05</v>
      </c>
      <c r="BU235">
        <f t="shared" si="241"/>
        <v>0.1</v>
      </c>
      <c r="BV235">
        <f t="shared" si="241"/>
        <v>0.05</v>
      </c>
      <c r="BW235">
        <f t="shared" si="241"/>
        <v>0.05</v>
      </c>
      <c r="BX235">
        <f t="shared" si="241"/>
        <v>0</v>
      </c>
      <c r="BY235">
        <f t="shared" si="241"/>
        <v>0.15</v>
      </c>
      <c r="BZ235">
        <f t="shared" si="241"/>
        <v>0</v>
      </c>
      <c r="CA235">
        <f t="shared" si="241"/>
        <v>0</v>
      </c>
      <c r="CB235">
        <f t="shared" si="241"/>
        <v>0</v>
      </c>
      <c r="CC235">
        <f t="shared" si="241"/>
        <v>0</v>
      </c>
      <c r="CD235">
        <f t="shared" si="241"/>
        <v>0</v>
      </c>
      <c r="CE235">
        <f t="shared" si="241"/>
        <v>0</v>
      </c>
      <c r="CF235">
        <f t="shared" si="241"/>
        <v>0</v>
      </c>
      <c r="CG235">
        <f t="shared" si="241"/>
        <v>0</v>
      </c>
      <c r="CH235">
        <f t="shared" si="241"/>
        <v>0</v>
      </c>
      <c r="CI235">
        <f t="shared" si="241"/>
        <v>0</v>
      </c>
      <c r="CJ235">
        <f t="shared" si="241"/>
        <v>0</v>
      </c>
      <c r="CK235">
        <f t="shared" si="241"/>
        <v>0</v>
      </c>
      <c r="CL235">
        <f t="shared" si="241"/>
        <v>0</v>
      </c>
      <c r="CM235">
        <f t="shared" si="241"/>
        <v>0</v>
      </c>
      <c r="CN235">
        <f t="shared" si="241"/>
        <v>0</v>
      </c>
      <c r="CO235">
        <f t="shared" si="241"/>
        <v>0</v>
      </c>
      <c r="CP235">
        <f t="shared" si="241"/>
        <v>0</v>
      </c>
      <c r="CQ235">
        <f t="shared" si="241"/>
        <v>0</v>
      </c>
      <c r="CR235" s="19">
        <f t="shared" si="230"/>
        <v>0</v>
      </c>
      <c r="CS235">
        <f t="shared" si="241"/>
        <v>0</v>
      </c>
      <c r="CT235">
        <f t="shared" si="241"/>
        <v>0</v>
      </c>
      <c r="CU235">
        <f t="shared" si="241"/>
        <v>0</v>
      </c>
      <c r="CV235">
        <f t="shared" si="240"/>
        <v>0</v>
      </c>
      <c r="CW235">
        <f t="shared" si="240"/>
        <v>0</v>
      </c>
      <c r="CX235">
        <f t="shared" si="240"/>
        <v>0.05</v>
      </c>
      <c r="CY235">
        <f t="shared" si="240"/>
        <v>0.05</v>
      </c>
      <c r="DA235">
        <f t="shared" si="240"/>
        <v>0</v>
      </c>
      <c r="DB235">
        <f t="shared" si="240"/>
        <v>0</v>
      </c>
      <c r="DC235">
        <f t="shared" si="240"/>
        <v>0</v>
      </c>
      <c r="DD235">
        <f t="shared" si="240"/>
        <v>0</v>
      </c>
      <c r="DE235">
        <f t="shared" si="240"/>
        <v>0</v>
      </c>
    </row>
    <row r="236" spans="35:109">
      <c r="AI236">
        <f t="shared" si="229"/>
        <v>2.5</v>
      </c>
      <c r="AJ236">
        <f t="shared" si="241"/>
        <v>84</v>
      </c>
      <c r="AK236">
        <f t="shared" si="241"/>
        <v>2.5</v>
      </c>
      <c r="AL236">
        <f t="shared" si="241"/>
        <v>236</v>
      </c>
      <c r="AM236">
        <f t="shared" si="241"/>
        <v>87</v>
      </c>
      <c r="AN236">
        <f t="shared" si="241"/>
        <v>37</v>
      </c>
      <c r="AO236">
        <f t="shared" si="241"/>
        <v>2.5</v>
      </c>
      <c r="AP236">
        <f t="shared" si="241"/>
        <v>2.5</v>
      </c>
      <c r="AQ236">
        <f t="shared" si="241"/>
        <v>34</v>
      </c>
      <c r="AR236">
        <f t="shared" si="241"/>
        <v>1.5</v>
      </c>
      <c r="AS236">
        <f t="shared" si="241"/>
        <v>2.5</v>
      </c>
      <c r="AT236">
        <f t="shared" si="241"/>
        <v>2.5</v>
      </c>
      <c r="AU236">
        <f t="shared" si="241"/>
        <v>112</v>
      </c>
      <c r="AV236">
        <f t="shared" si="241"/>
        <v>63</v>
      </c>
      <c r="AW236">
        <f t="shared" si="241"/>
        <v>2.5</v>
      </c>
      <c r="AX236">
        <f t="shared" si="241"/>
        <v>40</v>
      </c>
      <c r="AY236">
        <f t="shared" si="241"/>
        <v>43</v>
      </c>
      <c r="AZ236">
        <f t="shared" si="241"/>
        <v>2.5</v>
      </c>
      <c r="BA236">
        <f t="shared" si="241"/>
        <v>2.5</v>
      </c>
      <c r="BB236">
        <f t="shared" si="241"/>
        <v>0</v>
      </c>
      <c r="BC236">
        <f t="shared" si="241"/>
        <v>0.5</v>
      </c>
      <c r="BD236">
        <f t="shared" si="241"/>
        <v>0.5</v>
      </c>
      <c r="BE236">
        <f t="shared" si="241"/>
        <v>0.5</v>
      </c>
      <c r="BF236">
        <f t="shared" si="241"/>
        <v>0.5</v>
      </c>
      <c r="BG236">
        <f t="shared" si="241"/>
        <v>0.5</v>
      </c>
      <c r="BH236">
        <f t="shared" si="241"/>
        <v>0.5</v>
      </c>
      <c r="BI236">
        <f t="shared" si="241"/>
        <v>0.5</v>
      </c>
      <c r="BJ236">
        <f t="shared" si="241"/>
        <v>0.5</v>
      </c>
      <c r="BK236">
        <f t="shared" si="241"/>
        <v>5.0000000000000001E-3</v>
      </c>
      <c r="BL236">
        <f t="shared" si="241"/>
        <v>0.5</v>
      </c>
      <c r="BM236">
        <f t="shared" si="241"/>
        <v>0.05</v>
      </c>
      <c r="BN236">
        <f t="shared" si="241"/>
        <v>0.05</v>
      </c>
      <c r="BO236">
        <f t="shared" si="241"/>
        <v>0.05</v>
      </c>
      <c r="BP236">
        <f t="shared" si="241"/>
        <v>0.05</v>
      </c>
      <c r="BQ236">
        <f t="shared" si="241"/>
        <v>0</v>
      </c>
      <c r="BR236">
        <f t="shared" si="241"/>
        <v>0.4</v>
      </c>
      <c r="BS236">
        <f t="shared" si="241"/>
        <v>0.05</v>
      </c>
      <c r="BT236">
        <f t="shared" si="241"/>
        <v>0.05</v>
      </c>
      <c r="BU236">
        <f t="shared" si="241"/>
        <v>0.1</v>
      </c>
      <c r="BV236">
        <f t="shared" si="241"/>
        <v>0.05</v>
      </c>
      <c r="BW236">
        <f t="shared" si="241"/>
        <v>0.05</v>
      </c>
      <c r="BX236">
        <f t="shared" si="241"/>
        <v>0</v>
      </c>
      <c r="BY236">
        <f t="shared" si="241"/>
        <v>0.15</v>
      </c>
      <c r="BZ236">
        <f t="shared" si="241"/>
        <v>0</v>
      </c>
      <c r="CA236">
        <f t="shared" si="241"/>
        <v>0</v>
      </c>
      <c r="CB236">
        <f t="shared" si="241"/>
        <v>0</v>
      </c>
      <c r="CC236">
        <f t="shared" si="241"/>
        <v>0</v>
      </c>
      <c r="CD236">
        <f t="shared" si="241"/>
        <v>0</v>
      </c>
      <c r="CE236">
        <f t="shared" si="241"/>
        <v>0</v>
      </c>
      <c r="CF236">
        <f t="shared" si="241"/>
        <v>0</v>
      </c>
      <c r="CG236">
        <f t="shared" si="241"/>
        <v>0</v>
      </c>
      <c r="CH236">
        <f t="shared" si="241"/>
        <v>0</v>
      </c>
      <c r="CI236">
        <f t="shared" si="241"/>
        <v>0</v>
      </c>
      <c r="CJ236">
        <f t="shared" si="241"/>
        <v>0</v>
      </c>
      <c r="CK236">
        <f t="shared" si="241"/>
        <v>0</v>
      </c>
      <c r="CL236">
        <f t="shared" si="241"/>
        <v>0</v>
      </c>
      <c r="CM236">
        <f t="shared" si="241"/>
        <v>0</v>
      </c>
      <c r="CN236">
        <f t="shared" si="241"/>
        <v>0</v>
      </c>
      <c r="CO236">
        <f t="shared" si="241"/>
        <v>0</v>
      </c>
      <c r="CP236">
        <f t="shared" si="241"/>
        <v>0</v>
      </c>
      <c r="CQ236">
        <f t="shared" si="241"/>
        <v>0</v>
      </c>
      <c r="CR236" s="19">
        <f t="shared" si="230"/>
        <v>0</v>
      </c>
      <c r="CS236">
        <f t="shared" si="241"/>
        <v>0</v>
      </c>
      <c r="CT236">
        <f t="shared" si="241"/>
        <v>0</v>
      </c>
      <c r="CU236">
        <f t="shared" si="241"/>
        <v>0</v>
      </c>
      <c r="CV236">
        <f t="shared" si="240"/>
        <v>0</v>
      </c>
      <c r="CW236">
        <f t="shared" si="240"/>
        <v>0</v>
      </c>
      <c r="CX236">
        <f t="shared" si="240"/>
        <v>0.05</v>
      </c>
      <c r="CY236">
        <f t="shared" si="240"/>
        <v>0.05</v>
      </c>
      <c r="DA236">
        <f t="shared" si="240"/>
        <v>0</v>
      </c>
      <c r="DB236">
        <f t="shared" si="240"/>
        <v>0</v>
      </c>
      <c r="DC236">
        <f t="shared" si="240"/>
        <v>0</v>
      </c>
      <c r="DD236">
        <f t="shared" si="240"/>
        <v>0</v>
      </c>
      <c r="DE236">
        <f t="shared" si="240"/>
        <v>0</v>
      </c>
    </row>
    <row r="237" spans="35:109">
      <c r="AI237">
        <f t="shared" si="229"/>
        <v>157</v>
      </c>
      <c r="AJ237">
        <f t="shared" si="241"/>
        <v>81</v>
      </c>
      <c r="AK237">
        <f t="shared" si="241"/>
        <v>2.5</v>
      </c>
      <c r="AL237">
        <f t="shared" si="241"/>
        <v>301</v>
      </c>
      <c r="AM237">
        <f t="shared" si="241"/>
        <v>70</v>
      </c>
      <c r="AN237">
        <f t="shared" si="241"/>
        <v>61</v>
      </c>
      <c r="AO237">
        <f t="shared" si="241"/>
        <v>31</v>
      </c>
      <c r="AP237">
        <f t="shared" si="241"/>
        <v>2.5</v>
      </c>
      <c r="AQ237">
        <f t="shared" si="241"/>
        <v>52</v>
      </c>
      <c r="AR237">
        <f t="shared" si="241"/>
        <v>31</v>
      </c>
      <c r="AS237">
        <f t="shared" si="241"/>
        <v>2.5</v>
      </c>
      <c r="AT237">
        <f t="shared" si="241"/>
        <v>2.5</v>
      </c>
      <c r="AU237">
        <f t="shared" si="241"/>
        <v>143</v>
      </c>
      <c r="AV237">
        <f t="shared" si="241"/>
        <v>95</v>
      </c>
      <c r="AW237">
        <f t="shared" si="241"/>
        <v>36</v>
      </c>
      <c r="AX237">
        <f t="shared" si="241"/>
        <v>70</v>
      </c>
      <c r="AY237">
        <f t="shared" si="241"/>
        <v>48</v>
      </c>
      <c r="AZ237">
        <f t="shared" si="241"/>
        <v>2.5</v>
      </c>
      <c r="BA237">
        <f t="shared" si="241"/>
        <v>2.5</v>
      </c>
      <c r="BB237">
        <f t="shared" si="241"/>
        <v>0</v>
      </c>
      <c r="BC237">
        <f t="shared" si="241"/>
        <v>0.5</v>
      </c>
      <c r="BD237">
        <f t="shared" si="241"/>
        <v>0.5</v>
      </c>
      <c r="BE237">
        <f t="shared" si="241"/>
        <v>0.5</v>
      </c>
      <c r="BF237">
        <f t="shared" si="241"/>
        <v>0.5</v>
      </c>
      <c r="BG237">
        <f t="shared" si="241"/>
        <v>0.5</v>
      </c>
      <c r="BH237">
        <f t="shared" si="241"/>
        <v>0.5</v>
      </c>
      <c r="BI237">
        <f t="shared" si="241"/>
        <v>0.5</v>
      </c>
      <c r="BJ237">
        <f t="shared" si="241"/>
        <v>0.5</v>
      </c>
      <c r="BK237">
        <f t="shared" si="241"/>
        <v>5.0000000000000001E-3</v>
      </c>
      <c r="BL237">
        <f t="shared" si="241"/>
        <v>0.5</v>
      </c>
      <c r="BM237">
        <f t="shared" si="241"/>
        <v>0.05</v>
      </c>
      <c r="BN237">
        <f t="shared" si="241"/>
        <v>0.05</v>
      </c>
      <c r="BO237">
        <f t="shared" si="241"/>
        <v>0.05</v>
      </c>
      <c r="BP237">
        <f t="shared" si="241"/>
        <v>0.05</v>
      </c>
      <c r="BQ237">
        <f t="shared" si="241"/>
        <v>0</v>
      </c>
      <c r="BR237">
        <f t="shared" si="241"/>
        <v>0.4</v>
      </c>
      <c r="BS237">
        <f t="shared" si="241"/>
        <v>0.05</v>
      </c>
      <c r="BT237">
        <f t="shared" si="241"/>
        <v>0.05</v>
      </c>
      <c r="BU237">
        <f t="shared" si="241"/>
        <v>0.1</v>
      </c>
      <c r="BV237">
        <f t="shared" si="241"/>
        <v>0.05</v>
      </c>
      <c r="BW237">
        <f t="shared" si="241"/>
        <v>0.05</v>
      </c>
      <c r="BX237">
        <f t="shared" si="241"/>
        <v>0</v>
      </c>
      <c r="BY237">
        <f t="shared" si="241"/>
        <v>0.15</v>
      </c>
      <c r="BZ237">
        <f t="shared" si="241"/>
        <v>25</v>
      </c>
      <c r="CA237">
        <f t="shared" si="241"/>
        <v>50</v>
      </c>
      <c r="CB237">
        <f t="shared" si="241"/>
        <v>500</v>
      </c>
      <c r="CC237">
        <f t="shared" si="241"/>
        <v>0.01</v>
      </c>
      <c r="CD237">
        <f t="shared" si="241"/>
        <v>2.5000000000000001E-2</v>
      </c>
      <c r="CE237">
        <f t="shared" si="241"/>
        <v>5.0000000000000001E-3</v>
      </c>
      <c r="CF237">
        <f t="shared" si="241"/>
        <v>0.15</v>
      </c>
      <c r="CG237">
        <f t="shared" si="241"/>
        <v>0.5</v>
      </c>
      <c r="CH237">
        <f t="shared" si="241"/>
        <v>0.5</v>
      </c>
      <c r="CI237">
        <f t="shared" si="241"/>
        <v>0.5</v>
      </c>
      <c r="CJ237">
        <f t="shared" si="241"/>
        <v>0</v>
      </c>
      <c r="CK237">
        <f t="shared" si="241"/>
        <v>0.3</v>
      </c>
      <c r="CL237">
        <f t="shared" si="241"/>
        <v>5</v>
      </c>
      <c r="CM237">
        <f t="shared" si="241"/>
        <v>0.5</v>
      </c>
      <c r="CN237">
        <f t="shared" si="241"/>
        <v>0.5</v>
      </c>
      <c r="CO237">
        <f t="shared" si="241"/>
        <v>0.05</v>
      </c>
      <c r="CP237">
        <f t="shared" si="241"/>
        <v>0.05</v>
      </c>
      <c r="CQ237">
        <f t="shared" si="241"/>
        <v>0.05</v>
      </c>
      <c r="CR237" s="19">
        <f t="shared" si="230"/>
        <v>1.4159999999999999</v>
      </c>
      <c r="CS237">
        <f t="shared" si="241"/>
        <v>0.05</v>
      </c>
      <c r="CT237">
        <f t="shared" si="241"/>
        <v>0.05</v>
      </c>
      <c r="CU237">
        <f t="shared" ref="CU237:DE240" si="242">CU29*1000</f>
        <v>0.05</v>
      </c>
      <c r="CV237">
        <f t="shared" si="242"/>
        <v>0.05</v>
      </c>
      <c r="CW237">
        <f t="shared" si="242"/>
        <v>0.05</v>
      </c>
      <c r="CX237">
        <f t="shared" si="242"/>
        <v>0.05</v>
      </c>
      <c r="CY237">
        <f t="shared" si="242"/>
        <v>0.05</v>
      </c>
      <c r="DA237">
        <f t="shared" si="242"/>
        <v>0.5</v>
      </c>
      <c r="DB237">
        <f t="shared" si="242"/>
        <v>0.05</v>
      </c>
      <c r="DC237">
        <f t="shared" si="242"/>
        <v>5</v>
      </c>
      <c r="DD237">
        <f t="shared" si="242"/>
        <v>0.25</v>
      </c>
      <c r="DE237">
        <f t="shared" si="242"/>
        <v>0.05</v>
      </c>
    </row>
    <row r="238" spans="35:109">
      <c r="AI238">
        <f t="shared" si="229"/>
        <v>2.5</v>
      </c>
      <c r="AJ238">
        <f t="shared" ref="AJ238:CU241" si="243">AJ30*1000</f>
        <v>225</v>
      </c>
      <c r="AK238">
        <f t="shared" si="243"/>
        <v>2.5</v>
      </c>
      <c r="AL238">
        <f t="shared" si="243"/>
        <v>682</v>
      </c>
      <c r="AM238">
        <f t="shared" si="243"/>
        <v>184</v>
      </c>
      <c r="AN238">
        <f t="shared" si="243"/>
        <v>152</v>
      </c>
      <c r="AO238">
        <f t="shared" si="243"/>
        <v>50</v>
      </c>
      <c r="AP238">
        <f t="shared" si="243"/>
        <v>2.5</v>
      </c>
      <c r="AQ238">
        <f t="shared" si="243"/>
        <v>2.5</v>
      </c>
      <c r="AR238">
        <f t="shared" si="243"/>
        <v>30</v>
      </c>
      <c r="AS238">
        <f t="shared" si="243"/>
        <v>2.5</v>
      </c>
      <c r="AT238">
        <f t="shared" si="243"/>
        <v>2.5</v>
      </c>
      <c r="AU238">
        <f t="shared" si="243"/>
        <v>416</v>
      </c>
      <c r="AV238">
        <f t="shared" si="243"/>
        <v>142</v>
      </c>
      <c r="AW238">
        <f t="shared" si="243"/>
        <v>51</v>
      </c>
      <c r="AX238">
        <f t="shared" si="243"/>
        <v>94</v>
      </c>
      <c r="AY238">
        <f t="shared" si="243"/>
        <v>2.5</v>
      </c>
      <c r="AZ238">
        <f t="shared" si="243"/>
        <v>2.5</v>
      </c>
      <c r="BA238">
        <f t="shared" si="243"/>
        <v>2.5</v>
      </c>
      <c r="BB238">
        <f t="shared" si="243"/>
        <v>0</v>
      </c>
      <c r="BC238">
        <f t="shared" si="243"/>
        <v>0.5</v>
      </c>
      <c r="BD238">
        <f t="shared" si="243"/>
        <v>0.5</v>
      </c>
      <c r="BE238">
        <f t="shared" si="243"/>
        <v>0.5</v>
      </c>
      <c r="BF238">
        <f t="shared" si="243"/>
        <v>9.2999999999999989</v>
      </c>
      <c r="BG238">
        <f t="shared" si="243"/>
        <v>92.899999999999991</v>
      </c>
      <c r="BH238">
        <f t="shared" si="243"/>
        <v>0.5</v>
      </c>
      <c r="BI238">
        <f t="shared" si="243"/>
        <v>14.8</v>
      </c>
      <c r="BJ238">
        <f t="shared" si="243"/>
        <v>117</v>
      </c>
      <c r="BK238">
        <f t="shared" si="243"/>
        <v>5.0000000000000001E-3</v>
      </c>
      <c r="BL238">
        <f t="shared" si="243"/>
        <v>0.5</v>
      </c>
      <c r="BM238">
        <f t="shared" si="243"/>
        <v>0.05</v>
      </c>
      <c r="BN238">
        <f t="shared" si="243"/>
        <v>0.05</v>
      </c>
      <c r="BO238">
        <f t="shared" si="243"/>
        <v>0.05</v>
      </c>
      <c r="BP238">
        <f t="shared" si="243"/>
        <v>0.05</v>
      </c>
      <c r="BQ238">
        <f t="shared" si="243"/>
        <v>0</v>
      </c>
      <c r="BR238">
        <f t="shared" si="243"/>
        <v>0.4</v>
      </c>
      <c r="BS238">
        <f t="shared" si="243"/>
        <v>0.05</v>
      </c>
      <c r="BT238">
        <f t="shared" si="243"/>
        <v>0.05</v>
      </c>
      <c r="BU238">
        <f t="shared" si="243"/>
        <v>0.1</v>
      </c>
      <c r="BV238">
        <f t="shared" si="243"/>
        <v>0.05</v>
      </c>
      <c r="BW238">
        <f t="shared" si="243"/>
        <v>0.05</v>
      </c>
      <c r="BX238">
        <f t="shared" si="243"/>
        <v>0</v>
      </c>
      <c r="BY238">
        <f t="shared" si="243"/>
        <v>0.15</v>
      </c>
      <c r="BZ238">
        <f t="shared" si="243"/>
        <v>0</v>
      </c>
      <c r="CA238">
        <f t="shared" si="243"/>
        <v>0</v>
      </c>
      <c r="CB238">
        <f t="shared" si="243"/>
        <v>0</v>
      </c>
      <c r="CC238">
        <f t="shared" si="243"/>
        <v>0</v>
      </c>
      <c r="CD238">
        <f t="shared" si="243"/>
        <v>0</v>
      </c>
      <c r="CE238">
        <f t="shared" si="243"/>
        <v>0</v>
      </c>
      <c r="CF238">
        <f t="shared" si="243"/>
        <v>0</v>
      </c>
      <c r="CG238">
        <f t="shared" si="243"/>
        <v>0</v>
      </c>
      <c r="CH238">
        <f t="shared" si="243"/>
        <v>0</v>
      </c>
      <c r="CI238">
        <f t="shared" si="243"/>
        <v>0</v>
      </c>
      <c r="CJ238">
        <f t="shared" si="243"/>
        <v>0</v>
      </c>
      <c r="CK238">
        <f t="shared" si="243"/>
        <v>0</v>
      </c>
      <c r="CL238">
        <f t="shared" si="243"/>
        <v>0</v>
      </c>
      <c r="CM238">
        <f t="shared" si="243"/>
        <v>0</v>
      </c>
      <c r="CN238">
        <f t="shared" si="243"/>
        <v>0</v>
      </c>
      <c r="CO238">
        <f t="shared" si="243"/>
        <v>0</v>
      </c>
      <c r="CP238">
        <f t="shared" si="243"/>
        <v>0</v>
      </c>
      <c r="CQ238">
        <f t="shared" si="243"/>
        <v>0</v>
      </c>
      <c r="CR238" s="19">
        <f t="shared" si="230"/>
        <v>0</v>
      </c>
      <c r="CS238">
        <f t="shared" si="243"/>
        <v>0</v>
      </c>
      <c r="CT238">
        <f t="shared" si="243"/>
        <v>0</v>
      </c>
      <c r="CU238">
        <f t="shared" si="243"/>
        <v>0</v>
      </c>
      <c r="CV238">
        <f t="shared" si="242"/>
        <v>0</v>
      </c>
      <c r="CW238">
        <f t="shared" si="242"/>
        <v>0</v>
      </c>
      <c r="CX238">
        <f t="shared" si="242"/>
        <v>0.05</v>
      </c>
      <c r="CY238">
        <f t="shared" si="242"/>
        <v>0.05</v>
      </c>
      <c r="DA238">
        <f t="shared" si="242"/>
        <v>0</v>
      </c>
      <c r="DB238">
        <f t="shared" si="242"/>
        <v>0</v>
      </c>
      <c r="DC238">
        <f t="shared" si="242"/>
        <v>0</v>
      </c>
      <c r="DD238">
        <f t="shared" si="242"/>
        <v>0</v>
      </c>
      <c r="DE238">
        <f t="shared" si="242"/>
        <v>0</v>
      </c>
    </row>
    <row r="239" spans="35:109">
      <c r="AI239">
        <f t="shared" si="229"/>
        <v>32</v>
      </c>
      <c r="AJ239">
        <f t="shared" si="243"/>
        <v>39</v>
      </c>
      <c r="AK239">
        <f t="shared" si="243"/>
        <v>2.5</v>
      </c>
      <c r="AL239">
        <f t="shared" si="243"/>
        <v>289</v>
      </c>
      <c r="AM239">
        <f t="shared" si="243"/>
        <v>56</v>
      </c>
      <c r="AN239">
        <f t="shared" si="243"/>
        <v>44</v>
      </c>
      <c r="AO239">
        <f t="shared" si="243"/>
        <v>2.5</v>
      </c>
      <c r="AP239">
        <f t="shared" si="243"/>
        <v>2.5</v>
      </c>
      <c r="AQ239">
        <f t="shared" si="243"/>
        <v>52</v>
      </c>
      <c r="AR239">
        <f t="shared" si="243"/>
        <v>1.5</v>
      </c>
      <c r="AS239">
        <f t="shared" si="243"/>
        <v>2.5</v>
      </c>
      <c r="AT239">
        <f t="shared" si="243"/>
        <v>2.5</v>
      </c>
      <c r="AU239">
        <f t="shared" si="243"/>
        <v>130</v>
      </c>
      <c r="AV239">
        <f t="shared" si="243"/>
        <v>82</v>
      </c>
      <c r="AW239">
        <f t="shared" si="243"/>
        <v>31</v>
      </c>
      <c r="AX239">
        <f t="shared" si="243"/>
        <v>59</v>
      </c>
      <c r="AY239">
        <f t="shared" si="243"/>
        <v>61</v>
      </c>
      <c r="AZ239">
        <f t="shared" si="243"/>
        <v>2.5</v>
      </c>
      <c r="BA239">
        <f t="shared" si="243"/>
        <v>2.5</v>
      </c>
      <c r="BB239">
        <f t="shared" si="243"/>
        <v>0</v>
      </c>
      <c r="BC239">
        <f t="shared" si="243"/>
        <v>0.5</v>
      </c>
      <c r="BD239">
        <f t="shared" si="243"/>
        <v>0.5</v>
      </c>
      <c r="BE239">
        <f t="shared" si="243"/>
        <v>0.5</v>
      </c>
      <c r="BF239">
        <f t="shared" si="243"/>
        <v>0.5</v>
      </c>
      <c r="BG239">
        <f t="shared" si="243"/>
        <v>0.5</v>
      </c>
      <c r="BH239">
        <f t="shared" si="243"/>
        <v>0.5</v>
      </c>
      <c r="BI239">
        <f t="shared" si="243"/>
        <v>2.2999999999999998</v>
      </c>
      <c r="BJ239">
        <f t="shared" si="243"/>
        <v>2.2999999999999998</v>
      </c>
      <c r="BK239">
        <f t="shared" si="243"/>
        <v>5.0000000000000001E-3</v>
      </c>
      <c r="BL239">
        <f t="shared" si="243"/>
        <v>0.5</v>
      </c>
      <c r="BM239">
        <f t="shared" si="243"/>
        <v>0.05</v>
      </c>
      <c r="BN239">
        <f t="shared" si="243"/>
        <v>0.05</v>
      </c>
      <c r="BO239">
        <f t="shared" si="243"/>
        <v>0.05</v>
      </c>
      <c r="BP239">
        <f t="shared" si="243"/>
        <v>0.05</v>
      </c>
      <c r="BQ239">
        <f t="shared" si="243"/>
        <v>0</v>
      </c>
      <c r="BR239">
        <f t="shared" si="243"/>
        <v>0.4</v>
      </c>
      <c r="BS239">
        <f t="shared" si="243"/>
        <v>0.05</v>
      </c>
      <c r="BT239">
        <f t="shared" si="243"/>
        <v>0.05</v>
      </c>
      <c r="BU239">
        <f t="shared" si="243"/>
        <v>0.1</v>
      </c>
      <c r="BV239">
        <f t="shared" si="243"/>
        <v>0.05</v>
      </c>
      <c r="BW239">
        <f t="shared" si="243"/>
        <v>0.05</v>
      </c>
      <c r="BX239">
        <f t="shared" si="243"/>
        <v>0</v>
      </c>
      <c r="BY239">
        <f t="shared" si="243"/>
        <v>0.15</v>
      </c>
      <c r="BZ239">
        <f t="shared" si="243"/>
        <v>0</v>
      </c>
      <c r="CA239">
        <f t="shared" si="243"/>
        <v>0</v>
      </c>
      <c r="CB239">
        <f t="shared" si="243"/>
        <v>0</v>
      </c>
      <c r="CC239">
        <f t="shared" si="243"/>
        <v>0</v>
      </c>
      <c r="CD239">
        <f t="shared" si="243"/>
        <v>0</v>
      </c>
      <c r="CE239">
        <f t="shared" si="243"/>
        <v>0</v>
      </c>
      <c r="CF239">
        <f t="shared" si="243"/>
        <v>0</v>
      </c>
      <c r="CG239">
        <f t="shared" si="243"/>
        <v>0</v>
      </c>
      <c r="CH239">
        <f t="shared" si="243"/>
        <v>0</v>
      </c>
      <c r="CI239">
        <f t="shared" si="243"/>
        <v>0</v>
      </c>
      <c r="CJ239">
        <f t="shared" si="243"/>
        <v>0</v>
      </c>
      <c r="CK239">
        <f t="shared" si="243"/>
        <v>0</v>
      </c>
      <c r="CL239">
        <f t="shared" si="243"/>
        <v>0</v>
      </c>
      <c r="CM239">
        <f t="shared" si="243"/>
        <v>0</v>
      </c>
      <c r="CN239">
        <f t="shared" si="243"/>
        <v>0</v>
      </c>
      <c r="CO239">
        <f t="shared" si="243"/>
        <v>0</v>
      </c>
      <c r="CP239">
        <f t="shared" si="243"/>
        <v>0</v>
      </c>
      <c r="CQ239">
        <f t="shared" si="243"/>
        <v>0</v>
      </c>
      <c r="CR239" s="19">
        <f t="shared" si="230"/>
        <v>0</v>
      </c>
      <c r="CS239">
        <f t="shared" si="243"/>
        <v>0</v>
      </c>
      <c r="CT239">
        <f t="shared" si="243"/>
        <v>0</v>
      </c>
      <c r="CU239">
        <f t="shared" si="243"/>
        <v>0</v>
      </c>
      <c r="CV239">
        <f t="shared" si="242"/>
        <v>0</v>
      </c>
      <c r="CW239">
        <f t="shared" si="242"/>
        <v>0</v>
      </c>
      <c r="CX239">
        <f t="shared" si="242"/>
        <v>0.05</v>
      </c>
      <c r="CY239">
        <f t="shared" si="242"/>
        <v>0.05</v>
      </c>
      <c r="DA239">
        <f t="shared" si="242"/>
        <v>0</v>
      </c>
      <c r="DB239">
        <f t="shared" si="242"/>
        <v>0</v>
      </c>
      <c r="DC239">
        <f t="shared" si="242"/>
        <v>0</v>
      </c>
      <c r="DD239">
        <f t="shared" si="242"/>
        <v>0</v>
      </c>
      <c r="DE239">
        <f t="shared" si="242"/>
        <v>0</v>
      </c>
    </row>
    <row r="240" spans="35:109">
      <c r="AI240">
        <f t="shared" si="229"/>
        <v>86</v>
      </c>
      <c r="AJ240">
        <f t="shared" si="243"/>
        <v>71</v>
      </c>
      <c r="AK240">
        <f t="shared" si="243"/>
        <v>2.5</v>
      </c>
      <c r="AL240">
        <f t="shared" si="243"/>
        <v>255</v>
      </c>
      <c r="AM240">
        <f t="shared" si="243"/>
        <v>59</v>
      </c>
      <c r="AN240">
        <f t="shared" si="243"/>
        <v>43</v>
      </c>
      <c r="AO240">
        <f t="shared" si="243"/>
        <v>2.5</v>
      </c>
      <c r="AP240">
        <f t="shared" si="243"/>
        <v>2.5</v>
      </c>
      <c r="AQ240">
        <f t="shared" si="243"/>
        <v>2.5</v>
      </c>
      <c r="AR240">
        <f t="shared" si="243"/>
        <v>31</v>
      </c>
      <c r="AS240">
        <f t="shared" si="243"/>
        <v>2.5</v>
      </c>
      <c r="AT240">
        <f t="shared" si="243"/>
        <v>2.5</v>
      </c>
      <c r="AU240">
        <f t="shared" si="243"/>
        <v>138</v>
      </c>
      <c r="AV240">
        <f t="shared" si="243"/>
        <v>54</v>
      </c>
      <c r="AW240">
        <f t="shared" si="243"/>
        <v>2.5</v>
      </c>
      <c r="AX240">
        <f t="shared" si="243"/>
        <v>40</v>
      </c>
      <c r="AY240">
        <f t="shared" si="243"/>
        <v>2.5</v>
      </c>
      <c r="AZ240">
        <f t="shared" si="243"/>
        <v>2.5</v>
      </c>
      <c r="BA240">
        <f t="shared" si="243"/>
        <v>2.5</v>
      </c>
      <c r="BB240">
        <f t="shared" si="243"/>
        <v>0</v>
      </c>
      <c r="BC240">
        <f t="shared" si="243"/>
        <v>0.5</v>
      </c>
      <c r="BD240">
        <f t="shared" si="243"/>
        <v>0.5</v>
      </c>
      <c r="BE240">
        <f t="shared" si="243"/>
        <v>0.5</v>
      </c>
      <c r="BF240">
        <f t="shared" si="243"/>
        <v>0.5</v>
      </c>
      <c r="BG240">
        <f t="shared" si="243"/>
        <v>0.5</v>
      </c>
      <c r="BH240">
        <f t="shared" si="243"/>
        <v>0.5</v>
      </c>
      <c r="BI240">
        <f t="shared" si="243"/>
        <v>0.5</v>
      </c>
      <c r="BJ240">
        <f t="shared" si="243"/>
        <v>0.5</v>
      </c>
      <c r="BK240">
        <f t="shared" si="243"/>
        <v>5.0000000000000001E-3</v>
      </c>
      <c r="BL240">
        <f t="shared" si="243"/>
        <v>0.5</v>
      </c>
      <c r="BM240">
        <f t="shared" si="243"/>
        <v>0.05</v>
      </c>
      <c r="BN240">
        <f t="shared" si="243"/>
        <v>0.05</v>
      </c>
      <c r="BO240">
        <f t="shared" si="243"/>
        <v>0.05</v>
      </c>
      <c r="BP240">
        <f t="shared" si="243"/>
        <v>0.05</v>
      </c>
      <c r="BQ240">
        <f t="shared" si="243"/>
        <v>0</v>
      </c>
      <c r="BR240">
        <f t="shared" si="243"/>
        <v>0.4</v>
      </c>
      <c r="BS240">
        <f t="shared" si="243"/>
        <v>0.05</v>
      </c>
      <c r="BT240">
        <f t="shared" si="243"/>
        <v>0.05</v>
      </c>
      <c r="BU240">
        <f t="shared" si="243"/>
        <v>0.1</v>
      </c>
      <c r="BV240">
        <f t="shared" si="243"/>
        <v>0.05</v>
      </c>
      <c r="BW240">
        <f t="shared" si="243"/>
        <v>0.05</v>
      </c>
      <c r="BX240">
        <f t="shared" si="243"/>
        <v>0</v>
      </c>
      <c r="BY240">
        <f t="shared" si="243"/>
        <v>0.15</v>
      </c>
      <c r="BZ240">
        <f t="shared" si="243"/>
        <v>0</v>
      </c>
      <c r="CA240">
        <f t="shared" si="243"/>
        <v>0</v>
      </c>
      <c r="CB240">
        <f t="shared" si="243"/>
        <v>0</v>
      </c>
      <c r="CC240">
        <f t="shared" si="243"/>
        <v>0</v>
      </c>
      <c r="CD240">
        <f t="shared" si="243"/>
        <v>0</v>
      </c>
      <c r="CE240">
        <f t="shared" si="243"/>
        <v>0</v>
      </c>
      <c r="CF240">
        <f t="shared" si="243"/>
        <v>0</v>
      </c>
      <c r="CG240">
        <f t="shared" si="243"/>
        <v>0</v>
      </c>
      <c r="CH240">
        <f t="shared" si="243"/>
        <v>0</v>
      </c>
      <c r="CI240">
        <f t="shared" si="243"/>
        <v>0</v>
      </c>
      <c r="CJ240">
        <f t="shared" si="243"/>
        <v>0</v>
      </c>
      <c r="CK240">
        <f t="shared" si="243"/>
        <v>0</v>
      </c>
      <c r="CL240">
        <f t="shared" si="243"/>
        <v>0</v>
      </c>
      <c r="CM240">
        <f t="shared" si="243"/>
        <v>0</v>
      </c>
      <c r="CN240">
        <f t="shared" si="243"/>
        <v>0</v>
      </c>
      <c r="CO240">
        <f t="shared" si="243"/>
        <v>0</v>
      </c>
      <c r="CP240">
        <f t="shared" si="243"/>
        <v>0</v>
      </c>
      <c r="CQ240">
        <f t="shared" si="243"/>
        <v>0</v>
      </c>
      <c r="CR240" s="19">
        <f t="shared" si="230"/>
        <v>0</v>
      </c>
      <c r="CS240">
        <f t="shared" si="243"/>
        <v>0</v>
      </c>
      <c r="CT240">
        <f t="shared" si="243"/>
        <v>0</v>
      </c>
      <c r="CU240">
        <f t="shared" si="243"/>
        <v>0</v>
      </c>
      <c r="CV240">
        <f t="shared" si="242"/>
        <v>0</v>
      </c>
      <c r="CW240">
        <f t="shared" si="242"/>
        <v>0</v>
      </c>
      <c r="CX240">
        <f t="shared" si="242"/>
        <v>0.05</v>
      </c>
      <c r="CY240">
        <f t="shared" si="242"/>
        <v>0.05</v>
      </c>
      <c r="DA240">
        <f t="shared" si="242"/>
        <v>0</v>
      </c>
      <c r="DB240">
        <f t="shared" si="242"/>
        <v>0</v>
      </c>
      <c r="DC240">
        <f t="shared" si="242"/>
        <v>0</v>
      </c>
      <c r="DD240">
        <f t="shared" si="242"/>
        <v>0</v>
      </c>
      <c r="DE240">
        <f t="shared" si="242"/>
        <v>0</v>
      </c>
    </row>
    <row r="241" spans="35:109">
      <c r="AI241">
        <f t="shared" si="229"/>
        <v>59</v>
      </c>
      <c r="AJ241">
        <f t="shared" si="243"/>
        <v>73</v>
      </c>
      <c r="AK241">
        <f t="shared" si="243"/>
        <v>2.5</v>
      </c>
      <c r="AL241">
        <f t="shared" si="243"/>
        <v>381</v>
      </c>
      <c r="AM241">
        <f t="shared" si="243"/>
        <v>81</v>
      </c>
      <c r="AN241">
        <f t="shared" si="243"/>
        <v>69</v>
      </c>
      <c r="AO241">
        <f t="shared" si="243"/>
        <v>39</v>
      </c>
      <c r="AP241">
        <f t="shared" si="243"/>
        <v>2.5</v>
      </c>
      <c r="AQ241">
        <f t="shared" si="243"/>
        <v>78</v>
      </c>
      <c r="AR241">
        <f t="shared" si="243"/>
        <v>1.5</v>
      </c>
      <c r="AS241">
        <f t="shared" si="243"/>
        <v>2.5</v>
      </c>
      <c r="AT241">
        <f t="shared" si="243"/>
        <v>2.5</v>
      </c>
      <c r="AU241">
        <f t="shared" si="243"/>
        <v>165</v>
      </c>
      <c r="AV241">
        <f t="shared" si="243"/>
        <v>128</v>
      </c>
      <c r="AW241">
        <f t="shared" si="243"/>
        <v>49</v>
      </c>
      <c r="AX241">
        <f t="shared" si="243"/>
        <v>91</v>
      </c>
      <c r="AY241">
        <f t="shared" si="243"/>
        <v>83</v>
      </c>
      <c r="AZ241">
        <f t="shared" si="243"/>
        <v>2.5</v>
      </c>
      <c r="BA241">
        <f t="shared" si="243"/>
        <v>2.5</v>
      </c>
      <c r="BB241">
        <f t="shared" si="243"/>
        <v>0</v>
      </c>
      <c r="BC241">
        <f t="shared" si="243"/>
        <v>0.5</v>
      </c>
      <c r="BD241">
        <f t="shared" si="243"/>
        <v>0.5</v>
      </c>
      <c r="BE241">
        <f t="shared" si="243"/>
        <v>50.8</v>
      </c>
      <c r="BF241">
        <f t="shared" si="243"/>
        <v>0.5</v>
      </c>
      <c r="BG241">
        <f t="shared" si="243"/>
        <v>42.2</v>
      </c>
      <c r="BH241">
        <f t="shared" si="243"/>
        <v>0.5</v>
      </c>
      <c r="BI241">
        <f t="shared" si="243"/>
        <v>0.5</v>
      </c>
      <c r="BJ241">
        <f t="shared" si="243"/>
        <v>93</v>
      </c>
      <c r="BK241">
        <f t="shared" si="243"/>
        <v>5.0000000000000001E-3</v>
      </c>
      <c r="BL241">
        <f t="shared" si="243"/>
        <v>0.5</v>
      </c>
      <c r="BM241">
        <f t="shared" si="243"/>
        <v>0.7</v>
      </c>
      <c r="BN241">
        <f t="shared" si="243"/>
        <v>0.05</v>
      </c>
      <c r="BO241">
        <f t="shared" si="243"/>
        <v>1.1000000000000001</v>
      </c>
      <c r="BP241">
        <f t="shared" si="243"/>
        <v>0.05</v>
      </c>
      <c r="BQ241">
        <f t="shared" si="243"/>
        <v>0</v>
      </c>
      <c r="BR241">
        <f t="shared" si="243"/>
        <v>0.4</v>
      </c>
      <c r="BS241">
        <f t="shared" si="243"/>
        <v>0.05</v>
      </c>
      <c r="BT241">
        <f t="shared" si="243"/>
        <v>0.05</v>
      </c>
      <c r="BU241">
        <f t="shared" si="243"/>
        <v>0.1</v>
      </c>
      <c r="BV241">
        <f t="shared" si="243"/>
        <v>0.05</v>
      </c>
      <c r="BW241">
        <f t="shared" si="243"/>
        <v>0.05</v>
      </c>
      <c r="BX241">
        <f t="shared" si="243"/>
        <v>0</v>
      </c>
      <c r="BY241">
        <f t="shared" si="243"/>
        <v>0.15</v>
      </c>
      <c r="BZ241">
        <f t="shared" si="243"/>
        <v>0</v>
      </c>
      <c r="CA241">
        <f t="shared" si="243"/>
        <v>0</v>
      </c>
      <c r="CB241">
        <f t="shared" si="243"/>
        <v>0</v>
      </c>
      <c r="CC241">
        <f t="shared" si="243"/>
        <v>0</v>
      </c>
      <c r="CD241">
        <f t="shared" si="243"/>
        <v>0</v>
      </c>
      <c r="CE241">
        <f t="shared" si="243"/>
        <v>0</v>
      </c>
      <c r="CF241">
        <f t="shared" si="243"/>
        <v>0</v>
      </c>
      <c r="CG241">
        <f t="shared" si="243"/>
        <v>0</v>
      </c>
      <c r="CH241">
        <f t="shared" si="243"/>
        <v>0</v>
      </c>
      <c r="CI241">
        <f t="shared" si="243"/>
        <v>0</v>
      </c>
      <c r="CJ241">
        <f t="shared" si="243"/>
        <v>0</v>
      </c>
      <c r="CK241">
        <f t="shared" si="243"/>
        <v>0</v>
      </c>
      <c r="CL241">
        <f t="shared" si="243"/>
        <v>0</v>
      </c>
      <c r="CM241">
        <f t="shared" si="243"/>
        <v>0</v>
      </c>
      <c r="CN241">
        <f t="shared" si="243"/>
        <v>0</v>
      </c>
      <c r="CO241">
        <f t="shared" si="243"/>
        <v>0</v>
      </c>
      <c r="CP241">
        <f t="shared" si="243"/>
        <v>0</v>
      </c>
      <c r="CQ241">
        <f t="shared" si="243"/>
        <v>0</v>
      </c>
      <c r="CR241" s="19">
        <f t="shared" si="230"/>
        <v>0</v>
      </c>
      <c r="CS241">
        <f t="shared" si="243"/>
        <v>0</v>
      </c>
      <c r="CT241">
        <f t="shared" si="243"/>
        <v>0</v>
      </c>
      <c r="CU241">
        <f t="shared" ref="CU241:DE244" si="244">CU33*1000</f>
        <v>0</v>
      </c>
      <c r="CV241">
        <f t="shared" si="244"/>
        <v>0</v>
      </c>
      <c r="CW241">
        <f t="shared" si="244"/>
        <v>0</v>
      </c>
      <c r="CX241">
        <f t="shared" si="244"/>
        <v>0.05</v>
      </c>
      <c r="CY241">
        <f t="shared" si="244"/>
        <v>0.05</v>
      </c>
      <c r="DA241">
        <f t="shared" si="244"/>
        <v>0</v>
      </c>
      <c r="DB241">
        <f t="shared" si="244"/>
        <v>0</v>
      </c>
      <c r="DC241">
        <f t="shared" si="244"/>
        <v>0</v>
      </c>
      <c r="DD241">
        <f t="shared" si="244"/>
        <v>0</v>
      </c>
      <c r="DE241">
        <f t="shared" si="244"/>
        <v>0</v>
      </c>
    </row>
    <row r="242" spans="35:109">
      <c r="AI242">
        <f t="shared" si="229"/>
        <v>2.5</v>
      </c>
      <c r="AJ242">
        <f t="shared" ref="AJ242:CU245" si="245">AJ34*1000</f>
        <v>61</v>
      </c>
      <c r="AK242">
        <f t="shared" si="245"/>
        <v>2.5</v>
      </c>
      <c r="AL242">
        <f t="shared" si="245"/>
        <v>290</v>
      </c>
      <c r="AM242">
        <f t="shared" si="245"/>
        <v>65</v>
      </c>
      <c r="AN242">
        <f t="shared" si="245"/>
        <v>49</v>
      </c>
      <c r="AO242">
        <f t="shared" si="245"/>
        <v>2.5</v>
      </c>
      <c r="AP242">
        <f t="shared" si="245"/>
        <v>2.5</v>
      </c>
      <c r="AQ242">
        <f t="shared" si="245"/>
        <v>2.5</v>
      </c>
      <c r="AR242">
        <f t="shared" si="245"/>
        <v>1.5</v>
      </c>
      <c r="AS242">
        <f t="shared" si="245"/>
        <v>2.5</v>
      </c>
      <c r="AT242">
        <f t="shared" si="245"/>
        <v>2.5</v>
      </c>
      <c r="AU242">
        <f t="shared" si="245"/>
        <v>172</v>
      </c>
      <c r="AV242">
        <f t="shared" si="245"/>
        <v>64</v>
      </c>
      <c r="AW242">
        <f t="shared" si="245"/>
        <v>2.5</v>
      </c>
      <c r="AX242">
        <f t="shared" si="245"/>
        <v>55</v>
      </c>
      <c r="AY242">
        <f t="shared" si="245"/>
        <v>2.5</v>
      </c>
      <c r="AZ242">
        <f t="shared" si="245"/>
        <v>2.5</v>
      </c>
      <c r="BA242">
        <f t="shared" si="245"/>
        <v>2.5</v>
      </c>
      <c r="BB242">
        <f t="shared" si="245"/>
        <v>0</v>
      </c>
      <c r="BC242">
        <f t="shared" si="245"/>
        <v>0.5</v>
      </c>
      <c r="BD242">
        <f t="shared" si="245"/>
        <v>0.5</v>
      </c>
      <c r="BE242">
        <f t="shared" si="245"/>
        <v>0.5</v>
      </c>
      <c r="BF242">
        <f t="shared" si="245"/>
        <v>0.5</v>
      </c>
      <c r="BG242">
        <f t="shared" si="245"/>
        <v>0.5</v>
      </c>
      <c r="BH242">
        <f t="shared" si="245"/>
        <v>0.5</v>
      </c>
      <c r="BI242">
        <f t="shared" si="245"/>
        <v>0.5</v>
      </c>
      <c r="BJ242">
        <f t="shared" si="245"/>
        <v>0.5</v>
      </c>
      <c r="BK242">
        <f t="shared" si="245"/>
        <v>5.0000000000000001E-3</v>
      </c>
      <c r="BL242">
        <f t="shared" si="245"/>
        <v>0.5</v>
      </c>
      <c r="BM242">
        <f t="shared" si="245"/>
        <v>0.05</v>
      </c>
      <c r="BN242">
        <f t="shared" si="245"/>
        <v>0.05</v>
      </c>
      <c r="BO242">
        <f t="shared" si="245"/>
        <v>0.05</v>
      </c>
      <c r="BP242">
        <f t="shared" si="245"/>
        <v>0.05</v>
      </c>
      <c r="BQ242">
        <f t="shared" si="245"/>
        <v>0</v>
      </c>
      <c r="BR242">
        <f t="shared" si="245"/>
        <v>0.4</v>
      </c>
      <c r="BS242">
        <f t="shared" si="245"/>
        <v>0.05</v>
      </c>
      <c r="BT242">
        <f t="shared" si="245"/>
        <v>0.05</v>
      </c>
      <c r="BU242">
        <f t="shared" si="245"/>
        <v>0.1</v>
      </c>
      <c r="BV242">
        <f t="shared" si="245"/>
        <v>0.05</v>
      </c>
      <c r="BW242">
        <f t="shared" si="245"/>
        <v>0.05</v>
      </c>
      <c r="BX242">
        <f t="shared" si="245"/>
        <v>0</v>
      </c>
      <c r="BY242">
        <f t="shared" si="245"/>
        <v>0.15</v>
      </c>
      <c r="BZ242">
        <f t="shared" si="245"/>
        <v>0</v>
      </c>
      <c r="CA242">
        <f t="shared" si="245"/>
        <v>0</v>
      </c>
      <c r="CB242">
        <f t="shared" si="245"/>
        <v>0</v>
      </c>
      <c r="CC242">
        <f t="shared" si="245"/>
        <v>0</v>
      </c>
      <c r="CD242">
        <f t="shared" si="245"/>
        <v>0</v>
      </c>
      <c r="CE242">
        <f t="shared" si="245"/>
        <v>0</v>
      </c>
      <c r="CF242">
        <f t="shared" si="245"/>
        <v>0</v>
      </c>
      <c r="CG242">
        <f t="shared" si="245"/>
        <v>0</v>
      </c>
      <c r="CH242">
        <f t="shared" si="245"/>
        <v>0</v>
      </c>
      <c r="CI242">
        <f t="shared" si="245"/>
        <v>0</v>
      </c>
      <c r="CJ242">
        <f t="shared" si="245"/>
        <v>0</v>
      </c>
      <c r="CK242">
        <f t="shared" si="245"/>
        <v>0</v>
      </c>
      <c r="CL242">
        <f t="shared" si="245"/>
        <v>0</v>
      </c>
      <c r="CM242">
        <f t="shared" si="245"/>
        <v>0</v>
      </c>
      <c r="CN242">
        <f t="shared" si="245"/>
        <v>0</v>
      </c>
      <c r="CO242">
        <f t="shared" si="245"/>
        <v>0</v>
      </c>
      <c r="CP242">
        <f t="shared" si="245"/>
        <v>0</v>
      </c>
      <c r="CQ242">
        <f t="shared" si="245"/>
        <v>0</v>
      </c>
      <c r="CR242" s="19">
        <f t="shared" si="230"/>
        <v>0</v>
      </c>
      <c r="CS242">
        <f t="shared" si="245"/>
        <v>0</v>
      </c>
      <c r="CT242">
        <f t="shared" si="245"/>
        <v>0</v>
      </c>
      <c r="CU242">
        <f t="shared" si="245"/>
        <v>0</v>
      </c>
      <c r="CV242">
        <f t="shared" si="244"/>
        <v>0</v>
      </c>
      <c r="CW242">
        <f t="shared" si="244"/>
        <v>0</v>
      </c>
      <c r="CX242">
        <f t="shared" si="244"/>
        <v>0.05</v>
      </c>
      <c r="CY242">
        <f t="shared" si="244"/>
        <v>0.05</v>
      </c>
      <c r="DA242">
        <f t="shared" si="244"/>
        <v>0</v>
      </c>
      <c r="DB242">
        <f t="shared" si="244"/>
        <v>0</v>
      </c>
      <c r="DC242">
        <f t="shared" si="244"/>
        <v>0</v>
      </c>
      <c r="DD242">
        <f t="shared" si="244"/>
        <v>0</v>
      </c>
      <c r="DE242">
        <f t="shared" si="244"/>
        <v>0</v>
      </c>
    </row>
    <row r="243" spans="35:109">
      <c r="AI243">
        <f t="shared" si="229"/>
        <v>202</v>
      </c>
      <c r="AJ243">
        <f t="shared" si="245"/>
        <v>361</v>
      </c>
      <c r="AK243">
        <f t="shared" si="245"/>
        <v>2.5</v>
      </c>
      <c r="AL243">
        <f t="shared" si="245"/>
        <v>215</v>
      </c>
      <c r="AM243">
        <f t="shared" si="245"/>
        <v>2.5</v>
      </c>
      <c r="AN243">
        <f t="shared" si="245"/>
        <v>2.5</v>
      </c>
      <c r="AO243">
        <f t="shared" si="245"/>
        <v>2.5</v>
      </c>
      <c r="AP243">
        <f t="shared" si="245"/>
        <v>2.5</v>
      </c>
      <c r="AQ243">
        <f t="shared" si="245"/>
        <v>2.5</v>
      </c>
      <c r="AR243">
        <f t="shared" si="245"/>
        <v>1.5</v>
      </c>
      <c r="AS243">
        <f t="shared" si="245"/>
        <v>134</v>
      </c>
      <c r="AT243">
        <f t="shared" si="245"/>
        <v>152</v>
      </c>
      <c r="AU243">
        <f t="shared" si="245"/>
        <v>86</v>
      </c>
      <c r="AV243">
        <f t="shared" si="245"/>
        <v>2.5</v>
      </c>
      <c r="AW243">
        <f t="shared" si="245"/>
        <v>2.5</v>
      </c>
      <c r="AX243">
        <f t="shared" si="245"/>
        <v>2.5</v>
      </c>
      <c r="AY243">
        <f t="shared" si="245"/>
        <v>2.5</v>
      </c>
      <c r="AZ243">
        <f t="shared" si="245"/>
        <v>2.5</v>
      </c>
      <c r="BA243">
        <f t="shared" si="245"/>
        <v>2.5</v>
      </c>
      <c r="BB243">
        <f t="shared" si="245"/>
        <v>0</v>
      </c>
      <c r="BC243">
        <f t="shared" si="245"/>
        <v>0.5</v>
      </c>
      <c r="BD243">
        <f t="shared" si="245"/>
        <v>0.5</v>
      </c>
      <c r="BE243">
        <f t="shared" si="245"/>
        <v>0.5</v>
      </c>
      <c r="BF243">
        <f t="shared" si="245"/>
        <v>0.5</v>
      </c>
      <c r="BG243">
        <f t="shared" si="245"/>
        <v>0.5</v>
      </c>
      <c r="BH243">
        <f t="shared" si="245"/>
        <v>0.5</v>
      </c>
      <c r="BI243">
        <f t="shared" si="245"/>
        <v>0.5</v>
      </c>
      <c r="BJ243">
        <f t="shared" si="245"/>
        <v>0.5</v>
      </c>
      <c r="BK243">
        <f t="shared" si="245"/>
        <v>5.0000000000000001E-3</v>
      </c>
      <c r="BL243">
        <f t="shared" si="245"/>
        <v>0.5</v>
      </c>
      <c r="BM243">
        <f t="shared" si="245"/>
        <v>0.05</v>
      </c>
      <c r="BN243">
        <f t="shared" si="245"/>
        <v>0.05</v>
      </c>
      <c r="BO243">
        <f t="shared" si="245"/>
        <v>0.05</v>
      </c>
      <c r="BP243">
        <f t="shared" si="245"/>
        <v>0.05</v>
      </c>
      <c r="BQ243">
        <f t="shared" si="245"/>
        <v>0</v>
      </c>
      <c r="BR243">
        <f t="shared" si="245"/>
        <v>0.4</v>
      </c>
      <c r="BS243">
        <f t="shared" si="245"/>
        <v>0.05</v>
      </c>
      <c r="BT243">
        <f t="shared" si="245"/>
        <v>0.05</v>
      </c>
      <c r="BU243">
        <f t="shared" si="245"/>
        <v>0.1</v>
      </c>
      <c r="BV243">
        <f t="shared" si="245"/>
        <v>0.05</v>
      </c>
      <c r="BW243">
        <f t="shared" si="245"/>
        <v>0.05</v>
      </c>
      <c r="BX243">
        <f t="shared" si="245"/>
        <v>0</v>
      </c>
      <c r="BY243">
        <f t="shared" si="245"/>
        <v>0.15</v>
      </c>
      <c r="BZ243">
        <f t="shared" si="245"/>
        <v>0</v>
      </c>
      <c r="CA243">
        <f t="shared" si="245"/>
        <v>0</v>
      </c>
      <c r="CB243">
        <f t="shared" si="245"/>
        <v>0</v>
      </c>
      <c r="CC243">
        <f t="shared" si="245"/>
        <v>0</v>
      </c>
      <c r="CD243">
        <f t="shared" si="245"/>
        <v>0</v>
      </c>
      <c r="CE243">
        <f t="shared" si="245"/>
        <v>0</v>
      </c>
      <c r="CF243">
        <f t="shared" si="245"/>
        <v>0</v>
      </c>
      <c r="CG243">
        <f t="shared" si="245"/>
        <v>0</v>
      </c>
      <c r="CH243">
        <f t="shared" si="245"/>
        <v>0</v>
      </c>
      <c r="CI243">
        <f t="shared" si="245"/>
        <v>0</v>
      </c>
      <c r="CJ243">
        <f t="shared" si="245"/>
        <v>0</v>
      </c>
      <c r="CK243">
        <f t="shared" si="245"/>
        <v>0</v>
      </c>
      <c r="CL243">
        <f t="shared" si="245"/>
        <v>0</v>
      </c>
      <c r="CM243">
        <f t="shared" si="245"/>
        <v>0</v>
      </c>
      <c r="CN243">
        <f t="shared" si="245"/>
        <v>0</v>
      </c>
      <c r="CO243">
        <f t="shared" si="245"/>
        <v>0</v>
      </c>
      <c r="CP243">
        <f t="shared" si="245"/>
        <v>0</v>
      </c>
      <c r="CQ243">
        <f t="shared" si="245"/>
        <v>0</v>
      </c>
      <c r="CR243" s="19">
        <f t="shared" si="230"/>
        <v>0</v>
      </c>
      <c r="CS243">
        <f t="shared" si="245"/>
        <v>0</v>
      </c>
      <c r="CT243">
        <f t="shared" si="245"/>
        <v>0</v>
      </c>
      <c r="CU243">
        <f t="shared" si="245"/>
        <v>0</v>
      </c>
      <c r="CV243">
        <f t="shared" si="244"/>
        <v>0</v>
      </c>
      <c r="CW243">
        <f t="shared" si="244"/>
        <v>0</v>
      </c>
      <c r="CX243">
        <f t="shared" si="244"/>
        <v>0.05</v>
      </c>
      <c r="CY243">
        <f t="shared" si="244"/>
        <v>0.05</v>
      </c>
      <c r="DA243">
        <f t="shared" si="244"/>
        <v>0</v>
      </c>
      <c r="DB243">
        <f t="shared" si="244"/>
        <v>0</v>
      </c>
      <c r="DC243">
        <f t="shared" si="244"/>
        <v>0</v>
      </c>
      <c r="DD243">
        <f t="shared" si="244"/>
        <v>0</v>
      </c>
      <c r="DE243">
        <f t="shared" si="244"/>
        <v>0</v>
      </c>
    </row>
    <row r="244" spans="35:109">
      <c r="AI244">
        <f t="shared" si="229"/>
        <v>2.5</v>
      </c>
      <c r="AJ244">
        <f t="shared" si="245"/>
        <v>41</v>
      </c>
      <c r="AK244">
        <f t="shared" si="245"/>
        <v>2.5</v>
      </c>
      <c r="AL244">
        <f t="shared" si="245"/>
        <v>208</v>
      </c>
      <c r="AM244">
        <f t="shared" si="245"/>
        <v>2.5</v>
      </c>
      <c r="AN244">
        <f t="shared" si="245"/>
        <v>31</v>
      </c>
      <c r="AO244">
        <f t="shared" si="245"/>
        <v>2.5</v>
      </c>
      <c r="AP244">
        <f t="shared" si="245"/>
        <v>2.5</v>
      </c>
      <c r="AQ244">
        <f t="shared" si="245"/>
        <v>32</v>
      </c>
      <c r="AR244">
        <f t="shared" si="245"/>
        <v>25</v>
      </c>
      <c r="AS244">
        <f t="shared" si="245"/>
        <v>41</v>
      </c>
      <c r="AT244">
        <f t="shared" si="245"/>
        <v>2.5</v>
      </c>
      <c r="AU244">
        <f t="shared" si="245"/>
        <v>101</v>
      </c>
      <c r="AV244">
        <f t="shared" si="245"/>
        <v>42</v>
      </c>
      <c r="AW244">
        <f t="shared" si="245"/>
        <v>2.5</v>
      </c>
      <c r="AX244">
        <f t="shared" si="245"/>
        <v>2.5</v>
      </c>
      <c r="AY244">
        <f t="shared" si="245"/>
        <v>35</v>
      </c>
      <c r="AZ244">
        <f t="shared" si="245"/>
        <v>2.5</v>
      </c>
      <c r="BA244">
        <f t="shared" si="245"/>
        <v>2.5</v>
      </c>
      <c r="BB244">
        <f t="shared" si="245"/>
        <v>0</v>
      </c>
      <c r="BC244">
        <f t="shared" si="245"/>
        <v>0.5</v>
      </c>
      <c r="BD244">
        <f t="shared" si="245"/>
        <v>0.5</v>
      </c>
      <c r="BE244">
        <f t="shared" si="245"/>
        <v>0.5</v>
      </c>
      <c r="BF244">
        <f t="shared" si="245"/>
        <v>0.5</v>
      </c>
      <c r="BG244">
        <f t="shared" si="245"/>
        <v>0.5</v>
      </c>
      <c r="BH244">
        <f t="shared" si="245"/>
        <v>9.2999999999999989</v>
      </c>
      <c r="BI244">
        <f t="shared" si="245"/>
        <v>16.8</v>
      </c>
      <c r="BJ244">
        <f t="shared" si="245"/>
        <v>26.1</v>
      </c>
      <c r="BK244">
        <f t="shared" si="245"/>
        <v>5.0000000000000001E-3</v>
      </c>
      <c r="BL244">
        <f t="shared" si="245"/>
        <v>0.5</v>
      </c>
      <c r="BM244">
        <f t="shared" si="245"/>
        <v>0.05</v>
      </c>
      <c r="BN244">
        <f t="shared" si="245"/>
        <v>0.05</v>
      </c>
      <c r="BO244">
        <f t="shared" si="245"/>
        <v>0.05</v>
      </c>
      <c r="BP244">
        <f t="shared" si="245"/>
        <v>0.05</v>
      </c>
      <c r="BQ244">
        <f t="shared" si="245"/>
        <v>0</v>
      </c>
      <c r="BR244">
        <f t="shared" si="245"/>
        <v>0.4</v>
      </c>
      <c r="BS244">
        <f t="shared" si="245"/>
        <v>0.05</v>
      </c>
      <c r="BT244">
        <f t="shared" si="245"/>
        <v>0.05</v>
      </c>
      <c r="BU244">
        <f t="shared" si="245"/>
        <v>0.1</v>
      </c>
      <c r="BV244">
        <f t="shared" si="245"/>
        <v>0.05</v>
      </c>
      <c r="BW244">
        <f t="shared" si="245"/>
        <v>0.05</v>
      </c>
      <c r="BX244">
        <f t="shared" si="245"/>
        <v>0</v>
      </c>
      <c r="BY244">
        <f t="shared" si="245"/>
        <v>0.15</v>
      </c>
      <c r="BZ244">
        <f t="shared" si="245"/>
        <v>0</v>
      </c>
      <c r="CA244">
        <f t="shared" si="245"/>
        <v>0</v>
      </c>
      <c r="CB244">
        <f t="shared" si="245"/>
        <v>0</v>
      </c>
      <c r="CC244">
        <f t="shared" si="245"/>
        <v>0</v>
      </c>
      <c r="CD244">
        <f t="shared" si="245"/>
        <v>0</v>
      </c>
      <c r="CE244">
        <f t="shared" si="245"/>
        <v>0</v>
      </c>
      <c r="CF244">
        <f t="shared" si="245"/>
        <v>0</v>
      </c>
      <c r="CG244">
        <f t="shared" si="245"/>
        <v>0</v>
      </c>
      <c r="CH244">
        <f t="shared" si="245"/>
        <v>0</v>
      </c>
      <c r="CI244">
        <f t="shared" si="245"/>
        <v>0</v>
      </c>
      <c r="CJ244">
        <f t="shared" si="245"/>
        <v>0</v>
      </c>
      <c r="CK244">
        <f t="shared" si="245"/>
        <v>0</v>
      </c>
      <c r="CL244">
        <f t="shared" si="245"/>
        <v>0</v>
      </c>
      <c r="CM244">
        <f t="shared" si="245"/>
        <v>0</v>
      </c>
      <c r="CN244">
        <f t="shared" si="245"/>
        <v>0</v>
      </c>
      <c r="CO244">
        <f t="shared" si="245"/>
        <v>0</v>
      </c>
      <c r="CP244">
        <f t="shared" si="245"/>
        <v>0</v>
      </c>
      <c r="CQ244">
        <f t="shared" si="245"/>
        <v>0</v>
      </c>
      <c r="CR244" s="19">
        <f t="shared" si="230"/>
        <v>0</v>
      </c>
      <c r="CS244">
        <f t="shared" si="245"/>
        <v>0</v>
      </c>
      <c r="CT244">
        <f t="shared" si="245"/>
        <v>0</v>
      </c>
      <c r="CU244">
        <f t="shared" si="245"/>
        <v>0</v>
      </c>
      <c r="CV244">
        <f t="shared" si="244"/>
        <v>0</v>
      </c>
      <c r="CW244">
        <f t="shared" si="244"/>
        <v>0</v>
      </c>
      <c r="CX244">
        <f t="shared" si="244"/>
        <v>0.05</v>
      </c>
      <c r="CY244">
        <f t="shared" si="244"/>
        <v>0.05</v>
      </c>
      <c r="DA244">
        <f t="shared" si="244"/>
        <v>0</v>
      </c>
      <c r="DB244">
        <f t="shared" si="244"/>
        <v>0</v>
      </c>
      <c r="DC244">
        <f t="shared" si="244"/>
        <v>0</v>
      </c>
      <c r="DD244">
        <f t="shared" si="244"/>
        <v>0</v>
      </c>
      <c r="DE244">
        <f t="shared" si="244"/>
        <v>0</v>
      </c>
    </row>
    <row r="245" spans="35:109">
      <c r="AI245">
        <f t="shared" si="229"/>
        <v>2.5</v>
      </c>
      <c r="AJ245">
        <f t="shared" si="245"/>
        <v>93</v>
      </c>
      <c r="AK245">
        <f t="shared" si="245"/>
        <v>2.5</v>
      </c>
      <c r="AL245">
        <f t="shared" si="245"/>
        <v>555</v>
      </c>
      <c r="AM245">
        <f t="shared" si="245"/>
        <v>110</v>
      </c>
      <c r="AN245">
        <f t="shared" si="245"/>
        <v>117</v>
      </c>
      <c r="AO245">
        <f t="shared" si="245"/>
        <v>59</v>
      </c>
      <c r="AP245">
        <f t="shared" si="245"/>
        <v>2.5</v>
      </c>
      <c r="AQ245">
        <f t="shared" si="245"/>
        <v>67</v>
      </c>
      <c r="AR245">
        <f t="shared" si="245"/>
        <v>29</v>
      </c>
      <c r="AS245">
        <f t="shared" si="245"/>
        <v>2.5</v>
      </c>
      <c r="AT245">
        <f t="shared" si="245"/>
        <v>2.5</v>
      </c>
      <c r="AU245">
        <f t="shared" si="245"/>
        <v>308</v>
      </c>
      <c r="AV245">
        <f t="shared" si="245"/>
        <v>149</v>
      </c>
      <c r="AW245">
        <f t="shared" si="245"/>
        <v>58</v>
      </c>
      <c r="AX245">
        <f t="shared" si="245"/>
        <v>101</v>
      </c>
      <c r="AY245">
        <f t="shared" si="245"/>
        <v>61</v>
      </c>
      <c r="AZ245">
        <f t="shared" si="245"/>
        <v>2.5</v>
      </c>
      <c r="BA245">
        <f t="shared" si="245"/>
        <v>2.5</v>
      </c>
      <c r="BB245">
        <f t="shared" si="245"/>
        <v>0</v>
      </c>
      <c r="BC245">
        <f t="shared" si="245"/>
        <v>0.5</v>
      </c>
      <c r="BD245">
        <f t="shared" si="245"/>
        <v>0.5</v>
      </c>
      <c r="BE245">
        <f t="shared" si="245"/>
        <v>0.5</v>
      </c>
      <c r="BF245">
        <f t="shared" si="245"/>
        <v>0.5</v>
      </c>
      <c r="BG245">
        <f t="shared" si="245"/>
        <v>0.5</v>
      </c>
      <c r="BH245">
        <f t="shared" si="245"/>
        <v>0.5</v>
      </c>
      <c r="BI245">
        <f t="shared" si="245"/>
        <v>0.5</v>
      </c>
      <c r="BJ245">
        <f t="shared" si="245"/>
        <v>0.5</v>
      </c>
      <c r="BK245">
        <f t="shared" si="245"/>
        <v>5.0000000000000001E-3</v>
      </c>
      <c r="BL245">
        <f t="shared" si="245"/>
        <v>0.5</v>
      </c>
      <c r="BM245">
        <f t="shared" si="245"/>
        <v>0.05</v>
      </c>
      <c r="BN245">
        <f t="shared" si="245"/>
        <v>0.05</v>
      </c>
      <c r="BO245">
        <f t="shared" si="245"/>
        <v>0.05</v>
      </c>
      <c r="BP245">
        <f t="shared" si="245"/>
        <v>0.05</v>
      </c>
      <c r="BQ245">
        <f t="shared" si="245"/>
        <v>0</v>
      </c>
      <c r="BR245">
        <f t="shared" si="245"/>
        <v>0.4</v>
      </c>
      <c r="BS245">
        <f t="shared" si="245"/>
        <v>0.05</v>
      </c>
      <c r="BT245">
        <f t="shared" si="245"/>
        <v>0.05</v>
      </c>
      <c r="BU245">
        <f t="shared" si="245"/>
        <v>0.1</v>
      </c>
      <c r="BV245">
        <f t="shared" si="245"/>
        <v>0.05</v>
      </c>
      <c r="BW245">
        <f t="shared" si="245"/>
        <v>0.05</v>
      </c>
      <c r="BX245">
        <f t="shared" si="245"/>
        <v>0</v>
      </c>
      <c r="BY245">
        <f t="shared" si="245"/>
        <v>0.15</v>
      </c>
      <c r="BZ245">
        <f t="shared" si="245"/>
        <v>0</v>
      </c>
      <c r="CA245">
        <f t="shared" si="245"/>
        <v>0</v>
      </c>
      <c r="CB245">
        <f t="shared" si="245"/>
        <v>0</v>
      </c>
      <c r="CC245">
        <f t="shared" si="245"/>
        <v>0</v>
      </c>
      <c r="CD245">
        <f t="shared" si="245"/>
        <v>0</v>
      </c>
      <c r="CE245">
        <f t="shared" si="245"/>
        <v>0</v>
      </c>
      <c r="CF245">
        <f t="shared" si="245"/>
        <v>0</v>
      </c>
      <c r="CG245">
        <f t="shared" si="245"/>
        <v>0</v>
      </c>
      <c r="CH245">
        <f t="shared" si="245"/>
        <v>0</v>
      </c>
      <c r="CI245">
        <f t="shared" si="245"/>
        <v>0</v>
      </c>
      <c r="CJ245">
        <f t="shared" si="245"/>
        <v>0</v>
      </c>
      <c r="CK245">
        <f t="shared" si="245"/>
        <v>0</v>
      </c>
      <c r="CL245">
        <f t="shared" si="245"/>
        <v>0</v>
      </c>
      <c r="CM245">
        <f t="shared" si="245"/>
        <v>0</v>
      </c>
      <c r="CN245">
        <f t="shared" si="245"/>
        <v>0</v>
      </c>
      <c r="CO245">
        <f t="shared" si="245"/>
        <v>0</v>
      </c>
      <c r="CP245">
        <f t="shared" si="245"/>
        <v>0</v>
      </c>
      <c r="CQ245">
        <f t="shared" si="245"/>
        <v>0</v>
      </c>
      <c r="CR245" s="19">
        <f t="shared" si="230"/>
        <v>0</v>
      </c>
      <c r="CS245">
        <f t="shared" si="245"/>
        <v>0</v>
      </c>
      <c r="CT245">
        <f t="shared" si="245"/>
        <v>0</v>
      </c>
      <c r="CU245">
        <f t="shared" ref="CU245:DE248" si="246">CU37*1000</f>
        <v>0</v>
      </c>
      <c r="CV245">
        <f t="shared" si="246"/>
        <v>0</v>
      </c>
      <c r="CW245">
        <f t="shared" si="246"/>
        <v>0</v>
      </c>
      <c r="CX245">
        <f t="shared" si="246"/>
        <v>0.05</v>
      </c>
      <c r="CY245">
        <f t="shared" si="246"/>
        <v>0.05</v>
      </c>
      <c r="DA245">
        <f t="shared" si="246"/>
        <v>0</v>
      </c>
      <c r="DB245">
        <f t="shared" si="246"/>
        <v>0</v>
      </c>
      <c r="DC245">
        <f t="shared" si="246"/>
        <v>0</v>
      </c>
      <c r="DD245">
        <f t="shared" si="246"/>
        <v>0</v>
      </c>
      <c r="DE245">
        <f t="shared" si="246"/>
        <v>0</v>
      </c>
    </row>
    <row r="246" spans="35:109">
      <c r="AI246">
        <f t="shared" si="229"/>
        <v>179</v>
      </c>
      <c r="AJ246">
        <f t="shared" ref="AJ246:CU249" si="247">AJ38*1000</f>
        <v>402</v>
      </c>
      <c r="AK246">
        <f t="shared" si="247"/>
        <v>49</v>
      </c>
      <c r="AL246">
        <f t="shared" si="247"/>
        <v>1370</v>
      </c>
      <c r="AM246">
        <f t="shared" si="247"/>
        <v>341</v>
      </c>
      <c r="AN246">
        <f t="shared" si="247"/>
        <v>331</v>
      </c>
      <c r="AO246">
        <f t="shared" si="247"/>
        <v>148</v>
      </c>
      <c r="AP246">
        <f t="shared" si="247"/>
        <v>24</v>
      </c>
      <c r="AQ246">
        <f t="shared" si="247"/>
        <v>130</v>
      </c>
      <c r="AR246">
        <f t="shared" si="247"/>
        <v>339</v>
      </c>
      <c r="AS246">
        <f t="shared" si="247"/>
        <v>37</v>
      </c>
      <c r="AT246">
        <f t="shared" si="247"/>
        <v>31</v>
      </c>
      <c r="AU246">
        <f t="shared" si="247"/>
        <v>758</v>
      </c>
      <c r="AV246">
        <f t="shared" si="247"/>
        <v>288</v>
      </c>
      <c r="AW246">
        <f t="shared" si="247"/>
        <v>134</v>
      </c>
      <c r="AX246">
        <f t="shared" si="247"/>
        <v>181</v>
      </c>
      <c r="AY246">
        <f t="shared" si="247"/>
        <v>107</v>
      </c>
      <c r="AZ246">
        <f t="shared" si="247"/>
        <v>32</v>
      </c>
      <c r="BA246">
        <f t="shared" si="247"/>
        <v>2.5</v>
      </c>
      <c r="BB246">
        <f t="shared" si="247"/>
        <v>0</v>
      </c>
      <c r="BC246">
        <f t="shared" si="247"/>
        <v>0.5</v>
      </c>
      <c r="BD246">
        <f t="shared" si="247"/>
        <v>0.5</v>
      </c>
      <c r="BE246">
        <f t="shared" si="247"/>
        <v>31.5</v>
      </c>
      <c r="BF246">
        <f t="shared" si="247"/>
        <v>71.8</v>
      </c>
      <c r="BG246">
        <f t="shared" si="247"/>
        <v>63.3</v>
      </c>
      <c r="BH246">
        <f t="shared" si="247"/>
        <v>0.5</v>
      </c>
      <c r="BI246">
        <f t="shared" si="247"/>
        <v>11</v>
      </c>
      <c r="BJ246">
        <f t="shared" si="247"/>
        <v>178</v>
      </c>
      <c r="BK246">
        <f t="shared" si="247"/>
        <v>5.0000000000000001E-3</v>
      </c>
      <c r="BL246">
        <f t="shared" si="247"/>
        <v>0.5</v>
      </c>
      <c r="BM246">
        <f t="shared" si="247"/>
        <v>0.05</v>
      </c>
      <c r="BN246">
        <f t="shared" si="247"/>
        <v>0.05</v>
      </c>
      <c r="BO246">
        <f t="shared" si="247"/>
        <v>0.05</v>
      </c>
      <c r="BP246">
        <f t="shared" si="247"/>
        <v>0.05</v>
      </c>
      <c r="BQ246">
        <f t="shared" si="247"/>
        <v>0</v>
      </c>
      <c r="BR246">
        <f t="shared" si="247"/>
        <v>0.4</v>
      </c>
      <c r="BS246">
        <f t="shared" si="247"/>
        <v>0.05</v>
      </c>
      <c r="BT246">
        <f t="shared" si="247"/>
        <v>0.05</v>
      </c>
      <c r="BU246">
        <f t="shared" si="247"/>
        <v>0.1</v>
      </c>
      <c r="BV246">
        <f t="shared" si="247"/>
        <v>0.05</v>
      </c>
      <c r="BW246">
        <f t="shared" si="247"/>
        <v>0.05</v>
      </c>
      <c r="BX246">
        <f t="shared" si="247"/>
        <v>0</v>
      </c>
      <c r="BY246">
        <f t="shared" si="247"/>
        <v>0.15</v>
      </c>
      <c r="BZ246">
        <f t="shared" si="247"/>
        <v>0</v>
      </c>
      <c r="CA246">
        <f t="shared" si="247"/>
        <v>0</v>
      </c>
      <c r="CB246">
        <f t="shared" si="247"/>
        <v>0</v>
      </c>
      <c r="CC246">
        <f t="shared" si="247"/>
        <v>0</v>
      </c>
      <c r="CD246">
        <f t="shared" si="247"/>
        <v>0</v>
      </c>
      <c r="CE246">
        <f t="shared" si="247"/>
        <v>0</v>
      </c>
      <c r="CF246">
        <f t="shared" si="247"/>
        <v>0</v>
      </c>
      <c r="CG246">
        <f t="shared" si="247"/>
        <v>0</v>
      </c>
      <c r="CH246">
        <f t="shared" si="247"/>
        <v>0</v>
      </c>
      <c r="CI246">
        <f t="shared" si="247"/>
        <v>0</v>
      </c>
      <c r="CJ246">
        <f t="shared" si="247"/>
        <v>0</v>
      </c>
      <c r="CK246">
        <f t="shared" si="247"/>
        <v>0</v>
      </c>
      <c r="CL246">
        <f t="shared" si="247"/>
        <v>0</v>
      </c>
      <c r="CM246">
        <f t="shared" si="247"/>
        <v>0</v>
      </c>
      <c r="CN246">
        <f t="shared" si="247"/>
        <v>0</v>
      </c>
      <c r="CO246">
        <f t="shared" si="247"/>
        <v>0</v>
      </c>
      <c r="CP246">
        <f t="shared" si="247"/>
        <v>0</v>
      </c>
      <c r="CQ246">
        <f t="shared" si="247"/>
        <v>0</v>
      </c>
      <c r="CR246" s="19">
        <f t="shared" si="230"/>
        <v>0</v>
      </c>
      <c r="CS246">
        <f t="shared" si="247"/>
        <v>0</v>
      </c>
      <c r="CT246">
        <f t="shared" si="247"/>
        <v>0</v>
      </c>
      <c r="CU246">
        <f t="shared" si="247"/>
        <v>0</v>
      </c>
      <c r="CV246">
        <f t="shared" si="246"/>
        <v>0</v>
      </c>
      <c r="CW246">
        <f t="shared" si="246"/>
        <v>0</v>
      </c>
      <c r="CX246">
        <f t="shared" si="246"/>
        <v>0.05</v>
      </c>
      <c r="CY246">
        <f t="shared" si="246"/>
        <v>0.05</v>
      </c>
      <c r="DA246">
        <f t="shared" si="246"/>
        <v>0</v>
      </c>
      <c r="DB246">
        <f t="shared" si="246"/>
        <v>0</v>
      </c>
      <c r="DC246">
        <f t="shared" si="246"/>
        <v>0</v>
      </c>
      <c r="DD246">
        <f t="shared" si="246"/>
        <v>0</v>
      </c>
      <c r="DE246">
        <f t="shared" si="246"/>
        <v>0</v>
      </c>
    </row>
    <row r="247" spans="35:109">
      <c r="AI247">
        <f t="shared" si="229"/>
        <v>797</v>
      </c>
      <c r="AJ247">
        <f t="shared" si="247"/>
        <v>69</v>
      </c>
      <c r="AK247">
        <f t="shared" si="247"/>
        <v>202</v>
      </c>
      <c r="AL247">
        <f t="shared" si="247"/>
        <v>2.5</v>
      </c>
      <c r="AM247">
        <f t="shared" si="247"/>
        <v>45</v>
      </c>
      <c r="AN247">
        <f t="shared" si="247"/>
        <v>32</v>
      </c>
      <c r="AO247">
        <f t="shared" si="247"/>
        <v>2.5</v>
      </c>
      <c r="AP247">
        <f t="shared" si="247"/>
        <v>2.5</v>
      </c>
      <c r="AQ247">
        <f t="shared" si="247"/>
        <v>43</v>
      </c>
      <c r="AR247">
        <f t="shared" si="247"/>
        <v>44</v>
      </c>
      <c r="AS247">
        <f t="shared" si="247"/>
        <v>2.5</v>
      </c>
      <c r="AT247">
        <f t="shared" si="247"/>
        <v>2.5</v>
      </c>
      <c r="AU247">
        <f t="shared" si="247"/>
        <v>108</v>
      </c>
      <c r="AV247">
        <f t="shared" si="247"/>
        <v>2.5</v>
      </c>
      <c r="AW247">
        <f t="shared" si="247"/>
        <v>2.5</v>
      </c>
      <c r="AX247">
        <f t="shared" si="247"/>
        <v>2.5</v>
      </c>
      <c r="AY247">
        <f t="shared" si="247"/>
        <v>2.5</v>
      </c>
      <c r="AZ247">
        <f t="shared" si="247"/>
        <v>2.5</v>
      </c>
      <c r="BA247">
        <f t="shared" si="247"/>
        <v>2.5</v>
      </c>
      <c r="BB247">
        <f t="shared" si="247"/>
        <v>0</v>
      </c>
      <c r="BC247">
        <f t="shared" si="247"/>
        <v>0.5</v>
      </c>
      <c r="BD247">
        <f t="shared" si="247"/>
        <v>0.5</v>
      </c>
      <c r="BE247">
        <f t="shared" si="247"/>
        <v>0.5</v>
      </c>
      <c r="BF247">
        <f t="shared" si="247"/>
        <v>0.5</v>
      </c>
      <c r="BG247">
        <f t="shared" si="247"/>
        <v>13.299999999999999</v>
      </c>
      <c r="BH247">
        <f t="shared" si="247"/>
        <v>0.5</v>
      </c>
      <c r="BI247">
        <f t="shared" si="247"/>
        <v>0.5</v>
      </c>
      <c r="BJ247">
        <f t="shared" si="247"/>
        <v>13.299999999999999</v>
      </c>
      <c r="BK247">
        <f t="shared" si="247"/>
        <v>5.0000000000000001E-3</v>
      </c>
      <c r="BL247">
        <f t="shared" si="247"/>
        <v>0.5</v>
      </c>
      <c r="BM247">
        <f t="shared" si="247"/>
        <v>0.05</v>
      </c>
      <c r="BN247">
        <f t="shared" si="247"/>
        <v>0.05</v>
      </c>
      <c r="BO247">
        <f t="shared" si="247"/>
        <v>0.05</v>
      </c>
      <c r="BP247">
        <f t="shared" si="247"/>
        <v>0.05</v>
      </c>
      <c r="BQ247">
        <f t="shared" si="247"/>
        <v>0</v>
      </c>
      <c r="BR247">
        <f t="shared" si="247"/>
        <v>0.4</v>
      </c>
      <c r="BS247">
        <f t="shared" si="247"/>
        <v>0.05</v>
      </c>
      <c r="BT247">
        <f t="shared" si="247"/>
        <v>0.05</v>
      </c>
      <c r="BU247">
        <f t="shared" si="247"/>
        <v>0.1</v>
      </c>
      <c r="BV247">
        <f t="shared" si="247"/>
        <v>0.05</v>
      </c>
      <c r="BW247">
        <f t="shared" si="247"/>
        <v>0.05</v>
      </c>
      <c r="BX247">
        <f t="shared" si="247"/>
        <v>0</v>
      </c>
      <c r="BY247">
        <f t="shared" si="247"/>
        <v>0.15</v>
      </c>
      <c r="BZ247">
        <f t="shared" si="247"/>
        <v>0</v>
      </c>
      <c r="CA247">
        <f t="shared" si="247"/>
        <v>0</v>
      </c>
      <c r="CB247">
        <f t="shared" si="247"/>
        <v>0</v>
      </c>
      <c r="CC247">
        <f t="shared" si="247"/>
        <v>0</v>
      </c>
      <c r="CD247">
        <f t="shared" si="247"/>
        <v>0</v>
      </c>
      <c r="CE247">
        <f t="shared" si="247"/>
        <v>0</v>
      </c>
      <c r="CF247">
        <f t="shared" si="247"/>
        <v>0</v>
      </c>
      <c r="CG247">
        <f t="shared" si="247"/>
        <v>0</v>
      </c>
      <c r="CH247">
        <f t="shared" si="247"/>
        <v>0</v>
      </c>
      <c r="CI247">
        <f t="shared" si="247"/>
        <v>0</v>
      </c>
      <c r="CJ247">
        <f t="shared" si="247"/>
        <v>0</v>
      </c>
      <c r="CK247">
        <f t="shared" si="247"/>
        <v>0</v>
      </c>
      <c r="CL247">
        <f t="shared" si="247"/>
        <v>0</v>
      </c>
      <c r="CM247">
        <f t="shared" si="247"/>
        <v>0</v>
      </c>
      <c r="CN247">
        <f t="shared" si="247"/>
        <v>0</v>
      </c>
      <c r="CO247">
        <f t="shared" si="247"/>
        <v>0</v>
      </c>
      <c r="CP247">
        <f t="shared" si="247"/>
        <v>0</v>
      </c>
      <c r="CQ247">
        <f t="shared" si="247"/>
        <v>0</v>
      </c>
      <c r="CR247" s="19">
        <f t="shared" si="230"/>
        <v>0</v>
      </c>
      <c r="CS247">
        <f t="shared" si="247"/>
        <v>0</v>
      </c>
      <c r="CT247">
        <f t="shared" si="247"/>
        <v>0</v>
      </c>
      <c r="CU247">
        <f t="shared" si="247"/>
        <v>0</v>
      </c>
      <c r="CV247">
        <f t="shared" si="246"/>
        <v>0</v>
      </c>
      <c r="CW247">
        <f t="shared" si="246"/>
        <v>0</v>
      </c>
      <c r="CX247">
        <f t="shared" si="246"/>
        <v>0.05</v>
      </c>
      <c r="CY247">
        <f t="shared" si="246"/>
        <v>0.05</v>
      </c>
      <c r="DA247">
        <f t="shared" si="246"/>
        <v>0</v>
      </c>
      <c r="DB247">
        <f t="shared" si="246"/>
        <v>0</v>
      </c>
      <c r="DC247">
        <f t="shared" si="246"/>
        <v>0</v>
      </c>
      <c r="DD247">
        <f t="shared" si="246"/>
        <v>0</v>
      </c>
      <c r="DE247">
        <f t="shared" si="246"/>
        <v>0</v>
      </c>
    </row>
    <row r="248" spans="35:109">
      <c r="AI248">
        <f t="shared" si="229"/>
        <v>130</v>
      </c>
      <c r="AJ248">
        <f t="shared" si="247"/>
        <v>55</v>
      </c>
      <c r="AK248">
        <f t="shared" si="247"/>
        <v>134</v>
      </c>
      <c r="AL248">
        <f t="shared" si="247"/>
        <v>2.5</v>
      </c>
      <c r="AM248">
        <f t="shared" si="247"/>
        <v>26</v>
      </c>
      <c r="AN248">
        <f t="shared" si="247"/>
        <v>26</v>
      </c>
      <c r="AO248">
        <f t="shared" si="247"/>
        <v>2.5</v>
      </c>
      <c r="AP248">
        <f t="shared" si="247"/>
        <v>2.5</v>
      </c>
      <c r="AQ248">
        <f t="shared" si="247"/>
        <v>24</v>
      </c>
      <c r="AR248">
        <f t="shared" si="247"/>
        <v>27</v>
      </c>
      <c r="AS248">
        <f t="shared" si="247"/>
        <v>37</v>
      </c>
      <c r="AT248">
        <f t="shared" si="247"/>
        <v>24</v>
      </c>
      <c r="AU248">
        <f t="shared" si="247"/>
        <v>70</v>
      </c>
      <c r="AV248">
        <f t="shared" si="247"/>
        <v>30</v>
      </c>
      <c r="AW248">
        <f t="shared" si="247"/>
        <v>2.5</v>
      </c>
      <c r="AX248">
        <f t="shared" si="247"/>
        <v>2.5</v>
      </c>
      <c r="AY248">
        <f t="shared" si="247"/>
        <v>32</v>
      </c>
      <c r="AZ248">
        <f t="shared" si="247"/>
        <v>2.5</v>
      </c>
      <c r="BA248">
        <f t="shared" si="247"/>
        <v>2.5</v>
      </c>
      <c r="BB248">
        <f t="shared" si="247"/>
        <v>0</v>
      </c>
      <c r="BC248">
        <f t="shared" si="247"/>
        <v>100</v>
      </c>
      <c r="BD248">
        <f t="shared" si="247"/>
        <v>0.5</v>
      </c>
      <c r="BE248">
        <f t="shared" si="247"/>
        <v>0.5</v>
      </c>
      <c r="BF248">
        <f t="shared" si="247"/>
        <v>0.5</v>
      </c>
      <c r="BG248">
        <f t="shared" si="247"/>
        <v>0.5</v>
      </c>
      <c r="BH248">
        <f t="shared" si="247"/>
        <v>0.5</v>
      </c>
      <c r="BI248">
        <f t="shared" si="247"/>
        <v>0.5</v>
      </c>
      <c r="BJ248">
        <f t="shared" si="247"/>
        <v>100</v>
      </c>
      <c r="BK248">
        <f t="shared" si="247"/>
        <v>5.0000000000000001E-3</v>
      </c>
      <c r="BL248">
        <f t="shared" si="247"/>
        <v>0.5</v>
      </c>
      <c r="BM248">
        <f t="shared" si="247"/>
        <v>0.05</v>
      </c>
      <c r="BN248">
        <f t="shared" si="247"/>
        <v>0.05</v>
      </c>
      <c r="BO248">
        <f t="shared" si="247"/>
        <v>0.05</v>
      </c>
      <c r="BP248">
        <f t="shared" si="247"/>
        <v>0.05</v>
      </c>
      <c r="BQ248">
        <f t="shared" si="247"/>
        <v>0</v>
      </c>
      <c r="BR248">
        <f t="shared" si="247"/>
        <v>0.4</v>
      </c>
      <c r="BS248">
        <f t="shared" si="247"/>
        <v>0.05</v>
      </c>
      <c r="BT248">
        <f t="shared" si="247"/>
        <v>0.05</v>
      </c>
      <c r="BU248">
        <f t="shared" si="247"/>
        <v>0.1</v>
      </c>
      <c r="BV248">
        <f t="shared" si="247"/>
        <v>0.05</v>
      </c>
      <c r="BW248">
        <f t="shared" si="247"/>
        <v>0.05</v>
      </c>
      <c r="BX248">
        <f t="shared" si="247"/>
        <v>0</v>
      </c>
      <c r="BY248">
        <f t="shared" si="247"/>
        <v>0.15</v>
      </c>
      <c r="BZ248">
        <f t="shared" si="247"/>
        <v>0</v>
      </c>
      <c r="CA248">
        <f t="shared" si="247"/>
        <v>0</v>
      </c>
      <c r="CB248">
        <f t="shared" si="247"/>
        <v>0</v>
      </c>
      <c r="CC248">
        <f t="shared" si="247"/>
        <v>0</v>
      </c>
      <c r="CD248">
        <f t="shared" si="247"/>
        <v>0</v>
      </c>
      <c r="CE248">
        <f t="shared" si="247"/>
        <v>0</v>
      </c>
      <c r="CF248">
        <f t="shared" si="247"/>
        <v>0</v>
      </c>
      <c r="CG248">
        <f t="shared" si="247"/>
        <v>0</v>
      </c>
      <c r="CH248">
        <f t="shared" si="247"/>
        <v>0</v>
      </c>
      <c r="CI248">
        <f t="shared" si="247"/>
        <v>0</v>
      </c>
      <c r="CJ248">
        <f t="shared" si="247"/>
        <v>0</v>
      </c>
      <c r="CK248">
        <f t="shared" si="247"/>
        <v>0</v>
      </c>
      <c r="CL248">
        <f t="shared" si="247"/>
        <v>0</v>
      </c>
      <c r="CM248">
        <f t="shared" si="247"/>
        <v>0</v>
      </c>
      <c r="CN248">
        <f t="shared" si="247"/>
        <v>0</v>
      </c>
      <c r="CO248">
        <f t="shared" si="247"/>
        <v>0</v>
      </c>
      <c r="CP248">
        <f t="shared" si="247"/>
        <v>0</v>
      </c>
      <c r="CQ248">
        <f t="shared" si="247"/>
        <v>0</v>
      </c>
      <c r="CR248" s="19">
        <f t="shared" si="230"/>
        <v>0</v>
      </c>
      <c r="CS248">
        <f t="shared" si="247"/>
        <v>0</v>
      </c>
      <c r="CT248">
        <f t="shared" si="247"/>
        <v>0</v>
      </c>
      <c r="CU248">
        <f t="shared" si="247"/>
        <v>0</v>
      </c>
      <c r="CV248">
        <f t="shared" si="246"/>
        <v>0</v>
      </c>
      <c r="CW248">
        <f t="shared" si="246"/>
        <v>0</v>
      </c>
      <c r="CX248">
        <f t="shared" si="246"/>
        <v>0.05</v>
      </c>
      <c r="CY248">
        <f t="shared" si="246"/>
        <v>0.05</v>
      </c>
      <c r="DA248">
        <f t="shared" si="246"/>
        <v>0</v>
      </c>
      <c r="DB248">
        <f t="shared" si="246"/>
        <v>0</v>
      </c>
      <c r="DC248">
        <f t="shared" si="246"/>
        <v>0</v>
      </c>
      <c r="DD248">
        <f t="shared" si="246"/>
        <v>0</v>
      </c>
      <c r="DE248">
        <f t="shared" si="246"/>
        <v>0</v>
      </c>
    </row>
    <row r="249" spans="35:109">
      <c r="AI249">
        <f t="shared" si="229"/>
        <v>2.5</v>
      </c>
      <c r="AJ249">
        <f t="shared" si="247"/>
        <v>39</v>
      </c>
      <c r="AK249">
        <f t="shared" si="247"/>
        <v>2.5</v>
      </c>
      <c r="AL249">
        <f t="shared" si="247"/>
        <v>204</v>
      </c>
      <c r="AM249">
        <f t="shared" si="247"/>
        <v>49</v>
      </c>
      <c r="AN249">
        <f t="shared" si="247"/>
        <v>40</v>
      </c>
      <c r="AO249">
        <f t="shared" si="247"/>
        <v>2.5</v>
      </c>
      <c r="AP249">
        <f t="shared" si="247"/>
        <v>2.5</v>
      </c>
      <c r="AQ249">
        <f t="shared" si="247"/>
        <v>46</v>
      </c>
      <c r="AR249">
        <f t="shared" si="247"/>
        <v>28</v>
      </c>
      <c r="AS249">
        <f t="shared" si="247"/>
        <v>2.5</v>
      </c>
      <c r="AT249">
        <f t="shared" si="247"/>
        <v>2.5</v>
      </c>
      <c r="AU249">
        <f t="shared" si="247"/>
        <v>112</v>
      </c>
      <c r="AV249">
        <f t="shared" si="247"/>
        <v>44</v>
      </c>
      <c r="AW249">
        <f t="shared" si="247"/>
        <v>2.5</v>
      </c>
      <c r="AX249">
        <f t="shared" si="247"/>
        <v>2.5</v>
      </c>
      <c r="AY249">
        <f t="shared" si="247"/>
        <v>52</v>
      </c>
      <c r="AZ249">
        <f t="shared" si="247"/>
        <v>2.5</v>
      </c>
      <c r="BA249">
        <f t="shared" si="247"/>
        <v>2.5</v>
      </c>
      <c r="BB249">
        <f t="shared" si="247"/>
        <v>0</v>
      </c>
      <c r="BC249">
        <f t="shared" si="247"/>
        <v>0.5</v>
      </c>
      <c r="BD249">
        <f t="shared" si="247"/>
        <v>0.5</v>
      </c>
      <c r="BE249">
        <f t="shared" si="247"/>
        <v>33.099999999999994</v>
      </c>
      <c r="BF249">
        <f t="shared" si="247"/>
        <v>0.5</v>
      </c>
      <c r="BG249">
        <f t="shared" si="247"/>
        <v>0.5</v>
      </c>
      <c r="BH249">
        <f t="shared" si="247"/>
        <v>0.5</v>
      </c>
      <c r="BI249">
        <f t="shared" si="247"/>
        <v>0.5</v>
      </c>
      <c r="BJ249">
        <f t="shared" si="247"/>
        <v>33.099999999999994</v>
      </c>
      <c r="BK249">
        <f t="shared" si="247"/>
        <v>5.0000000000000001E-3</v>
      </c>
      <c r="BL249">
        <f t="shared" si="247"/>
        <v>0.5</v>
      </c>
      <c r="BM249">
        <f t="shared" si="247"/>
        <v>0.05</v>
      </c>
      <c r="BN249">
        <f t="shared" si="247"/>
        <v>0.05</v>
      </c>
      <c r="BO249">
        <f t="shared" si="247"/>
        <v>0.05</v>
      </c>
      <c r="BP249">
        <f t="shared" si="247"/>
        <v>0.05</v>
      </c>
      <c r="BQ249">
        <f t="shared" si="247"/>
        <v>0</v>
      </c>
      <c r="BR249">
        <f t="shared" si="247"/>
        <v>0.4</v>
      </c>
      <c r="BS249">
        <f t="shared" si="247"/>
        <v>0.05</v>
      </c>
      <c r="BT249">
        <f t="shared" si="247"/>
        <v>0.05</v>
      </c>
      <c r="BU249">
        <f t="shared" si="247"/>
        <v>0.1</v>
      </c>
      <c r="BV249">
        <f t="shared" si="247"/>
        <v>0.05</v>
      </c>
      <c r="BW249">
        <f t="shared" si="247"/>
        <v>0.05</v>
      </c>
      <c r="BX249">
        <f t="shared" si="247"/>
        <v>0</v>
      </c>
      <c r="BY249">
        <f t="shared" si="247"/>
        <v>0.15</v>
      </c>
      <c r="BZ249">
        <f t="shared" si="247"/>
        <v>0</v>
      </c>
      <c r="CA249">
        <f t="shared" si="247"/>
        <v>0</v>
      </c>
      <c r="CB249">
        <f t="shared" si="247"/>
        <v>0</v>
      </c>
      <c r="CC249">
        <f t="shared" si="247"/>
        <v>0</v>
      </c>
      <c r="CD249">
        <f t="shared" si="247"/>
        <v>0</v>
      </c>
      <c r="CE249">
        <f t="shared" si="247"/>
        <v>0</v>
      </c>
      <c r="CF249">
        <f t="shared" si="247"/>
        <v>0</v>
      </c>
      <c r="CG249">
        <f t="shared" si="247"/>
        <v>0</v>
      </c>
      <c r="CH249">
        <f t="shared" si="247"/>
        <v>0</v>
      </c>
      <c r="CI249">
        <f t="shared" si="247"/>
        <v>0</v>
      </c>
      <c r="CJ249">
        <f t="shared" si="247"/>
        <v>0</v>
      </c>
      <c r="CK249">
        <f t="shared" si="247"/>
        <v>0</v>
      </c>
      <c r="CL249">
        <f t="shared" si="247"/>
        <v>0</v>
      </c>
      <c r="CM249">
        <f t="shared" si="247"/>
        <v>0</v>
      </c>
      <c r="CN249">
        <f t="shared" si="247"/>
        <v>0</v>
      </c>
      <c r="CO249">
        <f t="shared" si="247"/>
        <v>0</v>
      </c>
      <c r="CP249">
        <f t="shared" si="247"/>
        <v>0</v>
      </c>
      <c r="CQ249">
        <f t="shared" si="247"/>
        <v>0</v>
      </c>
      <c r="CR249" s="19">
        <f t="shared" si="230"/>
        <v>0</v>
      </c>
      <c r="CS249">
        <f t="shared" si="247"/>
        <v>0</v>
      </c>
      <c r="CT249">
        <f t="shared" si="247"/>
        <v>0</v>
      </c>
      <c r="CU249">
        <f t="shared" ref="CU249:DE252" si="248">CU41*1000</f>
        <v>0</v>
      </c>
      <c r="CV249">
        <f t="shared" si="248"/>
        <v>0</v>
      </c>
      <c r="CW249">
        <f t="shared" si="248"/>
        <v>0</v>
      </c>
      <c r="CX249">
        <f t="shared" si="248"/>
        <v>0.05</v>
      </c>
      <c r="CY249">
        <f t="shared" si="248"/>
        <v>0.05</v>
      </c>
      <c r="DA249">
        <f t="shared" si="248"/>
        <v>0</v>
      </c>
      <c r="DB249">
        <f t="shared" si="248"/>
        <v>0</v>
      </c>
      <c r="DC249">
        <f t="shared" si="248"/>
        <v>0</v>
      </c>
      <c r="DD249">
        <f t="shared" si="248"/>
        <v>0</v>
      </c>
      <c r="DE249">
        <f t="shared" si="248"/>
        <v>0</v>
      </c>
    </row>
    <row r="250" spans="35:109">
      <c r="AI250">
        <f t="shared" si="229"/>
        <v>162</v>
      </c>
      <c r="AJ250">
        <f t="shared" ref="AJ250:CU253" si="249">AJ42*1000</f>
        <v>135</v>
      </c>
      <c r="AK250">
        <f t="shared" si="249"/>
        <v>2.5</v>
      </c>
      <c r="AL250">
        <f t="shared" si="249"/>
        <v>611</v>
      </c>
      <c r="AM250">
        <f t="shared" si="249"/>
        <v>161</v>
      </c>
      <c r="AN250">
        <f t="shared" si="249"/>
        <v>112</v>
      </c>
      <c r="AO250">
        <f t="shared" si="249"/>
        <v>65</v>
      </c>
      <c r="AP250">
        <f t="shared" si="249"/>
        <v>2.5</v>
      </c>
      <c r="AQ250">
        <f t="shared" si="249"/>
        <v>119</v>
      </c>
      <c r="AR250">
        <f t="shared" si="249"/>
        <v>1.5</v>
      </c>
      <c r="AS250">
        <f t="shared" si="249"/>
        <v>56</v>
      </c>
      <c r="AT250">
        <f t="shared" si="249"/>
        <v>2.5</v>
      </c>
      <c r="AU250">
        <f t="shared" si="249"/>
        <v>258</v>
      </c>
      <c r="AV250">
        <f t="shared" si="249"/>
        <v>196</v>
      </c>
      <c r="AW250">
        <f t="shared" si="249"/>
        <v>87</v>
      </c>
      <c r="AX250">
        <f t="shared" si="249"/>
        <v>136</v>
      </c>
      <c r="AY250">
        <f t="shared" si="249"/>
        <v>103</v>
      </c>
      <c r="AZ250">
        <f t="shared" si="249"/>
        <v>2.5</v>
      </c>
      <c r="BA250">
        <f t="shared" si="249"/>
        <v>2.5</v>
      </c>
      <c r="BB250">
        <f t="shared" si="249"/>
        <v>0</v>
      </c>
      <c r="BC250">
        <f t="shared" si="249"/>
        <v>0.5</v>
      </c>
      <c r="BD250">
        <f t="shared" si="249"/>
        <v>0.5</v>
      </c>
      <c r="BE250">
        <f t="shared" si="249"/>
        <v>0.5</v>
      </c>
      <c r="BF250">
        <f t="shared" si="249"/>
        <v>0.5</v>
      </c>
      <c r="BG250">
        <f t="shared" si="249"/>
        <v>0.5</v>
      </c>
      <c r="BH250">
        <f t="shared" si="249"/>
        <v>0.5</v>
      </c>
      <c r="BI250">
        <f t="shared" si="249"/>
        <v>0.5</v>
      </c>
      <c r="BJ250">
        <f t="shared" si="249"/>
        <v>0.5</v>
      </c>
      <c r="BK250">
        <f t="shared" si="249"/>
        <v>5.0000000000000001E-3</v>
      </c>
      <c r="BL250">
        <f t="shared" si="249"/>
        <v>8</v>
      </c>
      <c r="BM250">
        <f t="shared" si="249"/>
        <v>0.05</v>
      </c>
      <c r="BN250">
        <f t="shared" si="249"/>
        <v>0.05</v>
      </c>
      <c r="BO250">
        <f t="shared" si="249"/>
        <v>0.05</v>
      </c>
      <c r="BP250">
        <f t="shared" si="249"/>
        <v>0.05</v>
      </c>
      <c r="BQ250">
        <f t="shared" si="249"/>
        <v>0</v>
      </c>
      <c r="BR250">
        <f t="shared" si="249"/>
        <v>0.4</v>
      </c>
      <c r="BS250">
        <f t="shared" si="249"/>
        <v>0.05</v>
      </c>
      <c r="BT250">
        <f t="shared" si="249"/>
        <v>0.05</v>
      </c>
      <c r="BU250">
        <f t="shared" si="249"/>
        <v>0.1</v>
      </c>
      <c r="BV250">
        <f t="shared" si="249"/>
        <v>0.05</v>
      </c>
      <c r="BW250">
        <f t="shared" si="249"/>
        <v>0.05</v>
      </c>
      <c r="BX250">
        <f t="shared" si="249"/>
        <v>0</v>
      </c>
      <c r="BY250">
        <f t="shared" si="249"/>
        <v>0.15</v>
      </c>
      <c r="BZ250">
        <f t="shared" si="249"/>
        <v>0</v>
      </c>
      <c r="CA250">
        <f t="shared" si="249"/>
        <v>0</v>
      </c>
      <c r="CB250">
        <f t="shared" si="249"/>
        <v>0</v>
      </c>
      <c r="CC250">
        <f t="shared" si="249"/>
        <v>0</v>
      </c>
      <c r="CD250">
        <f t="shared" si="249"/>
        <v>0</v>
      </c>
      <c r="CE250">
        <f t="shared" si="249"/>
        <v>0</v>
      </c>
      <c r="CF250">
        <f t="shared" si="249"/>
        <v>0</v>
      </c>
      <c r="CG250">
        <f t="shared" si="249"/>
        <v>0</v>
      </c>
      <c r="CH250">
        <f t="shared" si="249"/>
        <v>0</v>
      </c>
      <c r="CI250">
        <f t="shared" si="249"/>
        <v>0</v>
      </c>
      <c r="CJ250">
        <f t="shared" si="249"/>
        <v>0</v>
      </c>
      <c r="CK250">
        <f t="shared" si="249"/>
        <v>0</v>
      </c>
      <c r="CL250">
        <f t="shared" si="249"/>
        <v>0</v>
      </c>
      <c r="CM250">
        <f t="shared" si="249"/>
        <v>0</v>
      </c>
      <c r="CN250">
        <f t="shared" si="249"/>
        <v>0</v>
      </c>
      <c r="CO250">
        <f t="shared" si="249"/>
        <v>0</v>
      </c>
      <c r="CP250">
        <f t="shared" si="249"/>
        <v>0</v>
      </c>
      <c r="CQ250">
        <f t="shared" si="249"/>
        <v>0</v>
      </c>
      <c r="CR250" s="19">
        <f t="shared" si="230"/>
        <v>0</v>
      </c>
      <c r="CS250">
        <f t="shared" si="249"/>
        <v>0</v>
      </c>
      <c r="CT250">
        <f t="shared" si="249"/>
        <v>0</v>
      </c>
      <c r="CU250">
        <f t="shared" si="249"/>
        <v>0</v>
      </c>
      <c r="CV250">
        <f t="shared" si="248"/>
        <v>0</v>
      </c>
      <c r="CW250">
        <f t="shared" si="248"/>
        <v>0</v>
      </c>
      <c r="CX250">
        <f t="shared" si="248"/>
        <v>0.05</v>
      </c>
      <c r="CY250">
        <f t="shared" si="248"/>
        <v>0.05</v>
      </c>
      <c r="DA250">
        <f t="shared" si="248"/>
        <v>0</v>
      </c>
      <c r="DB250">
        <f t="shared" si="248"/>
        <v>0</v>
      </c>
      <c r="DC250">
        <f t="shared" si="248"/>
        <v>0</v>
      </c>
      <c r="DD250">
        <f t="shared" si="248"/>
        <v>0</v>
      </c>
      <c r="DE250">
        <f t="shared" si="248"/>
        <v>0</v>
      </c>
    </row>
    <row r="251" spans="35:109">
      <c r="AI251">
        <f t="shared" si="229"/>
        <v>164</v>
      </c>
      <c r="AJ251">
        <f t="shared" si="249"/>
        <v>52</v>
      </c>
      <c r="AK251">
        <f t="shared" si="249"/>
        <v>2.5</v>
      </c>
      <c r="AL251">
        <f t="shared" si="249"/>
        <v>166</v>
      </c>
      <c r="AM251">
        <f t="shared" si="249"/>
        <v>50</v>
      </c>
      <c r="AN251">
        <f t="shared" si="249"/>
        <v>41</v>
      </c>
      <c r="AO251">
        <f t="shared" si="249"/>
        <v>20</v>
      </c>
      <c r="AP251">
        <f t="shared" si="249"/>
        <v>2.5</v>
      </c>
      <c r="AQ251">
        <f t="shared" si="249"/>
        <v>31</v>
      </c>
      <c r="AR251">
        <f t="shared" si="249"/>
        <v>33</v>
      </c>
      <c r="AS251">
        <f t="shared" si="249"/>
        <v>2.5</v>
      </c>
      <c r="AT251">
        <f t="shared" si="249"/>
        <v>22</v>
      </c>
      <c r="AU251">
        <f t="shared" si="249"/>
        <v>86</v>
      </c>
      <c r="AV251">
        <f t="shared" si="249"/>
        <v>58</v>
      </c>
      <c r="AW251">
        <f t="shared" si="249"/>
        <v>22</v>
      </c>
      <c r="AX251">
        <f t="shared" si="249"/>
        <v>43</v>
      </c>
      <c r="AY251">
        <f t="shared" si="249"/>
        <v>30</v>
      </c>
      <c r="AZ251">
        <f t="shared" si="249"/>
        <v>2.5</v>
      </c>
      <c r="BA251">
        <f t="shared" si="249"/>
        <v>2.5</v>
      </c>
      <c r="BB251">
        <f t="shared" si="249"/>
        <v>0</v>
      </c>
      <c r="BC251">
        <f t="shared" si="249"/>
        <v>0.5</v>
      </c>
      <c r="BD251">
        <f t="shared" si="249"/>
        <v>0.5</v>
      </c>
      <c r="BE251">
        <f t="shared" si="249"/>
        <v>0.5</v>
      </c>
      <c r="BF251">
        <f t="shared" si="249"/>
        <v>0.5</v>
      </c>
      <c r="BG251">
        <f t="shared" si="249"/>
        <v>0.5</v>
      </c>
      <c r="BH251">
        <f t="shared" si="249"/>
        <v>0.5</v>
      </c>
      <c r="BI251">
        <f t="shared" si="249"/>
        <v>0.5</v>
      </c>
      <c r="BJ251">
        <f t="shared" si="249"/>
        <v>0.5</v>
      </c>
      <c r="BK251">
        <f t="shared" si="249"/>
        <v>5.0000000000000001E-3</v>
      </c>
      <c r="BL251">
        <f t="shared" si="249"/>
        <v>0.5</v>
      </c>
      <c r="BM251">
        <f t="shared" si="249"/>
        <v>0.05</v>
      </c>
      <c r="BN251">
        <f t="shared" si="249"/>
        <v>0.05</v>
      </c>
      <c r="BO251">
        <f t="shared" si="249"/>
        <v>0.05</v>
      </c>
      <c r="BP251">
        <f t="shared" si="249"/>
        <v>0.05</v>
      </c>
      <c r="BQ251">
        <f t="shared" si="249"/>
        <v>0</v>
      </c>
      <c r="BR251">
        <f t="shared" si="249"/>
        <v>0.4</v>
      </c>
      <c r="BS251">
        <f t="shared" si="249"/>
        <v>0.05</v>
      </c>
      <c r="BT251">
        <f t="shared" si="249"/>
        <v>0.05</v>
      </c>
      <c r="BU251">
        <f t="shared" si="249"/>
        <v>0.1</v>
      </c>
      <c r="BV251">
        <f t="shared" si="249"/>
        <v>0.05</v>
      </c>
      <c r="BW251">
        <f t="shared" si="249"/>
        <v>0.05</v>
      </c>
      <c r="BX251">
        <f t="shared" si="249"/>
        <v>0</v>
      </c>
      <c r="BY251">
        <f t="shared" si="249"/>
        <v>0.15</v>
      </c>
      <c r="BZ251">
        <f t="shared" si="249"/>
        <v>0</v>
      </c>
      <c r="CA251">
        <f t="shared" si="249"/>
        <v>0</v>
      </c>
      <c r="CB251">
        <f t="shared" si="249"/>
        <v>0</v>
      </c>
      <c r="CC251">
        <f t="shared" si="249"/>
        <v>0</v>
      </c>
      <c r="CD251">
        <f t="shared" si="249"/>
        <v>0</v>
      </c>
      <c r="CE251">
        <f t="shared" si="249"/>
        <v>0</v>
      </c>
      <c r="CF251">
        <f t="shared" si="249"/>
        <v>0</v>
      </c>
      <c r="CG251">
        <f t="shared" si="249"/>
        <v>0</v>
      </c>
      <c r="CH251">
        <f t="shared" si="249"/>
        <v>0</v>
      </c>
      <c r="CI251">
        <f t="shared" si="249"/>
        <v>0</v>
      </c>
      <c r="CJ251">
        <f t="shared" si="249"/>
        <v>0</v>
      </c>
      <c r="CK251">
        <f t="shared" si="249"/>
        <v>0</v>
      </c>
      <c r="CL251">
        <f t="shared" si="249"/>
        <v>0</v>
      </c>
      <c r="CM251">
        <f t="shared" si="249"/>
        <v>0</v>
      </c>
      <c r="CN251">
        <f t="shared" si="249"/>
        <v>0</v>
      </c>
      <c r="CO251">
        <f t="shared" si="249"/>
        <v>0</v>
      </c>
      <c r="CP251">
        <f t="shared" si="249"/>
        <v>0</v>
      </c>
      <c r="CQ251">
        <f t="shared" si="249"/>
        <v>0</v>
      </c>
      <c r="CR251" s="19">
        <f t="shared" si="230"/>
        <v>0</v>
      </c>
      <c r="CS251">
        <f t="shared" si="249"/>
        <v>0</v>
      </c>
      <c r="CT251">
        <f t="shared" si="249"/>
        <v>0</v>
      </c>
      <c r="CU251">
        <f t="shared" si="249"/>
        <v>0</v>
      </c>
      <c r="CV251">
        <f t="shared" si="248"/>
        <v>0</v>
      </c>
      <c r="CW251">
        <f t="shared" si="248"/>
        <v>0</v>
      </c>
      <c r="CX251">
        <f t="shared" si="248"/>
        <v>0.05</v>
      </c>
      <c r="CY251">
        <f t="shared" si="248"/>
        <v>0.05</v>
      </c>
      <c r="DA251">
        <f t="shared" si="248"/>
        <v>0</v>
      </c>
      <c r="DB251">
        <f t="shared" si="248"/>
        <v>0</v>
      </c>
      <c r="DC251">
        <f t="shared" si="248"/>
        <v>0</v>
      </c>
      <c r="DD251">
        <f t="shared" si="248"/>
        <v>0</v>
      </c>
      <c r="DE251">
        <f t="shared" si="248"/>
        <v>0</v>
      </c>
    </row>
    <row r="252" spans="35:109">
      <c r="AI252">
        <f t="shared" si="229"/>
        <v>33</v>
      </c>
      <c r="AJ252">
        <f t="shared" si="249"/>
        <v>62</v>
      </c>
      <c r="AK252">
        <f t="shared" si="249"/>
        <v>2.5</v>
      </c>
      <c r="AL252">
        <f t="shared" si="249"/>
        <v>403</v>
      </c>
      <c r="AM252">
        <f t="shared" si="249"/>
        <v>49</v>
      </c>
      <c r="AN252">
        <f t="shared" si="249"/>
        <v>53</v>
      </c>
      <c r="AO252">
        <f t="shared" si="249"/>
        <v>2.5</v>
      </c>
      <c r="AP252">
        <f t="shared" si="249"/>
        <v>2.5</v>
      </c>
      <c r="AQ252">
        <f t="shared" si="249"/>
        <v>2.5</v>
      </c>
      <c r="AR252">
        <f t="shared" si="249"/>
        <v>1.5</v>
      </c>
      <c r="AS252">
        <f t="shared" si="249"/>
        <v>37</v>
      </c>
      <c r="AT252">
        <f t="shared" si="249"/>
        <v>50</v>
      </c>
      <c r="AU252">
        <f t="shared" si="249"/>
        <v>198</v>
      </c>
      <c r="AV252">
        <f t="shared" si="249"/>
        <v>40</v>
      </c>
      <c r="AW252">
        <f t="shared" si="249"/>
        <v>2.5</v>
      </c>
      <c r="AX252">
        <f t="shared" si="249"/>
        <v>37</v>
      </c>
      <c r="AY252">
        <f t="shared" si="249"/>
        <v>2.5</v>
      </c>
      <c r="AZ252">
        <f t="shared" si="249"/>
        <v>2.5</v>
      </c>
      <c r="BA252">
        <f t="shared" si="249"/>
        <v>2.5</v>
      </c>
      <c r="BB252">
        <f t="shared" si="249"/>
        <v>0</v>
      </c>
      <c r="BC252">
        <f t="shared" si="249"/>
        <v>0.5</v>
      </c>
      <c r="BD252">
        <f t="shared" si="249"/>
        <v>0.5</v>
      </c>
      <c r="BE252">
        <f t="shared" si="249"/>
        <v>0.5</v>
      </c>
      <c r="BF252">
        <f t="shared" si="249"/>
        <v>0.5</v>
      </c>
      <c r="BG252">
        <f t="shared" si="249"/>
        <v>0.5</v>
      </c>
      <c r="BH252">
        <f t="shared" si="249"/>
        <v>0.5</v>
      </c>
      <c r="BI252">
        <f t="shared" si="249"/>
        <v>0.5</v>
      </c>
      <c r="BJ252">
        <f t="shared" si="249"/>
        <v>0.5</v>
      </c>
      <c r="BK252">
        <f t="shared" si="249"/>
        <v>5.0000000000000001E-3</v>
      </c>
      <c r="BL252">
        <f t="shared" si="249"/>
        <v>5</v>
      </c>
      <c r="BM252">
        <f t="shared" si="249"/>
        <v>0.05</v>
      </c>
      <c r="BN252">
        <f t="shared" si="249"/>
        <v>0.05</v>
      </c>
      <c r="BO252">
        <f t="shared" si="249"/>
        <v>0.05</v>
      </c>
      <c r="BP252">
        <f t="shared" si="249"/>
        <v>0.05</v>
      </c>
      <c r="BQ252">
        <f t="shared" si="249"/>
        <v>0</v>
      </c>
      <c r="BR252">
        <f t="shared" si="249"/>
        <v>0.4</v>
      </c>
      <c r="BS252">
        <f t="shared" si="249"/>
        <v>0.05</v>
      </c>
      <c r="BT252">
        <f t="shared" si="249"/>
        <v>0.05</v>
      </c>
      <c r="BU252">
        <f t="shared" si="249"/>
        <v>0.1</v>
      </c>
      <c r="BV252">
        <f t="shared" si="249"/>
        <v>0.05</v>
      </c>
      <c r="BW252">
        <f t="shared" si="249"/>
        <v>0.05</v>
      </c>
      <c r="BX252">
        <f t="shared" si="249"/>
        <v>0</v>
      </c>
      <c r="BY252">
        <f t="shared" si="249"/>
        <v>0.15</v>
      </c>
      <c r="BZ252">
        <f t="shared" si="249"/>
        <v>0</v>
      </c>
      <c r="CA252">
        <f t="shared" si="249"/>
        <v>0</v>
      </c>
      <c r="CB252">
        <f t="shared" si="249"/>
        <v>0</v>
      </c>
      <c r="CC252">
        <f t="shared" si="249"/>
        <v>0</v>
      </c>
      <c r="CD252">
        <f t="shared" si="249"/>
        <v>0</v>
      </c>
      <c r="CE252">
        <f t="shared" si="249"/>
        <v>0</v>
      </c>
      <c r="CF252">
        <f t="shared" si="249"/>
        <v>0</v>
      </c>
      <c r="CG252">
        <f t="shared" si="249"/>
        <v>0</v>
      </c>
      <c r="CH252">
        <f t="shared" si="249"/>
        <v>0</v>
      </c>
      <c r="CI252">
        <f t="shared" si="249"/>
        <v>0</v>
      </c>
      <c r="CJ252">
        <f t="shared" si="249"/>
        <v>0</v>
      </c>
      <c r="CK252">
        <f t="shared" si="249"/>
        <v>0</v>
      </c>
      <c r="CL252">
        <f t="shared" si="249"/>
        <v>0</v>
      </c>
      <c r="CM252">
        <f t="shared" si="249"/>
        <v>0</v>
      </c>
      <c r="CN252">
        <f t="shared" si="249"/>
        <v>0</v>
      </c>
      <c r="CO252">
        <f t="shared" si="249"/>
        <v>0</v>
      </c>
      <c r="CP252">
        <f t="shared" si="249"/>
        <v>0</v>
      </c>
      <c r="CQ252">
        <f t="shared" si="249"/>
        <v>0</v>
      </c>
      <c r="CR252" s="19">
        <f t="shared" si="230"/>
        <v>0</v>
      </c>
      <c r="CS252">
        <f t="shared" si="249"/>
        <v>0</v>
      </c>
      <c r="CT252">
        <f t="shared" si="249"/>
        <v>0</v>
      </c>
      <c r="CU252">
        <f t="shared" si="249"/>
        <v>0</v>
      </c>
      <c r="CV252">
        <f t="shared" si="248"/>
        <v>0</v>
      </c>
      <c r="CW252">
        <f t="shared" si="248"/>
        <v>0</v>
      </c>
      <c r="CX252">
        <f t="shared" si="248"/>
        <v>0.05</v>
      </c>
      <c r="CY252">
        <f t="shared" si="248"/>
        <v>0.05</v>
      </c>
      <c r="DA252">
        <f t="shared" si="248"/>
        <v>0</v>
      </c>
      <c r="DB252">
        <f t="shared" si="248"/>
        <v>0</v>
      </c>
      <c r="DC252">
        <f t="shared" si="248"/>
        <v>0</v>
      </c>
      <c r="DD252">
        <f t="shared" si="248"/>
        <v>0</v>
      </c>
      <c r="DE252">
        <f t="shared" si="248"/>
        <v>0</v>
      </c>
    </row>
    <row r="253" spans="35:109">
      <c r="AI253">
        <f t="shared" si="229"/>
        <v>2.5</v>
      </c>
      <c r="AJ253">
        <f t="shared" si="249"/>
        <v>111</v>
      </c>
      <c r="AK253">
        <f t="shared" si="249"/>
        <v>2.5</v>
      </c>
      <c r="AL253">
        <f t="shared" si="249"/>
        <v>546</v>
      </c>
      <c r="AM253">
        <f t="shared" si="249"/>
        <v>112</v>
      </c>
      <c r="AN253">
        <f t="shared" si="249"/>
        <v>102</v>
      </c>
      <c r="AO253">
        <f t="shared" si="249"/>
        <v>50</v>
      </c>
      <c r="AP253">
        <f t="shared" si="249"/>
        <v>2.5</v>
      </c>
      <c r="AQ253">
        <f t="shared" si="249"/>
        <v>64</v>
      </c>
      <c r="AR253">
        <f t="shared" si="249"/>
        <v>25</v>
      </c>
      <c r="AS253">
        <f t="shared" si="249"/>
        <v>2.5</v>
      </c>
      <c r="AT253">
        <f t="shared" si="249"/>
        <v>2.5</v>
      </c>
      <c r="AU253">
        <f t="shared" si="249"/>
        <v>258</v>
      </c>
      <c r="AV253">
        <f t="shared" si="249"/>
        <v>130</v>
      </c>
      <c r="AW253">
        <f t="shared" si="249"/>
        <v>53</v>
      </c>
      <c r="AX253">
        <f t="shared" si="249"/>
        <v>770</v>
      </c>
      <c r="AY253">
        <f t="shared" si="249"/>
        <v>70</v>
      </c>
      <c r="AZ253">
        <f t="shared" si="249"/>
        <v>2.5</v>
      </c>
      <c r="BA253">
        <f t="shared" si="249"/>
        <v>2.5</v>
      </c>
      <c r="BB253">
        <f t="shared" si="249"/>
        <v>0</v>
      </c>
      <c r="BC253">
        <f t="shared" si="249"/>
        <v>0.5</v>
      </c>
      <c r="BD253">
        <f t="shared" si="249"/>
        <v>0.5</v>
      </c>
      <c r="BE253">
        <f t="shared" si="249"/>
        <v>0.5</v>
      </c>
      <c r="BF253">
        <f t="shared" si="249"/>
        <v>0.5</v>
      </c>
      <c r="BG253">
        <f t="shared" si="249"/>
        <v>0.5</v>
      </c>
      <c r="BH253">
        <f t="shared" si="249"/>
        <v>0.5</v>
      </c>
      <c r="BI253">
        <f t="shared" si="249"/>
        <v>0.5</v>
      </c>
      <c r="BJ253">
        <f t="shared" si="249"/>
        <v>0.5</v>
      </c>
      <c r="BK253">
        <f t="shared" si="249"/>
        <v>5.0000000000000001E-3</v>
      </c>
      <c r="BL253">
        <f t="shared" si="249"/>
        <v>0.5</v>
      </c>
      <c r="BM253">
        <f t="shared" si="249"/>
        <v>0.05</v>
      </c>
      <c r="BN253">
        <f t="shared" si="249"/>
        <v>0.05</v>
      </c>
      <c r="BO253">
        <f t="shared" si="249"/>
        <v>0.05</v>
      </c>
      <c r="BP253">
        <f t="shared" si="249"/>
        <v>0.05</v>
      </c>
      <c r="BQ253">
        <f t="shared" si="249"/>
        <v>0</v>
      </c>
      <c r="BR253">
        <f t="shared" si="249"/>
        <v>0.4</v>
      </c>
      <c r="BS253">
        <f t="shared" si="249"/>
        <v>0.05</v>
      </c>
      <c r="BT253">
        <f t="shared" si="249"/>
        <v>0.05</v>
      </c>
      <c r="BU253">
        <f t="shared" si="249"/>
        <v>0.1</v>
      </c>
      <c r="BV253">
        <f t="shared" si="249"/>
        <v>0.05</v>
      </c>
      <c r="BW253">
        <f t="shared" si="249"/>
        <v>0.05</v>
      </c>
      <c r="BX253">
        <f t="shared" si="249"/>
        <v>0</v>
      </c>
      <c r="BY253">
        <f t="shared" si="249"/>
        <v>0.15</v>
      </c>
      <c r="BZ253">
        <f t="shared" si="249"/>
        <v>0</v>
      </c>
      <c r="CA253">
        <f t="shared" si="249"/>
        <v>0</v>
      </c>
      <c r="CB253">
        <f t="shared" si="249"/>
        <v>0</v>
      </c>
      <c r="CC253">
        <f t="shared" si="249"/>
        <v>0</v>
      </c>
      <c r="CD253">
        <f t="shared" si="249"/>
        <v>0</v>
      </c>
      <c r="CE253">
        <f t="shared" si="249"/>
        <v>0</v>
      </c>
      <c r="CF253">
        <f t="shared" si="249"/>
        <v>0</v>
      </c>
      <c r="CG253">
        <f t="shared" si="249"/>
        <v>0</v>
      </c>
      <c r="CH253">
        <f t="shared" si="249"/>
        <v>0</v>
      </c>
      <c r="CI253">
        <f t="shared" si="249"/>
        <v>0</v>
      </c>
      <c r="CJ253">
        <f t="shared" si="249"/>
        <v>0</v>
      </c>
      <c r="CK253">
        <f t="shared" si="249"/>
        <v>0</v>
      </c>
      <c r="CL253">
        <f t="shared" si="249"/>
        <v>0</v>
      </c>
      <c r="CM253">
        <f t="shared" si="249"/>
        <v>0</v>
      </c>
      <c r="CN253">
        <f t="shared" si="249"/>
        <v>0</v>
      </c>
      <c r="CO253">
        <f t="shared" si="249"/>
        <v>0</v>
      </c>
      <c r="CP253">
        <f t="shared" si="249"/>
        <v>0</v>
      </c>
      <c r="CQ253">
        <f t="shared" si="249"/>
        <v>0</v>
      </c>
      <c r="CR253" s="19">
        <f t="shared" si="230"/>
        <v>0</v>
      </c>
      <c r="CS253">
        <f t="shared" si="249"/>
        <v>0</v>
      </c>
      <c r="CT253">
        <f t="shared" si="249"/>
        <v>0</v>
      </c>
      <c r="CU253">
        <f t="shared" ref="CU253:DE256" si="250">CU45*1000</f>
        <v>0</v>
      </c>
      <c r="CV253">
        <f t="shared" si="250"/>
        <v>0</v>
      </c>
      <c r="CW253">
        <f t="shared" si="250"/>
        <v>0</v>
      </c>
      <c r="CX253">
        <f t="shared" si="250"/>
        <v>0.05</v>
      </c>
      <c r="CY253">
        <f t="shared" si="250"/>
        <v>0.05</v>
      </c>
      <c r="DA253">
        <f t="shared" si="250"/>
        <v>0</v>
      </c>
      <c r="DB253">
        <f t="shared" si="250"/>
        <v>0</v>
      </c>
      <c r="DC253">
        <f t="shared" si="250"/>
        <v>0</v>
      </c>
      <c r="DD253">
        <f t="shared" si="250"/>
        <v>0</v>
      </c>
      <c r="DE253">
        <f t="shared" si="250"/>
        <v>0</v>
      </c>
    </row>
    <row r="254" spans="35:109">
      <c r="AI254">
        <f t="shared" si="229"/>
        <v>263</v>
      </c>
      <c r="AJ254">
        <f t="shared" ref="AJ254:CU257" si="251">AJ46*1000</f>
        <v>66</v>
      </c>
      <c r="AK254">
        <f t="shared" si="251"/>
        <v>2.5</v>
      </c>
      <c r="AL254">
        <f t="shared" si="251"/>
        <v>250</v>
      </c>
      <c r="AM254">
        <f t="shared" si="251"/>
        <v>54</v>
      </c>
      <c r="AN254">
        <f t="shared" si="251"/>
        <v>51</v>
      </c>
      <c r="AO254">
        <f t="shared" si="251"/>
        <v>25</v>
      </c>
      <c r="AP254">
        <f t="shared" si="251"/>
        <v>2.5</v>
      </c>
      <c r="AQ254">
        <f t="shared" si="251"/>
        <v>36</v>
      </c>
      <c r="AR254">
        <f t="shared" si="251"/>
        <v>40</v>
      </c>
      <c r="AS254">
        <f t="shared" si="251"/>
        <v>2.5</v>
      </c>
      <c r="AT254">
        <f t="shared" si="251"/>
        <v>2.5</v>
      </c>
      <c r="AU254">
        <f t="shared" si="251"/>
        <v>122</v>
      </c>
      <c r="AV254">
        <f t="shared" si="251"/>
        <v>58</v>
      </c>
      <c r="AW254">
        <f t="shared" si="251"/>
        <v>26</v>
      </c>
      <c r="AX254">
        <f t="shared" si="251"/>
        <v>50</v>
      </c>
      <c r="AY254">
        <f t="shared" si="251"/>
        <v>31</v>
      </c>
      <c r="AZ254">
        <f t="shared" si="251"/>
        <v>2.5</v>
      </c>
      <c r="BA254">
        <f t="shared" si="251"/>
        <v>2.5</v>
      </c>
      <c r="BB254">
        <f t="shared" si="251"/>
        <v>0</v>
      </c>
      <c r="BC254">
        <f t="shared" si="251"/>
        <v>0.5</v>
      </c>
      <c r="BD254">
        <f t="shared" si="251"/>
        <v>0.5</v>
      </c>
      <c r="BE254">
        <f t="shared" si="251"/>
        <v>0.5</v>
      </c>
      <c r="BF254">
        <f t="shared" si="251"/>
        <v>0.5</v>
      </c>
      <c r="BG254">
        <f t="shared" si="251"/>
        <v>0.5</v>
      </c>
      <c r="BH254">
        <f t="shared" si="251"/>
        <v>0.5</v>
      </c>
      <c r="BI254">
        <f t="shared" si="251"/>
        <v>0.5</v>
      </c>
      <c r="BJ254">
        <f t="shared" si="251"/>
        <v>0.5</v>
      </c>
      <c r="BK254">
        <f t="shared" si="251"/>
        <v>5.0000000000000001E-3</v>
      </c>
      <c r="BL254">
        <f t="shared" si="251"/>
        <v>0.5</v>
      </c>
      <c r="BM254">
        <f t="shared" si="251"/>
        <v>0.05</v>
      </c>
      <c r="BN254">
        <f t="shared" si="251"/>
        <v>0.05</v>
      </c>
      <c r="BO254">
        <f t="shared" si="251"/>
        <v>0.05</v>
      </c>
      <c r="BP254">
        <f t="shared" si="251"/>
        <v>0.05</v>
      </c>
      <c r="BQ254">
        <f t="shared" si="251"/>
        <v>0</v>
      </c>
      <c r="BR254">
        <f t="shared" si="251"/>
        <v>0.4</v>
      </c>
      <c r="BS254">
        <f t="shared" si="251"/>
        <v>0.05</v>
      </c>
      <c r="BT254">
        <f t="shared" si="251"/>
        <v>0.05</v>
      </c>
      <c r="BU254">
        <f t="shared" si="251"/>
        <v>0.1</v>
      </c>
      <c r="BV254">
        <f t="shared" si="251"/>
        <v>0.05</v>
      </c>
      <c r="BW254">
        <f t="shared" si="251"/>
        <v>0.05</v>
      </c>
      <c r="BX254">
        <f t="shared" si="251"/>
        <v>0</v>
      </c>
      <c r="BY254">
        <f t="shared" si="251"/>
        <v>0.15</v>
      </c>
      <c r="BZ254">
        <f t="shared" si="251"/>
        <v>0</v>
      </c>
      <c r="CA254">
        <f t="shared" si="251"/>
        <v>0</v>
      </c>
      <c r="CB254">
        <f t="shared" si="251"/>
        <v>0</v>
      </c>
      <c r="CC254">
        <f t="shared" si="251"/>
        <v>0</v>
      </c>
      <c r="CD254">
        <f t="shared" si="251"/>
        <v>0</v>
      </c>
      <c r="CE254">
        <f t="shared" si="251"/>
        <v>0</v>
      </c>
      <c r="CF254">
        <f t="shared" si="251"/>
        <v>0</v>
      </c>
      <c r="CG254">
        <f t="shared" si="251"/>
        <v>0</v>
      </c>
      <c r="CH254">
        <f t="shared" si="251"/>
        <v>0</v>
      </c>
      <c r="CI254">
        <f t="shared" si="251"/>
        <v>0</v>
      </c>
      <c r="CJ254">
        <f t="shared" si="251"/>
        <v>0</v>
      </c>
      <c r="CK254">
        <f t="shared" si="251"/>
        <v>0</v>
      </c>
      <c r="CL254">
        <f t="shared" si="251"/>
        <v>0</v>
      </c>
      <c r="CM254">
        <f t="shared" si="251"/>
        <v>0</v>
      </c>
      <c r="CN254">
        <f t="shared" si="251"/>
        <v>0</v>
      </c>
      <c r="CO254">
        <f t="shared" si="251"/>
        <v>0</v>
      </c>
      <c r="CP254">
        <f t="shared" si="251"/>
        <v>0</v>
      </c>
      <c r="CQ254">
        <f t="shared" si="251"/>
        <v>0</v>
      </c>
      <c r="CR254" s="19">
        <f t="shared" si="230"/>
        <v>0</v>
      </c>
      <c r="CS254">
        <f t="shared" si="251"/>
        <v>0</v>
      </c>
      <c r="CT254">
        <f t="shared" si="251"/>
        <v>0</v>
      </c>
      <c r="CU254">
        <f t="shared" si="251"/>
        <v>0</v>
      </c>
      <c r="CV254">
        <f t="shared" si="250"/>
        <v>0</v>
      </c>
      <c r="CW254">
        <f t="shared" si="250"/>
        <v>0</v>
      </c>
      <c r="CX254">
        <f t="shared" si="250"/>
        <v>0.05</v>
      </c>
      <c r="CY254">
        <f t="shared" si="250"/>
        <v>0.05</v>
      </c>
      <c r="DA254">
        <f t="shared" si="250"/>
        <v>0</v>
      </c>
      <c r="DB254">
        <f t="shared" si="250"/>
        <v>0</v>
      </c>
      <c r="DC254">
        <f t="shared" si="250"/>
        <v>0</v>
      </c>
      <c r="DD254">
        <f t="shared" si="250"/>
        <v>0</v>
      </c>
      <c r="DE254">
        <f t="shared" si="250"/>
        <v>0</v>
      </c>
    </row>
    <row r="255" spans="35:109">
      <c r="AI255">
        <f t="shared" si="229"/>
        <v>104</v>
      </c>
      <c r="AJ255">
        <f t="shared" si="251"/>
        <v>44</v>
      </c>
      <c r="AK255">
        <f t="shared" si="251"/>
        <v>2.5</v>
      </c>
      <c r="AL255">
        <f t="shared" si="251"/>
        <v>124</v>
      </c>
      <c r="AM255">
        <f t="shared" si="251"/>
        <v>33</v>
      </c>
      <c r="AN255">
        <f t="shared" si="251"/>
        <v>23</v>
      </c>
      <c r="AO255">
        <f t="shared" si="251"/>
        <v>2.5</v>
      </c>
      <c r="AP255">
        <f t="shared" si="251"/>
        <v>2.5</v>
      </c>
      <c r="AQ255">
        <f t="shared" si="251"/>
        <v>2.5</v>
      </c>
      <c r="AR255">
        <f t="shared" si="251"/>
        <v>44</v>
      </c>
      <c r="AS255">
        <f t="shared" si="251"/>
        <v>2.5</v>
      </c>
      <c r="AT255">
        <f t="shared" si="251"/>
        <v>30</v>
      </c>
      <c r="AU255">
        <f t="shared" si="251"/>
        <v>69</v>
      </c>
      <c r="AV255">
        <f t="shared" si="251"/>
        <v>27</v>
      </c>
      <c r="AW255">
        <f t="shared" si="251"/>
        <v>2.5</v>
      </c>
      <c r="AX255">
        <f t="shared" si="251"/>
        <v>33</v>
      </c>
      <c r="AY255">
        <f t="shared" si="251"/>
        <v>2.5</v>
      </c>
      <c r="AZ255">
        <f t="shared" si="251"/>
        <v>2.5</v>
      </c>
      <c r="BA255">
        <f t="shared" si="251"/>
        <v>2.5</v>
      </c>
      <c r="BB255">
        <f t="shared" si="251"/>
        <v>0</v>
      </c>
      <c r="BC255">
        <f t="shared" si="251"/>
        <v>0.5</v>
      </c>
      <c r="BD255">
        <f t="shared" si="251"/>
        <v>5.4</v>
      </c>
      <c r="BE255">
        <f t="shared" si="251"/>
        <v>5.2</v>
      </c>
      <c r="BF255">
        <f t="shared" si="251"/>
        <v>0.5</v>
      </c>
      <c r="BG255">
        <f t="shared" si="251"/>
        <v>1.9</v>
      </c>
      <c r="BH255">
        <f t="shared" si="251"/>
        <v>0.5</v>
      </c>
      <c r="BI255">
        <f t="shared" si="251"/>
        <v>9.9</v>
      </c>
      <c r="BJ255">
        <f t="shared" si="251"/>
        <v>22.4</v>
      </c>
      <c r="BK255">
        <f t="shared" si="251"/>
        <v>5.0000000000000001E-3</v>
      </c>
      <c r="BL255">
        <f t="shared" si="251"/>
        <v>0.5</v>
      </c>
      <c r="BM255">
        <f t="shared" si="251"/>
        <v>0.05</v>
      </c>
      <c r="BN255">
        <f t="shared" si="251"/>
        <v>0.05</v>
      </c>
      <c r="BO255">
        <f t="shared" si="251"/>
        <v>0.05</v>
      </c>
      <c r="BP255">
        <f t="shared" si="251"/>
        <v>0.05</v>
      </c>
      <c r="BQ255">
        <f t="shared" si="251"/>
        <v>0</v>
      </c>
      <c r="BR255">
        <f t="shared" si="251"/>
        <v>0.4</v>
      </c>
      <c r="BS255">
        <f t="shared" si="251"/>
        <v>0.05</v>
      </c>
      <c r="BT255">
        <f t="shared" si="251"/>
        <v>0.05</v>
      </c>
      <c r="BU255">
        <f t="shared" si="251"/>
        <v>0.1</v>
      </c>
      <c r="BV255">
        <f t="shared" si="251"/>
        <v>0.05</v>
      </c>
      <c r="BW255">
        <f t="shared" si="251"/>
        <v>0.05</v>
      </c>
      <c r="BX255">
        <f t="shared" si="251"/>
        <v>0</v>
      </c>
      <c r="BY255">
        <f t="shared" si="251"/>
        <v>0.15</v>
      </c>
      <c r="BZ255">
        <f t="shared" si="251"/>
        <v>0</v>
      </c>
      <c r="CA255">
        <f t="shared" si="251"/>
        <v>0</v>
      </c>
      <c r="CB255">
        <f t="shared" si="251"/>
        <v>0</v>
      </c>
      <c r="CC255">
        <f t="shared" si="251"/>
        <v>0</v>
      </c>
      <c r="CD255">
        <f t="shared" si="251"/>
        <v>0</v>
      </c>
      <c r="CE255">
        <f t="shared" si="251"/>
        <v>0</v>
      </c>
      <c r="CF255">
        <f t="shared" si="251"/>
        <v>0</v>
      </c>
      <c r="CG255">
        <f t="shared" si="251"/>
        <v>0</v>
      </c>
      <c r="CH255">
        <f t="shared" si="251"/>
        <v>0</v>
      </c>
      <c r="CI255">
        <f t="shared" si="251"/>
        <v>0</v>
      </c>
      <c r="CJ255">
        <f t="shared" si="251"/>
        <v>0</v>
      </c>
      <c r="CK255">
        <f t="shared" si="251"/>
        <v>0</v>
      </c>
      <c r="CL255">
        <f t="shared" si="251"/>
        <v>0</v>
      </c>
      <c r="CM255">
        <f t="shared" si="251"/>
        <v>0</v>
      </c>
      <c r="CN255">
        <f t="shared" si="251"/>
        <v>0</v>
      </c>
      <c r="CO255">
        <f t="shared" si="251"/>
        <v>0</v>
      </c>
      <c r="CP255">
        <f t="shared" si="251"/>
        <v>0</v>
      </c>
      <c r="CQ255">
        <f t="shared" si="251"/>
        <v>0</v>
      </c>
      <c r="CR255" s="19">
        <f t="shared" si="230"/>
        <v>0</v>
      </c>
      <c r="CS255">
        <f t="shared" si="251"/>
        <v>0</v>
      </c>
      <c r="CT255">
        <f t="shared" si="251"/>
        <v>0</v>
      </c>
      <c r="CU255">
        <f t="shared" si="251"/>
        <v>0</v>
      </c>
      <c r="CV255">
        <f t="shared" si="250"/>
        <v>0</v>
      </c>
      <c r="CW255">
        <f t="shared" si="250"/>
        <v>0</v>
      </c>
      <c r="CX255">
        <f t="shared" si="250"/>
        <v>0.05</v>
      </c>
      <c r="CY255">
        <f t="shared" si="250"/>
        <v>0.05</v>
      </c>
      <c r="DA255">
        <f t="shared" si="250"/>
        <v>0</v>
      </c>
      <c r="DB255">
        <f t="shared" si="250"/>
        <v>0</v>
      </c>
      <c r="DC255">
        <f t="shared" si="250"/>
        <v>0</v>
      </c>
      <c r="DD255">
        <f t="shared" si="250"/>
        <v>0</v>
      </c>
      <c r="DE255">
        <f t="shared" si="250"/>
        <v>0</v>
      </c>
    </row>
    <row r="256" spans="35:109">
      <c r="AI256">
        <f t="shared" si="229"/>
        <v>29</v>
      </c>
      <c r="AJ256">
        <f t="shared" si="251"/>
        <v>35</v>
      </c>
      <c r="AK256">
        <f t="shared" si="251"/>
        <v>2.5</v>
      </c>
      <c r="AL256">
        <f t="shared" si="251"/>
        <v>196</v>
      </c>
      <c r="AM256">
        <f t="shared" si="251"/>
        <v>34</v>
      </c>
      <c r="AN256">
        <f t="shared" si="251"/>
        <v>37</v>
      </c>
      <c r="AO256">
        <f t="shared" si="251"/>
        <v>2.5</v>
      </c>
      <c r="AP256">
        <f t="shared" si="251"/>
        <v>2.5</v>
      </c>
      <c r="AQ256">
        <f t="shared" si="251"/>
        <v>23</v>
      </c>
      <c r="AR256">
        <f t="shared" si="251"/>
        <v>16</v>
      </c>
      <c r="AS256">
        <f t="shared" si="251"/>
        <v>24</v>
      </c>
      <c r="AT256">
        <f t="shared" si="251"/>
        <v>20</v>
      </c>
      <c r="AU256">
        <f t="shared" si="251"/>
        <v>103</v>
      </c>
      <c r="AV256">
        <f t="shared" si="251"/>
        <v>34</v>
      </c>
      <c r="AW256">
        <f t="shared" si="251"/>
        <v>2.5</v>
      </c>
      <c r="AX256">
        <f t="shared" si="251"/>
        <v>38</v>
      </c>
      <c r="AY256">
        <f t="shared" si="251"/>
        <v>2.5</v>
      </c>
      <c r="AZ256">
        <f t="shared" si="251"/>
        <v>2.5</v>
      </c>
      <c r="BA256">
        <f t="shared" si="251"/>
        <v>2.5</v>
      </c>
      <c r="BB256">
        <f t="shared" si="251"/>
        <v>0</v>
      </c>
      <c r="BC256">
        <f t="shared" si="251"/>
        <v>0.5</v>
      </c>
      <c r="BD256">
        <f t="shared" si="251"/>
        <v>0.5</v>
      </c>
      <c r="BE256">
        <f t="shared" si="251"/>
        <v>0.5</v>
      </c>
      <c r="BF256">
        <f t="shared" si="251"/>
        <v>0.5</v>
      </c>
      <c r="BG256">
        <f t="shared" si="251"/>
        <v>0.5</v>
      </c>
      <c r="BH256">
        <f t="shared" si="251"/>
        <v>0.5</v>
      </c>
      <c r="BI256">
        <f t="shared" si="251"/>
        <v>0.5</v>
      </c>
      <c r="BJ256">
        <f t="shared" si="251"/>
        <v>0.5</v>
      </c>
      <c r="BK256">
        <f t="shared" si="251"/>
        <v>5.0000000000000001E-3</v>
      </c>
      <c r="BL256">
        <f t="shared" si="251"/>
        <v>0.5</v>
      </c>
      <c r="BM256">
        <f t="shared" si="251"/>
        <v>0.05</v>
      </c>
      <c r="BN256">
        <f t="shared" si="251"/>
        <v>0.05</v>
      </c>
      <c r="BO256">
        <f t="shared" si="251"/>
        <v>0.05</v>
      </c>
      <c r="BP256">
        <f t="shared" si="251"/>
        <v>0.05</v>
      </c>
      <c r="BQ256">
        <f t="shared" si="251"/>
        <v>0</v>
      </c>
      <c r="BR256">
        <f t="shared" si="251"/>
        <v>0.4</v>
      </c>
      <c r="BS256">
        <f t="shared" si="251"/>
        <v>0.05</v>
      </c>
      <c r="BT256">
        <f t="shared" si="251"/>
        <v>0.05</v>
      </c>
      <c r="BU256">
        <f t="shared" si="251"/>
        <v>0.1</v>
      </c>
      <c r="BV256">
        <f t="shared" si="251"/>
        <v>0.05</v>
      </c>
      <c r="BW256">
        <f t="shared" si="251"/>
        <v>0.05</v>
      </c>
      <c r="BX256">
        <f t="shared" si="251"/>
        <v>0</v>
      </c>
      <c r="BY256">
        <f t="shared" si="251"/>
        <v>0.15</v>
      </c>
      <c r="BZ256">
        <f t="shared" si="251"/>
        <v>0</v>
      </c>
      <c r="CA256">
        <f t="shared" si="251"/>
        <v>0</v>
      </c>
      <c r="CB256">
        <f t="shared" si="251"/>
        <v>0</v>
      </c>
      <c r="CC256">
        <f t="shared" si="251"/>
        <v>0</v>
      </c>
      <c r="CD256">
        <f t="shared" si="251"/>
        <v>0</v>
      </c>
      <c r="CE256">
        <f t="shared" si="251"/>
        <v>0</v>
      </c>
      <c r="CF256">
        <f t="shared" si="251"/>
        <v>0</v>
      </c>
      <c r="CG256">
        <f t="shared" si="251"/>
        <v>0</v>
      </c>
      <c r="CH256">
        <f t="shared" si="251"/>
        <v>0</v>
      </c>
      <c r="CI256">
        <f t="shared" si="251"/>
        <v>0</v>
      </c>
      <c r="CJ256">
        <f t="shared" si="251"/>
        <v>0</v>
      </c>
      <c r="CK256">
        <f t="shared" si="251"/>
        <v>0</v>
      </c>
      <c r="CL256">
        <f t="shared" si="251"/>
        <v>0</v>
      </c>
      <c r="CM256">
        <f t="shared" si="251"/>
        <v>0</v>
      </c>
      <c r="CN256">
        <f t="shared" si="251"/>
        <v>0</v>
      </c>
      <c r="CO256">
        <f t="shared" si="251"/>
        <v>0</v>
      </c>
      <c r="CP256">
        <f t="shared" si="251"/>
        <v>0</v>
      </c>
      <c r="CQ256">
        <f t="shared" si="251"/>
        <v>0</v>
      </c>
      <c r="CR256" s="19">
        <f t="shared" si="230"/>
        <v>0</v>
      </c>
      <c r="CS256">
        <f t="shared" si="251"/>
        <v>0</v>
      </c>
      <c r="CT256">
        <f t="shared" si="251"/>
        <v>0</v>
      </c>
      <c r="CU256">
        <f t="shared" si="251"/>
        <v>0</v>
      </c>
      <c r="CV256">
        <f t="shared" si="250"/>
        <v>0</v>
      </c>
      <c r="CW256">
        <f t="shared" si="250"/>
        <v>0</v>
      </c>
      <c r="CX256">
        <f t="shared" si="250"/>
        <v>0.05</v>
      </c>
      <c r="CY256">
        <f t="shared" si="250"/>
        <v>0.05</v>
      </c>
      <c r="DA256">
        <f t="shared" si="250"/>
        <v>0</v>
      </c>
      <c r="DB256">
        <f t="shared" si="250"/>
        <v>0</v>
      </c>
      <c r="DC256">
        <f t="shared" si="250"/>
        <v>0</v>
      </c>
      <c r="DD256">
        <f t="shared" si="250"/>
        <v>0</v>
      </c>
      <c r="DE256">
        <f t="shared" si="250"/>
        <v>0</v>
      </c>
    </row>
    <row r="257" spans="35:109">
      <c r="AI257">
        <f t="shared" si="229"/>
        <v>129</v>
      </c>
      <c r="AJ257">
        <f t="shared" si="251"/>
        <v>66</v>
      </c>
      <c r="AK257">
        <f t="shared" si="251"/>
        <v>2.5</v>
      </c>
      <c r="AL257">
        <f t="shared" si="251"/>
        <v>182</v>
      </c>
      <c r="AM257">
        <f t="shared" si="251"/>
        <v>34</v>
      </c>
      <c r="AN257">
        <f t="shared" si="251"/>
        <v>43</v>
      </c>
      <c r="AO257">
        <f t="shared" si="251"/>
        <v>21</v>
      </c>
      <c r="AP257">
        <f t="shared" si="251"/>
        <v>2.5</v>
      </c>
      <c r="AQ257">
        <f t="shared" si="251"/>
        <v>27</v>
      </c>
      <c r="AR257">
        <f t="shared" si="251"/>
        <v>39</v>
      </c>
      <c r="AS257">
        <f t="shared" si="251"/>
        <v>2.5</v>
      </c>
      <c r="AT257">
        <f t="shared" si="251"/>
        <v>2.5</v>
      </c>
      <c r="AU257">
        <f t="shared" si="251"/>
        <v>96</v>
      </c>
      <c r="AV257">
        <f t="shared" si="251"/>
        <v>41</v>
      </c>
      <c r="AW257">
        <f t="shared" si="251"/>
        <v>2.5</v>
      </c>
      <c r="AX257">
        <f t="shared" si="251"/>
        <v>37</v>
      </c>
      <c r="AY257">
        <f t="shared" si="251"/>
        <v>23</v>
      </c>
      <c r="AZ257">
        <f t="shared" si="251"/>
        <v>2.5</v>
      </c>
      <c r="BA257">
        <f t="shared" si="251"/>
        <v>2.5</v>
      </c>
      <c r="BB257">
        <f t="shared" si="251"/>
        <v>0</v>
      </c>
      <c r="BC257">
        <f t="shared" si="251"/>
        <v>0.5</v>
      </c>
      <c r="BD257">
        <f t="shared" si="251"/>
        <v>0.5</v>
      </c>
      <c r="BE257">
        <f t="shared" si="251"/>
        <v>0.5</v>
      </c>
      <c r="BF257">
        <f t="shared" si="251"/>
        <v>0.5</v>
      </c>
      <c r="BG257">
        <f t="shared" si="251"/>
        <v>0.5</v>
      </c>
      <c r="BH257">
        <f t="shared" si="251"/>
        <v>0.5</v>
      </c>
      <c r="BI257">
        <f t="shared" si="251"/>
        <v>0.5</v>
      </c>
      <c r="BJ257">
        <f t="shared" si="251"/>
        <v>0.5</v>
      </c>
      <c r="BK257">
        <f t="shared" si="251"/>
        <v>5.0000000000000001E-3</v>
      </c>
      <c r="BL257">
        <f t="shared" si="251"/>
        <v>0.5</v>
      </c>
      <c r="BM257">
        <f t="shared" si="251"/>
        <v>0.05</v>
      </c>
      <c r="BN257">
        <f t="shared" si="251"/>
        <v>0.05</v>
      </c>
      <c r="BO257">
        <f t="shared" si="251"/>
        <v>0.05</v>
      </c>
      <c r="BP257">
        <f t="shared" si="251"/>
        <v>0.05</v>
      </c>
      <c r="BQ257">
        <f t="shared" si="251"/>
        <v>0</v>
      </c>
      <c r="BR257">
        <f t="shared" si="251"/>
        <v>0.4</v>
      </c>
      <c r="BS257">
        <f t="shared" si="251"/>
        <v>0.05</v>
      </c>
      <c r="BT257">
        <f t="shared" si="251"/>
        <v>0.05</v>
      </c>
      <c r="BU257">
        <f t="shared" si="251"/>
        <v>0.1</v>
      </c>
      <c r="BV257">
        <f t="shared" si="251"/>
        <v>0.05</v>
      </c>
      <c r="BW257">
        <f t="shared" si="251"/>
        <v>0.05</v>
      </c>
      <c r="BX257">
        <f t="shared" si="251"/>
        <v>0</v>
      </c>
      <c r="BY257">
        <f t="shared" si="251"/>
        <v>0.15</v>
      </c>
      <c r="BZ257">
        <f t="shared" si="251"/>
        <v>0</v>
      </c>
      <c r="CA257">
        <f t="shared" si="251"/>
        <v>0</v>
      </c>
      <c r="CB257">
        <f t="shared" si="251"/>
        <v>0</v>
      </c>
      <c r="CC257">
        <f t="shared" si="251"/>
        <v>0</v>
      </c>
      <c r="CD257">
        <f t="shared" si="251"/>
        <v>0</v>
      </c>
      <c r="CE257">
        <f t="shared" si="251"/>
        <v>0</v>
      </c>
      <c r="CF257">
        <f t="shared" si="251"/>
        <v>0</v>
      </c>
      <c r="CG257">
        <f t="shared" si="251"/>
        <v>0</v>
      </c>
      <c r="CH257">
        <f t="shared" si="251"/>
        <v>0</v>
      </c>
      <c r="CI257">
        <f t="shared" si="251"/>
        <v>0</v>
      </c>
      <c r="CJ257">
        <f t="shared" si="251"/>
        <v>0</v>
      </c>
      <c r="CK257">
        <f t="shared" si="251"/>
        <v>0</v>
      </c>
      <c r="CL257">
        <f t="shared" si="251"/>
        <v>0</v>
      </c>
      <c r="CM257">
        <f t="shared" si="251"/>
        <v>0</v>
      </c>
      <c r="CN257">
        <f t="shared" si="251"/>
        <v>0</v>
      </c>
      <c r="CO257">
        <f t="shared" si="251"/>
        <v>0</v>
      </c>
      <c r="CP257">
        <f t="shared" si="251"/>
        <v>0</v>
      </c>
      <c r="CQ257">
        <f t="shared" si="251"/>
        <v>0</v>
      </c>
      <c r="CR257" s="19">
        <f t="shared" si="230"/>
        <v>0</v>
      </c>
      <c r="CS257">
        <f t="shared" si="251"/>
        <v>0</v>
      </c>
      <c r="CT257">
        <f t="shared" si="251"/>
        <v>0</v>
      </c>
      <c r="CU257">
        <f t="shared" ref="CU257:DE260" si="252">CU49*1000</f>
        <v>0</v>
      </c>
      <c r="CV257">
        <f t="shared" si="252"/>
        <v>0</v>
      </c>
      <c r="CW257">
        <f t="shared" si="252"/>
        <v>0</v>
      </c>
      <c r="CX257">
        <f t="shared" si="252"/>
        <v>0.05</v>
      </c>
      <c r="CY257">
        <f t="shared" si="252"/>
        <v>0.05</v>
      </c>
      <c r="DA257">
        <f t="shared" si="252"/>
        <v>0</v>
      </c>
      <c r="DB257">
        <f t="shared" si="252"/>
        <v>0</v>
      </c>
      <c r="DC257">
        <f t="shared" si="252"/>
        <v>0</v>
      </c>
      <c r="DD257">
        <f t="shared" si="252"/>
        <v>0</v>
      </c>
      <c r="DE257">
        <f t="shared" si="252"/>
        <v>0</v>
      </c>
    </row>
    <row r="258" spans="35:109">
      <c r="AI258">
        <f t="shared" si="229"/>
        <v>118</v>
      </c>
      <c r="AJ258">
        <f t="shared" ref="AJ258:CU261" si="253">AJ50*1000</f>
        <v>88</v>
      </c>
      <c r="AK258">
        <f t="shared" si="253"/>
        <v>2.5</v>
      </c>
      <c r="AL258">
        <f t="shared" si="253"/>
        <v>232</v>
      </c>
      <c r="AM258">
        <f t="shared" si="253"/>
        <v>45</v>
      </c>
      <c r="AN258">
        <f t="shared" si="253"/>
        <v>41</v>
      </c>
      <c r="AO258">
        <f t="shared" si="253"/>
        <v>2.5</v>
      </c>
      <c r="AP258">
        <f t="shared" si="253"/>
        <v>2.5</v>
      </c>
      <c r="AQ258">
        <f t="shared" si="253"/>
        <v>24</v>
      </c>
      <c r="AR258">
        <f t="shared" si="253"/>
        <v>41</v>
      </c>
      <c r="AS258">
        <f t="shared" si="253"/>
        <v>2.5</v>
      </c>
      <c r="AT258">
        <f t="shared" si="253"/>
        <v>2.5</v>
      </c>
      <c r="AU258">
        <f t="shared" si="253"/>
        <v>120</v>
      </c>
      <c r="AV258">
        <f t="shared" si="253"/>
        <v>38</v>
      </c>
      <c r="AW258">
        <f t="shared" si="253"/>
        <v>2.5</v>
      </c>
      <c r="AX258">
        <f t="shared" si="253"/>
        <v>54</v>
      </c>
      <c r="AY258">
        <f t="shared" si="253"/>
        <v>34</v>
      </c>
      <c r="AZ258">
        <f t="shared" si="253"/>
        <v>2.5</v>
      </c>
      <c r="BA258">
        <f t="shared" si="253"/>
        <v>2.5</v>
      </c>
      <c r="BB258">
        <f t="shared" si="253"/>
        <v>0</v>
      </c>
      <c r="BC258">
        <f t="shared" si="253"/>
        <v>0.5</v>
      </c>
      <c r="BD258">
        <f t="shared" si="253"/>
        <v>0.5</v>
      </c>
      <c r="BE258">
        <f t="shared" si="253"/>
        <v>0.5</v>
      </c>
      <c r="BF258">
        <f t="shared" si="253"/>
        <v>0.5</v>
      </c>
      <c r="BG258">
        <f t="shared" si="253"/>
        <v>0.5</v>
      </c>
      <c r="BH258">
        <f t="shared" si="253"/>
        <v>0.5</v>
      </c>
      <c r="BI258">
        <f t="shared" si="253"/>
        <v>0.5</v>
      </c>
      <c r="BJ258">
        <f t="shared" si="253"/>
        <v>0.5</v>
      </c>
      <c r="BK258">
        <f t="shared" si="253"/>
        <v>5.0000000000000001E-3</v>
      </c>
      <c r="BL258">
        <f t="shared" si="253"/>
        <v>0.5</v>
      </c>
      <c r="BM258">
        <f t="shared" si="253"/>
        <v>0.05</v>
      </c>
      <c r="BN258">
        <f t="shared" si="253"/>
        <v>0.05</v>
      </c>
      <c r="BO258">
        <f t="shared" si="253"/>
        <v>0.05</v>
      </c>
      <c r="BP258">
        <f t="shared" si="253"/>
        <v>0.05</v>
      </c>
      <c r="BQ258">
        <f t="shared" si="253"/>
        <v>0</v>
      </c>
      <c r="BR258">
        <f t="shared" si="253"/>
        <v>0.4</v>
      </c>
      <c r="BS258">
        <f t="shared" si="253"/>
        <v>0.05</v>
      </c>
      <c r="BT258">
        <f t="shared" si="253"/>
        <v>0.05</v>
      </c>
      <c r="BU258">
        <f t="shared" si="253"/>
        <v>0.1</v>
      </c>
      <c r="BV258">
        <f t="shared" si="253"/>
        <v>0.05</v>
      </c>
      <c r="BW258">
        <f t="shared" si="253"/>
        <v>0.05</v>
      </c>
      <c r="BX258">
        <f t="shared" si="253"/>
        <v>0</v>
      </c>
      <c r="BY258">
        <f t="shared" si="253"/>
        <v>0.15</v>
      </c>
      <c r="BZ258">
        <f t="shared" si="253"/>
        <v>0</v>
      </c>
      <c r="CA258">
        <f t="shared" si="253"/>
        <v>0</v>
      </c>
      <c r="CB258">
        <f t="shared" si="253"/>
        <v>0</v>
      </c>
      <c r="CC258">
        <f t="shared" si="253"/>
        <v>0</v>
      </c>
      <c r="CD258">
        <f t="shared" si="253"/>
        <v>0</v>
      </c>
      <c r="CE258">
        <f t="shared" si="253"/>
        <v>0</v>
      </c>
      <c r="CF258">
        <f t="shared" si="253"/>
        <v>0</v>
      </c>
      <c r="CG258">
        <f t="shared" si="253"/>
        <v>0</v>
      </c>
      <c r="CH258">
        <f t="shared" si="253"/>
        <v>0</v>
      </c>
      <c r="CI258">
        <f t="shared" si="253"/>
        <v>0</v>
      </c>
      <c r="CJ258">
        <f t="shared" si="253"/>
        <v>0</v>
      </c>
      <c r="CK258">
        <f t="shared" si="253"/>
        <v>0</v>
      </c>
      <c r="CL258">
        <f t="shared" si="253"/>
        <v>0</v>
      </c>
      <c r="CM258">
        <f t="shared" si="253"/>
        <v>0</v>
      </c>
      <c r="CN258">
        <f t="shared" si="253"/>
        <v>0</v>
      </c>
      <c r="CO258">
        <f t="shared" si="253"/>
        <v>0</v>
      </c>
      <c r="CP258">
        <f t="shared" si="253"/>
        <v>0</v>
      </c>
      <c r="CQ258">
        <f t="shared" si="253"/>
        <v>0</v>
      </c>
      <c r="CR258" s="19">
        <f t="shared" si="230"/>
        <v>0</v>
      </c>
      <c r="CS258">
        <f t="shared" si="253"/>
        <v>0</v>
      </c>
      <c r="CT258">
        <f t="shared" si="253"/>
        <v>0</v>
      </c>
      <c r="CU258">
        <f t="shared" si="253"/>
        <v>0</v>
      </c>
      <c r="CV258">
        <f t="shared" si="252"/>
        <v>0</v>
      </c>
      <c r="CW258">
        <f t="shared" si="252"/>
        <v>0</v>
      </c>
      <c r="CX258">
        <f t="shared" si="252"/>
        <v>0.05</v>
      </c>
      <c r="CY258">
        <f t="shared" si="252"/>
        <v>0.05</v>
      </c>
      <c r="DA258">
        <f t="shared" si="252"/>
        <v>0</v>
      </c>
      <c r="DB258">
        <f t="shared" si="252"/>
        <v>0</v>
      </c>
      <c r="DC258">
        <f t="shared" si="252"/>
        <v>0</v>
      </c>
      <c r="DD258">
        <f t="shared" si="252"/>
        <v>0</v>
      </c>
      <c r="DE258">
        <f t="shared" si="252"/>
        <v>0</v>
      </c>
    </row>
    <row r="259" spans="35:109">
      <c r="AI259">
        <f t="shared" si="229"/>
        <v>485</v>
      </c>
      <c r="AJ259">
        <f t="shared" si="253"/>
        <v>77</v>
      </c>
      <c r="AK259">
        <f t="shared" si="253"/>
        <v>2.5</v>
      </c>
      <c r="AL259">
        <f t="shared" si="253"/>
        <v>253</v>
      </c>
      <c r="AM259">
        <f t="shared" si="253"/>
        <v>55</v>
      </c>
      <c r="AN259">
        <f t="shared" si="253"/>
        <v>55</v>
      </c>
      <c r="AO259">
        <f t="shared" si="253"/>
        <v>24</v>
      </c>
      <c r="AP259">
        <f t="shared" si="253"/>
        <v>2.5</v>
      </c>
      <c r="AQ259">
        <f t="shared" si="253"/>
        <v>27</v>
      </c>
      <c r="AR259">
        <f t="shared" si="253"/>
        <v>57</v>
      </c>
      <c r="AS259">
        <f t="shared" si="253"/>
        <v>40</v>
      </c>
      <c r="AT259">
        <f t="shared" si="253"/>
        <v>2.5</v>
      </c>
      <c r="AU259">
        <f t="shared" si="253"/>
        <v>122</v>
      </c>
      <c r="AV259">
        <f t="shared" si="253"/>
        <v>49</v>
      </c>
      <c r="AW259">
        <f t="shared" si="253"/>
        <v>24</v>
      </c>
      <c r="AX259">
        <f t="shared" si="253"/>
        <v>41</v>
      </c>
      <c r="AY259">
        <f t="shared" si="253"/>
        <v>35</v>
      </c>
      <c r="AZ259">
        <f t="shared" si="253"/>
        <v>2.5</v>
      </c>
      <c r="BA259">
        <f t="shared" si="253"/>
        <v>2.5</v>
      </c>
      <c r="BB259">
        <f t="shared" si="253"/>
        <v>0</v>
      </c>
      <c r="BC259">
        <f t="shared" si="253"/>
        <v>0.5</v>
      </c>
      <c r="BD259">
        <f t="shared" si="253"/>
        <v>0.5</v>
      </c>
      <c r="BE259">
        <f t="shared" si="253"/>
        <v>15.8</v>
      </c>
      <c r="BF259">
        <f t="shared" si="253"/>
        <v>0.5</v>
      </c>
      <c r="BG259">
        <f t="shared" si="253"/>
        <v>0.5</v>
      </c>
      <c r="BH259">
        <f t="shared" si="253"/>
        <v>0.5</v>
      </c>
      <c r="BI259">
        <f t="shared" si="253"/>
        <v>0.5</v>
      </c>
      <c r="BJ259">
        <f t="shared" si="253"/>
        <v>15.8</v>
      </c>
      <c r="BK259">
        <f t="shared" si="253"/>
        <v>5.0000000000000001E-3</v>
      </c>
      <c r="BL259">
        <f t="shared" si="253"/>
        <v>0.5</v>
      </c>
      <c r="BM259">
        <f t="shared" si="253"/>
        <v>0.05</v>
      </c>
      <c r="BN259">
        <f t="shared" si="253"/>
        <v>0.05</v>
      </c>
      <c r="BO259">
        <f t="shared" si="253"/>
        <v>0.05</v>
      </c>
      <c r="BP259">
        <f t="shared" si="253"/>
        <v>0.05</v>
      </c>
      <c r="BQ259">
        <f t="shared" si="253"/>
        <v>0</v>
      </c>
      <c r="BR259">
        <f t="shared" si="253"/>
        <v>0.4</v>
      </c>
      <c r="BS259">
        <f t="shared" si="253"/>
        <v>0.05</v>
      </c>
      <c r="BT259">
        <f t="shared" si="253"/>
        <v>0.05</v>
      </c>
      <c r="BU259">
        <f t="shared" si="253"/>
        <v>0.1</v>
      </c>
      <c r="BV259">
        <f t="shared" si="253"/>
        <v>0.05</v>
      </c>
      <c r="BW259">
        <f t="shared" si="253"/>
        <v>0.05</v>
      </c>
      <c r="BX259">
        <f t="shared" si="253"/>
        <v>0</v>
      </c>
      <c r="BY259">
        <f t="shared" si="253"/>
        <v>0.15</v>
      </c>
      <c r="BZ259">
        <f t="shared" si="253"/>
        <v>0</v>
      </c>
      <c r="CA259">
        <f t="shared" si="253"/>
        <v>0</v>
      </c>
      <c r="CB259">
        <f t="shared" si="253"/>
        <v>0</v>
      </c>
      <c r="CC259">
        <f t="shared" si="253"/>
        <v>0</v>
      </c>
      <c r="CD259">
        <f t="shared" si="253"/>
        <v>0</v>
      </c>
      <c r="CE259">
        <f t="shared" si="253"/>
        <v>0</v>
      </c>
      <c r="CF259">
        <f t="shared" si="253"/>
        <v>0</v>
      </c>
      <c r="CG259">
        <f t="shared" si="253"/>
        <v>0</v>
      </c>
      <c r="CH259">
        <f t="shared" si="253"/>
        <v>0</v>
      </c>
      <c r="CI259">
        <f t="shared" si="253"/>
        <v>0</v>
      </c>
      <c r="CJ259">
        <f t="shared" si="253"/>
        <v>0</v>
      </c>
      <c r="CK259">
        <f t="shared" si="253"/>
        <v>0</v>
      </c>
      <c r="CL259">
        <f t="shared" si="253"/>
        <v>0</v>
      </c>
      <c r="CM259">
        <f t="shared" si="253"/>
        <v>0</v>
      </c>
      <c r="CN259">
        <f t="shared" si="253"/>
        <v>0</v>
      </c>
      <c r="CO259">
        <f t="shared" si="253"/>
        <v>0</v>
      </c>
      <c r="CP259">
        <f t="shared" si="253"/>
        <v>0</v>
      </c>
      <c r="CQ259">
        <f t="shared" si="253"/>
        <v>0</v>
      </c>
      <c r="CR259" s="19">
        <f t="shared" si="230"/>
        <v>0</v>
      </c>
      <c r="CS259">
        <f t="shared" si="253"/>
        <v>0</v>
      </c>
      <c r="CT259">
        <f t="shared" si="253"/>
        <v>0</v>
      </c>
      <c r="CU259">
        <f t="shared" si="253"/>
        <v>0</v>
      </c>
      <c r="CV259">
        <f t="shared" si="252"/>
        <v>0</v>
      </c>
      <c r="CW259">
        <f t="shared" si="252"/>
        <v>0</v>
      </c>
      <c r="CX259">
        <f t="shared" si="252"/>
        <v>0.05</v>
      </c>
      <c r="CY259">
        <f t="shared" si="252"/>
        <v>0.05</v>
      </c>
      <c r="DA259">
        <f t="shared" si="252"/>
        <v>0</v>
      </c>
      <c r="DB259">
        <f t="shared" si="252"/>
        <v>0</v>
      </c>
      <c r="DC259">
        <f t="shared" si="252"/>
        <v>0</v>
      </c>
      <c r="DD259">
        <f t="shared" si="252"/>
        <v>0</v>
      </c>
      <c r="DE259">
        <f t="shared" si="252"/>
        <v>0</v>
      </c>
    </row>
    <row r="260" spans="35:109">
      <c r="AI260">
        <f t="shared" si="229"/>
        <v>110</v>
      </c>
      <c r="AJ260">
        <f t="shared" si="253"/>
        <v>104</v>
      </c>
      <c r="AK260">
        <f t="shared" si="253"/>
        <v>2.5</v>
      </c>
      <c r="AL260">
        <f t="shared" si="253"/>
        <v>314</v>
      </c>
      <c r="AM260">
        <f t="shared" si="253"/>
        <v>74</v>
      </c>
      <c r="AN260">
        <f t="shared" si="253"/>
        <v>78</v>
      </c>
      <c r="AO260">
        <f t="shared" si="253"/>
        <v>35</v>
      </c>
      <c r="AP260">
        <f t="shared" si="253"/>
        <v>2.5</v>
      </c>
      <c r="AQ260">
        <f t="shared" si="253"/>
        <v>42</v>
      </c>
      <c r="AR260">
        <f t="shared" si="253"/>
        <v>55</v>
      </c>
      <c r="AS260">
        <f t="shared" si="253"/>
        <v>2.5</v>
      </c>
      <c r="AT260">
        <f t="shared" si="253"/>
        <v>2.5</v>
      </c>
      <c r="AU260">
        <f t="shared" si="253"/>
        <v>180</v>
      </c>
      <c r="AV260">
        <f t="shared" si="253"/>
        <v>74</v>
      </c>
      <c r="AW260">
        <f t="shared" si="253"/>
        <v>34</v>
      </c>
      <c r="AX260">
        <f t="shared" si="253"/>
        <v>61</v>
      </c>
      <c r="AY260">
        <f t="shared" si="253"/>
        <v>33</v>
      </c>
      <c r="AZ260">
        <f t="shared" si="253"/>
        <v>2.5</v>
      </c>
      <c r="BA260">
        <f t="shared" si="253"/>
        <v>2.5</v>
      </c>
      <c r="BB260">
        <f t="shared" si="253"/>
        <v>0</v>
      </c>
      <c r="BC260">
        <f t="shared" si="253"/>
        <v>0.5</v>
      </c>
      <c r="BD260">
        <f t="shared" si="253"/>
        <v>0.5</v>
      </c>
      <c r="BE260">
        <f t="shared" si="253"/>
        <v>0.5</v>
      </c>
      <c r="BF260">
        <f t="shared" si="253"/>
        <v>0.5</v>
      </c>
      <c r="BG260">
        <f t="shared" si="253"/>
        <v>0.5</v>
      </c>
      <c r="BH260">
        <f t="shared" si="253"/>
        <v>0.5</v>
      </c>
      <c r="BI260">
        <f t="shared" si="253"/>
        <v>0.5</v>
      </c>
      <c r="BJ260">
        <f t="shared" si="253"/>
        <v>0.5</v>
      </c>
      <c r="BK260">
        <f t="shared" si="253"/>
        <v>5.0000000000000001E-3</v>
      </c>
      <c r="BL260">
        <f t="shared" si="253"/>
        <v>0.5</v>
      </c>
      <c r="BM260">
        <f t="shared" si="253"/>
        <v>0.05</v>
      </c>
      <c r="BN260">
        <f t="shared" si="253"/>
        <v>0.05</v>
      </c>
      <c r="BO260">
        <f t="shared" si="253"/>
        <v>0.05</v>
      </c>
      <c r="BP260">
        <f t="shared" si="253"/>
        <v>0.05</v>
      </c>
      <c r="BQ260">
        <f t="shared" si="253"/>
        <v>0</v>
      </c>
      <c r="BR260">
        <f t="shared" si="253"/>
        <v>0.4</v>
      </c>
      <c r="BS260">
        <f t="shared" si="253"/>
        <v>0.05</v>
      </c>
      <c r="BT260">
        <f t="shared" si="253"/>
        <v>0.05</v>
      </c>
      <c r="BU260">
        <f t="shared" si="253"/>
        <v>0.1</v>
      </c>
      <c r="BV260">
        <f t="shared" si="253"/>
        <v>0.05</v>
      </c>
      <c r="BW260">
        <f t="shared" si="253"/>
        <v>0.05</v>
      </c>
      <c r="BX260">
        <f t="shared" si="253"/>
        <v>0</v>
      </c>
      <c r="BY260">
        <f t="shared" si="253"/>
        <v>0.15</v>
      </c>
      <c r="BZ260">
        <f t="shared" si="253"/>
        <v>0</v>
      </c>
      <c r="CA260">
        <f t="shared" si="253"/>
        <v>0</v>
      </c>
      <c r="CB260">
        <f t="shared" si="253"/>
        <v>0</v>
      </c>
      <c r="CC260">
        <f t="shared" si="253"/>
        <v>0</v>
      </c>
      <c r="CD260">
        <f t="shared" si="253"/>
        <v>0</v>
      </c>
      <c r="CE260">
        <f t="shared" si="253"/>
        <v>0</v>
      </c>
      <c r="CF260">
        <f t="shared" si="253"/>
        <v>0</v>
      </c>
      <c r="CG260">
        <f t="shared" si="253"/>
        <v>0</v>
      </c>
      <c r="CH260">
        <f t="shared" si="253"/>
        <v>0</v>
      </c>
      <c r="CI260">
        <f t="shared" si="253"/>
        <v>0</v>
      </c>
      <c r="CJ260">
        <f t="shared" si="253"/>
        <v>0</v>
      </c>
      <c r="CK260">
        <f t="shared" si="253"/>
        <v>0</v>
      </c>
      <c r="CL260">
        <f t="shared" si="253"/>
        <v>0</v>
      </c>
      <c r="CM260">
        <f t="shared" si="253"/>
        <v>0</v>
      </c>
      <c r="CN260">
        <f t="shared" si="253"/>
        <v>0</v>
      </c>
      <c r="CO260">
        <f t="shared" si="253"/>
        <v>0</v>
      </c>
      <c r="CP260">
        <f t="shared" si="253"/>
        <v>0</v>
      </c>
      <c r="CQ260">
        <f t="shared" si="253"/>
        <v>0</v>
      </c>
      <c r="CR260" s="19">
        <f t="shared" si="230"/>
        <v>0</v>
      </c>
      <c r="CS260">
        <f t="shared" si="253"/>
        <v>0</v>
      </c>
      <c r="CT260">
        <f t="shared" si="253"/>
        <v>0</v>
      </c>
      <c r="CU260">
        <f t="shared" si="253"/>
        <v>0</v>
      </c>
      <c r="CV260">
        <f t="shared" si="252"/>
        <v>0</v>
      </c>
      <c r="CW260">
        <f t="shared" si="252"/>
        <v>0</v>
      </c>
      <c r="CX260">
        <f t="shared" si="252"/>
        <v>0.05</v>
      </c>
      <c r="CY260">
        <f t="shared" si="252"/>
        <v>0.05</v>
      </c>
      <c r="DA260">
        <f t="shared" si="252"/>
        <v>0</v>
      </c>
      <c r="DB260">
        <f t="shared" si="252"/>
        <v>0</v>
      </c>
      <c r="DC260">
        <f t="shared" si="252"/>
        <v>0</v>
      </c>
      <c r="DD260">
        <f t="shared" si="252"/>
        <v>0</v>
      </c>
      <c r="DE260">
        <f t="shared" si="252"/>
        <v>0</v>
      </c>
    </row>
    <row r="261" spans="35:109">
      <c r="AI261">
        <f t="shared" si="229"/>
        <v>79</v>
      </c>
      <c r="AJ261">
        <f t="shared" si="253"/>
        <v>252</v>
      </c>
      <c r="AK261">
        <f t="shared" si="253"/>
        <v>25</v>
      </c>
      <c r="AL261">
        <f t="shared" si="253"/>
        <v>815</v>
      </c>
      <c r="AM261">
        <f t="shared" si="253"/>
        <v>166</v>
      </c>
      <c r="AN261">
        <f t="shared" si="253"/>
        <v>151</v>
      </c>
      <c r="AO261">
        <f t="shared" si="253"/>
        <v>57</v>
      </c>
      <c r="AP261">
        <f t="shared" si="253"/>
        <v>2.5</v>
      </c>
      <c r="AQ261">
        <f t="shared" si="253"/>
        <v>66</v>
      </c>
      <c r="AR261">
        <f t="shared" si="253"/>
        <v>27</v>
      </c>
      <c r="AS261">
        <f t="shared" si="253"/>
        <v>21</v>
      </c>
      <c r="AT261">
        <f t="shared" si="253"/>
        <v>38</v>
      </c>
      <c r="AU261">
        <f t="shared" si="253"/>
        <v>388</v>
      </c>
      <c r="AV261">
        <f t="shared" si="253"/>
        <v>151</v>
      </c>
      <c r="AW261">
        <f t="shared" si="253"/>
        <v>68</v>
      </c>
      <c r="AX261">
        <f t="shared" si="253"/>
        <v>97</v>
      </c>
      <c r="AY261">
        <f t="shared" si="253"/>
        <v>56</v>
      </c>
      <c r="AZ261">
        <f t="shared" si="253"/>
        <v>2.5</v>
      </c>
      <c r="BA261">
        <f t="shared" si="253"/>
        <v>2.5</v>
      </c>
      <c r="BB261">
        <f t="shared" si="253"/>
        <v>0</v>
      </c>
      <c r="BC261">
        <f t="shared" si="253"/>
        <v>0.5</v>
      </c>
      <c r="BD261">
        <f t="shared" si="253"/>
        <v>0.5</v>
      </c>
      <c r="BE261">
        <f t="shared" si="253"/>
        <v>0.5</v>
      </c>
      <c r="BF261">
        <f t="shared" si="253"/>
        <v>0.5</v>
      </c>
      <c r="BG261">
        <f t="shared" si="253"/>
        <v>0.5</v>
      </c>
      <c r="BH261">
        <f t="shared" si="253"/>
        <v>0.5</v>
      </c>
      <c r="BI261">
        <f t="shared" si="253"/>
        <v>0.5</v>
      </c>
      <c r="BJ261">
        <f t="shared" si="253"/>
        <v>0.5</v>
      </c>
      <c r="BK261">
        <f t="shared" si="253"/>
        <v>5.0000000000000001E-3</v>
      </c>
      <c r="BL261">
        <f t="shared" si="253"/>
        <v>0.5</v>
      </c>
      <c r="BM261">
        <f t="shared" si="253"/>
        <v>0.05</v>
      </c>
      <c r="BN261">
        <f t="shared" si="253"/>
        <v>0.05</v>
      </c>
      <c r="BO261">
        <f t="shared" si="253"/>
        <v>0.05</v>
      </c>
      <c r="BP261">
        <f t="shared" si="253"/>
        <v>0.05</v>
      </c>
      <c r="BQ261">
        <f t="shared" si="253"/>
        <v>0</v>
      </c>
      <c r="BR261">
        <f t="shared" si="253"/>
        <v>0.4</v>
      </c>
      <c r="BS261">
        <f t="shared" si="253"/>
        <v>0.05</v>
      </c>
      <c r="BT261">
        <f t="shared" si="253"/>
        <v>0.05</v>
      </c>
      <c r="BU261">
        <f t="shared" si="253"/>
        <v>0.1</v>
      </c>
      <c r="BV261">
        <f t="shared" si="253"/>
        <v>0.05</v>
      </c>
      <c r="BW261">
        <f t="shared" si="253"/>
        <v>0.05</v>
      </c>
      <c r="BX261">
        <f t="shared" si="253"/>
        <v>0</v>
      </c>
      <c r="BY261">
        <f t="shared" si="253"/>
        <v>0.15</v>
      </c>
      <c r="BZ261">
        <f t="shared" si="253"/>
        <v>0</v>
      </c>
      <c r="CA261">
        <f t="shared" si="253"/>
        <v>0</v>
      </c>
      <c r="CB261">
        <f t="shared" si="253"/>
        <v>0</v>
      </c>
      <c r="CC261">
        <f t="shared" si="253"/>
        <v>0</v>
      </c>
      <c r="CD261">
        <f t="shared" si="253"/>
        <v>0</v>
      </c>
      <c r="CE261">
        <f t="shared" si="253"/>
        <v>0</v>
      </c>
      <c r="CF261">
        <f t="shared" si="253"/>
        <v>0</v>
      </c>
      <c r="CG261">
        <f t="shared" si="253"/>
        <v>0</v>
      </c>
      <c r="CH261">
        <f t="shared" si="253"/>
        <v>0</v>
      </c>
      <c r="CI261">
        <f t="shared" si="253"/>
        <v>0</v>
      </c>
      <c r="CJ261">
        <f t="shared" si="253"/>
        <v>0</v>
      </c>
      <c r="CK261">
        <f t="shared" si="253"/>
        <v>0</v>
      </c>
      <c r="CL261">
        <f t="shared" si="253"/>
        <v>0</v>
      </c>
      <c r="CM261">
        <f t="shared" si="253"/>
        <v>0</v>
      </c>
      <c r="CN261">
        <f t="shared" si="253"/>
        <v>0</v>
      </c>
      <c r="CO261">
        <f t="shared" si="253"/>
        <v>0</v>
      </c>
      <c r="CP261">
        <f t="shared" si="253"/>
        <v>0</v>
      </c>
      <c r="CQ261">
        <f t="shared" si="253"/>
        <v>0</v>
      </c>
      <c r="CR261" s="19">
        <f t="shared" si="230"/>
        <v>0</v>
      </c>
      <c r="CS261">
        <f t="shared" si="253"/>
        <v>0</v>
      </c>
      <c r="CT261">
        <f t="shared" si="253"/>
        <v>0</v>
      </c>
      <c r="CU261">
        <f t="shared" ref="CU261:DE264" si="254">CU53*1000</f>
        <v>0</v>
      </c>
      <c r="CV261">
        <f t="shared" si="254"/>
        <v>0</v>
      </c>
      <c r="CW261">
        <f t="shared" si="254"/>
        <v>0</v>
      </c>
      <c r="CX261">
        <f t="shared" si="254"/>
        <v>0.05</v>
      </c>
      <c r="CY261">
        <f t="shared" si="254"/>
        <v>0.05</v>
      </c>
      <c r="DA261">
        <f t="shared" si="254"/>
        <v>0</v>
      </c>
      <c r="DB261">
        <f t="shared" si="254"/>
        <v>0</v>
      </c>
      <c r="DC261">
        <f t="shared" si="254"/>
        <v>0</v>
      </c>
      <c r="DD261">
        <f t="shared" si="254"/>
        <v>0</v>
      </c>
      <c r="DE261">
        <f t="shared" si="254"/>
        <v>0</v>
      </c>
    </row>
    <row r="262" spans="35:109">
      <c r="AI262">
        <f t="shared" si="229"/>
        <v>123</v>
      </c>
      <c r="AJ262">
        <f t="shared" ref="AJ262:CU265" si="255">AJ54*1000</f>
        <v>289</v>
      </c>
      <c r="AK262">
        <f t="shared" si="255"/>
        <v>25</v>
      </c>
      <c r="AL262">
        <f t="shared" si="255"/>
        <v>866</v>
      </c>
      <c r="AM262">
        <f t="shared" si="255"/>
        <v>195</v>
      </c>
      <c r="AN262">
        <f t="shared" si="255"/>
        <v>180</v>
      </c>
      <c r="AO262">
        <f t="shared" si="255"/>
        <v>83</v>
      </c>
      <c r="AP262">
        <f t="shared" si="255"/>
        <v>2.5</v>
      </c>
      <c r="AQ262">
        <f t="shared" si="255"/>
        <v>77</v>
      </c>
      <c r="AR262">
        <f t="shared" si="255"/>
        <v>50</v>
      </c>
      <c r="AS262">
        <f t="shared" si="255"/>
        <v>28</v>
      </c>
      <c r="AT262">
        <f t="shared" si="255"/>
        <v>80</v>
      </c>
      <c r="AU262">
        <f t="shared" si="255"/>
        <v>429</v>
      </c>
      <c r="AV262">
        <f t="shared" si="255"/>
        <v>174</v>
      </c>
      <c r="AW262">
        <f t="shared" si="255"/>
        <v>78</v>
      </c>
      <c r="AX262">
        <f t="shared" si="255"/>
        <v>136</v>
      </c>
      <c r="AY262">
        <f t="shared" si="255"/>
        <v>64</v>
      </c>
      <c r="AZ262">
        <f t="shared" si="255"/>
        <v>2.5</v>
      </c>
      <c r="BA262">
        <f t="shared" si="255"/>
        <v>2.5</v>
      </c>
      <c r="BB262">
        <f t="shared" si="255"/>
        <v>0</v>
      </c>
      <c r="BC262">
        <f t="shared" si="255"/>
        <v>0.5</v>
      </c>
      <c r="BD262">
        <f t="shared" si="255"/>
        <v>0.5</v>
      </c>
      <c r="BE262">
        <f t="shared" si="255"/>
        <v>0.5</v>
      </c>
      <c r="BF262">
        <f t="shared" si="255"/>
        <v>0.5</v>
      </c>
      <c r="BG262">
        <f t="shared" si="255"/>
        <v>0.5</v>
      </c>
      <c r="BH262">
        <f t="shared" si="255"/>
        <v>0.5</v>
      </c>
      <c r="BI262">
        <f t="shared" si="255"/>
        <v>0.5</v>
      </c>
      <c r="BJ262">
        <f t="shared" si="255"/>
        <v>0.5</v>
      </c>
      <c r="BK262">
        <f t="shared" si="255"/>
        <v>5.0000000000000001E-3</v>
      </c>
      <c r="BL262">
        <f t="shared" si="255"/>
        <v>0.5</v>
      </c>
      <c r="BM262">
        <f t="shared" si="255"/>
        <v>0.05</v>
      </c>
      <c r="BN262">
        <f t="shared" si="255"/>
        <v>0.05</v>
      </c>
      <c r="BO262">
        <f t="shared" si="255"/>
        <v>0.05</v>
      </c>
      <c r="BP262">
        <f t="shared" si="255"/>
        <v>0.05</v>
      </c>
      <c r="BQ262">
        <f t="shared" si="255"/>
        <v>0</v>
      </c>
      <c r="BR262">
        <f t="shared" si="255"/>
        <v>0.4</v>
      </c>
      <c r="BS262">
        <f t="shared" si="255"/>
        <v>0.05</v>
      </c>
      <c r="BT262">
        <f t="shared" si="255"/>
        <v>0.05</v>
      </c>
      <c r="BU262">
        <f t="shared" si="255"/>
        <v>0.1</v>
      </c>
      <c r="BV262">
        <f t="shared" si="255"/>
        <v>0.05</v>
      </c>
      <c r="BW262">
        <f t="shared" si="255"/>
        <v>0.05</v>
      </c>
      <c r="BX262">
        <f t="shared" si="255"/>
        <v>0</v>
      </c>
      <c r="BY262">
        <f t="shared" si="255"/>
        <v>0.15</v>
      </c>
      <c r="BZ262">
        <f t="shared" si="255"/>
        <v>0</v>
      </c>
      <c r="CA262">
        <f t="shared" si="255"/>
        <v>0</v>
      </c>
      <c r="CB262">
        <f t="shared" si="255"/>
        <v>0</v>
      </c>
      <c r="CC262">
        <f t="shared" si="255"/>
        <v>0</v>
      </c>
      <c r="CD262">
        <f t="shared" si="255"/>
        <v>0</v>
      </c>
      <c r="CE262">
        <f t="shared" si="255"/>
        <v>0</v>
      </c>
      <c r="CF262">
        <f t="shared" si="255"/>
        <v>0</v>
      </c>
      <c r="CG262">
        <f t="shared" si="255"/>
        <v>0</v>
      </c>
      <c r="CH262">
        <f t="shared" si="255"/>
        <v>0</v>
      </c>
      <c r="CI262">
        <f t="shared" si="255"/>
        <v>0</v>
      </c>
      <c r="CJ262">
        <f t="shared" si="255"/>
        <v>0</v>
      </c>
      <c r="CK262">
        <f t="shared" si="255"/>
        <v>0</v>
      </c>
      <c r="CL262">
        <f t="shared" si="255"/>
        <v>0</v>
      </c>
      <c r="CM262">
        <f t="shared" si="255"/>
        <v>0</v>
      </c>
      <c r="CN262">
        <f t="shared" si="255"/>
        <v>0</v>
      </c>
      <c r="CO262">
        <f t="shared" si="255"/>
        <v>0</v>
      </c>
      <c r="CP262">
        <f t="shared" si="255"/>
        <v>0</v>
      </c>
      <c r="CQ262">
        <f t="shared" si="255"/>
        <v>0</v>
      </c>
      <c r="CR262" s="19">
        <f t="shared" si="230"/>
        <v>0</v>
      </c>
      <c r="CS262">
        <f t="shared" si="255"/>
        <v>0</v>
      </c>
      <c r="CT262">
        <f t="shared" si="255"/>
        <v>0</v>
      </c>
      <c r="CU262">
        <f t="shared" si="255"/>
        <v>0</v>
      </c>
      <c r="CV262">
        <f t="shared" si="254"/>
        <v>0</v>
      </c>
      <c r="CW262">
        <f t="shared" si="254"/>
        <v>0</v>
      </c>
      <c r="CX262">
        <f t="shared" si="254"/>
        <v>0.05</v>
      </c>
      <c r="CY262">
        <f t="shared" si="254"/>
        <v>0.05</v>
      </c>
      <c r="DA262">
        <f t="shared" si="254"/>
        <v>0</v>
      </c>
      <c r="DB262">
        <f t="shared" si="254"/>
        <v>0</v>
      </c>
      <c r="DC262">
        <f t="shared" si="254"/>
        <v>0</v>
      </c>
      <c r="DD262">
        <f t="shared" si="254"/>
        <v>0</v>
      </c>
      <c r="DE262">
        <f t="shared" si="254"/>
        <v>0</v>
      </c>
    </row>
    <row r="263" spans="35:109">
      <c r="AI263">
        <f t="shared" si="229"/>
        <v>25</v>
      </c>
      <c r="AJ263">
        <f t="shared" si="255"/>
        <v>2.5</v>
      </c>
      <c r="AK263">
        <f t="shared" si="255"/>
        <v>2.5</v>
      </c>
      <c r="AL263">
        <f t="shared" si="255"/>
        <v>64</v>
      </c>
      <c r="AM263">
        <f t="shared" si="255"/>
        <v>2.5</v>
      </c>
      <c r="AN263">
        <f t="shared" si="255"/>
        <v>2.5</v>
      </c>
      <c r="AO263">
        <f t="shared" si="255"/>
        <v>2.5</v>
      </c>
      <c r="AP263">
        <f t="shared" si="255"/>
        <v>2.5</v>
      </c>
      <c r="AQ263">
        <f t="shared" si="255"/>
        <v>2.5</v>
      </c>
      <c r="AR263">
        <f t="shared" si="255"/>
        <v>1.5</v>
      </c>
      <c r="AS263">
        <f t="shared" si="255"/>
        <v>2.5</v>
      </c>
      <c r="AT263">
        <f t="shared" si="255"/>
        <v>2.5</v>
      </c>
      <c r="AU263">
        <f t="shared" si="255"/>
        <v>31</v>
      </c>
      <c r="AV263">
        <f t="shared" si="255"/>
        <v>2.5</v>
      </c>
      <c r="AW263">
        <f t="shared" si="255"/>
        <v>2.5</v>
      </c>
      <c r="AX263">
        <f t="shared" si="255"/>
        <v>2.5</v>
      </c>
      <c r="AY263">
        <f t="shared" si="255"/>
        <v>2.5</v>
      </c>
      <c r="AZ263">
        <f t="shared" si="255"/>
        <v>2.5</v>
      </c>
      <c r="BA263">
        <f t="shared" si="255"/>
        <v>2.5</v>
      </c>
      <c r="BB263">
        <f t="shared" si="255"/>
        <v>0</v>
      </c>
      <c r="BC263">
        <f t="shared" si="255"/>
        <v>0.5</v>
      </c>
      <c r="BD263">
        <f t="shared" si="255"/>
        <v>0.5</v>
      </c>
      <c r="BE263">
        <f t="shared" si="255"/>
        <v>0.5</v>
      </c>
      <c r="BF263">
        <f t="shared" si="255"/>
        <v>0.5</v>
      </c>
      <c r="BG263">
        <f t="shared" si="255"/>
        <v>0.5</v>
      </c>
      <c r="BH263">
        <f t="shared" si="255"/>
        <v>0.5</v>
      </c>
      <c r="BI263">
        <f t="shared" si="255"/>
        <v>0.5</v>
      </c>
      <c r="BJ263">
        <f t="shared" si="255"/>
        <v>0.5</v>
      </c>
      <c r="BK263">
        <f t="shared" si="255"/>
        <v>5.0000000000000001E-3</v>
      </c>
      <c r="BL263">
        <f t="shared" si="255"/>
        <v>0.5</v>
      </c>
      <c r="BM263">
        <f t="shared" si="255"/>
        <v>0.05</v>
      </c>
      <c r="BN263">
        <f t="shared" si="255"/>
        <v>0.05</v>
      </c>
      <c r="BO263">
        <f t="shared" si="255"/>
        <v>0.05</v>
      </c>
      <c r="BP263">
        <f t="shared" si="255"/>
        <v>0.05</v>
      </c>
      <c r="BQ263">
        <f t="shared" si="255"/>
        <v>0</v>
      </c>
      <c r="BR263">
        <f t="shared" si="255"/>
        <v>0.4</v>
      </c>
      <c r="BS263">
        <f t="shared" si="255"/>
        <v>0.05</v>
      </c>
      <c r="BT263">
        <f t="shared" si="255"/>
        <v>0.05</v>
      </c>
      <c r="BU263">
        <f t="shared" si="255"/>
        <v>0.1</v>
      </c>
      <c r="BV263">
        <f t="shared" si="255"/>
        <v>0.05</v>
      </c>
      <c r="BW263">
        <f t="shared" si="255"/>
        <v>0.05</v>
      </c>
      <c r="BX263">
        <f t="shared" si="255"/>
        <v>0</v>
      </c>
      <c r="BY263">
        <f t="shared" si="255"/>
        <v>0.15</v>
      </c>
      <c r="BZ263">
        <f t="shared" si="255"/>
        <v>0</v>
      </c>
      <c r="CA263">
        <f t="shared" si="255"/>
        <v>0</v>
      </c>
      <c r="CB263">
        <f t="shared" si="255"/>
        <v>0</v>
      </c>
      <c r="CC263">
        <f t="shared" si="255"/>
        <v>0</v>
      </c>
      <c r="CD263">
        <f t="shared" si="255"/>
        <v>0</v>
      </c>
      <c r="CE263">
        <f t="shared" si="255"/>
        <v>0</v>
      </c>
      <c r="CF263">
        <f t="shared" si="255"/>
        <v>0</v>
      </c>
      <c r="CG263">
        <f t="shared" si="255"/>
        <v>0</v>
      </c>
      <c r="CH263">
        <f t="shared" si="255"/>
        <v>0</v>
      </c>
      <c r="CI263">
        <f t="shared" si="255"/>
        <v>0</v>
      </c>
      <c r="CJ263">
        <f t="shared" si="255"/>
        <v>0</v>
      </c>
      <c r="CK263">
        <f t="shared" si="255"/>
        <v>0</v>
      </c>
      <c r="CL263">
        <f t="shared" si="255"/>
        <v>0</v>
      </c>
      <c r="CM263">
        <f t="shared" si="255"/>
        <v>0</v>
      </c>
      <c r="CN263">
        <f t="shared" si="255"/>
        <v>0</v>
      </c>
      <c r="CO263">
        <f t="shared" si="255"/>
        <v>0</v>
      </c>
      <c r="CP263">
        <f t="shared" si="255"/>
        <v>0</v>
      </c>
      <c r="CQ263">
        <f t="shared" si="255"/>
        <v>0</v>
      </c>
      <c r="CR263" s="19">
        <f t="shared" si="230"/>
        <v>0</v>
      </c>
      <c r="CS263">
        <f t="shared" si="255"/>
        <v>0</v>
      </c>
      <c r="CT263">
        <f t="shared" si="255"/>
        <v>0</v>
      </c>
      <c r="CU263">
        <f t="shared" si="255"/>
        <v>0</v>
      </c>
      <c r="CV263">
        <f t="shared" si="254"/>
        <v>0</v>
      </c>
      <c r="CW263">
        <f t="shared" si="254"/>
        <v>0</v>
      </c>
      <c r="CX263">
        <f t="shared" si="254"/>
        <v>0.05</v>
      </c>
      <c r="CY263">
        <f t="shared" si="254"/>
        <v>0.05</v>
      </c>
      <c r="DA263">
        <f t="shared" si="254"/>
        <v>0</v>
      </c>
      <c r="DB263">
        <f t="shared" si="254"/>
        <v>0</v>
      </c>
      <c r="DC263">
        <f t="shared" si="254"/>
        <v>0</v>
      </c>
      <c r="DD263">
        <f t="shared" si="254"/>
        <v>0</v>
      </c>
      <c r="DE263">
        <f t="shared" si="254"/>
        <v>0</v>
      </c>
    </row>
    <row r="264" spans="35:109">
      <c r="AI264">
        <f t="shared" si="229"/>
        <v>2.5</v>
      </c>
      <c r="AJ264">
        <f t="shared" si="255"/>
        <v>2.5</v>
      </c>
      <c r="AK264">
        <f t="shared" si="255"/>
        <v>2.5</v>
      </c>
      <c r="AL264">
        <f t="shared" si="255"/>
        <v>30</v>
      </c>
      <c r="AM264">
        <f t="shared" si="255"/>
        <v>2.5</v>
      </c>
      <c r="AN264">
        <f t="shared" si="255"/>
        <v>2.5</v>
      </c>
      <c r="AO264">
        <f t="shared" si="255"/>
        <v>2.5</v>
      </c>
      <c r="AP264">
        <f t="shared" si="255"/>
        <v>2.5</v>
      </c>
      <c r="AQ264">
        <f t="shared" si="255"/>
        <v>12</v>
      </c>
      <c r="AR264">
        <f t="shared" si="255"/>
        <v>1.5</v>
      </c>
      <c r="AS264">
        <f t="shared" si="255"/>
        <v>2.5</v>
      </c>
      <c r="AT264">
        <f t="shared" si="255"/>
        <v>2.5</v>
      </c>
      <c r="AU264">
        <f t="shared" si="255"/>
        <v>13</v>
      </c>
      <c r="AV264">
        <f t="shared" si="255"/>
        <v>15</v>
      </c>
      <c r="AW264">
        <f t="shared" si="255"/>
        <v>2.5</v>
      </c>
      <c r="AX264">
        <f t="shared" si="255"/>
        <v>22</v>
      </c>
      <c r="AY264">
        <f t="shared" si="255"/>
        <v>2.5</v>
      </c>
      <c r="AZ264">
        <f t="shared" si="255"/>
        <v>2.5</v>
      </c>
      <c r="BA264">
        <f t="shared" si="255"/>
        <v>2.5</v>
      </c>
      <c r="BB264">
        <f t="shared" si="255"/>
        <v>0</v>
      </c>
      <c r="BC264">
        <f t="shared" si="255"/>
        <v>0.5</v>
      </c>
      <c r="BD264">
        <f t="shared" si="255"/>
        <v>0.5</v>
      </c>
      <c r="BE264">
        <f t="shared" si="255"/>
        <v>0.5</v>
      </c>
      <c r="BF264">
        <f t="shared" si="255"/>
        <v>0.5</v>
      </c>
      <c r="BG264">
        <f t="shared" si="255"/>
        <v>0.5</v>
      </c>
      <c r="BH264">
        <f t="shared" si="255"/>
        <v>0.5</v>
      </c>
      <c r="BI264">
        <f t="shared" si="255"/>
        <v>0.5</v>
      </c>
      <c r="BJ264">
        <f t="shared" si="255"/>
        <v>0.5</v>
      </c>
      <c r="BK264">
        <f t="shared" si="255"/>
        <v>5.0000000000000001E-3</v>
      </c>
      <c r="BL264">
        <f t="shared" si="255"/>
        <v>0.5</v>
      </c>
      <c r="BM264">
        <f t="shared" si="255"/>
        <v>0.05</v>
      </c>
      <c r="BN264">
        <f t="shared" si="255"/>
        <v>0.05</v>
      </c>
      <c r="BO264">
        <f t="shared" si="255"/>
        <v>0.05</v>
      </c>
      <c r="BP264">
        <f t="shared" si="255"/>
        <v>0.05</v>
      </c>
      <c r="BQ264">
        <f t="shared" si="255"/>
        <v>0</v>
      </c>
      <c r="BR264">
        <f t="shared" si="255"/>
        <v>0.4</v>
      </c>
      <c r="BS264">
        <f t="shared" si="255"/>
        <v>0.05</v>
      </c>
      <c r="BT264">
        <f t="shared" si="255"/>
        <v>0.05</v>
      </c>
      <c r="BU264">
        <f t="shared" si="255"/>
        <v>0.1</v>
      </c>
      <c r="BV264">
        <f t="shared" si="255"/>
        <v>0.05</v>
      </c>
      <c r="BW264">
        <f t="shared" si="255"/>
        <v>0.05</v>
      </c>
      <c r="BX264">
        <f t="shared" si="255"/>
        <v>0</v>
      </c>
      <c r="BY264">
        <f t="shared" si="255"/>
        <v>0.15</v>
      </c>
      <c r="BZ264">
        <f t="shared" si="255"/>
        <v>0</v>
      </c>
      <c r="CA264">
        <f t="shared" si="255"/>
        <v>0</v>
      </c>
      <c r="CB264">
        <f t="shared" si="255"/>
        <v>0</v>
      </c>
      <c r="CC264">
        <f t="shared" si="255"/>
        <v>0</v>
      </c>
      <c r="CD264">
        <f t="shared" si="255"/>
        <v>0</v>
      </c>
      <c r="CE264">
        <f t="shared" si="255"/>
        <v>0</v>
      </c>
      <c r="CF264">
        <f t="shared" si="255"/>
        <v>0</v>
      </c>
      <c r="CG264">
        <f t="shared" si="255"/>
        <v>0</v>
      </c>
      <c r="CH264">
        <f t="shared" si="255"/>
        <v>0</v>
      </c>
      <c r="CI264">
        <f t="shared" si="255"/>
        <v>0</v>
      </c>
      <c r="CJ264">
        <f t="shared" si="255"/>
        <v>0</v>
      </c>
      <c r="CK264">
        <f t="shared" si="255"/>
        <v>0</v>
      </c>
      <c r="CL264">
        <f t="shared" si="255"/>
        <v>0</v>
      </c>
      <c r="CM264">
        <f t="shared" si="255"/>
        <v>0</v>
      </c>
      <c r="CN264">
        <f t="shared" si="255"/>
        <v>0</v>
      </c>
      <c r="CO264">
        <f t="shared" si="255"/>
        <v>0</v>
      </c>
      <c r="CP264">
        <f t="shared" si="255"/>
        <v>0</v>
      </c>
      <c r="CQ264">
        <f t="shared" si="255"/>
        <v>0</v>
      </c>
      <c r="CR264" s="19">
        <f t="shared" si="230"/>
        <v>0</v>
      </c>
      <c r="CS264">
        <f t="shared" si="255"/>
        <v>0</v>
      </c>
      <c r="CT264">
        <f t="shared" si="255"/>
        <v>0</v>
      </c>
      <c r="CU264">
        <f t="shared" si="255"/>
        <v>0</v>
      </c>
      <c r="CV264">
        <f t="shared" si="254"/>
        <v>0</v>
      </c>
      <c r="CW264">
        <f t="shared" si="254"/>
        <v>0</v>
      </c>
      <c r="CX264">
        <f t="shared" si="254"/>
        <v>0.05</v>
      </c>
      <c r="CY264">
        <f t="shared" si="254"/>
        <v>0.05</v>
      </c>
      <c r="DA264">
        <f t="shared" si="254"/>
        <v>0</v>
      </c>
      <c r="DB264">
        <f t="shared" si="254"/>
        <v>0</v>
      </c>
      <c r="DC264">
        <f t="shared" si="254"/>
        <v>0</v>
      </c>
      <c r="DD264">
        <f t="shared" si="254"/>
        <v>0</v>
      </c>
      <c r="DE264">
        <f t="shared" si="254"/>
        <v>0</v>
      </c>
    </row>
    <row r="265" spans="35:109">
      <c r="AI265">
        <f t="shared" si="229"/>
        <v>125</v>
      </c>
      <c r="AJ265">
        <f t="shared" si="255"/>
        <v>46</v>
      </c>
      <c r="AK265">
        <f t="shared" si="255"/>
        <v>2.5</v>
      </c>
      <c r="AL265">
        <f t="shared" si="255"/>
        <v>211</v>
      </c>
      <c r="AM265">
        <f t="shared" si="255"/>
        <v>62</v>
      </c>
      <c r="AN265">
        <f t="shared" si="255"/>
        <v>51</v>
      </c>
      <c r="AO265">
        <f t="shared" si="255"/>
        <v>2.5</v>
      </c>
      <c r="AP265">
        <f t="shared" si="255"/>
        <v>2.5</v>
      </c>
      <c r="AQ265">
        <f t="shared" si="255"/>
        <v>32</v>
      </c>
      <c r="AR265">
        <f t="shared" si="255"/>
        <v>45</v>
      </c>
      <c r="AS265">
        <f t="shared" si="255"/>
        <v>2.5</v>
      </c>
      <c r="AT265">
        <f t="shared" si="255"/>
        <v>29</v>
      </c>
      <c r="AU265">
        <f t="shared" si="255"/>
        <v>102</v>
      </c>
      <c r="AV265">
        <f t="shared" si="255"/>
        <v>64</v>
      </c>
      <c r="AW265">
        <f t="shared" si="255"/>
        <v>2.5</v>
      </c>
      <c r="AX265">
        <f t="shared" si="255"/>
        <v>48</v>
      </c>
      <c r="AY265">
        <f t="shared" si="255"/>
        <v>33</v>
      </c>
      <c r="AZ265">
        <f t="shared" si="255"/>
        <v>2.5</v>
      </c>
      <c r="BA265">
        <f t="shared" si="255"/>
        <v>2.5</v>
      </c>
      <c r="BB265">
        <f t="shared" si="255"/>
        <v>0</v>
      </c>
      <c r="BC265">
        <f t="shared" si="255"/>
        <v>0.5</v>
      </c>
      <c r="BD265">
        <f t="shared" si="255"/>
        <v>0.5</v>
      </c>
      <c r="BE265">
        <f t="shared" si="255"/>
        <v>0.5</v>
      </c>
      <c r="BF265">
        <f t="shared" si="255"/>
        <v>0.5</v>
      </c>
      <c r="BG265">
        <f t="shared" si="255"/>
        <v>0.5</v>
      </c>
      <c r="BH265">
        <f t="shared" si="255"/>
        <v>0.5</v>
      </c>
      <c r="BI265">
        <f t="shared" si="255"/>
        <v>0.5</v>
      </c>
      <c r="BJ265">
        <f t="shared" si="255"/>
        <v>0.5</v>
      </c>
      <c r="BK265">
        <f t="shared" si="255"/>
        <v>5.0000000000000001E-3</v>
      </c>
      <c r="BL265">
        <f t="shared" si="255"/>
        <v>0.5</v>
      </c>
      <c r="BM265">
        <f t="shared" si="255"/>
        <v>0.05</v>
      </c>
      <c r="BN265">
        <f t="shared" si="255"/>
        <v>0.05</v>
      </c>
      <c r="BO265">
        <f t="shared" si="255"/>
        <v>0.05</v>
      </c>
      <c r="BP265">
        <f t="shared" si="255"/>
        <v>0.05</v>
      </c>
      <c r="BQ265">
        <f t="shared" si="255"/>
        <v>0</v>
      </c>
      <c r="BR265">
        <f t="shared" si="255"/>
        <v>0.4</v>
      </c>
      <c r="BS265">
        <f t="shared" si="255"/>
        <v>0.05</v>
      </c>
      <c r="BT265">
        <f t="shared" si="255"/>
        <v>0.05</v>
      </c>
      <c r="BU265">
        <f t="shared" si="255"/>
        <v>0.1</v>
      </c>
      <c r="BV265">
        <f t="shared" si="255"/>
        <v>0.05</v>
      </c>
      <c r="BW265">
        <f t="shared" si="255"/>
        <v>0.05</v>
      </c>
      <c r="BX265">
        <f t="shared" si="255"/>
        <v>0</v>
      </c>
      <c r="BY265">
        <f t="shared" si="255"/>
        <v>0.15</v>
      </c>
      <c r="BZ265">
        <f t="shared" si="255"/>
        <v>0</v>
      </c>
      <c r="CA265">
        <f t="shared" si="255"/>
        <v>0</v>
      </c>
      <c r="CB265">
        <f t="shared" si="255"/>
        <v>0</v>
      </c>
      <c r="CC265">
        <f t="shared" si="255"/>
        <v>0</v>
      </c>
      <c r="CD265">
        <f t="shared" si="255"/>
        <v>0</v>
      </c>
      <c r="CE265">
        <f t="shared" si="255"/>
        <v>0</v>
      </c>
      <c r="CF265">
        <f t="shared" si="255"/>
        <v>0</v>
      </c>
      <c r="CG265">
        <f t="shared" si="255"/>
        <v>0</v>
      </c>
      <c r="CH265">
        <f t="shared" si="255"/>
        <v>0</v>
      </c>
      <c r="CI265">
        <f t="shared" si="255"/>
        <v>0</v>
      </c>
      <c r="CJ265">
        <f t="shared" si="255"/>
        <v>0</v>
      </c>
      <c r="CK265">
        <f t="shared" si="255"/>
        <v>0</v>
      </c>
      <c r="CL265">
        <f t="shared" si="255"/>
        <v>0</v>
      </c>
      <c r="CM265">
        <f t="shared" si="255"/>
        <v>0</v>
      </c>
      <c r="CN265">
        <f t="shared" si="255"/>
        <v>0</v>
      </c>
      <c r="CO265">
        <f t="shared" si="255"/>
        <v>0</v>
      </c>
      <c r="CP265">
        <f t="shared" si="255"/>
        <v>0</v>
      </c>
      <c r="CQ265">
        <f t="shared" si="255"/>
        <v>0</v>
      </c>
      <c r="CR265" s="19">
        <f t="shared" si="230"/>
        <v>0</v>
      </c>
      <c r="CS265">
        <f t="shared" si="255"/>
        <v>0</v>
      </c>
      <c r="CT265">
        <f t="shared" si="255"/>
        <v>0</v>
      </c>
      <c r="CU265">
        <f t="shared" ref="CU265:DE268" si="256">CU57*1000</f>
        <v>0</v>
      </c>
      <c r="CV265">
        <f t="shared" si="256"/>
        <v>0</v>
      </c>
      <c r="CW265">
        <f t="shared" si="256"/>
        <v>0</v>
      </c>
      <c r="CX265">
        <f t="shared" si="256"/>
        <v>0.05</v>
      </c>
      <c r="CY265">
        <f t="shared" si="256"/>
        <v>0.05</v>
      </c>
      <c r="DA265">
        <f t="shared" si="256"/>
        <v>0</v>
      </c>
      <c r="DB265">
        <f t="shared" si="256"/>
        <v>0</v>
      </c>
      <c r="DC265">
        <f t="shared" si="256"/>
        <v>0</v>
      </c>
      <c r="DD265">
        <f t="shared" si="256"/>
        <v>0</v>
      </c>
      <c r="DE265">
        <f t="shared" si="256"/>
        <v>0</v>
      </c>
    </row>
    <row r="266" spans="35:109">
      <c r="AI266">
        <f t="shared" si="229"/>
        <v>126</v>
      </c>
      <c r="AJ266">
        <f t="shared" ref="AJ266:CU269" si="257">AJ58*1000</f>
        <v>148</v>
      </c>
      <c r="AK266">
        <f t="shared" si="257"/>
        <v>2.5</v>
      </c>
      <c r="AL266">
        <f t="shared" si="257"/>
        <v>575</v>
      </c>
      <c r="AM266">
        <f t="shared" si="257"/>
        <v>186</v>
      </c>
      <c r="AN266">
        <f t="shared" si="257"/>
        <v>179</v>
      </c>
      <c r="AO266">
        <f t="shared" si="257"/>
        <v>121</v>
      </c>
      <c r="AP266">
        <f t="shared" si="257"/>
        <v>2.5</v>
      </c>
      <c r="AQ266">
        <f t="shared" si="257"/>
        <v>121</v>
      </c>
      <c r="AR266">
        <f t="shared" si="257"/>
        <v>53</v>
      </c>
      <c r="AS266">
        <f t="shared" si="257"/>
        <v>2.5</v>
      </c>
      <c r="AT266">
        <f t="shared" si="257"/>
        <v>2.5</v>
      </c>
      <c r="AU266">
        <f t="shared" si="257"/>
        <v>322</v>
      </c>
      <c r="AV266">
        <f t="shared" si="257"/>
        <v>210</v>
      </c>
      <c r="AW266">
        <f t="shared" si="257"/>
        <v>93</v>
      </c>
      <c r="AX266">
        <f t="shared" si="257"/>
        <v>167</v>
      </c>
      <c r="AY266">
        <f t="shared" si="257"/>
        <v>97</v>
      </c>
      <c r="AZ266">
        <f t="shared" si="257"/>
        <v>2.5</v>
      </c>
      <c r="BA266">
        <f t="shared" si="257"/>
        <v>2.5</v>
      </c>
      <c r="BB266">
        <f t="shared" si="257"/>
        <v>0</v>
      </c>
      <c r="BC266">
        <f t="shared" si="257"/>
        <v>0.5</v>
      </c>
      <c r="BD266">
        <f t="shared" si="257"/>
        <v>0.5</v>
      </c>
      <c r="BE266">
        <f t="shared" si="257"/>
        <v>0.5</v>
      </c>
      <c r="BF266">
        <f t="shared" si="257"/>
        <v>0.5</v>
      </c>
      <c r="BG266">
        <f t="shared" si="257"/>
        <v>0.5</v>
      </c>
      <c r="BH266">
        <f t="shared" si="257"/>
        <v>0.5</v>
      </c>
      <c r="BI266">
        <f t="shared" si="257"/>
        <v>0.5</v>
      </c>
      <c r="BJ266">
        <f t="shared" si="257"/>
        <v>0.5</v>
      </c>
      <c r="BK266">
        <f t="shared" si="257"/>
        <v>5.0000000000000001E-3</v>
      </c>
      <c r="BL266">
        <f t="shared" si="257"/>
        <v>0.5</v>
      </c>
      <c r="BM266">
        <f t="shared" si="257"/>
        <v>0.05</v>
      </c>
      <c r="BN266">
        <f t="shared" si="257"/>
        <v>0.05</v>
      </c>
      <c r="BO266">
        <f t="shared" si="257"/>
        <v>0.05</v>
      </c>
      <c r="BP266">
        <f t="shared" si="257"/>
        <v>0.05</v>
      </c>
      <c r="BQ266">
        <f t="shared" si="257"/>
        <v>0</v>
      </c>
      <c r="BR266">
        <f t="shared" si="257"/>
        <v>0.4</v>
      </c>
      <c r="BS266">
        <f t="shared" si="257"/>
        <v>0.05</v>
      </c>
      <c r="BT266">
        <f t="shared" si="257"/>
        <v>0.05</v>
      </c>
      <c r="BU266">
        <f t="shared" si="257"/>
        <v>0.1</v>
      </c>
      <c r="BV266">
        <f t="shared" si="257"/>
        <v>0.05</v>
      </c>
      <c r="BW266">
        <f t="shared" si="257"/>
        <v>0.05</v>
      </c>
      <c r="BX266">
        <f t="shared" si="257"/>
        <v>0</v>
      </c>
      <c r="BY266">
        <f t="shared" si="257"/>
        <v>0.15</v>
      </c>
      <c r="BZ266">
        <f t="shared" si="257"/>
        <v>0</v>
      </c>
      <c r="CA266">
        <f t="shared" si="257"/>
        <v>0</v>
      </c>
      <c r="CB266">
        <f t="shared" si="257"/>
        <v>0</v>
      </c>
      <c r="CC266">
        <f t="shared" si="257"/>
        <v>0</v>
      </c>
      <c r="CD266">
        <f t="shared" si="257"/>
        <v>0</v>
      </c>
      <c r="CE266">
        <f t="shared" si="257"/>
        <v>0</v>
      </c>
      <c r="CF266">
        <f t="shared" si="257"/>
        <v>0</v>
      </c>
      <c r="CG266">
        <f t="shared" si="257"/>
        <v>0</v>
      </c>
      <c r="CH266">
        <f t="shared" si="257"/>
        <v>0</v>
      </c>
      <c r="CI266">
        <f t="shared" si="257"/>
        <v>0</v>
      </c>
      <c r="CJ266">
        <f t="shared" si="257"/>
        <v>0</v>
      </c>
      <c r="CK266">
        <f t="shared" si="257"/>
        <v>0</v>
      </c>
      <c r="CL266">
        <f t="shared" si="257"/>
        <v>0</v>
      </c>
      <c r="CM266">
        <f t="shared" si="257"/>
        <v>0</v>
      </c>
      <c r="CN266">
        <f t="shared" si="257"/>
        <v>0</v>
      </c>
      <c r="CO266">
        <f t="shared" si="257"/>
        <v>0</v>
      </c>
      <c r="CP266">
        <f t="shared" si="257"/>
        <v>0</v>
      </c>
      <c r="CQ266">
        <f t="shared" si="257"/>
        <v>0</v>
      </c>
      <c r="CR266" s="19">
        <f t="shared" si="230"/>
        <v>0</v>
      </c>
      <c r="CS266">
        <f t="shared" si="257"/>
        <v>0</v>
      </c>
      <c r="CT266">
        <f t="shared" si="257"/>
        <v>0</v>
      </c>
      <c r="CU266">
        <f t="shared" si="257"/>
        <v>0</v>
      </c>
      <c r="CV266">
        <f t="shared" si="256"/>
        <v>0</v>
      </c>
      <c r="CW266">
        <f t="shared" si="256"/>
        <v>0</v>
      </c>
      <c r="CX266">
        <f t="shared" si="256"/>
        <v>0.05</v>
      </c>
      <c r="CY266">
        <f t="shared" si="256"/>
        <v>0.05</v>
      </c>
      <c r="DA266">
        <f t="shared" si="256"/>
        <v>0</v>
      </c>
      <c r="DB266">
        <f t="shared" si="256"/>
        <v>0</v>
      </c>
      <c r="DC266">
        <f t="shared" si="256"/>
        <v>0</v>
      </c>
      <c r="DD266">
        <f t="shared" si="256"/>
        <v>0</v>
      </c>
      <c r="DE266">
        <f t="shared" si="256"/>
        <v>0</v>
      </c>
    </row>
    <row r="267" spans="35:109">
      <c r="AI267">
        <f t="shared" si="229"/>
        <v>3740</v>
      </c>
      <c r="AJ267">
        <f t="shared" si="257"/>
        <v>13800</v>
      </c>
      <c r="AK267">
        <f t="shared" si="257"/>
        <v>1920</v>
      </c>
      <c r="AL267">
        <f t="shared" si="257"/>
        <v>47400</v>
      </c>
      <c r="AM267">
        <f t="shared" si="257"/>
        <v>12500</v>
      </c>
      <c r="AN267">
        <f t="shared" si="257"/>
        <v>10700</v>
      </c>
      <c r="AO267">
        <f t="shared" si="257"/>
        <v>3300</v>
      </c>
      <c r="AP267">
        <f t="shared" si="257"/>
        <v>2.5</v>
      </c>
      <c r="AQ267">
        <f t="shared" si="257"/>
        <v>2600</v>
      </c>
      <c r="AR267">
        <f t="shared" si="257"/>
        <v>1990</v>
      </c>
      <c r="AS267">
        <f t="shared" si="257"/>
        <v>1810</v>
      </c>
      <c r="AT267">
        <f t="shared" si="257"/>
        <v>2880</v>
      </c>
      <c r="AU267">
        <f t="shared" si="257"/>
        <v>26500</v>
      </c>
      <c r="AV267">
        <f t="shared" si="257"/>
        <v>7240</v>
      </c>
      <c r="AW267">
        <f t="shared" si="257"/>
        <v>3420</v>
      </c>
      <c r="AX267">
        <f t="shared" si="257"/>
        <v>5230</v>
      </c>
      <c r="AY267">
        <f t="shared" si="257"/>
        <v>2120</v>
      </c>
      <c r="AZ267">
        <f t="shared" si="257"/>
        <v>600</v>
      </c>
      <c r="BA267">
        <f t="shared" si="257"/>
        <v>2.5</v>
      </c>
      <c r="BB267">
        <f t="shared" si="257"/>
        <v>0</v>
      </c>
      <c r="BC267">
        <f t="shared" si="257"/>
        <v>0.5</v>
      </c>
      <c r="BD267">
        <f t="shared" si="257"/>
        <v>0.5</v>
      </c>
      <c r="BE267">
        <f t="shared" si="257"/>
        <v>0.5</v>
      </c>
      <c r="BF267">
        <f t="shared" si="257"/>
        <v>0.5</v>
      </c>
      <c r="BG267">
        <f t="shared" si="257"/>
        <v>0.5</v>
      </c>
      <c r="BH267">
        <f t="shared" si="257"/>
        <v>0.5</v>
      </c>
      <c r="BI267">
        <f t="shared" si="257"/>
        <v>0.5</v>
      </c>
      <c r="BJ267">
        <f t="shared" si="257"/>
        <v>0.5</v>
      </c>
      <c r="BK267">
        <f t="shared" si="257"/>
        <v>5.0000000000000001E-3</v>
      </c>
      <c r="BL267">
        <f t="shared" si="257"/>
        <v>0.5</v>
      </c>
      <c r="BM267">
        <f t="shared" si="257"/>
        <v>0.05</v>
      </c>
      <c r="BN267">
        <f t="shared" si="257"/>
        <v>0.05</v>
      </c>
      <c r="BO267">
        <f t="shared" si="257"/>
        <v>0.05</v>
      </c>
      <c r="BP267">
        <f t="shared" si="257"/>
        <v>0.05</v>
      </c>
      <c r="BQ267">
        <f t="shared" si="257"/>
        <v>0</v>
      </c>
      <c r="BR267">
        <f t="shared" si="257"/>
        <v>0.4</v>
      </c>
      <c r="BS267">
        <f t="shared" si="257"/>
        <v>0.05</v>
      </c>
      <c r="BT267">
        <f t="shared" si="257"/>
        <v>0.05</v>
      </c>
      <c r="BU267">
        <f t="shared" si="257"/>
        <v>0.1</v>
      </c>
      <c r="BV267">
        <f t="shared" si="257"/>
        <v>0.05</v>
      </c>
      <c r="BW267">
        <f t="shared" si="257"/>
        <v>0.05</v>
      </c>
      <c r="BX267">
        <f t="shared" si="257"/>
        <v>0</v>
      </c>
      <c r="BY267">
        <f t="shared" si="257"/>
        <v>0.15</v>
      </c>
      <c r="BZ267">
        <f t="shared" si="257"/>
        <v>0</v>
      </c>
      <c r="CA267">
        <f t="shared" si="257"/>
        <v>0</v>
      </c>
      <c r="CB267">
        <f t="shared" si="257"/>
        <v>0</v>
      </c>
      <c r="CC267">
        <f t="shared" si="257"/>
        <v>0</v>
      </c>
      <c r="CD267">
        <f t="shared" si="257"/>
        <v>0</v>
      </c>
      <c r="CE267">
        <f t="shared" si="257"/>
        <v>0</v>
      </c>
      <c r="CF267">
        <f t="shared" si="257"/>
        <v>0</v>
      </c>
      <c r="CG267">
        <f t="shared" si="257"/>
        <v>0</v>
      </c>
      <c r="CH267">
        <f t="shared" si="257"/>
        <v>0</v>
      </c>
      <c r="CI267">
        <f t="shared" si="257"/>
        <v>0</v>
      </c>
      <c r="CJ267">
        <f t="shared" si="257"/>
        <v>0</v>
      </c>
      <c r="CK267">
        <f t="shared" si="257"/>
        <v>0</v>
      </c>
      <c r="CL267">
        <f t="shared" si="257"/>
        <v>0</v>
      </c>
      <c r="CM267">
        <f t="shared" si="257"/>
        <v>0</v>
      </c>
      <c r="CN267">
        <f t="shared" si="257"/>
        <v>0</v>
      </c>
      <c r="CO267">
        <f t="shared" si="257"/>
        <v>0</v>
      </c>
      <c r="CP267">
        <f t="shared" si="257"/>
        <v>0</v>
      </c>
      <c r="CQ267">
        <f t="shared" si="257"/>
        <v>0</v>
      </c>
      <c r="CR267" s="19">
        <f t="shared" si="230"/>
        <v>0</v>
      </c>
      <c r="CS267">
        <f t="shared" si="257"/>
        <v>0</v>
      </c>
      <c r="CT267">
        <f t="shared" si="257"/>
        <v>0</v>
      </c>
      <c r="CU267">
        <f t="shared" si="257"/>
        <v>0</v>
      </c>
      <c r="CV267">
        <f t="shared" si="256"/>
        <v>0</v>
      </c>
      <c r="CW267">
        <f t="shared" si="256"/>
        <v>0</v>
      </c>
      <c r="CX267">
        <f t="shared" si="256"/>
        <v>0.05</v>
      </c>
      <c r="CY267">
        <f t="shared" si="256"/>
        <v>0.05</v>
      </c>
      <c r="DA267">
        <f t="shared" si="256"/>
        <v>0</v>
      </c>
      <c r="DB267">
        <f t="shared" si="256"/>
        <v>0</v>
      </c>
      <c r="DC267">
        <f t="shared" si="256"/>
        <v>0</v>
      </c>
      <c r="DD267">
        <f t="shared" si="256"/>
        <v>0</v>
      </c>
      <c r="DE267">
        <f t="shared" si="256"/>
        <v>0</v>
      </c>
    </row>
    <row r="268" spans="35:109">
      <c r="AI268">
        <f t="shared" si="229"/>
        <v>27</v>
      </c>
      <c r="AJ268">
        <f t="shared" si="257"/>
        <v>35</v>
      </c>
      <c r="AK268">
        <f t="shared" si="257"/>
        <v>2.5</v>
      </c>
      <c r="AL268">
        <f t="shared" si="257"/>
        <v>198</v>
      </c>
      <c r="AM268">
        <f t="shared" si="257"/>
        <v>72</v>
      </c>
      <c r="AN268">
        <f t="shared" si="257"/>
        <v>55</v>
      </c>
      <c r="AO268">
        <f t="shared" si="257"/>
        <v>36</v>
      </c>
      <c r="AP268">
        <f t="shared" si="257"/>
        <v>2.5</v>
      </c>
      <c r="AQ268">
        <f t="shared" si="257"/>
        <v>75</v>
      </c>
      <c r="AR268">
        <f t="shared" si="257"/>
        <v>26</v>
      </c>
      <c r="AS268">
        <f t="shared" si="257"/>
        <v>2.5</v>
      </c>
      <c r="AT268">
        <f t="shared" si="257"/>
        <v>2.5</v>
      </c>
      <c r="AU268">
        <f t="shared" si="257"/>
        <v>80</v>
      </c>
      <c r="AV268">
        <f t="shared" si="257"/>
        <v>93</v>
      </c>
      <c r="AW268">
        <f t="shared" si="257"/>
        <v>35</v>
      </c>
      <c r="AX268">
        <f t="shared" si="257"/>
        <v>63</v>
      </c>
      <c r="AY268">
        <f t="shared" si="257"/>
        <v>37</v>
      </c>
      <c r="AZ268">
        <f t="shared" si="257"/>
        <v>2.5</v>
      </c>
      <c r="BA268">
        <f t="shared" si="257"/>
        <v>2.5</v>
      </c>
      <c r="BB268">
        <f t="shared" si="257"/>
        <v>0</v>
      </c>
      <c r="BC268">
        <f t="shared" si="257"/>
        <v>0.5</v>
      </c>
      <c r="BD268">
        <f t="shared" si="257"/>
        <v>0.5</v>
      </c>
      <c r="BE268">
        <f t="shared" si="257"/>
        <v>0.5</v>
      </c>
      <c r="BF268">
        <f t="shared" si="257"/>
        <v>0.5</v>
      </c>
      <c r="BG268">
        <f t="shared" si="257"/>
        <v>0.5</v>
      </c>
      <c r="BH268">
        <f t="shared" si="257"/>
        <v>0.5</v>
      </c>
      <c r="BI268">
        <f t="shared" si="257"/>
        <v>0.5</v>
      </c>
      <c r="BJ268">
        <f t="shared" si="257"/>
        <v>0.5</v>
      </c>
      <c r="BK268">
        <f t="shared" si="257"/>
        <v>5.0000000000000001E-3</v>
      </c>
      <c r="BL268">
        <f t="shared" si="257"/>
        <v>0.5</v>
      </c>
      <c r="BM268">
        <f t="shared" si="257"/>
        <v>0.05</v>
      </c>
      <c r="BN268">
        <f t="shared" si="257"/>
        <v>0.05</v>
      </c>
      <c r="BO268">
        <f t="shared" si="257"/>
        <v>0.05</v>
      </c>
      <c r="BP268">
        <f t="shared" si="257"/>
        <v>0.05</v>
      </c>
      <c r="BQ268">
        <f t="shared" si="257"/>
        <v>0</v>
      </c>
      <c r="BR268">
        <f t="shared" si="257"/>
        <v>0.4</v>
      </c>
      <c r="BS268">
        <f t="shared" si="257"/>
        <v>0.05</v>
      </c>
      <c r="BT268">
        <f t="shared" si="257"/>
        <v>0.05</v>
      </c>
      <c r="BU268">
        <f t="shared" si="257"/>
        <v>0.1</v>
      </c>
      <c r="BV268">
        <f t="shared" si="257"/>
        <v>0.05</v>
      </c>
      <c r="BW268">
        <f t="shared" si="257"/>
        <v>0.05</v>
      </c>
      <c r="BX268">
        <f t="shared" si="257"/>
        <v>0</v>
      </c>
      <c r="BY268">
        <f t="shared" si="257"/>
        <v>0.15</v>
      </c>
      <c r="BZ268">
        <f t="shared" si="257"/>
        <v>25</v>
      </c>
      <c r="CA268">
        <f t="shared" si="257"/>
        <v>50</v>
      </c>
      <c r="CB268">
        <f t="shared" si="257"/>
        <v>500</v>
      </c>
      <c r="CC268">
        <f t="shared" si="257"/>
        <v>0.01</v>
      </c>
      <c r="CD268">
        <f t="shared" si="257"/>
        <v>2.5000000000000001E-2</v>
      </c>
      <c r="CE268">
        <f t="shared" si="257"/>
        <v>5.0000000000000001E-3</v>
      </c>
      <c r="CF268">
        <f t="shared" si="257"/>
        <v>0.15</v>
      </c>
      <c r="CG268">
        <f t="shared" si="257"/>
        <v>0.5</v>
      </c>
      <c r="CH268">
        <f t="shared" si="257"/>
        <v>0.5</v>
      </c>
      <c r="CI268">
        <f t="shared" si="257"/>
        <v>0.5</v>
      </c>
      <c r="CJ268">
        <f t="shared" si="257"/>
        <v>0</v>
      </c>
      <c r="CK268">
        <f t="shared" si="257"/>
        <v>0.3</v>
      </c>
      <c r="CL268">
        <f t="shared" si="257"/>
        <v>5</v>
      </c>
      <c r="CM268">
        <f t="shared" si="257"/>
        <v>0.5</v>
      </c>
      <c r="CN268">
        <f t="shared" si="257"/>
        <v>0.5</v>
      </c>
      <c r="CO268">
        <f t="shared" si="257"/>
        <v>0.05</v>
      </c>
      <c r="CP268">
        <f t="shared" si="257"/>
        <v>0.05</v>
      </c>
      <c r="CQ268">
        <f t="shared" si="257"/>
        <v>0.05</v>
      </c>
      <c r="CR268" s="19">
        <f t="shared" si="230"/>
        <v>4.7799999999999995E-2</v>
      </c>
      <c r="CS268">
        <f t="shared" si="257"/>
        <v>0.05</v>
      </c>
      <c r="CT268">
        <f t="shared" si="257"/>
        <v>0.05</v>
      </c>
      <c r="CU268">
        <f t="shared" si="257"/>
        <v>0.05</v>
      </c>
      <c r="CV268">
        <f t="shared" si="256"/>
        <v>0.05</v>
      </c>
      <c r="CW268">
        <f t="shared" si="256"/>
        <v>0.05</v>
      </c>
      <c r="CX268">
        <f t="shared" si="256"/>
        <v>0.05</v>
      </c>
      <c r="CY268">
        <f t="shared" si="256"/>
        <v>0.05</v>
      </c>
      <c r="DA268">
        <f t="shared" si="256"/>
        <v>0.5</v>
      </c>
      <c r="DB268">
        <f t="shared" si="256"/>
        <v>0.05</v>
      </c>
      <c r="DC268">
        <f t="shared" si="256"/>
        <v>5</v>
      </c>
      <c r="DD268">
        <f t="shared" si="256"/>
        <v>0.25</v>
      </c>
      <c r="DE268">
        <f t="shared" si="256"/>
        <v>0.05</v>
      </c>
    </row>
    <row r="269" spans="35:109">
      <c r="AI269">
        <f t="shared" si="229"/>
        <v>85</v>
      </c>
      <c r="AJ269">
        <f t="shared" si="257"/>
        <v>96</v>
      </c>
      <c r="AK269">
        <f t="shared" si="257"/>
        <v>2.5</v>
      </c>
      <c r="AL269">
        <f t="shared" si="257"/>
        <v>435</v>
      </c>
      <c r="AM269">
        <f t="shared" si="257"/>
        <v>130</v>
      </c>
      <c r="AN269">
        <f t="shared" si="257"/>
        <v>103</v>
      </c>
      <c r="AO269">
        <f t="shared" si="257"/>
        <v>61</v>
      </c>
      <c r="AP269">
        <f t="shared" si="257"/>
        <v>2.5</v>
      </c>
      <c r="AQ269">
        <f t="shared" si="257"/>
        <v>78</v>
      </c>
      <c r="AR269">
        <f t="shared" si="257"/>
        <v>33</v>
      </c>
      <c r="AS269">
        <f t="shared" si="257"/>
        <v>2.5</v>
      </c>
      <c r="AT269">
        <f t="shared" si="257"/>
        <v>2.5</v>
      </c>
      <c r="AU269">
        <f t="shared" si="257"/>
        <v>189</v>
      </c>
      <c r="AV269">
        <f t="shared" si="257"/>
        <v>202</v>
      </c>
      <c r="AW269">
        <f t="shared" si="257"/>
        <v>63</v>
      </c>
      <c r="AX269">
        <f t="shared" si="257"/>
        <v>121</v>
      </c>
      <c r="AY269">
        <f t="shared" si="257"/>
        <v>81</v>
      </c>
      <c r="AZ269">
        <f t="shared" si="257"/>
        <v>2.5</v>
      </c>
      <c r="BA269">
        <f t="shared" si="257"/>
        <v>2.5</v>
      </c>
      <c r="BB269">
        <f t="shared" si="257"/>
        <v>0</v>
      </c>
      <c r="BC269">
        <f t="shared" si="257"/>
        <v>0.5</v>
      </c>
      <c r="BD269">
        <f t="shared" si="257"/>
        <v>0.5</v>
      </c>
      <c r="BE269">
        <f t="shared" si="257"/>
        <v>0.5</v>
      </c>
      <c r="BF269">
        <f t="shared" si="257"/>
        <v>0.5</v>
      </c>
      <c r="BG269">
        <f t="shared" si="257"/>
        <v>0.5</v>
      </c>
      <c r="BH269">
        <f t="shared" si="257"/>
        <v>0.5</v>
      </c>
      <c r="BI269">
        <f t="shared" si="257"/>
        <v>0.5</v>
      </c>
      <c r="BJ269">
        <f t="shared" si="257"/>
        <v>0.5</v>
      </c>
      <c r="BK269">
        <f t="shared" si="257"/>
        <v>5.0000000000000001E-3</v>
      </c>
      <c r="BL269">
        <f t="shared" si="257"/>
        <v>0.5</v>
      </c>
      <c r="BM269">
        <f t="shared" si="257"/>
        <v>0.05</v>
      </c>
      <c r="BN269">
        <f t="shared" si="257"/>
        <v>0.05</v>
      </c>
      <c r="BO269">
        <f t="shared" si="257"/>
        <v>0.05</v>
      </c>
      <c r="BP269">
        <f t="shared" si="257"/>
        <v>0.05</v>
      </c>
      <c r="BQ269">
        <f t="shared" si="257"/>
        <v>0</v>
      </c>
      <c r="BR269">
        <f t="shared" si="257"/>
        <v>0.4</v>
      </c>
      <c r="BS269">
        <f t="shared" si="257"/>
        <v>0.05</v>
      </c>
      <c r="BT269">
        <f t="shared" si="257"/>
        <v>0.05</v>
      </c>
      <c r="BU269">
        <f t="shared" si="257"/>
        <v>0.1</v>
      </c>
      <c r="BV269">
        <f t="shared" si="257"/>
        <v>0.05</v>
      </c>
      <c r="BW269">
        <f t="shared" si="257"/>
        <v>0.05</v>
      </c>
      <c r="BX269">
        <f t="shared" si="257"/>
        <v>0</v>
      </c>
      <c r="BY269">
        <f t="shared" si="257"/>
        <v>0.15</v>
      </c>
      <c r="BZ269">
        <f t="shared" si="257"/>
        <v>0</v>
      </c>
      <c r="CA269">
        <f t="shared" si="257"/>
        <v>0</v>
      </c>
      <c r="CB269">
        <f t="shared" si="257"/>
        <v>0</v>
      </c>
      <c r="CC269">
        <f t="shared" si="257"/>
        <v>0</v>
      </c>
      <c r="CD269">
        <f t="shared" si="257"/>
        <v>0</v>
      </c>
      <c r="CE269">
        <f t="shared" si="257"/>
        <v>0</v>
      </c>
      <c r="CF269">
        <f t="shared" si="257"/>
        <v>0</v>
      </c>
      <c r="CG269">
        <f t="shared" si="257"/>
        <v>0</v>
      </c>
      <c r="CH269">
        <f t="shared" si="257"/>
        <v>0</v>
      </c>
      <c r="CI269">
        <f t="shared" si="257"/>
        <v>0</v>
      </c>
      <c r="CJ269">
        <f t="shared" si="257"/>
        <v>0</v>
      </c>
      <c r="CK269">
        <f t="shared" si="257"/>
        <v>0</v>
      </c>
      <c r="CL269">
        <f t="shared" si="257"/>
        <v>0</v>
      </c>
      <c r="CM269">
        <f t="shared" si="257"/>
        <v>0</v>
      </c>
      <c r="CN269">
        <f t="shared" si="257"/>
        <v>0</v>
      </c>
      <c r="CO269">
        <f t="shared" si="257"/>
        <v>0</v>
      </c>
      <c r="CP269">
        <f t="shared" si="257"/>
        <v>0</v>
      </c>
      <c r="CQ269">
        <f t="shared" si="257"/>
        <v>0</v>
      </c>
      <c r="CR269" s="19">
        <f t="shared" si="230"/>
        <v>0</v>
      </c>
      <c r="CS269">
        <f t="shared" si="257"/>
        <v>0</v>
      </c>
      <c r="CT269">
        <f t="shared" si="257"/>
        <v>0</v>
      </c>
      <c r="CU269">
        <f t="shared" ref="CU269:DE272" si="258">CU61*1000</f>
        <v>0</v>
      </c>
      <c r="CV269">
        <f t="shared" si="258"/>
        <v>0</v>
      </c>
      <c r="CW269">
        <f t="shared" si="258"/>
        <v>0</v>
      </c>
      <c r="CX269">
        <f t="shared" si="258"/>
        <v>0.05</v>
      </c>
      <c r="CY269">
        <f t="shared" si="258"/>
        <v>0.05</v>
      </c>
      <c r="DA269">
        <f t="shared" si="258"/>
        <v>0</v>
      </c>
      <c r="DB269">
        <f t="shared" si="258"/>
        <v>0</v>
      </c>
      <c r="DC269">
        <f t="shared" si="258"/>
        <v>0</v>
      </c>
      <c r="DD269">
        <f t="shared" si="258"/>
        <v>0</v>
      </c>
      <c r="DE269">
        <f t="shared" si="258"/>
        <v>0</v>
      </c>
    </row>
    <row r="270" spans="35:109">
      <c r="AI270">
        <f t="shared" si="229"/>
        <v>36</v>
      </c>
      <c r="AJ270">
        <f t="shared" ref="AJ270:CU273" si="259">AJ62*1000</f>
        <v>113</v>
      </c>
      <c r="AK270">
        <f t="shared" si="259"/>
        <v>2.5</v>
      </c>
      <c r="AL270">
        <f t="shared" si="259"/>
        <v>347</v>
      </c>
      <c r="AM270">
        <f t="shared" si="259"/>
        <v>40</v>
      </c>
      <c r="AN270">
        <f t="shared" si="259"/>
        <v>40</v>
      </c>
      <c r="AO270">
        <f t="shared" si="259"/>
        <v>2.5</v>
      </c>
      <c r="AP270">
        <f t="shared" si="259"/>
        <v>2.5</v>
      </c>
      <c r="AQ270">
        <f t="shared" si="259"/>
        <v>2.5</v>
      </c>
      <c r="AR270">
        <f t="shared" si="259"/>
        <v>50</v>
      </c>
      <c r="AS270">
        <f t="shared" si="259"/>
        <v>2.5</v>
      </c>
      <c r="AT270">
        <f t="shared" si="259"/>
        <v>2.5</v>
      </c>
      <c r="AU270">
        <f t="shared" si="259"/>
        <v>159</v>
      </c>
      <c r="AV270">
        <f t="shared" si="259"/>
        <v>2.5</v>
      </c>
      <c r="AW270">
        <f t="shared" si="259"/>
        <v>2.5</v>
      </c>
      <c r="AX270">
        <f t="shared" si="259"/>
        <v>2.5</v>
      </c>
      <c r="AY270">
        <f t="shared" si="259"/>
        <v>2.5</v>
      </c>
      <c r="AZ270">
        <f t="shared" si="259"/>
        <v>2.5</v>
      </c>
      <c r="BA270">
        <f t="shared" si="259"/>
        <v>2.5</v>
      </c>
      <c r="BB270">
        <f t="shared" si="259"/>
        <v>0</v>
      </c>
      <c r="BC270">
        <f t="shared" si="259"/>
        <v>0.5</v>
      </c>
      <c r="BD270">
        <f t="shared" si="259"/>
        <v>0.5</v>
      </c>
      <c r="BE270">
        <f t="shared" si="259"/>
        <v>0.5</v>
      </c>
      <c r="BF270">
        <f t="shared" si="259"/>
        <v>0.5</v>
      </c>
      <c r="BG270">
        <f t="shared" si="259"/>
        <v>0.5</v>
      </c>
      <c r="BH270">
        <f t="shared" si="259"/>
        <v>0.5</v>
      </c>
      <c r="BI270">
        <f t="shared" si="259"/>
        <v>0.5</v>
      </c>
      <c r="BJ270">
        <f t="shared" si="259"/>
        <v>0.5</v>
      </c>
      <c r="BK270">
        <f t="shared" si="259"/>
        <v>5.0000000000000001E-3</v>
      </c>
      <c r="BL270">
        <f t="shared" si="259"/>
        <v>0.5</v>
      </c>
      <c r="BM270">
        <f t="shared" si="259"/>
        <v>0.05</v>
      </c>
      <c r="BN270">
        <f t="shared" si="259"/>
        <v>0.05</v>
      </c>
      <c r="BO270">
        <f t="shared" si="259"/>
        <v>0.05</v>
      </c>
      <c r="BP270">
        <f t="shared" si="259"/>
        <v>0.05</v>
      </c>
      <c r="BQ270">
        <f t="shared" si="259"/>
        <v>0</v>
      </c>
      <c r="BR270">
        <f t="shared" si="259"/>
        <v>0.4</v>
      </c>
      <c r="BS270">
        <f t="shared" si="259"/>
        <v>0.05</v>
      </c>
      <c r="BT270">
        <f t="shared" si="259"/>
        <v>0.05</v>
      </c>
      <c r="BU270">
        <f t="shared" si="259"/>
        <v>0.1</v>
      </c>
      <c r="BV270">
        <f t="shared" si="259"/>
        <v>0.05</v>
      </c>
      <c r="BW270">
        <f t="shared" si="259"/>
        <v>0.05</v>
      </c>
      <c r="BX270">
        <f t="shared" si="259"/>
        <v>0</v>
      </c>
      <c r="BY270">
        <f t="shared" si="259"/>
        <v>0.15</v>
      </c>
      <c r="BZ270">
        <f t="shared" si="259"/>
        <v>0</v>
      </c>
      <c r="CA270">
        <f t="shared" si="259"/>
        <v>0</v>
      </c>
      <c r="CB270">
        <f t="shared" si="259"/>
        <v>0</v>
      </c>
      <c r="CC270">
        <f t="shared" si="259"/>
        <v>0</v>
      </c>
      <c r="CD270">
        <f t="shared" si="259"/>
        <v>0</v>
      </c>
      <c r="CE270">
        <f t="shared" si="259"/>
        <v>0</v>
      </c>
      <c r="CF270">
        <f t="shared" si="259"/>
        <v>0</v>
      </c>
      <c r="CG270">
        <f t="shared" si="259"/>
        <v>0</v>
      </c>
      <c r="CH270">
        <f t="shared" si="259"/>
        <v>0</v>
      </c>
      <c r="CI270">
        <f t="shared" si="259"/>
        <v>0</v>
      </c>
      <c r="CJ270">
        <f t="shared" si="259"/>
        <v>0</v>
      </c>
      <c r="CK270">
        <f t="shared" si="259"/>
        <v>0</v>
      </c>
      <c r="CL270">
        <f t="shared" si="259"/>
        <v>0</v>
      </c>
      <c r="CM270">
        <f t="shared" si="259"/>
        <v>0</v>
      </c>
      <c r="CN270">
        <f t="shared" si="259"/>
        <v>0</v>
      </c>
      <c r="CO270">
        <f t="shared" si="259"/>
        <v>0</v>
      </c>
      <c r="CP270">
        <f t="shared" si="259"/>
        <v>0</v>
      </c>
      <c r="CQ270">
        <f t="shared" si="259"/>
        <v>0</v>
      </c>
      <c r="CR270" s="19">
        <f t="shared" si="230"/>
        <v>0</v>
      </c>
      <c r="CS270">
        <f t="shared" si="259"/>
        <v>0</v>
      </c>
      <c r="CT270">
        <f t="shared" si="259"/>
        <v>0</v>
      </c>
      <c r="CU270">
        <f t="shared" si="259"/>
        <v>0</v>
      </c>
      <c r="CV270">
        <f t="shared" si="258"/>
        <v>0</v>
      </c>
      <c r="CW270">
        <f t="shared" si="258"/>
        <v>0</v>
      </c>
      <c r="CX270">
        <f t="shared" si="258"/>
        <v>0.05</v>
      </c>
      <c r="CY270">
        <f t="shared" si="258"/>
        <v>0.05</v>
      </c>
      <c r="DA270">
        <f t="shared" si="258"/>
        <v>0</v>
      </c>
      <c r="DB270">
        <f t="shared" si="258"/>
        <v>0</v>
      </c>
      <c r="DC270">
        <f t="shared" si="258"/>
        <v>0</v>
      </c>
      <c r="DD270">
        <f t="shared" si="258"/>
        <v>0</v>
      </c>
      <c r="DE270">
        <f t="shared" si="258"/>
        <v>0</v>
      </c>
    </row>
    <row r="271" spans="35:109">
      <c r="AI271">
        <f t="shared" si="229"/>
        <v>106</v>
      </c>
      <c r="AJ271">
        <f t="shared" si="259"/>
        <v>114</v>
      </c>
      <c r="AK271">
        <f t="shared" si="259"/>
        <v>2.5</v>
      </c>
      <c r="AL271">
        <f t="shared" si="259"/>
        <v>437</v>
      </c>
      <c r="AM271">
        <f t="shared" si="259"/>
        <v>112</v>
      </c>
      <c r="AN271">
        <f t="shared" si="259"/>
        <v>95</v>
      </c>
      <c r="AO271">
        <f t="shared" si="259"/>
        <v>57</v>
      </c>
      <c r="AP271">
        <f t="shared" si="259"/>
        <v>2.5</v>
      </c>
      <c r="AQ271">
        <f t="shared" si="259"/>
        <v>62</v>
      </c>
      <c r="AR271">
        <f t="shared" si="259"/>
        <v>39</v>
      </c>
      <c r="AS271">
        <f t="shared" si="259"/>
        <v>2.5</v>
      </c>
      <c r="AT271">
        <f t="shared" si="259"/>
        <v>2.5</v>
      </c>
      <c r="AU271">
        <f t="shared" si="259"/>
        <v>198</v>
      </c>
      <c r="AV271">
        <f t="shared" si="259"/>
        <v>154</v>
      </c>
      <c r="AW271">
        <f t="shared" si="259"/>
        <v>58</v>
      </c>
      <c r="AX271">
        <f t="shared" si="259"/>
        <v>109</v>
      </c>
      <c r="AY271">
        <f t="shared" si="259"/>
        <v>58</v>
      </c>
      <c r="AZ271">
        <f t="shared" si="259"/>
        <v>2.5</v>
      </c>
      <c r="BA271">
        <f t="shared" si="259"/>
        <v>2.5</v>
      </c>
      <c r="BB271">
        <f t="shared" si="259"/>
        <v>0</v>
      </c>
      <c r="BC271">
        <f t="shared" si="259"/>
        <v>0.5</v>
      </c>
      <c r="BD271">
        <f t="shared" si="259"/>
        <v>0.5</v>
      </c>
      <c r="BE271">
        <f t="shared" si="259"/>
        <v>0.5</v>
      </c>
      <c r="BF271">
        <f t="shared" si="259"/>
        <v>0.5</v>
      </c>
      <c r="BG271">
        <f t="shared" si="259"/>
        <v>0.5</v>
      </c>
      <c r="BH271">
        <f t="shared" si="259"/>
        <v>0.5</v>
      </c>
      <c r="BI271">
        <f t="shared" si="259"/>
        <v>0.5</v>
      </c>
      <c r="BJ271">
        <f t="shared" si="259"/>
        <v>0.5</v>
      </c>
      <c r="BK271">
        <f t="shared" si="259"/>
        <v>5.0000000000000001E-3</v>
      </c>
      <c r="BL271">
        <f t="shared" si="259"/>
        <v>0.5</v>
      </c>
      <c r="BM271">
        <f t="shared" si="259"/>
        <v>0.05</v>
      </c>
      <c r="BN271">
        <f t="shared" si="259"/>
        <v>0.05</v>
      </c>
      <c r="BO271">
        <f t="shared" si="259"/>
        <v>0.05</v>
      </c>
      <c r="BP271">
        <f t="shared" si="259"/>
        <v>0.05</v>
      </c>
      <c r="BQ271">
        <f t="shared" si="259"/>
        <v>0</v>
      </c>
      <c r="BR271">
        <f t="shared" si="259"/>
        <v>0.4</v>
      </c>
      <c r="BS271">
        <f t="shared" si="259"/>
        <v>0.05</v>
      </c>
      <c r="BT271">
        <f t="shared" si="259"/>
        <v>0.05</v>
      </c>
      <c r="BU271">
        <f t="shared" si="259"/>
        <v>0.1</v>
      </c>
      <c r="BV271">
        <f t="shared" si="259"/>
        <v>0.05</v>
      </c>
      <c r="BW271">
        <f t="shared" si="259"/>
        <v>0.05</v>
      </c>
      <c r="BX271">
        <f t="shared" si="259"/>
        <v>0</v>
      </c>
      <c r="BY271">
        <f t="shared" si="259"/>
        <v>0.15</v>
      </c>
      <c r="BZ271">
        <f t="shared" si="259"/>
        <v>0</v>
      </c>
      <c r="CA271">
        <f t="shared" si="259"/>
        <v>0</v>
      </c>
      <c r="CB271">
        <f t="shared" si="259"/>
        <v>0</v>
      </c>
      <c r="CC271">
        <f t="shared" si="259"/>
        <v>0</v>
      </c>
      <c r="CD271">
        <f t="shared" si="259"/>
        <v>0</v>
      </c>
      <c r="CE271">
        <f t="shared" si="259"/>
        <v>0</v>
      </c>
      <c r="CF271">
        <f t="shared" si="259"/>
        <v>0</v>
      </c>
      <c r="CG271">
        <f t="shared" si="259"/>
        <v>0</v>
      </c>
      <c r="CH271">
        <f t="shared" si="259"/>
        <v>0</v>
      </c>
      <c r="CI271">
        <f t="shared" si="259"/>
        <v>0</v>
      </c>
      <c r="CJ271">
        <f t="shared" si="259"/>
        <v>0</v>
      </c>
      <c r="CK271">
        <f t="shared" si="259"/>
        <v>0</v>
      </c>
      <c r="CL271">
        <f t="shared" si="259"/>
        <v>0</v>
      </c>
      <c r="CM271">
        <f t="shared" si="259"/>
        <v>0</v>
      </c>
      <c r="CN271">
        <f t="shared" si="259"/>
        <v>0</v>
      </c>
      <c r="CO271">
        <f t="shared" si="259"/>
        <v>0</v>
      </c>
      <c r="CP271">
        <f t="shared" si="259"/>
        <v>0</v>
      </c>
      <c r="CQ271">
        <f t="shared" si="259"/>
        <v>0</v>
      </c>
      <c r="CR271" s="19">
        <f t="shared" si="230"/>
        <v>0</v>
      </c>
      <c r="CS271">
        <f t="shared" si="259"/>
        <v>0</v>
      </c>
      <c r="CT271">
        <f t="shared" si="259"/>
        <v>0</v>
      </c>
      <c r="CU271">
        <f t="shared" si="259"/>
        <v>0</v>
      </c>
      <c r="CV271">
        <f t="shared" si="258"/>
        <v>0</v>
      </c>
      <c r="CW271">
        <f t="shared" si="258"/>
        <v>0</v>
      </c>
      <c r="CX271">
        <f t="shared" si="258"/>
        <v>0.05</v>
      </c>
      <c r="CY271">
        <f t="shared" si="258"/>
        <v>0.05</v>
      </c>
      <c r="DA271">
        <f t="shared" si="258"/>
        <v>0</v>
      </c>
      <c r="DB271">
        <f t="shared" si="258"/>
        <v>0</v>
      </c>
      <c r="DC271">
        <f t="shared" si="258"/>
        <v>0</v>
      </c>
      <c r="DD271">
        <f t="shared" si="258"/>
        <v>0</v>
      </c>
      <c r="DE271">
        <f t="shared" si="258"/>
        <v>0</v>
      </c>
    </row>
    <row r="272" spans="35:109">
      <c r="AI272">
        <f t="shared" si="229"/>
        <v>2.5</v>
      </c>
      <c r="AJ272">
        <f t="shared" si="259"/>
        <v>170</v>
      </c>
      <c r="AK272">
        <f t="shared" si="259"/>
        <v>2.5</v>
      </c>
      <c r="AL272">
        <f t="shared" si="259"/>
        <v>462</v>
      </c>
      <c r="AM272">
        <f t="shared" si="259"/>
        <v>158</v>
      </c>
      <c r="AN272">
        <f t="shared" si="259"/>
        <v>2.5</v>
      </c>
      <c r="AO272">
        <f t="shared" si="259"/>
        <v>2.5</v>
      </c>
      <c r="AP272">
        <f t="shared" si="259"/>
        <v>2.5</v>
      </c>
      <c r="AQ272">
        <f t="shared" si="259"/>
        <v>133</v>
      </c>
      <c r="AR272">
        <f t="shared" si="259"/>
        <v>94</v>
      </c>
      <c r="AS272">
        <f t="shared" si="259"/>
        <v>2.5</v>
      </c>
      <c r="AT272">
        <f t="shared" si="259"/>
        <v>2.5</v>
      </c>
      <c r="AU272">
        <f t="shared" si="259"/>
        <v>176</v>
      </c>
      <c r="AV272">
        <f t="shared" si="259"/>
        <v>187</v>
      </c>
      <c r="AW272">
        <f t="shared" si="259"/>
        <v>2.5</v>
      </c>
      <c r="AX272">
        <f t="shared" si="259"/>
        <v>161</v>
      </c>
      <c r="AY272">
        <f t="shared" si="259"/>
        <v>2.5</v>
      </c>
      <c r="AZ272">
        <f t="shared" si="259"/>
        <v>2.5</v>
      </c>
      <c r="BA272">
        <f t="shared" si="259"/>
        <v>2.5</v>
      </c>
      <c r="BB272">
        <f t="shared" si="259"/>
        <v>0</v>
      </c>
      <c r="BC272">
        <f t="shared" si="259"/>
        <v>0.5</v>
      </c>
      <c r="BD272">
        <f t="shared" si="259"/>
        <v>0.5</v>
      </c>
      <c r="BE272">
        <f t="shared" si="259"/>
        <v>0.5</v>
      </c>
      <c r="BF272">
        <f t="shared" si="259"/>
        <v>0.5</v>
      </c>
      <c r="BG272">
        <f t="shared" si="259"/>
        <v>0.5</v>
      </c>
      <c r="BH272">
        <f t="shared" si="259"/>
        <v>0.5</v>
      </c>
      <c r="BI272">
        <f t="shared" si="259"/>
        <v>0.5</v>
      </c>
      <c r="BJ272">
        <f t="shared" si="259"/>
        <v>0.5</v>
      </c>
      <c r="BK272">
        <f t="shared" si="259"/>
        <v>5.0000000000000001E-3</v>
      </c>
      <c r="BL272">
        <f t="shared" si="259"/>
        <v>0.5</v>
      </c>
      <c r="BM272">
        <f t="shared" si="259"/>
        <v>0.05</v>
      </c>
      <c r="BN272">
        <f t="shared" si="259"/>
        <v>0.05</v>
      </c>
      <c r="BO272">
        <f t="shared" si="259"/>
        <v>0.05</v>
      </c>
      <c r="BP272">
        <f t="shared" si="259"/>
        <v>0.05</v>
      </c>
      <c r="BQ272">
        <f t="shared" si="259"/>
        <v>0</v>
      </c>
      <c r="BR272">
        <f t="shared" si="259"/>
        <v>0.4</v>
      </c>
      <c r="BS272">
        <f t="shared" si="259"/>
        <v>0.05</v>
      </c>
      <c r="BT272">
        <f t="shared" si="259"/>
        <v>0.05</v>
      </c>
      <c r="BU272">
        <f t="shared" si="259"/>
        <v>0.1</v>
      </c>
      <c r="BV272">
        <f t="shared" si="259"/>
        <v>0.05</v>
      </c>
      <c r="BW272">
        <f t="shared" si="259"/>
        <v>0.05</v>
      </c>
      <c r="BX272">
        <f t="shared" si="259"/>
        <v>0</v>
      </c>
      <c r="BY272">
        <f t="shared" si="259"/>
        <v>0.15</v>
      </c>
      <c r="BZ272">
        <f t="shared" si="259"/>
        <v>0</v>
      </c>
      <c r="CA272">
        <f t="shared" si="259"/>
        <v>0</v>
      </c>
      <c r="CB272">
        <f t="shared" si="259"/>
        <v>0</v>
      </c>
      <c r="CC272">
        <f t="shared" si="259"/>
        <v>0</v>
      </c>
      <c r="CD272">
        <f t="shared" si="259"/>
        <v>0</v>
      </c>
      <c r="CE272">
        <f t="shared" si="259"/>
        <v>0</v>
      </c>
      <c r="CF272">
        <f t="shared" si="259"/>
        <v>0</v>
      </c>
      <c r="CG272">
        <f t="shared" si="259"/>
        <v>0</v>
      </c>
      <c r="CH272">
        <f t="shared" si="259"/>
        <v>0</v>
      </c>
      <c r="CI272">
        <f t="shared" si="259"/>
        <v>0</v>
      </c>
      <c r="CJ272">
        <f t="shared" si="259"/>
        <v>0</v>
      </c>
      <c r="CK272">
        <f t="shared" si="259"/>
        <v>0</v>
      </c>
      <c r="CL272">
        <f t="shared" si="259"/>
        <v>0</v>
      </c>
      <c r="CM272">
        <f t="shared" si="259"/>
        <v>0</v>
      </c>
      <c r="CN272">
        <f t="shared" si="259"/>
        <v>0</v>
      </c>
      <c r="CO272">
        <f t="shared" si="259"/>
        <v>0</v>
      </c>
      <c r="CP272">
        <f t="shared" si="259"/>
        <v>0</v>
      </c>
      <c r="CQ272">
        <f t="shared" si="259"/>
        <v>0</v>
      </c>
      <c r="CR272" s="19">
        <f t="shared" si="230"/>
        <v>0</v>
      </c>
      <c r="CS272">
        <f t="shared" si="259"/>
        <v>0</v>
      </c>
      <c r="CT272">
        <f t="shared" si="259"/>
        <v>0</v>
      </c>
      <c r="CU272">
        <f t="shared" si="259"/>
        <v>0</v>
      </c>
      <c r="CV272">
        <f t="shared" si="258"/>
        <v>0</v>
      </c>
      <c r="CW272">
        <f t="shared" si="258"/>
        <v>0</v>
      </c>
      <c r="CX272">
        <f t="shared" si="258"/>
        <v>0.05</v>
      </c>
      <c r="CY272">
        <f t="shared" si="258"/>
        <v>0.05</v>
      </c>
      <c r="DA272">
        <f t="shared" si="258"/>
        <v>0</v>
      </c>
      <c r="DB272">
        <f t="shared" si="258"/>
        <v>0</v>
      </c>
      <c r="DC272">
        <f t="shared" si="258"/>
        <v>0</v>
      </c>
      <c r="DD272">
        <f t="shared" si="258"/>
        <v>0</v>
      </c>
      <c r="DE272">
        <f t="shared" si="258"/>
        <v>0</v>
      </c>
    </row>
    <row r="273" spans="35:109">
      <c r="AI273">
        <f t="shared" si="229"/>
        <v>62</v>
      </c>
      <c r="AJ273">
        <f t="shared" si="259"/>
        <v>186</v>
      </c>
      <c r="AK273">
        <f t="shared" si="259"/>
        <v>2.5</v>
      </c>
      <c r="AL273">
        <f t="shared" si="259"/>
        <v>191</v>
      </c>
      <c r="AM273">
        <f t="shared" si="259"/>
        <v>31</v>
      </c>
      <c r="AN273">
        <f t="shared" si="259"/>
        <v>46</v>
      </c>
      <c r="AO273">
        <f t="shared" si="259"/>
        <v>2.5</v>
      </c>
      <c r="AP273">
        <f t="shared" si="259"/>
        <v>2.5</v>
      </c>
      <c r="AQ273">
        <f t="shared" si="259"/>
        <v>44</v>
      </c>
      <c r="AR273">
        <f t="shared" si="259"/>
        <v>39</v>
      </c>
      <c r="AS273">
        <f t="shared" si="259"/>
        <v>147</v>
      </c>
      <c r="AT273">
        <f t="shared" si="259"/>
        <v>73</v>
      </c>
      <c r="AU273">
        <f t="shared" si="259"/>
        <v>121</v>
      </c>
      <c r="AV273">
        <f t="shared" si="259"/>
        <v>48</v>
      </c>
      <c r="AW273">
        <f t="shared" si="259"/>
        <v>2.5</v>
      </c>
      <c r="AX273">
        <f t="shared" si="259"/>
        <v>32</v>
      </c>
      <c r="AY273">
        <f t="shared" si="259"/>
        <v>28</v>
      </c>
      <c r="AZ273">
        <f t="shared" si="259"/>
        <v>2.5</v>
      </c>
      <c r="BA273">
        <f t="shared" si="259"/>
        <v>2.5</v>
      </c>
      <c r="BB273">
        <f t="shared" si="259"/>
        <v>0</v>
      </c>
      <c r="BC273">
        <f t="shared" si="259"/>
        <v>0.5</v>
      </c>
      <c r="BD273">
        <f t="shared" si="259"/>
        <v>0.5</v>
      </c>
      <c r="BE273">
        <f t="shared" si="259"/>
        <v>0.5</v>
      </c>
      <c r="BF273">
        <f t="shared" si="259"/>
        <v>0.5</v>
      </c>
      <c r="BG273">
        <f t="shared" si="259"/>
        <v>0.5</v>
      </c>
      <c r="BH273">
        <f t="shared" si="259"/>
        <v>0.5</v>
      </c>
      <c r="BI273">
        <f t="shared" si="259"/>
        <v>0.5</v>
      </c>
      <c r="BJ273">
        <f t="shared" si="259"/>
        <v>0.5</v>
      </c>
      <c r="BK273">
        <f t="shared" si="259"/>
        <v>5.0000000000000001E-3</v>
      </c>
      <c r="BL273">
        <f t="shared" si="259"/>
        <v>0.5</v>
      </c>
      <c r="BM273">
        <f t="shared" si="259"/>
        <v>0.05</v>
      </c>
      <c r="BN273">
        <f t="shared" si="259"/>
        <v>0.05</v>
      </c>
      <c r="BO273">
        <f t="shared" si="259"/>
        <v>0.05</v>
      </c>
      <c r="BP273">
        <f t="shared" si="259"/>
        <v>0.05</v>
      </c>
      <c r="BQ273">
        <f t="shared" si="259"/>
        <v>0</v>
      </c>
      <c r="BR273">
        <f t="shared" si="259"/>
        <v>0.4</v>
      </c>
      <c r="BS273">
        <f t="shared" si="259"/>
        <v>0.05</v>
      </c>
      <c r="BT273">
        <f t="shared" si="259"/>
        <v>0.05</v>
      </c>
      <c r="BU273">
        <f t="shared" si="259"/>
        <v>0.1</v>
      </c>
      <c r="BV273">
        <f t="shared" si="259"/>
        <v>0.05</v>
      </c>
      <c r="BW273">
        <f t="shared" si="259"/>
        <v>0.05</v>
      </c>
      <c r="BX273">
        <f t="shared" si="259"/>
        <v>0</v>
      </c>
      <c r="BY273">
        <f t="shared" si="259"/>
        <v>0.15</v>
      </c>
      <c r="BZ273">
        <f t="shared" si="259"/>
        <v>0</v>
      </c>
      <c r="CA273">
        <f t="shared" si="259"/>
        <v>0</v>
      </c>
      <c r="CB273">
        <f t="shared" si="259"/>
        <v>0</v>
      </c>
      <c r="CC273">
        <f t="shared" si="259"/>
        <v>0</v>
      </c>
      <c r="CD273">
        <f t="shared" si="259"/>
        <v>0</v>
      </c>
      <c r="CE273">
        <f t="shared" si="259"/>
        <v>0</v>
      </c>
      <c r="CF273">
        <f t="shared" si="259"/>
        <v>0</v>
      </c>
      <c r="CG273">
        <f t="shared" si="259"/>
        <v>0</v>
      </c>
      <c r="CH273">
        <f t="shared" si="259"/>
        <v>0</v>
      </c>
      <c r="CI273">
        <f t="shared" si="259"/>
        <v>0</v>
      </c>
      <c r="CJ273">
        <f t="shared" si="259"/>
        <v>0</v>
      </c>
      <c r="CK273">
        <f t="shared" si="259"/>
        <v>0</v>
      </c>
      <c r="CL273">
        <f t="shared" si="259"/>
        <v>0</v>
      </c>
      <c r="CM273">
        <f t="shared" si="259"/>
        <v>0</v>
      </c>
      <c r="CN273">
        <f t="shared" si="259"/>
        <v>0</v>
      </c>
      <c r="CO273">
        <f t="shared" si="259"/>
        <v>0</v>
      </c>
      <c r="CP273">
        <f t="shared" si="259"/>
        <v>0</v>
      </c>
      <c r="CQ273">
        <f t="shared" si="259"/>
        <v>0</v>
      </c>
      <c r="CR273" s="19">
        <f t="shared" si="230"/>
        <v>0</v>
      </c>
      <c r="CS273">
        <f t="shared" si="259"/>
        <v>0</v>
      </c>
      <c r="CT273">
        <f t="shared" si="259"/>
        <v>0</v>
      </c>
      <c r="CU273">
        <f t="shared" ref="CU273:DE280" si="260">CU65*1000</f>
        <v>0</v>
      </c>
      <c r="CV273">
        <f t="shared" si="260"/>
        <v>0</v>
      </c>
      <c r="CW273">
        <f t="shared" si="260"/>
        <v>0</v>
      </c>
      <c r="CX273">
        <f t="shared" si="260"/>
        <v>0.05</v>
      </c>
      <c r="CY273">
        <f t="shared" si="260"/>
        <v>0.05</v>
      </c>
      <c r="DA273">
        <f t="shared" si="260"/>
        <v>0</v>
      </c>
      <c r="DB273">
        <f t="shared" si="260"/>
        <v>0</v>
      </c>
      <c r="DC273">
        <f t="shared" si="260"/>
        <v>0</v>
      </c>
      <c r="DD273">
        <f t="shared" si="260"/>
        <v>0</v>
      </c>
      <c r="DE273">
        <f t="shared" si="260"/>
        <v>0</v>
      </c>
    </row>
    <row r="274" spans="35:109">
      <c r="AI274">
        <f t="shared" si="229"/>
        <v>106</v>
      </c>
      <c r="AJ274">
        <f t="shared" ref="AJ274:CU277" si="261">AJ66*1000</f>
        <v>65</v>
      </c>
      <c r="AK274">
        <f t="shared" si="261"/>
        <v>2.5</v>
      </c>
      <c r="AL274">
        <f t="shared" si="261"/>
        <v>469</v>
      </c>
      <c r="AM274">
        <f t="shared" si="261"/>
        <v>116</v>
      </c>
      <c r="AN274">
        <f t="shared" si="261"/>
        <v>105</v>
      </c>
      <c r="AO274">
        <f t="shared" si="261"/>
        <v>65</v>
      </c>
      <c r="AP274">
        <f t="shared" si="261"/>
        <v>2.5</v>
      </c>
      <c r="AQ274">
        <f t="shared" si="261"/>
        <v>94</v>
      </c>
      <c r="AR274">
        <f t="shared" si="261"/>
        <v>44</v>
      </c>
      <c r="AS274">
        <f t="shared" si="261"/>
        <v>2.5</v>
      </c>
      <c r="AT274">
        <f t="shared" si="261"/>
        <v>226</v>
      </c>
      <c r="AU274">
        <f t="shared" si="261"/>
        <v>2.5</v>
      </c>
      <c r="AV274">
        <f t="shared" si="261"/>
        <v>186</v>
      </c>
      <c r="AW274">
        <f t="shared" si="261"/>
        <v>66</v>
      </c>
      <c r="AX274">
        <f t="shared" si="261"/>
        <v>143</v>
      </c>
      <c r="AY274">
        <f t="shared" si="261"/>
        <v>76</v>
      </c>
      <c r="AZ274">
        <f t="shared" si="261"/>
        <v>2.5</v>
      </c>
      <c r="BA274">
        <f t="shared" si="261"/>
        <v>2.5</v>
      </c>
      <c r="BB274">
        <f t="shared" si="261"/>
        <v>0</v>
      </c>
      <c r="BC274">
        <f t="shared" si="261"/>
        <v>0.5</v>
      </c>
      <c r="BD274">
        <f t="shared" si="261"/>
        <v>0.5</v>
      </c>
      <c r="BE274">
        <f t="shared" si="261"/>
        <v>0.5</v>
      </c>
      <c r="BF274">
        <f t="shared" si="261"/>
        <v>0.5</v>
      </c>
      <c r="BG274">
        <f t="shared" si="261"/>
        <v>0.5</v>
      </c>
      <c r="BH274">
        <f t="shared" si="261"/>
        <v>0.5</v>
      </c>
      <c r="BI274">
        <f t="shared" si="261"/>
        <v>0.5</v>
      </c>
      <c r="BJ274">
        <f t="shared" si="261"/>
        <v>0.5</v>
      </c>
      <c r="BK274">
        <f t="shared" si="261"/>
        <v>5.0000000000000001E-3</v>
      </c>
      <c r="BL274">
        <f t="shared" si="261"/>
        <v>0.5</v>
      </c>
      <c r="BM274">
        <f t="shared" si="261"/>
        <v>0.05</v>
      </c>
      <c r="BN274">
        <f t="shared" si="261"/>
        <v>0.05</v>
      </c>
      <c r="BO274">
        <f t="shared" si="261"/>
        <v>0.05</v>
      </c>
      <c r="BP274">
        <f t="shared" si="261"/>
        <v>0.05</v>
      </c>
      <c r="BQ274">
        <f t="shared" si="261"/>
        <v>0</v>
      </c>
      <c r="BR274">
        <f t="shared" si="261"/>
        <v>0.4</v>
      </c>
      <c r="BS274">
        <f t="shared" si="261"/>
        <v>0.05</v>
      </c>
      <c r="BT274">
        <f t="shared" si="261"/>
        <v>0.05</v>
      </c>
      <c r="BU274">
        <f t="shared" si="261"/>
        <v>0.1</v>
      </c>
      <c r="BV274">
        <f t="shared" si="261"/>
        <v>0.05</v>
      </c>
      <c r="BW274">
        <f t="shared" si="261"/>
        <v>0.05</v>
      </c>
      <c r="BX274">
        <f t="shared" si="261"/>
        <v>0</v>
      </c>
      <c r="BY274">
        <f t="shared" si="261"/>
        <v>0.15</v>
      </c>
      <c r="BZ274">
        <f t="shared" si="261"/>
        <v>0</v>
      </c>
      <c r="CA274">
        <f t="shared" si="261"/>
        <v>0</v>
      </c>
      <c r="CB274">
        <f t="shared" si="261"/>
        <v>0</v>
      </c>
      <c r="CC274">
        <f t="shared" si="261"/>
        <v>0</v>
      </c>
      <c r="CD274">
        <f t="shared" si="261"/>
        <v>0</v>
      </c>
      <c r="CE274">
        <f t="shared" si="261"/>
        <v>0</v>
      </c>
      <c r="CF274">
        <f t="shared" si="261"/>
        <v>0</v>
      </c>
      <c r="CG274">
        <f t="shared" si="261"/>
        <v>0</v>
      </c>
      <c r="CH274">
        <f t="shared" si="261"/>
        <v>0</v>
      </c>
      <c r="CI274">
        <f t="shared" si="261"/>
        <v>0</v>
      </c>
      <c r="CJ274">
        <f t="shared" si="261"/>
        <v>0</v>
      </c>
      <c r="CK274">
        <f t="shared" si="261"/>
        <v>0</v>
      </c>
      <c r="CL274">
        <f t="shared" si="261"/>
        <v>0</v>
      </c>
      <c r="CM274">
        <f t="shared" si="261"/>
        <v>0</v>
      </c>
      <c r="CN274">
        <f t="shared" si="261"/>
        <v>0</v>
      </c>
      <c r="CO274">
        <f t="shared" si="261"/>
        <v>0</v>
      </c>
      <c r="CP274">
        <f t="shared" si="261"/>
        <v>0</v>
      </c>
      <c r="CQ274">
        <f t="shared" si="261"/>
        <v>0</v>
      </c>
      <c r="CR274" s="19">
        <f t="shared" si="230"/>
        <v>0</v>
      </c>
      <c r="CS274">
        <f t="shared" si="261"/>
        <v>0</v>
      </c>
      <c r="CT274">
        <f t="shared" si="261"/>
        <v>0</v>
      </c>
      <c r="CU274">
        <f t="shared" si="261"/>
        <v>0</v>
      </c>
      <c r="CV274">
        <f t="shared" si="260"/>
        <v>0</v>
      </c>
      <c r="CW274">
        <f t="shared" si="260"/>
        <v>0</v>
      </c>
      <c r="CX274">
        <f t="shared" si="260"/>
        <v>0.05</v>
      </c>
      <c r="CY274">
        <f t="shared" si="260"/>
        <v>0.05</v>
      </c>
      <c r="DA274">
        <f t="shared" si="260"/>
        <v>0</v>
      </c>
      <c r="DB274">
        <f t="shared" si="260"/>
        <v>0</v>
      </c>
      <c r="DC274">
        <f t="shared" si="260"/>
        <v>0</v>
      </c>
      <c r="DD274">
        <f t="shared" si="260"/>
        <v>0</v>
      </c>
      <c r="DE274">
        <f t="shared" si="260"/>
        <v>0</v>
      </c>
    </row>
    <row r="275" spans="35:109">
      <c r="AI275">
        <f t="shared" si="229"/>
        <v>66</v>
      </c>
      <c r="AJ275">
        <f t="shared" si="261"/>
        <v>2.5</v>
      </c>
      <c r="AK275">
        <f t="shared" si="261"/>
        <v>2.5</v>
      </c>
      <c r="AL275">
        <f t="shared" si="261"/>
        <v>220</v>
      </c>
      <c r="AM275">
        <f t="shared" si="261"/>
        <v>138</v>
      </c>
      <c r="AN275">
        <f t="shared" si="261"/>
        <v>66</v>
      </c>
      <c r="AO275">
        <f t="shared" si="261"/>
        <v>47</v>
      </c>
      <c r="AP275">
        <f t="shared" si="261"/>
        <v>2.5</v>
      </c>
      <c r="AQ275">
        <f t="shared" si="261"/>
        <v>2.5</v>
      </c>
      <c r="AR275">
        <f t="shared" si="261"/>
        <v>61</v>
      </c>
      <c r="AS275">
        <f t="shared" si="261"/>
        <v>2.5</v>
      </c>
      <c r="AT275">
        <f t="shared" si="261"/>
        <v>2.5</v>
      </c>
      <c r="AU275">
        <f t="shared" si="261"/>
        <v>126</v>
      </c>
      <c r="AV275">
        <f t="shared" si="261"/>
        <v>113</v>
      </c>
      <c r="AW275">
        <f t="shared" si="261"/>
        <v>2.5</v>
      </c>
      <c r="AX275">
        <f t="shared" si="261"/>
        <v>101</v>
      </c>
      <c r="AY275">
        <f t="shared" si="261"/>
        <v>50</v>
      </c>
      <c r="AZ275">
        <f t="shared" si="261"/>
        <v>2.5</v>
      </c>
      <c r="BA275">
        <f t="shared" si="261"/>
        <v>2.5</v>
      </c>
      <c r="BB275">
        <f t="shared" si="261"/>
        <v>0</v>
      </c>
      <c r="BC275">
        <f t="shared" si="261"/>
        <v>0.5</v>
      </c>
      <c r="BD275">
        <f t="shared" si="261"/>
        <v>0.5</v>
      </c>
      <c r="BE275">
        <f t="shared" si="261"/>
        <v>0.5</v>
      </c>
      <c r="BF275">
        <f t="shared" si="261"/>
        <v>0.5</v>
      </c>
      <c r="BG275">
        <f t="shared" si="261"/>
        <v>0.5</v>
      </c>
      <c r="BH275">
        <f t="shared" si="261"/>
        <v>0.5</v>
      </c>
      <c r="BI275">
        <f t="shared" si="261"/>
        <v>0.5</v>
      </c>
      <c r="BJ275">
        <f t="shared" si="261"/>
        <v>0.5</v>
      </c>
      <c r="BK275">
        <f t="shared" si="261"/>
        <v>5.0000000000000001E-3</v>
      </c>
      <c r="BL275">
        <f t="shared" si="261"/>
        <v>0.5</v>
      </c>
      <c r="BM275">
        <f t="shared" si="261"/>
        <v>0.05</v>
      </c>
      <c r="BN275">
        <f t="shared" si="261"/>
        <v>0.05</v>
      </c>
      <c r="BO275">
        <f t="shared" si="261"/>
        <v>0.05</v>
      </c>
      <c r="BP275">
        <f t="shared" si="261"/>
        <v>0.05</v>
      </c>
      <c r="BQ275">
        <f t="shared" si="261"/>
        <v>0</v>
      </c>
      <c r="BR275">
        <f t="shared" si="261"/>
        <v>0.4</v>
      </c>
      <c r="BS275">
        <f t="shared" si="261"/>
        <v>0.05</v>
      </c>
      <c r="BT275">
        <f t="shared" si="261"/>
        <v>0.05</v>
      </c>
      <c r="BU275">
        <f t="shared" si="261"/>
        <v>0.1</v>
      </c>
      <c r="BV275">
        <f t="shared" si="261"/>
        <v>0.05</v>
      </c>
      <c r="BW275">
        <f t="shared" si="261"/>
        <v>0.05</v>
      </c>
      <c r="BX275">
        <f t="shared" si="261"/>
        <v>0</v>
      </c>
      <c r="BY275">
        <f t="shared" si="261"/>
        <v>0.15</v>
      </c>
      <c r="BZ275">
        <f t="shared" si="261"/>
        <v>25</v>
      </c>
      <c r="CA275">
        <f t="shared" si="261"/>
        <v>50</v>
      </c>
      <c r="CB275">
        <f t="shared" si="261"/>
        <v>500</v>
      </c>
      <c r="CC275">
        <f t="shared" si="261"/>
        <v>0.01</v>
      </c>
      <c r="CD275">
        <f t="shared" si="261"/>
        <v>2.5000000000000001E-2</v>
      </c>
      <c r="CE275">
        <f t="shared" si="261"/>
        <v>5.0000000000000001E-3</v>
      </c>
      <c r="CF275">
        <f t="shared" si="261"/>
        <v>0.15</v>
      </c>
      <c r="CG275">
        <f t="shared" si="261"/>
        <v>0.5</v>
      </c>
      <c r="CH275">
        <f t="shared" si="261"/>
        <v>0.5</v>
      </c>
      <c r="CI275">
        <f t="shared" si="261"/>
        <v>0.5</v>
      </c>
      <c r="CJ275">
        <f t="shared" si="261"/>
        <v>0</v>
      </c>
      <c r="CK275">
        <f t="shared" si="261"/>
        <v>0.3</v>
      </c>
      <c r="CL275">
        <f t="shared" si="261"/>
        <v>5</v>
      </c>
      <c r="CM275">
        <f t="shared" si="261"/>
        <v>0.5</v>
      </c>
      <c r="CN275">
        <f t="shared" si="261"/>
        <v>0.5</v>
      </c>
      <c r="CO275">
        <f t="shared" si="261"/>
        <v>0.05</v>
      </c>
      <c r="CP275">
        <f t="shared" si="261"/>
        <v>0.05</v>
      </c>
      <c r="CQ275">
        <f t="shared" si="261"/>
        <v>0.05</v>
      </c>
      <c r="CR275" s="19">
        <f t="shared" si="230"/>
        <v>0.80100000000000005</v>
      </c>
      <c r="CS275">
        <f t="shared" si="261"/>
        <v>0.05</v>
      </c>
      <c r="CT275">
        <f t="shared" si="261"/>
        <v>0.05</v>
      </c>
      <c r="CU275">
        <f t="shared" si="261"/>
        <v>0.05</v>
      </c>
      <c r="CV275">
        <f t="shared" si="260"/>
        <v>0.05</v>
      </c>
      <c r="CW275">
        <f t="shared" si="260"/>
        <v>0.05</v>
      </c>
      <c r="CX275">
        <f t="shared" si="260"/>
        <v>0.05</v>
      </c>
      <c r="CY275">
        <f t="shared" si="260"/>
        <v>0.05</v>
      </c>
      <c r="DA275">
        <f t="shared" si="260"/>
        <v>0.5</v>
      </c>
      <c r="DB275">
        <f t="shared" si="260"/>
        <v>0.05</v>
      </c>
      <c r="DC275">
        <f t="shared" si="260"/>
        <v>5</v>
      </c>
      <c r="DD275">
        <f t="shared" si="260"/>
        <v>0.25</v>
      </c>
      <c r="DE275">
        <f t="shared" si="260"/>
        <v>0.05</v>
      </c>
    </row>
    <row r="276" spans="35:109">
      <c r="AI276">
        <f t="shared" si="229"/>
        <v>51</v>
      </c>
      <c r="AJ276">
        <f t="shared" si="261"/>
        <v>124</v>
      </c>
      <c r="AK276">
        <f t="shared" si="261"/>
        <v>2.5</v>
      </c>
      <c r="AL276">
        <f t="shared" si="261"/>
        <v>497</v>
      </c>
      <c r="AM276">
        <f t="shared" si="261"/>
        <v>101</v>
      </c>
      <c r="AN276">
        <f t="shared" si="261"/>
        <v>84</v>
      </c>
      <c r="AO276">
        <f t="shared" si="261"/>
        <v>2.5</v>
      </c>
      <c r="AP276">
        <f t="shared" si="261"/>
        <v>2.5</v>
      </c>
      <c r="AQ276">
        <f t="shared" si="261"/>
        <v>2.5</v>
      </c>
      <c r="AR276">
        <f t="shared" si="261"/>
        <v>43</v>
      </c>
      <c r="AS276">
        <f t="shared" si="261"/>
        <v>2.5</v>
      </c>
      <c r="AT276">
        <f t="shared" si="261"/>
        <v>2.5</v>
      </c>
      <c r="AU276">
        <f t="shared" si="261"/>
        <v>244</v>
      </c>
      <c r="AV276">
        <f t="shared" si="261"/>
        <v>2.5</v>
      </c>
      <c r="AW276">
        <f t="shared" si="261"/>
        <v>2.5</v>
      </c>
      <c r="AX276">
        <f t="shared" si="261"/>
        <v>46</v>
      </c>
      <c r="AY276">
        <f t="shared" si="261"/>
        <v>2.5</v>
      </c>
      <c r="AZ276">
        <f t="shared" si="261"/>
        <v>2.5</v>
      </c>
      <c r="BA276">
        <f t="shared" si="261"/>
        <v>2.5</v>
      </c>
      <c r="BB276">
        <f t="shared" si="261"/>
        <v>0</v>
      </c>
      <c r="BC276">
        <f t="shared" si="261"/>
        <v>0.5</v>
      </c>
      <c r="BD276">
        <f t="shared" si="261"/>
        <v>0.5</v>
      </c>
      <c r="BE276">
        <f t="shared" si="261"/>
        <v>0.5</v>
      </c>
      <c r="BF276">
        <f t="shared" si="261"/>
        <v>0.5</v>
      </c>
      <c r="BG276">
        <f t="shared" si="261"/>
        <v>0.5</v>
      </c>
      <c r="BH276">
        <f t="shared" si="261"/>
        <v>0.5</v>
      </c>
      <c r="BI276">
        <f t="shared" si="261"/>
        <v>0.5</v>
      </c>
      <c r="BJ276">
        <f t="shared" si="261"/>
        <v>0.5</v>
      </c>
      <c r="BK276">
        <f t="shared" si="261"/>
        <v>5.0000000000000001E-3</v>
      </c>
      <c r="BL276">
        <f t="shared" si="261"/>
        <v>0.5</v>
      </c>
      <c r="BM276">
        <f t="shared" si="261"/>
        <v>0.05</v>
      </c>
      <c r="BN276">
        <f t="shared" si="261"/>
        <v>0.05</v>
      </c>
      <c r="BO276">
        <f t="shared" si="261"/>
        <v>0.05</v>
      </c>
      <c r="BP276">
        <f t="shared" si="261"/>
        <v>0.05</v>
      </c>
      <c r="BQ276">
        <f t="shared" si="261"/>
        <v>0</v>
      </c>
      <c r="BR276">
        <f t="shared" si="261"/>
        <v>0.4</v>
      </c>
      <c r="BS276">
        <f t="shared" si="261"/>
        <v>0.05</v>
      </c>
      <c r="BT276">
        <f t="shared" si="261"/>
        <v>0.05</v>
      </c>
      <c r="BU276">
        <f t="shared" si="261"/>
        <v>0.1</v>
      </c>
      <c r="BV276">
        <f t="shared" si="261"/>
        <v>0.05</v>
      </c>
      <c r="BW276">
        <f t="shared" si="261"/>
        <v>0.05</v>
      </c>
      <c r="BX276">
        <f t="shared" si="261"/>
        <v>0</v>
      </c>
      <c r="BY276">
        <f t="shared" si="261"/>
        <v>0.15</v>
      </c>
      <c r="BZ276">
        <f t="shared" si="261"/>
        <v>0</v>
      </c>
      <c r="CA276">
        <f t="shared" si="261"/>
        <v>0</v>
      </c>
      <c r="CB276">
        <f t="shared" si="261"/>
        <v>0</v>
      </c>
      <c r="CC276">
        <f t="shared" si="261"/>
        <v>0</v>
      </c>
      <c r="CD276">
        <f t="shared" si="261"/>
        <v>0</v>
      </c>
      <c r="CE276">
        <f t="shared" si="261"/>
        <v>0</v>
      </c>
      <c r="CF276">
        <f t="shared" si="261"/>
        <v>0</v>
      </c>
      <c r="CG276">
        <f t="shared" si="261"/>
        <v>0</v>
      </c>
      <c r="CH276">
        <f t="shared" si="261"/>
        <v>0</v>
      </c>
      <c r="CI276">
        <f t="shared" si="261"/>
        <v>0</v>
      </c>
      <c r="CJ276">
        <f t="shared" si="261"/>
        <v>0</v>
      </c>
      <c r="CK276">
        <f t="shared" si="261"/>
        <v>0</v>
      </c>
      <c r="CL276">
        <f t="shared" si="261"/>
        <v>0</v>
      </c>
      <c r="CM276">
        <f t="shared" si="261"/>
        <v>0</v>
      </c>
      <c r="CN276">
        <f t="shared" si="261"/>
        <v>0</v>
      </c>
      <c r="CO276">
        <f t="shared" si="261"/>
        <v>0</v>
      </c>
      <c r="CP276">
        <f t="shared" si="261"/>
        <v>0</v>
      </c>
      <c r="CQ276">
        <f t="shared" si="261"/>
        <v>0</v>
      </c>
      <c r="CR276" s="19">
        <f t="shared" si="230"/>
        <v>0</v>
      </c>
      <c r="CS276">
        <f t="shared" si="261"/>
        <v>0</v>
      </c>
      <c r="CT276">
        <f t="shared" si="261"/>
        <v>0</v>
      </c>
      <c r="CU276">
        <f t="shared" si="261"/>
        <v>0</v>
      </c>
      <c r="CV276">
        <f t="shared" si="260"/>
        <v>0</v>
      </c>
      <c r="CW276">
        <f t="shared" si="260"/>
        <v>0</v>
      </c>
      <c r="CX276">
        <f t="shared" si="260"/>
        <v>0.05</v>
      </c>
      <c r="CY276">
        <f t="shared" si="260"/>
        <v>0.05</v>
      </c>
      <c r="DA276">
        <f t="shared" si="260"/>
        <v>0</v>
      </c>
      <c r="DB276">
        <f t="shared" si="260"/>
        <v>0</v>
      </c>
      <c r="DC276">
        <f t="shared" si="260"/>
        <v>0</v>
      </c>
      <c r="DD276">
        <f t="shared" si="260"/>
        <v>0</v>
      </c>
      <c r="DE276">
        <f t="shared" si="260"/>
        <v>0</v>
      </c>
    </row>
    <row r="277" spans="35:109">
      <c r="AI277">
        <f t="shared" ref="AI277:AX340" si="262">AI69*1000</f>
        <v>63</v>
      </c>
      <c r="AJ277">
        <f t="shared" si="262"/>
        <v>55</v>
      </c>
      <c r="AK277">
        <f t="shared" si="262"/>
        <v>2.5</v>
      </c>
      <c r="AL277">
        <f t="shared" si="262"/>
        <v>226</v>
      </c>
      <c r="AM277">
        <f t="shared" si="262"/>
        <v>71</v>
      </c>
      <c r="AN277">
        <f t="shared" si="262"/>
        <v>53</v>
      </c>
      <c r="AO277">
        <f t="shared" si="262"/>
        <v>28</v>
      </c>
      <c r="AP277">
        <f t="shared" si="262"/>
        <v>2.5</v>
      </c>
      <c r="AQ277">
        <f t="shared" si="262"/>
        <v>42</v>
      </c>
      <c r="AR277">
        <f t="shared" si="262"/>
        <v>25</v>
      </c>
      <c r="AS277">
        <f t="shared" si="262"/>
        <v>2.5</v>
      </c>
      <c r="AT277">
        <f t="shared" si="262"/>
        <v>2.5</v>
      </c>
      <c r="AU277">
        <f t="shared" si="262"/>
        <v>109</v>
      </c>
      <c r="AV277">
        <f t="shared" si="262"/>
        <v>77</v>
      </c>
      <c r="AW277">
        <f t="shared" si="262"/>
        <v>31</v>
      </c>
      <c r="AX277">
        <f t="shared" si="262"/>
        <v>75</v>
      </c>
      <c r="AY277">
        <f t="shared" si="261"/>
        <v>2.5</v>
      </c>
      <c r="AZ277">
        <f t="shared" si="261"/>
        <v>2.5</v>
      </c>
      <c r="BA277">
        <f t="shared" si="261"/>
        <v>2.5</v>
      </c>
      <c r="BB277">
        <f t="shared" si="261"/>
        <v>0</v>
      </c>
      <c r="BC277">
        <f t="shared" si="261"/>
        <v>0.5</v>
      </c>
      <c r="BD277">
        <f t="shared" si="261"/>
        <v>0.5</v>
      </c>
      <c r="BE277">
        <f t="shared" si="261"/>
        <v>0.5</v>
      </c>
      <c r="BF277">
        <f t="shared" si="261"/>
        <v>0.5</v>
      </c>
      <c r="BG277">
        <f t="shared" si="261"/>
        <v>0.5</v>
      </c>
      <c r="BH277">
        <f t="shared" si="261"/>
        <v>0.5</v>
      </c>
      <c r="BI277">
        <f t="shared" si="261"/>
        <v>0.5</v>
      </c>
      <c r="BJ277">
        <f t="shared" si="261"/>
        <v>0.5</v>
      </c>
      <c r="BK277">
        <f t="shared" si="261"/>
        <v>5.0000000000000001E-3</v>
      </c>
      <c r="BL277">
        <f t="shared" si="261"/>
        <v>0.5</v>
      </c>
      <c r="BM277">
        <f t="shared" si="261"/>
        <v>0.05</v>
      </c>
      <c r="BN277">
        <f t="shared" si="261"/>
        <v>0.05</v>
      </c>
      <c r="BO277">
        <f t="shared" si="261"/>
        <v>0.05</v>
      </c>
      <c r="BP277">
        <f t="shared" si="261"/>
        <v>0.05</v>
      </c>
      <c r="BQ277">
        <f t="shared" si="261"/>
        <v>0</v>
      </c>
      <c r="BR277">
        <f t="shared" si="261"/>
        <v>0.4</v>
      </c>
      <c r="BS277">
        <f t="shared" si="261"/>
        <v>0.05</v>
      </c>
      <c r="BT277">
        <f t="shared" si="261"/>
        <v>0.05</v>
      </c>
      <c r="BU277">
        <f t="shared" si="261"/>
        <v>0.1</v>
      </c>
      <c r="BV277">
        <f t="shared" si="261"/>
        <v>0.05</v>
      </c>
      <c r="BW277">
        <f t="shared" si="261"/>
        <v>0.05</v>
      </c>
      <c r="BX277">
        <f t="shared" si="261"/>
        <v>0</v>
      </c>
      <c r="BY277">
        <f t="shared" si="261"/>
        <v>0.15</v>
      </c>
      <c r="BZ277">
        <f t="shared" si="261"/>
        <v>0</v>
      </c>
      <c r="CA277">
        <f t="shared" si="261"/>
        <v>0</v>
      </c>
      <c r="CB277">
        <f t="shared" si="261"/>
        <v>0</v>
      </c>
      <c r="CC277">
        <f t="shared" si="261"/>
        <v>0</v>
      </c>
      <c r="CD277">
        <f t="shared" si="261"/>
        <v>0</v>
      </c>
      <c r="CE277">
        <f t="shared" si="261"/>
        <v>0</v>
      </c>
      <c r="CF277">
        <f t="shared" si="261"/>
        <v>0</v>
      </c>
      <c r="CG277">
        <f t="shared" si="261"/>
        <v>0</v>
      </c>
      <c r="CH277">
        <f t="shared" si="261"/>
        <v>0</v>
      </c>
      <c r="CI277">
        <f t="shared" si="261"/>
        <v>0</v>
      </c>
      <c r="CJ277">
        <f t="shared" si="261"/>
        <v>0</v>
      </c>
      <c r="CK277">
        <f t="shared" si="261"/>
        <v>0</v>
      </c>
      <c r="CL277">
        <f t="shared" si="261"/>
        <v>0</v>
      </c>
      <c r="CM277">
        <f t="shared" si="261"/>
        <v>0</v>
      </c>
      <c r="CN277">
        <f t="shared" si="261"/>
        <v>0</v>
      </c>
      <c r="CO277">
        <f t="shared" si="261"/>
        <v>0</v>
      </c>
      <c r="CP277">
        <f t="shared" si="261"/>
        <v>0</v>
      </c>
      <c r="CQ277">
        <f t="shared" si="261"/>
        <v>0</v>
      </c>
      <c r="CR277" s="19">
        <f t="shared" ref="CR277:CR340" si="263">CR69/1000</f>
        <v>0</v>
      </c>
      <c r="CS277">
        <f t="shared" si="261"/>
        <v>0</v>
      </c>
      <c r="CT277">
        <f t="shared" si="261"/>
        <v>0</v>
      </c>
      <c r="CU277">
        <f t="shared" si="261"/>
        <v>0</v>
      </c>
      <c r="CV277">
        <f t="shared" si="260"/>
        <v>0</v>
      </c>
      <c r="CW277">
        <f t="shared" si="260"/>
        <v>0</v>
      </c>
      <c r="CX277">
        <f t="shared" si="260"/>
        <v>0.05</v>
      </c>
      <c r="CY277">
        <f t="shared" si="260"/>
        <v>0.05</v>
      </c>
      <c r="DA277">
        <f t="shared" si="260"/>
        <v>0</v>
      </c>
      <c r="DB277">
        <f t="shared" si="260"/>
        <v>0</v>
      </c>
      <c r="DC277">
        <f t="shared" si="260"/>
        <v>0</v>
      </c>
      <c r="DD277">
        <f t="shared" si="260"/>
        <v>0</v>
      </c>
      <c r="DE277">
        <f t="shared" si="260"/>
        <v>0</v>
      </c>
    </row>
    <row r="278" spans="35:109">
      <c r="AI278">
        <f t="shared" si="262"/>
        <v>42</v>
      </c>
      <c r="AJ278">
        <f t="shared" ref="AJ278:CU281" si="264">AJ70*1000</f>
        <v>56</v>
      </c>
      <c r="AK278">
        <f t="shared" si="264"/>
        <v>2.5</v>
      </c>
      <c r="AL278">
        <f t="shared" si="264"/>
        <v>224</v>
      </c>
      <c r="AM278">
        <f t="shared" si="264"/>
        <v>64</v>
      </c>
      <c r="AN278">
        <f t="shared" si="264"/>
        <v>62</v>
      </c>
      <c r="AO278">
        <f t="shared" si="264"/>
        <v>38</v>
      </c>
      <c r="AP278">
        <f t="shared" si="264"/>
        <v>2.5</v>
      </c>
      <c r="AQ278">
        <f t="shared" si="264"/>
        <v>51</v>
      </c>
      <c r="AR278">
        <f t="shared" si="264"/>
        <v>39</v>
      </c>
      <c r="AS278">
        <f t="shared" si="264"/>
        <v>2.5</v>
      </c>
      <c r="AT278">
        <f t="shared" si="264"/>
        <v>2.5</v>
      </c>
      <c r="AU278">
        <f t="shared" si="264"/>
        <v>119</v>
      </c>
      <c r="AV278">
        <f t="shared" si="264"/>
        <v>89</v>
      </c>
      <c r="AW278">
        <f t="shared" si="264"/>
        <v>37</v>
      </c>
      <c r="AX278">
        <f t="shared" si="264"/>
        <v>74</v>
      </c>
      <c r="AY278">
        <f t="shared" si="264"/>
        <v>40</v>
      </c>
      <c r="AZ278">
        <f t="shared" si="264"/>
        <v>2.5</v>
      </c>
      <c r="BA278">
        <f t="shared" si="264"/>
        <v>2.5</v>
      </c>
      <c r="BB278">
        <f t="shared" si="264"/>
        <v>0</v>
      </c>
      <c r="BC278">
        <f t="shared" si="264"/>
        <v>0.5</v>
      </c>
      <c r="BD278">
        <f t="shared" si="264"/>
        <v>0.5</v>
      </c>
      <c r="BE278">
        <f t="shared" si="264"/>
        <v>0.5</v>
      </c>
      <c r="BF278">
        <f t="shared" si="264"/>
        <v>0.5</v>
      </c>
      <c r="BG278">
        <f t="shared" si="264"/>
        <v>0.5</v>
      </c>
      <c r="BH278">
        <f t="shared" si="264"/>
        <v>0.5</v>
      </c>
      <c r="BI278">
        <f t="shared" si="264"/>
        <v>0.5</v>
      </c>
      <c r="BJ278">
        <f t="shared" si="264"/>
        <v>0.5</v>
      </c>
      <c r="BK278">
        <f t="shared" si="264"/>
        <v>5.0000000000000001E-3</v>
      </c>
      <c r="BL278">
        <f t="shared" si="264"/>
        <v>0.5</v>
      </c>
      <c r="BM278">
        <f t="shared" si="264"/>
        <v>0.05</v>
      </c>
      <c r="BN278">
        <f t="shared" si="264"/>
        <v>0.05</v>
      </c>
      <c r="BO278">
        <f t="shared" si="264"/>
        <v>0.05</v>
      </c>
      <c r="BP278">
        <f t="shared" si="264"/>
        <v>0.05</v>
      </c>
      <c r="BQ278">
        <f t="shared" si="264"/>
        <v>0</v>
      </c>
      <c r="BR278">
        <f t="shared" si="264"/>
        <v>0.4</v>
      </c>
      <c r="BS278">
        <f t="shared" si="264"/>
        <v>0.05</v>
      </c>
      <c r="BT278">
        <f t="shared" si="264"/>
        <v>0.05</v>
      </c>
      <c r="BU278">
        <f t="shared" si="264"/>
        <v>0.1</v>
      </c>
      <c r="BV278">
        <f t="shared" si="264"/>
        <v>0.05</v>
      </c>
      <c r="BW278">
        <f t="shared" si="264"/>
        <v>0.05</v>
      </c>
      <c r="BX278">
        <f t="shared" si="264"/>
        <v>0</v>
      </c>
      <c r="BY278">
        <f t="shared" si="264"/>
        <v>0.15</v>
      </c>
      <c r="BZ278">
        <f t="shared" si="264"/>
        <v>0</v>
      </c>
      <c r="CA278">
        <f t="shared" si="264"/>
        <v>0</v>
      </c>
      <c r="CB278">
        <f t="shared" si="264"/>
        <v>0</v>
      </c>
      <c r="CC278">
        <f t="shared" si="264"/>
        <v>0</v>
      </c>
      <c r="CD278">
        <f t="shared" si="264"/>
        <v>0</v>
      </c>
      <c r="CE278">
        <f t="shared" si="264"/>
        <v>0</v>
      </c>
      <c r="CF278">
        <f t="shared" si="264"/>
        <v>0</v>
      </c>
      <c r="CG278">
        <f t="shared" si="264"/>
        <v>0</v>
      </c>
      <c r="CH278">
        <f t="shared" si="264"/>
        <v>0</v>
      </c>
      <c r="CI278">
        <f t="shared" si="264"/>
        <v>0</v>
      </c>
      <c r="CJ278">
        <f t="shared" si="264"/>
        <v>0</v>
      </c>
      <c r="CK278">
        <f t="shared" si="264"/>
        <v>0</v>
      </c>
      <c r="CL278">
        <f t="shared" si="264"/>
        <v>0</v>
      </c>
      <c r="CM278">
        <f t="shared" si="264"/>
        <v>0</v>
      </c>
      <c r="CN278">
        <f t="shared" si="264"/>
        <v>0</v>
      </c>
      <c r="CO278">
        <f t="shared" si="264"/>
        <v>0</v>
      </c>
      <c r="CP278">
        <f t="shared" si="264"/>
        <v>0</v>
      </c>
      <c r="CQ278">
        <f t="shared" si="264"/>
        <v>0</v>
      </c>
      <c r="CR278" s="19">
        <f t="shared" si="263"/>
        <v>0</v>
      </c>
      <c r="CS278">
        <f t="shared" si="264"/>
        <v>0</v>
      </c>
      <c r="CT278">
        <f t="shared" si="264"/>
        <v>0</v>
      </c>
      <c r="CU278">
        <f t="shared" si="264"/>
        <v>0</v>
      </c>
      <c r="CV278">
        <f t="shared" si="260"/>
        <v>0</v>
      </c>
      <c r="CW278">
        <f t="shared" si="260"/>
        <v>0</v>
      </c>
      <c r="CX278">
        <f t="shared" si="260"/>
        <v>0.05</v>
      </c>
      <c r="CY278">
        <f t="shared" si="260"/>
        <v>0.05</v>
      </c>
      <c r="DA278">
        <f t="shared" si="260"/>
        <v>0</v>
      </c>
      <c r="DB278">
        <f t="shared" si="260"/>
        <v>0</v>
      </c>
      <c r="DC278">
        <f t="shared" si="260"/>
        <v>0</v>
      </c>
      <c r="DD278">
        <f t="shared" si="260"/>
        <v>0</v>
      </c>
      <c r="DE278">
        <f t="shared" si="260"/>
        <v>0</v>
      </c>
    </row>
    <row r="279" spans="35:109">
      <c r="AI279">
        <f t="shared" si="262"/>
        <v>84</v>
      </c>
      <c r="AJ279">
        <f t="shared" si="264"/>
        <v>150</v>
      </c>
      <c r="AK279">
        <f t="shared" si="264"/>
        <v>2.5</v>
      </c>
      <c r="AL279">
        <f t="shared" si="264"/>
        <v>647</v>
      </c>
      <c r="AM279">
        <f t="shared" si="264"/>
        <v>223</v>
      </c>
      <c r="AN279">
        <f t="shared" si="264"/>
        <v>171</v>
      </c>
      <c r="AO279">
        <f t="shared" si="264"/>
        <v>113</v>
      </c>
      <c r="AP279">
        <f t="shared" si="264"/>
        <v>2.5</v>
      </c>
      <c r="AQ279">
        <f t="shared" si="264"/>
        <v>150</v>
      </c>
      <c r="AR279">
        <f t="shared" si="264"/>
        <v>74</v>
      </c>
      <c r="AS279">
        <f t="shared" si="264"/>
        <v>2.5</v>
      </c>
      <c r="AT279">
        <f t="shared" si="264"/>
        <v>2.5</v>
      </c>
      <c r="AU279">
        <f t="shared" si="264"/>
        <v>298</v>
      </c>
      <c r="AV279">
        <f t="shared" si="264"/>
        <v>301</v>
      </c>
      <c r="AW279">
        <f t="shared" si="264"/>
        <v>95</v>
      </c>
      <c r="AX279">
        <f t="shared" si="264"/>
        <v>205</v>
      </c>
      <c r="AY279">
        <f t="shared" si="264"/>
        <v>126</v>
      </c>
      <c r="AZ279">
        <f t="shared" si="264"/>
        <v>2.5</v>
      </c>
      <c r="BA279">
        <f t="shared" si="264"/>
        <v>2.5</v>
      </c>
      <c r="BB279">
        <f t="shared" si="264"/>
        <v>0</v>
      </c>
      <c r="BC279">
        <f t="shared" si="264"/>
        <v>0.5</v>
      </c>
      <c r="BD279">
        <f t="shared" si="264"/>
        <v>0.5</v>
      </c>
      <c r="BE279">
        <f t="shared" si="264"/>
        <v>0.5</v>
      </c>
      <c r="BF279">
        <f t="shared" si="264"/>
        <v>0.5</v>
      </c>
      <c r="BG279">
        <f t="shared" si="264"/>
        <v>0.5</v>
      </c>
      <c r="BH279">
        <f t="shared" si="264"/>
        <v>0.5</v>
      </c>
      <c r="BI279">
        <f t="shared" si="264"/>
        <v>0.5</v>
      </c>
      <c r="BJ279">
        <f t="shared" si="264"/>
        <v>0.5</v>
      </c>
      <c r="BK279">
        <f t="shared" si="264"/>
        <v>5.0000000000000001E-3</v>
      </c>
      <c r="BL279">
        <f t="shared" si="264"/>
        <v>0.5</v>
      </c>
      <c r="BM279">
        <f t="shared" si="264"/>
        <v>0.05</v>
      </c>
      <c r="BN279">
        <f t="shared" si="264"/>
        <v>0.05</v>
      </c>
      <c r="BO279">
        <f t="shared" si="264"/>
        <v>0.05</v>
      </c>
      <c r="BP279">
        <f t="shared" si="264"/>
        <v>0.05</v>
      </c>
      <c r="BQ279">
        <f t="shared" si="264"/>
        <v>0</v>
      </c>
      <c r="BR279">
        <f t="shared" si="264"/>
        <v>0.4</v>
      </c>
      <c r="BS279">
        <f t="shared" si="264"/>
        <v>0.05</v>
      </c>
      <c r="BT279">
        <f t="shared" si="264"/>
        <v>0.05</v>
      </c>
      <c r="BU279">
        <f t="shared" si="264"/>
        <v>0.1</v>
      </c>
      <c r="BV279">
        <f t="shared" si="264"/>
        <v>0.05</v>
      </c>
      <c r="BW279">
        <f t="shared" si="264"/>
        <v>0.05</v>
      </c>
      <c r="BX279">
        <f t="shared" si="264"/>
        <v>0</v>
      </c>
      <c r="BY279">
        <f t="shared" si="264"/>
        <v>0.15</v>
      </c>
      <c r="BZ279">
        <f t="shared" si="264"/>
        <v>0</v>
      </c>
      <c r="CA279">
        <f t="shared" si="264"/>
        <v>0</v>
      </c>
      <c r="CB279">
        <f t="shared" si="264"/>
        <v>0</v>
      </c>
      <c r="CC279">
        <f t="shared" si="264"/>
        <v>0</v>
      </c>
      <c r="CD279">
        <f t="shared" si="264"/>
        <v>0</v>
      </c>
      <c r="CE279">
        <f t="shared" si="264"/>
        <v>0</v>
      </c>
      <c r="CF279">
        <f t="shared" si="264"/>
        <v>0</v>
      </c>
      <c r="CG279">
        <f t="shared" si="264"/>
        <v>0</v>
      </c>
      <c r="CH279">
        <f t="shared" si="264"/>
        <v>0</v>
      </c>
      <c r="CI279">
        <f t="shared" si="264"/>
        <v>0</v>
      </c>
      <c r="CJ279">
        <f t="shared" si="264"/>
        <v>0</v>
      </c>
      <c r="CK279">
        <f t="shared" si="264"/>
        <v>0</v>
      </c>
      <c r="CL279">
        <f t="shared" si="264"/>
        <v>0</v>
      </c>
      <c r="CM279">
        <f t="shared" si="264"/>
        <v>0</v>
      </c>
      <c r="CN279">
        <f t="shared" si="264"/>
        <v>0</v>
      </c>
      <c r="CO279">
        <f t="shared" si="264"/>
        <v>0</v>
      </c>
      <c r="CP279">
        <f t="shared" si="264"/>
        <v>0</v>
      </c>
      <c r="CQ279">
        <f t="shared" si="264"/>
        <v>0</v>
      </c>
      <c r="CR279" s="19">
        <f t="shared" si="263"/>
        <v>0</v>
      </c>
      <c r="CS279">
        <f t="shared" si="264"/>
        <v>0</v>
      </c>
      <c r="CT279">
        <f t="shared" si="264"/>
        <v>0</v>
      </c>
      <c r="CU279">
        <f t="shared" si="264"/>
        <v>0</v>
      </c>
      <c r="CV279">
        <f t="shared" si="260"/>
        <v>0</v>
      </c>
      <c r="CW279">
        <f t="shared" si="260"/>
        <v>0</v>
      </c>
      <c r="CX279">
        <f t="shared" si="260"/>
        <v>0.05</v>
      </c>
      <c r="CY279">
        <f t="shared" si="260"/>
        <v>0.05</v>
      </c>
      <c r="DA279">
        <f t="shared" si="260"/>
        <v>0</v>
      </c>
      <c r="DB279">
        <f t="shared" si="260"/>
        <v>0</v>
      </c>
      <c r="DC279">
        <f t="shared" si="260"/>
        <v>0</v>
      </c>
      <c r="DD279">
        <f t="shared" si="260"/>
        <v>0</v>
      </c>
      <c r="DE279">
        <f t="shared" si="260"/>
        <v>0</v>
      </c>
    </row>
    <row r="280" spans="35:109">
      <c r="AI280">
        <f t="shared" si="262"/>
        <v>2.5</v>
      </c>
      <c r="AJ280">
        <f t="shared" si="264"/>
        <v>2.5</v>
      </c>
      <c r="AK280">
        <f t="shared" si="264"/>
        <v>2.5</v>
      </c>
      <c r="AL280">
        <f t="shared" si="264"/>
        <v>28</v>
      </c>
      <c r="AM280">
        <f t="shared" si="264"/>
        <v>2.5</v>
      </c>
      <c r="AN280">
        <f t="shared" si="264"/>
        <v>2.5</v>
      </c>
      <c r="AO280">
        <f t="shared" si="264"/>
        <v>2.5</v>
      </c>
      <c r="AP280">
        <f t="shared" si="264"/>
        <v>2.5</v>
      </c>
      <c r="AQ280">
        <f t="shared" si="264"/>
        <v>2.5</v>
      </c>
      <c r="AR280">
        <f t="shared" si="264"/>
        <v>26</v>
      </c>
      <c r="AS280">
        <f t="shared" si="264"/>
        <v>2.5</v>
      </c>
      <c r="AT280">
        <f t="shared" si="264"/>
        <v>2.5</v>
      </c>
      <c r="AU280">
        <f t="shared" si="264"/>
        <v>2.5</v>
      </c>
      <c r="AV280">
        <f t="shared" si="264"/>
        <v>2.5</v>
      </c>
      <c r="AW280">
        <f t="shared" si="264"/>
        <v>2.5</v>
      </c>
      <c r="AX280">
        <f t="shared" si="264"/>
        <v>2.5</v>
      </c>
      <c r="AY280">
        <f t="shared" si="264"/>
        <v>30</v>
      </c>
      <c r="AZ280">
        <f t="shared" si="264"/>
        <v>2.5</v>
      </c>
      <c r="BA280">
        <f t="shared" si="264"/>
        <v>2.5</v>
      </c>
      <c r="BB280">
        <f t="shared" si="264"/>
        <v>0</v>
      </c>
      <c r="BC280">
        <f t="shared" si="264"/>
        <v>0.5</v>
      </c>
      <c r="BD280">
        <f t="shared" si="264"/>
        <v>0.5</v>
      </c>
      <c r="BE280">
        <f t="shared" si="264"/>
        <v>0.5</v>
      </c>
      <c r="BF280">
        <f t="shared" si="264"/>
        <v>0.5</v>
      </c>
      <c r="BG280">
        <f t="shared" si="264"/>
        <v>0.5</v>
      </c>
      <c r="BH280">
        <f t="shared" si="264"/>
        <v>0.5</v>
      </c>
      <c r="BI280">
        <f t="shared" si="264"/>
        <v>0.5</v>
      </c>
      <c r="BJ280">
        <f t="shared" si="264"/>
        <v>0.5</v>
      </c>
      <c r="BK280">
        <f t="shared" si="264"/>
        <v>5.0000000000000001E-3</v>
      </c>
      <c r="BL280">
        <f t="shared" si="264"/>
        <v>0.5</v>
      </c>
      <c r="BM280">
        <f t="shared" si="264"/>
        <v>0.05</v>
      </c>
      <c r="BN280">
        <f t="shared" si="264"/>
        <v>0.05</v>
      </c>
      <c r="BO280">
        <f t="shared" si="264"/>
        <v>0.05</v>
      </c>
      <c r="BP280">
        <f t="shared" si="264"/>
        <v>0.05</v>
      </c>
      <c r="BQ280">
        <f t="shared" si="264"/>
        <v>0</v>
      </c>
      <c r="BR280">
        <f t="shared" si="264"/>
        <v>0.4</v>
      </c>
      <c r="BS280">
        <f t="shared" si="264"/>
        <v>0.05</v>
      </c>
      <c r="BT280">
        <f t="shared" si="264"/>
        <v>0.05</v>
      </c>
      <c r="BU280">
        <f t="shared" si="264"/>
        <v>0.1</v>
      </c>
      <c r="BV280">
        <f t="shared" si="264"/>
        <v>0.05</v>
      </c>
      <c r="BW280">
        <f t="shared" si="264"/>
        <v>0.05</v>
      </c>
      <c r="BX280">
        <f t="shared" si="264"/>
        <v>0</v>
      </c>
      <c r="BY280">
        <f t="shared" si="264"/>
        <v>0.15</v>
      </c>
      <c r="BZ280">
        <f t="shared" si="264"/>
        <v>0</v>
      </c>
      <c r="CA280">
        <f t="shared" si="264"/>
        <v>0</v>
      </c>
      <c r="CB280">
        <f t="shared" si="264"/>
        <v>0</v>
      </c>
      <c r="CC280">
        <f t="shared" si="264"/>
        <v>0</v>
      </c>
      <c r="CD280">
        <f t="shared" si="264"/>
        <v>0</v>
      </c>
      <c r="CE280">
        <f t="shared" si="264"/>
        <v>0</v>
      </c>
      <c r="CF280">
        <f t="shared" si="264"/>
        <v>0</v>
      </c>
      <c r="CG280">
        <f t="shared" si="264"/>
        <v>0</v>
      </c>
      <c r="CH280">
        <f t="shared" si="264"/>
        <v>0</v>
      </c>
      <c r="CI280">
        <f t="shared" si="264"/>
        <v>0</v>
      </c>
      <c r="CJ280">
        <f t="shared" si="264"/>
        <v>0</v>
      </c>
      <c r="CK280">
        <f t="shared" si="264"/>
        <v>0</v>
      </c>
      <c r="CL280">
        <f t="shared" si="264"/>
        <v>0</v>
      </c>
      <c r="CM280">
        <f t="shared" si="264"/>
        <v>0</v>
      </c>
      <c r="CN280">
        <f t="shared" si="264"/>
        <v>0</v>
      </c>
      <c r="CO280">
        <f t="shared" si="264"/>
        <v>0</v>
      </c>
      <c r="CP280">
        <f t="shared" si="264"/>
        <v>0</v>
      </c>
      <c r="CQ280">
        <f t="shared" si="264"/>
        <v>0</v>
      </c>
      <c r="CR280" s="19">
        <f t="shared" si="263"/>
        <v>0</v>
      </c>
      <c r="CS280">
        <f t="shared" si="264"/>
        <v>0</v>
      </c>
      <c r="CT280">
        <f t="shared" si="264"/>
        <v>0</v>
      </c>
      <c r="CU280">
        <f t="shared" si="264"/>
        <v>0</v>
      </c>
      <c r="CV280">
        <f t="shared" si="260"/>
        <v>0</v>
      </c>
      <c r="CW280">
        <f t="shared" si="260"/>
        <v>0</v>
      </c>
      <c r="CX280">
        <f t="shared" si="260"/>
        <v>0.05</v>
      </c>
      <c r="CY280">
        <f t="shared" si="260"/>
        <v>0.05</v>
      </c>
      <c r="DA280">
        <f t="shared" si="260"/>
        <v>0</v>
      </c>
      <c r="DB280">
        <f t="shared" si="260"/>
        <v>0</v>
      </c>
      <c r="DC280">
        <f t="shared" si="260"/>
        <v>0</v>
      </c>
      <c r="DD280">
        <f t="shared" si="260"/>
        <v>0</v>
      </c>
      <c r="DE280">
        <f t="shared" si="260"/>
        <v>0</v>
      </c>
    </row>
    <row r="281" spans="35:109">
      <c r="AI281">
        <f t="shared" si="262"/>
        <v>31</v>
      </c>
      <c r="AJ281">
        <f t="shared" si="264"/>
        <v>60</v>
      </c>
      <c r="AK281">
        <f t="shared" si="264"/>
        <v>2.5</v>
      </c>
      <c r="AL281">
        <f t="shared" si="264"/>
        <v>237</v>
      </c>
      <c r="AM281">
        <f t="shared" si="264"/>
        <v>79</v>
      </c>
      <c r="AN281">
        <f t="shared" si="264"/>
        <v>52</v>
      </c>
      <c r="AO281">
        <f t="shared" si="264"/>
        <v>33</v>
      </c>
      <c r="AP281">
        <f t="shared" si="264"/>
        <v>2.5</v>
      </c>
      <c r="AQ281">
        <f t="shared" si="264"/>
        <v>63</v>
      </c>
      <c r="AR281">
        <f t="shared" si="264"/>
        <v>31</v>
      </c>
      <c r="AS281">
        <f t="shared" si="264"/>
        <v>2.5</v>
      </c>
      <c r="AT281">
        <f t="shared" si="264"/>
        <v>2.5</v>
      </c>
      <c r="AU281">
        <f t="shared" si="264"/>
        <v>107</v>
      </c>
      <c r="AV281">
        <f t="shared" si="264"/>
        <v>109</v>
      </c>
      <c r="AW281">
        <f t="shared" si="264"/>
        <v>38</v>
      </c>
      <c r="AX281">
        <f t="shared" si="264"/>
        <v>78</v>
      </c>
      <c r="AY281">
        <f t="shared" si="264"/>
        <v>60</v>
      </c>
      <c r="AZ281">
        <f t="shared" si="264"/>
        <v>2.5</v>
      </c>
      <c r="BA281">
        <f t="shared" si="264"/>
        <v>2.5</v>
      </c>
      <c r="BB281">
        <f t="shared" si="264"/>
        <v>0</v>
      </c>
      <c r="BC281">
        <f t="shared" si="264"/>
        <v>0.5</v>
      </c>
      <c r="BD281">
        <f t="shared" si="264"/>
        <v>0.5</v>
      </c>
      <c r="BE281">
        <f t="shared" si="264"/>
        <v>0.5</v>
      </c>
      <c r="BF281">
        <f t="shared" si="264"/>
        <v>0.5</v>
      </c>
      <c r="BG281">
        <f t="shared" si="264"/>
        <v>0.5</v>
      </c>
      <c r="BH281">
        <f t="shared" si="264"/>
        <v>0.5</v>
      </c>
      <c r="BI281">
        <f t="shared" si="264"/>
        <v>0.5</v>
      </c>
      <c r="BJ281">
        <f t="shared" si="264"/>
        <v>0.5</v>
      </c>
      <c r="BK281">
        <f t="shared" si="264"/>
        <v>5.0000000000000001E-3</v>
      </c>
      <c r="BL281">
        <f t="shared" si="264"/>
        <v>0.5</v>
      </c>
      <c r="BM281">
        <f t="shared" si="264"/>
        <v>0.05</v>
      </c>
      <c r="BN281">
        <f t="shared" si="264"/>
        <v>0.05</v>
      </c>
      <c r="BO281">
        <f t="shared" si="264"/>
        <v>0.05</v>
      </c>
      <c r="BP281">
        <f t="shared" si="264"/>
        <v>0.05</v>
      </c>
      <c r="BQ281">
        <f t="shared" si="264"/>
        <v>0</v>
      </c>
      <c r="BR281">
        <f t="shared" si="264"/>
        <v>0.4</v>
      </c>
      <c r="BS281">
        <f t="shared" si="264"/>
        <v>0.05</v>
      </c>
      <c r="BT281">
        <f t="shared" si="264"/>
        <v>0.05</v>
      </c>
      <c r="BU281">
        <f t="shared" si="264"/>
        <v>0.1</v>
      </c>
      <c r="BV281">
        <f t="shared" si="264"/>
        <v>0.05</v>
      </c>
      <c r="BW281">
        <f t="shared" si="264"/>
        <v>0.05</v>
      </c>
      <c r="BX281">
        <f t="shared" si="264"/>
        <v>0</v>
      </c>
      <c r="BY281">
        <f t="shared" si="264"/>
        <v>0.15</v>
      </c>
      <c r="BZ281">
        <f t="shared" si="264"/>
        <v>0</v>
      </c>
      <c r="CA281">
        <f t="shared" si="264"/>
        <v>0</v>
      </c>
      <c r="CB281">
        <f t="shared" si="264"/>
        <v>0</v>
      </c>
      <c r="CC281">
        <f t="shared" si="264"/>
        <v>0</v>
      </c>
      <c r="CD281">
        <f t="shared" si="264"/>
        <v>0</v>
      </c>
      <c r="CE281">
        <f t="shared" si="264"/>
        <v>0</v>
      </c>
      <c r="CF281">
        <f t="shared" si="264"/>
        <v>0</v>
      </c>
      <c r="CG281">
        <f t="shared" si="264"/>
        <v>0</v>
      </c>
      <c r="CH281">
        <f t="shared" si="264"/>
        <v>0</v>
      </c>
      <c r="CI281">
        <f t="shared" si="264"/>
        <v>0</v>
      </c>
      <c r="CJ281">
        <f t="shared" si="264"/>
        <v>0</v>
      </c>
      <c r="CK281">
        <f t="shared" si="264"/>
        <v>0</v>
      </c>
      <c r="CL281">
        <f t="shared" si="264"/>
        <v>0</v>
      </c>
      <c r="CM281">
        <f t="shared" si="264"/>
        <v>0</v>
      </c>
      <c r="CN281">
        <f t="shared" si="264"/>
        <v>0</v>
      </c>
      <c r="CO281">
        <f t="shared" si="264"/>
        <v>0</v>
      </c>
      <c r="CP281">
        <f t="shared" si="264"/>
        <v>0</v>
      </c>
      <c r="CQ281">
        <f t="shared" si="264"/>
        <v>0</v>
      </c>
      <c r="CR281" s="19">
        <f t="shared" si="263"/>
        <v>0</v>
      </c>
      <c r="CS281">
        <f t="shared" si="264"/>
        <v>0</v>
      </c>
      <c r="CT281">
        <f t="shared" si="264"/>
        <v>0</v>
      </c>
      <c r="CU281">
        <f t="shared" ref="CU281:DE284" si="265">CU73*1000</f>
        <v>0</v>
      </c>
      <c r="CV281">
        <f t="shared" si="265"/>
        <v>0</v>
      </c>
      <c r="CW281">
        <f t="shared" si="265"/>
        <v>0</v>
      </c>
      <c r="CX281">
        <f t="shared" si="265"/>
        <v>0.05</v>
      </c>
      <c r="CY281">
        <f t="shared" si="265"/>
        <v>0.05</v>
      </c>
      <c r="DA281">
        <f t="shared" si="265"/>
        <v>0</v>
      </c>
      <c r="DB281">
        <f t="shared" si="265"/>
        <v>0</v>
      </c>
      <c r="DC281">
        <f t="shared" si="265"/>
        <v>0</v>
      </c>
      <c r="DD281">
        <f t="shared" si="265"/>
        <v>0</v>
      </c>
      <c r="DE281">
        <f t="shared" si="265"/>
        <v>0</v>
      </c>
    </row>
    <row r="282" spans="35:109">
      <c r="AI282">
        <f t="shared" si="262"/>
        <v>70</v>
      </c>
      <c r="AJ282">
        <f t="shared" ref="AJ282:CU285" si="266">AJ74*1000</f>
        <v>105</v>
      </c>
      <c r="AK282">
        <f t="shared" si="266"/>
        <v>2.5</v>
      </c>
      <c r="AL282">
        <f t="shared" si="266"/>
        <v>485</v>
      </c>
      <c r="AM282">
        <f t="shared" si="266"/>
        <v>145</v>
      </c>
      <c r="AN282">
        <f t="shared" si="266"/>
        <v>104</v>
      </c>
      <c r="AO282">
        <f t="shared" si="266"/>
        <v>69</v>
      </c>
      <c r="AP282">
        <f t="shared" si="266"/>
        <v>2.5</v>
      </c>
      <c r="AQ282">
        <f t="shared" si="266"/>
        <v>113</v>
      </c>
      <c r="AR282">
        <f t="shared" si="266"/>
        <v>112</v>
      </c>
      <c r="AS282">
        <f t="shared" si="266"/>
        <v>2.5</v>
      </c>
      <c r="AT282">
        <f t="shared" si="266"/>
        <v>2.5</v>
      </c>
      <c r="AU282">
        <f t="shared" si="266"/>
        <v>213</v>
      </c>
      <c r="AV282">
        <f t="shared" si="266"/>
        <v>166</v>
      </c>
      <c r="AW282">
        <f t="shared" si="266"/>
        <v>71</v>
      </c>
      <c r="AX282">
        <f t="shared" si="266"/>
        <v>147</v>
      </c>
      <c r="AY282">
        <f t="shared" si="266"/>
        <v>88</v>
      </c>
      <c r="AZ282">
        <f t="shared" si="266"/>
        <v>2.5</v>
      </c>
      <c r="BA282">
        <f t="shared" si="266"/>
        <v>2.5</v>
      </c>
      <c r="BB282">
        <f t="shared" si="266"/>
        <v>0</v>
      </c>
      <c r="BC282">
        <f t="shared" si="266"/>
        <v>0.5</v>
      </c>
      <c r="BD282">
        <f t="shared" si="266"/>
        <v>0.5</v>
      </c>
      <c r="BE282">
        <f t="shared" si="266"/>
        <v>0.5</v>
      </c>
      <c r="BF282">
        <f t="shared" si="266"/>
        <v>0.5</v>
      </c>
      <c r="BG282">
        <f t="shared" si="266"/>
        <v>0.5</v>
      </c>
      <c r="BH282">
        <f t="shared" si="266"/>
        <v>0.5</v>
      </c>
      <c r="BI282">
        <f t="shared" si="266"/>
        <v>0.5</v>
      </c>
      <c r="BJ282">
        <f t="shared" si="266"/>
        <v>0.5</v>
      </c>
      <c r="BK282">
        <f t="shared" si="266"/>
        <v>5.0000000000000001E-3</v>
      </c>
      <c r="BL282">
        <f t="shared" si="266"/>
        <v>0.5</v>
      </c>
      <c r="BM282">
        <f t="shared" si="266"/>
        <v>0.05</v>
      </c>
      <c r="BN282">
        <f t="shared" si="266"/>
        <v>0.05</v>
      </c>
      <c r="BO282">
        <f t="shared" si="266"/>
        <v>0.05</v>
      </c>
      <c r="BP282">
        <f t="shared" si="266"/>
        <v>0.05</v>
      </c>
      <c r="BQ282">
        <f t="shared" si="266"/>
        <v>0</v>
      </c>
      <c r="BR282">
        <f t="shared" si="266"/>
        <v>0.4</v>
      </c>
      <c r="BS282">
        <f t="shared" si="266"/>
        <v>0.05</v>
      </c>
      <c r="BT282">
        <f t="shared" si="266"/>
        <v>0.05</v>
      </c>
      <c r="BU282">
        <f t="shared" si="266"/>
        <v>0.1</v>
      </c>
      <c r="BV282">
        <f t="shared" si="266"/>
        <v>0.05</v>
      </c>
      <c r="BW282">
        <f t="shared" si="266"/>
        <v>0.05</v>
      </c>
      <c r="BX282">
        <f t="shared" si="266"/>
        <v>0</v>
      </c>
      <c r="BY282">
        <f t="shared" si="266"/>
        <v>0.15</v>
      </c>
      <c r="BZ282">
        <f t="shared" si="266"/>
        <v>0</v>
      </c>
      <c r="CA282">
        <f t="shared" si="266"/>
        <v>0</v>
      </c>
      <c r="CB282">
        <f t="shared" si="266"/>
        <v>0</v>
      </c>
      <c r="CC282">
        <f t="shared" si="266"/>
        <v>0</v>
      </c>
      <c r="CD282">
        <f t="shared" si="266"/>
        <v>0</v>
      </c>
      <c r="CE282">
        <f t="shared" si="266"/>
        <v>0</v>
      </c>
      <c r="CF282">
        <f t="shared" si="266"/>
        <v>0</v>
      </c>
      <c r="CG282">
        <f t="shared" si="266"/>
        <v>0</v>
      </c>
      <c r="CH282">
        <f t="shared" si="266"/>
        <v>0</v>
      </c>
      <c r="CI282">
        <f t="shared" si="266"/>
        <v>0</v>
      </c>
      <c r="CJ282">
        <f t="shared" si="266"/>
        <v>0</v>
      </c>
      <c r="CK282">
        <f t="shared" si="266"/>
        <v>0</v>
      </c>
      <c r="CL282">
        <f t="shared" si="266"/>
        <v>0</v>
      </c>
      <c r="CM282">
        <f t="shared" si="266"/>
        <v>0</v>
      </c>
      <c r="CN282">
        <f t="shared" si="266"/>
        <v>0</v>
      </c>
      <c r="CO282">
        <f t="shared" si="266"/>
        <v>0</v>
      </c>
      <c r="CP282">
        <f t="shared" si="266"/>
        <v>0</v>
      </c>
      <c r="CQ282">
        <f t="shared" si="266"/>
        <v>0</v>
      </c>
      <c r="CR282" s="19">
        <f t="shared" si="263"/>
        <v>0</v>
      </c>
      <c r="CS282">
        <f t="shared" si="266"/>
        <v>0</v>
      </c>
      <c r="CT282">
        <f t="shared" si="266"/>
        <v>0</v>
      </c>
      <c r="CU282">
        <f t="shared" si="266"/>
        <v>0</v>
      </c>
      <c r="CV282">
        <f t="shared" si="265"/>
        <v>0</v>
      </c>
      <c r="CW282">
        <f t="shared" si="265"/>
        <v>0</v>
      </c>
      <c r="CX282">
        <f t="shared" si="265"/>
        <v>0.05</v>
      </c>
      <c r="CY282">
        <f t="shared" si="265"/>
        <v>0.05</v>
      </c>
      <c r="DA282">
        <f t="shared" si="265"/>
        <v>0</v>
      </c>
      <c r="DB282">
        <f t="shared" si="265"/>
        <v>0</v>
      </c>
      <c r="DC282">
        <f t="shared" si="265"/>
        <v>0</v>
      </c>
      <c r="DD282">
        <f t="shared" si="265"/>
        <v>0</v>
      </c>
      <c r="DE282">
        <f t="shared" si="265"/>
        <v>0</v>
      </c>
    </row>
    <row r="283" spans="35:109">
      <c r="AI283">
        <f t="shared" si="262"/>
        <v>86</v>
      </c>
      <c r="AJ283">
        <f t="shared" si="266"/>
        <v>117</v>
      </c>
      <c r="AK283">
        <f t="shared" si="266"/>
        <v>2.5</v>
      </c>
      <c r="AL283">
        <f t="shared" si="266"/>
        <v>172</v>
      </c>
      <c r="AM283">
        <f t="shared" si="266"/>
        <v>2.5</v>
      </c>
      <c r="AN283">
        <f t="shared" si="266"/>
        <v>2.5</v>
      </c>
      <c r="AO283">
        <f t="shared" si="266"/>
        <v>2.5</v>
      </c>
      <c r="AP283">
        <f t="shared" si="266"/>
        <v>2.5</v>
      </c>
      <c r="AQ283">
        <f t="shared" si="266"/>
        <v>2.5</v>
      </c>
      <c r="AR283">
        <f t="shared" si="266"/>
        <v>98</v>
      </c>
      <c r="AS283">
        <f t="shared" si="266"/>
        <v>2.5</v>
      </c>
      <c r="AT283">
        <f t="shared" si="266"/>
        <v>2.5</v>
      </c>
      <c r="AU283">
        <f t="shared" si="266"/>
        <v>2.5</v>
      </c>
      <c r="AV283">
        <f t="shared" si="266"/>
        <v>111</v>
      </c>
      <c r="AW283">
        <f t="shared" si="266"/>
        <v>2.5</v>
      </c>
      <c r="AX283">
        <f t="shared" si="266"/>
        <v>121</v>
      </c>
      <c r="AY283">
        <f t="shared" si="266"/>
        <v>95</v>
      </c>
      <c r="AZ283">
        <f t="shared" si="266"/>
        <v>2.5</v>
      </c>
      <c r="BA283">
        <f t="shared" si="266"/>
        <v>2.5</v>
      </c>
      <c r="BB283">
        <f t="shared" si="266"/>
        <v>0</v>
      </c>
      <c r="BC283">
        <f t="shared" si="266"/>
        <v>0.5</v>
      </c>
      <c r="BD283">
        <f t="shared" si="266"/>
        <v>0.5</v>
      </c>
      <c r="BE283">
        <f t="shared" si="266"/>
        <v>0.5</v>
      </c>
      <c r="BF283">
        <f t="shared" si="266"/>
        <v>0.5</v>
      </c>
      <c r="BG283">
        <f t="shared" si="266"/>
        <v>0.5</v>
      </c>
      <c r="BH283">
        <f t="shared" si="266"/>
        <v>0.5</v>
      </c>
      <c r="BI283">
        <f t="shared" si="266"/>
        <v>0.5</v>
      </c>
      <c r="BJ283">
        <f t="shared" si="266"/>
        <v>0.5</v>
      </c>
      <c r="BK283">
        <f t="shared" si="266"/>
        <v>5.0000000000000001E-3</v>
      </c>
      <c r="BL283">
        <f t="shared" si="266"/>
        <v>0.5</v>
      </c>
      <c r="BM283">
        <f t="shared" si="266"/>
        <v>0.05</v>
      </c>
      <c r="BN283">
        <f t="shared" si="266"/>
        <v>0.05</v>
      </c>
      <c r="BO283">
        <f t="shared" si="266"/>
        <v>0.05</v>
      </c>
      <c r="BP283">
        <f t="shared" si="266"/>
        <v>0.05</v>
      </c>
      <c r="BQ283">
        <f t="shared" si="266"/>
        <v>0</v>
      </c>
      <c r="BR283">
        <f t="shared" si="266"/>
        <v>0.4</v>
      </c>
      <c r="BS283">
        <f t="shared" si="266"/>
        <v>0.05</v>
      </c>
      <c r="BT283">
        <f t="shared" si="266"/>
        <v>0.05</v>
      </c>
      <c r="BU283">
        <f t="shared" si="266"/>
        <v>0.1</v>
      </c>
      <c r="BV283">
        <f t="shared" si="266"/>
        <v>0.05</v>
      </c>
      <c r="BW283">
        <f t="shared" si="266"/>
        <v>0.05</v>
      </c>
      <c r="BX283">
        <f t="shared" si="266"/>
        <v>0</v>
      </c>
      <c r="BY283">
        <f t="shared" si="266"/>
        <v>0.15</v>
      </c>
      <c r="BZ283">
        <f t="shared" si="266"/>
        <v>0</v>
      </c>
      <c r="CA283">
        <f t="shared" si="266"/>
        <v>0</v>
      </c>
      <c r="CB283">
        <f t="shared" si="266"/>
        <v>0</v>
      </c>
      <c r="CC283">
        <f t="shared" si="266"/>
        <v>0</v>
      </c>
      <c r="CD283">
        <f t="shared" si="266"/>
        <v>0</v>
      </c>
      <c r="CE283">
        <f t="shared" si="266"/>
        <v>0</v>
      </c>
      <c r="CF283">
        <f t="shared" si="266"/>
        <v>0</v>
      </c>
      <c r="CG283">
        <f t="shared" si="266"/>
        <v>0</v>
      </c>
      <c r="CH283">
        <f t="shared" si="266"/>
        <v>0</v>
      </c>
      <c r="CI283">
        <f t="shared" si="266"/>
        <v>0</v>
      </c>
      <c r="CJ283">
        <f t="shared" si="266"/>
        <v>0</v>
      </c>
      <c r="CK283">
        <f t="shared" si="266"/>
        <v>0</v>
      </c>
      <c r="CL283">
        <f t="shared" si="266"/>
        <v>0</v>
      </c>
      <c r="CM283">
        <f t="shared" si="266"/>
        <v>0</v>
      </c>
      <c r="CN283">
        <f t="shared" si="266"/>
        <v>0</v>
      </c>
      <c r="CO283">
        <f t="shared" si="266"/>
        <v>0</v>
      </c>
      <c r="CP283">
        <f t="shared" si="266"/>
        <v>0</v>
      </c>
      <c r="CQ283">
        <f t="shared" si="266"/>
        <v>0</v>
      </c>
      <c r="CR283" s="19">
        <f t="shared" si="263"/>
        <v>0</v>
      </c>
      <c r="CS283">
        <f t="shared" si="266"/>
        <v>0</v>
      </c>
      <c r="CT283">
        <f t="shared" si="266"/>
        <v>0</v>
      </c>
      <c r="CU283">
        <f t="shared" si="266"/>
        <v>0</v>
      </c>
      <c r="CV283">
        <f t="shared" si="265"/>
        <v>0</v>
      </c>
      <c r="CW283">
        <f t="shared" si="265"/>
        <v>0</v>
      </c>
      <c r="CX283">
        <f t="shared" si="265"/>
        <v>0.05</v>
      </c>
      <c r="CY283">
        <f t="shared" si="265"/>
        <v>0.05</v>
      </c>
      <c r="DA283">
        <f t="shared" si="265"/>
        <v>0</v>
      </c>
      <c r="DB283">
        <f t="shared" si="265"/>
        <v>0</v>
      </c>
      <c r="DC283">
        <f t="shared" si="265"/>
        <v>0</v>
      </c>
      <c r="DD283">
        <f t="shared" si="265"/>
        <v>0</v>
      </c>
      <c r="DE283">
        <f t="shared" si="265"/>
        <v>0</v>
      </c>
    </row>
    <row r="284" spans="35:109">
      <c r="AI284">
        <f t="shared" si="262"/>
        <v>2.5</v>
      </c>
      <c r="AJ284">
        <f t="shared" si="266"/>
        <v>46</v>
      </c>
      <c r="AK284">
        <f t="shared" si="266"/>
        <v>2.5</v>
      </c>
      <c r="AL284">
        <f t="shared" si="266"/>
        <v>219</v>
      </c>
      <c r="AM284">
        <f t="shared" si="266"/>
        <v>59</v>
      </c>
      <c r="AN284">
        <f t="shared" si="266"/>
        <v>54</v>
      </c>
      <c r="AO284">
        <f t="shared" si="266"/>
        <v>2.5</v>
      </c>
      <c r="AP284">
        <f t="shared" si="266"/>
        <v>2.5</v>
      </c>
      <c r="AQ284">
        <f t="shared" si="266"/>
        <v>64</v>
      </c>
      <c r="AR284">
        <f t="shared" si="266"/>
        <v>51</v>
      </c>
      <c r="AS284">
        <f t="shared" si="266"/>
        <v>2.5</v>
      </c>
      <c r="AT284">
        <f t="shared" si="266"/>
        <v>2.5</v>
      </c>
      <c r="AU284">
        <f t="shared" si="266"/>
        <v>106</v>
      </c>
      <c r="AV284">
        <f t="shared" si="266"/>
        <v>77</v>
      </c>
      <c r="AW284">
        <f t="shared" si="266"/>
        <v>2.5</v>
      </c>
      <c r="AX284">
        <f t="shared" si="266"/>
        <v>78</v>
      </c>
      <c r="AY284">
        <f t="shared" si="266"/>
        <v>62</v>
      </c>
      <c r="AZ284">
        <f t="shared" si="266"/>
        <v>2.5</v>
      </c>
      <c r="BA284">
        <f t="shared" si="266"/>
        <v>2.5</v>
      </c>
      <c r="BB284">
        <f t="shared" si="266"/>
        <v>0</v>
      </c>
      <c r="BC284">
        <f t="shared" si="266"/>
        <v>0.5</v>
      </c>
      <c r="BD284">
        <f t="shared" si="266"/>
        <v>0.5</v>
      </c>
      <c r="BE284">
        <f t="shared" si="266"/>
        <v>0.5</v>
      </c>
      <c r="BF284">
        <f t="shared" si="266"/>
        <v>0.5</v>
      </c>
      <c r="BG284">
        <f t="shared" si="266"/>
        <v>0.5</v>
      </c>
      <c r="BH284">
        <f t="shared" si="266"/>
        <v>0.5</v>
      </c>
      <c r="BI284">
        <f t="shared" si="266"/>
        <v>0.5</v>
      </c>
      <c r="BJ284">
        <f t="shared" si="266"/>
        <v>0.5</v>
      </c>
      <c r="BK284">
        <f t="shared" si="266"/>
        <v>5.0000000000000001E-3</v>
      </c>
      <c r="BL284">
        <f t="shared" si="266"/>
        <v>0.5</v>
      </c>
      <c r="BM284">
        <f t="shared" si="266"/>
        <v>0.05</v>
      </c>
      <c r="BN284">
        <f t="shared" si="266"/>
        <v>0.05</v>
      </c>
      <c r="BO284">
        <f t="shared" si="266"/>
        <v>0.05</v>
      </c>
      <c r="BP284">
        <f t="shared" si="266"/>
        <v>0.05</v>
      </c>
      <c r="BQ284">
        <f t="shared" si="266"/>
        <v>0</v>
      </c>
      <c r="BR284">
        <f t="shared" si="266"/>
        <v>0.4</v>
      </c>
      <c r="BS284">
        <f t="shared" si="266"/>
        <v>0.05</v>
      </c>
      <c r="BT284">
        <f t="shared" si="266"/>
        <v>0.05</v>
      </c>
      <c r="BU284">
        <f t="shared" si="266"/>
        <v>0.1</v>
      </c>
      <c r="BV284">
        <f t="shared" si="266"/>
        <v>0.05</v>
      </c>
      <c r="BW284">
        <f t="shared" si="266"/>
        <v>0.05</v>
      </c>
      <c r="BX284">
        <f t="shared" si="266"/>
        <v>0</v>
      </c>
      <c r="BY284">
        <f t="shared" si="266"/>
        <v>0.15</v>
      </c>
      <c r="BZ284">
        <f t="shared" si="266"/>
        <v>0</v>
      </c>
      <c r="CA284">
        <f t="shared" si="266"/>
        <v>0</v>
      </c>
      <c r="CB284">
        <f t="shared" si="266"/>
        <v>0</v>
      </c>
      <c r="CC284">
        <f t="shared" si="266"/>
        <v>0</v>
      </c>
      <c r="CD284">
        <f t="shared" si="266"/>
        <v>0</v>
      </c>
      <c r="CE284">
        <f t="shared" si="266"/>
        <v>0</v>
      </c>
      <c r="CF284">
        <f t="shared" si="266"/>
        <v>0</v>
      </c>
      <c r="CG284">
        <f t="shared" si="266"/>
        <v>0</v>
      </c>
      <c r="CH284">
        <f t="shared" si="266"/>
        <v>0</v>
      </c>
      <c r="CI284">
        <f t="shared" si="266"/>
        <v>0</v>
      </c>
      <c r="CJ284">
        <f t="shared" si="266"/>
        <v>0</v>
      </c>
      <c r="CK284">
        <f t="shared" si="266"/>
        <v>0</v>
      </c>
      <c r="CL284">
        <f t="shared" si="266"/>
        <v>0</v>
      </c>
      <c r="CM284">
        <f t="shared" si="266"/>
        <v>0</v>
      </c>
      <c r="CN284">
        <f t="shared" si="266"/>
        <v>0</v>
      </c>
      <c r="CO284">
        <f t="shared" si="266"/>
        <v>0</v>
      </c>
      <c r="CP284">
        <f t="shared" si="266"/>
        <v>0</v>
      </c>
      <c r="CQ284">
        <f t="shared" si="266"/>
        <v>0</v>
      </c>
      <c r="CR284" s="19">
        <f t="shared" si="263"/>
        <v>0</v>
      </c>
      <c r="CS284">
        <f t="shared" si="266"/>
        <v>0</v>
      </c>
      <c r="CT284">
        <f t="shared" si="266"/>
        <v>0</v>
      </c>
      <c r="CU284">
        <f t="shared" si="266"/>
        <v>0</v>
      </c>
      <c r="CV284">
        <f t="shared" si="265"/>
        <v>0</v>
      </c>
      <c r="CW284">
        <f t="shared" si="265"/>
        <v>0</v>
      </c>
      <c r="CX284">
        <f t="shared" si="265"/>
        <v>0.05</v>
      </c>
      <c r="CY284">
        <f t="shared" si="265"/>
        <v>0.05</v>
      </c>
      <c r="DA284">
        <f t="shared" si="265"/>
        <v>0</v>
      </c>
      <c r="DB284">
        <f t="shared" si="265"/>
        <v>0</v>
      </c>
      <c r="DC284">
        <f t="shared" si="265"/>
        <v>0</v>
      </c>
      <c r="DD284">
        <f t="shared" si="265"/>
        <v>0</v>
      </c>
      <c r="DE284">
        <f t="shared" si="265"/>
        <v>0</v>
      </c>
    </row>
    <row r="285" spans="35:109">
      <c r="AI285">
        <f t="shared" si="262"/>
        <v>75</v>
      </c>
      <c r="AJ285">
        <f t="shared" si="266"/>
        <v>88</v>
      </c>
      <c r="AK285">
        <f t="shared" si="266"/>
        <v>2.5</v>
      </c>
      <c r="AL285">
        <f t="shared" si="266"/>
        <v>260</v>
      </c>
      <c r="AM285">
        <f t="shared" si="266"/>
        <v>73</v>
      </c>
      <c r="AN285">
        <f t="shared" si="266"/>
        <v>63</v>
      </c>
      <c r="AO285">
        <f t="shared" si="266"/>
        <v>38</v>
      </c>
      <c r="AP285">
        <f t="shared" si="266"/>
        <v>2.5</v>
      </c>
      <c r="AQ285">
        <f t="shared" si="266"/>
        <v>62</v>
      </c>
      <c r="AR285">
        <f t="shared" si="266"/>
        <v>55</v>
      </c>
      <c r="AS285">
        <f t="shared" si="266"/>
        <v>2.5</v>
      </c>
      <c r="AT285">
        <f t="shared" si="266"/>
        <v>2.5</v>
      </c>
      <c r="AU285">
        <f t="shared" si="266"/>
        <v>125</v>
      </c>
      <c r="AV285">
        <f t="shared" si="266"/>
        <v>83</v>
      </c>
      <c r="AW285">
        <f t="shared" si="266"/>
        <v>35</v>
      </c>
      <c r="AX285">
        <f t="shared" si="266"/>
        <v>92</v>
      </c>
      <c r="AY285">
        <f t="shared" si="266"/>
        <v>63</v>
      </c>
      <c r="AZ285">
        <f t="shared" si="266"/>
        <v>2.5</v>
      </c>
      <c r="BA285">
        <f t="shared" si="266"/>
        <v>2.5</v>
      </c>
      <c r="BB285">
        <f t="shared" si="266"/>
        <v>0</v>
      </c>
      <c r="BC285">
        <f t="shared" si="266"/>
        <v>0.5</v>
      </c>
      <c r="BD285">
        <f t="shared" si="266"/>
        <v>0.5</v>
      </c>
      <c r="BE285">
        <f t="shared" si="266"/>
        <v>0.5</v>
      </c>
      <c r="BF285">
        <f t="shared" si="266"/>
        <v>0.5</v>
      </c>
      <c r="BG285">
        <f t="shared" si="266"/>
        <v>0.5</v>
      </c>
      <c r="BH285">
        <f t="shared" si="266"/>
        <v>0.5</v>
      </c>
      <c r="BI285">
        <f t="shared" si="266"/>
        <v>0.5</v>
      </c>
      <c r="BJ285">
        <f t="shared" si="266"/>
        <v>0.5</v>
      </c>
      <c r="BK285">
        <f t="shared" si="266"/>
        <v>5.0000000000000001E-3</v>
      </c>
      <c r="BL285">
        <f t="shared" si="266"/>
        <v>0.5</v>
      </c>
      <c r="BM285">
        <f t="shared" si="266"/>
        <v>0.05</v>
      </c>
      <c r="BN285">
        <f t="shared" si="266"/>
        <v>0.05</v>
      </c>
      <c r="BO285">
        <f t="shared" si="266"/>
        <v>0.05</v>
      </c>
      <c r="BP285">
        <f t="shared" si="266"/>
        <v>0.05</v>
      </c>
      <c r="BQ285">
        <f t="shared" si="266"/>
        <v>0</v>
      </c>
      <c r="BR285">
        <f t="shared" si="266"/>
        <v>0.4</v>
      </c>
      <c r="BS285">
        <f t="shared" si="266"/>
        <v>0.05</v>
      </c>
      <c r="BT285">
        <f t="shared" si="266"/>
        <v>0.05</v>
      </c>
      <c r="BU285">
        <f t="shared" si="266"/>
        <v>0.1</v>
      </c>
      <c r="BV285">
        <f t="shared" si="266"/>
        <v>0.05</v>
      </c>
      <c r="BW285">
        <f t="shared" si="266"/>
        <v>0.05</v>
      </c>
      <c r="BX285">
        <f t="shared" si="266"/>
        <v>0</v>
      </c>
      <c r="BY285">
        <f t="shared" si="266"/>
        <v>0.15</v>
      </c>
      <c r="BZ285">
        <f t="shared" si="266"/>
        <v>0</v>
      </c>
      <c r="CA285">
        <f t="shared" si="266"/>
        <v>0</v>
      </c>
      <c r="CB285">
        <f t="shared" si="266"/>
        <v>0</v>
      </c>
      <c r="CC285">
        <f t="shared" si="266"/>
        <v>0</v>
      </c>
      <c r="CD285">
        <f t="shared" si="266"/>
        <v>0</v>
      </c>
      <c r="CE285">
        <f t="shared" si="266"/>
        <v>0</v>
      </c>
      <c r="CF285">
        <f t="shared" si="266"/>
        <v>0</v>
      </c>
      <c r="CG285">
        <f t="shared" si="266"/>
        <v>0</v>
      </c>
      <c r="CH285">
        <f t="shared" si="266"/>
        <v>0</v>
      </c>
      <c r="CI285">
        <f t="shared" si="266"/>
        <v>0</v>
      </c>
      <c r="CJ285">
        <f t="shared" si="266"/>
        <v>0</v>
      </c>
      <c r="CK285">
        <f t="shared" si="266"/>
        <v>0</v>
      </c>
      <c r="CL285">
        <f t="shared" si="266"/>
        <v>0</v>
      </c>
      <c r="CM285">
        <f t="shared" si="266"/>
        <v>0</v>
      </c>
      <c r="CN285">
        <f t="shared" si="266"/>
        <v>0</v>
      </c>
      <c r="CO285">
        <f t="shared" si="266"/>
        <v>0</v>
      </c>
      <c r="CP285">
        <f t="shared" si="266"/>
        <v>0</v>
      </c>
      <c r="CQ285">
        <f t="shared" si="266"/>
        <v>0</v>
      </c>
      <c r="CR285" s="19">
        <f t="shared" si="263"/>
        <v>0</v>
      </c>
      <c r="CS285">
        <f t="shared" si="266"/>
        <v>0</v>
      </c>
      <c r="CT285">
        <f t="shared" si="266"/>
        <v>0</v>
      </c>
      <c r="CU285">
        <f t="shared" ref="CU285:DE288" si="267">CU77*1000</f>
        <v>0</v>
      </c>
      <c r="CV285">
        <f t="shared" si="267"/>
        <v>0</v>
      </c>
      <c r="CW285">
        <f t="shared" si="267"/>
        <v>0</v>
      </c>
      <c r="CX285">
        <f t="shared" si="267"/>
        <v>0.05</v>
      </c>
      <c r="CY285">
        <f t="shared" si="267"/>
        <v>0.05</v>
      </c>
      <c r="DA285">
        <f t="shared" si="267"/>
        <v>0</v>
      </c>
      <c r="DB285">
        <f t="shared" si="267"/>
        <v>0</v>
      </c>
      <c r="DC285">
        <f t="shared" si="267"/>
        <v>0</v>
      </c>
      <c r="DD285">
        <f t="shared" si="267"/>
        <v>0</v>
      </c>
      <c r="DE285">
        <f t="shared" si="267"/>
        <v>0</v>
      </c>
    </row>
    <row r="286" spans="35:109">
      <c r="AI286">
        <f t="shared" si="262"/>
        <v>274</v>
      </c>
      <c r="AJ286">
        <f t="shared" ref="AJ286:CU289" si="268">AJ78*1000</f>
        <v>65</v>
      </c>
      <c r="AK286">
        <f t="shared" si="268"/>
        <v>2.5</v>
      </c>
      <c r="AL286">
        <f t="shared" si="268"/>
        <v>257</v>
      </c>
      <c r="AM286">
        <f t="shared" si="268"/>
        <v>87</v>
      </c>
      <c r="AN286">
        <f t="shared" si="268"/>
        <v>53</v>
      </c>
      <c r="AO286">
        <f t="shared" si="268"/>
        <v>30</v>
      </c>
      <c r="AP286">
        <f t="shared" si="268"/>
        <v>2.5</v>
      </c>
      <c r="AQ286">
        <f t="shared" si="268"/>
        <v>47</v>
      </c>
      <c r="AR286">
        <f t="shared" si="268"/>
        <v>70</v>
      </c>
      <c r="AS286">
        <f t="shared" si="268"/>
        <v>2.5</v>
      </c>
      <c r="AT286">
        <f t="shared" si="268"/>
        <v>2.5</v>
      </c>
      <c r="AU286">
        <f t="shared" si="268"/>
        <v>120</v>
      </c>
      <c r="AV286">
        <f t="shared" si="268"/>
        <v>102</v>
      </c>
      <c r="AW286">
        <f t="shared" si="268"/>
        <v>39</v>
      </c>
      <c r="AX286">
        <f t="shared" si="268"/>
        <v>65</v>
      </c>
      <c r="AY286">
        <f t="shared" si="268"/>
        <v>58</v>
      </c>
      <c r="AZ286">
        <f t="shared" si="268"/>
        <v>2.5</v>
      </c>
      <c r="BA286">
        <f t="shared" si="268"/>
        <v>2.5</v>
      </c>
      <c r="BB286">
        <f t="shared" si="268"/>
        <v>0</v>
      </c>
      <c r="BC286">
        <f t="shared" si="268"/>
        <v>0.5</v>
      </c>
      <c r="BD286">
        <f t="shared" si="268"/>
        <v>0.5</v>
      </c>
      <c r="BE286">
        <f t="shared" si="268"/>
        <v>0.5</v>
      </c>
      <c r="BF286">
        <f t="shared" si="268"/>
        <v>0.5</v>
      </c>
      <c r="BG286">
        <f t="shared" si="268"/>
        <v>0.5</v>
      </c>
      <c r="BH286">
        <f t="shared" si="268"/>
        <v>0.5</v>
      </c>
      <c r="BI286">
        <f t="shared" si="268"/>
        <v>0.5</v>
      </c>
      <c r="BJ286">
        <f t="shared" si="268"/>
        <v>0.5</v>
      </c>
      <c r="BK286">
        <f t="shared" si="268"/>
        <v>5.0000000000000001E-3</v>
      </c>
      <c r="BL286">
        <f t="shared" si="268"/>
        <v>0.5</v>
      </c>
      <c r="BM286">
        <f t="shared" si="268"/>
        <v>0.05</v>
      </c>
      <c r="BN286">
        <f t="shared" si="268"/>
        <v>0.05</v>
      </c>
      <c r="BO286">
        <f t="shared" si="268"/>
        <v>0.05</v>
      </c>
      <c r="BP286">
        <f t="shared" si="268"/>
        <v>0.05</v>
      </c>
      <c r="BQ286">
        <f t="shared" si="268"/>
        <v>0</v>
      </c>
      <c r="BR286">
        <f t="shared" si="268"/>
        <v>0.4</v>
      </c>
      <c r="BS286">
        <f t="shared" si="268"/>
        <v>0.05</v>
      </c>
      <c r="BT286">
        <f t="shared" si="268"/>
        <v>0.05</v>
      </c>
      <c r="BU286">
        <f t="shared" si="268"/>
        <v>0.1</v>
      </c>
      <c r="BV286">
        <f t="shared" si="268"/>
        <v>0.05</v>
      </c>
      <c r="BW286">
        <f t="shared" si="268"/>
        <v>0.05</v>
      </c>
      <c r="BX286">
        <f t="shared" si="268"/>
        <v>0</v>
      </c>
      <c r="BY286">
        <f t="shared" si="268"/>
        <v>0.15</v>
      </c>
      <c r="BZ286">
        <f t="shared" si="268"/>
        <v>0</v>
      </c>
      <c r="CA286">
        <f t="shared" si="268"/>
        <v>0</v>
      </c>
      <c r="CB286">
        <f t="shared" si="268"/>
        <v>0</v>
      </c>
      <c r="CC286">
        <f t="shared" si="268"/>
        <v>0</v>
      </c>
      <c r="CD286">
        <f t="shared" si="268"/>
        <v>0</v>
      </c>
      <c r="CE286">
        <f t="shared" si="268"/>
        <v>0</v>
      </c>
      <c r="CF286">
        <f t="shared" si="268"/>
        <v>0</v>
      </c>
      <c r="CG286">
        <f t="shared" si="268"/>
        <v>0</v>
      </c>
      <c r="CH286">
        <f t="shared" si="268"/>
        <v>0</v>
      </c>
      <c r="CI286">
        <f t="shared" si="268"/>
        <v>0</v>
      </c>
      <c r="CJ286">
        <f t="shared" si="268"/>
        <v>0</v>
      </c>
      <c r="CK286">
        <f t="shared" si="268"/>
        <v>0</v>
      </c>
      <c r="CL286">
        <f t="shared" si="268"/>
        <v>0</v>
      </c>
      <c r="CM286">
        <f t="shared" si="268"/>
        <v>0</v>
      </c>
      <c r="CN286">
        <f t="shared" si="268"/>
        <v>0</v>
      </c>
      <c r="CO286">
        <f t="shared" si="268"/>
        <v>0</v>
      </c>
      <c r="CP286">
        <f t="shared" si="268"/>
        <v>0</v>
      </c>
      <c r="CQ286">
        <f t="shared" si="268"/>
        <v>0</v>
      </c>
      <c r="CR286" s="19">
        <f t="shared" si="263"/>
        <v>0</v>
      </c>
      <c r="CS286">
        <f t="shared" si="268"/>
        <v>0</v>
      </c>
      <c r="CT286">
        <f t="shared" si="268"/>
        <v>0</v>
      </c>
      <c r="CU286">
        <f t="shared" si="268"/>
        <v>0</v>
      </c>
      <c r="CV286">
        <f t="shared" si="267"/>
        <v>0</v>
      </c>
      <c r="CW286">
        <f t="shared" si="267"/>
        <v>0</v>
      </c>
      <c r="CX286">
        <f t="shared" si="267"/>
        <v>0.05</v>
      </c>
      <c r="CY286">
        <f t="shared" si="267"/>
        <v>0.05</v>
      </c>
      <c r="DA286">
        <f t="shared" si="267"/>
        <v>0</v>
      </c>
      <c r="DB286">
        <f t="shared" si="267"/>
        <v>0</v>
      </c>
      <c r="DC286">
        <f t="shared" si="267"/>
        <v>0</v>
      </c>
      <c r="DD286">
        <f t="shared" si="267"/>
        <v>0</v>
      </c>
      <c r="DE286">
        <f t="shared" si="267"/>
        <v>0</v>
      </c>
    </row>
    <row r="287" spans="35:109">
      <c r="AI287">
        <f t="shared" si="262"/>
        <v>327</v>
      </c>
      <c r="AJ287">
        <f t="shared" si="268"/>
        <v>149</v>
      </c>
      <c r="AK287">
        <f t="shared" si="268"/>
        <v>2.5</v>
      </c>
      <c r="AL287">
        <f t="shared" si="268"/>
        <v>541</v>
      </c>
      <c r="AM287">
        <f t="shared" si="268"/>
        <v>150</v>
      </c>
      <c r="AN287">
        <f t="shared" si="268"/>
        <v>129</v>
      </c>
      <c r="AO287">
        <f t="shared" si="268"/>
        <v>68</v>
      </c>
      <c r="AP287">
        <f t="shared" si="268"/>
        <v>2.5</v>
      </c>
      <c r="AQ287">
        <f t="shared" si="268"/>
        <v>85</v>
      </c>
      <c r="AR287">
        <f t="shared" si="268"/>
        <v>84</v>
      </c>
      <c r="AS287">
        <f t="shared" si="268"/>
        <v>2.5</v>
      </c>
      <c r="AT287">
        <f t="shared" si="268"/>
        <v>40</v>
      </c>
      <c r="AU287">
        <f t="shared" si="268"/>
        <v>264</v>
      </c>
      <c r="AV287">
        <f t="shared" si="268"/>
        <v>182</v>
      </c>
      <c r="AW287">
        <f t="shared" si="268"/>
        <v>73</v>
      </c>
      <c r="AX287">
        <f t="shared" si="268"/>
        <v>118</v>
      </c>
      <c r="AY287">
        <f t="shared" si="268"/>
        <v>83</v>
      </c>
      <c r="AZ287">
        <f t="shared" si="268"/>
        <v>2.5</v>
      </c>
      <c r="BA287">
        <f t="shared" si="268"/>
        <v>2.5</v>
      </c>
      <c r="BB287">
        <f t="shared" si="268"/>
        <v>0</v>
      </c>
      <c r="BC287">
        <f t="shared" si="268"/>
        <v>0.5</v>
      </c>
      <c r="BD287">
        <f t="shared" si="268"/>
        <v>0.5</v>
      </c>
      <c r="BE287">
        <f t="shared" si="268"/>
        <v>12.7</v>
      </c>
      <c r="BF287">
        <f t="shared" si="268"/>
        <v>0.5</v>
      </c>
      <c r="BG287">
        <f t="shared" si="268"/>
        <v>0.5</v>
      </c>
      <c r="BH287">
        <f t="shared" si="268"/>
        <v>0.5</v>
      </c>
      <c r="BI287">
        <f t="shared" si="268"/>
        <v>0.5</v>
      </c>
      <c r="BJ287">
        <f t="shared" si="268"/>
        <v>12.7</v>
      </c>
      <c r="BK287">
        <f t="shared" si="268"/>
        <v>5.0000000000000001E-3</v>
      </c>
      <c r="BL287">
        <f t="shared" si="268"/>
        <v>0.5</v>
      </c>
      <c r="BM287">
        <f t="shared" si="268"/>
        <v>0.05</v>
      </c>
      <c r="BN287">
        <f t="shared" si="268"/>
        <v>0.05</v>
      </c>
      <c r="BO287">
        <f t="shared" si="268"/>
        <v>0.05</v>
      </c>
      <c r="BP287">
        <f t="shared" si="268"/>
        <v>0.05</v>
      </c>
      <c r="BQ287">
        <f t="shared" si="268"/>
        <v>0</v>
      </c>
      <c r="BR287">
        <f t="shared" si="268"/>
        <v>0.4</v>
      </c>
      <c r="BS287">
        <f t="shared" si="268"/>
        <v>0.05</v>
      </c>
      <c r="BT287">
        <f t="shared" si="268"/>
        <v>0.05</v>
      </c>
      <c r="BU287">
        <f t="shared" si="268"/>
        <v>0.1</v>
      </c>
      <c r="BV287">
        <f t="shared" si="268"/>
        <v>0.05</v>
      </c>
      <c r="BW287">
        <f t="shared" si="268"/>
        <v>0.05</v>
      </c>
      <c r="BX287">
        <f t="shared" si="268"/>
        <v>0</v>
      </c>
      <c r="BY287">
        <f t="shared" si="268"/>
        <v>0.15</v>
      </c>
      <c r="BZ287">
        <f t="shared" si="268"/>
        <v>25</v>
      </c>
      <c r="CA287">
        <f t="shared" si="268"/>
        <v>50</v>
      </c>
      <c r="CB287">
        <f t="shared" si="268"/>
        <v>500</v>
      </c>
      <c r="CC287">
        <f t="shared" si="268"/>
        <v>0.01</v>
      </c>
      <c r="CD287">
        <f t="shared" si="268"/>
        <v>2.5000000000000001E-2</v>
      </c>
      <c r="CE287">
        <f t="shared" si="268"/>
        <v>5.0000000000000001E-3</v>
      </c>
      <c r="CF287">
        <f t="shared" si="268"/>
        <v>0.15</v>
      </c>
      <c r="CG287">
        <f t="shared" si="268"/>
        <v>0.5</v>
      </c>
      <c r="CH287">
        <f t="shared" si="268"/>
        <v>0.5</v>
      </c>
      <c r="CI287">
        <f t="shared" si="268"/>
        <v>0.5</v>
      </c>
      <c r="CJ287">
        <f t="shared" si="268"/>
        <v>0</v>
      </c>
      <c r="CK287">
        <f t="shared" si="268"/>
        <v>0.3</v>
      </c>
      <c r="CL287">
        <f t="shared" si="268"/>
        <v>5</v>
      </c>
      <c r="CM287">
        <f t="shared" si="268"/>
        <v>0.5</v>
      </c>
      <c r="CN287">
        <f t="shared" si="268"/>
        <v>0.5</v>
      </c>
      <c r="CO287">
        <f t="shared" si="268"/>
        <v>0.05</v>
      </c>
      <c r="CP287">
        <f t="shared" si="268"/>
        <v>0.05</v>
      </c>
      <c r="CQ287">
        <f t="shared" si="268"/>
        <v>0.05</v>
      </c>
      <c r="CR287" s="19">
        <f t="shared" si="263"/>
        <v>2.5329999999999999</v>
      </c>
      <c r="CS287">
        <f t="shared" si="268"/>
        <v>0.05</v>
      </c>
      <c r="CT287">
        <f t="shared" si="268"/>
        <v>0.05</v>
      </c>
      <c r="CU287">
        <f t="shared" si="268"/>
        <v>0.05</v>
      </c>
      <c r="CV287">
        <f t="shared" si="267"/>
        <v>0.05</v>
      </c>
      <c r="CW287">
        <f t="shared" si="267"/>
        <v>0.05</v>
      </c>
      <c r="CX287">
        <f t="shared" si="267"/>
        <v>0.05</v>
      </c>
      <c r="CY287">
        <f t="shared" si="267"/>
        <v>0.05</v>
      </c>
      <c r="DA287">
        <f t="shared" si="267"/>
        <v>0.5</v>
      </c>
      <c r="DB287">
        <f t="shared" si="267"/>
        <v>0.05</v>
      </c>
      <c r="DC287">
        <f t="shared" si="267"/>
        <v>5</v>
      </c>
      <c r="DD287">
        <f t="shared" si="267"/>
        <v>0.25</v>
      </c>
      <c r="DE287">
        <f t="shared" si="267"/>
        <v>0.05</v>
      </c>
    </row>
    <row r="288" spans="35:109">
      <c r="AI288">
        <f t="shared" si="262"/>
        <v>287</v>
      </c>
      <c r="AJ288">
        <f t="shared" si="268"/>
        <v>84</v>
      </c>
      <c r="AK288">
        <f t="shared" si="268"/>
        <v>2.5</v>
      </c>
      <c r="AL288">
        <f t="shared" si="268"/>
        <v>287</v>
      </c>
      <c r="AM288">
        <f t="shared" si="268"/>
        <v>62</v>
      </c>
      <c r="AN288">
        <f t="shared" si="268"/>
        <v>58</v>
      </c>
      <c r="AO288">
        <f t="shared" si="268"/>
        <v>29</v>
      </c>
      <c r="AP288">
        <f t="shared" si="268"/>
        <v>2.5</v>
      </c>
      <c r="AQ288">
        <f t="shared" si="268"/>
        <v>38</v>
      </c>
      <c r="AR288">
        <f t="shared" si="268"/>
        <v>27</v>
      </c>
      <c r="AS288">
        <f t="shared" si="268"/>
        <v>29</v>
      </c>
      <c r="AT288">
        <f t="shared" si="268"/>
        <v>2.5</v>
      </c>
      <c r="AU288">
        <f t="shared" si="268"/>
        <v>154</v>
      </c>
      <c r="AV288">
        <f t="shared" si="268"/>
        <v>91</v>
      </c>
      <c r="AW288">
        <f t="shared" si="268"/>
        <v>35</v>
      </c>
      <c r="AX288">
        <f t="shared" si="268"/>
        <v>53</v>
      </c>
      <c r="AY288">
        <f t="shared" si="268"/>
        <v>49</v>
      </c>
      <c r="AZ288">
        <f t="shared" si="268"/>
        <v>2.5</v>
      </c>
      <c r="BA288">
        <f t="shared" si="268"/>
        <v>2.5</v>
      </c>
      <c r="BB288">
        <f t="shared" si="268"/>
        <v>0</v>
      </c>
      <c r="BC288">
        <f t="shared" si="268"/>
        <v>0.5</v>
      </c>
      <c r="BD288">
        <f t="shared" si="268"/>
        <v>0.5</v>
      </c>
      <c r="BE288">
        <f t="shared" si="268"/>
        <v>0.5</v>
      </c>
      <c r="BF288">
        <f t="shared" si="268"/>
        <v>0.5</v>
      </c>
      <c r="BG288">
        <f t="shared" si="268"/>
        <v>0.5</v>
      </c>
      <c r="BH288">
        <f t="shared" si="268"/>
        <v>0.5</v>
      </c>
      <c r="BI288">
        <f t="shared" si="268"/>
        <v>0.5</v>
      </c>
      <c r="BJ288">
        <f t="shared" si="268"/>
        <v>0.5</v>
      </c>
      <c r="BK288">
        <f t="shared" si="268"/>
        <v>5.0000000000000001E-3</v>
      </c>
      <c r="BL288">
        <f t="shared" si="268"/>
        <v>0.5</v>
      </c>
      <c r="BM288">
        <f t="shared" si="268"/>
        <v>0.05</v>
      </c>
      <c r="BN288">
        <f t="shared" si="268"/>
        <v>0.05</v>
      </c>
      <c r="BO288">
        <f t="shared" si="268"/>
        <v>0.05</v>
      </c>
      <c r="BP288">
        <f t="shared" si="268"/>
        <v>0.05</v>
      </c>
      <c r="BQ288">
        <f t="shared" si="268"/>
        <v>0</v>
      </c>
      <c r="BR288">
        <f t="shared" si="268"/>
        <v>0.4</v>
      </c>
      <c r="BS288">
        <f t="shared" si="268"/>
        <v>0.05</v>
      </c>
      <c r="BT288">
        <f t="shared" si="268"/>
        <v>0.05</v>
      </c>
      <c r="BU288">
        <f t="shared" si="268"/>
        <v>0.1</v>
      </c>
      <c r="BV288">
        <f t="shared" si="268"/>
        <v>0.05</v>
      </c>
      <c r="BW288">
        <f t="shared" si="268"/>
        <v>0.05</v>
      </c>
      <c r="BX288">
        <f t="shared" si="268"/>
        <v>0</v>
      </c>
      <c r="BY288">
        <f t="shared" si="268"/>
        <v>0.15</v>
      </c>
      <c r="BZ288">
        <f t="shared" si="268"/>
        <v>0</v>
      </c>
      <c r="CA288">
        <f t="shared" si="268"/>
        <v>0</v>
      </c>
      <c r="CB288">
        <f t="shared" si="268"/>
        <v>0</v>
      </c>
      <c r="CC288">
        <f t="shared" si="268"/>
        <v>0</v>
      </c>
      <c r="CD288">
        <f t="shared" si="268"/>
        <v>0</v>
      </c>
      <c r="CE288">
        <f t="shared" si="268"/>
        <v>0</v>
      </c>
      <c r="CF288">
        <f t="shared" si="268"/>
        <v>0</v>
      </c>
      <c r="CG288">
        <f t="shared" si="268"/>
        <v>0</v>
      </c>
      <c r="CH288">
        <f t="shared" si="268"/>
        <v>0</v>
      </c>
      <c r="CI288">
        <f t="shared" si="268"/>
        <v>0</v>
      </c>
      <c r="CJ288">
        <f t="shared" si="268"/>
        <v>0</v>
      </c>
      <c r="CK288">
        <f t="shared" si="268"/>
        <v>0</v>
      </c>
      <c r="CL288">
        <f t="shared" si="268"/>
        <v>0</v>
      </c>
      <c r="CM288">
        <f t="shared" si="268"/>
        <v>0</v>
      </c>
      <c r="CN288">
        <f t="shared" si="268"/>
        <v>0</v>
      </c>
      <c r="CO288">
        <f t="shared" si="268"/>
        <v>0</v>
      </c>
      <c r="CP288">
        <f t="shared" si="268"/>
        <v>0</v>
      </c>
      <c r="CQ288">
        <f t="shared" si="268"/>
        <v>0</v>
      </c>
      <c r="CR288" s="19">
        <f t="shared" si="263"/>
        <v>0</v>
      </c>
      <c r="CS288">
        <f t="shared" si="268"/>
        <v>0</v>
      </c>
      <c r="CT288">
        <f t="shared" si="268"/>
        <v>0</v>
      </c>
      <c r="CU288">
        <f t="shared" si="268"/>
        <v>0</v>
      </c>
      <c r="CV288">
        <f t="shared" si="267"/>
        <v>0</v>
      </c>
      <c r="CW288">
        <f t="shared" si="267"/>
        <v>0</v>
      </c>
      <c r="CX288">
        <f t="shared" si="267"/>
        <v>0.05</v>
      </c>
      <c r="CY288">
        <f t="shared" si="267"/>
        <v>0.05</v>
      </c>
      <c r="DA288">
        <f t="shared" si="267"/>
        <v>0</v>
      </c>
      <c r="DB288">
        <f t="shared" si="267"/>
        <v>0</v>
      </c>
      <c r="DC288">
        <f t="shared" si="267"/>
        <v>0</v>
      </c>
      <c r="DD288">
        <f t="shared" si="267"/>
        <v>0</v>
      </c>
      <c r="DE288">
        <f t="shared" si="267"/>
        <v>0</v>
      </c>
    </row>
    <row r="289" spans="35:109">
      <c r="AI289">
        <f t="shared" si="262"/>
        <v>2.5</v>
      </c>
      <c r="AJ289">
        <f t="shared" si="268"/>
        <v>113</v>
      </c>
      <c r="AK289">
        <f t="shared" si="268"/>
        <v>2.5</v>
      </c>
      <c r="AL289">
        <f t="shared" si="268"/>
        <v>2.5</v>
      </c>
      <c r="AM289">
        <f t="shared" si="268"/>
        <v>2.5</v>
      </c>
      <c r="AN289">
        <f t="shared" si="268"/>
        <v>2.5</v>
      </c>
      <c r="AO289">
        <f t="shared" si="268"/>
        <v>2.5</v>
      </c>
      <c r="AP289">
        <f t="shared" si="268"/>
        <v>2.5</v>
      </c>
      <c r="AQ289">
        <f t="shared" si="268"/>
        <v>2.5</v>
      </c>
      <c r="AR289">
        <f t="shared" si="268"/>
        <v>1.5</v>
      </c>
      <c r="AS289">
        <f t="shared" si="268"/>
        <v>2.5</v>
      </c>
      <c r="AT289">
        <f t="shared" si="268"/>
        <v>2.5</v>
      </c>
      <c r="AU289">
        <f t="shared" si="268"/>
        <v>2.5</v>
      </c>
      <c r="AV289">
        <f t="shared" si="268"/>
        <v>2.5</v>
      </c>
      <c r="AW289">
        <f t="shared" si="268"/>
        <v>2.5</v>
      </c>
      <c r="AX289">
        <f t="shared" si="268"/>
        <v>2.5</v>
      </c>
      <c r="AY289">
        <f t="shared" si="268"/>
        <v>2.5</v>
      </c>
      <c r="AZ289">
        <f t="shared" si="268"/>
        <v>2.5</v>
      </c>
      <c r="BA289">
        <f t="shared" si="268"/>
        <v>2.5</v>
      </c>
      <c r="BB289">
        <f t="shared" si="268"/>
        <v>0</v>
      </c>
      <c r="BC289">
        <f t="shared" si="268"/>
        <v>0.5</v>
      </c>
      <c r="BD289">
        <f t="shared" si="268"/>
        <v>0.5</v>
      </c>
      <c r="BE289">
        <f t="shared" si="268"/>
        <v>0.5</v>
      </c>
      <c r="BF289">
        <f t="shared" si="268"/>
        <v>0.5</v>
      </c>
      <c r="BG289">
        <f t="shared" si="268"/>
        <v>0.5</v>
      </c>
      <c r="BH289">
        <f t="shared" si="268"/>
        <v>0.5</v>
      </c>
      <c r="BI289">
        <f t="shared" si="268"/>
        <v>0.5</v>
      </c>
      <c r="BJ289">
        <f t="shared" si="268"/>
        <v>0.5</v>
      </c>
      <c r="BK289">
        <f t="shared" si="268"/>
        <v>5.0000000000000001E-3</v>
      </c>
      <c r="BL289">
        <f t="shared" si="268"/>
        <v>0.5</v>
      </c>
      <c r="BM289">
        <f t="shared" si="268"/>
        <v>0.05</v>
      </c>
      <c r="BN289">
        <f t="shared" si="268"/>
        <v>0.05</v>
      </c>
      <c r="BO289">
        <f t="shared" si="268"/>
        <v>0.05</v>
      </c>
      <c r="BP289">
        <f t="shared" si="268"/>
        <v>0.05</v>
      </c>
      <c r="BQ289">
        <f t="shared" si="268"/>
        <v>0</v>
      </c>
      <c r="BR289">
        <f t="shared" si="268"/>
        <v>0.4</v>
      </c>
      <c r="BS289">
        <f t="shared" si="268"/>
        <v>0.05</v>
      </c>
      <c r="BT289">
        <f t="shared" si="268"/>
        <v>0.05</v>
      </c>
      <c r="BU289">
        <f t="shared" si="268"/>
        <v>0.1</v>
      </c>
      <c r="BV289">
        <f t="shared" si="268"/>
        <v>0.05</v>
      </c>
      <c r="BW289">
        <f t="shared" si="268"/>
        <v>0.05</v>
      </c>
      <c r="BX289">
        <f t="shared" si="268"/>
        <v>0</v>
      </c>
      <c r="BY289">
        <f t="shared" si="268"/>
        <v>0.15</v>
      </c>
      <c r="BZ289">
        <f t="shared" si="268"/>
        <v>0</v>
      </c>
      <c r="CA289">
        <f t="shared" si="268"/>
        <v>0</v>
      </c>
      <c r="CB289">
        <f t="shared" si="268"/>
        <v>0</v>
      </c>
      <c r="CC289">
        <f t="shared" si="268"/>
        <v>0</v>
      </c>
      <c r="CD289">
        <f t="shared" si="268"/>
        <v>0</v>
      </c>
      <c r="CE289">
        <f t="shared" si="268"/>
        <v>0</v>
      </c>
      <c r="CF289">
        <f t="shared" si="268"/>
        <v>0</v>
      </c>
      <c r="CG289">
        <f t="shared" si="268"/>
        <v>0</v>
      </c>
      <c r="CH289">
        <f t="shared" si="268"/>
        <v>0</v>
      </c>
      <c r="CI289">
        <f t="shared" si="268"/>
        <v>0</v>
      </c>
      <c r="CJ289">
        <f t="shared" si="268"/>
        <v>0</v>
      </c>
      <c r="CK289">
        <f t="shared" si="268"/>
        <v>0</v>
      </c>
      <c r="CL289">
        <f t="shared" si="268"/>
        <v>0</v>
      </c>
      <c r="CM289">
        <f t="shared" si="268"/>
        <v>0</v>
      </c>
      <c r="CN289">
        <f t="shared" si="268"/>
        <v>0</v>
      </c>
      <c r="CO289">
        <f t="shared" si="268"/>
        <v>0</v>
      </c>
      <c r="CP289">
        <f t="shared" si="268"/>
        <v>0</v>
      </c>
      <c r="CQ289">
        <f t="shared" si="268"/>
        <v>0</v>
      </c>
      <c r="CR289" s="19">
        <f t="shared" si="263"/>
        <v>0</v>
      </c>
      <c r="CS289">
        <f t="shared" si="268"/>
        <v>0</v>
      </c>
      <c r="CT289">
        <f t="shared" si="268"/>
        <v>0</v>
      </c>
      <c r="CU289">
        <f t="shared" ref="CU289:DE292" si="269">CU81*1000</f>
        <v>0</v>
      </c>
      <c r="CV289">
        <f t="shared" si="269"/>
        <v>0</v>
      </c>
      <c r="CW289">
        <f t="shared" si="269"/>
        <v>0</v>
      </c>
      <c r="CX289">
        <f t="shared" si="269"/>
        <v>0.05</v>
      </c>
      <c r="CY289">
        <f t="shared" si="269"/>
        <v>0.05</v>
      </c>
      <c r="DA289">
        <f t="shared" si="269"/>
        <v>0</v>
      </c>
      <c r="DB289">
        <f t="shared" si="269"/>
        <v>0</v>
      </c>
      <c r="DC289">
        <f t="shared" si="269"/>
        <v>0</v>
      </c>
      <c r="DD289">
        <f t="shared" si="269"/>
        <v>0</v>
      </c>
      <c r="DE289">
        <f t="shared" si="269"/>
        <v>0</v>
      </c>
    </row>
    <row r="290" spans="35:109">
      <c r="AI290">
        <f t="shared" si="262"/>
        <v>187</v>
      </c>
      <c r="AJ290">
        <f t="shared" ref="AJ290:CU293" si="270">AJ82*1000</f>
        <v>101</v>
      </c>
      <c r="AK290">
        <f t="shared" si="270"/>
        <v>2.5</v>
      </c>
      <c r="AL290">
        <f t="shared" si="270"/>
        <v>462</v>
      </c>
      <c r="AM290">
        <f t="shared" si="270"/>
        <v>105</v>
      </c>
      <c r="AN290">
        <f t="shared" si="270"/>
        <v>86</v>
      </c>
      <c r="AO290">
        <f t="shared" si="270"/>
        <v>51</v>
      </c>
      <c r="AP290">
        <f t="shared" si="270"/>
        <v>2.5</v>
      </c>
      <c r="AQ290">
        <f t="shared" si="270"/>
        <v>69</v>
      </c>
      <c r="AR290">
        <f t="shared" si="270"/>
        <v>46</v>
      </c>
      <c r="AS290">
        <f t="shared" si="270"/>
        <v>2.5</v>
      </c>
      <c r="AT290">
        <f t="shared" si="270"/>
        <v>2.5</v>
      </c>
      <c r="AU290">
        <f t="shared" si="270"/>
        <v>225</v>
      </c>
      <c r="AV290">
        <f t="shared" si="270"/>
        <v>131</v>
      </c>
      <c r="AW290">
        <f t="shared" si="270"/>
        <v>51</v>
      </c>
      <c r="AX290">
        <f t="shared" si="270"/>
        <v>76</v>
      </c>
      <c r="AY290">
        <f t="shared" si="270"/>
        <v>82</v>
      </c>
      <c r="AZ290">
        <f t="shared" si="270"/>
        <v>2.5</v>
      </c>
      <c r="BA290">
        <f t="shared" si="270"/>
        <v>2.5</v>
      </c>
      <c r="BB290">
        <f t="shared" si="270"/>
        <v>0</v>
      </c>
      <c r="BC290">
        <f t="shared" si="270"/>
        <v>0.5</v>
      </c>
      <c r="BD290">
        <f t="shared" si="270"/>
        <v>0.5</v>
      </c>
      <c r="BE290">
        <f t="shared" si="270"/>
        <v>0.5</v>
      </c>
      <c r="BF290">
        <f t="shared" si="270"/>
        <v>0.5</v>
      </c>
      <c r="BG290">
        <f t="shared" si="270"/>
        <v>0.5</v>
      </c>
      <c r="BH290">
        <f t="shared" si="270"/>
        <v>0.5</v>
      </c>
      <c r="BI290">
        <f t="shared" si="270"/>
        <v>0.5</v>
      </c>
      <c r="BJ290">
        <f t="shared" si="270"/>
        <v>0.5</v>
      </c>
      <c r="BK290">
        <f t="shared" si="270"/>
        <v>5.0000000000000001E-3</v>
      </c>
      <c r="BL290">
        <f t="shared" si="270"/>
        <v>0.5</v>
      </c>
      <c r="BM290">
        <f t="shared" si="270"/>
        <v>0.05</v>
      </c>
      <c r="BN290">
        <f t="shared" si="270"/>
        <v>0.05</v>
      </c>
      <c r="BO290">
        <f t="shared" si="270"/>
        <v>0.05</v>
      </c>
      <c r="BP290">
        <f t="shared" si="270"/>
        <v>0.05</v>
      </c>
      <c r="BQ290">
        <f t="shared" si="270"/>
        <v>0</v>
      </c>
      <c r="BR290">
        <f t="shared" si="270"/>
        <v>0.4</v>
      </c>
      <c r="BS290">
        <f t="shared" si="270"/>
        <v>0.05</v>
      </c>
      <c r="BT290">
        <f t="shared" si="270"/>
        <v>0.05</v>
      </c>
      <c r="BU290">
        <f t="shared" si="270"/>
        <v>0.1</v>
      </c>
      <c r="BV290">
        <f t="shared" si="270"/>
        <v>0.05</v>
      </c>
      <c r="BW290">
        <f t="shared" si="270"/>
        <v>0.05</v>
      </c>
      <c r="BX290">
        <f t="shared" si="270"/>
        <v>0</v>
      </c>
      <c r="BY290">
        <f t="shared" si="270"/>
        <v>0.15</v>
      </c>
      <c r="BZ290">
        <f t="shared" si="270"/>
        <v>25</v>
      </c>
      <c r="CA290">
        <f t="shared" si="270"/>
        <v>50</v>
      </c>
      <c r="CB290">
        <f t="shared" si="270"/>
        <v>500</v>
      </c>
      <c r="CC290">
        <f t="shared" si="270"/>
        <v>0.01</v>
      </c>
      <c r="CD290">
        <f t="shared" si="270"/>
        <v>2.5000000000000001E-2</v>
      </c>
      <c r="CE290">
        <f t="shared" si="270"/>
        <v>5.0000000000000001E-3</v>
      </c>
      <c r="CF290">
        <f t="shared" si="270"/>
        <v>0.15</v>
      </c>
      <c r="CG290">
        <f t="shared" si="270"/>
        <v>0.5</v>
      </c>
      <c r="CH290">
        <f t="shared" si="270"/>
        <v>0.5</v>
      </c>
      <c r="CI290">
        <f t="shared" si="270"/>
        <v>0.5</v>
      </c>
      <c r="CJ290">
        <f t="shared" si="270"/>
        <v>0</v>
      </c>
      <c r="CK290">
        <f t="shared" si="270"/>
        <v>0.3</v>
      </c>
      <c r="CL290">
        <f t="shared" si="270"/>
        <v>5</v>
      </c>
      <c r="CM290">
        <f t="shared" si="270"/>
        <v>0.5</v>
      </c>
      <c r="CN290">
        <f t="shared" si="270"/>
        <v>0.5</v>
      </c>
      <c r="CO290">
        <f t="shared" si="270"/>
        <v>0.05</v>
      </c>
      <c r="CP290">
        <f t="shared" si="270"/>
        <v>0.05</v>
      </c>
      <c r="CQ290">
        <f t="shared" si="270"/>
        <v>0.05</v>
      </c>
      <c r="CR290" s="19">
        <f t="shared" si="263"/>
        <v>1.8</v>
      </c>
      <c r="CS290">
        <f t="shared" si="270"/>
        <v>0.05</v>
      </c>
      <c r="CT290">
        <f t="shared" si="270"/>
        <v>0.05</v>
      </c>
      <c r="CU290">
        <f t="shared" si="270"/>
        <v>0.05</v>
      </c>
      <c r="CV290">
        <f t="shared" si="269"/>
        <v>0.05</v>
      </c>
      <c r="CW290">
        <f t="shared" si="269"/>
        <v>0.05</v>
      </c>
      <c r="CX290">
        <f t="shared" si="269"/>
        <v>0.05</v>
      </c>
      <c r="CY290">
        <f t="shared" si="269"/>
        <v>0.05</v>
      </c>
      <c r="DA290">
        <f t="shared" si="269"/>
        <v>0.5</v>
      </c>
      <c r="DB290">
        <f t="shared" si="269"/>
        <v>0.05</v>
      </c>
      <c r="DC290">
        <f t="shared" si="269"/>
        <v>5</v>
      </c>
      <c r="DD290">
        <f t="shared" si="269"/>
        <v>0.25</v>
      </c>
      <c r="DE290">
        <f t="shared" si="269"/>
        <v>0.05</v>
      </c>
    </row>
    <row r="291" spans="35:109">
      <c r="AI291">
        <f t="shared" si="262"/>
        <v>2.5</v>
      </c>
      <c r="AJ291">
        <f t="shared" si="270"/>
        <v>42</v>
      </c>
      <c r="AK291">
        <f t="shared" si="270"/>
        <v>2.5</v>
      </c>
      <c r="AL291">
        <f t="shared" si="270"/>
        <v>128</v>
      </c>
      <c r="AM291">
        <f t="shared" si="270"/>
        <v>24</v>
      </c>
      <c r="AN291">
        <f t="shared" si="270"/>
        <v>27</v>
      </c>
      <c r="AO291">
        <f t="shared" si="270"/>
        <v>2.5</v>
      </c>
      <c r="AP291">
        <f t="shared" si="270"/>
        <v>2.5</v>
      </c>
      <c r="AQ291">
        <f t="shared" si="270"/>
        <v>29</v>
      </c>
      <c r="AR291">
        <f t="shared" si="270"/>
        <v>33</v>
      </c>
      <c r="AS291">
        <f t="shared" si="270"/>
        <v>2.5</v>
      </c>
      <c r="AT291">
        <f t="shared" si="270"/>
        <v>2.5</v>
      </c>
      <c r="AU291">
        <f t="shared" si="270"/>
        <v>67</v>
      </c>
      <c r="AV291">
        <f t="shared" si="270"/>
        <v>49</v>
      </c>
      <c r="AW291">
        <f t="shared" si="270"/>
        <v>2.5</v>
      </c>
      <c r="AX291">
        <f t="shared" si="270"/>
        <v>49</v>
      </c>
      <c r="AY291">
        <f t="shared" si="270"/>
        <v>30</v>
      </c>
      <c r="AZ291">
        <f t="shared" si="270"/>
        <v>2.5</v>
      </c>
      <c r="BA291">
        <f t="shared" si="270"/>
        <v>2.5</v>
      </c>
      <c r="BB291">
        <f t="shared" si="270"/>
        <v>0</v>
      </c>
      <c r="BC291">
        <f t="shared" si="270"/>
        <v>0.5</v>
      </c>
      <c r="BD291">
        <f t="shared" si="270"/>
        <v>0.5</v>
      </c>
      <c r="BE291">
        <f t="shared" si="270"/>
        <v>0.5</v>
      </c>
      <c r="BF291">
        <f t="shared" si="270"/>
        <v>0.5</v>
      </c>
      <c r="BG291">
        <f t="shared" si="270"/>
        <v>0.5</v>
      </c>
      <c r="BH291">
        <f t="shared" si="270"/>
        <v>0.5</v>
      </c>
      <c r="BI291">
        <f t="shared" si="270"/>
        <v>0.5</v>
      </c>
      <c r="BJ291">
        <f t="shared" si="270"/>
        <v>0.5</v>
      </c>
      <c r="BK291">
        <f t="shared" si="270"/>
        <v>5.0000000000000001E-3</v>
      </c>
      <c r="BL291">
        <f t="shared" si="270"/>
        <v>0.5</v>
      </c>
      <c r="BM291">
        <f t="shared" si="270"/>
        <v>0.05</v>
      </c>
      <c r="BN291">
        <f t="shared" si="270"/>
        <v>0.05</v>
      </c>
      <c r="BO291">
        <f t="shared" si="270"/>
        <v>0.05</v>
      </c>
      <c r="BP291">
        <f t="shared" si="270"/>
        <v>0.05</v>
      </c>
      <c r="BQ291">
        <f t="shared" si="270"/>
        <v>0</v>
      </c>
      <c r="BR291">
        <f t="shared" si="270"/>
        <v>0.4</v>
      </c>
      <c r="BS291">
        <f t="shared" si="270"/>
        <v>0.05</v>
      </c>
      <c r="BT291">
        <f t="shared" si="270"/>
        <v>0.05</v>
      </c>
      <c r="BU291">
        <f t="shared" si="270"/>
        <v>0.1</v>
      </c>
      <c r="BV291">
        <f t="shared" si="270"/>
        <v>0.05</v>
      </c>
      <c r="BW291">
        <f t="shared" si="270"/>
        <v>0.05</v>
      </c>
      <c r="BX291">
        <f t="shared" si="270"/>
        <v>0</v>
      </c>
      <c r="BY291">
        <f t="shared" si="270"/>
        <v>0.15</v>
      </c>
      <c r="BZ291">
        <f t="shared" si="270"/>
        <v>0</v>
      </c>
      <c r="CA291">
        <f t="shared" si="270"/>
        <v>0</v>
      </c>
      <c r="CB291">
        <f t="shared" si="270"/>
        <v>0</v>
      </c>
      <c r="CC291">
        <f t="shared" si="270"/>
        <v>0</v>
      </c>
      <c r="CD291">
        <f t="shared" si="270"/>
        <v>0</v>
      </c>
      <c r="CE291">
        <f t="shared" si="270"/>
        <v>0</v>
      </c>
      <c r="CF291">
        <f t="shared" si="270"/>
        <v>0</v>
      </c>
      <c r="CG291">
        <f t="shared" si="270"/>
        <v>0</v>
      </c>
      <c r="CH291">
        <f t="shared" si="270"/>
        <v>0</v>
      </c>
      <c r="CI291">
        <f t="shared" si="270"/>
        <v>0</v>
      </c>
      <c r="CJ291">
        <f t="shared" si="270"/>
        <v>0</v>
      </c>
      <c r="CK291">
        <f t="shared" si="270"/>
        <v>0</v>
      </c>
      <c r="CL291">
        <f t="shared" si="270"/>
        <v>0</v>
      </c>
      <c r="CM291">
        <f t="shared" si="270"/>
        <v>0</v>
      </c>
      <c r="CN291">
        <f t="shared" si="270"/>
        <v>0</v>
      </c>
      <c r="CO291">
        <f t="shared" si="270"/>
        <v>0</v>
      </c>
      <c r="CP291">
        <f t="shared" si="270"/>
        <v>0</v>
      </c>
      <c r="CQ291">
        <f t="shared" si="270"/>
        <v>0</v>
      </c>
      <c r="CR291" s="19">
        <f t="shared" si="263"/>
        <v>0</v>
      </c>
      <c r="CS291">
        <f t="shared" si="270"/>
        <v>0</v>
      </c>
      <c r="CT291">
        <f t="shared" si="270"/>
        <v>0</v>
      </c>
      <c r="CU291">
        <f t="shared" si="270"/>
        <v>0</v>
      </c>
      <c r="CV291">
        <f t="shared" si="269"/>
        <v>0</v>
      </c>
      <c r="CW291">
        <f t="shared" si="269"/>
        <v>0</v>
      </c>
      <c r="CX291">
        <f t="shared" si="269"/>
        <v>0.05</v>
      </c>
      <c r="CY291">
        <f t="shared" si="269"/>
        <v>0.05</v>
      </c>
      <c r="DA291">
        <f t="shared" si="269"/>
        <v>0</v>
      </c>
      <c r="DB291">
        <f t="shared" si="269"/>
        <v>0</v>
      </c>
      <c r="DC291">
        <f t="shared" si="269"/>
        <v>0</v>
      </c>
      <c r="DD291">
        <f t="shared" si="269"/>
        <v>0</v>
      </c>
      <c r="DE291">
        <f t="shared" si="269"/>
        <v>0</v>
      </c>
    </row>
    <row r="292" spans="35:109">
      <c r="AI292">
        <f t="shared" si="262"/>
        <v>60</v>
      </c>
      <c r="AJ292">
        <f t="shared" si="270"/>
        <v>43</v>
      </c>
      <c r="AK292">
        <f t="shared" si="270"/>
        <v>2.5</v>
      </c>
      <c r="AL292">
        <f t="shared" si="270"/>
        <v>195</v>
      </c>
      <c r="AM292">
        <f t="shared" si="270"/>
        <v>45</v>
      </c>
      <c r="AN292">
        <f t="shared" si="270"/>
        <v>39</v>
      </c>
      <c r="AO292">
        <f t="shared" si="270"/>
        <v>20</v>
      </c>
      <c r="AP292">
        <f t="shared" si="270"/>
        <v>2.5</v>
      </c>
      <c r="AQ292">
        <f t="shared" si="270"/>
        <v>36</v>
      </c>
      <c r="AR292">
        <f t="shared" si="270"/>
        <v>13</v>
      </c>
      <c r="AS292">
        <f t="shared" si="270"/>
        <v>2.5</v>
      </c>
      <c r="AT292">
        <f t="shared" si="270"/>
        <v>2.5</v>
      </c>
      <c r="AU292">
        <f t="shared" si="270"/>
        <v>88</v>
      </c>
      <c r="AV292">
        <f t="shared" si="270"/>
        <v>61</v>
      </c>
      <c r="AW292">
        <f t="shared" si="270"/>
        <v>25</v>
      </c>
      <c r="AX292">
        <f t="shared" si="270"/>
        <v>42</v>
      </c>
      <c r="AY292">
        <f t="shared" si="270"/>
        <v>32</v>
      </c>
      <c r="AZ292">
        <f t="shared" si="270"/>
        <v>2.5</v>
      </c>
      <c r="BA292">
        <f t="shared" si="270"/>
        <v>2.5</v>
      </c>
      <c r="BB292">
        <f t="shared" si="270"/>
        <v>0</v>
      </c>
      <c r="BC292">
        <f t="shared" si="270"/>
        <v>0.5</v>
      </c>
      <c r="BD292">
        <f t="shared" si="270"/>
        <v>0.5</v>
      </c>
      <c r="BE292">
        <f t="shared" si="270"/>
        <v>0.5</v>
      </c>
      <c r="BF292">
        <f t="shared" si="270"/>
        <v>0.5</v>
      </c>
      <c r="BG292">
        <f t="shared" si="270"/>
        <v>0.5</v>
      </c>
      <c r="BH292">
        <f t="shared" si="270"/>
        <v>0.5</v>
      </c>
      <c r="BI292">
        <f t="shared" si="270"/>
        <v>0.5</v>
      </c>
      <c r="BJ292">
        <f t="shared" si="270"/>
        <v>0.5</v>
      </c>
      <c r="BK292">
        <f t="shared" si="270"/>
        <v>5.0000000000000001E-3</v>
      </c>
      <c r="BL292">
        <f t="shared" si="270"/>
        <v>0.5</v>
      </c>
      <c r="BM292">
        <f t="shared" si="270"/>
        <v>0.05</v>
      </c>
      <c r="BN292">
        <f t="shared" si="270"/>
        <v>0.05</v>
      </c>
      <c r="BO292">
        <f t="shared" si="270"/>
        <v>0.05</v>
      </c>
      <c r="BP292">
        <f t="shared" si="270"/>
        <v>0.05</v>
      </c>
      <c r="BQ292">
        <f t="shared" si="270"/>
        <v>0</v>
      </c>
      <c r="BR292">
        <f t="shared" si="270"/>
        <v>0.4</v>
      </c>
      <c r="BS292">
        <f t="shared" si="270"/>
        <v>0.05</v>
      </c>
      <c r="BT292">
        <f t="shared" si="270"/>
        <v>0.05</v>
      </c>
      <c r="BU292">
        <f t="shared" si="270"/>
        <v>0.1</v>
      </c>
      <c r="BV292">
        <f t="shared" si="270"/>
        <v>0.05</v>
      </c>
      <c r="BW292">
        <f t="shared" si="270"/>
        <v>0.05</v>
      </c>
      <c r="BX292">
        <f t="shared" si="270"/>
        <v>0</v>
      </c>
      <c r="BY292">
        <f t="shared" si="270"/>
        <v>0.15</v>
      </c>
      <c r="BZ292">
        <f t="shared" si="270"/>
        <v>0</v>
      </c>
      <c r="CA292">
        <f t="shared" si="270"/>
        <v>0</v>
      </c>
      <c r="CB292">
        <f t="shared" si="270"/>
        <v>0</v>
      </c>
      <c r="CC292">
        <f t="shared" si="270"/>
        <v>0</v>
      </c>
      <c r="CD292">
        <f t="shared" si="270"/>
        <v>0</v>
      </c>
      <c r="CE292">
        <f t="shared" si="270"/>
        <v>0</v>
      </c>
      <c r="CF292">
        <f t="shared" si="270"/>
        <v>0</v>
      </c>
      <c r="CG292">
        <f t="shared" si="270"/>
        <v>0</v>
      </c>
      <c r="CH292">
        <f t="shared" si="270"/>
        <v>0</v>
      </c>
      <c r="CI292">
        <f t="shared" si="270"/>
        <v>0</v>
      </c>
      <c r="CJ292">
        <f t="shared" si="270"/>
        <v>0</v>
      </c>
      <c r="CK292">
        <f t="shared" si="270"/>
        <v>0</v>
      </c>
      <c r="CL292">
        <f t="shared" si="270"/>
        <v>0</v>
      </c>
      <c r="CM292">
        <f t="shared" si="270"/>
        <v>0</v>
      </c>
      <c r="CN292">
        <f t="shared" si="270"/>
        <v>0</v>
      </c>
      <c r="CO292">
        <f t="shared" si="270"/>
        <v>0</v>
      </c>
      <c r="CP292">
        <f t="shared" si="270"/>
        <v>0</v>
      </c>
      <c r="CQ292">
        <f t="shared" si="270"/>
        <v>0</v>
      </c>
      <c r="CR292" s="19">
        <f t="shared" si="263"/>
        <v>0</v>
      </c>
      <c r="CS292">
        <f t="shared" si="270"/>
        <v>0</v>
      </c>
      <c r="CT292">
        <f t="shared" si="270"/>
        <v>0</v>
      </c>
      <c r="CU292">
        <f t="shared" si="270"/>
        <v>0</v>
      </c>
      <c r="CV292">
        <f t="shared" si="269"/>
        <v>0</v>
      </c>
      <c r="CW292">
        <f t="shared" si="269"/>
        <v>0</v>
      </c>
      <c r="CX292">
        <f t="shared" si="269"/>
        <v>0.05</v>
      </c>
      <c r="CY292">
        <f t="shared" si="269"/>
        <v>0.05</v>
      </c>
      <c r="DA292">
        <f t="shared" si="269"/>
        <v>0</v>
      </c>
      <c r="DB292">
        <f t="shared" si="269"/>
        <v>0</v>
      </c>
      <c r="DC292">
        <f t="shared" si="269"/>
        <v>0</v>
      </c>
      <c r="DD292">
        <f t="shared" si="269"/>
        <v>0</v>
      </c>
      <c r="DE292">
        <f t="shared" si="269"/>
        <v>0</v>
      </c>
    </row>
    <row r="293" spans="35:109">
      <c r="AI293">
        <f t="shared" si="262"/>
        <v>80</v>
      </c>
      <c r="AJ293">
        <f t="shared" si="270"/>
        <v>131</v>
      </c>
      <c r="AK293">
        <f t="shared" si="270"/>
        <v>2.5</v>
      </c>
      <c r="AL293">
        <f t="shared" si="270"/>
        <v>457</v>
      </c>
      <c r="AM293">
        <f t="shared" si="270"/>
        <v>112</v>
      </c>
      <c r="AN293">
        <f t="shared" si="270"/>
        <v>100</v>
      </c>
      <c r="AO293">
        <f t="shared" si="270"/>
        <v>46</v>
      </c>
      <c r="AP293">
        <f t="shared" si="270"/>
        <v>2.5</v>
      </c>
      <c r="AQ293">
        <f t="shared" si="270"/>
        <v>65</v>
      </c>
      <c r="AR293">
        <f t="shared" si="270"/>
        <v>48</v>
      </c>
      <c r="AS293">
        <f t="shared" si="270"/>
        <v>2.5</v>
      </c>
      <c r="AT293">
        <f t="shared" si="270"/>
        <v>2.5</v>
      </c>
      <c r="AU293">
        <f t="shared" si="270"/>
        <v>234</v>
      </c>
      <c r="AV293">
        <f t="shared" si="270"/>
        <v>112</v>
      </c>
      <c r="AW293">
        <f t="shared" si="270"/>
        <v>45</v>
      </c>
      <c r="AX293">
        <f t="shared" si="270"/>
        <v>112</v>
      </c>
      <c r="AY293">
        <f t="shared" si="270"/>
        <v>53</v>
      </c>
      <c r="AZ293">
        <f t="shared" si="270"/>
        <v>2.5</v>
      </c>
      <c r="BA293">
        <f t="shared" si="270"/>
        <v>2.5</v>
      </c>
      <c r="BB293">
        <f t="shared" si="270"/>
        <v>0</v>
      </c>
      <c r="BC293">
        <f t="shared" si="270"/>
        <v>0.5</v>
      </c>
      <c r="BD293">
        <f t="shared" si="270"/>
        <v>0.5</v>
      </c>
      <c r="BE293">
        <f t="shared" si="270"/>
        <v>0.5</v>
      </c>
      <c r="BF293">
        <f t="shared" si="270"/>
        <v>0.5</v>
      </c>
      <c r="BG293">
        <f t="shared" si="270"/>
        <v>0.5</v>
      </c>
      <c r="BH293">
        <f t="shared" si="270"/>
        <v>0.5</v>
      </c>
      <c r="BI293">
        <f t="shared" si="270"/>
        <v>0.5</v>
      </c>
      <c r="BJ293">
        <f t="shared" si="270"/>
        <v>0.5</v>
      </c>
      <c r="BK293">
        <f t="shared" si="270"/>
        <v>5.0000000000000001E-3</v>
      </c>
      <c r="BL293">
        <f t="shared" si="270"/>
        <v>0.5</v>
      </c>
      <c r="BM293">
        <f t="shared" si="270"/>
        <v>0.05</v>
      </c>
      <c r="BN293">
        <f t="shared" si="270"/>
        <v>0.05</v>
      </c>
      <c r="BO293">
        <f t="shared" si="270"/>
        <v>0.05</v>
      </c>
      <c r="BP293">
        <f t="shared" si="270"/>
        <v>0.05</v>
      </c>
      <c r="BQ293">
        <f t="shared" si="270"/>
        <v>0</v>
      </c>
      <c r="BR293">
        <f t="shared" si="270"/>
        <v>0.4</v>
      </c>
      <c r="BS293">
        <f t="shared" si="270"/>
        <v>0.05</v>
      </c>
      <c r="BT293">
        <f t="shared" si="270"/>
        <v>0.05</v>
      </c>
      <c r="BU293">
        <f t="shared" si="270"/>
        <v>0.1</v>
      </c>
      <c r="BV293">
        <f t="shared" si="270"/>
        <v>0.05</v>
      </c>
      <c r="BW293">
        <f t="shared" si="270"/>
        <v>0.05</v>
      </c>
      <c r="BX293">
        <f t="shared" si="270"/>
        <v>0</v>
      </c>
      <c r="BY293">
        <f t="shared" si="270"/>
        <v>0.15</v>
      </c>
      <c r="BZ293">
        <f t="shared" si="270"/>
        <v>0</v>
      </c>
      <c r="CA293">
        <f t="shared" si="270"/>
        <v>0</v>
      </c>
      <c r="CB293">
        <f t="shared" si="270"/>
        <v>0</v>
      </c>
      <c r="CC293">
        <f t="shared" si="270"/>
        <v>0</v>
      </c>
      <c r="CD293">
        <f t="shared" si="270"/>
        <v>0</v>
      </c>
      <c r="CE293">
        <f t="shared" si="270"/>
        <v>0</v>
      </c>
      <c r="CF293">
        <f t="shared" si="270"/>
        <v>0</v>
      </c>
      <c r="CG293">
        <f t="shared" si="270"/>
        <v>0</v>
      </c>
      <c r="CH293">
        <f t="shared" si="270"/>
        <v>0</v>
      </c>
      <c r="CI293">
        <f t="shared" si="270"/>
        <v>0</v>
      </c>
      <c r="CJ293">
        <f t="shared" si="270"/>
        <v>0</v>
      </c>
      <c r="CK293">
        <f t="shared" si="270"/>
        <v>0</v>
      </c>
      <c r="CL293">
        <f t="shared" si="270"/>
        <v>0</v>
      </c>
      <c r="CM293">
        <f t="shared" si="270"/>
        <v>0</v>
      </c>
      <c r="CN293">
        <f t="shared" si="270"/>
        <v>0</v>
      </c>
      <c r="CO293">
        <f t="shared" si="270"/>
        <v>0</v>
      </c>
      <c r="CP293">
        <f t="shared" si="270"/>
        <v>0</v>
      </c>
      <c r="CQ293">
        <f t="shared" si="270"/>
        <v>0</v>
      </c>
      <c r="CR293" s="19">
        <f t="shared" si="263"/>
        <v>0</v>
      </c>
      <c r="CS293">
        <f t="shared" si="270"/>
        <v>0</v>
      </c>
      <c r="CT293">
        <f t="shared" si="270"/>
        <v>0</v>
      </c>
      <c r="CU293">
        <f t="shared" ref="CU293:DE296" si="271">CU85*1000</f>
        <v>0</v>
      </c>
      <c r="CV293">
        <f t="shared" si="271"/>
        <v>0</v>
      </c>
      <c r="CW293">
        <f t="shared" si="271"/>
        <v>0</v>
      </c>
      <c r="CX293">
        <f t="shared" si="271"/>
        <v>0.05</v>
      </c>
      <c r="CY293">
        <f t="shared" si="271"/>
        <v>0.05</v>
      </c>
      <c r="DA293">
        <f t="shared" si="271"/>
        <v>0</v>
      </c>
      <c r="DB293">
        <f t="shared" si="271"/>
        <v>0</v>
      </c>
      <c r="DC293">
        <f t="shared" si="271"/>
        <v>0</v>
      </c>
      <c r="DD293">
        <f t="shared" si="271"/>
        <v>0</v>
      </c>
      <c r="DE293">
        <f t="shared" si="271"/>
        <v>0</v>
      </c>
    </row>
    <row r="294" spans="35:109">
      <c r="AI294">
        <f t="shared" si="262"/>
        <v>99</v>
      </c>
      <c r="AJ294">
        <f t="shared" ref="AJ294:CU297" si="272">AJ86*1000</f>
        <v>34</v>
      </c>
      <c r="AK294">
        <f t="shared" si="272"/>
        <v>2.5</v>
      </c>
      <c r="AL294">
        <f t="shared" si="272"/>
        <v>158</v>
      </c>
      <c r="AM294">
        <f t="shared" si="272"/>
        <v>32</v>
      </c>
      <c r="AN294">
        <f t="shared" si="272"/>
        <v>34</v>
      </c>
      <c r="AO294">
        <f t="shared" si="272"/>
        <v>17</v>
      </c>
      <c r="AP294">
        <f t="shared" si="272"/>
        <v>2.5</v>
      </c>
      <c r="AQ294">
        <f t="shared" si="272"/>
        <v>34</v>
      </c>
      <c r="AR294">
        <f t="shared" si="272"/>
        <v>22</v>
      </c>
      <c r="AS294">
        <f t="shared" si="272"/>
        <v>2.5</v>
      </c>
      <c r="AT294">
        <f t="shared" si="272"/>
        <v>2.5</v>
      </c>
      <c r="AU294">
        <f t="shared" si="272"/>
        <v>83</v>
      </c>
      <c r="AV294">
        <f t="shared" si="272"/>
        <v>43</v>
      </c>
      <c r="AW294">
        <f t="shared" si="272"/>
        <v>19</v>
      </c>
      <c r="AX294">
        <f t="shared" si="272"/>
        <v>40</v>
      </c>
      <c r="AY294">
        <f t="shared" si="272"/>
        <v>23</v>
      </c>
      <c r="AZ294">
        <f t="shared" si="272"/>
        <v>2.5</v>
      </c>
      <c r="BA294">
        <f t="shared" si="272"/>
        <v>2.5</v>
      </c>
      <c r="BB294">
        <f t="shared" si="272"/>
        <v>0</v>
      </c>
      <c r="BC294">
        <f t="shared" si="272"/>
        <v>0.5</v>
      </c>
      <c r="BD294">
        <f t="shared" si="272"/>
        <v>0.5</v>
      </c>
      <c r="BE294">
        <f t="shared" si="272"/>
        <v>0.5</v>
      </c>
      <c r="BF294">
        <f t="shared" si="272"/>
        <v>0.5</v>
      </c>
      <c r="BG294">
        <f t="shared" si="272"/>
        <v>0.5</v>
      </c>
      <c r="BH294">
        <f t="shared" si="272"/>
        <v>0.5</v>
      </c>
      <c r="BI294">
        <f t="shared" si="272"/>
        <v>0.5</v>
      </c>
      <c r="BJ294">
        <f t="shared" si="272"/>
        <v>0.5</v>
      </c>
      <c r="BK294">
        <f t="shared" si="272"/>
        <v>5.0000000000000001E-3</v>
      </c>
      <c r="BL294">
        <f t="shared" si="272"/>
        <v>0.5</v>
      </c>
      <c r="BM294">
        <f t="shared" si="272"/>
        <v>0.05</v>
      </c>
      <c r="BN294">
        <f t="shared" si="272"/>
        <v>0.05</v>
      </c>
      <c r="BO294">
        <f t="shared" si="272"/>
        <v>0.05</v>
      </c>
      <c r="BP294">
        <f t="shared" si="272"/>
        <v>0.05</v>
      </c>
      <c r="BQ294">
        <f t="shared" si="272"/>
        <v>0</v>
      </c>
      <c r="BR294">
        <f t="shared" si="272"/>
        <v>0.4</v>
      </c>
      <c r="BS294">
        <f t="shared" si="272"/>
        <v>0.05</v>
      </c>
      <c r="BT294">
        <f t="shared" si="272"/>
        <v>0.05</v>
      </c>
      <c r="BU294">
        <f t="shared" si="272"/>
        <v>0.1</v>
      </c>
      <c r="BV294">
        <f t="shared" si="272"/>
        <v>0.05</v>
      </c>
      <c r="BW294">
        <f t="shared" si="272"/>
        <v>0.05</v>
      </c>
      <c r="BX294">
        <f t="shared" si="272"/>
        <v>0</v>
      </c>
      <c r="BY294">
        <f t="shared" si="272"/>
        <v>0.15</v>
      </c>
      <c r="BZ294">
        <f t="shared" si="272"/>
        <v>0</v>
      </c>
      <c r="CA294">
        <f t="shared" si="272"/>
        <v>0</v>
      </c>
      <c r="CB294">
        <f t="shared" si="272"/>
        <v>0</v>
      </c>
      <c r="CC294">
        <f t="shared" si="272"/>
        <v>0</v>
      </c>
      <c r="CD294">
        <f t="shared" si="272"/>
        <v>0</v>
      </c>
      <c r="CE294">
        <f t="shared" si="272"/>
        <v>0</v>
      </c>
      <c r="CF294">
        <f t="shared" si="272"/>
        <v>0</v>
      </c>
      <c r="CG294">
        <f t="shared" si="272"/>
        <v>0</v>
      </c>
      <c r="CH294">
        <f t="shared" si="272"/>
        <v>0</v>
      </c>
      <c r="CI294">
        <f t="shared" si="272"/>
        <v>0</v>
      </c>
      <c r="CJ294">
        <f t="shared" si="272"/>
        <v>0</v>
      </c>
      <c r="CK294">
        <f t="shared" si="272"/>
        <v>0</v>
      </c>
      <c r="CL294">
        <f t="shared" si="272"/>
        <v>0</v>
      </c>
      <c r="CM294">
        <f t="shared" si="272"/>
        <v>0</v>
      </c>
      <c r="CN294">
        <f t="shared" si="272"/>
        <v>0</v>
      </c>
      <c r="CO294">
        <f t="shared" si="272"/>
        <v>0</v>
      </c>
      <c r="CP294">
        <f t="shared" si="272"/>
        <v>0</v>
      </c>
      <c r="CQ294">
        <f t="shared" si="272"/>
        <v>0</v>
      </c>
      <c r="CR294" s="19">
        <f t="shared" si="263"/>
        <v>0</v>
      </c>
      <c r="CS294">
        <f t="shared" si="272"/>
        <v>0</v>
      </c>
      <c r="CT294">
        <f t="shared" si="272"/>
        <v>0</v>
      </c>
      <c r="CU294">
        <f t="shared" si="272"/>
        <v>0</v>
      </c>
      <c r="CV294">
        <f t="shared" si="271"/>
        <v>0</v>
      </c>
      <c r="CW294">
        <f t="shared" si="271"/>
        <v>0</v>
      </c>
      <c r="CX294">
        <f t="shared" si="271"/>
        <v>0.05</v>
      </c>
      <c r="CY294">
        <f t="shared" si="271"/>
        <v>0.05</v>
      </c>
      <c r="DA294">
        <f t="shared" si="271"/>
        <v>0</v>
      </c>
      <c r="DB294">
        <f t="shared" si="271"/>
        <v>0</v>
      </c>
      <c r="DC294">
        <f t="shared" si="271"/>
        <v>0</v>
      </c>
      <c r="DD294">
        <f t="shared" si="271"/>
        <v>0</v>
      </c>
      <c r="DE294">
        <f t="shared" si="271"/>
        <v>0</v>
      </c>
    </row>
    <row r="295" spans="35:109">
      <c r="AI295">
        <f t="shared" si="262"/>
        <v>222</v>
      </c>
      <c r="AJ295">
        <f t="shared" si="272"/>
        <v>57</v>
      </c>
      <c r="AK295">
        <f t="shared" si="272"/>
        <v>2.5</v>
      </c>
      <c r="AL295">
        <f t="shared" si="272"/>
        <v>189</v>
      </c>
      <c r="AM295">
        <f t="shared" si="272"/>
        <v>36</v>
      </c>
      <c r="AN295">
        <f t="shared" si="272"/>
        <v>34</v>
      </c>
      <c r="AO295">
        <f t="shared" si="272"/>
        <v>2.5</v>
      </c>
      <c r="AP295">
        <f t="shared" si="272"/>
        <v>2.5</v>
      </c>
      <c r="AQ295">
        <f t="shared" si="272"/>
        <v>27</v>
      </c>
      <c r="AR295">
        <f t="shared" si="272"/>
        <v>40</v>
      </c>
      <c r="AS295">
        <f t="shared" si="272"/>
        <v>2.5</v>
      </c>
      <c r="AT295">
        <f t="shared" si="272"/>
        <v>2.5</v>
      </c>
      <c r="AU295">
        <f t="shared" si="272"/>
        <v>84</v>
      </c>
      <c r="AV295">
        <f t="shared" si="272"/>
        <v>49</v>
      </c>
      <c r="AW295">
        <f t="shared" si="272"/>
        <v>2.5</v>
      </c>
      <c r="AX295">
        <f t="shared" si="272"/>
        <v>31</v>
      </c>
      <c r="AY295">
        <f t="shared" si="272"/>
        <v>34</v>
      </c>
      <c r="AZ295">
        <f t="shared" si="272"/>
        <v>2.5</v>
      </c>
      <c r="BA295">
        <f t="shared" si="272"/>
        <v>2.5</v>
      </c>
      <c r="BB295">
        <f t="shared" si="272"/>
        <v>0</v>
      </c>
      <c r="BC295">
        <f t="shared" si="272"/>
        <v>0.5</v>
      </c>
      <c r="BD295">
        <f t="shared" si="272"/>
        <v>0.5</v>
      </c>
      <c r="BE295">
        <f t="shared" si="272"/>
        <v>0.5</v>
      </c>
      <c r="BF295">
        <f t="shared" si="272"/>
        <v>0.5</v>
      </c>
      <c r="BG295">
        <f t="shared" si="272"/>
        <v>0.5</v>
      </c>
      <c r="BH295">
        <f t="shared" si="272"/>
        <v>0.5</v>
      </c>
      <c r="BI295">
        <f t="shared" si="272"/>
        <v>0.5</v>
      </c>
      <c r="BJ295">
        <f t="shared" si="272"/>
        <v>0.5</v>
      </c>
      <c r="BK295">
        <f t="shared" si="272"/>
        <v>5.0000000000000001E-3</v>
      </c>
      <c r="BL295">
        <f t="shared" si="272"/>
        <v>0.5</v>
      </c>
      <c r="BM295">
        <f t="shared" si="272"/>
        <v>0.05</v>
      </c>
      <c r="BN295">
        <f t="shared" si="272"/>
        <v>0.05</v>
      </c>
      <c r="BO295">
        <f t="shared" si="272"/>
        <v>0.05</v>
      </c>
      <c r="BP295">
        <f t="shared" si="272"/>
        <v>0.05</v>
      </c>
      <c r="BQ295">
        <f t="shared" si="272"/>
        <v>0</v>
      </c>
      <c r="BR295">
        <f t="shared" si="272"/>
        <v>0.4</v>
      </c>
      <c r="BS295">
        <f t="shared" si="272"/>
        <v>0.05</v>
      </c>
      <c r="BT295">
        <f t="shared" si="272"/>
        <v>0.05</v>
      </c>
      <c r="BU295">
        <f t="shared" si="272"/>
        <v>0.1</v>
      </c>
      <c r="BV295">
        <f t="shared" si="272"/>
        <v>0.05</v>
      </c>
      <c r="BW295">
        <f t="shared" si="272"/>
        <v>0.05</v>
      </c>
      <c r="BX295">
        <f t="shared" si="272"/>
        <v>0</v>
      </c>
      <c r="BY295">
        <f t="shared" si="272"/>
        <v>0.15</v>
      </c>
      <c r="BZ295">
        <f t="shared" si="272"/>
        <v>0</v>
      </c>
      <c r="CA295">
        <f t="shared" si="272"/>
        <v>0</v>
      </c>
      <c r="CB295">
        <f t="shared" si="272"/>
        <v>0</v>
      </c>
      <c r="CC295">
        <f t="shared" si="272"/>
        <v>0</v>
      </c>
      <c r="CD295">
        <f t="shared" si="272"/>
        <v>0</v>
      </c>
      <c r="CE295">
        <f t="shared" si="272"/>
        <v>0</v>
      </c>
      <c r="CF295">
        <f t="shared" si="272"/>
        <v>0</v>
      </c>
      <c r="CG295">
        <f t="shared" si="272"/>
        <v>0</v>
      </c>
      <c r="CH295">
        <f t="shared" si="272"/>
        <v>0</v>
      </c>
      <c r="CI295">
        <f t="shared" si="272"/>
        <v>0</v>
      </c>
      <c r="CJ295">
        <f t="shared" si="272"/>
        <v>0</v>
      </c>
      <c r="CK295">
        <f t="shared" si="272"/>
        <v>0</v>
      </c>
      <c r="CL295">
        <f t="shared" si="272"/>
        <v>0</v>
      </c>
      <c r="CM295">
        <f t="shared" si="272"/>
        <v>0</v>
      </c>
      <c r="CN295">
        <f t="shared" si="272"/>
        <v>0</v>
      </c>
      <c r="CO295">
        <f t="shared" si="272"/>
        <v>0</v>
      </c>
      <c r="CP295">
        <f t="shared" si="272"/>
        <v>0</v>
      </c>
      <c r="CQ295">
        <f t="shared" si="272"/>
        <v>0</v>
      </c>
      <c r="CR295" s="19">
        <f t="shared" si="263"/>
        <v>0</v>
      </c>
      <c r="CS295">
        <f t="shared" si="272"/>
        <v>0</v>
      </c>
      <c r="CT295">
        <f t="shared" si="272"/>
        <v>0</v>
      </c>
      <c r="CU295">
        <f t="shared" si="272"/>
        <v>0</v>
      </c>
      <c r="CV295">
        <f t="shared" si="271"/>
        <v>0</v>
      </c>
      <c r="CW295">
        <f t="shared" si="271"/>
        <v>0</v>
      </c>
      <c r="CX295">
        <f t="shared" si="271"/>
        <v>0.05</v>
      </c>
      <c r="CY295">
        <f t="shared" si="271"/>
        <v>0.05</v>
      </c>
      <c r="DA295">
        <f t="shared" si="271"/>
        <v>0</v>
      </c>
      <c r="DB295">
        <f t="shared" si="271"/>
        <v>0</v>
      </c>
      <c r="DC295">
        <f t="shared" si="271"/>
        <v>0</v>
      </c>
      <c r="DD295">
        <f t="shared" si="271"/>
        <v>0</v>
      </c>
      <c r="DE295">
        <f t="shared" si="271"/>
        <v>0</v>
      </c>
    </row>
    <row r="296" spans="35:109">
      <c r="AI296">
        <f t="shared" si="262"/>
        <v>15</v>
      </c>
      <c r="AJ296">
        <f t="shared" si="272"/>
        <v>2.5</v>
      </c>
      <c r="AK296">
        <f t="shared" si="272"/>
        <v>2.5</v>
      </c>
      <c r="AL296">
        <f t="shared" si="272"/>
        <v>55</v>
      </c>
      <c r="AM296">
        <f t="shared" si="272"/>
        <v>2.5</v>
      </c>
      <c r="AN296">
        <f t="shared" si="272"/>
        <v>2.5</v>
      </c>
      <c r="AO296">
        <f t="shared" si="272"/>
        <v>2.5</v>
      </c>
      <c r="AP296">
        <f t="shared" si="272"/>
        <v>2.5</v>
      </c>
      <c r="AQ296">
        <f t="shared" si="272"/>
        <v>2.5</v>
      </c>
      <c r="AR296">
        <f t="shared" si="272"/>
        <v>14</v>
      </c>
      <c r="AS296">
        <f t="shared" si="272"/>
        <v>2.5</v>
      </c>
      <c r="AT296">
        <f t="shared" si="272"/>
        <v>2.5</v>
      </c>
      <c r="AU296">
        <f t="shared" si="272"/>
        <v>27</v>
      </c>
      <c r="AV296">
        <f t="shared" si="272"/>
        <v>11</v>
      </c>
      <c r="AW296">
        <f t="shared" si="272"/>
        <v>2.5</v>
      </c>
      <c r="AX296">
        <f t="shared" si="272"/>
        <v>2.5</v>
      </c>
      <c r="AY296">
        <f t="shared" si="272"/>
        <v>13</v>
      </c>
      <c r="AZ296">
        <f t="shared" si="272"/>
        <v>2.5</v>
      </c>
      <c r="BA296">
        <f t="shared" si="272"/>
        <v>2.5</v>
      </c>
      <c r="BB296">
        <f t="shared" si="272"/>
        <v>0</v>
      </c>
      <c r="BC296">
        <f t="shared" si="272"/>
        <v>0.5</v>
      </c>
      <c r="BD296">
        <f t="shared" si="272"/>
        <v>0.5</v>
      </c>
      <c r="BE296">
        <f t="shared" si="272"/>
        <v>0.5</v>
      </c>
      <c r="BF296">
        <f t="shared" si="272"/>
        <v>0.5</v>
      </c>
      <c r="BG296">
        <f t="shared" si="272"/>
        <v>0.5</v>
      </c>
      <c r="BH296">
        <f t="shared" si="272"/>
        <v>0.5</v>
      </c>
      <c r="BI296">
        <f t="shared" si="272"/>
        <v>0.5</v>
      </c>
      <c r="BJ296">
        <f t="shared" si="272"/>
        <v>0.5</v>
      </c>
      <c r="BK296">
        <f t="shared" si="272"/>
        <v>5.0000000000000001E-3</v>
      </c>
      <c r="BL296">
        <f t="shared" si="272"/>
        <v>0.5</v>
      </c>
      <c r="BM296">
        <f t="shared" si="272"/>
        <v>0.05</v>
      </c>
      <c r="BN296">
        <f t="shared" si="272"/>
        <v>0.05</v>
      </c>
      <c r="BO296">
        <f t="shared" si="272"/>
        <v>0.05</v>
      </c>
      <c r="BP296">
        <f t="shared" si="272"/>
        <v>0.05</v>
      </c>
      <c r="BQ296">
        <f t="shared" si="272"/>
        <v>0</v>
      </c>
      <c r="BR296">
        <f t="shared" si="272"/>
        <v>0.4</v>
      </c>
      <c r="BS296">
        <f t="shared" si="272"/>
        <v>0.05</v>
      </c>
      <c r="BT296">
        <f t="shared" si="272"/>
        <v>0.05</v>
      </c>
      <c r="BU296">
        <f t="shared" si="272"/>
        <v>0.1</v>
      </c>
      <c r="BV296">
        <f t="shared" si="272"/>
        <v>0.05</v>
      </c>
      <c r="BW296">
        <f t="shared" si="272"/>
        <v>0.05</v>
      </c>
      <c r="BX296">
        <f t="shared" si="272"/>
        <v>0</v>
      </c>
      <c r="BY296">
        <f t="shared" si="272"/>
        <v>0.15</v>
      </c>
      <c r="BZ296">
        <f t="shared" si="272"/>
        <v>25</v>
      </c>
      <c r="CA296">
        <f t="shared" si="272"/>
        <v>50</v>
      </c>
      <c r="CB296">
        <f t="shared" si="272"/>
        <v>500</v>
      </c>
      <c r="CC296">
        <f t="shared" si="272"/>
        <v>0.01</v>
      </c>
      <c r="CD296">
        <f t="shared" si="272"/>
        <v>2.5000000000000001E-2</v>
      </c>
      <c r="CE296">
        <f t="shared" si="272"/>
        <v>5.0000000000000001E-3</v>
      </c>
      <c r="CF296">
        <f t="shared" si="272"/>
        <v>0.15</v>
      </c>
      <c r="CG296">
        <f t="shared" si="272"/>
        <v>0.5</v>
      </c>
      <c r="CH296">
        <f t="shared" si="272"/>
        <v>0.5</v>
      </c>
      <c r="CI296">
        <f t="shared" si="272"/>
        <v>0.5</v>
      </c>
      <c r="CJ296">
        <f t="shared" si="272"/>
        <v>0</v>
      </c>
      <c r="CK296">
        <f t="shared" si="272"/>
        <v>0.3</v>
      </c>
      <c r="CL296">
        <f t="shared" si="272"/>
        <v>5</v>
      </c>
      <c r="CM296">
        <f t="shared" si="272"/>
        <v>0.5</v>
      </c>
      <c r="CN296">
        <f t="shared" si="272"/>
        <v>0.5</v>
      </c>
      <c r="CO296">
        <f t="shared" si="272"/>
        <v>0.05</v>
      </c>
      <c r="CP296">
        <f t="shared" si="272"/>
        <v>0.05</v>
      </c>
      <c r="CQ296">
        <f t="shared" si="272"/>
        <v>0.05</v>
      </c>
      <c r="CR296" s="19">
        <f t="shared" si="263"/>
        <v>0.157</v>
      </c>
      <c r="CS296">
        <f t="shared" si="272"/>
        <v>0.05</v>
      </c>
      <c r="CT296">
        <f t="shared" si="272"/>
        <v>0.05</v>
      </c>
      <c r="CU296">
        <f t="shared" si="272"/>
        <v>0.05</v>
      </c>
      <c r="CV296">
        <f t="shared" si="271"/>
        <v>0.05</v>
      </c>
      <c r="CW296">
        <f t="shared" si="271"/>
        <v>0.05</v>
      </c>
      <c r="CX296">
        <f t="shared" si="271"/>
        <v>0.05</v>
      </c>
      <c r="CY296">
        <f t="shared" si="271"/>
        <v>0.05</v>
      </c>
      <c r="DA296">
        <f t="shared" si="271"/>
        <v>0.5</v>
      </c>
      <c r="DB296">
        <f t="shared" si="271"/>
        <v>0.05</v>
      </c>
      <c r="DC296">
        <f t="shared" si="271"/>
        <v>5</v>
      </c>
      <c r="DD296">
        <f t="shared" si="271"/>
        <v>0.25</v>
      </c>
      <c r="DE296">
        <f t="shared" si="271"/>
        <v>0.05</v>
      </c>
    </row>
    <row r="297" spans="35:109">
      <c r="AI297">
        <f t="shared" si="262"/>
        <v>1030</v>
      </c>
      <c r="AJ297">
        <f t="shared" si="272"/>
        <v>237</v>
      </c>
      <c r="AK297">
        <f t="shared" si="272"/>
        <v>2.5</v>
      </c>
      <c r="AL297">
        <f t="shared" si="272"/>
        <v>693</v>
      </c>
      <c r="AM297">
        <f t="shared" si="272"/>
        <v>177</v>
      </c>
      <c r="AN297">
        <f t="shared" si="272"/>
        <v>163</v>
      </c>
      <c r="AO297">
        <f t="shared" si="272"/>
        <v>66</v>
      </c>
      <c r="AP297">
        <f t="shared" si="272"/>
        <v>2.5</v>
      </c>
      <c r="AQ297">
        <f t="shared" si="272"/>
        <v>56</v>
      </c>
      <c r="AR297">
        <f t="shared" si="272"/>
        <v>102</v>
      </c>
      <c r="AS297">
        <f t="shared" si="272"/>
        <v>46</v>
      </c>
      <c r="AT297">
        <f t="shared" si="272"/>
        <v>38</v>
      </c>
      <c r="AU297">
        <f t="shared" si="272"/>
        <v>373</v>
      </c>
      <c r="AV297">
        <f t="shared" si="272"/>
        <v>152</v>
      </c>
      <c r="AW297">
        <f t="shared" si="272"/>
        <v>66</v>
      </c>
      <c r="AX297">
        <f t="shared" si="272"/>
        <v>102</v>
      </c>
      <c r="AY297">
        <f t="shared" si="272"/>
        <v>66</v>
      </c>
      <c r="AZ297">
        <f t="shared" si="272"/>
        <v>2.5</v>
      </c>
      <c r="BA297">
        <f t="shared" si="272"/>
        <v>2.5</v>
      </c>
      <c r="BB297">
        <f t="shared" si="272"/>
        <v>0</v>
      </c>
      <c r="BC297">
        <f t="shared" si="272"/>
        <v>0.5</v>
      </c>
      <c r="BD297">
        <f t="shared" si="272"/>
        <v>0.5</v>
      </c>
      <c r="BE297">
        <f t="shared" si="272"/>
        <v>0.5</v>
      </c>
      <c r="BF297">
        <f t="shared" si="272"/>
        <v>0.5</v>
      </c>
      <c r="BG297">
        <f t="shared" si="272"/>
        <v>0.5</v>
      </c>
      <c r="BH297">
        <f t="shared" si="272"/>
        <v>0.5</v>
      </c>
      <c r="BI297">
        <f t="shared" si="272"/>
        <v>0.5</v>
      </c>
      <c r="BJ297">
        <f t="shared" si="272"/>
        <v>0.5</v>
      </c>
      <c r="BK297">
        <f t="shared" si="272"/>
        <v>5.0000000000000001E-3</v>
      </c>
      <c r="BL297">
        <f t="shared" si="272"/>
        <v>0.5</v>
      </c>
      <c r="BM297">
        <f t="shared" si="272"/>
        <v>0.05</v>
      </c>
      <c r="BN297">
        <f t="shared" si="272"/>
        <v>0.05</v>
      </c>
      <c r="BO297">
        <f t="shared" si="272"/>
        <v>0.05</v>
      </c>
      <c r="BP297">
        <f t="shared" si="272"/>
        <v>0.05</v>
      </c>
      <c r="BQ297">
        <f t="shared" si="272"/>
        <v>0</v>
      </c>
      <c r="BR297">
        <f t="shared" si="272"/>
        <v>0.4</v>
      </c>
      <c r="BS297">
        <f t="shared" si="272"/>
        <v>0.05</v>
      </c>
      <c r="BT297">
        <f t="shared" si="272"/>
        <v>0.05</v>
      </c>
      <c r="BU297">
        <f t="shared" si="272"/>
        <v>0.1</v>
      </c>
      <c r="BV297">
        <f t="shared" si="272"/>
        <v>0.05</v>
      </c>
      <c r="BW297">
        <f t="shared" si="272"/>
        <v>0.05</v>
      </c>
      <c r="BX297">
        <f t="shared" si="272"/>
        <v>0</v>
      </c>
      <c r="BY297">
        <f t="shared" si="272"/>
        <v>0.15</v>
      </c>
      <c r="BZ297">
        <f t="shared" si="272"/>
        <v>0</v>
      </c>
      <c r="CA297">
        <f t="shared" si="272"/>
        <v>0</v>
      </c>
      <c r="CB297">
        <f t="shared" si="272"/>
        <v>0</v>
      </c>
      <c r="CC297">
        <f t="shared" si="272"/>
        <v>0</v>
      </c>
      <c r="CD297">
        <f t="shared" si="272"/>
        <v>0</v>
      </c>
      <c r="CE297">
        <f t="shared" si="272"/>
        <v>0</v>
      </c>
      <c r="CF297">
        <f t="shared" si="272"/>
        <v>0</v>
      </c>
      <c r="CG297">
        <f t="shared" si="272"/>
        <v>0</v>
      </c>
      <c r="CH297">
        <f t="shared" si="272"/>
        <v>0</v>
      </c>
      <c r="CI297">
        <f t="shared" si="272"/>
        <v>0</v>
      </c>
      <c r="CJ297">
        <f t="shared" si="272"/>
        <v>0</v>
      </c>
      <c r="CK297">
        <f t="shared" si="272"/>
        <v>0</v>
      </c>
      <c r="CL297">
        <f t="shared" si="272"/>
        <v>0</v>
      </c>
      <c r="CM297">
        <f t="shared" si="272"/>
        <v>0</v>
      </c>
      <c r="CN297">
        <f t="shared" si="272"/>
        <v>0</v>
      </c>
      <c r="CO297">
        <f t="shared" si="272"/>
        <v>0</v>
      </c>
      <c r="CP297">
        <f t="shared" si="272"/>
        <v>0</v>
      </c>
      <c r="CQ297">
        <f t="shared" si="272"/>
        <v>0</v>
      </c>
      <c r="CR297" s="19">
        <f t="shared" si="263"/>
        <v>0</v>
      </c>
      <c r="CS297">
        <f t="shared" si="272"/>
        <v>0</v>
      </c>
      <c r="CT297">
        <f t="shared" si="272"/>
        <v>0</v>
      </c>
      <c r="CU297">
        <f t="shared" ref="CU297:DE300" si="273">CU89*1000</f>
        <v>0</v>
      </c>
      <c r="CV297">
        <f t="shared" si="273"/>
        <v>0</v>
      </c>
      <c r="CW297">
        <f t="shared" si="273"/>
        <v>0</v>
      </c>
      <c r="CX297">
        <f t="shared" si="273"/>
        <v>0.05</v>
      </c>
      <c r="CY297">
        <f t="shared" si="273"/>
        <v>0.05</v>
      </c>
      <c r="DA297">
        <f t="shared" si="273"/>
        <v>0</v>
      </c>
      <c r="DB297">
        <f t="shared" si="273"/>
        <v>0</v>
      </c>
      <c r="DC297">
        <f t="shared" si="273"/>
        <v>0</v>
      </c>
      <c r="DD297">
        <f t="shared" si="273"/>
        <v>0</v>
      </c>
      <c r="DE297">
        <f t="shared" si="273"/>
        <v>0</v>
      </c>
    </row>
    <row r="298" spans="35:109">
      <c r="AI298">
        <f t="shared" si="262"/>
        <v>47</v>
      </c>
      <c r="AJ298">
        <f t="shared" ref="AJ298:CU301" si="274">AJ90*1000</f>
        <v>2.5</v>
      </c>
      <c r="AK298">
        <f t="shared" si="274"/>
        <v>2.5</v>
      </c>
      <c r="AL298">
        <f t="shared" si="274"/>
        <v>130</v>
      </c>
      <c r="AM298">
        <f t="shared" si="274"/>
        <v>2.5</v>
      </c>
      <c r="AN298">
        <f t="shared" si="274"/>
        <v>32</v>
      </c>
      <c r="AO298">
        <f t="shared" si="274"/>
        <v>2.5</v>
      </c>
      <c r="AP298">
        <f t="shared" si="274"/>
        <v>2.5</v>
      </c>
      <c r="AQ298">
        <f t="shared" si="274"/>
        <v>37</v>
      </c>
      <c r="AR298">
        <f t="shared" si="274"/>
        <v>1.5</v>
      </c>
      <c r="AS298">
        <f t="shared" si="274"/>
        <v>2.5</v>
      </c>
      <c r="AT298">
        <f t="shared" si="274"/>
        <v>2.5</v>
      </c>
      <c r="AU298">
        <f t="shared" si="274"/>
        <v>49</v>
      </c>
      <c r="AV298">
        <f t="shared" si="274"/>
        <v>42</v>
      </c>
      <c r="AW298">
        <f t="shared" si="274"/>
        <v>2.5</v>
      </c>
      <c r="AX298">
        <f t="shared" si="274"/>
        <v>54</v>
      </c>
      <c r="AY298">
        <f t="shared" si="274"/>
        <v>2.5</v>
      </c>
      <c r="AZ298">
        <f t="shared" si="274"/>
        <v>2.5</v>
      </c>
      <c r="BA298">
        <f t="shared" si="274"/>
        <v>2.5</v>
      </c>
      <c r="BB298">
        <f t="shared" si="274"/>
        <v>0</v>
      </c>
      <c r="BC298">
        <f t="shared" si="274"/>
        <v>0.5</v>
      </c>
      <c r="BD298">
        <f t="shared" si="274"/>
        <v>0.5</v>
      </c>
      <c r="BE298">
        <f t="shared" si="274"/>
        <v>8.9</v>
      </c>
      <c r="BF298">
        <f t="shared" si="274"/>
        <v>0.5</v>
      </c>
      <c r="BG298">
        <f t="shared" si="274"/>
        <v>0.5</v>
      </c>
      <c r="BH298">
        <f t="shared" si="274"/>
        <v>0.5</v>
      </c>
      <c r="BI298">
        <f t="shared" si="274"/>
        <v>0.5</v>
      </c>
      <c r="BJ298">
        <f t="shared" si="274"/>
        <v>8.9</v>
      </c>
      <c r="BK298">
        <f t="shared" si="274"/>
        <v>5.0000000000000001E-3</v>
      </c>
      <c r="BL298">
        <f t="shared" si="274"/>
        <v>0.5</v>
      </c>
      <c r="BM298">
        <f t="shared" si="274"/>
        <v>0.05</v>
      </c>
      <c r="BN298">
        <f t="shared" si="274"/>
        <v>0.05</v>
      </c>
      <c r="BO298">
        <f t="shared" si="274"/>
        <v>0.05</v>
      </c>
      <c r="BP298">
        <f t="shared" si="274"/>
        <v>0.05</v>
      </c>
      <c r="BQ298">
        <f t="shared" si="274"/>
        <v>0</v>
      </c>
      <c r="BR298">
        <f t="shared" si="274"/>
        <v>0.4</v>
      </c>
      <c r="BS298">
        <f t="shared" si="274"/>
        <v>0.05</v>
      </c>
      <c r="BT298">
        <f t="shared" si="274"/>
        <v>0.05</v>
      </c>
      <c r="BU298">
        <f t="shared" si="274"/>
        <v>0.1</v>
      </c>
      <c r="BV298">
        <f t="shared" si="274"/>
        <v>0.05</v>
      </c>
      <c r="BW298">
        <f t="shared" si="274"/>
        <v>0.05</v>
      </c>
      <c r="BX298">
        <f t="shared" si="274"/>
        <v>0</v>
      </c>
      <c r="BY298">
        <f t="shared" si="274"/>
        <v>0.15</v>
      </c>
      <c r="BZ298">
        <f t="shared" si="274"/>
        <v>0</v>
      </c>
      <c r="CA298">
        <f t="shared" si="274"/>
        <v>0</v>
      </c>
      <c r="CB298">
        <f t="shared" si="274"/>
        <v>0</v>
      </c>
      <c r="CC298">
        <f t="shared" si="274"/>
        <v>0</v>
      </c>
      <c r="CD298">
        <f t="shared" si="274"/>
        <v>0</v>
      </c>
      <c r="CE298">
        <f t="shared" si="274"/>
        <v>0</v>
      </c>
      <c r="CF298">
        <f t="shared" si="274"/>
        <v>0</v>
      </c>
      <c r="CG298">
        <f t="shared" si="274"/>
        <v>0</v>
      </c>
      <c r="CH298">
        <f t="shared" si="274"/>
        <v>0</v>
      </c>
      <c r="CI298">
        <f t="shared" si="274"/>
        <v>0</v>
      </c>
      <c r="CJ298">
        <f t="shared" si="274"/>
        <v>0</v>
      </c>
      <c r="CK298">
        <f t="shared" si="274"/>
        <v>0</v>
      </c>
      <c r="CL298">
        <f t="shared" si="274"/>
        <v>0</v>
      </c>
      <c r="CM298">
        <f t="shared" si="274"/>
        <v>0</v>
      </c>
      <c r="CN298">
        <f t="shared" si="274"/>
        <v>0</v>
      </c>
      <c r="CO298">
        <f t="shared" si="274"/>
        <v>0</v>
      </c>
      <c r="CP298">
        <f t="shared" si="274"/>
        <v>0</v>
      </c>
      <c r="CQ298">
        <f t="shared" si="274"/>
        <v>0</v>
      </c>
      <c r="CR298" s="19">
        <f t="shared" si="263"/>
        <v>0</v>
      </c>
      <c r="CS298">
        <f t="shared" si="274"/>
        <v>0</v>
      </c>
      <c r="CT298">
        <f t="shared" si="274"/>
        <v>0</v>
      </c>
      <c r="CU298">
        <f t="shared" si="274"/>
        <v>0</v>
      </c>
      <c r="CV298">
        <f t="shared" si="273"/>
        <v>0</v>
      </c>
      <c r="CW298">
        <f t="shared" si="273"/>
        <v>0</v>
      </c>
      <c r="CX298">
        <f t="shared" si="273"/>
        <v>0.05</v>
      </c>
      <c r="CY298">
        <f t="shared" si="273"/>
        <v>0.05</v>
      </c>
      <c r="DA298">
        <f t="shared" si="273"/>
        <v>0</v>
      </c>
      <c r="DB298">
        <f t="shared" si="273"/>
        <v>0</v>
      </c>
      <c r="DC298">
        <f t="shared" si="273"/>
        <v>0</v>
      </c>
      <c r="DD298">
        <f t="shared" si="273"/>
        <v>0</v>
      </c>
      <c r="DE298">
        <f t="shared" si="273"/>
        <v>0</v>
      </c>
    </row>
    <row r="299" spans="35:109">
      <c r="AI299">
        <f t="shared" si="262"/>
        <v>133</v>
      </c>
      <c r="AJ299">
        <f t="shared" si="274"/>
        <v>46</v>
      </c>
      <c r="AK299">
        <f t="shared" si="274"/>
        <v>2.5</v>
      </c>
      <c r="AL299">
        <f t="shared" si="274"/>
        <v>288</v>
      </c>
      <c r="AM299">
        <f t="shared" si="274"/>
        <v>65</v>
      </c>
      <c r="AN299">
        <f t="shared" si="274"/>
        <v>65</v>
      </c>
      <c r="AO299">
        <f t="shared" si="274"/>
        <v>38</v>
      </c>
      <c r="AP299">
        <f t="shared" si="274"/>
        <v>2.5</v>
      </c>
      <c r="AQ299">
        <f t="shared" si="274"/>
        <v>70</v>
      </c>
      <c r="AR299">
        <f t="shared" si="274"/>
        <v>81</v>
      </c>
      <c r="AS299">
        <f t="shared" si="274"/>
        <v>2.5</v>
      </c>
      <c r="AT299">
        <f t="shared" si="274"/>
        <v>2.5</v>
      </c>
      <c r="AU299">
        <f t="shared" si="274"/>
        <v>132</v>
      </c>
      <c r="AV299">
        <f t="shared" si="274"/>
        <v>96</v>
      </c>
      <c r="AW299">
        <f t="shared" si="274"/>
        <v>40</v>
      </c>
      <c r="AX299">
        <f t="shared" si="274"/>
        <v>104</v>
      </c>
      <c r="AY299">
        <f t="shared" si="274"/>
        <v>72</v>
      </c>
      <c r="AZ299">
        <f t="shared" si="274"/>
        <v>2.5</v>
      </c>
      <c r="BA299">
        <f t="shared" si="274"/>
        <v>2.5</v>
      </c>
      <c r="BB299">
        <f t="shared" si="274"/>
        <v>0</v>
      </c>
      <c r="BC299">
        <f t="shared" si="274"/>
        <v>0.5</v>
      </c>
      <c r="BD299">
        <f t="shared" si="274"/>
        <v>0.5</v>
      </c>
      <c r="BE299">
        <f t="shared" si="274"/>
        <v>0.5</v>
      </c>
      <c r="BF299">
        <f t="shared" si="274"/>
        <v>0.5</v>
      </c>
      <c r="BG299">
        <f t="shared" si="274"/>
        <v>0.5</v>
      </c>
      <c r="BH299">
        <f t="shared" si="274"/>
        <v>0.5</v>
      </c>
      <c r="BI299">
        <f t="shared" si="274"/>
        <v>0.5</v>
      </c>
      <c r="BJ299">
        <f t="shared" si="274"/>
        <v>0.5</v>
      </c>
      <c r="BK299">
        <f t="shared" si="274"/>
        <v>5.0000000000000001E-3</v>
      </c>
      <c r="BL299">
        <f t="shared" si="274"/>
        <v>0.5</v>
      </c>
      <c r="BM299">
        <f t="shared" si="274"/>
        <v>0.05</v>
      </c>
      <c r="BN299">
        <f t="shared" si="274"/>
        <v>0.05</v>
      </c>
      <c r="BO299">
        <f t="shared" si="274"/>
        <v>0.05</v>
      </c>
      <c r="BP299">
        <f t="shared" si="274"/>
        <v>0.05</v>
      </c>
      <c r="BQ299">
        <f t="shared" si="274"/>
        <v>0</v>
      </c>
      <c r="BR299">
        <f t="shared" si="274"/>
        <v>0.4</v>
      </c>
      <c r="BS299">
        <f t="shared" si="274"/>
        <v>0.05</v>
      </c>
      <c r="BT299">
        <f t="shared" si="274"/>
        <v>0.05</v>
      </c>
      <c r="BU299">
        <f t="shared" si="274"/>
        <v>0.1</v>
      </c>
      <c r="BV299">
        <f t="shared" si="274"/>
        <v>0.05</v>
      </c>
      <c r="BW299">
        <f t="shared" si="274"/>
        <v>0.05</v>
      </c>
      <c r="BX299">
        <f t="shared" si="274"/>
        <v>0</v>
      </c>
      <c r="BY299">
        <f t="shared" si="274"/>
        <v>0.15</v>
      </c>
      <c r="BZ299">
        <f t="shared" si="274"/>
        <v>0</v>
      </c>
      <c r="CA299">
        <f t="shared" si="274"/>
        <v>0</v>
      </c>
      <c r="CB299">
        <f t="shared" si="274"/>
        <v>0</v>
      </c>
      <c r="CC299">
        <f t="shared" si="274"/>
        <v>0</v>
      </c>
      <c r="CD299">
        <f t="shared" si="274"/>
        <v>0</v>
      </c>
      <c r="CE299">
        <f t="shared" si="274"/>
        <v>0</v>
      </c>
      <c r="CF299">
        <f t="shared" si="274"/>
        <v>0</v>
      </c>
      <c r="CG299">
        <f t="shared" si="274"/>
        <v>0</v>
      </c>
      <c r="CH299">
        <f t="shared" si="274"/>
        <v>0</v>
      </c>
      <c r="CI299">
        <f t="shared" si="274"/>
        <v>0</v>
      </c>
      <c r="CJ299">
        <f t="shared" si="274"/>
        <v>0</v>
      </c>
      <c r="CK299">
        <f t="shared" si="274"/>
        <v>0</v>
      </c>
      <c r="CL299">
        <f t="shared" si="274"/>
        <v>0</v>
      </c>
      <c r="CM299">
        <f t="shared" si="274"/>
        <v>0</v>
      </c>
      <c r="CN299">
        <f t="shared" si="274"/>
        <v>0</v>
      </c>
      <c r="CO299">
        <f t="shared" si="274"/>
        <v>0</v>
      </c>
      <c r="CP299">
        <f t="shared" si="274"/>
        <v>0</v>
      </c>
      <c r="CQ299">
        <f t="shared" si="274"/>
        <v>0</v>
      </c>
      <c r="CR299" s="19">
        <f t="shared" si="263"/>
        <v>0</v>
      </c>
      <c r="CS299">
        <f t="shared" si="274"/>
        <v>0</v>
      </c>
      <c r="CT299">
        <f t="shared" si="274"/>
        <v>0</v>
      </c>
      <c r="CU299">
        <f t="shared" si="274"/>
        <v>0</v>
      </c>
      <c r="CV299">
        <f t="shared" si="273"/>
        <v>0</v>
      </c>
      <c r="CW299">
        <f t="shared" si="273"/>
        <v>0</v>
      </c>
      <c r="CX299">
        <f t="shared" si="273"/>
        <v>0.05</v>
      </c>
      <c r="CY299">
        <f t="shared" si="273"/>
        <v>0.05</v>
      </c>
      <c r="DA299">
        <f t="shared" si="273"/>
        <v>0</v>
      </c>
      <c r="DB299">
        <f t="shared" si="273"/>
        <v>0</v>
      </c>
      <c r="DC299">
        <f t="shared" si="273"/>
        <v>0</v>
      </c>
      <c r="DD299">
        <f t="shared" si="273"/>
        <v>0</v>
      </c>
      <c r="DE299">
        <f t="shared" si="273"/>
        <v>0</v>
      </c>
    </row>
    <row r="300" spans="35:109">
      <c r="AI300">
        <f t="shared" si="262"/>
        <v>2.5</v>
      </c>
      <c r="AJ300">
        <f t="shared" si="274"/>
        <v>40</v>
      </c>
      <c r="AK300">
        <f t="shared" si="274"/>
        <v>2.5</v>
      </c>
      <c r="AL300">
        <f t="shared" si="274"/>
        <v>182</v>
      </c>
      <c r="AM300">
        <f t="shared" si="274"/>
        <v>47</v>
      </c>
      <c r="AN300">
        <f t="shared" si="274"/>
        <v>42</v>
      </c>
      <c r="AO300">
        <f t="shared" si="274"/>
        <v>24</v>
      </c>
      <c r="AP300">
        <f t="shared" si="274"/>
        <v>2.5</v>
      </c>
      <c r="AQ300">
        <f t="shared" si="274"/>
        <v>42</v>
      </c>
      <c r="AR300">
        <f t="shared" si="274"/>
        <v>21</v>
      </c>
      <c r="AS300">
        <f t="shared" si="274"/>
        <v>2.5</v>
      </c>
      <c r="AT300">
        <f t="shared" si="274"/>
        <v>2.5</v>
      </c>
      <c r="AU300">
        <f t="shared" si="274"/>
        <v>91</v>
      </c>
      <c r="AV300">
        <f t="shared" si="274"/>
        <v>47</v>
      </c>
      <c r="AW300">
        <f t="shared" si="274"/>
        <v>25</v>
      </c>
      <c r="AX300">
        <f t="shared" si="274"/>
        <v>41</v>
      </c>
      <c r="AY300">
        <f t="shared" si="274"/>
        <v>38</v>
      </c>
      <c r="AZ300">
        <f t="shared" si="274"/>
        <v>2.5</v>
      </c>
      <c r="BA300">
        <f t="shared" si="274"/>
        <v>2.5</v>
      </c>
      <c r="BB300">
        <f t="shared" si="274"/>
        <v>0</v>
      </c>
      <c r="BC300">
        <f t="shared" si="274"/>
        <v>0.5</v>
      </c>
      <c r="BD300">
        <f t="shared" si="274"/>
        <v>0.5</v>
      </c>
      <c r="BE300">
        <f t="shared" si="274"/>
        <v>0.5</v>
      </c>
      <c r="BF300">
        <f t="shared" si="274"/>
        <v>0.5</v>
      </c>
      <c r="BG300">
        <f t="shared" si="274"/>
        <v>0.5</v>
      </c>
      <c r="BH300">
        <f t="shared" si="274"/>
        <v>0.5</v>
      </c>
      <c r="BI300">
        <f t="shared" si="274"/>
        <v>0.5</v>
      </c>
      <c r="BJ300">
        <f t="shared" si="274"/>
        <v>0.5</v>
      </c>
      <c r="BK300">
        <f t="shared" si="274"/>
        <v>5.0000000000000001E-3</v>
      </c>
      <c r="BL300">
        <f t="shared" si="274"/>
        <v>0.5</v>
      </c>
      <c r="BM300">
        <f t="shared" si="274"/>
        <v>0.05</v>
      </c>
      <c r="BN300">
        <f t="shared" si="274"/>
        <v>0.05</v>
      </c>
      <c r="BO300">
        <f t="shared" si="274"/>
        <v>0.05</v>
      </c>
      <c r="BP300">
        <f t="shared" si="274"/>
        <v>0.05</v>
      </c>
      <c r="BQ300">
        <f t="shared" si="274"/>
        <v>0</v>
      </c>
      <c r="BR300">
        <f t="shared" si="274"/>
        <v>0.4</v>
      </c>
      <c r="BS300">
        <f t="shared" si="274"/>
        <v>0.05</v>
      </c>
      <c r="BT300">
        <f t="shared" si="274"/>
        <v>0.05</v>
      </c>
      <c r="BU300">
        <f t="shared" si="274"/>
        <v>0.1</v>
      </c>
      <c r="BV300">
        <f t="shared" si="274"/>
        <v>0.05</v>
      </c>
      <c r="BW300">
        <f t="shared" si="274"/>
        <v>0.05</v>
      </c>
      <c r="BX300">
        <f t="shared" si="274"/>
        <v>0</v>
      </c>
      <c r="BY300">
        <f t="shared" si="274"/>
        <v>0.15</v>
      </c>
      <c r="BZ300">
        <f t="shared" si="274"/>
        <v>0</v>
      </c>
      <c r="CA300">
        <f t="shared" si="274"/>
        <v>0</v>
      </c>
      <c r="CB300">
        <f t="shared" si="274"/>
        <v>0</v>
      </c>
      <c r="CC300">
        <f t="shared" si="274"/>
        <v>0</v>
      </c>
      <c r="CD300">
        <f t="shared" si="274"/>
        <v>0</v>
      </c>
      <c r="CE300">
        <f t="shared" si="274"/>
        <v>0</v>
      </c>
      <c r="CF300">
        <f t="shared" si="274"/>
        <v>0</v>
      </c>
      <c r="CG300">
        <f t="shared" si="274"/>
        <v>0</v>
      </c>
      <c r="CH300">
        <f t="shared" si="274"/>
        <v>0</v>
      </c>
      <c r="CI300">
        <f t="shared" si="274"/>
        <v>0</v>
      </c>
      <c r="CJ300">
        <f t="shared" si="274"/>
        <v>0</v>
      </c>
      <c r="CK300">
        <f t="shared" si="274"/>
        <v>0</v>
      </c>
      <c r="CL300">
        <f t="shared" si="274"/>
        <v>0</v>
      </c>
      <c r="CM300">
        <f t="shared" si="274"/>
        <v>0</v>
      </c>
      <c r="CN300">
        <f t="shared" si="274"/>
        <v>0</v>
      </c>
      <c r="CO300">
        <f t="shared" si="274"/>
        <v>0</v>
      </c>
      <c r="CP300">
        <f t="shared" si="274"/>
        <v>0</v>
      </c>
      <c r="CQ300">
        <f t="shared" si="274"/>
        <v>0</v>
      </c>
      <c r="CR300" s="19">
        <f t="shared" si="263"/>
        <v>0</v>
      </c>
      <c r="CS300">
        <f t="shared" si="274"/>
        <v>0</v>
      </c>
      <c r="CT300">
        <f t="shared" si="274"/>
        <v>0</v>
      </c>
      <c r="CU300">
        <f t="shared" si="274"/>
        <v>0</v>
      </c>
      <c r="CV300">
        <f t="shared" si="273"/>
        <v>0</v>
      </c>
      <c r="CW300">
        <f t="shared" si="273"/>
        <v>0</v>
      </c>
      <c r="CX300">
        <f t="shared" si="273"/>
        <v>0.05</v>
      </c>
      <c r="CY300">
        <f t="shared" si="273"/>
        <v>0.05</v>
      </c>
      <c r="DA300">
        <f t="shared" si="273"/>
        <v>0</v>
      </c>
      <c r="DB300">
        <f t="shared" si="273"/>
        <v>0</v>
      </c>
      <c r="DC300">
        <f t="shared" si="273"/>
        <v>0</v>
      </c>
      <c r="DD300">
        <f t="shared" si="273"/>
        <v>0</v>
      </c>
      <c r="DE300">
        <f t="shared" si="273"/>
        <v>0</v>
      </c>
    </row>
    <row r="301" spans="35:109">
      <c r="AI301">
        <f t="shared" si="262"/>
        <v>2.5</v>
      </c>
      <c r="AJ301">
        <f t="shared" si="274"/>
        <v>122</v>
      </c>
      <c r="AK301">
        <f t="shared" si="274"/>
        <v>2.5</v>
      </c>
      <c r="AL301">
        <f t="shared" si="274"/>
        <v>49</v>
      </c>
      <c r="AM301">
        <f t="shared" si="274"/>
        <v>2.5</v>
      </c>
      <c r="AN301">
        <f t="shared" si="274"/>
        <v>2.5</v>
      </c>
      <c r="AO301">
        <f t="shared" si="274"/>
        <v>2.5</v>
      </c>
      <c r="AP301">
        <f t="shared" si="274"/>
        <v>2.5</v>
      </c>
      <c r="AQ301">
        <f t="shared" si="274"/>
        <v>2.5</v>
      </c>
      <c r="AR301">
        <f t="shared" si="274"/>
        <v>26</v>
      </c>
      <c r="AS301">
        <f t="shared" si="274"/>
        <v>132</v>
      </c>
      <c r="AT301">
        <f t="shared" si="274"/>
        <v>33</v>
      </c>
      <c r="AU301">
        <f t="shared" si="274"/>
        <v>36</v>
      </c>
      <c r="AV301">
        <f t="shared" si="274"/>
        <v>2.5</v>
      </c>
      <c r="AW301">
        <f t="shared" si="274"/>
        <v>2.5</v>
      </c>
      <c r="AX301">
        <f t="shared" si="274"/>
        <v>2.5</v>
      </c>
      <c r="AY301">
        <f t="shared" si="274"/>
        <v>2.5</v>
      </c>
      <c r="AZ301">
        <f t="shared" si="274"/>
        <v>2.5</v>
      </c>
      <c r="BA301">
        <f t="shared" si="274"/>
        <v>2.5</v>
      </c>
      <c r="BB301">
        <f t="shared" si="274"/>
        <v>0</v>
      </c>
      <c r="BC301">
        <f t="shared" si="274"/>
        <v>0.5</v>
      </c>
      <c r="BD301">
        <f t="shared" si="274"/>
        <v>0.5</v>
      </c>
      <c r="BE301">
        <f t="shared" si="274"/>
        <v>0.5</v>
      </c>
      <c r="BF301">
        <f t="shared" si="274"/>
        <v>0.5</v>
      </c>
      <c r="BG301">
        <f t="shared" si="274"/>
        <v>0.5</v>
      </c>
      <c r="BH301">
        <f t="shared" si="274"/>
        <v>0.5</v>
      </c>
      <c r="BI301">
        <f t="shared" si="274"/>
        <v>0.5</v>
      </c>
      <c r="BJ301">
        <f t="shared" si="274"/>
        <v>0.5</v>
      </c>
      <c r="BK301">
        <f t="shared" si="274"/>
        <v>5.0000000000000001E-3</v>
      </c>
      <c r="BL301">
        <f t="shared" si="274"/>
        <v>0.5</v>
      </c>
      <c r="BM301">
        <f t="shared" si="274"/>
        <v>0.05</v>
      </c>
      <c r="BN301">
        <f t="shared" si="274"/>
        <v>0.05</v>
      </c>
      <c r="BO301">
        <f t="shared" si="274"/>
        <v>0.05</v>
      </c>
      <c r="BP301">
        <f t="shared" si="274"/>
        <v>0.05</v>
      </c>
      <c r="BQ301">
        <f t="shared" si="274"/>
        <v>0</v>
      </c>
      <c r="BR301">
        <f t="shared" si="274"/>
        <v>0.4</v>
      </c>
      <c r="BS301">
        <f t="shared" si="274"/>
        <v>0.05</v>
      </c>
      <c r="BT301">
        <f t="shared" si="274"/>
        <v>0.05</v>
      </c>
      <c r="BU301">
        <f t="shared" si="274"/>
        <v>0.1</v>
      </c>
      <c r="BV301">
        <f t="shared" si="274"/>
        <v>0.05</v>
      </c>
      <c r="BW301">
        <f t="shared" si="274"/>
        <v>0.05</v>
      </c>
      <c r="BX301">
        <f t="shared" si="274"/>
        <v>0</v>
      </c>
      <c r="BY301">
        <f t="shared" si="274"/>
        <v>0.15</v>
      </c>
      <c r="BZ301">
        <f t="shared" si="274"/>
        <v>25</v>
      </c>
      <c r="CA301">
        <f t="shared" si="274"/>
        <v>50</v>
      </c>
      <c r="CB301">
        <f t="shared" si="274"/>
        <v>500</v>
      </c>
      <c r="CC301">
        <f t="shared" si="274"/>
        <v>0.01</v>
      </c>
      <c r="CD301">
        <f t="shared" si="274"/>
        <v>2.5000000000000001E-2</v>
      </c>
      <c r="CE301">
        <f t="shared" si="274"/>
        <v>5.0000000000000001E-3</v>
      </c>
      <c r="CF301">
        <f t="shared" si="274"/>
        <v>0.15</v>
      </c>
      <c r="CG301">
        <f t="shared" si="274"/>
        <v>0.5</v>
      </c>
      <c r="CH301">
        <f t="shared" si="274"/>
        <v>0.5</v>
      </c>
      <c r="CI301">
        <f t="shared" si="274"/>
        <v>0.5</v>
      </c>
      <c r="CJ301">
        <f t="shared" si="274"/>
        <v>0</v>
      </c>
      <c r="CK301">
        <f t="shared" si="274"/>
        <v>0.3</v>
      </c>
      <c r="CL301">
        <f t="shared" si="274"/>
        <v>5</v>
      </c>
      <c r="CM301">
        <f t="shared" si="274"/>
        <v>0.5</v>
      </c>
      <c r="CN301">
        <f t="shared" si="274"/>
        <v>0.5</v>
      </c>
      <c r="CO301">
        <f t="shared" si="274"/>
        <v>0.05</v>
      </c>
      <c r="CP301">
        <f t="shared" si="274"/>
        <v>0.05</v>
      </c>
      <c r="CQ301">
        <f t="shared" si="274"/>
        <v>0.05</v>
      </c>
      <c r="CR301" s="19">
        <f t="shared" si="263"/>
        <v>1.2E-2</v>
      </c>
      <c r="CS301">
        <f t="shared" si="274"/>
        <v>0.05</v>
      </c>
      <c r="CT301">
        <f t="shared" si="274"/>
        <v>0.05</v>
      </c>
      <c r="CU301">
        <f t="shared" ref="CU301:DE304" si="275">CU93*1000</f>
        <v>0.05</v>
      </c>
      <c r="CV301">
        <f t="shared" si="275"/>
        <v>0.05</v>
      </c>
      <c r="CW301">
        <f t="shared" si="275"/>
        <v>0.05</v>
      </c>
      <c r="CX301">
        <f t="shared" si="275"/>
        <v>0.05</v>
      </c>
      <c r="CY301">
        <f t="shared" si="275"/>
        <v>0.05</v>
      </c>
      <c r="DA301">
        <f t="shared" si="275"/>
        <v>0.5</v>
      </c>
      <c r="DB301">
        <f t="shared" si="275"/>
        <v>0.05</v>
      </c>
      <c r="DC301">
        <f t="shared" si="275"/>
        <v>5</v>
      </c>
      <c r="DD301">
        <f t="shared" si="275"/>
        <v>0.25</v>
      </c>
      <c r="DE301">
        <f t="shared" si="275"/>
        <v>0.05</v>
      </c>
    </row>
    <row r="302" spans="35:109">
      <c r="AI302">
        <f t="shared" si="262"/>
        <v>132</v>
      </c>
      <c r="AJ302">
        <f t="shared" ref="AJ302:CU305" si="276">AJ94*1000</f>
        <v>109</v>
      </c>
      <c r="AK302">
        <f t="shared" si="276"/>
        <v>2.5</v>
      </c>
      <c r="AL302">
        <f t="shared" si="276"/>
        <v>384</v>
      </c>
      <c r="AM302">
        <f t="shared" si="276"/>
        <v>88</v>
      </c>
      <c r="AN302">
        <f t="shared" si="276"/>
        <v>91</v>
      </c>
      <c r="AO302">
        <f t="shared" si="276"/>
        <v>60</v>
      </c>
      <c r="AP302">
        <f t="shared" si="276"/>
        <v>2.5</v>
      </c>
      <c r="AQ302">
        <f t="shared" si="276"/>
        <v>82</v>
      </c>
      <c r="AR302">
        <f t="shared" si="276"/>
        <v>40</v>
      </c>
      <c r="AS302">
        <f t="shared" si="276"/>
        <v>81</v>
      </c>
      <c r="AT302">
        <f t="shared" si="276"/>
        <v>38</v>
      </c>
      <c r="AU302">
        <f t="shared" si="276"/>
        <v>199</v>
      </c>
      <c r="AV302">
        <f t="shared" si="276"/>
        <v>135</v>
      </c>
      <c r="AW302">
        <f t="shared" si="276"/>
        <v>56</v>
      </c>
      <c r="AX302">
        <f t="shared" si="276"/>
        <v>103</v>
      </c>
      <c r="AY302">
        <f t="shared" si="276"/>
        <v>80</v>
      </c>
      <c r="AZ302">
        <f t="shared" si="276"/>
        <v>2.5</v>
      </c>
      <c r="BA302">
        <f t="shared" si="276"/>
        <v>2.5</v>
      </c>
      <c r="BB302">
        <f t="shared" si="276"/>
        <v>0</v>
      </c>
      <c r="BC302">
        <f t="shared" si="276"/>
        <v>0.5</v>
      </c>
      <c r="BD302">
        <f t="shared" si="276"/>
        <v>0.5</v>
      </c>
      <c r="BE302">
        <f t="shared" si="276"/>
        <v>0.5</v>
      </c>
      <c r="BF302">
        <f t="shared" si="276"/>
        <v>0.5</v>
      </c>
      <c r="BG302">
        <f t="shared" si="276"/>
        <v>0.5</v>
      </c>
      <c r="BH302">
        <f t="shared" si="276"/>
        <v>0.5</v>
      </c>
      <c r="BI302">
        <f t="shared" si="276"/>
        <v>0.5</v>
      </c>
      <c r="BJ302">
        <f t="shared" si="276"/>
        <v>0.5</v>
      </c>
      <c r="BK302">
        <f t="shared" si="276"/>
        <v>5.0000000000000001E-3</v>
      </c>
      <c r="BL302">
        <f t="shared" si="276"/>
        <v>0.5</v>
      </c>
      <c r="BM302">
        <f t="shared" si="276"/>
        <v>0.05</v>
      </c>
      <c r="BN302">
        <f t="shared" si="276"/>
        <v>0.05</v>
      </c>
      <c r="BO302">
        <f t="shared" si="276"/>
        <v>0.05</v>
      </c>
      <c r="BP302">
        <f t="shared" si="276"/>
        <v>0.05</v>
      </c>
      <c r="BQ302">
        <f t="shared" si="276"/>
        <v>0</v>
      </c>
      <c r="BR302">
        <f t="shared" si="276"/>
        <v>0.4</v>
      </c>
      <c r="BS302">
        <f t="shared" si="276"/>
        <v>0.05</v>
      </c>
      <c r="BT302">
        <f t="shared" si="276"/>
        <v>0.05</v>
      </c>
      <c r="BU302">
        <f t="shared" si="276"/>
        <v>0.1</v>
      </c>
      <c r="BV302">
        <f t="shared" si="276"/>
        <v>0.05</v>
      </c>
      <c r="BW302">
        <f t="shared" si="276"/>
        <v>0.05</v>
      </c>
      <c r="BX302">
        <f t="shared" si="276"/>
        <v>0</v>
      </c>
      <c r="BY302">
        <f t="shared" si="276"/>
        <v>0.15</v>
      </c>
      <c r="BZ302">
        <f t="shared" si="276"/>
        <v>0</v>
      </c>
      <c r="CA302">
        <f t="shared" si="276"/>
        <v>0</v>
      </c>
      <c r="CB302">
        <f t="shared" si="276"/>
        <v>0</v>
      </c>
      <c r="CC302">
        <f t="shared" si="276"/>
        <v>0</v>
      </c>
      <c r="CD302">
        <f t="shared" si="276"/>
        <v>0</v>
      </c>
      <c r="CE302">
        <f t="shared" si="276"/>
        <v>0</v>
      </c>
      <c r="CF302">
        <f t="shared" si="276"/>
        <v>0</v>
      </c>
      <c r="CG302">
        <f t="shared" si="276"/>
        <v>0</v>
      </c>
      <c r="CH302">
        <f t="shared" si="276"/>
        <v>0</v>
      </c>
      <c r="CI302">
        <f t="shared" si="276"/>
        <v>0</v>
      </c>
      <c r="CJ302">
        <f t="shared" si="276"/>
        <v>0</v>
      </c>
      <c r="CK302">
        <f t="shared" si="276"/>
        <v>0</v>
      </c>
      <c r="CL302">
        <f t="shared" si="276"/>
        <v>0</v>
      </c>
      <c r="CM302">
        <f t="shared" si="276"/>
        <v>0</v>
      </c>
      <c r="CN302">
        <f t="shared" si="276"/>
        <v>0</v>
      </c>
      <c r="CO302">
        <f t="shared" si="276"/>
        <v>0</v>
      </c>
      <c r="CP302">
        <f t="shared" si="276"/>
        <v>0</v>
      </c>
      <c r="CQ302">
        <f t="shared" si="276"/>
        <v>0</v>
      </c>
      <c r="CR302" s="19">
        <f t="shared" si="263"/>
        <v>0</v>
      </c>
      <c r="CS302">
        <f t="shared" si="276"/>
        <v>0</v>
      </c>
      <c r="CT302">
        <f t="shared" si="276"/>
        <v>0</v>
      </c>
      <c r="CU302">
        <f t="shared" si="276"/>
        <v>0</v>
      </c>
      <c r="CV302">
        <f t="shared" si="275"/>
        <v>0</v>
      </c>
      <c r="CW302">
        <f t="shared" si="275"/>
        <v>0</v>
      </c>
      <c r="CX302">
        <f t="shared" si="275"/>
        <v>0.05</v>
      </c>
      <c r="CY302">
        <f t="shared" si="275"/>
        <v>0.05</v>
      </c>
      <c r="DA302">
        <f t="shared" si="275"/>
        <v>0</v>
      </c>
      <c r="DB302">
        <f t="shared" si="275"/>
        <v>0</v>
      </c>
      <c r="DC302">
        <f t="shared" si="275"/>
        <v>0</v>
      </c>
      <c r="DD302">
        <f t="shared" si="275"/>
        <v>0</v>
      </c>
      <c r="DE302">
        <f t="shared" si="275"/>
        <v>0</v>
      </c>
    </row>
    <row r="303" spans="35:109">
      <c r="AI303">
        <f t="shared" si="262"/>
        <v>2.5</v>
      </c>
      <c r="AJ303">
        <f t="shared" si="276"/>
        <v>211</v>
      </c>
      <c r="AK303">
        <f t="shared" si="276"/>
        <v>2.5</v>
      </c>
      <c r="AL303">
        <f t="shared" si="276"/>
        <v>588</v>
      </c>
      <c r="AM303">
        <f t="shared" si="276"/>
        <v>129</v>
      </c>
      <c r="AN303">
        <f t="shared" si="276"/>
        <v>122</v>
      </c>
      <c r="AO303">
        <f t="shared" si="276"/>
        <v>68</v>
      </c>
      <c r="AP303">
        <f t="shared" si="276"/>
        <v>2.5</v>
      </c>
      <c r="AQ303">
        <f t="shared" si="276"/>
        <v>81</v>
      </c>
      <c r="AR303">
        <f t="shared" si="276"/>
        <v>56</v>
      </c>
      <c r="AS303">
        <f t="shared" si="276"/>
        <v>145</v>
      </c>
      <c r="AT303">
        <f t="shared" si="276"/>
        <v>40</v>
      </c>
      <c r="AU303">
        <f t="shared" si="276"/>
        <v>339</v>
      </c>
      <c r="AV303">
        <f t="shared" si="276"/>
        <v>158</v>
      </c>
      <c r="AW303">
        <f t="shared" si="276"/>
        <v>54</v>
      </c>
      <c r="AX303">
        <f t="shared" si="276"/>
        <v>95</v>
      </c>
      <c r="AY303">
        <f t="shared" si="276"/>
        <v>79</v>
      </c>
      <c r="AZ303">
        <f t="shared" si="276"/>
        <v>2.5</v>
      </c>
      <c r="BA303">
        <f t="shared" si="276"/>
        <v>2.5</v>
      </c>
      <c r="BB303">
        <f t="shared" si="276"/>
        <v>0</v>
      </c>
      <c r="BC303">
        <f t="shared" si="276"/>
        <v>0.5</v>
      </c>
      <c r="BD303">
        <f t="shared" si="276"/>
        <v>0.5</v>
      </c>
      <c r="BE303">
        <f t="shared" si="276"/>
        <v>0.5</v>
      </c>
      <c r="BF303">
        <f t="shared" si="276"/>
        <v>0.5</v>
      </c>
      <c r="BG303">
        <f t="shared" si="276"/>
        <v>0.5</v>
      </c>
      <c r="BH303">
        <f t="shared" si="276"/>
        <v>0.5</v>
      </c>
      <c r="BI303">
        <f t="shared" si="276"/>
        <v>0.5</v>
      </c>
      <c r="BJ303">
        <f t="shared" si="276"/>
        <v>0.5</v>
      </c>
      <c r="BK303">
        <f t="shared" si="276"/>
        <v>5.0000000000000001E-3</v>
      </c>
      <c r="BL303">
        <f t="shared" si="276"/>
        <v>0.5</v>
      </c>
      <c r="BM303">
        <f t="shared" si="276"/>
        <v>0.05</v>
      </c>
      <c r="BN303">
        <f t="shared" si="276"/>
        <v>0.05</v>
      </c>
      <c r="BO303">
        <f t="shared" si="276"/>
        <v>0.05</v>
      </c>
      <c r="BP303">
        <f t="shared" si="276"/>
        <v>0.05</v>
      </c>
      <c r="BQ303">
        <f t="shared" si="276"/>
        <v>0</v>
      </c>
      <c r="BR303">
        <f t="shared" si="276"/>
        <v>0.4</v>
      </c>
      <c r="BS303">
        <f t="shared" si="276"/>
        <v>0.05</v>
      </c>
      <c r="BT303">
        <f t="shared" si="276"/>
        <v>0.05</v>
      </c>
      <c r="BU303">
        <f t="shared" si="276"/>
        <v>0.1</v>
      </c>
      <c r="BV303">
        <f t="shared" si="276"/>
        <v>0.05</v>
      </c>
      <c r="BW303">
        <f t="shared" si="276"/>
        <v>0.05</v>
      </c>
      <c r="BX303">
        <f t="shared" si="276"/>
        <v>0</v>
      </c>
      <c r="BY303">
        <f t="shared" si="276"/>
        <v>0.15</v>
      </c>
      <c r="BZ303">
        <f t="shared" si="276"/>
        <v>0</v>
      </c>
      <c r="CA303">
        <f t="shared" si="276"/>
        <v>0</v>
      </c>
      <c r="CB303">
        <f t="shared" si="276"/>
        <v>0</v>
      </c>
      <c r="CC303">
        <f t="shared" si="276"/>
        <v>0</v>
      </c>
      <c r="CD303">
        <f t="shared" si="276"/>
        <v>0</v>
      </c>
      <c r="CE303">
        <f t="shared" si="276"/>
        <v>0</v>
      </c>
      <c r="CF303">
        <f t="shared" si="276"/>
        <v>0</v>
      </c>
      <c r="CG303">
        <f t="shared" si="276"/>
        <v>0</v>
      </c>
      <c r="CH303">
        <f t="shared" si="276"/>
        <v>0</v>
      </c>
      <c r="CI303">
        <f t="shared" si="276"/>
        <v>0</v>
      </c>
      <c r="CJ303">
        <f t="shared" si="276"/>
        <v>0</v>
      </c>
      <c r="CK303">
        <f t="shared" si="276"/>
        <v>0</v>
      </c>
      <c r="CL303">
        <f t="shared" si="276"/>
        <v>0</v>
      </c>
      <c r="CM303">
        <f t="shared" si="276"/>
        <v>0</v>
      </c>
      <c r="CN303">
        <f t="shared" si="276"/>
        <v>0</v>
      </c>
      <c r="CO303">
        <f t="shared" si="276"/>
        <v>0</v>
      </c>
      <c r="CP303">
        <f t="shared" si="276"/>
        <v>0</v>
      </c>
      <c r="CQ303">
        <f t="shared" si="276"/>
        <v>0</v>
      </c>
      <c r="CR303" s="19">
        <f t="shared" si="263"/>
        <v>0</v>
      </c>
      <c r="CS303">
        <f t="shared" si="276"/>
        <v>0</v>
      </c>
      <c r="CT303">
        <f t="shared" si="276"/>
        <v>0</v>
      </c>
      <c r="CU303">
        <f t="shared" si="276"/>
        <v>0</v>
      </c>
      <c r="CV303">
        <f t="shared" si="275"/>
        <v>0</v>
      </c>
      <c r="CW303">
        <f t="shared" si="275"/>
        <v>0</v>
      </c>
      <c r="CX303">
        <f t="shared" si="275"/>
        <v>0.05</v>
      </c>
      <c r="CY303">
        <f t="shared" si="275"/>
        <v>0.05</v>
      </c>
      <c r="DA303">
        <f t="shared" si="275"/>
        <v>0</v>
      </c>
      <c r="DB303">
        <f t="shared" si="275"/>
        <v>0</v>
      </c>
      <c r="DC303">
        <f t="shared" si="275"/>
        <v>0</v>
      </c>
      <c r="DD303">
        <f t="shared" si="275"/>
        <v>0</v>
      </c>
      <c r="DE303">
        <f t="shared" si="275"/>
        <v>0</v>
      </c>
    </row>
    <row r="304" spans="35:109">
      <c r="AI304">
        <f t="shared" si="262"/>
        <v>220</v>
      </c>
      <c r="AJ304">
        <f t="shared" si="276"/>
        <v>138</v>
      </c>
      <c r="AK304">
        <f t="shared" si="276"/>
        <v>2.5</v>
      </c>
      <c r="AL304">
        <f t="shared" si="276"/>
        <v>185</v>
      </c>
      <c r="AM304">
        <f t="shared" si="276"/>
        <v>42</v>
      </c>
      <c r="AN304">
        <f t="shared" si="276"/>
        <v>42</v>
      </c>
      <c r="AO304">
        <f t="shared" si="276"/>
        <v>2.5</v>
      </c>
      <c r="AP304">
        <f t="shared" si="276"/>
        <v>2.5</v>
      </c>
      <c r="AQ304">
        <f t="shared" si="276"/>
        <v>48</v>
      </c>
      <c r="AR304">
        <f t="shared" si="276"/>
        <v>55</v>
      </c>
      <c r="AS304">
        <f t="shared" si="276"/>
        <v>97</v>
      </c>
      <c r="AT304">
        <f t="shared" si="276"/>
        <v>44</v>
      </c>
      <c r="AU304">
        <f t="shared" si="276"/>
        <v>108</v>
      </c>
      <c r="AV304">
        <f t="shared" si="276"/>
        <v>57</v>
      </c>
      <c r="AW304">
        <f t="shared" si="276"/>
        <v>2.5</v>
      </c>
      <c r="AX304">
        <f t="shared" si="276"/>
        <v>38</v>
      </c>
      <c r="AY304">
        <f t="shared" si="276"/>
        <v>2.5</v>
      </c>
      <c r="AZ304">
        <f t="shared" si="276"/>
        <v>2.5</v>
      </c>
      <c r="BA304">
        <f t="shared" si="276"/>
        <v>2.5</v>
      </c>
      <c r="BB304">
        <f t="shared" si="276"/>
        <v>0</v>
      </c>
      <c r="BC304">
        <f t="shared" si="276"/>
        <v>0.5</v>
      </c>
      <c r="BD304">
        <f t="shared" si="276"/>
        <v>0.5</v>
      </c>
      <c r="BE304">
        <f t="shared" si="276"/>
        <v>0.5</v>
      </c>
      <c r="BF304">
        <f t="shared" si="276"/>
        <v>0.5</v>
      </c>
      <c r="BG304">
        <f t="shared" si="276"/>
        <v>0.5</v>
      </c>
      <c r="BH304">
        <f t="shared" si="276"/>
        <v>0.5</v>
      </c>
      <c r="BI304">
        <f t="shared" si="276"/>
        <v>0.5</v>
      </c>
      <c r="BJ304">
        <f t="shared" si="276"/>
        <v>0.5</v>
      </c>
      <c r="BK304">
        <f t="shared" si="276"/>
        <v>5.0000000000000001E-3</v>
      </c>
      <c r="BL304">
        <f t="shared" si="276"/>
        <v>0.5</v>
      </c>
      <c r="BM304">
        <f t="shared" si="276"/>
        <v>0.05</v>
      </c>
      <c r="BN304">
        <f t="shared" si="276"/>
        <v>0.05</v>
      </c>
      <c r="BO304">
        <f t="shared" si="276"/>
        <v>0.05</v>
      </c>
      <c r="BP304">
        <f t="shared" si="276"/>
        <v>0.05</v>
      </c>
      <c r="BQ304">
        <f t="shared" si="276"/>
        <v>0</v>
      </c>
      <c r="BR304">
        <f t="shared" si="276"/>
        <v>0.4</v>
      </c>
      <c r="BS304">
        <f t="shared" si="276"/>
        <v>0.05</v>
      </c>
      <c r="BT304">
        <f t="shared" si="276"/>
        <v>0.05</v>
      </c>
      <c r="BU304">
        <f t="shared" si="276"/>
        <v>0.1</v>
      </c>
      <c r="BV304">
        <f t="shared" si="276"/>
        <v>0.05</v>
      </c>
      <c r="BW304">
        <f t="shared" si="276"/>
        <v>0.05</v>
      </c>
      <c r="BX304">
        <f t="shared" si="276"/>
        <v>0</v>
      </c>
      <c r="BY304">
        <f t="shared" si="276"/>
        <v>0.15</v>
      </c>
      <c r="BZ304">
        <f t="shared" si="276"/>
        <v>0</v>
      </c>
      <c r="CA304">
        <f t="shared" si="276"/>
        <v>0</v>
      </c>
      <c r="CB304">
        <f t="shared" si="276"/>
        <v>0</v>
      </c>
      <c r="CC304">
        <f t="shared" si="276"/>
        <v>0</v>
      </c>
      <c r="CD304">
        <f t="shared" si="276"/>
        <v>0</v>
      </c>
      <c r="CE304">
        <f t="shared" si="276"/>
        <v>0</v>
      </c>
      <c r="CF304">
        <f t="shared" si="276"/>
        <v>0</v>
      </c>
      <c r="CG304">
        <f t="shared" si="276"/>
        <v>0</v>
      </c>
      <c r="CH304">
        <f t="shared" si="276"/>
        <v>0</v>
      </c>
      <c r="CI304">
        <f t="shared" si="276"/>
        <v>0</v>
      </c>
      <c r="CJ304">
        <f t="shared" si="276"/>
        <v>0</v>
      </c>
      <c r="CK304">
        <f t="shared" si="276"/>
        <v>0</v>
      </c>
      <c r="CL304">
        <f t="shared" si="276"/>
        <v>0</v>
      </c>
      <c r="CM304">
        <f t="shared" si="276"/>
        <v>0</v>
      </c>
      <c r="CN304">
        <f t="shared" si="276"/>
        <v>0</v>
      </c>
      <c r="CO304">
        <f t="shared" si="276"/>
        <v>0</v>
      </c>
      <c r="CP304">
        <f t="shared" si="276"/>
        <v>0</v>
      </c>
      <c r="CQ304">
        <f t="shared" si="276"/>
        <v>0</v>
      </c>
      <c r="CR304" s="19">
        <f t="shared" si="263"/>
        <v>0</v>
      </c>
      <c r="CS304">
        <f t="shared" si="276"/>
        <v>0</v>
      </c>
      <c r="CT304">
        <f t="shared" si="276"/>
        <v>0</v>
      </c>
      <c r="CU304">
        <f t="shared" si="276"/>
        <v>0</v>
      </c>
      <c r="CV304">
        <f t="shared" si="275"/>
        <v>0</v>
      </c>
      <c r="CW304">
        <f t="shared" si="275"/>
        <v>0</v>
      </c>
      <c r="CX304">
        <f t="shared" si="275"/>
        <v>0.05</v>
      </c>
      <c r="CY304">
        <f t="shared" si="275"/>
        <v>0.05</v>
      </c>
      <c r="DA304">
        <f t="shared" si="275"/>
        <v>0</v>
      </c>
      <c r="DB304">
        <f t="shared" si="275"/>
        <v>0</v>
      </c>
      <c r="DC304">
        <f t="shared" si="275"/>
        <v>0</v>
      </c>
      <c r="DD304">
        <f t="shared" si="275"/>
        <v>0</v>
      </c>
      <c r="DE304">
        <f t="shared" si="275"/>
        <v>0</v>
      </c>
    </row>
    <row r="305" spans="35:109">
      <c r="AI305">
        <f t="shared" si="262"/>
        <v>2.5</v>
      </c>
      <c r="AJ305">
        <f t="shared" si="276"/>
        <v>58</v>
      </c>
      <c r="AK305">
        <f t="shared" si="276"/>
        <v>2.5</v>
      </c>
      <c r="AL305">
        <f t="shared" si="276"/>
        <v>404</v>
      </c>
      <c r="AM305">
        <f t="shared" si="276"/>
        <v>131</v>
      </c>
      <c r="AN305">
        <f t="shared" si="276"/>
        <v>113</v>
      </c>
      <c r="AO305">
        <f t="shared" si="276"/>
        <v>71</v>
      </c>
      <c r="AP305">
        <f t="shared" si="276"/>
        <v>2.5</v>
      </c>
      <c r="AQ305">
        <f t="shared" si="276"/>
        <v>84</v>
      </c>
      <c r="AR305">
        <f t="shared" si="276"/>
        <v>40</v>
      </c>
      <c r="AS305">
        <f t="shared" si="276"/>
        <v>2.5</v>
      </c>
      <c r="AT305">
        <f t="shared" si="276"/>
        <v>2.5</v>
      </c>
      <c r="AU305">
        <f t="shared" si="276"/>
        <v>236</v>
      </c>
      <c r="AV305">
        <f t="shared" si="276"/>
        <v>147</v>
      </c>
      <c r="AW305">
        <f t="shared" si="276"/>
        <v>64</v>
      </c>
      <c r="AX305">
        <f t="shared" si="276"/>
        <v>125</v>
      </c>
      <c r="AY305">
        <f t="shared" si="276"/>
        <v>72</v>
      </c>
      <c r="AZ305">
        <f t="shared" si="276"/>
        <v>2.5</v>
      </c>
      <c r="BA305">
        <f t="shared" si="276"/>
        <v>2.5</v>
      </c>
      <c r="BB305">
        <f t="shared" si="276"/>
        <v>0</v>
      </c>
      <c r="BC305">
        <f t="shared" si="276"/>
        <v>0.5</v>
      </c>
      <c r="BD305">
        <f t="shared" si="276"/>
        <v>0.5</v>
      </c>
      <c r="BE305">
        <f t="shared" si="276"/>
        <v>0.5</v>
      </c>
      <c r="BF305">
        <f t="shared" si="276"/>
        <v>0.5</v>
      </c>
      <c r="BG305">
        <f t="shared" si="276"/>
        <v>0.5</v>
      </c>
      <c r="BH305">
        <f t="shared" si="276"/>
        <v>0.5</v>
      </c>
      <c r="BI305">
        <f t="shared" si="276"/>
        <v>0.5</v>
      </c>
      <c r="BJ305">
        <f t="shared" si="276"/>
        <v>0.5</v>
      </c>
      <c r="BK305">
        <f t="shared" si="276"/>
        <v>5.0000000000000001E-3</v>
      </c>
      <c r="BL305">
        <f t="shared" si="276"/>
        <v>0.5</v>
      </c>
      <c r="BM305">
        <f t="shared" si="276"/>
        <v>0.05</v>
      </c>
      <c r="BN305">
        <f t="shared" si="276"/>
        <v>0.05</v>
      </c>
      <c r="BO305">
        <f t="shared" si="276"/>
        <v>0.05</v>
      </c>
      <c r="BP305">
        <f t="shared" si="276"/>
        <v>0.05</v>
      </c>
      <c r="BQ305">
        <f t="shared" si="276"/>
        <v>0</v>
      </c>
      <c r="BR305">
        <f t="shared" si="276"/>
        <v>0.4</v>
      </c>
      <c r="BS305">
        <f t="shared" si="276"/>
        <v>0.05</v>
      </c>
      <c r="BT305">
        <f t="shared" si="276"/>
        <v>0.05</v>
      </c>
      <c r="BU305">
        <f t="shared" si="276"/>
        <v>0.1</v>
      </c>
      <c r="BV305">
        <f t="shared" si="276"/>
        <v>0.05</v>
      </c>
      <c r="BW305">
        <f t="shared" si="276"/>
        <v>0.05</v>
      </c>
      <c r="BX305">
        <f t="shared" si="276"/>
        <v>0</v>
      </c>
      <c r="BY305">
        <f t="shared" si="276"/>
        <v>0.15</v>
      </c>
      <c r="BZ305">
        <f t="shared" si="276"/>
        <v>0</v>
      </c>
      <c r="CA305">
        <f t="shared" si="276"/>
        <v>0</v>
      </c>
      <c r="CB305">
        <f t="shared" si="276"/>
        <v>0</v>
      </c>
      <c r="CC305">
        <f t="shared" si="276"/>
        <v>0</v>
      </c>
      <c r="CD305">
        <f t="shared" si="276"/>
        <v>0</v>
      </c>
      <c r="CE305">
        <f t="shared" si="276"/>
        <v>0</v>
      </c>
      <c r="CF305">
        <f t="shared" si="276"/>
        <v>0</v>
      </c>
      <c r="CG305">
        <f t="shared" si="276"/>
        <v>0</v>
      </c>
      <c r="CH305">
        <f t="shared" si="276"/>
        <v>0</v>
      </c>
      <c r="CI305">
        <f t="shared" si="276"/>
        <v>0</v>
      </c>
      <c r="CJ305">
        <f t="shared" si="276"/>
        <v>0</v>
      </c>
      <c r="CK305">
        <f t="shared" si="276"/>
        <v>0</v>
      </c>
      <c r="CL305">
        <f t="shared" si="276"/>
        <v>0</v>
      </c>
      <c r="CM305">
        <f t="shared" si="276"/>
        <v>0</v>
      </c>
      <c r="CN305">
        <f t="shared" si="276"/>
        <v>0</v>
      </c>
      <c r="CO305">
        <f t="shared" si="276"/>
        <v>0</v>
      </c>
      <c r="CP305">
        <f t="shared" si="276"/>
        <v>0</v>
      </c>
      <c r="CQ305">
        <f t="shared" si="276"/>
        <v>0</v>
      </c>
      <c r="CR305" s="19">
        <f t="shared" si="263"/>
        <v>0</v>
      </c>
      <c r="CS305">
        <f t="shared" si="276"/>
        <v>0</v>
      </c>
      <c r="CT305">
        <f t="shared" si="276"/>
        <v>0</v>
      </c>
      <c r="CU305">
        <f t="shared" ref="CU305:DE308" si="277">CU97*1000</f>
        <v>0</v>
      </c>
      <c r="CV305">
        <f t="shared" si="277"/>
        <v>0</v>
      </c>
      <c r="CW305">
        <f t="shared" si="277"/>
        <v>0</v>
      </c>
      <c r="CX305">
        <f t="shared" si="277"/>
        <v>0.05</v>
      </c>
      <c r="CY305">
        <f t="shared" si="277"/>
        <v>0.05</v>
      </c>
      <c r="DA305">
        <f t="shared" si="277"/>
        <v>0</v>
      </c>
      <c r="DB305">
        <f t="shared" si="277"/>
        <v>0</v>
      </c>
      <c r="DC305">
        <f t="shared" si="277"/>
        <v>0</v>
      </c>
      <c r="DD305">
        <f t="shared" si="277"/>
        <v>0</v>
      </c>
      <c r="DE305">
        <f t="shared" si="277"/>
        <v>0</v>
      </c>
    </row>
    <row r="306" spans="35:109">
      <c r="AI306">
        <f t="shared" si="262"/>
        <v>115</v>
      </c>
      <c r="AJ306">
        <f t="shared" ref="AJ306:CU309" si="278">AJ98*1000</f>
        <v>66</v>
      </c>
      <c r="AK306">
        <f t="shared" si="278"/>
        <v>2.5</v>
      </c>
      <c r="AL306">
        <f t="shared" si="278"/>
        <v>310</v>
      </c>
      <c r="AM306">
        <f t="shared" si="278"/>
        <v>84</v>
      </c>
      <c r="AN306">
        <f t="shared" si="278"/>
        <v>88</v>
      </c>
      <c r="AO306">
        <f t="shared" si="278"/>
        <v>46</v>
      </c>
      <c r="AP306">
        <f t="shared" si="278"/>
        <v>2.5</v>
      </c>
      <c r="AQ306">
        <f t="shared" si="278"/>
        <v>65</v>
      </c>
      <c r="AR306">
        <f t="shared" si="278"/>
        <v>51</v>
      </c>
      <c r="AS306">
        <f t="shared" si="278"/>
        <v>2.5</v>
      </c>
      <c r="AT306">
        <f t="shared" si="278"/>
        <v>2.5</v>
      </c>
      <c r="AU306">
        <f t="shared" si="278"/>
        <v>162</v>
      </c>
      <c r="AV306">
        <f t="shared" si="278"/>
        <v>115</v>
      </c>
      <c r="AW306">
        <f t="shared" si="278"/>
        <v>46</v>
      </c>
      <c r="AX306">
        <f t="shared" si="278"/>
        <v>101</v>
      </c>
      <c r="AY306">
        <f t="shared" si="278"/>
        <v>51</v>
      </c>
      <c r="AZ306">
        <f t="shared" si="278"/>
        <v>2.5</v>
      </c>
      <c r="BA306">
        <f t="shared" si="278"/>
        <v>2.5</v>
      </c>
      <c r="BB306">
        <f t="shared" si="278"/>
        <v>0</v>
      </c>
      <c r="BC306">
        <f t="shared" si="278"/>
        <v>0.5</v>
      </c>
      <c r="BD306">
        <f t="shared" si="278"/>
        <v>0.5</v>
      </c>
      <c r="BE306">
        <f t="shared" si="278"/>
        <v>0.5</v>
      </c>
      <c r="BF306">
        <f t="shared" si="278"/>
        <v>0.5</v>
      </c>
      <c r="BG306">
        <f t="shared" si="278"/>
        <v>0.5</v>
      </c>
      <c r="BH306">
        <f t="shared" si="278"/>
        <v>0.5</v>
      </c>
      <c r="BI306">
        <f t="shared" si="278"/>
        <v>0.5</v>
      </c>
      <c r="BJ306">
        <f t="shared" si="278"/>
        <v>0.5</v>
      </c>
      <c r="BK306">
        <f t="shared" si="278"/>
        <v>5.0000000000000001E-3</v>
      </c>
      <c r="BL306">
        <f t="shared" si="278"/>
        <v>0.5</v>
      </c>
      <c r="BM306">
        <f t="shared" si="278"/>
        <v>0.05</v>
      </c>
      <c r="BN306">
        <f t="shared" si="278"/>
        <v>0.05</v>
      </c>
      <c r="BO306">
        <f t="shared" si="278"/>
        <v>0.05</v>
      </c>
      <c r="BP306">
        <f t="shared" si="278"/>
        <v>0.05</v>
      </c>
      <c r="BQ306">
        <f t="shared" si="278"/>
        <v>0</v>
      </c>
      <c r="BR306">
        <f t="shared" si="278"/>
        <v>0.4</v>
      </c>
      <c r="BS306">
        <f t="shared" si="278"/>
        <v>0.05</v>
      </c>
      <c r="BT306">
        <f t="shared" si="278"/>
        <v>0.05</v>
      </c>
      <c r="BU306">
        <f t="shared" si="278"/>
        <v>0.1</v>
      </c>
      <c r="BV306">
        <f t="shared" si="278"/>
        <v>0.05</v>
      </c>
      <c r="BW306">
        <f t="shared" si="278"/>
        <v>0.05</v>
      </c>
      <c r="BX306">
        <f t="shared" si="278"/>
        <v>0</v>
      </c>
      <c r="BY306">
        <f t="shared" si="278"/>
        <v>0.15</v>
      </c>
      <c r="BZ306">
        <f t="shared" si="278"/>
        <v>0</v>
      </c>
      <c r="CA306">
        <f t="shared" si="278"/>
        <v>0</v>
      </c>
      <c r="CB306">
        <f t="shared" si="278"/>
        <v>0</v>
      </c>
      <c r="CC306">
        <f t="shared" si="278"/>
        <v>0</v>
      </c>
      <c r="CD306">
        <f t="shared" si="278"/>
        <v>0</v>
      </c>
      <c r="CE306">
        <f t="shared" si="278"/>
        <v>0</v>
      </c>
      <c r="CF306">
        <f t="shared" si="278"/>
        <v>0</v>
      </c>
      <c r="CG306">
        <f t="shared" si="278"/>
        <v>0</v>
      </c>
      <c r="CH306">
        <f t="shared" si="278"/>
        <v>0</v>
      </c>
      <c r="CI306">
        <f t="shared" si="278"/>
        <v>0</v>
      </c>
      <c r="CJ306">
        <f t="shared" si="278"/>
        <v>0</v>
      </c>
      <c r="CK306">
        <f t="shared" si="278"/>
        <v>0</v>
      </c>
      <c r="CL306">
        <f t="shared" si="278"/>
        <v>0</v>
      </c>
      <c r="CM306">
        <f t="shared" si="278"/>
        <v>0</v>
      </c>
      <c r="CN306">
        <f t="shared" si="278"/>
        <v>0</v>
      </c>
      <c r="CO306">
        <f t="shared" si="278"/>
        <v>0</v>
      </c>
      <c r="CP306">
        <f t="shared" si="278"/>
        <v>0</v>
      </c>
      <c r="CQ306">
        <f t="shared" si="278"/>
        <v>0</v>
      </c>
      <c r="CR306" s="19">
        <f t="shared" si="263"/>
        <v>0</v>
      </c>
      <c r="CS306">
        <f t="shared" si="278"/>
        <v>0</v>
      </c>
      <c r="CT306">
        <f t="shared" si="278"/>
        <v>0</v>
      </c>
      <c r="CU306">
        <f t="shared" si="278"/>
        <v>0</v>
      </c>
      <c r="CV306">
        <f t="shared" si="277"/>
        <v>0</v>
      </c>
      <c r="CW306">
        <f t="shared" si="277"/>
        <v>0</v>
      </c>
      <c r="CX306">
        <f t="shared" si="277"/>
        <v>0.05</v>
      </c>
      <c r="CY306">
        <f t="shared" si="277"/>
        <v>0.05</v>
      </c>
      <c r="DA306">
        <f t="shared" si="277"/>
        <v>0</v>
      </c>
      <c r="DB306">
        <f t="shared" si="277"/>
        <v>0</v>
      </c>
      <c r="DC306">
        <f t="shared" si="277"/>
        <v>0</v>
      </c>
      <c r="DD306">
        <f t="shared" si="277"/>
        <v>0</v>
      </c>
      <c r="DE306">
        <f t="shared" si="277"/>
        <v>0</v>
      </c>
    </row>
    <row r="307" spans="35:109">
      <c r="AI307">
        <f t="shared" si="262"/>
        <v>250</v>
      </c>
      <c r="AJ307">
        <f t="shared" si="278"/>
        <v>135</v>
      </c>
      <c r="AK307">
        <f t="shared" si="278"/>
        <v>2.5</v>
      </c>
      <c r="AL307">
        <f t="shared" si="278"/>
        <v>630</v>
      </c>
      <c r="AM307">
        <f t="shared" si="278"/>
        <v>155</v>
      </c>
      <c r="AN307">
        <f t="shared" si="278"/>
        <v>157</v>
      </c>
      <c r="AO307">
        <f t="shared" si="278"/>
        <v>73</v>
      </c>
      <c r="AP307">
        <f t="shared" si="278"/>
        <v>2.5</v>
      </c>
      <c r="AQ307">
        <f t="shared" si="278"/>
        <v>89</v>
      </c>
      <c r="AR307">
        <f t="shared" si="278"/>
        <v>59</v>
      </c>
      <c r="AS307">
        <f t="shared" si="278"/>
        <v>2.5</v>
      </c>
      <c r="AT307">
        <f t="shared" si="278"/>
        <v>2.5</v>
      </c>
      <c r="AU307">
        <f t="shared" si="278"/>
        <v>346</v>
      </c>
      <c r="AV307">
        <f t="shared" si="278"/>
        <v>162</v>
      </c>
      <c r="AW307">
        <f t="shared" si="278"/>
        <v>70</v>
      </c>
      <c r="AX307">
        <f t="shared" si="278"/>
        <v>135</v>
      </c>
      <c r="AY307">
        <f t="shared" si="278"/>
        <v>76</v>
      </c>
      <c r="AZ307">
        <f t="shared" si="278"/>
        <v>2.5</v>
      </c>
      <c r="BA307">
        <f t="shared" si="278"/>
        <v>2.5</v>
      </c>
      <c r="BB307">
        <f t="shared" si="278"/>
        <v>0</v>
      </c>
      <c r="BC307">
        <f t="shared" si="278"/>
        <v>0.5</v>
      </c>
      <c r="BD307">
        <f t="shared" si="278"/>
        <v>0.5</v>
      </c>
      <c r="BE307">
        <f t="shared" si="278"/>
        <v>0.5</v>
      </c>
      <c r="BF307">
        <f t="shared" si="278"/>
        <v>0.5</v>
      </c>
      <c r="BG307">
        <f t="shared" si="278"/>
        <v>0.5</v>
      </c>
      <c r="BH307">
        <f t="shared" si="278"/>
        <v>0.5</v>
      </c>
      <c r="BI307">
        <f t="shared" si="278"/>
        <v>0.5</v>
      </c>
      <c r="BJ307">
        <f t="shared" si="278"/>
        <v>0.5</v>
      </c>
      <c r="BK307">
        <f t="shared" si="278"/>
        <v>5.0000000000000001E-3</v>
      </c>
      <c r="BL307">
        <f t="shared" si="278"/>
        <v>0.5</v>
      </c>
      <c r="BM307">
        <f t="shared" si="278"/>
        <v>0.05</v>
      </c>
      <c r="BN307">
        <f t="shared" si="278"/>
        <v>0.05</v>
      </c>
      <c r="BO307">
        <f t="shared" si="278"/>
        <v>0.05</v>
      </c>
      <c r="BP307">
        <f t="shared" si="278"/>
        <v>0.05</v>
      </c>
      <c r="BQ307">
        <f t="shared" si="278"/>
        <v>0</v>
      </c>
      <c r="BR307">
        <f t="shared" si="278"/>
        <v>0.4</v>
      </c>
      <c r="BS307">
        <f t="shared" si="278"/>
        <v>0.05</v>
      </c>
      <c r="BT307">
        <f t="shared" si="278"/>
        <v>0.05</v>
      </c>
      <c r="BU307">
        <f t="shared" si="278"/>
        <v>0.1</v>
      </c>
      <c r="BV307">
        <f t="shared" si="278"/>
        <v>0.05</v>
      </c>
      <c r="BW307">
        <f t="shared" si="278"/>
        <v>0.05</v>
      </c>
      <c r="BX307">
        <f t="shared" si="278"/>
        <v>0</v>
      </c>
      <c r="BY307">
        <f t="shared" si="278"/>
        <v>0.15</v>
      </c>
      <c r="BZ307">
        <f t="shared" si="278"/>
        <v>0</v>
      </c>
      <c r="CA307">
        <f t="shared" si="278"/>
        <v>0</v>
      </c>
      <c r="CB307">
        <f t="shared" si="278"/>
        <v>0</v>
      </c>
      <c r="CC307">
        <f t="shared" si="278"/>
        <v>0</v>
      </c>
      <c r="CD307">
        <f t="shared" si="278"/>
        <v>0</v>
      </c>
      <c r="CE307">
        <f t="shared" si="278"/>
        <v>0</v>
      </c>
      <c r="CF307">
        <f t="shared" si="278"/>
        <v>0</v>
      </c>
      <c r="CG307">
        <f t="shared" si="278"/>
        <v>0</v>
      </c>
      <c r="CH307">
        <f t="shared" si="278"/>
        <v>0</v>
      </c>
      <c r="CI307">
        <f t="shared" si="278"/>
        <v>0</v>
      </c>
      <c r="CJ307">
        <f t="shared" si="278"/>
        <v>0</v>
      </c>
      <c r="CK307">
        <f t="shared" si="278"/>
        <v>0</v>
      </c>
      <c r="CL307">
        <f t="shared" si="278"/>
        <v>0</v>
      </c>
      <c r="CM307">
        <f t="shared" si="278"/>
        <v>0</v>
      </c>
      <c r="CN307">
        <f t="shared" si="278"/>
        <v>0</v>
      </c>
      <c r="CO307">
        <f t="shared" si="278"/>
        <v>0</v>
      </c>
      <c r="CP307">
        <f t="shared" si="278"/>
        <v>0</v>
      </c>
      <c r="CQ307">
        <f t="shared" si="278"/>
        <v>0</v>
      </c>
      <c r="CR307" s="19">
        <f t="shared" si="263"/>
        <v>0</v>
      </c>
      <c r="CS307">
        <f t="shared" si="278"/>
        <v>0</v>
      </c>
      <c r="CT307">
        <f t="shared" si="278"/>
        <v>0</v>
      </c>
      <c r="CU307">
        <f t="shared" si="278"/>
        <v>0</v>
      </c>
      <c r="CV307">
        <f t="shared" si="277"/>
        <v>0</v>
      </c>
      <c r="CW307">
        <f t="shared" si="277"/>
        <v>0</v>
      </c>
      <c r="CX307">
        <f t="shared" si="277"/>
        <v>0.05</v>
      </c>
      <c r="CY307">
        <f t="shared" si="277"/>
        <v>0.05</v>
      </c>
      <c r="DA307">
        <f t="shared" si="277"/>
        <v>0</v>
      </c>
      <c r="DB307">
        <f t="shared" si="277"/>
        <v>0</v>
      </c>
      <c r="DC307">
        <f t="shared" si="277"/>
        <v>0</v>
      </c>
      <c r="DD307">
        <f t="shared" si="277"/>
        <v>0</v>
      </c>
      <c r="DE307">
        <f t="shared" si="277"/>
        <v>0</v>
      </c>
    </row>
    <row r="308" spans="35:109">
      <c r="AI308">
        <f t="shared" si="262"/>
        <v>367</v>
      </c>
      <c r="AJ308">
        <f t="shared" si="278"/>
        <v>281</v>
      </c>
      <c r="AK308">
        <f t="shared" si="278"/>
        <v>2.5</v>
      </c>
      <c r="AL308">
        <f t="shared" si="278"/>
        <v>1160</v>
      </c>
      <c r="AM308">
        <f t="shared" si="278"/>
        <v>330</v>
      </c>
      <c r="AN308">
        <f t="shared" si="278"/>
        <v>320</v>
      </c>
      <c r="AO308">
        <f t="shared" si="278"/>
        <v>183</v>
      </c>
      <c r="AP308">
        <f t="shared" si="278"/>
        <v>2.5</v>
      </c>
      <c r="AQ308">
        <f t="shared" si="278"/>
        <v>190</v>
      </c>
      <c r="AR308">
        <f t="shared" si="278"/>
        <v>102</v>
      </c>
      <c r="AS308">
        <f t="shared" si="278"/>
        <v>2.5</v>
      </c>
      <c r="AT308">
        <f t="shared" si="278"/>
        <v>2.5</v>
      </c>
      <c r="AU308">
        <f t="shared" si="278"/>
        <v>625</v>
      </c>
      <c r="AV308">
        <f t="shared" si="278"/>
        <v>345</v>
      </c>
      <c r="AW308">
        <f t="shared" si="278"/>
        <v>161</v>
      </c>
      <c r="AX308">
        <f t="shared" si="278"/>
        <v>218</v>
      </c>
      <c r="AY308">
        <f t="shared" si="278"/>
        <v>176</v>
      </c>
      <c r="AZ308">
        <f t="shared" si="278"/>
        <v>2.5</v>
      </c>
      <c r="BA308">
        <f t="shared" si="278"/>
        <v>2.5</v>
      </c>
      <c r="BB308">
        <f t="shared" si="278"/>
        <v>0</v>
      </c>
      <c r="BC308">
        <f t="shared" si="278"/>
        <v>0.5</v>
      </c>
      <c r="BD308">
        <f t="shared" si="278"/>
        <v>0.5</v>
      </c>
      <c r="BE308">
        <f t="shared" si="278"/>
        <v>0.5</v>
      </c>
      <c r="BF308">
        <f t="shared" si="278"/>
        <v>0.5</v>
      </c>
      <c r="BG308">
        <f t="shared" si="278"/>
        <v>0.5</v>
      </c>
      <c r="BH308">
        <f t="shared" si="278"/>
        <v>0.5</v>
      </c>
      <c r="BI308">
        <f t="shared" si="278"/>
        <v>0.5</v>
      </c>
      <c r="BJ308">
        <f t="shared" si="278"/>
        <v>0.5</v>
      </c>
      <c r="BK308">
        <f t="shared" si="278"/>
        <v>5.0000000000000001E-3</v>
      </c>
      <c r="BL308">
        <f t="shared" si="278"/>
        <v>0.5</v>
      </c>
      <c r="BM308">
        <f t="shared" si="278"/>
        <v>0.05</v>
      </c>
      <c r="BN308">
        <f t="shared" si="278"/>
        <v>0.05</v>
      </c>
      <c r="BO308">
        <f t="shared" si="278"/>
        <v>0.05</v>
      </c>
      <c r="BP308">
        <f t="shared" si="278"/>
        <v>0.05</v>
      </c>
      <c r="BQ308">
        <f t="shared" si="278"/>
        <v>0</v>
      </c>
      <c r="BR308">
        <f t="shared" si="278"/>
        <v>0.4</v>
      </c>
      <c r="BS308">
        <f t="shared" si="278"/>
        <v>0.05</v>
      </c>
      <c r="BT308">
        <f t="shared" si="278"/>
        <v>0.05</v>
      </c>
      <c r="BU308">
        <f t="shared" si="278"/>
        <v>0.1</v>
      </c>
      <c r="BV308">
        <f t="shared" si="278"/>
        <v>0.05</v>
      </c>
      <c r="BW308">
        <f t="shared" si="278"/>
        <v>0.05</v>
      </c>
      <c r="BX308">
        <f t="shared" si="278"/>
        <v>0</v>
      </c>
      <c r="BY308">
        <f t="shared" si="278"/>
        <v>0.15</v>
      </c>
      <c r="BZ308">
        <f t="shared" si="278"/>
        <v>0</v>
      </c>
      <c r="CA308">
        <f t="shared" si="278"/>
        <v>0</v>
      </c>
      <c r="CB308">
        <f t="shared" si="278"/>
        <v>0</v>
      </c>
      <c r="CC308">
        <f t="shared" si="278"/>
        <v>0</v>
      </c>
      <c r="CD308">
        <f t="shared" si="278"/>
        <v>0</v>
      </c>
      <c r="CE308">
        <f t="shared" si="278"/>
        <v>0</v>
      </c>
      <c r="CF308">
        <f t="shared" si="278"/>
        <v>0</v>
      </c>
      <c r="CG308">
        <f t="shared" si="278"/>
        <v>0</v>
      </c>
      <c r="CH308">
        <f t="shared" si="278"/>
        <v>0</v>
      </c>
      <c r="CI308">
        <f t="shared" si="278"/>
        <v>0</v>
      </c>
      <c r="CJ308">
        <f t="shared" si="278"/>
        <v>0</v>
      </c>
      <c r="CK308">
        <f t="shared" si="278"/>
        <v>0</v>
      </c>
      <c r="CL308">
        <f t="shared" si="278"/>
        <v>0</v>
      </c>
      <c r="CM308">
        <f t="shared" si="278"/>
        <v>0</v>
      </c>
      <c r="CN308">
        <f t="shared" si="278"/>
        <v>0</v>
      </c>
      <c r="CO308">
        <f t="shared" si="278"/>
        <v>0</v>
      </c>
      <c r="CP308">
        <f t="shared" si="278"/>
        <v>0</v>
      </c>
      <c r="CQ308">
        <f t="shared" si="278"/>
        <v>0</v>
      </c>
      <c r="CR308" s="19">
        <f t="shared" si="263"/>
        <v>0</v>
      </c>
      <c r="CS308">
        <f t="shared" si="278"/>
        <v>0</v>
      </c>
      <c r="CT308">
        <f t="shared" si="278"/>
        <v>0</v>
      </c>
      <c r="CU308">
        <f t="shared" si="278"/>
        <v>0</v>
      </c>
      <c r="CV308">
        <f t="shared" si="277"/>
        <v>0</v>
      </c>
      <c r="CW308">
        <f t="shared" si="277"/>
        <v>0</v>
      </c>
      <c r="CX308">
        <f t="shared" si="277"/>
        <v>0.05</v>
      </c>
      <c r="CY308">
        <f t="shared" si="277"/>
        <v>0.05</v>
      </c>
      <c r="DA308">
        <f t="shared" si="277"/>
        <v>0</v>
      </c>
      <c r="DB308">
        <f t="shared" si="277"/>
        <v>0</v>
      </c>
      <c r="DC308">
        <f t="shared" si="277"/>
        <v>0</v>
      </c>
      <c r="DD308">
        <f t="shared" si="277"/>
        <v>0</v>
      </c>
      <c r="DE308">
        <f t="shared" si="277"/>
        <v>0</v>
      </c>
    </row>
    <row r="309" spans="35:109">
      <c r="AI309">
        <f t="shared" si="262"/>
        <v>544</v>
      </c>
      <c r="AJ309">
        <f t="shared" si="278"/>
        <v>210</v>
      </c>
      <c r="AK309">
        <f t="shared" si="278"/>
        <v>2.5</v>
      </c>
      <c r="AL309">
        <f t="shared" si="278"/>
        <v>808</v>
      </c>
      <c r="AM309">
        <f t="shared" si="278"/>
        <v>232</v>
      </c>
      <c r="AN309">
        <f t="shared" si="278"/>
        <v>217</v>
      </c>
      <c r="AO309">
        <f t="shared" si="278"/>
        <v>119</v>
      </c>
      <c r="AP309">
        <f t="shared" si="278"/>
        <v>2.5</v>
      </c>
      <c r="AQ309">
        <f t="shared" si="278"/>
        <v>154</v>
      </c>
      <c r="AR309">
        <f t="shared" si="278"/>
        <v>137</v>
      </c>
      <c r="AS309">
        <f t="shared" si="278"/>
        <v>2.5</v>
      </c>
      <c r="AT309">
        <f t="shared" si="278"/>
        <v>2.5</v>
      </c>
      <c r="AU309">
        <f t="shared" si="278"/>
        <v>414</v>
      </c>
      <c r="AV309">
        <f t="shared" si="278"/>
        <v>252</v>
      </c>
      <c r="AW309">
        <f t="shared" si="278"/>
        <v>110</v>
      </c>
      <c r="AX309">
        <f t="shared" si="278"/>
        <v>198</v>
      </c>
      <c r="AY309">
        <f t="shared" si="278"/>
        <v>122</v>
      </c>
      <c r="AZ309">
        <f t="shared" si="278"/>
        <v>2.5</v>
      </c>
      <c r="BA309">
        <f t="shared" si="278"/>
        <v>2.5</v>
      </c>
      <c r="BB309">
        <f t="shared" si="278"/>
        <v>0</v>
      </c>
      <c r="BC309">
        <f t="shared" si="278"/>
        <v>0.5</v>
      </c>
      <c r="BD309">
        <f t="shared" si="278"/>
        <v>0.5</v>
      </c>
      <c r="BE309">
        <f t="shared" si="278"/>
        <v>0.5</v>
      </c>
      <c r="BF309">
        <f t="shared" si="278"/>
        <v>0.5</v>
      </c>
      <c r="BG309">
        <f t="shared" si="278"/>
        <v>0.5</v>
      </c>
      <c r="BH309">
        <f t="shared" si="278"/>
        <v>0.5</v>
      </c>
      <c r="BI309">
        <f t="shared" si="278"/>
        <v>0.5</v>
      </c>
      <c r="BJ309">
        <f t="shared" si="278"/>
        <v>0.5</v>
      </c>
      <c r="BK309">
        <f t="shared" si="278"/>
        <v>5.0000000000000001E-3</v>
      </c>
      <c r="BL309">
        <f t="shared" si="278"/>
        <v>0.5</v>
      </c>
      <c r="BM309">
        <f t="shared" si="278"/>
        <v>0.05</v>
      </c>
      <c r="BN309">
        <f t="shared" si="278"/>
        <v>0.05</v>
      </c>
      <c r="BO309">
        <f t="shared" si="278"/>
        <v>0.05</v>
      </c>
      <c r="BP309">
        <f t="shared" si="278"/>
        <v>0.05</v>
      </c>
      <c r="BQ309">
        <f t="shared" si="278"/>
        <v>0</v>
      </c>
      <c r="BR309">
        <f t="shared" si="278"/>
        <v>0.4</v>
      </c>
      <c r="BS309">
        <f t="shared" si="278"/>
        <v>0.05</v>
      </c>
      <c r="BT309">
        <f t="shared" si="278"/>
        <v>0.05</v>
      </c>
      <c r="BU309">
        <f t="shared" si="278"/>
        <v>0.1</v>
      </c>
      <c r="BV309">
        <f t="shared" si="278"/>
        <v>0.05</v>
      </c>
      <c r="BW309">
        <f t="shared" si="278"/>
        <v>0.05</v>
      </c>
      <c r="BX309">
        <f t="shared" si="278"/>
        <v>0</v>
      </c>
      <c r="BY309">
        <f t="shared" si="278"/>
        <v>0.15</v>
      </c>
      <c r="BZ309">
        <f t="shared" si="278"/>
        <v>0</v>
      </c>
      <c r="CA309">
        <f t="shared" si="278"/>
        <v>0</v>
      </c>
      <c r="CB309">
        <f t="shared" si="278"/>
        <v>0</v>
      </c>
      <c r="CC309">
        <f t="shared" si="278"/>
        <v>0</v>
      </c>
      <c r="CD309">
        <f t="shared" si="278"/>
        <v>0</v>
      </c>
      <c r="CE309">
        <f t="shared" si="278"/>
        <v>0</v>
      </c>
      <c r="CF309">
        <f t="shared" si="278"/>
        <v>0</v>
      </c>
      <c r="CG309">
        <f t="shared" si="278"/>
        <v>0</v>
      </c>
      <c r="CH309">
        <f t="shared" si="278"/>
        <v>0</v>
      </c>
      <c r="CI309">
        <f t="shared" si="278"/>
        <v>0</v>
      </c>
      <c r="CJ309">
        <f t="shared" si="278"/>
        <v>0</v>
      </c>
      <c r="CK309">
        <f t="shared" si="278"/>
        <v>0</v>
      </c>
      <c r="CL309">
        <f t="shared" si="278"/>
        <v>0</v>
      </c>
      <c r="CM309">
        <f t="shared" si="278"/>
        <v>0</v>
      </c>
      <c r="CN309">
        <f t="shared" si="278"/>
        <v>0</v>
      </c>
      <c r="CO309">
        <f t="shared" si="278"/>
        <v>0</v>
      </c>
      <c r="CP309">
        <f t="shared" si="278"/>
        <v>0</v>
      </c>
      <c r="CQ309">
        <f t="shared" si="278"/>
        <v>0</v>
      </c>
      <c r="CR309" s="19">
        <f t="shared" si="263"/>
        <v>0</v>
      </c>
      <c r="CS309">
        <f t="shared" si="278"/>
        <v>0</v>
      </c>
      <c r="CT309">
        <f t="shared" si="278"/>
        <v>0</v>
      </c>
      <c r="CU309">
        <f t="shared" ref="CU309:DE312" si="279">CU101*1000</f>
        <v>0</v>
      </c>
      <c r="CV309">
        <f t="shared" si="279"/>
        <v>0</v>
      </c>
      <c r="CW309">
        <f t="shared" si="279"/>
        <v>0</v>
      </c>
      <c r="CX309">
        <f t="shared" si="279"/>
        <v>0.05</v>
      </c>
      <c r="CY309">
        <f t="shared" si="279"/>
        <v>0.05</v>
      </c>
      <c r="DA309">
        <f t="shared" si="279"/>
        <v>0</v>
      </c>
      <c r="DB309">
        <f t="shared" si="279"/>
        <v>0</v>
      </c>
      <c r="DC309">
        <f t="shared" si="279"/>
        <v>0</v>
      </c>
      <c r="DD309">
        <f t="shared" si="279"/>
        <v>0</v>
      </c>
      <c r="DE309">
        <f t="shared" si="279"/>
        <v>0</v>
      </c>
    </row>
    <row r="310" spans="35:109">
      <c r="AI310">
        <f t="shared" si="262"/>
        <v>1380</v>
      </c>
      <c r="AJ310">
        <f t="shared" ref="AJ310:CU313" si="280">AJ102*1000</f>
        <v>632</v>
      </c>
      <c r="AK310">
        <f t="shared" si="280"/>
        <v>2.5</v>
      </c>
      <c r="AL310">
        <f t="shared" si="280"/>
        <v>2150</v>
      </c>
      <c r="AM310">
        <f t="shared" si="280"/>
        <v>597</v>
      </c>
      <c r="AN310">
        <f t="shared" si="280"/>
        <v>527</v>
      </c>
      <c r="AO310">
        <f t="shared" si="280"/>
        <v>225</v>
      </c>
      <c r="AP310">
        <f t="shared" si="280"/>
        <v>2.5</v>
      </c>
      <c r="AQ310">
        <f t="shared" si="280"/>
        <v>234</v>
      </c>
      <c r="AR310">
        <f t="shared" si="280"/>
        <v>174</v>
      </c>
      <c r="AS310">
        <f t="shared" si="280"/>
        <v>2.5</v>
      </c>
      <c r="AT310">
        <f t="shared" si="280"/>
        <v>2.5</v>
      </c>
      <c r="AU310">
        <f t="shared" si="280"/>
        <v>1200</v>
      </c>
      <c r="AV310">
        <f t="shared" si="280"/>
        <v>521</v>
      </c>
      <c r="AW310">
        <f t="shared" si="280"/>
        <v>237</v>
      </c>
      <c r="AX310">
        <f t="shared" si="280"/>
        <v>341</v>
      </c>
      <c r="AY310">
        <f t="shared" si="280"/>
        <v>229</v>
      </c>
      <c r="AZ310">
        <f t="shared" si="280"/>
        <v>2.5</v>
      </c>
      <c r="BA310">
        <f t="shared" si="280"/>
        <v>2.5</v>
      </c>
      <c r="BB310">
        <f t="shared" si="280"/>
        <v>0</v>
      </c>
      <c r="BC310">
        <f t="shared" si="280"/>
        <v>0.5</v>
      </c>
      <c r="BD310">
        <f t="shared" si="280"/>
        <v>0.5</v>
      </c>
      <c r="BE310">
        <f t="shared" si="280"/>
        <v>0.5</v>
      </c>
      <c r="BF310">
        <f t="shared" si="280"/>
        <v>0.5</v>
      </c>
      <c r="BG310">
        <f t="shared" si="280"/>
        <v>0.5</v>
      </c>
      <c r="BH310">
        <f t="shared" si="280"/>
        <v>0.5</v>
      </c>
      <c r="BI310">
        <f t="shared" si="280"/>
        <v>0.5</v>
      </c>
      <c r="BJ310">
        <f t="shared" si="280"/>
        <v>0.5</v>
      </c>
      <c r="BK310">
        <f t="shared" si="280"/>
        <v>5.0000000000000001E-3</v>
      </c>
      <c r="BL310">
        <f t="shared" si="280"/>
        <v>0.5</v>
      </c>
      <c r="BM310">
        <f t="shared" si="280"/>
        <v>0.05</v>
      </c>
      <c r="BN310">
        <f t="shared" si="280"/>
        <v>0.05</v>
      </c>
      <c r="BO310">
        <f t="shared" si="280"/>
        <v>0.05</v>
      </c>
      <c r="BP310">
        <f t="shared" si="280"/>
        <v>0.05</v>
      </c>
      <c r="BQ310">
        <f t="shared" si="280"/>
        <v>0</v>
      </c>
      <c r="BR310">
        <f t="shared" si="280"/>
        <v>0.4</v>
      </c>
      <c r="BS310">
        <f t="shared" si="280"/>
        <v>0.05</v>
      </c>
      <c r="BT310">
        <f t="shared" si="280"/>
        <v>0.05</v>
      </c>
      <c r="BU310">
        <f t="shared" si="280"/>
        <v>0.1</v>
      </c>
      <c r="BV310">
        <f t="shared" si="280"/>
        <v>0.05</v>
      </c>
      <c r="BW310">
        <f t="shared" si="280"/>
        <v>0.05</v>
      </c>
      <c r="BX310">
        <f t="shared" si="280"/>
        <v>0</v>
      </c>
      <c r="BY310">
        <f t="shared" si="280"/>
        <v>0.15</v>
      </c>
      <c r="BZ310">
        <f t="shared" si="280"/>
        <v>0</v>
      </c>
      <c r="CA310">
        <f t="shared" si="280"/>
        <v>0</v>
      </c>
      <c r="CB310">
        <f t="shared" si="280"/>
        <v>0</v>
      </c>
      <c r="CC310">
        <f t="shared" si="280"/>
        <v>0</v>
      </c>
      <c r="CD310">
        <f t="shared" si="280"/>
        <v>0</v>
      </c>
      <c r="CE310">
        <f t="shared" si="280"/>
        <v>0</v>
      </c>
      <c r="CF310">
        <f t="shared" si="280"/>
        <v>0</v>
      </c>
      <c r="CG310">
        <f t="shared" si="280"/>
        <v>0</v>
      </c>
      <c r="CH310">
        <f t="shared" si="280"/>
        <v>0</v>
      </c>
      <c r="CI310">
        <f t="shared" si="280"/>
        <v>0</v>
      </c>
      <c r="CJ310">
        <f t="shared" si="280"/>
        <v>0</v>
      </c>
      <c r="CK310">
        <f t="shared" si="280"/>
        <v>0</v>
      </c>
      <c r="CL310">
        <f t="shared" si="280"/>
        <v>0</v>
      </c>
      <c r="CM310">
        <f t="shared" si="280"/>
        <v>0</v>
      </c>
      <c r="CN310">
        <f t="shared" si="280"/>
        <v>0</v>
      </c>
      <c r="CO310">
        <f t="shared" si="280"/>
        <v>0</v>
      </c>
      <c r="CP310">
        <f t="shared" si="280"/>
        <v>0</v>
      </c>
      <c r="CQ310">
        <f t="shared" si="280"/>
        <v>0</v>
      </c>
      <c r="CR310" s="19">
        <f t="shared" si="263"/>
        <v>0</v>
      </c>
      <c r="CS310">
        <f t="shared" si="280"/>
        <v>0</v>
      </c>
      <c r="CT310">
        <f t="shared" si="280"/>
        <v>0</v>
      </c>
      <c r="CU310">
        <f t="shared" si="280"/>
        <v>0</v>
      </c>
      <c r="CV310">
        <f t="shared" si="279"/>
        <v>0</v>
      </c>
      <c r="CW310">
        <f t="shared" si="279"/>
        <v>0</v>
      </c>
      <c r="CX310">
        <f t="shared" si="279"/>
        <v>0.05</v>
      </c>
      <c r="CY310">
        <f t="shared" si="279"/>
        <v>0.05</v>
      </c>
      <c r="DA310">
        <f t="shared" si="279"/>
        <v>0</v>
      </c>
      <c r="DB310">
        <f t="shared" si="279"/>
        <v>0</v>
      </c>
      <c r="DC310">
        <f t="shared" si="279"/>
        <v>0</v>
      </c>
      <c r="DD310">
        <f t="shared" si="279"/>
        <v>0</v>
      </c>
      <c r="DE310">
        <f t="shared" si="279"/>
        <v>0</v>
      </c>
    </row>
    <row r="311" spans="35:109">
      <c r="AI311">
        <f t="shared" si="262"/>
        <v>1910</v>
      </c>
      <c r="AJ311">
        <f t="shared" si="280"/>
        <v>1110</v>
      </c>
      <c r="AK311">
        <f t="shared" si="280"/>
        <v>516</v>
      </c>
      <c r="AL311">
        <f t="shared" si="280"/>
        <v>5720</v>
      </c>
      <c r="AM311">
        <f t="shared" si="280"/>
        <v>1440</v>
      </c>
      <c r="AN311">
        <f t="shared" si="280"/>
        <v>1120</v>
      </c>
      <c r="AO311">
        <f t="shared" si="280"/>
        <v>610</v>
      </c>
      <c r="AP311">
        <f t="shared" si="280"/>
        <v>336</v>
      </c>
      <c r="AQ311">
        <f t="shared" si="280"/>
        <v>609</v>
      </c>
      <c r="AR311">
        <f t="shared" si="280"/>
        <v>232</v>
      </c>
      <c r="AS311">
        <f t="shared" si="280"/>
        <v>181</v>
      </c>
      <c r="AT311">
        <f t="shared" si="280"/>
        <v>897</v>
      </c>
      <c r="AU311">
        <f t="shared" si="280"/>
        <v>2840</v>
      </c>
      <c r="AV311">
        <f t="shared" si="280"/>
        <v>1220</v>
      </c>
      <c r="AW311">
        <f t="shared" si="280"/>
        <v>557</v>
      </c>
      <c r="AX311">
        <f t="shared" si="280"/>
        <v>926</v>
      </c>
      <c r="AY311">
        <f t="shared" si="280"/>
        <v>512</v>
      </c>
      <c r="AZ311">
        <f t="shared" si="280"/>
        <v>146</v>
      </c>
      <c r="BA311">
        <f t="shared" si="280"/>
        <v>2.5</v>
      </c>
      <c r="BB311">
        <f t="shared" si="280"/>
        <v>0</v>
      </c>
      <c r="BC311">
        <f t="shared" si="280"/>
        <v>0.5</v>
      </c>
      <c r="BD311">
        <f t="shared" si="280"/>
        <v>0.5</v>
      </c>
      <c r="BE311">
        <f t="shared" si="280"/>
        <v>0.5</v>
      </c>
      <c r="BF311">
        <f t="shared" si="280"/>
        <v>0.5</v>
      </c>
      <c r="BG311">
        <f t="shared" si="280"/>
        <v>0.5</v>
      </c>
      <c r="BH311">
        <f t="shared" si="280"/>
        <v>0.5</v>
      </c>
      <c r="BI311">
        <f t="shared" si="280"/>
        <v>0.5</v>
      </c>
      <c r="BJ311">
        <f t="shared" si="280"/>
        <v>0.5</v>
      </c>
      <c r="BK311">
        <f t="shared" si="280"/>
        <v>5.0000000000000001E-3</v>
      </c>
      <c r="BL311">
        <f t="shared" si="280"/>
        <v>0.5</v>
      </c>
      <c r="BM311">
        <f t="shared" si="280"/>
        <v>0.05</v>
      </c>
      <c r="BN311">
        <f t="shared" si="280"/>
        <v>0.05</v>
      </c>
      <c r="BO311">
        <f t="shared" si="280"/>
        <v>0.05</v>
      </c>
      <c r="BP311">
        <f t="shared" si="280"/>
        <v>0.05</v>
      </c>
      <c r="BQ311">
        <f t="shared" si="280"/>
        <v>0</v>
      </c>
      <c r="BR311">
        <f t="shared" si="280"/>
        <v>0.4</v>
      </c>
      <c r="BS311">
        <f t="shared" si="280"/>
        <v>0.05</v>
      </c>
      <c r="BT311">
        <f t="shared" si="280"/>
        <v>0.05</v>
      </c>
      <c r="BU311">
        <f t="shared" si="280"/>
        <v>0.1</v>
      </c>
      <c r="BV311">
        <f t="shared" si="280"/>
        <v>0.05</v>
      </c>
      <c r="BW311">
        <f t="shared" si="280"/>
        <v>0.05</v>
      </c>
      <c r="BX311">
        <f t="shared" si="280"/>
        <v>0</v>
      </c>
      <c r="BY311">
        <f t="shared" si="280"/>
        <v>0.15</v>
      </c>
      <c r="BZ311">
        <f t="shared" si="280"/>
        <v>0</v>
      </c>
      <c r="CA311">
        <f t="shared" si="280"/>
        <v>0</v>
      </c>
      <c r="CB311">
        <f t="shared" si="280"/>
        <v>0</v>
      </c>
      <c r="CC311">
        <f t="shared" si="280"/>
        <v>0</v>
      </c>
      <c r="CD311">
        <f t="shared" si="280"/>
        <v>0</v>
      </c>
      <c r="CE311">
        <f t="shared" si="280"/>
        <v>0</v>
      </c>
      <c r="CF311">
        <f t="shared" si="280"/>
        <v>0</v>
      </c>
      <c r="CG311">
        <f t="shared" si="280"/>
        <v>0</v>
      </c>
      <c r="CH311">
        <f t="shared" si="280"/>
        <v>0</v>
      </c>
      <c r="CI311">
        <f t="shared" si="280"/>
        <v>0</v>
      </c>
      <c r="CJ311">
        <f t="shared" si="280"/>
        <v>0</v>
      </c>
      <c r="CK311">
        <f t="shared" si="280"/>
        <v>0</v>
      </c>
      <c r="CL311">
        <f t="shared" si="280"/>
        <v>0</v>
      </c>
      <c r="CM311">
        <f t="shared" si="280"/>
        <v>0</v>
      </c>
      <c r="CN311">
        <f t="shared" si="280"/>
        <v>0</v>
      </c>
      <c r="CO311">
        <f t="shared" si="280"/>
        <v>0</v>
      </c>
      <c r="CP311">
        <f t="shared" si="280"/>
        <v>0</v>
      </c>
      <c r="CQ311">
        <f t="shared" si="280"/>
        <v>0</v>
      </c>
      <c r="CR311" s="19">
        <f t="shared" si="263"/>
        <v>0</v>
      </c>
      <c r="CS311">
        <f t="shared" si="280"/>
        <v>0</v>
      </c>
      <c r="CT311">
        <f t="shared" si="280"/>
        <v>0</v>
      </c>
      <c r="CU311">
        <f t="shared" si="280"/>
        <v>0</v>
      </c>
      <c r="CV311">
        <f t="shared" si="279"/>
        <v>0</v>
      </c>
      <c r="CW311">
        <f t="shared" si="279"/>
        <v>0</v>
      </c>
      <c r="CX311">
        <f t="shared" si="279"/>
        <v>0.05</v>
      </c>
      <c r="CY311">
        <f t="shared" si="279"/>
        <v>0.05</v>
      </c>
      <c r="DA311">
        <f t="shared" si="279"/>
        <v>0</v>
      </c>
      <c r="DB311">
        <f t="shared" si="279"/>
        <v>0</v>
      </c>
      <c r="DC311">
        <f t="shared" si="279"/>
        <v>0</v>
      </c>
      <c r="DD311">
        <f t="shared" si="279"/>
        <v>0</v>
      </c>
      <c r="DE311">
        <f t="shared" si="279"/>
        <v>0</v>
      </c>
    </row>
    <row r="312" spans="35:109">
      <c r="AI312">
        <f t="shared" si="262"/>
        <v>97</v>
      </c>
      <c r="AJ312">
        <f t="shared" si="280"/>
        <v>2.5</v>
      </c>
      <c r="AK312">
        <f t="shared" si="280"/>
        <v>2.5</v>
      </c>
      <c r="AL312">
        <f t="shared" si="280"/>
        <v>410</v>
      </c>
      <c r="AM312">
        <f t="shared" si="280"/>
        <v>123</v>
      </c>
      <c r="AN312">
        <f t="shared" si="280"/>
        <v>122</v>
      </c>
      <c r="AO312">
        <f t="shared" si="280"/>
        <v>77</v>
      </c>
      <c r="AP312">
        <f t="shared" si="280"/>
        <v>2.5</v>
      </c>
      <c r="AQ312">
        <f t="shared" si="280"/>
        <v>105</v>
      </c>
      <c r="AR312">
        <f t="shared" si="280"/>
        <v>46</v>
      </c>
      <c r="AS312">
        <f t="shared" si="280"/>
        <v>2.5</v>
      </c>
      <c r="AT312">
        <f t="shared" si="280"/>
        <v>2.5</v>
      </c>
      <c r="AU312">
        <f t="shared" si="280"/>
        <v>227</v>
      </c>
      <c r="AV312">
        <f t="shared" si="280"/>
        <v>190</v>
      </c>
      <c r="AW312">
        <f t="shared" si="280"/>
        <v>66</v>
      </c>
      <c r="AX312">
        <f t="shared" si="280"/>
        <v>128</v>
      </c>
      <c r="AY312">
        <f t="shared" si="280"/>
        <v>104</v>
      </c>
      <c r="AZ312">
        <f t="shared" si="280"/>
        <v>2.5</v>
      </c>
      <c r="BA312">
        <f t="shared" si="280"/>
        <v>2.5</v>
      </c>
      <c r="BB312">
        <f t="shared" si="280"/>
        <v>0</v>
      </c>
      <c r="BC312">
        <f t="shared" si="280"/>
        <v>0.5</v>
      </c>
      <c r="BD312">
        <f t="shared" si="280"/>
        <v>0.5</v>
      </c>
      <c r="BE312">
        <f t="shared" si="280"/>
        <v>71.099999999999994</v>
      </c>
      <c r="BF312">
        <f t="shared" si="280"/>
        <v>0.5</v>
      </c>
      <c r="BG312">
        <f t="shared" si="280"/>
        <v>21.5</v>
      </c>
      <c r="BH312">
        <f t="shared" si="280"/>
        <v>0.5</v>
      </c>
      <c r="BI312">
        <f t="shared" si="280"/>
        <v>0.5</v>
      </c>
      <c r="BJ312">
        <f t="shared" si="280"/>
        <v>92.600000000000009</v>
      </c>
      <c r="BK312">
        <f t="shared" si="280"/>
        <v>5.0000000000000001E-3</v>
      </c>
      <c r="BL312">
        <f t="shared" si="280"/>
        <v>1</v>
      </c>
      <c r="BM312">
        <f t="shared" si="280"/>
        <v>0.05</v>
      </c>
      <c r="BN312">
        <f t="shared" si="280"/>
        <v>0.05</v>
      </c>
      <c r="BO312">
        <f t="shared" si="280"/>
        <v>0.05</v>
      </c>
      <c r="BP312">
        <f t="shared" si="280"/>
        <v>0.05</v>
      </c>
      <c r="BQ312">
        <f t="shared" si="280"/>
        <v>0</v>
      </c>
      <c r="BR312">
        <f t="shared" si="280"/>
        <v>0.4</v>
      </c>
      <c r="BS312">
        <f t="shared" si="280"/>
        <v>0.05</v>
      </c>
      <c r="BT312">
        <f t="shared" si="280"/>
        <v>0.05</v>
      </c>
      <c r="BU312">
        <f t="shared" si="280"/>
        <v>0.1</v>
      </c>
      <c r="BV312">
        <f t="shared" si="280"/>
        <v>0.05</v>
      </c>
      <c r="BW312">
        <f t="shared" si="280"/>
        <v>0.05</v>
      </c>
      <c r="BX312">
        <f t="shared" si="280"/>
        <v>0</v>
      </c>
      <c r="BY312">
        <f t="shared" si="280"/>
        <v>0.15</v>
      </c>
      <c r="BZ312">
        <f t="shared" si="280"/>
        <v>0</v>
      </c>
      <c r="CA312">
        <f t="shared" si="280"/>
        <v>0</v>
      </c>
      <c r="CB312">
        <f t="shared" si="280"/>
        <v>0</v>
      </c>
      <c r="CC312">
        <f t="shared" si="280"/>
        <v>0</v>
      </c>
      <c r="CD312">
        <f t="shared" si="280"/>
        <v>0</v>
      </c>
      <c r="CE312">
        <f t="shared" si="280"/>
        <v>0</v>
      </c>
      <c r="CF312">
        <f t="shared" si="280"/>
        <v>0</v>
      </c>
      <c r="CG312">
        <f t="shared" si="280"/>
        <v>0</v>
      </c>
      <c r="CH312">
        <f t="shared" si="280"/>
        <v>0</v>
      </c>
      <c r="CI312">
        <f t="shared" si="280"/>
        <v>0</v>
      </c>
      <c r="CJ312">
        <f t="shared" si="280"/>
        <v>0</v>
      </c>
      <c r="CK312">
        <f t="shared" si="280"/>
        <v>0</v>
      </c>
      <c r="CL312">
        <f t="shared" si="280"/>
        <v>0</v>
      </c>
      <c r="CM312">
        <f t="shared" si="280"/>
        <v>0</v>
      </c>
      <c r="CN312">
        <f t="shared" si="280"/>
        <v>0</v>
      </c>
      <c r="CO312">
        <f t="shared" si="280"/>
        <v>0</v>
      </c>
      <c r="CP312">
        <f t="shared" si="280"/>
        <v>0</v>
      </c>
      <c r="CQ312">
        <f t="shared" si="280"/>
        <v>0</v>
      </c>
      <c r="CR312" s="19">
        <f t="shared" si="263"/>
        <v>0</v>
      </c>
      <c r="CS312">
        <f t="shared" si="280"/>
        <v>0</v>
      </c>
      <c r="CT312">
        <f t="shared" si="280"/>
        <v>0</v>
      </c>
      <c r="CU312">
        <f t="shared" si="280"/>
        <v>0</v>
      </c>
      <c r="CV312">
        <f t="shared" si="279"/>
        <v>0</v>
      </c>
      <c r="CW312">
        <f t="shared" si="279"/>
        <v>0</v>
      </c>
      <c r="CX312">
        <f t="shared" si="279"/>
        <v>0.05</v>
      </c>
      <c r="CY312">
        <f t="shared" si="279"/>
        <v>0.05</v>
      </c>
      <c r="DA312">
        <f t="shared" si="279"/>
        <v>0</v>
      </c>
      <c r="DB312">
        <f t="shared" si="279"/>
        <v>0</v>
      </c>
      <c r="DC312">
        <f t="shared" si="279"/>
        <v>0</v>
      </c>
      <c r="DD312">
        <f t="shared" si="279"/>
        <v>0</v>
      </c>
      <c r="DE312">
        <f t="shared" si="279"/>
        <v>0</v>
      </c>
    </row>
    <row r="313" spans="35:109">
      <c r="AI313">
        <f t="shared" si="262"/>
        <v>162</v>
      </c>
      <c r="AJ313">
        <f t="shared" si="280"/>
        <v>137</v>
      </c>
      <c r="AK313">
        <f t="shared" si="280"/>
        <v>2.5</v>
      </c>
      <c r="AL313">
        <f t="shared" si="280"/>
        <v>529</v>
      </c>
      <c r="AM313">
        <f t="shared" si="280"/>
        <v>146</v>
      </c>
      <c r="AN313">
        <f t="shared" si="280"/>
        <v>141</v>
      </c>
      <c r="AO313">
        <f t="shared" si="280"/>
        <v>2.5</v>
      </c>
      <c r="AP313">
        <f t="shared" si="280"/>
        <v>2.5</v>
      </c>
      <c r="AQ313">
        <f t="shared" si="280"/>
        <v>137</v>
      </c>
      <c r="AR313">
        <f t="shared" si="280"/>
        <v>77</v>
      </c>
      <c r="AS313">
        <f t="shared" si="280"/>
        <v>2.5</v>
      </c>
      <c r="AT313">
        <f t="shared" si="280"/>
        <v>2.5</v>
      </c>
      <c r="AU313">
        <f t="shared" si="280"/>
        <v>305</v>
      </c>
      <c r="AV313">
        <f t="shared" si="280"/>
        <v>178</v>
      </c>
      <c r="AW313">
        <f t="shared" si="280"/>
        <v>162</v>
      </c>
      <c r="AX313">
        <f t="shared" si="280"/>
        <v>163</v>
      </c>
      <c r="AY313">
        <f t="shared" si="280"/>
        <v>125</v>
      </c>
      <c r="AZ313">
        <f t="shared" si="280"/>
        <v>2.5</v>
      </c>
      <c r="BA313">
        <f t="shared" si="280"/>
        <v>2.5</v>
      </c>
      <c r="BB313">
        <f t="shared" si="280"/>
        <v>0</v>
      </c>
      <c r="BC313">
        <f t="shared" si="280"/>
        <v>0.5</v>
      </c>
      <c r="BD313">
        <f t="shared" si="280"/>
        <v>0.5</v>
      </c>
      <c r="BE313">
        <f t="shared" si="280"/>
        <v>0.5</v>
      </c>
      <c r="BF313">
        <f t="shared" si="280"/>
        <v>0.5</v>
      </c>
      <c r="BG313">
        <f t="shared" si="280"/>
        <v>0.5</v>
      </c>
      <c r="BH313">
        <f t="shared" si="280"/>
        <v>0.5</v>
      </c>
      <c r="BI313">
        <f t="shared" si="280"/>
        <v>0.5</v>
      </c>
      <c r="BJ313">
        <f t="shared" si="280"/>
        <v>0.5</v>
      </c>
      <c r="BK313">
        <f t="shared" si="280"/>
        <v>5.0000000000000001E-3</v>
      </c>
      <c r="BL313">
        <f t="shared" si="280"/>
        <v>0.5</v>
      </c>
      <c r="BM313">
        <f t="shared" si="280"/>
        <v>0.05</v>
      </c>
      <c r="BN313">
        <f t="shared" si="280"/>
        <v>0.05</v>
      </c>
      <c r="BO313">
        <f t="shared" si="280"/>
        <v>0.05</v>
      </c>
      <c r="BP313">
        <f t="shared" si="280"/>
        <v>0.05</v>
      </c>
      <c r="BQ313">
        <f t="shared" si="280"/>
        <v>0</v>
      </c>
      <c r="BR313">
        <f t="shared" si="280"/>
        <v>0.4</v>
      </c>
      <c r="BS313">
        <f t="shared" si="280"/>
        <v>0.05</v>
      </c>
      <c r="BT313">
        <f t="shared" si="280"/>
        <v>0.05</v>
      </c>
      <c r="BU313">
        <f t="shared" si="280"/>
        <v>0.1</v>
      </c>
      <c r="BV313">
        <f t="shared" si="280"/>
        <v>0.05</v>
      </c>
      <c r="BW313">
        <f t="shared" si="280"/>
        <v>0.05</v>
      </c>
      <c r="BX313">
        <f t="shared" si="280"/>
        <v>0</v>
      </c>
      <c r="BY313">
        <f t="shared" si="280"/>
        <v>0.15</v>
      </c>
      <c r="BZ313">
        <f t="shared" si="280"/>
        <v>0</v>
      </c>
      <c r="CA313">
        <f t="shared" si="280"/>
        <v>0</v>
      </c>
      <c r="CB313">
        <f t="shared" si="280"/>
        <v>0</v>
      </c>
      <c r="CC313">
        <f t="shared" si="280"/>
        <v>0</v>
      </c>
      <c r="CD313">
        <f t="shared" si="280"/>
        <v>0</v>
      </c>
      <c r="CE313">
        <f t="shared" si="280"/>
        <v>0</v>
      </c>
      <c r="CF313">
        <f t="shared" si="280"/>
        <v>0</v>
      </c>
      <c r="CG313">
        <f t="shared" si="280"/>
        <v>0</v>
      </c>
      <c r="CH313">
        <f t="shared" si="280"/>
        <v>0</v>
      </c>
      <c r="CI313">
        <f t="shared" si="280"/>
        <v>0</v>
      </c>
      <c r="CJ313">
        <f t="shared" si="280"/>
        <v>0</v>
      </c>
      <c r="CK313">
        <f t="shared" si="280"/>
        <v>0</v>
      </c>
      <c r="CL313">
        <f t="shared" si="280"/>
        <v>0</v>
      </c>
      <c r="CM313">
        <f t="shared" si="280"/>
        <v>0</v>
      </c>
      <c r="CN313">
        <f t="shared" si="280"/>
        <v>0</v>
      </c>
      <c r="CO313">
        <f t="shared" si="280"/>
        <v>0</v>
      </c>
      <c r="CP313">
        <f t="shared" si="280"/>
        <v>0</v>
      </c>
      <c r="CQ313">
        <f t="shared" si="280"/>
        <v>0</v>
      </c>
      <c r="CR313" s="19">
        <f t="shared" si="263"/>
        <v>0</v>
      </c>
      <c r="CS313">
        <f t="shared" si="280"/>
        <v>0</v>
      </c>
      <c r="CT313">
        <f t="shared" si="280"/>
        <v>0</v>
      </c>
      <c r="CU313">
        <f t="shared" ref="CU313:DE316" si="281">CU105*1000</f>
        <v>0</v>
      </c>
      <c r="CV313">
        <f t="shared" si="281"/>
        <v>0</v>
      </c>
      <c r="CW313">
        <f t="shared" si="281"/>
        <v>0</v>
      </c>
      <c r="CX313">
        <f t="shared" si="281"/>
        <v>0.05</v>
      </c>
      <c r="CY313">
        <f t="shared" si="281"/>
        <v>0.05</v>
      </c>
      <c r="DA313">
        <f t="shared" si="281"/>
        <v>0</v>
      </c>
      <c r="DB313">
        <f t="shared" si="281"/>
        <v>0</v>
      </c>
      <c r="DC313">
        <f t="shared" si="281"/>
        <v>0</v>
      </c>
      <c r="DD313">
        <f t="shared" si="281"/>
        <v>0</v>
      </c>
      <c r="DE313">
        <f t="shared" si="281"/>
        <v>0</v>
      </c>
    </row>
    <row r="314" spans="35:109">
      <c r="AI314">
        <f t="shared" si="262"/>
        <v>160</v>
      </c>
      <c r="AJ314">
        <f t="shared" ref="AJ314:CU317" si="282">AJ106*1000</f>
        <v>116</v>
      </c>
      <c r="AK314">
        <f t="shared" si="282"/>
        <v>2.5</v>
      </c>
      <c r="AL314">
        <f t="shared" si="282"/>
        <v>457</v>
      </c>
      <c r="AM314">
        <f t="shared" si="282"/>
        <v>117</v>
      </c>
      <c r="AN314">
        <f t="shared" si="282"/>
        <v>89</v>
      </c>
      <c r="AO314">
        <f t="shared" si="282"/>
        <v>50</v>
      </c>
      <c r="AP314">
        <f t="shared" si="282"/>
        <v>2.5</v>
      </c>
      <c r="AQ314">
        <f t="shared" si="282"/>
        <v>78</v>
      </c>
      <c r="AR314">
        <f t="shared" si="282"/>
        <v>1.5</v>
      </c>
      <c r="AS314">
        <f t="shared" si="282"/>
        <v>2.5</v>
      </c>
      <c r="AT314">
        <f t="shared" si="282"/>
        <v>2.5</v>
      </c>
      <c r="AU314">
        <f t="shared" si="282"/>
        <v>208</v>
      </c>
      <c r="AV314">
        <f t="shared" si="282"/>
        <v>126</v>
      </c>
      <c r="AW314">
        <f t="shared" si="282"/>
        <v>55</v>
      </c>
      <c r="AX314">
        <f t="shared" si="282"/>
        <v>105</v>
      </c>
      <c r="AY314">
        <f t="shared" si="282"/>
        <v>67</v>
      </c>
      <c r="AZ314">
        <f t="shared" si="282"/>
        <v>2.5</v>
      </c>
      <c r="BA314">
        <f t="shared" si="282"/>
        <v>2.5</v>
      </c>
      <c r="BB314">
        <f t="shared" si="282"/>
        <v>0</v>
      </c>
      <c r="BC314">
        <f t="shared" si="282"/>
        <v>0.5</v>
      </c>
      <c r="BD314">
        <f t="shared" si="282"/>
        <v>0.5</v>
      </c>
      <c r="BE314">
        <f t="shared" si="282"/>
        <v>0.5</v>
      </c>
      <c r="BF314">
        <f t="shared" si="282"/>
        <v>0.5</v>
      </c>
      <c r="BG314">
        <f t="shared" si="282"/>
        <v>0.5</v>
      </c>
      <c r="BH314">
        <f t="shared" si="282"/>
        <v>0.5</v>
      </c>
      <c r="BI314">
        <f t="shared" si="282"/>
        <v>0.5</v>
      </c>
      <c r="BJ314">
        <f t="shared" si="282"/>
        <v>0.5</v>
      </c>
      <c r="BK314">
        <f t="shared" si="282"/>
        <v>5.0000000000000001E-3</v>
      </c>
      <c r="BL314">
        <f t="shared" si="282"/>
        <v>0.5</v>
      </c>
      <c r="BM314">
        <f t="shared" si="282"/>
        <v>0.05</v>
      </c>
      <c r="BN314">
        <f t="shared" si="282"/>
        <v>0.05</v>
      </c>
      <c r="BO314">
        <f t="shared" si="282"/>
        <v>0.05</v>
      </c>
      <c r="BP314">
        <f t="shared" si="282"/>
        <v>0.05</v>
      </c>
      <c r="BQ314">
        <f t="shared" si="282"/>
        <v>0</v>
      </c>
      <c r="BR314">
        <f t="shared" si="282"/>
        <v>0.4</v>
      </c>
      <c r="BS314">
        <f t="shared" si="282"/>
        <v>0.05</v>
      </c>
      <c r="BT314">
        <f t="shared" si="282"/>
        <v>0.05</v>
      </c>
      <c r="BU314">
        <f t="shared" si="282"/>
        <v>0.1</v>
      </c>
      <c r="BV314">
        <f t="shared" si="282"/>
        <v>0.05</v>
      </c>
      <c r="BW314">
        <f t="shared" si="282"/>
        <v>0.05</v>
      </c>
      <c r="BX314">
        <f t="shared" si="282"/>
        <v>0</v>
      </c>
      <c r="BY314">
        <f t="shared" si="282"/>
        <v>0.15</v>
      </c>
      <c r="BZ314">
        <f t="shared" si="282"/>
        <v>0</v>
      </c>
      <c r="CA314">
        <f t="shared" si="282"/>
        <v>0</v>
      </c>
      <c r="CB314">
        <f t="shared" si="282"/>
        <v>0</v>
      </c>
      <c r="CC314">
        <f t="shared" si="282"/>
        <v>0</v>
      </c>
      <c r="CD314">
        <f t="shared" si="282"/>
        <v>0</v>
      </c>
      <c r="CE314">
        <f t="shared" si="282"/>
        <v>0</v>
      </c>
      <c r="CF314">
        <f t="shared" si="282"/>
        <v>0</v>
      </c>
      <c r="CG314">
        <f t="shared" si="282"/>
        <v>0</v>
      </c>
      <c r="CH314">
        <f t="shared" si="282"/>
        <v>0</v>
      </c>
      <c r="CI314">
        <f t="shared" si="282"/>
        <v>0</v>
      </c>
      <c r="CJ314">
        <f t="shared" si="282"/>
        <v>0</v>
      </c>
      <c r="CK314">
        <f t="shared" si="282"/>
        <v>0</v>
      </c>
      <c r="CL314">
        <f t="shared" si="282"/>
        <v>0</v>
      </c>
      <c r="CM314">
        <f t="shared" si="282"/>
        <v>0</v>
      </c>
      <c r="CN314">
        <f t="shared" si="282"/>
        <v>0</v>
      </c>
      <c r="CO314">
        <f t="shared" si="282"/>
        <v>0</v>
      </c>
      <c r="CP314">
        <f t="shared" si="282"/>
        <v>0</v>
      </c>
      <c r="CQ314">
        <f t="shared" si="282"/>
        <v>0</v>
      </c>
      <c r="CR314" s="19">
        <f t="shared" si="263"/>
        <v>0</v>
      </c>
      <c r="CS314">
        <f t="shared" si="282"/>
        <v>0</v>
      </c>
      <c r="CT314">
        <f t="shared" si="282"/>
        <v>0</v>
      </c>
      <c r="CU314">
        <f t="shared" si="282"/>
        <v>0</v>
      </c>
      <c r="CV314">
        <f t="shared" si="281"/>
        <v>0</v>
      </c>
      <c r="CW314">
        <f t="shared" si="281"/>
        <v>0</v>
      </c>
      <c r="CX314">
        <f t="shared" si="281"/>
        <v>0.05</v>
      </c>
      <c r="CY314">
        <f t="shared" si="281"/>
        <v>0.05</v>
      </c>
      <c r="DA314">
        <f t="shared" si="281"/>
        <v>0</v>
      </c>
      <c r="DB314">
        <f t="shared" si="281"/>
        <v>0</v>
      </c>
      <c r="DC314">
        <f t="shared" si="281"/>
        <v>0</v>
      </c>
      <c r="DD314">
        <f t="shared" si="281"/>
        <v>0</v>
      </c>
      <c r="DE314">
        <f t="shared" si="281"/>
        <v>0</v>
      </c>
    </row>
    <row r="315" spans="35:109">
      <c r="AI315">
        <f t="shared" si="262"/>
        <v>55</v>
      </c>
      <c r="AJ315">
        <f t="shared" si="282"/>
        <v>168</v>
      </c>
      <c r="AK315">
        <f t="shared" si="282"/>
        <v>2.5</v>
      </c>
      <c r="AL315">
        <f t="shared" si="282"/>
        <v>680</v>
      </c>
      <c r="AM315">
        <f t="shared" si="282"/>
        <v>183</v>
      </c>
      <c r="AN315">
        <f t="shared" si="282"/>
        <v>166</v>
      </c>
      <c r="AO315">
        <f t="shared" si="282"/>
        <v>100</v>
      </c>
      <c r="AP315">
        <f t="shared" si="282"/>
        <v>2.5</v>
      </c>
      <c r="AQ315">
        <f t="shared" si="282"/>
        <v>147</v>
      </c>
      <c r="AR315">
        <f t="shared" si="282"/>
        <v>47</v>
      </c>
      <c r="AS315">
        <f t="shared" si="282"/>
        <v>2.5</v>
      </c>
      <c r="AT315">
        <f t="shared" si="282"/>
        <v>2.5</v>
      </c>
      <c r="AU315">
        <f t="shared" si="282"/>
        <v>331</v>
      </c>
      <c r="AV315">
        <f t="shared" si="282"/>
        <v>259</v>
      </c>
      <c r="AW315">
        <f t="shared" si="282"/>
        <v>99</v>
      </c>
      <c r="AX315">
        <f t="shared" si="282"/>
        <v>199</v>
      </c>
      <c r="AY315">
        <f t="shared" si="282"/>
        <v>127</v>
      </c>
      <c r="AZ315">
        <f t="shared" si="282"/>
        <v>2.5</v>
      </c>
      <c r="BA315">
        <f t="shared" si="282"/>
        <v>2.5</v>
      </c>
      <c r="BB315">
        <f t="shared" si="282"/>
        <v>0</v>
      </c>
      <c r="BC315">
        <f t="shared" si="282"/>
        <v>0.5</v>
      </c>
      <c r="BD315">
        <f t="shared" si="282"/>
        <v>0.5</v>
      </c>
      <c r="BE315">
        <f t="shared" si="282"/>
        <v>0.5</v>
      </c>
      <c r="BF315">
        <f t="shared" si="282"/>
        <v>0.5</v>
      </c>
      <c r="BG315">
        <f t="shared" si="282"/>
        <v>0.5</v>
      </c>
      <c r="BH315">
        <f t="shared" si="282"/>
        <v>0.5</v>
      </c>
      <c r="BI315">
        <f t="shared" si="282"/>
        <v>0.5</v>
      </c>
      <c r="BJ315">
        <f t="shared" si="282"/>
        <v>0.5</v>
      </c>
      <c r="BK315">
        <f t="shared" si="282"/>
        <v>5.0000000000000001E-3</v>
      </c>
      <c r="BL315">
        <f t="shared" si="282"/>
        <v>0.5</v>
      </c>
      <c r="BM315">
        <f t="shared" si="282"/>
        <v>0.05</v>
      </c>
      <c r="BN315">
        <f t="shared" si="282"/>
        <v>0.05</v>
      </c>
      <c r="BO315">
        <f t="shared" si="282"/>
        <v>0.05</v>
      </c>
      <c r="BP315">
        <f t="shared" si="282"/>
        <v>0.05</v>
      </c>
      <c r="BQ315">
        <f t="shared" si="282"/>
        <v>0</v>
      </c>
      <c r="BR315">
        <f t="shared" si="282"/>
        <v>0.4</v>
      </c>
      <c r="BS315">
        <f t="shared" si="282"/>
        <v>0.05</v>
      </c>
      <c r="BT315">
        <f t="shared" si="282"/>
        <v>0.05</v>
      </c>
      <c r="BU315">
        <f t="shared" si="282"/>
        <v>0.1</v>
      </c>
      <c r="BV315">
        <f t="shared" si="282"/>
        <v>0.05</v>
      </c>
      <c r="BW315">
        <f t="shared" si="282"/>
        <v>0.05</v>
      </c>
      <c r="BX315">
        <f t="shared" si="282"/>
        <v>0</v>
      </c>
      <c r="BY315">
        <f t="shared" si="282"/>
        <v>0.15</v>
      </c>
      <c r="BZ315">
        <f t="shared" si="282"/>
        <v>0</v>
      </c>
      <c r="CA315">
        <f t="shared" si="282"/>
        <v>0</v>
      </c>
      <c r="CB315">
        <f t="shared" si="282"/>
        <v>0</v>
      </c>
      <c r="CC315">
        <f t="shared" si="282"/>
        <v>0</v>
      </c>
      <c r="CD315">
        <f t="shared" si="282"/>
        <v>0</v>
      </c>
      <c r="CE315">
        <f t="shared" si="282"/>
        <v>0</v>
      </c>
      <c r="CF315">
        <f t="shared" si="282"/>
        <v>0</v>
      </c>
      <c r="CG315">
        <f t="shared" si="282"/>
        <v>0</v>
      </c>
      <c r="CH315">
        <f t="shared" si="282"/>
        <v>0</v>
      </c>
      <c r="CI315">
        <f t="shared" si="282"/>
        <v>0</v>
      </c>
      <c r="CJ315">
        <f t="shared" si="282"/>
        <v>0</v>
      </c>
      <c r="CK315">
        <f t="shared" si="282"/>
        <v>0</v>
      </c>
      <c r="CL315">
        <f t="shared" si="282"/>
        <v>0</v>
      </c>
      <c r="CM315">
        <f t="shared" si="282"/>
        <v>0</v>
      </c>
      <c r="CN315">
        <f t="shared" si="282"/>
        <v>0</v>
      </c>
      <c r="CO315">
        <f t="shared" si="282"/>
        <v>0</v>
      </c>
      <c r="CP315">
        <f t="shared" si="282"/>
        <v>0</v>
      </c>
      <c r="CQ315">
        <f t="shared" si="282"/>
        <v>0</v>
      </c>
      <c r="CR315" s="19">
        <f t="shared" si="263"/>
        <v>0</v>
      </c>
      <c r="CS315">
        <f t="shared" si="282"/>
        <v>0</v>
      </c>
      <c r="CT315">
        <f t="shared" si="282"/>
        <v>0</v>
      </c>
      <c r="CU315">
        <f t="shared" si="282"/>
        <v>0</v>
      </c>
      <c r="CV315">
        <f t="shared" si="281"/>
        <v>0</v>
      </c>
      <c r="CW315">
        <f t="shared" si="281"/>
        <v>0</v>
      </c>
      <c r="CX315">
        <f t="shared" si="281"/>
        <v>0.05</v>
      </c>
      <c r="CY315">
        <f t="shared" si="281"/>
        <v>0.05</v>
      </c>
      <c r="DA315">
        <f t="shared" si="281"/>
        <v>0</v>
      </c>
      <c r="DB315">
        <f t="shared" si="281"/>
        <v>0</v>
      </c>
      <c r="DC315">
        <f t="shared" si="281"/>
        <v>0</v>
      </c>
      <c r="DD315">
        <f t="shared" si="281"/>
        <v>0</v>
      </c>
      <c r="DE315">
        <f t="shared" si="281"/>
        <v>0</v>
      </c>
    </row>
    <row r="316" spans="35:109">
      <c r="AI316">
        <f t="shared" si="262"/>
        <v>441</v>
      </c>
      <c r="AJ316">
        <f t="shared" si="282"/>
        <v>97</v>
      </c>
      <c r="AK316">
        <f t="shared" si="282"/>
        <v>2.5</v>
      </c>
      <c r="AL316">
        <f t="shared" si="282"/>
        <v>442</v>
      </c>
      <c r="AM316">
        <f t="shared" si="282"/>
        <v>118</v>
      </c>
      <c r="AN316">
        <f t="shared" si="282"/>
        <v>194</v>
      </c>
      <c r="AO316">
        <f t="shared" si="282"/>
        <v>62</v>
      </c>
      <c r="AP316">
        <f t="shared" si="282"/>
        <v>2.5</v>
      </c>
      <c r="AQ316">
        <f t="shared" si="282"/>
        <v>79</v>
      </c>
      <c r="AR316">
        <f t="shared" si="282"/>
        <v>52</v>
      </c>
      <c r="AS316">
        <f t="shared" si="282"/>
        <v>2.5</v>
      </c>
      <c r="AT316">
        <f t="shared" si="282"/>
        <v>2.5</v>
      </c>
      <c r="AU316">
        <f t="shared" si="282"/>
        <v>260</v>
      </c>
      <c r="AV316">
        <f t="shared" si="282"/>
        <v>153</v>
      </c>
      <c r="AW316">
        <f t="shared" si="282"/>
        <v>60</v>
      </c>
      <c r="AX316">
        <f t="shared" si="282"/>
        <v>134</v>
      </c>
      <c r="AY316">
        <f t="shared" si="282"/>
        <v>75</v>
      </c>
      <c r="AZ316">
        <f t="shared" si="282"/>
        <v>2.5</v>
      </c>
      <c r="BA316">
        <f t="shared" si="282"/>
        <v>2.5</v>
      </c>
      <c r="BB316">
        <f t="shared" si="282"/>
        <v>0</v>
      </c>
      <c r="BC316">
        <f t="shared" si="282"/>
        <v>0.5</v>
      </c>
      <c r="BD316">
        <f t="shared" si="282"/>
        <v>0.5</v>
      </c>
      <c r="BE316">
        <f t="shared" si="282"/>
        <v>17.100000000000001</v>
      </c>
      <c r="BF316">
        <f t="shared" si="282"/>
        <v>0.5</v>
      </c>
      <c r="BG316">
        <f t="shared" si="282"/>
        <v>0.5</v>
      </c>
      <c r="BH316">
        <f t="shared" si="282"/>
        <v>0.5</v>
      </c>
      <c r="BI316">
        <f t="shared" si="282"/>
        <v>0.5</v>
      </c>
      <c r="BJ316">
        <f t="shared" si="282"/>
        <v>17.100000000000001</v>
      </c>
      <c r="BK316">
        <f t="shared" si="282"/>
        <v>5.0000000000000001E-3</v>
      </c>
      <c r="BL316">
        <f t="shared" si="282"/>
        <v>0.5</v>
      </c>
      <c r="BM316">
        <f t="shared" si="282"/>
        <v>0.05</v>
      </c>
      <c r="BN316">
        <f t="shared" si="282"/>
        <v>0.05</v>
      </c>
      <c r="BO316">
        <f t="shared" si="282"/>
        <v>0.05</v>
      </c>
      <c r="BP316">
        <f t="shared" si="282"/>
        <v>0.05</v>
      </c>
      <c r="BQ316">
        <f t="shared" si="282"/>
        <v>0</v>
      </c>
      <c r="BR316">
        <f t="shared" si="282"/>
        <v>0.4</v>
      </c>
      <c r="BS316">
        <f t="shared" si="282"/>
        <v>0.05</v>
      </c>
      <c r="BT316">
        <f t="shared" si="282"/>
        <v>0.05</v>
      </c>
      <c r="BU316">
        <f t="shared" si="282"/>
        <v>0.1</v>
      </c>
      <c r="BV316">
        <f t="shared" si="282"/>
        <v>0.05</v>
      </c>
      <c r="BW316">
        <f t="shared" si="282"/>
        <v>0.05</v>
      </c>
      <c r="BX316">
        <f t="shared" si="282"/>
        <v>0</v>
      </c>
      <c r="BY316">
        <f t="shared" si="282"/>
        <v>0.15</v>
      </c>
      <c r="BZ316">
        <f t="shared" si="282"/>
        <v>0</v>
      </c>
      <c r="CA316">
        <f t="shared" si="282"/>
        <v>0</v>
      </c>
      <c r="CB316">
        <f t="shared" si="282"/>
        <v>0</v>
      </c>
      <c r="CC316">
        <f t="shared" si="282"/>
        <v>0</v>
      </c>
      <c r="CD316">
        <f t="shared" si="282"/>
        <v>0</v>
      </c>
      <c r="CE316">
        <f t="shared" si="282"/>
        <v>0</v>
      </c>
      <c r="CF316">
        <f t="shared" si="282"/>
        <v>0</v>
      </c>
      <c r="CG316">
        <f t="shared" si="282"/>
        <v>0</v>
      </c>
      <c r="CH316">
        <f t="shared" si="282"/>
        <v>0</v>
      </c>
      <c r="CI316">
        <f t="shared" si="282"/>
        <v>0</v>
      </c>
      <c r="CJ316">
        <f t="shared" si="282"/>
        <v>0</v>
      </c>
      <c r="CK316">
        <f t="shared" si="282"/>
        <v>0</v>
      </c>
      <c r="CL316">
        <f t="shared" si="282"/>
        <v>0</v>
      </c>
      <c r="CM316">
        <f t="shared" si="282"/>
        <v>0</v>
      </c>
      <c r="CN316">
        <f t="shared" si="282"/>
        <v>0</v>
      </c>
      <c r="CO316">
        <f t="shared" si="282"/>
        <v>0</v>
      </c>
      <c r="CP316">
        <f t="shared" si="282"/>
        <v>0</v>
      </c>
      <c r="CQ316">
        <f t="shared" si="282"/>
        <v>0</v>
      </c>
      <c r="CR316" s="19">
        <f t="shared" si="263"/>
        <v>0</v>
      </c>
      <c r="CS316">
        <f t="shared" si="282"/>
        <v>0</v>
      </c>
      <c r="CT316">
        <f t="shared" si="282"/>
        <v>0</v>
      </c>
      <c r="CU316">
        <f t="shared" si="282"/>
        <v>0</v>
      </c>
      <c r="CV316">
        <f t="shared" si="281"/>
        <v>0</v>
      </c>
      <c r="CW316">
        <f t="shared" si="281"/>
        <v>0</v>
      </c>
      <c r="CX316">
        <f t="shared" si="281"/>
        <v>0.05</v>
      </c>
      <c r="CY316">
        <f t="shared" si="281"/>
        <v>0.05</v>
      </c>
      <c r="DA316">
        <f t="shared" si="281"/>
        <v>0</v>
      </c>
      <c r="DB316">
        <f t="shared" si="281"/>
        <v>0</v>
      </c>
      <c r="DC316">
        <f t="shared" si="281"/>
        <v>0</v>
      </c>
      <c r="DD316">
        <f t="shared" si="281"/>
        <v>0</v>
      </c>
      <c r="DE316">
        <f t="shared" si="281"/>
        <v>0</v>
      </c>
    </row>
    <row r="317" spans="35:109">
      <c r="AI317">
        <f t="shared" si="262"/>
        <v>2.5</v>
      </c>
      <c r="AJ317">
        <f t="shared" si="282"/>
        <v>2.5</v>
      </c>
      <c r="AK317">
        <f t="shared" si="282"/>
        <v>2.5</v>
      </c>
      <c r="AL317">
        <f t="shared" si="282"/>
        <v>97</v>
      </c>
      <c r="AM317">
        <f t="shared" si="282"/>
        <v>25</v>
      </c>
      <c r="AN317">
        <f t="shared" si="282"/>
        <v>19</v>
      </c>
      <c r="AO317">
        <f t="shared" si="282"/>
        <v>2.5</v>
      </c>
      <c r="AP317">
        <f t="shared" si="282"/>
        <v>2.5</v>
      </c>
      <c r="AQ317">
        <f t="shared" si="282"/>
        <v>26</v>
      </c>
      <c r="AR317">
        <f t="shared" si="282"/>
        <v>20</v>
      </c>
      <c r="AS317">
        <f t="shared" si="282"/>
        <v>2.5</v>
      </c>
      <c r="AT317">
        <f t="shared" si="282"/>
        <v>2.5</v>
      </c>
      <c r="AU317">
        <f t="shared" si="282"/>
        <v>30</v>
      </c>
      <c r="AV317">
        <f t="shared" si="282"/>
        <v>32</v>
      </c>
      <c r="AW317">
        <f t="shared" si="282"/>
        <v>2.5</v>
      </c>
      <c r="AX317">
        <f t="shared" si="282"/>
        <v>37</v>
      </c>
      <c r="AY317">
        <f t="shared" si="282"/>
        <v>31</v>
      </c>
      <c r="AZ317">
        <f t="shared" si="282"/>
        <v>2.5</v>
      </c>
      <c r="BA317">
        <f t="shared" si="282"/>
        <v>2.5</v>
      </c>
      <c r="BB317">
        <f t="shared" si="282"/>
        <v>0</v>
      </c>
      <c r="BC317">
        <f t="shared" si="282"/>
        <v>0.5</v>
      </c>
      <c r="BD317">
        <f t="shared" si="282"/>
        <v>0.5</v>
      </c>
      <c r="BE317">
        <f t="shared" si="282"/>
        <v>0.5</v>
      </c>
      <c r="BF317">
        <f t="shared" si="282"/>
        <v>0.5</v>
      </c>
      <c r="BG317">
        <f t="shared" si="282"/>
        <v>0.5</v>
      </c>
      <c r="BH317">
        <f t="shared" si="282"/>
        <v>0.5</v>
      </c>
      <c r="BI317">
        <f t="shared" si="282"/>
        <v>0.5</v>
      </c>
      <c r="BJ317">
        <f t="shared" si="282"/>
        <v>0.5</v>
      </c>
      <c r="BK317">
        <f t="shared" si="282"/>
        <v>5.0000000000000001E-3</v>
      </c>
      <c r="BL317">
        <f t="shared" si="282"/>
        <v>0.5</v>
      </c>
      <c r="BM317">
        <f t="shared" si="282"/>
        <v>0.05</v>
      </c>
      <c r="BN317">
        <f t="shared" si="282"/>
        <v>0.05</v>
      </c>
      <c r="BO317">
        <f t="shared" si="282"/>
        <v>0.05</v>
      </c>
      <c r="BP317">
        <f t="shared" si="282"/>
        <v>0.05</v>
      </c>
      <c r="BQ317">
        <f t="shared" si="282"/>
        <v>0</v>
      </c>
      <c r="BR317">
        <f t="shared" si="282"/>
        <v>0.4</v>
      </c>
      <c r="BS317">
        <f t="shared" si="282"/>
        <v>0.05</v>
      </c>
      <c r="BT317">
        <f t="shared" si="282"/>
        <v>0.05</v>
      </c>
      <c r="BU317">
        <f t="shared" si="282"/>
        <v>0.1</v>
      </c>
      <c r="BV317">
        <f t="shared" si="282"/>
        <v>0.05</v>
      </c>
      <c r="BW317">
        <f t="shared" si="282"/>
        <v>0.05</v>
      </c>
      <c r="BX317">
        <f t="shared" si="282"/>
        <v>0</v>
      </c>
      <c r="BY317">
        <f t="shared" si="282"/>
        <v>0.15</v>
      </c>
      <c r="BZ317">
        <f t="shared" si="282"/>
        <v>0</v>
      </c>
      <c r="CA317">
        <f t="shared" si="282"/>
        <v>0</v>
      </c>
      <c r="CB317">
        <f t="shared" si="282"/>
        <v>0</v>
      </c>
      <c r="CC317">
        <f t="shared" si="282"/>
        <v>0</v>
      </c>
      <c r="CD317">
        <f t="shared" si="282"/>
        <v>0</v>
      </c>
      <c r="CE317">
        <f t="shared" si="282"/>
        <v>0</v>
      </c>
      <c r="CF317">
        <f t="shared" si="282"/>
        <v>0</v>
      </c>
      <c r="CG317">
        <f t="shared" si="282"/>
        <v>0</v>
      </c>
      <c r="CH317">
        <f t="shared" si="282"/>
        <v>0</v>
      </c>
      <c r="CI317">
        <f t="shared" si="282"/>
        <v>0</v>
      </c>
      <c r="CJ317">
        <f t="shared" si="282"/>
        <v>0</v>
      </c>
      <c r="CK317">
        <f t="shared" si="282"/>
        <v>0</v>
      </c>
      <c r="CL317">
        <f t="shared" si="282"/>
        <v>0</v>
      </c>
      <c r="CM317">
        <f t="shared" si="282"/>
        <v>0</v>
      </c>
      <c r="CN317">
        <f t="shared" si="282"/>
        <v>0</v>
      </c>
      <c r="CO317">
        <f t="shared" si="282"/>
        <v>0</v>
      </c>
      <c r="CP317">
        <f t="shared" si="282"/>
        <v>0</v>
      </c>
      <c r="CQ317">
        <f t="shared" si="282"/>
        <v>0</v>
      </c>
      <c r="CR317" s="19">
        <f t="shared" si="263"/>
        <v>0</v>
      </c>
      <c r="CS317">
        <f t="shared" si="282"/>
        <v>0</v>
      </c>
      <c r="CT317">
        <f t="shared" si="282"/>
        <v>0</v>
      </c>
      <c r="CU317">
        <f t="shared" ref="CU317:DE320" si="283">CU109*1000</f>
        <v>0</v>
      </c>
      <c r="CV317">
        <f t="shared" si="283"/>
        <v>0</v>
      </c>
      <c r="CW317">
        <f t="shared" si="283"/>
        <v>0</v>
      </c>
      <c r="CX317">
        <f t="shared" si="283"/>
        <v>0.05</v>
      </c>
      <c r="CY317">
        <f t="shared" si="283"/>
        <v>0.05</v>
      </c>
      <c r="DA317">
        <f t="shared" si="283"/>
        <v>0</v>
      </c>
      <c r="DB317">
        <f t="shared" si="283"/>
        <v>0</v>
      </c>
      <c r="DC317">
        <f t="shared" si="283"/>
        <v>0</v>
      </c>
      <c r="DD317">
        <f t="shared" si="283"/>
        <v>0</v>
      </c>
      <c r="DE317">
        <f t="shared" si="283"/>
        <v>0</v>
      </c>
    </row>
    <row r="318" spans="35:109">
      <c r="AI318">
        <f t="shared" si="262"/>
        <v>311</v>
      </c>
      <c r="AJ318">
        <f t="shared" ref="AJ318:CU321" si="284">AJ110*1000</f>
        <v>207</v>
      </c>
      <c r="AK318">
        <f t="shared" si="284"/>
        <v>2.5</v>
      </c>
      <c r="AL318">
        <f t="shared" si="284"/>
        <v>783</v>
      </c>
      <c r="AM318">
        <f t="shared" si="284"/>
        <v>225</v>
      </c>
      <c r="AN318">
        <f t="shared" si="284"/>
        <v>186</v>
      </c>
      <c r="AO318">
        <f t="shared" si="284"/>
        <v>103</v>
      </c>
      <c r="AP318">
        <f t="shared" si="284"/>
        <v>2.5</v>
      </c>
      <c r="AQ318">
        <f t="shared" si="284"/>
        <v>147</v>
      </c>
      <c r="AR318">
        <f t="shared" si="284"/>
        <v>49</v>
      </c>
      <c r="AS318">
        <f t="shared" si="284"/>
        <v>2.5</v>
      </c>
      <c r="AT318">
        <f t="shared" si="284"/>
        <v>2.5</v>
      </c>
      <c r="AU318">
        <f t="shared" si="284"/>
        <v>379</v>
      </c>
      <c r="AV318">
        <f t="shared" si="284"/>
        <v>246</v>
      </c>
      <c r="AW318">
        <f t="shared" si="284"/>
        <v>108</v>
      </c>
      <c r="AX318">
        <f t="shared" si="284"/>
        <v>210</v>
      </c>
      <c r="AY318">
        <f t="shared" si="284"/>
        <v>136</v>
      </c>
      <c r="AZ318">
        <f t="shared" si="284"/>
        <v>2.5</v>
      </c>
      <c r="BA318">
        <f t="shared" si="284"/>
        <v>2.5</v>
      </c>
      <c r="BB318">
        <f t="shared" si="284"/>
        <v>0</v>
      </c>
      <c r="BC318">
        <f t="shared" si="284"/>
        <v>0.5</v>
      </c>
      <c r="BD318">
        <f t="shared" si="284"/>
        <v>0.5</v>
      </c>
      <c r="BE318">
        <f t="shared" si="284"/>
        <v>0.5</v>
      </c>
      <c r="BF318">
        <f t="shared" si="284"/>
        <v>0.5</v>
      </c>
      <c r="BG318">
        <f t="shared" si="284"/>
        <v>0.5</v>
      </c>
      <c r="BH318">
        <f t="shared" si="284"/>
        <v>0.5</v>
      </c>
      <c r="BI318">
        <f t="shared" si="284"/>
        <v>0.5</v>
      </c>
      <c r="BJ318">
        <f t="shared" si="284"/>
        <v>0.5</v>
      </c>
      <c r="BK318">
        <f t="shared" si="284"/>
        <v>5.0000000000000001E-3</v>
      </c>
      <c r="BL318">
        <f t="shared" si="284"/>
        <v>0.5</v>
      </c>
      <c r="BM318">
        <f t="shared" si="284"/>
        <v>0.05</v>
      </c>
      <c r="BN318">
        <f t="shared" si="284"/>
        <v>0.05</v>
      </c>
      <c r="BO318">
        <f t="shared" si="284"/>
        <v>0.05</v>
      </c>
      <c r="BP318">
        <f t="shared" si="284"/>
        <v>0.05</v>
      </c>
      <c r="BQ318">
        <f t="shared" si="284"/>
        <v>0</v>
      </c>
      <c r="BR318">
        <f t="shared" si="284"/>
        <v>0.4</v>
      </c>
      <c r="BS318">
        <f t="shared" si="284"/>
        <v>0.05</v>
      </c>
      <c r="BT318">
        <f t="shared" si="284"/>
        <v>0.05</v>
      </c>
      <c r="BU318">
        <f t="shared" si="284"/>
        <v>0.1</v>
      </c>
      <c r="BV318">
        <f t="shared" si="284"/>
        <v>0.05</v>
      </c>
      <c r="BW318">
        <f t="shared" si="284"/>
        <v>0.05</v>
      </c>
      <c r="BX318">
        <f t="shared" si="284"/>
        <v>0</v>
      </c>
      <c r="BY318">
        <f t="shared" si="284"/>
        <v>0.15</v>
      </c>
      <c r="BZ318">
        <f t="shared" si="284"/>
        <v>0</v>
      </c>
      <c r="CA318">
        <f t="shared" si="284"/>
        <v>0</v>
      </c>
      <c r="CB318">
        <f t="shared" si="284"/>
        <v>0</v>
      </c>
      <c r="CC318">
        <f t="shared" si="284"/>
        <v>0</v>
      </c>
      <c r="CD318">
        <f t="shared" si="284"/>
        <v>0</v>
      </c>
      <c r="CE318">
        <f t="shared" si="284"/>
        <v>0</v>
      </c>
      <c r="CF318">
        <f t="shared" si="284"/>
        <v>0</v>
      </c>
      <c r="CG318">
        <f t="shared" si="284"/>
        <v>0</v>
      </c>
      <c r="CH318">
        <f t="shared" si="284"/>
        <v>0</v>
      </c>
      <c r="CI318">
        <f t="shared" si="284"/>
        <v>0</v>
      </c>
      <c r="CJ318">
        <f t="shared" si="284"/>
        <v>0</v>
      </c>
      <c r="CK318">
        <f t="shared" si="284"/>
        <v>0</v>
      </c>
      <c r="CL318">
        <f t="shared" si="284"/>
        <v>0</v>
      </c>
      <c r="CM318">
        <f t="shared" si="284"/>
        <v>0</v>
      </c>
      <c r="CN318">
        <f t="shared" si="284"/>
        <v>0</v>
      </c>
      <c r="CO318">
        <f t="shared" si="284"/>
        <v>0</v>
      </c>
      <c r="CP318">
        <f t="shared" si="284"/>
        <v>0</v>
      </c>
      <c r="CQ318">
        <f t="shared" si="284"/>
        <v>0</v>
      </c>
      <c r="CR318" s="19">
        <f t="shared" si="263"/>
        <v>0</v>
      </c>
      <c r="CS318">
        <f t="shared" si="284"/>
        <v>0</v>
      </c>
      <c r="CT318">
        <f t="shared" si="284"/>
        <v>0</v>
      </c>
      <c r="CU318">
        <f t="shared" si="284"/>
        <v>0</v>
      </c>
      <c r="CV318">
        <f t="shared" si="283"/>
        <v>0</v>
      </c>
      <c r="CW318">
        <f t="shared" si="283"/>
        <v>0</v>
      </c>
      <c r="CX318">
        <f t="shared" si="283"/>
        <v>0.05</v>
      </c>
      <c r="CY318">
        <f t="shared" si="283"/>
        <v>0.05</v>
      </c>
      <c r="DA318">
        <f t="shared" si="283"/>
        <v>0</v>
      </c>
      <c r="DB318">
        <f t="shared" si="283"/>
        <v>0</v>
      </c>
      <c r="DC318">
        <f t="shared" si="283"/>
        <v>0</v>
      </c>
      <c r="DD318">
        <f t="shared" si="283"/>
        <v>0</v>
      </c>
      <c r="DE318">
        <f t="shared" si="283"/>
        <v>0</v>
      </c>
    </row>
    <row r="319" spans="35:109">
      <c r="AI319">
        <f t="shared" si="262"/>
        <v>119</v>
      </c>
      <c r="AJ319">
        <f t="shared" si="284"/>
        <v>59</v>
      </c>
      <c r="AK319">
        <f t="shared" si="284"/>
        <v>2.5</v>
      </c>
      <c r="AL319">
        <f t="shared" si="284"/>
        <v>280</v>
      </c>
      <c r="AM319">
        <f t="shared" si="284"/>
        <v>97</v>
      </c>
      <c r="AN319">
        <f t="shared" si="284"/>
        <v>73</v>
      </c>
      <c r="AO319">
        <f t="shared" si="284"/>
        <v>49</v>
      </c>
      <c r="AP319">
        <f t="shared" si="284"/>
        <v>2.5</v>
      </c>
      <c r="AQ319">
        <f t="shared" si="284"/>
        <v>76</v>
      </c>
      <c r="AR319">
        <f t="shared" si="284"/>
        <v>37</v>
      </c>
      <c r="AS319">
        <f t="shared" si="284"/>
        <v>2.5</v>
      </c>
      <c r="AT319">
        <f t="shared" si="284"/>
        <v>2.5</v>
      </c>
      <c r="AU319">
        <f t="shared" si="284"/>
        <v>135</v>
      </c>
      <c r="AV319">
        <f t="shared" si="284"/>
        <v>116</v>
      </c>
      <c r="AW319">
        <f t="shared" si="284"/>
        <v>48</v>
      </c>
      <c r="AX319">
        <f t="shared" si="284"/>
        <v>84</v>
      </c>
      <c r="AY319">
        <f t="shared" si="284"/>
        <v>81</v>
      </c>
      <c r="AZ319">
        <f t="shared" si="284"/>
        <v>2.5</v>
      </c>
      <c r="BA319">
        <f t="shared" si="284"/>
        <v>2.5</v>
      </c>
      <c r="BB319">
        <f t="shared" si="284"/>
        <v>0</v>
      </c>
      <c r="BC319">
        <f t="shared" si="284"/>
        <v>0.5</v>
      </c>
      <c r="BD319">
        <f t="shared" si="284"/>
        <v>0.5</v>
      </c>
      <c r="BE319">
        <f t="shared" si="284"/>
        <v>0.5</v>
      </c>
      <c r="BF319">
        <f t="shared" si="284"/>
        <v>0.5</v>
      </c>
      <c r="BG319">
        <f t="shared" si="284"/>
        <v>0.5</v>
      </c>
      <c r="BH319">
        <f t="shared" si="284"/>
        <v>0.5</v>
      </c>
      <c r="BI319">
        <f t="shared" si="284"/>
        <v>0.5</v>
      </c>
      <c r="BJ319">
        <f t="shared" si="284"/>
        <v>0.5</v>
      </c>
      <c r="BK319">
        <f t="shared" si="284"/>
        <v>5.0000000000000001E-3</v>
      </c>
      <c r="BL319">
        <f t="shared" si="284"/>
        <v>0.5</v>
      </c>
      <c r="BM319">
        <f t="shared" si="284"/>
        <v>0.05</v>
      </c>
      <c r="BN319">
        <f t="shared" si="284"/>
        <v>0.05</v>
      </c>
      <c r="BO319">
        <f t="shared" si="284"/>
        <v>0.05</v>
      </c>
      <c r="BP319">
        <f t="shared" si="284"/>
        <v>0.05</v>
      </c>
      <c r="BQ319">
        <f t="shared" si="284"/>
        <v>0</v>
      </c>
      <c r="BR319">
        <f t="shared" si="284"/>
        <v>0.4</v>
      </c>
      <c r="BS319">
        <f t="shared" si="284"/>
        <v>0.05</v>
      </c>
      <c r="BT319">
        <f t="shared" si="284"/>
        <v>0.05</v>
      </c>
      <c r="BU319">
        <f t="shared" si="284"/>
        <v>0.1</v>
      </c>
      <c r="BV319">
        <f t="shared" si="284"/>
        <v>0.05</v>
      </c>
      <c r="BW319">
        <f t="shared" si="284"/>
        <v>0.05</v>
      </c>
      <c r="BX319">
        <f t="shared" si="284"/>
        <v>0</v>
      </c>
      <c r="BY319">
        <f t="shared" si="284"/>
        <v>0.15</v>
      </c>
      <c r="BZ319">
        <f t="shared" si="284"/>
        <v>0</v>
      </c>
      <c r="CA319">
        <f t="shared" si="284"/>
        <v>0</v>
      </c>
      <c r="CB319">
        <f t="shared" si="284"/>
        <v>0</v>
      </c>
      <c r="CC319">
        <f t="shared" si="284"/>
        <v>0</v>
      </c>
      <c r="CD319">
        <f t="shared" si="284"/>
        <v>0</v>
      </c>
      <c r="CE319">
        <f t="shared" si="284"/>
        <v>0</v>
      </c>
      <c r="CF319">
        <f t="shared" si="284"/>
        <v>0</v>
      </c>
      <c r="CG319">
        <f t="shared" si="284"/>
        <v>0</v>
      </c>
      <c r="CH319">
        <f t="shared" si="284"/>
        <v>0</v>
      </c>
      <c r="CI319">
        <f t="shared" si="284"/>
        <v>0</v>
      </c>
      <c r="CJ319">
        <f t="shared" si="284"/>
        <v>0</v>
      </c>
      <c r="CK319">
        <f t="shared" si="284"/>
        <v>0</v>
      </c>
      <c r="CL319">
        <f t="shared" si="284"/>
        <v>0</v>
      </c>
      <c r="CM319">
        <f t="shared" si="284"/>
        <v>0</v>
      </c>
      <c r="CN319">
        <f t="shared" si="284"/>
        <v>0</v>
      </c>
      <c r="CO319">
        <f t="shared" si="284"/>
        <v>0</v>
      </c>
      <c r="CP319">
        <f t="shared" si="284"/>
        <v>0</v>
      </c>
      <c r="CQ319">
        <f t="shared" si="284"/>
        <v>0</v>
      </c>
      <c r="CR319" s="19">
        <f t="shared" si="263"/>
        <v>0</v>
      </c>
      <c r="CS319">
        <f t="shared" si="284"/>
        <v>0</v>
      </c>
      <c r="CT319">
        <f t="shared" si="284"/>
        <v>0</v>
      </c>
      <c r="CU319">
        <f t="shared" si="284"/>
        <v>0</v>
      </c>
      <c r="CV319">
        <f t="shared" si="283"/>
        <v>0</v>
      </c>
      <c r="CW319">
        <f t="shared" si="283"/>
        <v>0</v>
      </c>
      <c r="CX319">
        <f t="shared" si="283"/>
        <v>0.05</v>
      </c>
      <c r="CY319">
        <f t="shared" si="283"/>
        <v>0.05</v>
      </c>
      <c r="DA319">
        <f t="shared" si="283"/>
        <v>0</v>
      </c>
      <c r="DB319">
        <f t="shared" si="283"/>
        <v>0</v>
      </c>
      <c r="DC319">
        <f t="shared" si="283"/>
        <v>0</v>
      </c>
      <c r="DD319">
        <f t="shared" si="283"/>
        <v>0</v>
      </c>
      <c r="DE319">
        <f t="shared" si="283"/>
        <v>0</v>
      </c>
    </row>
    <row r="320" spans="35:109">
      <c r="AI320">
        <f t="shared" si="262"/>
        <v>180</v>
      </c>
      <c r="AJ320">
        <f t="shared" si="284"/>
        <v>86</v>
      </c>
      <c r="AK320">
        <f t="shared" si="284"/>
        <v>2.5</v>
      </c>
      <c r="AL320">
        <f t="shared" si="284"/>
        <v>289</v>
      </c>
      <c r="AM320">
        <f t="shared" si="284"/>
        <v>98</v>
      </c>
      <c r="AN320">
        <f t="shared" si="284"/>
        <v>70</v>
      </c>
      <c r="AO320">
        <f t="shared" si="284"/>
        <v>2.5</v>
      </c>
      <c r="AP320">
        <f t="shared" si="284"/>
        <v>2.5</v>
      </c>
      <c r="AQ320">
        <f t="shared" si="284"/>
        <v>2.5</v>
      </c>
      <c r="AR320">
        <f t="shared" si="284"/>
        <v>71</v>
      </c>
      <c r="AS320">
        <f t="shared" si="284"/>
        <v>2.5</v>
      </c>
      <c r="AT320">
        <f t="shared" si="284"/>
        <v>2.5</v>
      </c>
      <c r="AU320">
        <f t="shared" si="284"/>
        <v>124</v>
      </c>
      <c r="AV320">
        <f t="shared" si="284"/>
        <v>83</v>
      </c>
      <c r="AW320">
        <f t="shared" si="284"/>
        <v>2.5</v>
      </c>
      <c r="AX320">
        <f t="shared" si="284"/>
        <v>110</v>
      </c>
      <c r="AY320">
        <f t="shared" si="284"/>
        <v>69</v>
      </c>
      <c r="AZ320">
        <f t="shared" si="284"/>
        <v>2.5</v>
      </c>
      <c r="BA320">
        <f t="shared" si="284"/>
        <v>2.5</v>
      </c>
      <c r="BB320">
        <f t="shared" si="284"/>
        <v>0</v>
      </c>
      <c r="BC320">
        <f t="shared" si="284"/>
        <v>0.5</v>
      </c>
      <c r="BD320">
        <f t="shared" si="284"/>
        <v>0.5</v>
      </c>
      <c r="BE320">
        <f t="shared" si="284"/>
        <v>0.5</v>
      </c>
      <c r="BF320">
        <f t="shared" si="284"/>
        <v>0.5</v>
      </c>
      <c r="BG320">
        <f t="shared" si="284"/>
        <v>0.5</v>
      </c>
      <c r="BH320">
        <f t="shared" si="284"/>
        <v>0.5</v>
      </c>
      <c r="BI320">
        <f t="shared" si="284"/>
        <v>0.5</v>
      </c>
      <c r="BJ320">
        <f t="shared" si="284"/>
        <v>0.5</v>
      </c>
      <c r="BK320">
        <f t="shared" si="284"/>
        <v>5.0000000000000001E-3</v>
      </c>
      <c r="BL320">
        <f t="shared" si="284"/>
        <v>0.5</v>
      </c>
      <c r="BM320">
        <f t="shared" si="284"/>
        <v>0.05</v>
      </c>
      <c r="BN320">
        <f t="shared" si="284"/>
        <v>0.05</v>
      </c>
      <c r="BO320">
        <f t="shared" si="284"/>
        <v>0.05</v>
      </c>
      <c r="BP320">
        <f t="shared" si="284"/>
        <v>0.05</v>
      </c>
      <c r="BQ320">
        <f t="shared" si="284"/>
        <v>0</v>
      </c>
      <c r="BR320">
        <f t="shared" si="284"/>
        <v>0.4</v>
      </c>
      <c r="BS320">
        <f t="shared" si="284"/>
        <v>0.05</v>
      </c>
      <c r="BT320">
        <f t="shared" si="284"/>
        <v>0.05</v>
      </c>
      <c r="BU320">
        <f t="shared" si="284"/>
        <v>0.1</v>
      </c>
      <c r="BV320">
        <f t="shared" si="284"/>
        <v>0.05</v>
      </c>
      <c r="BW320">
        <f t="shared" si="284"/>
        <v>0.05</v>
      </c>
      <c r="BX320">
        <f t="shared" si="284"/>
        <v>0</v>
      </c>
      <c r="BY320">
        <f t="shared" si="284"/>
        <v>0.15</v>
      </c>
      <c r="BZ320">
        <f t="shared" si="284"/>
        <v>0</v>
      </c>
      <c r="CA320">
        <f t="shared" si="284"/>
        <v>0</v>
      </c>
      <c r="CB320">
        <f t="shared" si="284"/>
        <v>0</v>
      </c>
      <c r="CC320">
        <f t="shared" si="284"/>
        <v>0</v>
      </c>
      <c r="CD320">
        <f t="shared" si="284"/>
        <v>0</v>
      </c>
      <c r="CE320">
        <f t="shared" si="284"/>
        <v>0</v>
      </c>
      <c r="CF320">
        <f t="shared" si="284"/>
        <v>0</v>
      </c>
      <c r="CG320">
        <f t="shared" si="284"/>
        <v>0</v>
      </c>
      <c r="CH320">
        <f t="shared" si="284"/>
        <v>0</v>
      </c>
      <c r="CI320">
        <f t="shared" si="284"/>
        <v>0</v>
      </c>
      <c r="CJ320">
        <f t="shared" si="284"/>
        <v>0</v>
      </c>
      <c r="CK320">
        <f t="shared" si="284"/>
        <v>0</v>
      </c>
      <c r="CL320">
        <f t="shared" si="284"/>
        <v>0</v>
      </c>
      <c r="CM320">
        <f t="shared" si="284"/>
        <v>0</v>
      </c>
      <c r="CN320">
        <f t="shared" si="284"/>
        <v>0</v>
      </c>
      <c r="CO320">
        <f t="shared" si="284"/>
        <v>0</v>
      </c>
      <c r="CP320">
        <f t="shared" si="284"/>
        <v>0</v>
      </c>
      <c r="CQ320">
        <f t="shared" si="284"/>
        <v>0</v>
      </c>
      <c r="CR320" s="19">
        <f t="shared" si="263"/>
        <v>0</v>
      </c>
      <c r="CS320">
        <f t="shared" si="284"/>
        <v>0</v>
      </c>
      <c r="CT320">
        <f t="shared" si="284"/>
        <v>0</v>
      </c>
      <c r="CU320">
        <f t="shared" si="284"/>
        <v>0</v>
      </c>
      <c r="CV320">
        <f t="shared" si="283"/>
        <v>0</v>
      </c>
      <c r="CW320">
        <f t="shared" si="283"/>
        <v>0</v>
      </c>
      <c r="CX320">
        <f t="shared" si="283"/>
        <v>0.05</v>
      </c>
      <c r="CY320">
        <f t="shared" si="283"/>
        <v>0.05</v>
      </c>
      <c r="DA320">
        <f t="shared" si="283"/>
        <v>0</v>
      </c>
      <c r="DB320">
        <f t="shared" si="283"/>
        <v>0</v>
      </c>
      <c r="DC320">
        <f t="shared" si="283"/>
        <v>0</v>
      </c>
      <c r="DD320">
        <f t="shared" si="283"/>
        <v>0</v>
      </c>
      <c r="DE320">
        <f t="shared" si="283"/>
        <v>0</v>
      </c>
    </row>
    <row r="321" spans="35:109">
      <c r="AI321">
        <f t="shared" si="262"/>
        <v>2.5</v>
      </c>
      <c r="AJ321">
        <f t="shared" si="284"/>
        <v>63</v>
      </c>
      <c r="AK321">
        <f t="shared" si="284"/>
        <v>2.5</v>
      </c>
      <c r="AL321">
        <f t="shared" si="284"/>
        <v>320</v>
      </c>
      <c r="AM321">
        <f t="shared" si="284"/>
        <v>74</v>
      </c>
      <c r="AN321">
        <f t="shared" si="284"/>
        <v>73</v>
      </c>
      <c r="AO321">
        <f t="shared" si="284"/>
        <v>2.5</v>
      </c>
      <c r="AP321">
        <f t="shared" si="284"/>
        <v>2.5</v>
      </c>
      <c r="AQ321">
        <f t="shared" si="284"/>
        <v>56</v>
      </c>
      <c r="AR321">
        <f t="shared" si="284"/>
        <v>32</v>
      </c>
      <c r="AS321">
        <f t="shared" si="284"/>
        <v>2.5</v>
      </c>
      <c r="AT321">
        <f t="shared" si="284"/>
        <v>2.5</v>
      </c>
      <c r="AU321">
        <f t="shared" si="284"/>
        <v>173</v>
      </c>
      <c r="AV321">
        <f t="shared" si="284"/>
        <v>83</v>
      </c>
      <c r="AW321">
        <f t="shared" si="284"/>
        <v>37</v>
      </c>
      <c r="AX321">
        <f t="shared" si="284"/>
        <v>81</v>
      </c>
      <c r="AY321">
        <f t="shared" si="284"/>
        <v>56</v>
      </c>
      <c r="AZ321">
        <f t="shared" si="284"/>
        <v>2.5</v>
      </c>
      <c r="BA321">
        <f t="shared" si="284"/>
        <v>2.5</v>
      </c>
      <c r="BB321">
        <f t="shared" si="284"/>
        <v>0</v>
      </c>
      <c r="BC321">
        <f t="shared" si="284"/>
        <v>0.5</v>
      </c>
      <c r="BD321">
        <f t="shared" si="284"/>
        <v>0.5</v>
      </c>
      <c r="BE321">
        <f t="shared" si="284"/>
        <v>0.5</v>
      </c>
      <c r="BF321">
        <f t="shared" si="284"/>
        <v>0.5</v>
      </c>
      <c r="BG321">
        <f t="shared" si="284"/>
        <v>0.5</v>
      </c>
      <c r="BH321">
        <f t="shared" si="284"/>
        <v>0.5</v>
      </c>
      <c r="BI321">
        <f t="shared" si="284"/>
        <v>0.5</v>
      </c>
      <c r="BJ321">
        <f t="shared" si="284"/>
        <v>0.5</v>
      </c>
      <c r="BK321">
        <f t="shared" si="284"/>
        <v>5.0000000000000001E-3</v>
      </c>
      <c r="BL321">
        <f t="shared" si="284"/>
        <v>0.5</v>
      </c>
      <c r="BM321">
        <f t="shared" si="284"/>
        <v>0.05</v>
      </c>
      <c r="BN321">
        <f t="shared" si="284"/>
        <v>0.05</v>
      </c>
      <c r="BO321">
        <f t="shared" si="284"/>
        <v>0.05</v>
      </c>
      <c r="BP321">
        <f t="shared" si="284"/>
        <v>0.05</v>
      </c>
      <c r="BQ321">
        <f t="shared" si="284"/>
        <v>0</v>
      </c>
      <c r="BR321">
        <f t="shared" si="284"/>
        <v>0.4</v>
      </c>
      <c r="BS321">
        <f t="shared" si="284"/>
        <v>0.05</v>
      </c>
      <c r="BT321">
        <f t="shared" si="284"/>
        <v>0.05</v>
      </c>
      <c r="BU321">
        <f t="shared" si="284"/>
        <v>0.1</v>
      </c>
      <c r="BV321">
        <f t="shared" si="284"/>
        <v>0.05</v>
      </c>
      <c r="BW321">
        <f t="shared" si="284"/>
        <v>0.05</v>
      </c>
      <c r="BX321">
        <f t="shared" si="284"/>
        <v>0</v>
      </c>
      <c r="BY321">
        <f t="shared" si="284"/>
        <v>0.15</v>
      </c>
      <c r="BZ321">
        <f t="shared" si="284"/>
        <v>0</v>
      </c>
      <c r="CA321">
        <f t="shared" si="284"/>
        <v>0</v>
      </c>
      <c r="CB321">
        <f t="shared" si="284"/>
        <v>0</v>
      </c>
      <c r="CC321">
        <f t="shared" si="284"/>
        <v>0</v>
      </c>
      <c r="CD321">
        <f t="shared" si="284"/>
        <v>0</v>
      </c>
      <c r="CE321">
        <f t="shared" si="284"/>
        <v>0</v>
      </c>
      <c r="CF321">
        <f t="shared" si="284"/>
        <v>0</v>
      </c>
      <c r="CG321">
        <f t="shared" si="284"/>
        <v>0</v>
      </c>
      <c r="CH321">
        <f t="shared" si="284"/>
        <v>0</v>
      </c>
      <c r="CI321">
        <f t="shared" si="284"/>
        <v>0</v>
      </c>
      <c r="CJ321">
        <f t="shared" si="284"/>
        <v>0</v>
      </c>
      <c r="CK321">
        <f t="shared" si="284"/>
        <v>0</v>
      </c>
      <c r="CL321">
        <f t="shared" si="284"/>
        <v>0</v>
      </c>
      <c r="CM321">
        <f t="shared" si="284"/>
        <v>0</v>
      </c>
      <c r="CN321">
        <f t="shared" si="284"/>
        <v>0</v>
      </c>
      <c r="CO321">
        <f t="shared" si="284"/>
        <v>0</v>
      </c>
      <c r="CP321">
        <f t="shared" si="284"/>
        <v>0</v>
      </c>
      <c r="CQ321">
        <f t="shared" si="284"/>
        <v>0</v>
      </c>
      <c r="CR321" s="19">
        <f t="shared" si="263"/>
        <v>0</v>
      </c>
      <c r="CS321">
        <f t="shared" si="284"/>
        <v>0</v>
      </c>
      <c r="CT321">
        <f t="shared" si="284"/>
        <v>0</v>
      </c>
      <c r="CU321">
        <f t="shared" ref="CU321:DE324" si="285">CU113*1000</f>
        <v>0</v>
      </c>
      <c r="CV321">
        <f t="shared" si="285"/>
        <v>0</v>
      </c>
      <c r="CW321">
        <f t="shared" si="285"/>
        <v>0</v>
      </c>
      <c r="CX321">
        <f t="shared" si="285"/>
        <v>0.05</v>
      </c>
      <c r="CY321">
        <f t="shared" si="285"/>
        <v>0.05</v>
      </c>
      <c r="DA321">
        <f t="shared" si="285"/>
        <v>0</v>
      </c>
      <c r="DB321">
        <f t="shared" si="285"/>
        <v>0</v>
      </c>
      <c r="DC321">
        <f t="shared" si="285"/>
        <v>0</v>
      </c>
      <c r="DD321">
        <f t="shared" si="285"/>
        <v>0</v>
      </c>
      <c r="DE321">
        <f t="shared" si="285"/>
        <v>0</v>
      </c>
    </row>
    <row r="322" spans="35:109">
      <c r="AI322">
        <f t="shared" si="262"/>
        <v>60</v>
      </c>
      <c r="AJ322">
        <f t="shared" ref="AJ322:CU325" si="286">AJ114*1000</f>
        <v>36</v>
      </c>
      <c r="AK322">
        <f t="shared" si="286"/>
        <v>2.5</v>
      </c>
      <c r="AL322">
        <f t="shared" si="286"/>
        <v>114</v>
      </c>
      <c r="AM322">
        <f t="shared" si="286"/>
        <v>60</v>
      </c>
      <c r="AN322">
        <f t="shared" si="286"/>
        <v>2.5</v>
      </c>
      <c r="AO322">
        <f t="shared" si="286"/>
        <v>2.5</v>
      </c>
      <c r="AP322">
        <f t="shared" si="286"/>
        <v>2.5</v>
      </c>
      <c r="AQ322">
        <f t="shared" si="286"/>
        <v>31</v>
      </c>
      <c r="AR322">
        <f t="shared" si="286"/>
        <v>37</v>
      </c>
      <c r="AS322">
        <f t="shared" si="286"/>
        <v>2.5</v>
      </c>
      <c r="AT322">
        <f t="shared" si="286"/>
        <v>2.5</v>
      </c>
      <c r="AU322">
        <f t="shared" si="286"/>
        <v>65</v>
      </c>
      <c r="AV322">
        <f t="shared" si="286"/>
        <v>2.5</v>
      </c>
      <c r="AW322">
        <f t="shared" si="286"/>
        <v>2.5</v>
      </c>
      <c r="AX322">
        <f t="shared" si="286"/>
        <v>49</v>
      </c>
      <c r="AY322">
        <f t="shared" si="286"/>
        <v>28</v>
      </c>
      <c r="AZ322">
        <f t="shared" si="286"/>
        <v>2.5</v>
      </c>
      <c r="BA322">
        <f t="shared" si="286"/>
        <v>2.5</v>
      </c>
      <c r="BB322">
        <f t="shared" si="286"/>
        <v>0</v>
      </c>
      <c r="BC322">
        <f t="shared" si="286"/>
        <v>0.5</v>
      </c>
      <c r="BD322">
        <f t="shared" si="286"/>
        <v>0.5</v>
      </c>
      <c r="BE322">
        <f t="shared" si="286"/>
        <v>0.5</v>
      </c>
      <c r="BF322">
        <f t="shared" si="286"/>
        <v>0.5</v>
      </c>
      <c r="BG322">
        <f t="shared" si="286"/>
        <v>0.5</v>
      </c>
      <c r="BH322">
        <f t="shared" si="286"/>
        <v>0.5</v>
      </c>
      <c r="BI322">
        <f t="shared" si="286"/>
        <v>0.5</v>
      </c>
      <c r="BJ322">
        <f t="shared" si="286"/>
        <v>0.5</v>
      </c>
      <c r="BK322">
        <f t="shared" si="286"/>
        <v>5.0000000000000001E-3</v>
      </c>
      <c r="BL322">
        <f t="shared" si="286"/>
        <v>0.5</v>
      </c>
      <c r="BM322">
        <f t="shared" si="286"/>
        <v>0.05</v>
      </c>
      <c r="BN322">
        <f t="shared" si="286"/>
        <v>0.05</v>
      </c>
      <c r="BO322">
        <f t="shared" si="286"/>
        <v>0.05</v>
      </c>
      <c r="BP322">
        <f t="shared" si="286"/>
        <v>0.05</v>
      </c>
      <c r="BQ322">
        <f t="shared" si="286"/>
        <v>0</v>
      </c>
      <c r="BR322">
        <f t="shared" si="286"/>
        <v>0.4</v>
      </c>
      <c r="BS322">
        <f t="shared" si="286"/>
        <v>0.05</v>
      </c>
      <c r="BT322">
        <f t="shared" si="286"/>
        <v>0.05</v>
      </c>
      <c r="BU322">
        <f t="shared" si="286"/>
        <v>0.1</v>
      </c>
      <c r="BV322">
        <f t="shared" si="286"/>
        <v>0.05</v>
      </c>
      <c r="BW322">
        <f t="shared" si="286"/>
        <v>0.05</v>
      </c>
      <c r="BX322">
        <f t="shared" si="286"/>
        <v>0</v>
      </c>
      <c r="BY322">
        <f t="shared" si="286"/>
        <v>0.15</v>
      </c>
      <c r="BZ322">
        <f t="shared" si="286"/>
        <v>0</v>
      </c>
      <c r="CA322">
        <f t="shared" si="286"/>
        <v>0</v>
      </c>
      <c r="CB322">
        <f t="shared" si="286"/>
        <v>0</v>
      </c>
      <c r="CC322">
        <f t="shared" si="286"/>
        <v>0</v>
      </c>
      <c r="CD322">
        <f t="shared" si="286"/>
        <v>0</v>
      </c>
      <c r="CE322">
        <f t="shared" si="286"/>
        <v>0</v>
      </c>
      <c r="CF322">
        <f t="shared" si="286"/>
        <v>0</v>
      </c>
      <c r="CG322">
        <f t="shared" si="286"/>
        <v>0</v>
      </c>
      <c r="CH322">
        <f t="shared" si="286"/>
        <v>0</v>
      </c>
      <c r="CI322">
        <f t="shared" si="286"/>
        <v>0</v>
      </c>
      <c r="CJ322">
        <f t="shared" si="286"/>
        <v>0</v>
      </c>
      <c r="CK322">
        <f t="shared" si="286"/>
        <v>0</v>
      </c>
      <c r="CL322">
        <f t="shared" si="286"/>
        <v>0</v>
      </c>
      <c r="CM322">
        <f t="shared" si="286"/>
        <v>0</v>
      </c>
      <c r="CN322">
        <f t="shared" si="286"/>
        <v>0</v>
      </c>
      <c r="CO322">
        <f t="shared" si="286"/>
        <v>0</v>
      </c>
      <c r="CP322">
        <f t="shared" si="286"/>
        <v>0</v>
      </c>
      <c r="CQ322">
        <f t="shared" si="286"/>
        <v>0</v>
      </c>
      <c r="CR322" s="19">
        <f t="shared" si="263"/>
        <v>0</v>
      </c>
      <c r="CS322">
        <f t="shared" si="286"/>
        <v>0</v>
      </c>
      <c r="CT322">
        <f t="shared" si="286"/>
        <v>0</v>
      </c>
      <c r="CU322">
        <f t="shared" si="286"/>
        <v>0</v>
      </c>
      <c r="CV322">
        <f t="shared" si="285"/>
        <v>0</v>
      </c>
      <c r="CW322">
        <f t="shared" si="285"/>
        <v>0</v>
      </c>
      <c r="CX322">
        <f t="shared" si="285"/>
        <v>0.05</v>
      </c>
      <c r="CY322">
        <f t="shared" si="285"/>
        <v>0.05</v>
      </c>
      <c r="DA322">
        <f t="shared" si="285"/>
        <v>0</v>
      </c>
      <c r="DB322">
        <f t="shared" si="285"/>
        <v>0</v>
      </c>
      <c r="DC322">
        <f t="shared" si="285"/>
        <v>0</v>
      </c>
      <c r="DD322">
        <f t="shared" si="285"/>
        <v>0</v>
      </c>
      <c r="DE322">
        <f t="shared" si="285"/>
        <v>0</v>
      </c>
    </row>
    <row r="323" spans="35:109">
      <c r="AI323">
        <f t="shared" si="262"/>
        <v>40</v>
      </c>
      <c r="AJ323">
        <f t="shared" si="286"/>
        <v>115</v>
      </c>
      <c r="AK323">
        <f t="shared" si="286"/>
        <v>2.5</v>
      </c>
      <c r="AL323">
        <f t="shared" si="286"/>
        <v>849</v>
      </c>
      <c r="AM323">
        <f t="shared" si="286"/>
        <v>191</v>
      </c>
      <c r="AN323">
        <f t="shared" si="286"/>
        <v>209</v>
      </c>
      <c r="AO323">
        <f t="shared" si="286"/>
        <v>86</v>
      </c>
      <c r="AP323">
        <f t="shared" si="286"/>
        <v>2.5</v>
      </c>
      <c r="AQ323">
        <f t="shared" si="286"/>
        <v>80</v>
      </c>
      <c r="AR323">
        <f t="shared" si="286"/>
        <v>70</v>
      </c>
      <c r="AS323">
        <f t="shared" si="286"/>
        <v>2.5</v>
      </c>
      <c r="AT323">
        <f t="shared" si="286"/>
        <v>49</v>
      </c>
      <c r="AU323">
        <f t="shared" si="286"/>
        <v>513</v>
      </c>
      <c r="AV323">
        <f t="shared" si="286"/>
        <v>164</v>
      </c>
      <c r="AW323">
        <f t="shared" si="286"/>
        <v>79</v>
      </c>
      <c r="AX323">
        <f t="shared" si="286"/>
        <v>138</v>
      </c>
      <c r="AY323">
        <f t="shared" si="286"/>
        <v>70</v>
      </c>
      <c r="AZ323">
        <f t="shared" si="286"/>
        <v>2.5</v>
      </c>
      <c r="BA323">
        <f t="shared" si="286"/>
        <v>2.5</v>
      </c>
      <c r="BB323">
        <f t="shared" si="286"/>
        <v>0</v>
      </c>
      <c r="BC323">
        <f t="shared" si="286"/>
        <v>0.5</v>
      </c>
      <c r="BD323">
        <f t="shared" si="286"/>
        <v>0.5</v>
      </c>
      <c r="BE323">
        <f t="shared" si="286"/>
        <v>0.5</v>
      </c>
      <c r="BF323">
        <f t="shared" si="286"/>
        <v>0.5</v>
      </c>
      <c r="BG323">
        <f t="shared" si="286"/>
        <v>0.5</v>
      </c>
      <c r="BH323">
        <f t="shared" si="286"/>
        <v>0.5</v>
      </c>
      <c r="BI323">
        <f t="shared" si="286"/>
        <v>0.5</v>
      </c>
      <c r="BJ323">
        <f t="shared" si="286"/>
        <v>0.5</v>
      </c>
      <c r="BK323">
        <f t="shared" si="286"/>
        <v>5.0000000000000001E-3</v>
      </c>
      <c r="BL323">
        <f t="shared" si="286"/>
        <v>0.5</v>
      </c>
      <c r="BM323">
        <f t="shared" si="286"/>
        <v>0.05</v>
      </c>
      <c r="BN323">
        <f t="shared" si="286"/>
        <v>0.05</v>
      </c>
      <c r="BO323">
        <f t="shared" si="286"/>
        <v>0.05</v>
      </c>
      <c r="BP323">
        <f t="shared" si="286"/>
        <v>0.05</v>
      </c>
      <c r="BQ323">
        <f t="shared" si="286"/>
        <v>0</v>
      </c>
      <c r="BR323">
        <f t="shared" si="286"/>
        <v>0.4</v>
      </c>
      <c r="BS323">
        <f t="shared" si="286"/>
        <v>0.05</v>
      </c>
      <c r="BT323">
        <f t="shared" si="286"/>
        <v>0.05</v>
      </c>
      <c r="BU323">
        <f t="shared" si="286"/>
        <v>0.1</v>
      </c>
      <c r="BV323">
        <f t="shared" si="286"/>
        <v>0.05</v>
      </c>
      <c r="BW323">
        <f t="shared" si="286"/>
        <v>0.05</v>
      </c>
      <c r="BX323">
        <f t="shared" si="286"/>
        <v>0</v>
      </c>
      <c r="BY323">
        <f t="shared" si="286"/>
        <v>0.15</v>
      </c>
      <c r="BZ323">
        <f t="shared" si="286"/>
        <v>0</v>
      </c>
      <c r="CA323">
        <f t="shared" si="286"/>
        <v>0</v>
      </c>
      <c r="CB323">
        <f t="shared" si="286"/>
        <v>0</v>
      </c>
      <c r="CC323">
        <f t="shared" si="286"/>
        <v>0</v>
      </c>
      <c r="CD323">
        <f t="shared" si="286"/>
        <v>0</v>
      </c>
      <c r="CE323">
        <f t="shared" si="286"/>
        <v>0</v>
      </c>
      <c r="CF323">
        <f t="shared" si="286"/>
        <v>0</v>
      </c>
      <c r="CG323">
        <f t="shared" si="286"/>
        <v>0</v>
      </c>
      <c r="CH323">
        <f t="shared" si="286"/>
        <v>0</v>
      </c>
      <c r="CI323">
        <f t="shared" si="286"/>
        <v>0</v>
      </c>
      <c r="CJ323">
        <f t="shared" si="286"/>
        <v>0</v>
      </c>
      <c r="CK323">
        <f t="shared" si="286"/>
        <v>0</v>
      </c>
      <c r="CL323">
        <f t="shared" si="286"/>
        <v>0</v>
      </c>
      <c r="CM323">
        <f t="shared" si="286"/>
        <v>0</v>
      </c>
      <c r="CN323">
        <f t="shared" si="286"/>
        <v>0</v>
      </c>
      <c r="CO323">
        <f t="shared" si="286"/>
        <v>0</v>
      </c>
      <c r="CP323">
        <f t="shared" si="286"/>
        <v>0</v>
      </c>
      <c r="CQ323">
        <f t="shared" si="286"/>
        <v>0</v>
      </c>
      <c r="CR323" s="19">
        <f t="shared" si="263"/>
        <v>0</v>
      </c>
      <c r="CS323">
        <f t="shared" si="286"/>
        <v>0</v>
      </c>
      <c r="CT323">
        <f t="shared" si="286"/>
        <v>0</v>
      </c>
      <c r="CU323">
        <f t="shared" si="286"/>
        <v>0</v>
      </c>
      <c r="CV323">
        <f t="shared" si="285"/>
        <v>0</v>
      </c>
      <c r="CW323">
        <f t="shared" si="285"/>
        <v>0</v>
      </c>
      <c r="CX323">
        <f t="shared" si="285"/>
        <v>0.05</v>
      </c>
      <c r="CY323">
        <f t="shared" si="285"/>
        <v>0.05</v>
      </c>
      <c r="DA323">
        <f t="shared" si="285"/>
        <v>0</v>
      </c>
      <c r="DB323">
        <f t="shared" si="285"/>
        <v>0</v>
      </c>
      <c r="DC323">
        <f t="shared" si="285"/>
        <v>0</v>
      </c>
      <c r="DD323">
        <f t="shared" si="285"/>
        <v>0</v>
      </c>
      <c r="DE323">
        <f t="shared" si="285"/>
        <v>0</v>
      </c>
    </row>
    <row r="324" spans="35:109">
      <c r="AI324">
        <f t="shared" si="262"/>
        <v>79</v>
      </c>
      <c r="AJ324">
        <f t="shared" si="286"/>
        <v>118</v>
      </c>
      <c r="AK324">
        <f t="shared" si="286"/>
        <v>2.5</v>
      </c>
      <c r="AL324">
        <f t="shared" si="286"/>
        <v>379</v>
      </c>
      <c r="AM324">
        <f t="shared" si="286"/>
        <v>75</v>
      </c>
      <c r="AN324">
        <f t="shared" si="286"/>
        <v>70</v>
      </c>
      <c r="AO324">
        <f t="shared" si="286"/>
        <v>2.5</v>
      </c>
      <c r="AP324">
        <f t="shared" si="286"/>
        <v>2.5</v>
      </c>
      <c r="AQ324">
        <f t="shared" si="286"/>
        <v>55</v>
      </c>
      <c r="AR324">
        <f t="shared" si="286"/>
        <v>1.5</v>
      </c>
      <c r="AS324">
        <f t="shared" si="286"/>
        <v>2.5</v>
      </c>
      <c r="AT324">
        <f t="shared" si="286"/>
        <v>2.5</v>
      </c>
      <c r="AU324">
        <f t="shared" si="286"/>
        <v>165</v>
      </c>
      <c r="AV324">
        <f t="shared" si="286"/>
        <v>70</v>
      </c>
      <c r="AW324">
        <f t="shared" si="286"/>
        <v>2.5</v>
      </c>
      <c r="AX324">
        <f t="shared" si="286"/>
        <v>72</v>
      </c>
      <c r="AY324">
        <f t="shared" si="286"/>
        <v>64</v>
      </c>
      <c r="AZ324">
        <f t="shared" si="286"/>
        <v>2.5</v>
      </c>
      <c r="BA324">
        <f t="shared" si="286"/>
        <v>2.5</v>
      </c>
      <c r="BB324">
        <f t="shared" si="286"/>
        <v>0</v>
      </c>
      <c r="BC324">
        <f t="shared" si="286"/>
        <v>0.5</v>
      </c>
      <c r="BD324">
        <f t="shared" si="286"/>
        <v>0.5</v>
      </c>
      <c r="BE324">
        <f t="shared" si="286"/>
        <v>0.5</v>
      </c>
      <c r="BF324">
        <f t="shared" si="286"/>
        <v>0.5</v>
      </c>
      <c r="BG324">
        <f t="shared" si="286"/>
        <v>0.5</v>
      </c>
      <c r="BH324">
        <f t="shared" si="286"/>
        <v>0.5</v>
      </c>
      <c r="BI324">
        <f t="shared" si="286"/>
        <v>0.5</v>
      </c>
      <c r="BJ324">
        <f t="shared" si="286"/>
        <v>0.5</v>
      </c>
      <c r="BK324">
        <f t="shared" si="286"/>
        <v>5.0000000000000001E-3</v>
      </c>
      <c r="BL324">
        <f t="shared" si="286"/>
        <v>0.5</v>
      </c>
      <c r="BM324">
        <f t="shared" si="286"/>
        <v>1.2</v>
      </c>
      <c r="BN324">
        <f t="shared" si="286"/>
        <v>0.05</v>
      </c>
      <c r="BO324">
        <f t="shared" si="286"/>
        <v>0.9</v>
      </c>
      <c r="BP324">
        <f t="shared" si="286"/>
        <v>0.05</v>
      </c>
      <c r="BQ324">
        <f t="shared" si="286"/>
        <v>0</v>
      </c>
      <c r="BR324">
        <f t="shared" si="286"/>
        <v>0.4</v>
      </c>
      <c r="BS324">
        <f t="shared" si="286"/>
        <v>0.05</v>
      </c>
      <c r="BT324">
        <f t="shared" si="286"/>
        <v>0.05</v>
      </c>
      <c r="BU324">
        <f t="shared" si="286"/>
        <v>0.1</v>
      </c>
      <c r="BV324">
        <f t="shared" si="286"/>
        <v>0.05</v>
      </c>
      <c r="BW324">
        <f t="shared" si="286"/>
        <v>0.05</v>
      </c>
      <c r="BX324">
        <f t="shared" si="286"/>
        <v>0</v>
      </c>
      <c r="BY324">
        <f t="shared" si="286"/>
        <v>0.15</v>
      </c>
      <c r="BZ324">
        <f t="shared" si="286"/>
        <v>0</v>
      </c>
      <c r="CA324">
        <f t="shared" si="286"/>
        <v>0</v>
      </c>
      <c r="CB324">
        <f t="shared" si="286"/>
        <v>0</v>
      </c>
      <c r="CC324">
        <f t="shared" si="286"/>
        <v>0</v>
      </c>
      <c r="CD324">
        <f t="shared" si="286"/>
        <v>0</v>
      </c>
      <c r="CE324">
        <f t="shared" si="286"/>
        <v>0</v>
      </c>
      <c r="CF324">
        <f t="shared" si="286"/>
        <v>0</v>
      </c>
      <c r="CG324">
        <f t="shared" si="286"/>
        <v>0</v>
      </c>
      <c r="CH324">
        <f t="shared" si="286"/>
        <v>0</v>
      </c>
      <c r="CI324">
        <f t="shared" si="286"/>
        <v>0</v>
      </c>
      <c r="CJ324">
        <f t="shared" si="286"/>
        <v>0</v>
      </c>
      <c r="CK324">
        <f t="shared" si="286"/>
        <v>0</v>
      </c>
      <c r="CL324">
        <f t="shared" si="286"/>
        <v>0</v>
      </c>
      <c r="CM324">
        <f t="shared" si="286"/>
        <v>0</v>
      </c>
      <c r="CN324">
        <f t="shared" si="286"/>
        <v>0</v>
      </c>
      <c r="CO324">
        <f t="shared" si="286"/>
        <v>0</v>
      </c>
      <c r="CP324">
        <f t="shared" si="286"/>
        <v>0</v>
      </c>
      <c r="CQ324">
        <f t="shared" si="286"/>
        <v>0</v>
      </c>
      <c r="CR324" s="19">
        <f t="shared" si="263"/>
        <v>0</v>
      </c>
      <c r="CS324">
        <f t="shared" si="286"/>
        <v>0</v>
      </c>
      <c r="CT324">
        <f t="shared" si="286"/>
        <v>0</v>
      </c>
      <c r="CU324">
        <f t="shared" si="286"/>
        <v>0</v>
      </c>
      <c r="CV324">
        <f t="shared" si="285"/>
        <v>0</v>
      </c>
      <c r="CW324">
        <f t="shared" si="285"/>
        <v>0</v>
      </c>
      <c r="CX324">
        <f t="shared" si="285"/>
        <v>0.05</v>
      </c>
      <c r="CY324">
        <f t="shared" si="285"/>
        <v>0.05</v>
      </c>
      <c r="DA324">
        <f t="shared" si="285"/>
        <v>0</v>
      </c>
      <c r="DB324">
        <f t="shared" si="285"/>
        <v>0</v>
      </c>
      <c r="DC324">
        <f t="shared" si="285"/>
        <v>0</v>
      </c>
      <c r="DD324">
        <f t="shared" si="285"/>
        <v>0</v>
      </c>
      <c r="DE324">
        <f t="shared" si="285"/>
        <v>0</v>
      </c>
    </row>
    <row r="325" spans="35:109">
      <c r="AI325">
        <f t="shared" si="262"/>
        <v>1740</v>
      </c>
      <c r="AJ325">
        <f t="shared" si="286"/>
        <v>55</v>
      </c>
      <c r="AK325">
        <f t="shared" si="286"/>
        <v>2.5</v>
      </c>
      <c r="AL325">
        <f t="shared" si="286"/>
        <v>202</v>
      </c>
      <c r="AM325">
        <f t="shared" si="286"/>
        <v>74</v>
      </c>
      <c r="AN325">
        <f t="shared" si="286"/>
        <v>62</v>
      </c>
      <c r="AO325">
        <f t="shared" si="286"/>
        <v>38</v>
      </c>
      <c r="AP325">
        <f t="shared" si="286"/>
        <v>2.5</v>
      </c>
      <c r="AQ325">
        <f t="shared" si="286"/>
        <v>43</v>
      </c>
      <c r="AR325">
        <f t="shared" si="286"/>
        <v>38</v>
      </c>
      <c r="AS325">
        <f t="shared" si="286"/>
        <v>2.5</v>
      </c>
      <c r="AT325">
        <f t="shared" si="286"/>
        <v>2.5</v>
      </c>
      <c r="AU325">
        <f t="shared" si="286"/>
        <v>115</v>
      </c>
      <c r="AV325">
        <f t="shared" si="286"/>
        <v>60</v>
      </c>
      <c r="AW325">
        <f t="shared" si="286"/>
        <v>31</v>
      </c>
      <c r="AX325">
        <f t="shared" si="286"/>
        <v>66</v>
      </c>
      <c r="AY325">
        <f t="shared" si="286"/>
        <v>54</v>
      </c>
      <c r="AZ325">
        <f t="shared" si="286"/>
        <v>2.5</v>
      </c>
      <c r="BA325">
        <f t="shared" si="286"/>
        <v>2.5</v>
      </c>
      <c r="BB325">
        <f t="shared" si="286"/>
        <v>0</v>
      </c>
      <c r="BC325">
        <f t="shared" si="286"/>
        <v>0.5</v>
      </c>
      <c r="BD325">
        <f t="shared" si="286"/>
        <v>0.5</v>
      </c>
      <c r="BE325">
        <f t="shared" si="286"/>
        <v>0.5</v>
      </c>
      <c r="BF325">
        <f t="shared" si="286"/>
        <v>0.5</v>
      </c>
      <c r="BG325">
        <f t="shared" si="286"/>
        <v>0.5</v>
      </c>
      <c r="BH325">
        <f t="shared" si="286"/>
        <v>0.5</v>
      </c>
      <c r="BI325">
        <f t="shared" si="286"/>
        <v>0.5</v>
      </c>
      <c r="BJ325">
        <f t="shared" si="286"/>
        <v>0.5</v>
      </c>
      <c r="BK325">
        <f t="shared" si="286"/>
        <v>5.0000000000000001E-3</v>
      </c>
      <c r="BL325">
        <f t="shared" si="286"/>
        <v>0.5</v>
      </c>
      <c r="BM325">
        <f t="shared" si="286"/>
        <v>0.05</v>
      </c>
      <c r="BN325">
        <f t="shared" si="286"/>
        <v>0.05</v>
      </c>
      <c r="BO325">
        <f t="shared" si="286"/>
        <v>0.05</v>
      </c>
      <c r="BP325">
        <f t="shared" si="286"/>
        <v>0.05</v>
      </c>
      <c r="BQ325">
        <f t="shared" si="286"/>
        <v>0</v>
      </c>
      <c r="BR325">
        <f t="shared" si="286"/>
        <v>0.4</v>
      </c>
      <c r="BS325">
        <f t="shared" si="286"/>
        <v>0.05</v>
      </c>
      <c r="BT325">
        <f t="shared" si="286"/>
        <v>0.05</v>
      </c>
      <c r="BU325">
        <f t="shared" si="286"/>
        <v>0.1</v>
      </c>
      <c r="BV325">
        <f t="shared" si="286"/>
        <v>0.05</v>
      </c>
      <c r="BW325">
        <f t="shared" si="286"/>
        <v>0.05</v>
      </c>
      <c r="BX325">
        <f t="shared" si="286"/>
        <v>0</v>
      </c>
      <c r="BY325">
        <f t="shared" si="286"/>
        <v>0.15</v>
      </c>
      <c r="BZ325">
        <f t="shared" si="286"/>
        <v>0</v>
      </c>
      <c r="CA325">
        <f t="shared" si="286"/>
        <v>0</v>
      </c>
      <c r="CB325">
        <f t="shared" si="286"/>
        <v>0</v>
      </c>
      <c r="CC325">
        <f t="shared" si="286"/>
        <v>0</v>
      </c>
      <c r="CD325">
        <f t="shared" si="286"/>
        <v>0</v>
      </c>
      <c r="CE325">
        <f t="shared" si="286"/>
        <v>0</v>
      </c>
      <c r="CF325">
        <f t="shared" si="286"/>
        <v>0</v>
      </c>
      <c r="CG325">
        <f t="shared" si="286"/>
        <v>0</v>
      </c>
      <c r="CH325">
        <f t="shared" si="286"/>
        <v>0</v>
      </c>
      <c r="CI325">
        <f t="shared" si="286"/>
        <v>0</v>
      </c>
      <c r="CJ325">
        <f t="shared" si="286"/>
        <v>0</v>
      </c>
      <c r="CK325">
        <f t="shared" si="286"/>
        <v>0</v>
      </c>
      <c r="CL325">
        <f t="shared" si="286"/>
        <v>0</v>
      </c>
      <c r="CM325">
        <f t="shared" si="286"/>
        <v>0</v>
      </c>
      <c r="CN325">
        <f t="shared" si="286"/>
        <v>0</v>
      </c>
      <c r="CO325">
        <f t="shared" si="286"/>
        <v>0</v>
      </c>
      <c r="CP325">
        <f t="shared" si="286"/>
        <v>0</v>
      </c>
      <c r="CQ325">
        <f t="shared" si="286"/>
        <v>0</v>
      </c>
      <c r="CR325" s="19">
        <f t="shared" si="263"/>
        <v>0</v>
      </c>
      <c r="CS325">
        <f t="shared" si="286"/>
        <v>0</v>
      </c>
      <c r="CT325">
        <f t="shared" si="286"/>
        <v>0</v>
      </c>
      <c r="CU325">
        <f t="shared" ref="CU325:DE328" si="287">CU117*1000</f>
        <v>0</v>
      </c>
      <c r="CV325">
        <f t="shared" si="287"/>
        <v>0</v>
      </c>
      <c r="CW325">
        <f t="shared" si="287"/>
        <v>0</v>
      </c>
      <c r="CX325">
        <f t="shared" si="287"/>
        <v>0.05</v>
      </c>
      <c r="CY325">
        <f t="shared" si="287"/>
        <v>0.05</v>
      </c>
      <c r="DA325">
        <f t="shared" si="287"/>
        <v>0</v>
      </c>
      <c r="DB325">
        <f t="shared" si="287"/>
        <v>0</v>
      </c>
      <c r="DC325">
        <f t="shared" si="287"/>
        <v>0</v>
      </c>
      <c r="DD325">
        <f t="shared" si="287"/>
        <v>0</v>
      </c>
      <c r="DE325">
        <f t="shared" si="287"/>
        <v>0</v>
      </c>
    </row>
    <row r="326" spans="35:109">
      <c r="AI326">
        <f t="shared" si="262"/>
        <v>166</v>
      </c>
      <c r="AJ326">
        <f t="shared" ref="AJ326:CU329" si="288">AJ118*1000</f>
        <v>163</v>
      </c>
      <c r="AK326">
        <f t="shared" si="288"/>
        <v>2.5</v>
      </c>
      <c r="AL326">
        <f t="shared" si="288"/>
        <v>664</v>
      </c>
      <c r="AM326">
        <f t="shared" si="288"/>
        <v>187</v>
      </c>
      <c r="AN326">
        <f t="shared" si="288"/>
        <v>160</v>
      </c>
      <c r="AO326">
        <f t="shared" si="288"/>
        <v>80</v>
      </c>
      <c r="AP326">
        <f t="shared" si="288"/>
        <v>2.5</v>
      </c>
      <c r="AQ326">
        <f t="shared" si="288"/>
        <v>93</v>
      </c>
      <c r="AR326">
        <f t="shared" si="288"/>
        <v>50</v>
      </c>
      <c r="AS326">
        <f t="shared" si="288"/>
        <v>2.5</v>
      </c>
      <c r="AT326">
        <f t="shared" si="288"/>
        <v>2.5</v>
      </c>
      <c r="AU326">
        <f t="shared" si="288"/>
        <v>369</v>
      </c>
      <c r="AV326">
        <f t="shared" si="288"/>
        <v>155</v>
      </c>
      <c r="AW326">
        <f t="shared" si="288"/>
        <v>67</v>
      </c>
      <c r="AX326">
        <f t="shared" si="288"/>
        <v>123</v>
      </c>
      <c r="AY326">
        <f t="shared" si="288"/>
        <v>80</v>
      </c>
      <c r="AZ326">
        <f t="shared" si="288"/>
        <v>2.5</v>
      </c>
      <c r="BA326">
        <f t="shared" si="288"/>
        <v>2.5</v>
      </c>
      <c r="BB326">
        <f t="shared" si="288"/>
        <v>0</v>
      </c>
      <c r="BC326">
        <f t="shared" si="288"/>
        <v>0.5</v>
      </c>
      <c r="BD326">
        <f t="shared" si="288"/>
        <v>0.5</v>
      </c>
      <c r="BE326">
        <f t="shared" si="288"/>
        <v>0.5</v>
      </c>
      <c r="BF326">
        <f t="shared" si="288"/>
        <v>0.5</v>
      </c>
      <c r="BG326">
        <f t="shared" si="288"/>
        <v>0.5</v>
      </c>
      <c r="BH326">
        <f t="shared" si="288"/>
        <v>0.5</v>
      </c>
      <c r="BI326">
        <f t="shared" si="288"/>
        <v>0.5</v>
      </c>
      <c r="BJ326">
        <f t="shared" si="288"/>
        <v>0.5</v>
      </c>
      <c r="BK326">
        <f t="shared" si="288"/>
        <v>5.0000000000000001E-3</v>
      </c>
      <c r="BL326">
        <f t="shared" si="288"/>
        <v>0.5</v>
      </c>
      <c r="BM326">
        <f t="shared" si="288"/>
        <v>0.05</v>
      </c>
      <c r="BN326">
        <f t="shared" si="288"/>
        <v>0.05</v>
      </c>
      <c r="BO326">
        <f t="shared" si="288"/>
        <v>0.05</v>
      </c>
      <c r="BP326">
        <f t="shared" si="288"/>
        <v>0.05</v>
      </c>
      <c r="BQ326">
        <f t="shared" si="288"/>
        <v>0</v>
      </c>
      <c r="BR326">
        <f t="shared" si="288"/>
        <v>0.4</v>
      </c>
      <c r="BS326">
        <f t="shared" si="288"/>
        <v>0.05</v>
      </c>
      <c r="BT326">
        <f t="shared" si="288"/>
        <v>0.05</v>
      </c>
      <c r="BU326">
        <f t="shared" si="288"/>
        <v>0.1</v>
      </c>
      <c r="BV326">
        <f t="shared" si="288"/>
        <v>0.05</v>
      </c>
      <c r="BW326">
        <f t="shared" si="288"/>
        <v>0.05</v>
      </c>
      <c r="BX326">
        <f t="shared" si="288"/>
        <v>0</v>
      </c>
      <c r="BY326">
        <f t="shared" si="288"/>
        <v>0.15</v>
      </c>
      <c r="BZ326">
        <f t="shared" si="288"/>
        <v>0</v>
      </c>
      <c r="CA326">
        <f t="shared" si="288"/>
        <v>0</v>
      </c>
      <c r="CB326">
        <f t="shared" si="288"/>
        <v>0</v>
      </c>
      <c r="CC326">
        <f t="shared" si="288"/>
        <v>0</v>
      </c>
      <c r="CD326">
        <f t="shared" si="288"/>
        <v>0</v>
      </c>
      <c r="CE326">
        <f t="shared" si="288"/>
        <v>0</v>
      </c>
      <c r="CF326">
        <f t="shared" si="288"/>
        <v>0</v>
      </c>
      <c r="CG326">
        <f t="shared" si="288"/>
        <v>0</v>
      </c>
      <c r="CH326">
        <f t="shared" si="288"/>
        <v>0</v>
      </c>
      <c r="CI326">
        <f t="shared" si="288"/>
        <v>0</v>
      </c>
      <c r="CJ326">
        <f t="shared" si="288"/>
        <v>0</v>
      </c>
      <c r="CK326">
        <f t="shared" si="288"/>
        <v>0</v>
      </c>
      <c r="CL326">
        <f t="shared" si="288"/>
        <v>0</v>
      </c>
      <c r="CM326">
        <f t="shared" si="288"/>
        <v>0</v>
      </c>
      <c r="CN326">
        <f t="shared" si="288"/>
        <v>0</v>
      </c>
      <c r="CO326">
        <f t="shared" si="288"/>
        <v>0</v>
      </c>
      <c r="CP326">
        <f t="shared" si="288"/>
        <v>0</v>
      </c>
      <c r="CQ326">
        <f t="shared" si="288"/>
        <v>0</v>
      </c>
      <c r="CR326" s="19">
        <f t="shared" si="263"/>
        <v>0</v>
      </c>
      <c r="CS326">
        <f t="shared" si="288"/>
        <v>0</v>
      </c>
      <c r="CT326">
        <f t="shared" si="288"/>
        <v>0</v>
      </c>
      <c r="CU326">
        <f t="shared" si="288"/>
        <v>0</v>
      </c>
      <c r="CV326">
        <f t="shared" si="287"/>
        <v>0</v>
      </c>
      <c r="CW326">
        <f t="shared" si="287"/>
        <v>0</v>
      </c>
      <c r="CX326">
        <f t="shared" si="287"/>
        <v>0.05</v>
      </c>
      <c r="CY326">
        <f t="shared" si="287"/>
        <v>0.05</v>
      </c>
      <c r="DA326">
        <f t="shared" si="287"/>
        <v>0</v>
      </c>
      <c r="DB326">
        <f t="shared" si="287"/>
        <v>0</v>
      </c>
      <c r="DC326">
        <f t="shared" si="287"/>
        <v>0</v>
      </c>
      <c r="DD326">
        <f t="shared" si="287"/>
        <v>0</v>
      </c>
      <c r="DE326">
        <f t="shared" si="287"/>
        <v>0</v>
      </c>
    </row>
    <row r="327" spans="35:109">
      <c r="AI327">
        <f t="shared" si="262"/>
        <v>72</v>
      </c>
      <c r="AJ327">
        <f t="shared" si="288"/>
        <v>119</v>
      </c>
      <c r="AK327">
        <f t="shared" si="288"/>
        <v>2.5</v>
      </c>
      <c r="AL327">
        <f t="shared" si="288"/>
        <v>475</v>
      </c>
      <c r="AM327">
        <f t="shared" si="288"/>
        <v>114</v>
      </c>
      <c r="AN327">
        <f t="shared" si="288"/>
        <v>99</v>
      </c>
      <c r="AO327">
        <f t="shared" si="288"/>
        <v>59</v>
      </c>
      <c r="AP327">
        <f t="shared" si="288"/>
        <v>2.5</v>
      </c>
      <c r="AQ327">
        <f t="shared" si="288"/>
        <v>90</v>
      </c>
      <c r="AR327">
        <f t="shared" si="288"/>
        <v>44</v>
      </c>
      <c r="AS327">
        <f t="shared" si="288"/>
        <v>2.5</v>
      </c>
      <c r="AT327">
        <f t="shared" si="288"/>
        <v>2.5</v>
      </c>
      <c r="AU327">
        <f t="shared" si="288"/>
        <v>242</v>
      </c>
      <c r="AV327">
        <f t="shared" si="288"/>
        <v>155</v>
      </c>
      <c r="AW327">
        <f t="shared" si="288"/>
        <v>55</v>
      </c>
      <c r="AX327">
        <f t="shared" si="288"/>
        <v>137</v>
      </c>
      <c r="AY327">
        <f t="shared" si="288"/>
        <v>110</v>
      </c>
      <c r="AZ327">
        <f t="shared" si="288"/>
        <v>2.5</v>
      </c>
      <c r="BA327">
        <f t="shared" si="288"/>
        <v>2.5</v>
      </c>
      <c r="BB327">
        <f t="shared" si="288"/>
        <v>0</v>
      </c>
      <c r="BC327">
        <f t="shared" si="288"/>
        <v>0.5</v>
      </c>
      <c r="BD327">
        <f t="shared" si="288"/>
        <v>0.5</v>
      </c>
      <c r="BE327">
        <f t="shared" si="288"/>
        <v>0.5</v>
      </c>
      <c r="BF327">
        <f t="shared" si="288"/>
        <v>0.5</v>
      </c>
      <c r="BG327">
        <f t="shared" si="288"/>
        <v>0.5</v>
      </c>
      <c r="BH327">
        <f t="shared" si="288"/>
        <v>0.5</v>
      </c>
      <c r="BI327">
        <f t="shared" si="288"/>
        <v>0.5</v>
      </c>
      <c r="BJ327">
        <f t="shared" si="288"/>
        <v>0.5</v>
      </c>
      <c r="BK327">
        <f t="shared" si="288"/>
        <v>5.0000000000000001E-3</v>
      </c>
      <c r="BL327">
        <f t="shared" si="288"/>
        <v>0.5</v>
      </c>
      <c r="BM327">
        <f t="shared" si="288"/>
        <v>0.05</v>
      </c>
      <c r="BN327">
        <f t="shared" si="288"/>
        <v>0.05</v>
      </c>
      <c r="BO327">
        <f t="shared" si="288"/>
        <v>0.05</v>
      </c>
      <c r="BP327">
        <f t="shared" si="288"/>
        <v>0.05</v>
      </c>
      <c r="BQ327">
        <f t="shared" si="288"/>
        <v>0</v>
      </c>
      <c r="BR327">
        <f t="shared" si="288"/>
        <v>0.4</v>
      </c>
      <c r="BS327">
        <f t="shared" si="288"/>
        <v>0.05</v>
      </c>
      <c r="BT327">
        <f t="shared" si="288"/>
        <v>0.05</v>
      </c>
      <c r="BU327">
        <f t="shared" si="288"/>
        <v>0.1</v>
      </c>
      <c r="BV327">
        <f t="shared" si="288"/>
        <v>0.05</v>
      </c>
      <c r="BW327">
        <f t="shared" si="288"/>
        <v>0.05</v>
      </c>
      <c r="BX327">
        <f t="shared" si="288"/>
        <v>0</v>
      </c>
      <c r="BY327">
        <f t="shared" si="288"/>
        <v>0.15</v>
      </c>
      <c r="BZ327">
        <f t="shared" si="288"/>
        <v>0</v>
      </c>
      <c r="CA327">
        <f t="shared" si="288"/>
        <v>0</v>
      </c>
      <c r="CB327">
        <f t="shared" si="288"/>
        <v>0</v>
      </c>
      <c r="CC327">
        <f t="shared" si="288"/>
        <v>0</v>
      </c>
      <c r="CD327">
        <f t="shared" si="288"/>
        <v>0</v>
      </c>
      <c r="CE327">
        <f t="shared" si="288"/>
        <v>0</v>
      </c>
      <c r="CF327">
        <f t="shared" si="288"/>
        <v>0</v>
      </c>
      <c r="CG327">
        <f t="shared" si="288"/>
        <v>0</v>
      </c>
      <c r="CH327">
        <f t="shared" si="288"/>
        <v>0</v>
      </c>
      <c r="CI327">
        <f t="shared" si="288"/>
        <v>0</v>
      </c>
      <c r="CJ327">
        <f t="shared" si="288"/>
        <v>0</v>
      </c>
      <c r="CK327">
        <f t="shared" si="288"/>
        <v>0</v>
      </c>
      <c r="CL327">
        <f t="shared" si="288"/>
        <v>0</v>
      </c>
      <c r="CM327">
        <f t="shared" si="288"/>
        <v>0</v>
      </c>
      <c r="CN327">
        <f t="shared" si="288"/>
        <v>0</v>
      </c>
      <c r="CO327">
        <f t="shared" si="288"/>
        <v>0</v>
      </c>
      <c r="CP327">
        <f t="shared" si="288"/>
        <v>0</v>
      </c>
      <c r="CQ327">
        <f t="shared" si="288"/>
        <v>0</v>
      </c>
      <c r="CR327" s="19">
        <f t="shared" si="263"/>
        <v>0</v>
      </c>
      <c r="CS327">
        <f t="shared" si="288"/>
        <v>0</v>
      </c>
      <c r="CT327">
        <f t="shared" si="288"/>
        <v>0</v>
      </c>
      <c r="CU327">
        <f t="shared" si="288"/>
        <v>0</v>
      </c>
      <c r="CV327">
        <f t="shared" si="287"/>
        <v>0</v>
      </c>
      <c r="CW327">
        <f t="shared" si="287"/>
        <v>0</v>
      </c>
      <c r="CX327">
        <f t="shared" si="287"/>
        <v>0.05</v>
      </c>
      <c r="CY327">
        <f t="shared" si="287"/>
        <v>0.05</v>
      </c>
      <c r="DA327">
        <f t="shared" si="287"/>
        <v>0</v>
      </c>
      <c r="DB327">
        <f t="shared" si="287"/>
        <v>0</v>
      </c>
      <c r="DC327">
        <f t="shared" si="287"/>
        <v>0</v>
      </c>
      <c r="DD327">
        <f t="shared" si="287"/>
        <v>0</v>
      </c>
      <c r="DE327">
        <f t="shared" si="287"/>
        <v>0</v>
      </c>
    </row>
    <row r="328" spans="35:109">
      <c r="AI328">
        <f t="shared" si="262"/>
        <v>112</v>
      </c>
      <c r="AJ328">
        <f t="shared" si="288"/>
        <v>75</v>
      </c>
      <c r="AK328">
        <f t="shared" si="288"/>
        <v>2.5</v>
      </c>
      <c r="AL328">
        <f t="shared" si="288"/>
        <v>254</v>
      </c>
      <c r="AM328">
        <f t="shared" si="288"/>
        <v>86</v>
      </c>
      <c r="AN328">
        <f t="shared" si="288"/>
        <v>57</v>
      </c>
      <c r="AO328">
        <f t="shared" si="288"/>
        <v>38</v>
      </c>
      <c r="AP328">
        <f t="shared" si="288"/>
        <v>2.5</v>
      </c>
      <c r="AQ328">
        <f t="shared" si="288"/>
        <v>52</v>
      </c>
      <c r="AR328">
        <f t="shared" si="288"/>
        <v>20</v>
      </c>
      <c r="AS328">
        <f t="shared" si="288"/>
        <v>2.5</v>
      </c>
      <c r="AT328">
        <f t="shared" si="288"/>
        <v>26</v>
      </c>
      <c r="AU328">
        <f t="shared" si="288"/>
        <v>141</v>
      </c>
      <c r="AV328">
        <f t="shared" si="288"/>
        <v>78</v>
      </c>
      <c r="AW328">
        <f t="shared" si="288"/>
        <v>32</v>
      </c>
      <c r="AX328">
        <f t="shared" si="288"/>
        <v>50</v>
      </c>
      <c r="AY328">
        <f t="shared" si="288"/>
        <v>40</v>
      </c>
      <c r="AZ328">
        <f t="shared" si="288"/>
        <v>2.5</v>
      </c>
      <c r="BA328">
        <f t="shared" si="288"/>
        <v>2.5</v>
      </c>
      <c r="BB328">
        <f t="shared" si="288"/>
        <v>0</v>
      </c>
      <c r="BC328">
        <f t="shared" si="288"/>
        <v>0.5</v>
      </c>
      <c r="BD328">
        <f t="shared" si="288"/>
        <v>0.5</v>
      </c>
      <c r="BE328">
        <f t="shared" si="288"/>
        <v>0.5</v>
      </c>
      <c r="BF328">
        <f t="shared" si="288"/>
        <v>0.5</v>
      </c>
      <c r="BG328">
        <f t="shared" si="288"/>
        <v>0.5</v>
      </c>
      <c r="BH328">
        <f t="shared" si="288"/>
        <v>0.5</v>
      </c>
      <c r="BI328">
        <f t="shared" si="288"/>
        <v>0.5</v>
      </c>
      <c r="BJ328">
        <f t="shared" si="288"/>
        <v>0.5</v>
      </c>
      <c r="BK328">
        <f t="shared" si="288"/>
        <v>5.0000000000000001E-3</v>
      </c>
      <c r="BL328">
        <f t="shared" si="288"/>
        <v>0.5</v>
      </c>
      <c r="BM328">
        <f t="shared" si="288"/>
        <v>0.05</v>
      </c>
      <c r="BN328">
        <f t="shared" si="288"/>
        <v>0.05</v>
      </c>
      <c r="BO328">
        <f t="shared" si="288"/>
        <v>0.05</v>
      </c>
      <c r="BP328">
        <f t="shared" si="288"/>
        <v>0.05</v>
      </c>
      <c r="BQ328">
        <f t="shared" si="288"/>
        <v>0</v>
      </c>
      <c r="BR328">
        <f t="shared" si="288"/>
        <v>0.4</v>
      </c>
      <c r="BS328">
        <f t="shared" si="288"/>
        <v>0.05</v>
      </c>
      <c r="BT328">
        <f t="shared" si="288"/>
        <v>0.05</v>
      </c>
      <c r="BU328">
        <f t="shared" si="288"/>
        <v>0.1</v>
      </c>
      <c r="BV328">
        <f t="shared" si="288"/>
        <v>0.05</v>
      </c>
      <c r="BW328">
        <f t="shared" si="288"/>
        <v>0.05</v>
      </c>
      <c r="BX328">
        <f t="shared" si="288"/>
        <v>0</v>
      </c>
      <c r="BY328">
        <f t="shared" si="288"/>
        <v>0.15</v>
      </c>
      <c r="BZ328">
        <f t="shared" si="288"/>
        <v>0</v>
      </c>
      <c r="CA328">
        <f t="shared" si="288"/>
        <v>0</v>
      </c>
      <c r="CB328">
        <f t="shared" si="288"/>
        <v>0</v>
      </c>
      <c r="CC328">
        <f t="shared" si="288"/>
        <v>0</v>
      </c>
      <c r="CD328">
        <f t="shared" si="288"/>
        <v>0</v>
      </c>
      <c r="CE328">
        <f t="shared" si="288"/>
        <v>0</v>
      </c>
      <c r="CF328">
        <f t="shared" si="288"/>
        <v>0</v>
      </c>
      <c r="CG328">
        <f t="shared" si="288"/>
        <v>0</v>
      </c>
      <c r="CH328">
        <f t="shared" si="288"/>
        <v>0</v>
      </c>
      <c r="CI328">
        <f t="shared" si="288"/>
        <v>0</v>
      </c>
      <c r="CJ328">
        <f t="shared" si="288"/>
        <v>0</v>
      </c>
      <c r="CK328">
        <f t="shared" si="288"/>
        <v>0</v>
      </c>
      <c r="CL328">
        <f t="shared" si="288"/>
        <v>0</v>
      </c>
      <c r="CM328">
        <f t="shared" si="288"/>
        <v>0</v>
      </c>
      <c r="CN328">
        <f t="shared" si="288"/>
        <v>0</v>
      </c>
      <c r="CO328">
        <f t="shared" si="288"/>
        <v>0</v>
      </c>
      <c r="CP328">
        <f t="shared" si="288"/>
        <v>0</v>
      </c>
      <c r="CQ328">
        <f t="shared" si="288"/>
        <v>0</v>
      </c>
      <c r="CR328" s="19">
        <f t="shared" si="263"/>
        <v>0</v>
      </c>
      <c r="CS328">
        <f t="shared" si="288"/>
        <v>0</v>
      </c>
      <c r="CT328">
        <f t="shared" si="288"/>
        <v>0</v>
      </c>
      <c r="CU328">
        <f t="shared" si="288"/>
        <v>0</v>
      </c>
      <c r="CV328">
        <f t="shared" si="287"/>
        <v>0</v>
      </c>
      <c r="CW328">
        <f t="shared" si="287"/>
        <v>0</v>
      </c>
      <c r="CX328">
        <f t="shared" si="287"/>
        <v>0.05</v>
      </c>
      <c r="CY328">
        <f t="shared" si="287"/>
        <v>0.05</v>
      </c>
      <c r="DA328">
        <f t="shared" si="287"/>
        <v>0</v>
      </c>
      <c r="DB328">
        <f t="shared" si="287"/>
        <v>0</v>
      </c>
      <c r="DC328">
        <f t="shared" si="287"/>
        <v>0</v>
      </c>
      <c r="DD328">
        <f t="shared" si="287"/>
        <v>0</v>
      </c>
      <c r="DE328">
        <f t="shared" si="287"/>
        <v>0</v>
      </c>
    </row>
    <row r="329" spans="35:109">
      <c r="AI329">
        <f t="shared" si="262"/>
        <v>60</v>
      </c>
      <c r="AJ329">
        <f t="shared" si="288"/>
        <v>50</v>
      </c>
      <c r="AK329">
        <f t="shared" si="288"/>
        <v>2.5</v>
      </c>
      <c r="AL329">
        <f t="shared" si="288"/>
        <v>476</v>
      </c>
      <c r="AM329">
        <f t="shared" si="288"/>
        <v>120</v>
      </c>
      <c r="AN329">
        <f t="shared" si="288"/>
        <v>133</v>
      </c>
      <c r="AO329">
        <f t="shared" si="288"/>
        <v>65</v>
      </c>
      <c r="AP329">
        <f t="shared" si="288"/>
        <v>2.5</v>
      </c>
      <c r="AQ329">
        <f t="shared" si="288"/>
        <v>69</v>
      </c>
      <c r="AR329">
        <f t="shared" si="288"/>
        <v>30</v>
      </c>
      <c r="AS329">
        <f t="shared" si="288"/>
        <v>2.5</v>
      </c>
      <c r="AT329">
        <f t="shared" si="288"/>
        <v>52</v>
      </c>
      <c r="AU329">
        <f t="shared" si="288"/>
        <v>266</v>
      </c>
      <c r="AV329">
        <f t="shared" si="288"/>
        <v>135</v>
      </c>
      <c r="AW329">
        <f t="shared" si="288"/>
        <v>61</v>
      </c>
      <c r="AX329">
        <f t="shared" si="288"/>
        <v>125</v>
      </c>
      <c r="AY329">
        <f t="shared" si="288"/>
        <v>80</v>
      </c>
      <c r="AZ329">
        <f t="shared" si="288"/>
        <v>2.5</v>
      </c>
      <c r="BA329">
        <f t="shared" si="288"/>
        <v>2.5</v>
      </c>
      <c r="BB329">
        <f t="shared" si="288"/>
        <v>0</v>
      </c>
      <c r="BC329">
        <f t="shared" si="288"/>
        <v>0.5</v>
      </c>
      <c r="BD329">
        <f t="shared" si="288"/>
        <v>0.5</v>
      </c>
      <c r="BE329">
        <f t="shared" si="288"/>
        <v>0.5</v>
      </c>
      <c r="BF329">
        <f t="shared" si="288"/>
        <v>0.5</v>
      </c>
      <c r="BG329">
        <f t="shared" si="288"/>
        <v>0.5</v>
      </c>
      <c r="BH329">
        <f t="shared" si="288"/>
        <v>0.5</v>
      </c>
      <c r="BI329">
        <f t="shared" si="288"/>
        <v>0.5</v>
      </c>
      <c r="BJ329">
        <f t="shared" si="288"/>
        <v>0.5</v>
      </c>
      <c r="BK329">
        <f t="shared" si="288"/>
        <v>5.0000000000000001E-3</v>
      </c>
      <c r="BL329">
        <f t="shared" si="288"/>
        <v>0.5</v>
      </c>
      <c r="BM329">
        <f t="shared" si="288"/>
        <v>0.05</v>
      </c>
      <c r="BN329">
        <f t="shared" si="288"/>
        <v>0.05</v>
      </c>
      <c r="BO329">
        <f t="shared" si="288"/>
        <v>0.05</v>
      </c>
      <c r="BP329">
        <f t="shared" si="288"/>
        <v>0.05</v>
      </c>
      <c r="BQ329">
        <f t="shared" si="288"/>
        <v>0</v>
      </c>
      <c r="BR329">
        <f t="shared" si="288"/>
        <v>0.4</v>
      </c>
      <c r="BS329">
        <f t="shared" si="288"/>
        <v>0.05</v>
      </c>
      <c r="BT329">
        <f t="shared" si="288"/>
        <v>0.05</v>
      </c>
      <c r="BU329">
        <f t="shared" si="288"/>
        <v>0.1</v>
      </c>
      <c r="BV329">
        <f t="shared" si="288"/>
        <v>0.05</v>
      </c>
      <c r="BW329">
        <f t="shared" si="288"/>
        <v>0.05</v>
      </c>
      <c r="BX329">
        <f t="shared" si="288"/>
        <v>0</v>
      </c>
      <c r="BY329">
        <f t="shared" si="288"/>
        <v>0.15</v>
      </c>
      <c r="BZ329">
        <f t="shared" si="288"/>
        <v>0</v>
      </c>
      <c r="CA329">
        <f t="shared" si="288"/>
        <v>0</v>
      </c>
      <c r="CB329">
        <f t="shared" si="288"/>
        <v>0</v>
      </c>
      <c r="CC329">
        <f t="shared" si="288"/>
        <v>0</v>
      </c>
      <c r="CD329">
        <f t="shared" si="288"/>
        <v>0</v>
      </c>
      <c r="CE329">
        <f t="shared" si="288"/>
        <v>0</v>
      </c>
      <c r="CF329">
        <f t="shared" si="288"/>
        <v>0</v>
      </c>
      <c r="CG329">
        <f t="shared" si="288"/>
        <v>0</v>
      </c>
      <c r="CH329">
        <f t="shared" si="288"/>
        <v>0</v>
      </c>
      <c r="CI329">
        <f t="shared" si="288"/>
        <v>0</v>
      </c>
      <c r="CJ329">
        <f t="shared" si="288"/>
        <v>0</v>
      </c>
      <c r="CK329">
        <f t="shared" si="288"/>
        <v>0</v>
      </c>
      <c r="CL329">
        <f t="shared" si="288"/>
        <v>0</v>
      </c>
      <c r="CM329">
        <f t="shared" si="288"/>
        <v>0</v>
      </c>
      <c r="CN329">
        <f t="shared" si="288"/>
        <v>0</v>
      </c>
      <c r="CO329">
        <f t="shared" si="288"/>
        <v>0</v>
      </c>
      <c r="CP329">
        <f t="shared" si="288"/>
        <v>0</v>
      </c>
      <c r="CQ329">
        <f t="shared" si="288"/>
        <v>0</v>
      </c>
      <c r="CR329" s="19">
        <f t="shared" si="263"/>
        <v>0</v>
      </c>
      <c r="CS329">
        <f t="shared" si="288"/>
        <v>0</v>
      </c>
      <c r="CT329">
        <f t="shared" si="288"/>
        <v>0</v>
      </c>
      <c r="CU329">
        <f t="shared" ref="CU329:DE332" si="289">CU121*1000</f>
        <v>0</v>
      </c>
      <c r="CV329">
        <f t="shared" si="289"/>
        <v>0</v>
      </c>
      <c r="CW329">
        <f t="shared" si="289"/>
        <v>0</v>
      </c>
      <c r="CX329">
        <f t="shared" si="289"/>
        <v>0.05</v>
      </c>
      <c r="CY329">
        <f t="shared" si="289"/>
        <v>0.05</v>
      </c>
      <c r="DA329">
        <f t="shared" si="289"/>
        <v>0</v>
      </c>
      <c r="DB329">
        <f t="shared" si="289"/>
        <v>0</v>
      </c>
      <c r="DC329">
        <f t="shared" si="289"/>
        <v>0</v>
      </c>
      <c r="DD329">
        <f t="shared" si="289"/>
        <v>0</v>
      </c>
      <c r="DE329">
        <f t="shared" si="289"/>
        <v>0</v>
      </c>
    </row>
    <row r="330" spans="35:109">
      <c r="AI330">
        <f t="shared" si="262"/>
        <v>381</v>
      </c>
      <c r="AJ330">
        <f t="shared" ref="AJ330:CU333" si="290">AJ122*1000</f>
        <v>225</v>
      </c>
      <c r="AK330">
        <f t="shared" si="290"/>
        <v>2.5</v>
      </c>
      <c r="AL330">
        <f t="shared" si="290"/>
        <v>977</v>
      </c>
      <c r="AM330">
        <f t="shared" si="290"/>
        <v>291</v>
      </c>
      <c r="AN330">
        <f t="shared" si="290"/>
        <v>252</v>
      </c>
      <c r="AO330">
        <f t="shared" si="290"/>
        <v>118</v>
      </c>
      <c r="AP330">
        <f t="shared" si="290"/>
        <v>2.5</v>
      </c>
      <c r="AQ330">
        <f t="shared" si="290"/>
        <v>102</v>
      </c>
      <c r="AR330">
        <f t="shared" si="290"/>
        <v>81</v>
      </c>
      <c r="AS330">
        <f t="shared" si="290"/>
        <v>2.5</v>
      </c>
      <c r="AT330">
        <f t="shared" si="290"/>
        <v>38</v>
      </c>
      <c r="AU330">
        <f t="shared" si="290"/>
        <v>524</v>
      </c>
      <c r="AV330">
        <f t="shared" si="290"/>
        <v>221</v>
      </c>
      <c r="AW330">
        <f t="shared" si="290"/>
        <v>112</v>
      </c>
      <c r="AX330">
        <f t="shared" si="290"/>
        <v>178</v>
      </c>
      <c r="AY330">
        <f t="shared" si="290"/>
        <v>104</v>
      </c>
      <c r="AZ330">
        <f t="shared" si="290"/>
        <v>2.5</v>
      </c>
      <c r="BA330">
        <f t="shared" si="290"/>
        <v>2.5</v>
      </c>
      <c r="BB330">
        <f t="shared" si="290"/>
        <v>0</v>
      </c>
      <c r="BC330">
        <f t="shared" si="290"/>
        <v>0.5</v>
      </c>
      <c r="BD330">
        <f t="shared" si="290"/>
        <v>0.5</v>
      </c>
      <c r="BE330">
        <f t="shared" si="290"/>
        <v>0.5</v>
      </c>
      <c r="BF330">
        <f t="shared" si="290"/>
        <v>0.5</v>
      </c>
      <c r="BG330">
        <f t="shared" si="290"/>
        <v>0.5</v>
      </c>
      <c r="BH330">
        <f t="shared" si="290"/>
        <v>0.5</v>
      </c>
      <c r="BI330">
        <f t="shared" si="290"/>
        <v>0.5</v>
      </c>
      <c r="BJ330">
        <f t="shared" si="290"/>
        <v>0.5</v>
      </c>
      <c r="BK330">
        <f t="shared" si="290"/>
        <v>5.0000000000000001E-3</v>
      </c>
      <c r="BL330">
        <f t="shared" si="290"/>
        <v>0.5</v>
      </c>
      <c r="BM330">
        <f t="shared" si="290"/>
        <v>0.05</v>
      </c>
      <c r="BN330">
        <f t="shared" si="290"/>
        <v>0.05</v>
      </c>
      <c r="BO330">
        <f t="shared" si="290"/>
        <v>0.05</v>
      </c>
      <c r="BP330">
        <f t="shared" si="290"/>
        <v>0.05</v>
      </c>
      <c r="BQ330">
        <f t="shared" si="290"/>
        <v>0</v>
      </c>
      <c r="BR330">
        <f t="shared" si="290"/>
        <v>0.4</v>
      </c>
      <c r="BS330">
        <f t="shared" si="290"/>
        <v>0.05</v>
      </c>
      <c r="BT330">
        <f t="shared" si="290"/>
        <v>0.05</v>
      </c>
      <c r="BU330">
        <f t="shared" si="290"/>
        <v>0.1</v>
      </c>
      <c r="BV330">
        <f t="shared" si="290"/>
        <v>0.05</v>
      </c>
      <c r="BW330">
        <f t="shared" si="290"/>
        <v>0.05</v>
      </c>
      <c r="BX330">
        <f t="shared" si="290"/>
        <v>0</v>
      </c>
      <c r="BY330">
        <f t="shared" si="290"/>
        <v>0.15</v>
      </c>
      <c r="BZ330">
        <f t="shared" si="290"/>
        <v>0</v>
      </c>
      <c r="CA330">
        <f t="shared" si="290"/>
        <v>0</v>
      </c>
      <c r="CB330">
        <f t="shared" si="290"/>
        <v>0</v>
      </c>
      <c r="CC330">
        <f t="shared" si="290"/>
        <v>0</v>
      </c>
      <c r="CD330">
        <f t="shared" si="290"/>
        <v>0</v>
      </c>
      <c r="CE330">
        <f t="shared" si="290"/>
        <v>0</v>
      </c>
      <c r="CF330">
        <f t="shared" si="290"/>
        <v>0</v>
      </c>
      <c r="CG330">
        <f t="shared" si="290"/>
        <v>0</v>
      </c>
      <c r="CH330">
        <f t="shared" si="290"/>
        <v>0</v>
      </c>
      <c r="CI330">
        <f t="shared" si="290"/>
        <v>0</v>
      </c>
      <c r="CJ330">
        <f t="shared" si="290"/>
        <v>0</v>
      </c>
      <c r="CK330">
        <f t="shared" si="290"/>
        <v>0</v>
      </c>
      <c r="CL330">
        <f t="shared" si="290"/>
        <v>0</v>
      </c>
      <c r="CM330">
        <f t="shared" si="290"/>
        <v>0</v>
      </c>
      <c r="CN330">
        <f t="shared" si="290"/>
        <v>0</v>
      </c>
      <c r="CO330">
        <f t="shared" si="290"/>
        <v>0</v>
      </c>
      <c r="CP330">
        <f t="shared" si="290"/>
        <v>0</v>
      </c>
      <c r="CQ330">
        <f t="shared" si="290"/>
        <v>0</v>
      </c>
      <c r="CR330" s="19">
        <f t="shared" si="263"/>
        <v>0</v>
      </c>
      <c r="CS330">
        <f t="shared" si="290"/>
        <v>0</v>
      </c>
      <c r="CT330">
        <f t="shared" si="290"/>
        <v>0</v>
      </c>
      <c r="CU330">
        <f t="shared" si="290"/>
        <v>0</v>
      </c>
      <c r="CV330">
        <f t="shared" si="289"/>
        <v>0</v>
      </c>
      <c r="CW330">
        <f t="shared" si="289"/>
        <v>0</v>
      </c>
      <c r="CX330">
        <f t="shared" si="289"/>
        <v>0.05</v>
      </c>
      <c r="CY330">
        <f t="shared" si="289"/>
        <v>0.05</v>
      </c>
      <c r="DA330">
        <f t="shared" si="289"/>
        <v>0</v>
      </c>
      <c r="DB330">
        <f t="shared" si="289"/>
        <v>0</v>
      </c>
      <c r="DC330">
        <f t="shared" si="289"/>
        <v>0</v>
      </c>
      <c r="DD330">
        <f t="shared" si="289"/>
        <v>0</v>
      </c>
      <c r="DE330">
        <f t="shared" si="289"/>
        <v>0</v>
      </c>
    </row>
    <row r="331" spans="35:109">
      <c r="AI331">
        <f t="shared" si="262"/>
        <v>160</v>
      </c>
      <c r="AJ331">
        <f t="shared" si="290"/>
        <v>40</v>
      </c>
      <c r="AK331">
        <f t="shared" si="290"/>
        <v>2.5</v>
      </c>
      <c r="AL331">
        <f t="shared" si="290"/>
        <v>221</v>
      </c>
      <c r="AM331">
        <f t="shared" si="290"/>
        <v>46</v>
      </c>
      <c r="AN331">
        <f t="shared" si="290"/>
        <v>48</v>
      </c>
      <c r="AO331">
        <f t="shared" si="290"/>
        <v>23</v>
      </c>
      <c r="AP331">
        <f t="shared" si="290"/>
        <v>2.5</v>
      </c>
      <c r="AQ331">
        <f t="shared" si="290"/>
        <v>32</v>
      </c>
      <c r="AR331">
        <f t="shared" si="290"/>
        <v>57</v>
      </c>
      <c r="AS331">
        <f t="shared" si="290"/>
        <v>2.5</v>
      </c>
      <c r="AT331">
        <f t="shared" si="290"/>
        <v>2.5</v>
      </c>
      <c r="AU331">
        <f t="shared" si="290"/>
        <v>104</v>
      </c>
      <c r="AV331">
        <f t="shared" si="290"/>
        <v>54</v>
      </c>
      <c r="AW331">
        <f t="shared" si="290"/>
        <v>24</v>
      </c>
      <c r="AX331">
        <f t="shared" si="290"/>
        <v>53</v>
      </c>
      <c r="AY331">
        <f t="shared" si="290"/>
        <v>29</v>
      </c>
      <c r="AZ331">
        <f t="shared" si="290"/>
        <v>2.5</v>
      </c>
      <c r="BA331">
        <f t="shared" si="290"/>
        <v>2.5</v>
      </c>
      <c r="BB331">
        <f t="shared" si="290"/>
        <v>0</v>
      </c>
      <c r="BC331">
        <f t="shared" si="290"/>
        <v>0.5</v>
      </c>
      <c r="BD331">
        <f t="shared" si="290"/>
        <v>0.5</v>
      </c>
      <c r="BE331">
        <f t="shared" si="290"/>
        <v>0.5</v>
      </c>
      <c r="BF331">
        <f t="shared" si="290"/>
        <v>0.5</v>
      </c>
      <c r="BG331">
        <f t="shared" si="290"/>
        <v>0.5</v>
      </c>
      <c r="BH331">
        <f t="shared" si="290"/>
        <v>0.5</v>
      </c>
      <c r="BI331">
        <f t="shared" si="290"/>
        <v>0.5</v>
      </c>
      <c r="BJ331">
        <f t="shared" si="290"/>
        <v>0.5</v>
      </c>
      <c r="BK331">
        <f t="shared" si="290"/>
        <v>5.0000000000000001E-3</v>
      </c>
      <c r="BL331">
        <f t="shared" si="290"/>
        <v>0.5</v>
      </c>
      <c r="BM331">
        <f t="shared" si="290"/>
        <v>0.05</v>
      </c>
      <c r="BN331">
        <f t="shared" si="290"/>
        <v>0.05</v>
      </c>
      <c r="BO331">
        <f t="shared" si="290"/>
        <v>0.05</v>
      </c>
      <c r="BP331">
        <f t="shared" si="290"/>
        <v>0.05</v>
      </c>
      <c r="BQ331">
        <f t="shared" si="290"/>
        <v>0</v>
      </c>
      <c r="BR331">
        <f t="shared" si="290"/>
        <v>0.4</v>
      </c>
      <c r="BS331">
        <f t="shared" si="290"/>
        <v>0.05</v>
      </c>
      <c r="BT331">
        <f t="shared" si="290"/>
        <v>0.05</v>
      </c>
      <c r="BU331">
        <f t="shared" si="290"/>
        <v>0.1</v>
      </c>
      <c r="BV331">
        <f t="shared" si="290"/>
        <v>0.05</v>
      </c>
      <c r="BW331">
        <f t="shared" si="290"/>
        <v>0.05</v>
      </c>
      <c r="BX331">
        <f t="shared" si="290"/>
        <v>0</v>
      </c>
      <c r="BY331">
        <f t="shared" si="290"/>
        <v>0.15</v>
      </c>
      <c r="BZ331">
        <f t="shared" si="290"/>
        <v>25</v>
      </c>
      <c r="CA331">
        <f t="shared" si="290"/>
        <v>50</v>
      </c>
      <c r="CB331">
        <f t="shared" si="290"/>
        <v>500</v>
      </c>
      <c r="CC331">
        <f t="shared" si="290"/>
        <v>0.01</v>
      </c>
      <c r="CD331">
        <f t="shared" si="290"/>
        <v>2.5000000000000001E-2</v>
      </c>
      <c r="CE331">
        <f t="shared" si="290"/>
        <v>5.0000000000000001E-3</v>
      </c>
      <c r="CF331">
        <f t="shared" si="290"/>
        <v>0.15</v>
      </c>
      <c r="CG331">
        <f t="shared" si="290"/>
        <v>0.5</v>
      </c>
      <c r="CH331">
        <f t="shared" si="290"/>
        <v>0.5</v>
      </c>
      <c r="CI331">
        <f t="shared" si="290"/>
        <v>0.5</v>
      </c>
      <c r="CJ331">
        <f t="shared" si="290"/>
        <v>0</v>
      </c>
      <c r="CK331">
        <f t="shared" si="290"/>
        <v>0.3</v>
      </c>
      <c r="CL331">
        <f t="shared" si="290"/>
        <v>5</v>
      </c>
      <c r="CM331">
        <f t="shared" si="290"/>
        <v>0.5</v>
      </c>
      <c r="CN331">
        <f t="shared" si="290"/>
        <v>0.5</v>
      </c>
      <c r="CO331">
        <f t="shared" si="290"/>
        <v>0.05</v>
      </c>
      <c r="CP331">
        <f t="shared" si="290"/>
        <v>0.05</v>
      </c>
      <c r="CQ331">
        <f t="shared" si="290"/>
        <v>0.05</v>
      </c>
      <c r="CR331" s="19">
        <f t="shared" si="263"/>
        <v>0.46400000000000002</v>
      </c>
      <c r="CS331">
        <f t="shared" si="290"/>
        <v>0.05</v>
      </c>
      <c r="CT331">
        <f t="shared" si="290"/>
        <v>0.05</v>
      </c>
      <c r="CU331">
        <f t="shared" si="290"/>
        <v>0.05</v>
      </c>
      <c r="CV331">
        <f t="shared" si="289"/>
        <v>0.05</v>
      </c>
      <c r="CW331">
        <f t="shared" si="289"/>
        <v>0.05</v>
      </c>
      <c r="CX331">
        <f t="shared" si="289"/>
        <v>0.05</v>
      </c>
      <c r="CY331">
        <f t="shared" si="289"/>
        <v>0.05</v>
      </c>
      <c r="DA331">
        <f t="shared" si="289"/>
        <v>0.5</v>
      </c>
      <c r="DB331">
        <f t="shared" si="289"/>
        <v>0.05</v>
      </c>
      <c r="DC331">
        <f t="shared" si="289"/>
        <v>5</v>
      </c>
      <c r="DD331">
        <f t="shared" si="289"/>
        <v>0.25</v>
      </c>
      <c r="DE331">
        <f t="shared" si="289"/>
        <v>0.05</v>
      </c>
    </row>
    <row r="332" spans="35:109">
      <c r="AI332">
        <f t="shared" si="262"/>
        <v>84</v>
      </c>
      <c r="AJ332">
        <f t="shared" si="290"/>
        <v>60</v>
      </c>
      <c r="AK332">
        <f t="shared" si="290"/>
        <v>2.5</v>
      </c>
      <c r="AL332">
        <f t="shared" si="290"/>
        <v>267</v>
      </c>
      <c r="AM332">
        <f t="shared" si="290"/>
        <v>72</v>
      </c>
      <c r="AN332">
        <f t="shared" si="290"/>
        <v>68</v>
      </c>
      <c r="AO332">
        <f t="shared" si="290"/>
        <v>2.5</v>
      </c>
      <c r="AP332">
        <f t="shared" si="290"/>
        <v>2.5</v>
      </c>
      <c r="AQ332">
        <f t="shared" si="290"/>
        <v>62</v>
      </c>
      <c r="AR332">
        <f t="shared" si="290"/>
        <v>61</v>
      </c>
      <c r="AS332">
        <f t="shared" si="290"/>
        <v>2.5</v>
      </c>
      <c r="AT332">
        <f t="shared" si="290"/>
        <v>2.5</v>
      </c>
      <c r="AU332">
        <f t="shared" si="290"/>
        <v>141</v>
      </c>
      <c r="AV332">
        <f t="shared" si="290"/>
        <v>86</v>
      </c>
      <c r="AW332">
        <f t="shared" si="290"/>
        <v>40</v>
      </c>
      <c r="AX332">
        <f t="shared" si="290"/>
        <v>100</v>
      </c>
      <c r="AY332">
        <f t="shared" si="290"/>
        <v>65</v>
      </c>
      <c r="AZ332">
        <f t="shared" si="290"/>
        <v>2.5</v>
      </c>
      <c r="BA332">
        <f t="shared" si="290"/>
        <v>2.5</v>
      </c>
      <c r="BB332">
        <f t="shared" si="290"/>
        <v>0</v>
      </c>
      <c r="BC332">
        <f t="shared" si="290"/>
        <v>0.5</v>
      </c>
      <c r="BD332">
        <f t="shared" si="290"/>
        <v>0.5</v>
      </c>
      <c r="BE332">
        <f t="shared" si="290"/>
        <v>0.5</v>
      </c>
      <c r="BF332">
        <f t="shared" si="290"/>
        <v>0.5</v>
      </c>
      <c r="BG332">
        <f t="shared" si="290"/>
        <v>0.5</v>
      </c>
      <c r="BH332">
        <f t="shared" si="290"/>
        <v>0.5</v>
      </c>
      <c r="BI332">
        <f t="shared" si="290"/>
        <v>0.5</v>
      </c>
      <c r="BJ332">
        <f t="shared" si="290"/>
        <v>0.5</v>
      </c>
      <c r="BK332">
        <f t="shared" si="290"/>
        <v>5.0000000000000001E-3</v>
      </c>
      <c r="BL332">
        <f t="shared" si="290"/>
        <v>0.5</v>
      </c>
      <c r="BM332">
        <f t="shared" si="290"/>
        <v>0.05</v>
      </c>
      <c r="BN332">
        <f t="shared" si="290"/>
        <v>0.05</v>
      </c>
      <c r="BO332">
        <f t="shared" si="290"/>
        <v>0.05</v>
      </c>
      <c r="BP332">
        <f t="shared" si="290"/>
        <v>0.05</v>
      </c>
      <c r="BQ332">
        <f t="shared" si="290"/>
        <v>0</v>
      </c>
      <c r="BR332">
        <f t="shared" si="290"/>
        <v>0.4</v>
      </c>
      <c r="BS332">
        <f t="shared" si="290"/>
        <v>0.05</v>
      </c>
      <c r="BT332">
        <f t="shared" si="290"/>
        <v>0.05</v>
      </c>
      <c r="BU332">
        <f t="shared" si="290"/>
        <v>0.1</v>
      </c>
      <c r="BV332">
        <f t="shared" si="290"/>
        <v>0.05</v>
      </c>
      <c r="BW332">
        <f t="shared" si="290"/>
        <v>0.05</v>
      </c>
      <c r="BX332">
        <f t="shared" si="290"/>
        <v>0</v>
      </c>
      <c r="BY332">
        <f t="shared" si="290"/>
        <v>0.15</v>
      </c>
      <c r="BZ332">
        <f t="shared" si="290"/>
        <v>0</v>
      </c>
      <c r="CA332">
        <f t="shared" si="290"/>
        <v>0</v>
      </c>
      <c r="CB332">
        <f t="shared" si="290"/>
        <v>0</v>
      </c>
      <c r="CC332">
        <f t="shared" si="290"/>
        <v>0</v>
      </c>
      <c r="CD332">
        <f t="shared" si="290"/>
        <v>0</v>
      </c>
      <c r="CE332">
        <f t="shared" si="290"/>
        <v>0</v>
      </c>
      <c r="CF332">
        <f t="shared" si="290"/>
        <v>0</v>
      </c>
      <c r="CG332">
        <f t="shared" si="290"/>
        <v>0</v>
      </c>
      <c r="CH332">
        <f t="shared" si="290"/>
        <v>0</v>
      </c>
      <c r="CI332">
        <f t="shared" si="290"/>
        <v>0</v>
      </c>
      <c r="CJ332">
        <f t="shared" si="290"/>
        <v>0</v>
      </c>
      <c r="CK332">
        <f t="shared" si="290"/>
        <v>0</v>
      </c>
      <c r="CL332">
        <f t="shared" si="290"/>
        <v>0</v>
      </c>
      <c r="CM332">
        <f t="shared" si="290"/>
        <v>0</v>
      </c>
      <c r="CN332">
        <f t="shared" si="290"/>
        <v>0</v>
      </c>
      <c r="CO332">
        <f t="shared" si="290"/>
        <v>0</v>
      </c>
      <c r="CP332">
        <f t="shared" si="290"/>
        <v>0</v>
      </c>
      <c r="CQ332">
        <f t="shared" si="290"/>
        <v>0</v>
      </c>
      <c r="CR332" s="19">
        <f t="shared" si="263"/>
        <v>0</v>
      </c>
      <c r="CS332">
        <f t="shared" si="290"/>
        <v>0</v>
      </c>
      <c r="CT332">
        <f t="shared" si="290"/>
        <v>0</v>
      </c>
      <c r="CU332">
        <f t="shared" si="290"/>
        <v>0</v>
      </c>
      <c r="CV332">
        <f t="shared" si="289"/>
        <v>0</v>
      </c>
      <c r="CW332">
        <f t="shared" si="289"/>
        <v>0</v>
      </c>
      <c r="CX332">
        <f t="shared" si="289"/>
        <v>0.05</v>
      </c>
      <c r="CY332">
        <f t="shared" si="289"/>
        <v>0.05</v>
      </c>
      <c r="DA332">
        <f t="shared" si="289"/>
        <v>0</v>
      </c>
      <c r="DB332">
        <f t="shared" si="289"/>
        <v>0</v>
      </c>
      <c r="DC332">
        <f t="shared" si="289"/>
        <v>0</v>
      </c>
      <c r="DD332">
        <f t="shared" si="289"/>
        <v>0</v>
      </c>
      <c r="DE332">
        <f t="shared" si="289"/>
        <v>0</v>
      </c>
    </row>
    <row r="333" spans="35:109">
      <c r="AI333">
        <f t="shared" si="262"/>
        <v>106</v>
      </c>
      <c r="AJ333">
        <f t="shared" si="290"/>
        <v>100</v>
      </c>
      <c r="AK333">
        <f t="shared" si="290"/>
        <v>2.5</v>
      </c>
      <c r="AL333">
        <f t="shared" si="290"/>
        <v>471</v>
      </c>
      <c r="AM333">
        <f t="shared" si="290"/>
        <v>133</v>
      </c>
      <c r="AN333">
        <f t="shared" si="290"/>
        <v>94</v>
      </c>
      <c r="AO333">
        <f t="shared" si="290"/>
        <v>57</v>
      </c>
      <c r="AP333">
        <f t="shared" si="290"/>
        <v>2.5</v>
      </c>
      <c r="AQ333">
        <f t="shared" si="290"/>
        <v>97</v>
      </c>
      <c r="AR333">
        <f t="shared" si="290"/>
        <v>75</v>
      </c>
      <c r="AS333">
        <f t="shared" si="290"/>
        <v>2.5</v>
      </c>
      <c r="AT333">
        <f t="shared" si="290"/>
        <v>2.5</v>
      </c>
      <c r="AU333">
        <f t="shared" si="290"/>
        <v>211</v>
      </c>
      <c r="AV333">
        <f t="shared" si="290"/>
        <v>155</v>
      </c>
      <c r="AW333">
        <f t="shared" si="290"/>
        <v>65</v>
      </c>
      <c r="AX333">
        <f t="shared" si="290"/>
        <v>163</v>
      </c>
      <c r="AY333">
        <f t="shared" si="290"/>
        <v>108</v>
      </c>
      <c r="AZ333">
        <f t="shared" si="290"/>
        <v>2.5</v>
      </c>
      <c r="BA333">
        <f t="shared" si="290"/>
        <v>2.5</v>
      </c>
      <c r="BB333">
        <f t="shared" si="290"/>
        <v>0</v>
      </c>
      <c r="BC333">
        <f t="shared" si="290"/>
        <v>0.5</v>
      </c>
      <c r="BD333">
        <f t="shared" si="290"/>
        <v>0.5</v>
      </c>
      <c r="BE333">
        <f t="shared" si="290"/>
        <v>0.5</v>
      </c>
      <c r="BF333">
        <f t="shared" si="290"/>
        <v>0.5</v>
      </c>
      <c r="BG333">
        <f t="shared" si="290"/>
        <v>0.5</v>
      </c>
      <c r="BH333">
        <f t="shared" si="290"/>
        <v>0.5</v>
      </c>
      <c r="BI333">
        <f t="shared" si="290"/>
        <v>0.5</v>
      </c>
      <c r="BJ333">
        <f t="shared" si="290"/>
        <v>0.5</v>
      </c>
      <c r="BK333">
        <f t="shared" si="290"/>
        <v>5.0000000000000001E-3</v>
      </c>
      <c r="BL333">
        <f t="shared" si="290"/>
        <v>0.5</v>
      </c>
      <c r="BM333">
        <f t="shared" si="290"/>
        <v>0.05</v>
      </c>
      <c r="BN333">
        <f t="shared" si="290"/>
        <v>0.05</v>
      </c>
      <c r="BO333">
        <f t="shared" si="290"/>
        <v>0.05</v>
      </c>
      <c r="BP333">
        <f t="shared" si="290"/>
        <v>0.05</v>
      </c>
      <c r="BQ333">
        <f t="shared" si="290"/>
        <v>0</v>
      </c>
      <c r="BR333">
        <f t="shared" si="290"/>
        <v>0.4</v>
      </c>
      <c r="BS333">
        <f t="shared" si="290"/>
        <v>0.05</v>
      </c>
      <c r="BT333">
        <f t="shared" si="290"/>
        <v>0.05</v>
      </c>
      <c r="BU333">
        <f t="shared" si="290"/>
        <v>0.1</v>
      </c>
      <c r="BV333">
        <f t="shared" si="290"/>
        <v>0.05</v>
      </c>
      <c r="BW333">
        <f t="shared" si="290"/>
        <v>0.05</v>
      </c>
      <c r="BX333">
        <f t="shared" si="290"/>
        <v>0</v>
      </c>
      <c r="BY333">
        <f t="shared" si="290"/>
        <v>0.15</v>
      </c>
      <c r="BZ333">
        <f t="shared" si="290"/>
        <v>0</v>
      </c>
      <c r="CA333">
        <f t="shared" si="290"/>
        <v>0</v>
      </c>
      <c r="CB333">
        <f t="shared" si="290"/>
        <v>0</v>
      </c>
      <c r="CC333">
        <f t="shared" si="290"/>
        <v>0</v>
      </c>
      <c r="CD333">
        <f t="shared" si="290"/>
        <v>0</v>
      </c>
      <c r="CE333">
        <f t="shared" si="290"/>
        <v>0</v>
      </c>
      <c r="CF333">
        <f t="shared" si="290"/>
        <v>0</v>
      </c>
      <c r="CG333">
        <f t="shared" si="290"/>
        <v>0</v>
      </c>
      <c r="CH333">
        <f t="shared" si="290"/>
        <v>0</v>
      </c>
      <c r="CI333">
        <f t="shared" si="290"/>
        <v>0</v>
      </c>
      <c r="CJ333">
        <f t="shared" si="290"/>
        <v>0</v>
      </c>
      <c r="CK333">
        <f t="shared" si="290"/>
        <v>0</v>
      </c>
      <c r="CL333">
        <f t="shared" si="290"/>
        <v>0</v>
      </c>
      <c r="CM333">
        <f t="shared" si="290"/>
        <v>0</v>
      </c>
      <c r="CN333">
        <f t="shared" si="290"/>
        <v>0</v>
      </c>
      <c r="CO333">
        <f t="shared" si="290"/>
        <v>0</v>
      </c>
      <c r="CP333">
        <f t="shared" si="290"/>
        <v>0</v>
      </c>
      <c r="CQ333">
        <f t="shared" si="290"/>
        <v>0</v>
      </c>
      <c r="CR333" s="19">
        <f t="shared" si="263"/>
        <v>0</v>
      </c>
      <c r="CS333">
        <f t="shared" si="290"/>
        <v>0</v>
      </c>
      <c r="CT333">
        <f t="shared" si="290"/>
        <v>0</v>
      </c>
      <c r="CU333">
        <f t="shared" ref="CU333:DE336" si="291">CU125*1000</f>
        <v>0</v>
      </c>
      <c r="CV333">
        <f t="shared" si="291"/>
        <v>0</v>
      </c>
      <c r="CW333">
        <f t="shared" si="291"/>
        <v>0</v>
      </c>
      <c r="CX333">
        <f t="shared" si="291"/>
        <v>0.05</v>
      </c>
      <c r="CY333">
        <f t="shared" si="291"/>
        <v>0.05</v>
      </c>
      <c r="DA333">
        <f t="shared" si="291"/>
        <v>0</v>
      </c>
      <c r="DB333">
        <f t="shared" si="291"/>
        <v>0</v>
      </c>
      <c r="DC333">
        <f t="shared" si="291"/>
        <v>0</v>
      </c>
      <c r="DD333">
        <f t="shared" si="291"/>
        <v>0</v>
      </c>
      <c r="DE333">
        <f t="shared" si="291"/>
        <v>0</v>
      </c>
    </row>
    <row r="334" spans="35:109">
      <c r="AI334">
        <f t="shared" si="262"/>
        <v>2.5</v>
      </c>
      <c r="AJ334">
        <f t="shared" ref="AJ334:CU337" si="292">AJ126*1000</f>
        <v>2.5</v>
      </c>
      <c r="AK334">
        <f t="shared" si="292"/>
        <v>2.5</v>
      </c>
      <c r="AL334">
        <f t="shared" si="292"/>
        <v>311</v>
      </c>
      <c r="AM334">
        <f t="shared" si="292"/>
        <v>2.5</v>
      </c>
      <c r="AN334">
        <f t="shared" si="292"/>
        <v>2.5</v>
      </c>
      <c r="AO334">
        <f t="shared" si="292"/>
        <v>2.5</v>
      </c>
      <c r="AP334">
        <f t="shared" si="292"/>
        <v>2.5</v>
      </c>
      <c r="AQ334">
        <f t="shared" si="292"/>
        <v>2.5</v>
      </c>
      <c r="AR334">
        <f t="shared" si="292"/>
        <v>85</v>
      </c>
      <c r="AS334">
        <f t="shared" si="292"/>
        <v>2.5</v>
      </c>
      <c r="AT334">
        <f t="shared" si="292"/>
        <v>2.5</v>
      </c>
      <c r="AU334">
        <f t="shared" si="292"/>
        <v>110</v>
      </c>
      <c r="AV334">
        <f t="shared" si="292"/>
        <v>88</v>
      </c>
      <c r="AW334">
        <f t="shared" si="292"/>
        <v>2.5</v>
      </c>
      <c r="AX334">
        <f t="shared" si="292"/>
        <v>119</v>
      </c>
      <c r="AY334">
        <f t="shared" si="292"/>
        <v>100</v>
      </c>
      <c r="AZ334">
        <f t="shared" si="292"/>
        <v>2.5</v>
      </c>
      <c r="BA334">
        <f t="shared" si="292"/>
        <v>2.5</v>
      </c>
      <c r="BB334">
        <f t="shared" si="292"/>
        <v>0</v>
      </c>
      <c r="BC334">
        <f t="shared" si="292"/>
        <v>0.5</v>
      </c>
      <c r="BD334">
        <f t="shared" si="292"/>
        <v>0.5</v>
      </c>
      <c r="BE334">
        <f t="shared" si="292"/>
        <v>0.5</v>
      </c>
      <c r="BF334">
        <f t="shared" si="292"/>
        <v>0.5</v>
      </c>
      <c r="BG334">
        <f t="shared" si="292"/>
        <v>0.5</v>
      </c>
      <c r="BH334">
        <f t="shared" si="292"/>
        <v>0.5</v>
      </c>
      <c r="BI334">
        <f t="shared" si="292"/>
        <v>0.5</v>
      </c>
      <c r="BJ334">
        <f t="shared" si="292"/>
        <v>0.5</v>
      </c>
      <c r="BK334">
        <f t="shared" si="292"/>
        <v>5.0000000000000001E-3</v>
      </c>
      <c r="BL334">
        <f t="shared" si="292"/>
        <v>0.5</v>
      </c>
      <c r="BM334">
        <f t="shared" si="292"/>
        <v>0.05</v>
      </c>
      <c r="BN334">
        <f t="shared" si="292"/>
        <v>0.05</v>
      </c>
      <c r="BO334">
        <f t="shared" si="292"/>
        <v>0.05</v>
      </c>
      <c r="BP334">
        <f t="shared" si="292"/>
        <v>0.05</v>
      </c>
      <c r="BQ334">
        <f t="shared" si="292"/>
        <v>0</v>
      </c>
      <c r="BR334">
        <f t="shared" si="292"/>
        <v>0.4</v>
      </c>
      <c r="BS334">
        <f t="shared" si="292"/>
        <v>0.05</v>
      </c>
      <c r="BT334">
        <f t="shared" si="292"/>
        <v>0.05</v>
      </c>
      <c r="BU334">
        <f t="shared" si="292"/>
        <v>0.1</v>
      </c>
      <c r="BV334">
        <f t="shared" si="292"/>
        <v>0.05</v>
      </c>
      <c r="BW334">
        <f t="shared" si="292"/>
        <v>0.05</v>
      </c>
      <c r="BX334">
        <f t="shared" si="292"/>
        <v>0</v>
      </c>
      <c r="BY334">
        <f t="shared" si="292"/>
        <v>0.15</v>
      </c>
      <c r="BZ334">
        <f t="shared" si="292"/>
        <v>0</v>
      </c>
      <c r="CA334">
        <f t="shared" si="292"/>
        <v>0</v>
      </c>
      <c r="CB334">
        <f t="shared" si="292"/>
        <v>0</v>
      </c>
      <c r="CC334">
        <f t="shared" si="292"/>
        <v>0</v>
      </c>
      <c r="CD334">
        <f t="shared" si="292"/>
        <v>0</v>
      </c>
      <c r="CE334">
        <f t="shared" si="292"/>
        <v>0</v>
      </c>
      <c r="CF334">
        <f t="shared" si="292"/>
        <v>0</v>
      </c>
      <c r="CG334">
        <f t="shared" si="292"/>
        <v>0</v>
      </c>
      <c r="CH334">
        <f t="shared" si="292"/>
        <v>0</v>
      </c>
      <c r="CI334">
        <f t="shared" si="292"/>
        <v>0</v>
      </c>
      <c r="CJ334">
        <f t="shared" si="292"/>
        <v>0</v>
      </c>
      <c r="CK334">
        <f t="shared" si="292"/>
        <v>0</v>
      </c>
      <c r="CL334">
        <f t="shared" si="292"/>
        <v>0</v>
      </c>
      <c r="CM334">
        <f t="shared" si="292"/>
        <v>0</v>
      </c>
      <c r="CN334">
        <f t="shared" si="292"/>
        <v>0</v>
      </c>
      <c r="CO334">
        <f t="shared" si="292"/>
        <v>0</v>
      </c>
      <c r="CP334">
        <f t="shared" si="292"/>
        <v>0</v>
      </c>
      <c r="CQ334">
        <f t="shared" si="292"/>
        <v>0</v>
      </c>
      <c r="CR334" s="19">
        <f t="shared" si="263"/>
        <v>0</v>
      </c>
      <c r="CS334">
        <f t="shared" si="292"/>
        <v>0</v>
      </c>
      <c r="CT334">
        <f t="shared" si="292"/>
        <v>0</v>
      </c>
      <c r="CU334">
        <f t="shared" si="292"/>
        <v>0</v>
      </c>
      <c r="CV334">
        <f t="shared" si="291"/>
        <v>0</v>
      </c>
      <c r="CW334">
        <f t="shared" si="291"/>
        <v>0</v>
      </c>
      <c r="CX334">
        <f t="shared" si="291"/>
        <v>0.05</v>
      </c>
      <c r="CY334">
        <f t="shared" si="291"/>
        <v>0.05</v>
      </c>
      <c r="DA334">
        <f t="shared" si="291"/>
        <v>0</v>
      </c>
      <c r="DB334">
        <f t="shared" si="291"/>
        <v>0</v>
      </c>
      <c r="DC334">
        <f t="shared" si="291"/>
        <v>0</v>
      </c>
      <c r="DD334">
        <f t="shared" si="291"/>
        <v>0</v>
      </c>
      <c r="DE334">
        <f t="shared" si="291"/>
        <v>0</v>
      </c>
    </row>
    <row r="335" spans="35:109">
      <c r="AI335">
        <f t="shared" si="262"/>
        <v>176</v>
      </c>
      <c r="AJ335">
        <f t="shared" si="292"/>
        <v>109</v>
      </c>
      <c r="AK335">
        <f t="shared" si="292"/>
        <v>2.5</v>
      </c>
      <c r="AL335">
        <f t="shared" si="292"/>
        <v>416</v>
      </c>
      <c r="AM335">
        <f t="shared" si="292"/>
        <v>106</v>
      </c>
      <c r="AN335">
        <f t="shared" si="292"/>
        <v>88</v>
      </c>
      <c r="AO335">
        <f t="shared" si="292"/>
        <v>54</v>
      </c>
      <c r="AP335">
        <f t="shared" si="292"/>
        <v>2.5</v>
      </c>
      <c r="AQ335">
        <f t="shared" si="292"/>
        <v>85</v>
      </c>
      <c r="AR335">
        <f t="shared" si="292"/>
        <v>82</v>
      </c>
      <c r="AS335">
        <f t="shared" si="292"/>
        <v>2.5</v>
      </c>
      <c r="AT335">
        <f t="shared" si="292"/>
        <v>2.5</v>
      </c>
      <c r="AU335">
        <f t="shared" si="292"/>
        <v>202</v>
      </c>
      <c r="AV335">
        <f t="shared" si="292"/>
        <v>141</v>
      </c>
      <c r="AW335">
        <f t="shared" si="292"/>
        <v>61</v>
      </c>
      <c r="AX335">
        <f t="shared" si="292"/>
        <v>91</v>
      </c>
      <c r="AY335">
        <f t="shared" si="292"/>
        <v>80</v>
      </c>
      <c r="AZ335">
        <f t="shared" si="292"/>
        <v>2.5</v>
      </c>
      <c r="BA335">
        <f t="shared" si="292"/>
        <v>2.5</v>
      </c>
      <c r="BB335">
        <f t="shared" si="292"/>
        <v>0</v>
      </c>
      <c r="BC335">
        <f t="shared" si="292"/>
        <v>0.5</v>
      </c>
      <c r="BD335">
        <f t="shared" si="292"/>
        <v>0.5</v>
      </c>
      <c r="BE335">
        <f t="shared" si="292"/>
        <v>0.5</v>
      </c>
      <c r="BF335">
        <f t="shared" si="292"/>
        <v>0.5</v>
      </c>
      <c r="BG335">
        <f t="shared" si="292"/>
        <v>0.5</v>
      </c>
      <c r="BH335">
        <f t="shared" si="292"/>
        <v>0.5</v>
      </c>
      <c r="BI335">
        <f t="shared" si="292"/>
        <v>0.5</v>
      </c>
      <c r="BJ335">
        <f t="shared" si="292"/>
        <v>0.5</v>
      </c>
      <c r="BK335">
        <f t="shared" si="292"/>
        <v>5.0000000000000001E-3</v>
      </c>
      <c r="BL335">
        <f t="shared" si="292"/>
        <v>0.5</v>
      </c>
      <c r="BM335">
        <f t="shared" si="292"/>
        <v>0.05</v>
      </c>
      <c r="BN335">
        <f t="shared" si="292"/>
        <v>0.05</v>
      </c>
      <c r="BO335">
        <f t="shared" si="292"/>
        <v>0.05</v>
      </c>
      <c r="BP335">
        <f t="shared" si="292"/>
        <v>0.05</v>
      </c>
      <c r="BQ335">
        <f t="shared" si="292"/>
        <v>0</v>
      </c>
      <c r="BR335">
        <f t="shared" si="292"/>
        <v>0.4</v>
      </c>
      <c r="BS335">
        <f t="shared" si="292"/>
        <v>0.05</v>
      </c>
      <c r="BT335">
        <f t="shared" si="292"/>
        <v>0.05</v>
      </c>
      <c r="BU335">
        <f t="shared" si="292"/>
        <v>0.1</v>
      </c>
      <c r="BV335">
        <f t="shared" si="292"/>
        <v>0.05</v>
      </c>
      <c r="BW335">
        <f t="shared" si="292"/>
        <v>0.05</v>
      </c>
      <c r="BX335">
        <f t="shared" si="292"/>
        <v>0</v>
      </c>
      <c r="BY335">
        <f t="shared" si="292"/>
        <v>0.15</v>
      </c>
      <c r="BZ335">
        <f t="shared" si="292"/>
        <v>0</v>
      </c>
      <c r="CA335">
        <f t="shared" si="292"/>
        <v>0</v>
      </c>
      <c r="CB335">
        <f t="shared" si="292"/>
        <v>0</v>
      </c>
      <c r="CC335">
        <f t="shared" si="292"/>
        <v>0</v>
      </c>
      <c r="CD335">
        <f t="shared" si="292"/>
        <v>0</v>
      </c>
      <c r="CE335">
        <f t="shared" si="292"/>
        <v>0</v>
      </c>
      <c r="CF335">
        <f t="shared" si="292"/>
        <v>0</v>
      </c>
      <c r="CG335">
        <f t="shared" si="292"/>
        <v>0</v>
      </c>
      <c r="CH335">
        <f t="shared" si="292"/>
        <v>0</v>
      </c>
      <c r="CI335">
        <f t="shared" si="292"/>
        <v>0</v>
      </c>
      <c r="CJ335">
        <f t="shared" si="292"/>
        <v>0</v>
      </c>
      <c r="CK335">
        <f t="shared" si="292"/>
        <v>0</v>
      </c>
      <c r="CL335">
        <f t="shared" si="292"/>
        <v>0</v>
      </c>
      <c r="CM335">
        <f t="shared" si="292"/>
        <v>0</v>
      </c>
      <c r="CN335">
        <f t="shared" si="292"/>
        <v>0</v>
      </c>
      <c r="CO335">
        <f t="shared" si="292"/>
        <v>0</v>
      </c>
      <c r="CP335">
        <f t="shared" si="292"/>
        <v>0</v>
      </c>
      <c r="CQ335">
        <f t="shared" si="292"/>
        <v>0</v>
      </c>
      <c r="CR335" s="19">
        <f t="shared" si="263"/>
        <v>0</v>
      </c>
      <c r="CS335">
        <f t="shared" si="292"/>
        <v>0</v>
      </c>
      <c r="CT335">
        <f t="shared" si="292"/>
        <v>0</v>
      </c>
      <c r="CU335">
        <f t="shared" si="292"/>
        <v>0</v>
      </c>
      <c r="CV335">
        <f t="shared" si="291"/>
        <v>0</v>
      </c>
      <c r="CW335">
        <f t="shared" si="291"/>
        <v>0</v>
      </c>
      <c r="CX335">
        <f t="shared" si="291"/>
        <v>0.05</v>
      </c>
      <c r="CY335">
        <f t="shared" si="291"/>
        <v>0.05</v>
      </c>
      <c r="DA335">
        <f t="shared" si="291"/>
        <v>0</v>
      </c>
      <c r="DB335">
        <f t="shared" si="291"/>
        <v>0</v>
      </c>
      <c r="DC335">
        <f t="shared" si="291"/>
        <v>0</v>
      </c>
      <c r="DD335">
        <f t="shared" si="291"/>
        <v>0</v>
      </c>
      <c r="DE335">
        <f t="shared" si="291"/>
        <v>0</v>
      </c>
    </row>
    <row r="336" spans="35:109">
      <c r="AI336">
        <f t="shared" si="262"/>
        <v>2.5</v>
      </c>
      <c r="AJ336">
        <f t="shared" si="292"/>
        <v>2.5</v>
      </c>
      <c r="AK336">
        <f t="shared" si="292"/>
        <v>2.5</v>
      </c>
      <c r="AL336">
        <f t="shared" si="292"/>
        <v>156</v>
      </c>
      <c r="AM336">
        <f t="shared" si="292"/>
        <v>43</v>
      </c>
      <c r="AN336">
        <f t="shared" si="292"/>
        <v>44</v>
      </c>
      <c r="AO336">
        <f t="shared" si="292"/>
        <v>2.5</v>
      </c>
      <c r="AP336">
        <f t="shared" si="292"/>
        <v>2.5</v>
      </c>
      <c r="AQ336">
        <f t="shared" si="292"/>
        <v>39</v>
      </c>
      <c r="AR336">
        <f t="shared" si="292"/>
        <v>36</v>
      </c>
      <c r="AS336">
        <f t="shared" si="292"/>
        <v>2.5</v>
      </c>
      <c r="AT336">
        <f t="shared" si="292"/>
        <v>2.5</v>
      </c>
      <c r="AU336">
        <f t="shared" si="292"/>
        <v>69</v>
      </c>
      <c r="AV336">
        <f t="shared" si="292"/>
        <v>49</v>
      </c>
      <c r="AW336">
        <f t="shared" si="292"/>
        <v>2.5</v>
      </c>
      <c r="AX336">
        <f t="shared" si="292"/>
        <v>60</v>
      </c>
      <c r="AY336">
        <f t="shared" si="292"/>
        <v>2.5</v>
      </c>
      <c r="AZ336">
        <f t="shared" si="292"/>
        <v>2.5</v>
      </c>
      <c r="BA336">
        <f t="shared" si="292"/>
        <v>2.5</v>
      </c>
      <c r="BB336">
        <f t="shared" si="292"/>
        <v>0</v>
      </c>
      <c r="BC336">
        <f t="shared" si="292"/>
        <v>0.5</v>
      </c>
      <c r="BD336">
        <f t="shared" si="292"/>
        <v>0.5</v>
      </c>
      <c r="BE336">
        <f t="shared" si="292"/>
        <v>0.5</v>
      </c>
      <c r="BF336">
        <f t="shared" si="292"/>
        <v>0.5</v>
      </c>
      <c r="BG336">
        <f t="shared" si="292"/>
        <v>0.5</v>
      </c>
      <c r="BH336">
        <f t="shared" si="292"/>
        <v>0.5</v>
      </c>
      <c r="BI336">
        <f t="shared" si="292"/>
        <v>0.5</v>
      </c>
      <c r="BJ336">
        <f t="shared" si="292"/>
        <v>0.5</v>
      </c>
      <c r="BK336">
        <f t="shared" si="292"/>
        <v>5.0000000000000001E-3</v>
      </c>
      <c r="BL336">
        <f t="shared" si="292"/>
        <v>0.5</v>
      </c>
      <c r="BM336">
        <f t="shared" si="292"/>
        <v>0.05</v>
      </c>
      <c r="BN336">
        <f t="shared" si="292"/>
        <v>0.05</v>
      </c>
      <c r="BO336">
        <f t="shared" si="292"/>
        <v>0.05</v>
      </c>
      <c r="BP336">
        <f t="shared" si="292"/>
        <v>0.05</v>
      </c>
      <c r="BQ336">
        <f t="shared" si="292"/>
        <v>0</v>
      </c>
      <c r="BR336">
        <f t="shared" si="292"/>
        <v>0.4</v>
      </c>
      <c r="BS336">
        <f t="shared" si="292"/>
        <v>0.05</v>
      </c>
      <c r="BT336">
        <f t="shared" si="292"/>
        <v>0.05</v>
      </c>
      <c r="BU336">
        <f t="shared" si="292"/>
        <v>0.1</v>
      </c>
      <c r="BV336">
        <f t="shared" si="292"/>
        <v>0.05</v>
      </c>
      <c r="BW336">
        <f t="shared" si="292"/>
        <v>0.05</v>
      </c>
      <c r="BX336">
        <f t="shared" si="292"/>
        <v>0</v>
      </c>
      <c r="BY336">
        <f t="shared" si="292"/>
        <v>0.15</v>
      </c>
      <c r="BZ336">
        <f t="shared" si="292"/>
        <v>25</v>
      </c>
      <c r="CA336">
        <f t="shared" si="292"/>
        <v>50</v>
      </c>
      <c r="CB336">
        <f t="shared" si="292"/>
        <v>500</v>
      </c>
      <c r="CC336">
        <f t="shared" si="292"/>
        <v>0.01</v>
      </c>
      <c r="CD336">
        <f t="shared" si="292"/>
        <v>2.5000000000000001E-2</v>
      </c>
      <c r="CE336">
        <f t="shared" si="292"/>
        <v>5.0000000000000001E-3</v>
      </c>
      <c r="CF336">
        <f t="shared" si="292"/>
        <v>0.15</v>
      </c>
      <c r="CG336">
        <f t="shared" si="292"/>
        <v>0.5</v>
      </c>
      <c r="CH336">
        <f t="shared" si="292"/>
        <v>0.5</v>
      </c>
      <c r="CI336">
        <f t="shared" si="292"/>
        <v>0.5</v>
      </c>
      <c r="CJ336">
        <f t="shared" si="292"/>
        <v>0</v>
      </c>
      <c r="CK336">
        <f t="shared" si="292"/>
        <v>0.3</v>
      </c>
      <c r="CL336">
        <f t="shared" si="292"/>
        <v>5</v>
      </c>
      <c r="CM336">
        <f t="shared" si="292"/>
        <v>0.5</v>
      </c>
      <c r="CN336">
        <f t="shared" si="292"/>
        <v>0.5</v>
      </c>
      <c r="CO336">
        <f t="shared" si="292"/>
        <v>0.05</v>
      </c>
      <c r="CP336">
        <f t="shared" si="292"/>
        <v>0.05</v>
      </c>
      <c r="CQ336">
        <f t="shared" si="292"/>
        <v>0.05</v>
      </c>
      <c r="CR336" s="19">
        <f t="shared" si="263"/>
        <v>0.30199999999999999</v>
      </c>
      <c r="CS336">
        <f t="shared" si="292"/>
        <v>0.05</v>
      </c>
      <c r="CT336">
        <f t="shared" si="292"/>
        <v>0.05</v>
      </c>
      <c r="CU336">
        <f t="shared" si="292"/>
        <v>0.05</v>
      </c>
      <c r="CV336">
        <f t="shared" si="291"/>
        <v>0.05</v>
      </c>
      <c r="CW336">
        <f t="shared" si="291"/>
        <v>0.05</v>
      </c>
      <c r="CX336">
        <f t="shared" si="291"/>
        <v>0.05</v>
      </c>
      <c r="CY336">
        <f t="shared" si="291"/>
        <v>0.05</v>
      </c>
      <c r="DA336">
        <f t="shared" si="291"/>
        <v>0.5</v>
      </c>
      <c r="DB336">
        <f t="shared" si="291"/>
        <v>0.05</v>
      </c>
      <c r="DC336">
        <f t="shared" si="291"/>
        <v>5</v>
      </c>
      <c r="DD336">
        <f t="shared" si="291"/>
        <v>0.25</v>
      </c>
      <c r="DE336">
        <f t="shared" si="291"/>
        <v>0.05</v>
      </c>
    </row>
    <row r="337" spans="35:109">
      <c r="AI337">
        <f t="shared" si="262"/>
        <v>203</v>
      </c>
      <c r="AJ337">
        <f t="shared" si="292"/>
        <v>119</v>
      </c>
      <c r="AK337">
        <f t="shared" si="292"/>
        <v>2.5</v>
      </c>
      <c r="AL337">
        <f t="shared" si="292"/>
        <v>497</v>
      </c>
      <c r="AM337">
        <f t="shared" si="292"/>
        <v>119</v>
      </c>
      <c r="AN337">
        <f t="shared" si="292"/>
        <v>115</v>
      </c>
      <c r="AO337">
        <f t="shared" si="292"/>
        <v>49</v>
      </c>
      <c r="AP337">
        <f t="shared" si="292"/>
        <v>2.5</v>
      </c>
      <c r="AQ337">
        <f t="shared" si="292"/>
        <v>50</v>
      </c>
      <c r="AR337">
        <f t="shared" si="292"/>
        <v>46</v>
      </c>
      <c r="AS337">
        <f t="shared" si="292"/>
        <v>2.5</v>
      </c>
      <c r="AT337">
        <f t="shared" si="292"/>
        <v>2.5</v>
      </c>
      <c r="AU337">
        <f t="shared" si="292"/>
        <v>267</v>
      </c>
      <c r="AV337">
        <f t="shared" si="292"/>
        <v>98</v>
      </c>
      <c r="AW337">
        <f t="shared" si="292"/>
        <v>48</v>
      </c>
      <c r="AX337">
        <f t="shared" si="292"/>
        <v>89</v>
      </c>
      <c r="AY337">
        <f t="shared" si="292"/>
        <v>44</v>
      </c>
      <c r="AZ337">
        <f t="shared" si="292"/>
        <v>2.5</v>
      </c>
      <c r="BA337">
        <f t="shared" si="292"/>
        <v>2.5</v>
      </c>
      <c r="BB337">
        <f t="shared" si="292"/>
        <v>0</v>
      </c>
      <c r="BC337">
        <f t="shared" si="292"/>
        <v>0.5</v>
      </c>
      <c r="BD337">
        <f t="shared" si="292"/>
        <v>0.5</v>
      </c>
      <c r="BE337">
        <f t="shared" si="292"/>
        <v>0.5</v>
      </c>
      <c r="BF337">
        <f t="shared" si="292"/>
        <v>0.5</v>
      </c>
      <c r="BG337">
        <f t="shared" si="292"/>
        <v>0.5</v>
      </c>
      <c r="BH337">
        <f t="shared" si="292"/>
        <v>0.5</v>
      </c>
      <c r="BI337">
        <f t="shared" si="292"/>
        <v>0.5</v>
      </c>
      <c r="BJ337">
        <f t="shared" si="292"/>
        <v>0.5</v>
      </c>
      <c r="BK337">
        <f t="shared" si="292"/>
        <v>5.0000000000000001E-3</v>
      </c>
      <c r="BL337">
        <f t="shared" si="292"/>
        <v>0.5</v>
      </c>
      <c r="BM337">
        <f t="shared" si="292"/>
        <v>0.05</v>
      </c>
      <c r="BN337">
        <f t="shared" si="292"/>
        <v>0.05</v>
      </c>
      <c r="BO337">
        <f t="shared" si="292"/>
        <v>0.05</v>
      </c>
      <c r="BP337">
        <f t="shared" si="292"/>
        <v>0.05</v>
      </c>
      <c r="BQ337">
        <f t="shared" si="292"/>
        <v>0</v>
      </c>
      <c r="BR337">
        <f t="shared" si="292"/>
        <v>0.4</v>
      </c>
      <c r="BS337">
        <f t="shared" si="292"/>
        <v>0.05</v>
      </c>
      <c r="BT337">
        <f t="shared" si="292"/>
        <v>0.05</v>
      </c>
      <c r="BU337">
        <f t="shared" si="292"/>
        <v>0.1</v>
      </c>
      <c r="BV337">
        <f t="shared" si="292"/>
        <v>0.05</v>
      </c>
      <c r="BW337">
        <f t="shared" si="292"/>
        <v>0.05</v>
      </c>
      <c r="BX337">
        <f t="shared" si="292"/>
        <v>0</v>
      </c>
      <c r="BY337">
        <f t="shared" si="292"/>
        <v>0.15</v>
      </c>
      <c r="BZ337">
        <f t="shared" si="292"/>
        <v>0</v>
      </c>
      <c r="CA337">
        <f t="shared" si="292"/>
        <v>0</v>
      </c>
      <c r="CB337">
        <f t="shared" si="292"/>
        <v>0</v>
      </c>
      <c r="CC337">
        <f t="shared" si="292"/>
        <v>0</v>
      </c>
      <c r="CD337">
        <f t="shared" si="292"/>
        <v>0</v>
      </c>
      <c r="CE337">
        <f t="shared" si="292"/>
        <v>0</v>
      </c>
      <c r="CF337">
        <f t="shared" si="292"/>
        <v>0</v>
      </c>
      <c r="CG337">
        <f t="shared" si="292"/>
        <v>0</v>
      </c>
      <c r="CH337">
        <f t="shared" si="292"/>
        <v>0</v>
      </c>
      <c r="CI337">
        <f t="shared" si="292"/>
        <v>0</v>
      </c>
      <c r="CJ337">
        <f t="shared" si="292"/>
        <v>0</v>
      </c>
      <c r="CK337">
        <f t="shared" si="292"/>
        <v>0</v>
      </c>
      <c r="CL337">
        <f t="shared" si="292"/>
        <v>0</v>
      </c>
      <c r="CM337">
        <f t="shared" si="292"/>
        <v>0</v>
      </c>
      <c r="CN337">
        <f t="shared" si="292"/>
        <v>0</v>
      </c>
      <c r="CO337">
        <f t="shared" si="292"/>
        <v>0</v>
      </c>
      <c r="CP337">
        <f t="shared" si="292"/>
        <v>0</v>
      </c>
      <c r="CQ337">
        <f t="shared" si="292"/>
        <v>0</v>
      </c>
      <c r="CR337" s="19">
        <f t="shared" si="263"/>
        <v>0</v>
      </c>
      <c r="CS337">
        <f t="shared" si="292"/>
        <v>0</v>
      </c>
      <c r="CT337">
        <f t="shared" si="292"/>
        <v>0</v>
      </c>
      <c r="CU337">
        <f t="shared" ref="CU337:DE344" si="293">CU129*1000</f>
        <v>0</v>
      </c>
      <c r="CV337">
        <f t="shared" si="293"/>
        <v>0</v>
      </c>
      <c r="CW337">
        <f t="shared" si="293"/>
        <v>0</v>
      </c>
      <c r="CX337">
        <f t="shared" si="293"/>
        <v>0.05</v>
      </c>
      <c r="CY337">
        <f t="shared" si="293"/>
        <v>0.05</v>
      </c>
      <c r="DA337">
        <f t="shared" si="293"/>
        <v>0</v>
      </c>
      <c r="DB337">
        <f t="shared" si="293"/>
        <v>0</v>
      </c>
      <c r="DC337">
        <f t="shared" si="293"/>
        <v>0</v>
      </c>
      <c r="DD337">
        <f t="shared" si="293"/>
        <v>0</v>
      </c>
      <c r="DE337">
        <f t="shared" si="293"/>
        <v>0</v>
      </c>
    </row>
    <row r="338" spans="35:109">
      <c r="AI338">
        <f t="shared" si="262"/>
        <v>55</v>
      </c>
      <c r="AJ338">
        <f t="shared" ref="AJ338:CU341" si="294">AJ130*1000</f>
        <v>25</v>
      </c>
      <c r="AK338">
        <f t="shared" si="294"/>
        <v>2.5</v>
      </c>
      <c r="AL338">
        <f t="shared" si="294"/>
        <v>129</v>
      </c>
      <c r="AM338">
        <f t="shared" si="294"/>
        <v>31</v>
      </c>
      <c r="AN338">
        <f t="shared" si="294"/>
        <v>38</v>
      </c>
      <c r="AO338">
        <f t="shared" si="294"/>
        <v>24</v>
      </c>
      <c r="AP338">
        <f t="shared" si="294"/>
        <v>2.5</v>
      </c>
      <c r="AQ338">
        <f t="shared" si="294"/>
        <v>31</v>
      </c>
      <c r="AR338">
        <f t="shared" si="294"/>
        <v>17</v>
      </c>
      <c r="AS338">
        <f t="shared" si="294"/>
        <v>2.5</v>
      </c>
      <c r="AT338">
        <f t="shared" si="294"/>
        <v>2.5</v>
      </c>
      <c r="AU338">
        <f t="shared" si="294"/>
        <v>63</v>
      </c>
      <c r="AV338">
        <f t="shared" si="294"/>
        <v>39</v>
      </c>
      <c r="AW338">
        <f t="shared" si="294"/>
        <v>18</v>
      </c>
      <c r="AX338">
        <f t="shared" si="294"/>
        <v>45</v>
      </c>
      <c r="AY338">
        <f t="shared" si="294"/>
        <v>29</v>
      </c>
      <c r="AZ338">
        <f t="shared" si="294"/>
        <v>2.5</v>
      </c>
      <c r="BA338">
        <f t="shared" si="294"/>
        <v>2.5</v>
      </c>
      <c r="BB338">
        <f t="shared" si="294"/>
        <v>0</v>
      </c>
      <c r="BC338">
        <f t="shared" si="294"/>
        <v>0.5</v>
      </c>
      <c r="BD338">
        <f t="shared" si="294"/>
        <v>0.5</v>
      </c>
      <c r="BE338">
        <f t="shared" si="294"/>
        <v>0.5</v>
      </c>
      <c r="BF338">
        <f t="shared" si="294"/>
        <v>0.5</v>
      </c>
      <c r="BG338">
        <f t="shared" si="294"/>
        <v>0.5</v>
      </c>
      <c r="BH338">
        <f t="shared" si="294"/>
        <v>0.5</v>
      </c>
      <c r="BI338">
        <f t="shared" si="294"/>
        <v>0.5</v>
      </c>
      <c r="BJ338">
        <f t="shared" si="294"/>
        <v>0.5</v>
      </c>
      <c r="BK338">
        <f t="shared" si="294"/>
        <v>5.0000000000000001E-3</v>
      </c>
      <c r="BL338">
        <f t="shared" si="294"/>
        <v>0.5</v>
      </c>
      <c r="BM338">
        <f t="shared" si="294"/>
        <v>0.05</v>
      </c>
      <c r="BN338">
        <f t="shared" si="294"/>
        <v>0.05</v>
      </c>
      <c r="BO338">
        <f t="shared" si="294"/>
        <v>0.05</v>
      </c>
      <c r="BP338">
        <f t="shared" si="294"/>
        <v>0.05</v>
      </c>
      <c r="BQ338">
        <f t="shared" si="294"/>
        <v>0</v>
      </c>
      <c r="BR338">
        <f t="shared" si="294"/>
        <v>0.4</v>
      </c>
      <c r="BS338">
        <f t="shared" si="294"/>
        <v>0.05</v>
      </c>
      <c r="BT338">
        <f t="shared" si="294"/>
        <v>0.05</v>
      </c>
      <c r="BU338">
        <f t="shared" si="294"/>
        <v>0.1</v>
      </c>
      <c r="BV338">
        <f t="shared" si="294"/>
        <v>0.05</v>
      </c>
      <c r="BW338">
        <f t="shared" si="294"/>
        <v>0.05</v>
      </c>
      <c r="BX338">
        <f t="shared" si="294"/>
        <v>0</v>
      </c>
      <c r="BY338">
        <f t="shared" si="294"/>
        <v>0.15</v>
      </c>
      <c r="BZ338">
        <f t="shared" si="294"/>
        <v>0</v>
      </c>
      <c r="CA338">
        <f t="shared" si="294"/>
        <v>0</v>
      </c>
      <c r="CB338">
        <f t="shared" si="294"/>
        <v>0</v>
      </c>
      <c r="CC338">
        <f t="shared" si="294"/>
        <v>0</v>
      </c>
      <c r="CD338">
        <f t="shared" si="294"/>
        <v>0</v>
      </c>
      <c r="CE338">
        <f t="shared" si="294"/>
        <v>0</v>
      </c>
      <c r="CF338">
        <f t="shared" si="294"/>
        <v>0</v>
      </c>
      <c r="CG338">
        <f t="shared" si="294"/>
        <v>0</v>
      </c>
      <c r="CH338">
        <f t="shared" si="294"/>
        <v>0</v>
      </c>
      <c r="CI338">
        <f t="shared" si="294"/>
        <v>0</v>
      </c>
      <c r="CJ338">
        <f t="shared" si="294"/>
        <v>0</v>
      </c>
      <c r="CK338">
        <f t="shared" si="294"/>
        <v>0</v>
      </c>
      <c r="CL338">
        <f t="shared" si="294"/>
        <v>0</v>
      </c>
      <c r="CM338">
        <f t="shared" si="294"/>
        <v>0</v>
      </c>
      <c r="CN338">
        <f t="shared" si="294"/>
        <v>0</v>
      </c>
      <c r="CO338">
        <f t="shared" si="294"/>
        <v>0</v>
      </c>
      <c r="CP338">
        <f t="shared" si="294"/>
        <v>0</v>
      </c>
      <c r="CQ338">
        <f t="shared" si="294"/>
        <v>0</v>
      </c>
      <c r="CR338" s="19">
        <f t="shared" si="263"/>
        <v>0</v>
      </c>
      <c r="CS338">
        <f t="shared" si="294"/>
        <v>0</v>
      </c>
      <c r="CT338">
        <f t="shared" si="294"/>
        <v>0</v>
      </c>
      <c r="CU338">
        <f t="shared" si="294"/>
        <v>0</v>
      </c>
      <c r="CV338">
        <f t="shared" si="293"/>
        <v>0</v>
      </c>
      <c r="CW338">
        <f t="shared" si="293"/>
        <v>0</v>
      </c>
      <c r="CX338">
        <f t="shared" si="293"/>
        <v>0.05</v>
      </c>
      <c r="CY338">
        <f t="shared" si="293"/>
        <v>0.05</v>
      </c>
      <c r="DA338">
        <f t="shared" si="293"/>
        <v>0</v>
      </c>
      <c r="DB338">
        <f t="shared" si="293"/>
        <v>0</v>
      </c>
      <c r="DC338">
        <f t="shared" si="293"/>
        <v>0</v>
      </c>
      <c r="DD338">
        <f t="shared" si="293"/>
        <v>0</v>
      </c>
      <c r="DE338">
        <f t="shared" si="293"/>
        <v>0</v>
      </c>
    </row>
    <row r="339" spans="35:109">
      <c r="AI339">
        <f t="shared" si="262"/>
        <v>2.5</v>
      </c>
      <c r="AJ339">
        <f t="shared" si="294"/>
        <v>2.5</v>
      </c>
      <c r="AK339">
        <f t="shared" si="294"/>
        <v>2.5</v>
      </c>
      <c r="AL339">
        <f t="shared" si="294"/>
        <v>122</v>
      </c>
      <c r="AM339">
        <f t="shared" si="294"/>
        <v>2.5</v>
      </c>
      <c r="AN339">
        <f t="shared" si="294"/>
        <v>2.5</v>
      </c>
      <c r="AO339">
        <f t="shared" si="294"/>
        <v>2.5</v>
      </c>
      <c r="AP339">
        <f t="shared" si="294"/>
        <v>2.5</v>
      </c>
      <c r="AQ339">
        <f t="shared" si="294"/>
        <v>2.5</v>
      </c>
      <c r="AR339">
        <f t="shared" si="294"/>
        <v>105</v>
      </c>
      <c r="AS339">
        <f t="shared" si="294"/>
        <v>127</v>
      </c>
      <c r="AT339">
        <f t="shared" si="294"/>
        <v>2.5</v>
      </c>
      <c r="AU339">
        <f t="shared" si="294"/>
        <v>2.5</v>
      </c>
      <c r="AV339">
        <f t="shared" si="294"/>
        <v>2.5</v>
      </c>
      <c r="AW339">
        <f t="shared" si="294"/>
        <v>2.5</v>
      </c>
      <c r="AX339">
        <f t="shared" si="294"/>
        <v>2.5</v>
      </c>
      <c r="AY339">
        <f t="shared" si="294"/>
        <v>2.5</v>
      </c>
      <c r="AZ339">
        <f t="shared" si="294"/>
        <v>2.5</v>
      </c>
      <c r="BA339">
        <f t="shared" si="294"/>
        <v>2.5</v>
      </c>
      <c r="BB339">
        <f t="shared" si="294"/>
        <v>0</v>
      </c>
      <c r="BC339">
        <f t="shared" si="294"/>
        <v>0.5</v>
      </c>
      <c r="BD339">
        <f t="shared" si="294"/>
        <v>0.5</v>
      </c>
      <c r="BE339">
        <f t="shared" si="294"/>
        <v>0.5</v>
      </c>
      <c r="BF339">
        <f t="shared" si="294"/>
        <v>0.5</v>
      </c>
      <c r="BG339">
        <f t="shared" si="294"/>
        <v>0.5</v>
      </c>
      <c r="BH339">
        <f t="shared" si="294"/>
        <v>0.5</v>
      </c>
      <c r="BI339">
        <f t="shared" si="294"/>
        <v>0.5</v>
      </c>
      <c r="BJ339">
        <f t="shared" si="294"/>
        <v>0.5</v>
      </c>
      <c r="BK339">
        <f t="shared" si="294"/>
        <v>5.0000000000000001E-3</v>
      </c>
      <c r="BL339">
        <f t="shared" si="294"/>
        <v>0.5</v>
      </c>
      <c r="BM339">
        <f t="shared" si="294"/>
        <v>0.05</v>
      </c>
      <c r="BN339">
        <f t="shared" si="294"/>
        <v>0.05</v>
      </c>
      <c r="BO339">
        <f t="shared" si="294"/>
        <v>0.05</v>
      </c>
      <c r="BP339">
        <f t="shared" si="294"/>
        <v>0.05</v>
      </c>
      <c r="BQ339">
        <f t="shared" si="294"/>
        <v>0</v>
      </c>
      <c r="BR339">
        <f t="shared" si="294"/>
        <v>0.4</v>
      </c>
      <c r="BS339">
        <f t="shared" si="294"/>
        <v>0.05</v>
      </c>
      <c r="BT339">
        <f t="shared" si="294"/>
        <v>0.05</v>
      </c>
      <c r="BU339">
        <f t="shared" si="294"/>
        <v>0.1</v>
      </c>
      <c r="BV339">
        <f t="shared" si="294"/>
        <v>0.05</v>
      </c>
      <c r="BW339">
        <f t="shared" si="294"/>
        <v>0.05</v>
      </c>
      <c r="BX339">
        <f t="shared" si="294"/>
        <v>0</v>
      </c>
      <c r="BY339">
        <f t="shared" si="294"/>
        <v>0.15</v>
      </c>
      <c r="BZ339">
        <f t="shared" si="294"/>
        <v>0</v>
      </c>
      <c r="CA339">
        <f t="shared" si="294"/>
        <v>0</v>
      </c>
      <c r="CB339">
        <f t="shared" si="294"/>
        <v>0</v>
      </c>
      <c r="CC339">
        <f t="shared" si="294"/>
        <v>0</v>
      </c>
      <c r="CD339">
        <f t="shared" si="294"/>
        <v>0</v>
      </c>
      <c r="CE339">
        <f t="shared" si="294"/>
        <v>0</v>
      </c>
      <c r="CF339">
        <f t="shared" si="294"/>
        <v>0</v>
      </c>
      <c r="CG339">
        <f t="shared" si="294"/>
        <v>0</v>
      </c>
      <c r="CH339">
        <f t="shared" si="294"/>
        <v>0</v>
      </c>
      <c r="CI339">
        <f t="shared" si="294"/>
        <v>0</v>
      </c>
      <c r="CJ339">
        <f t="shared" si="294"/>
        <v>0</v>
      </c>
      <c r="CK339">
        <f t="shared" si="294"/>
        <v>0</v>
      </c>
      <c r="CL339">
        <f t="shared" si="294"/>
        <v>0</v>
      </c>
      <c r="CM339">
        <f t="shared" si="294"/>
        <v>0</v>
      </c>
      <c r="CN339">
        <f t="shared" si="294"/>
        <v>0</v>
      </c>
      <c r="CO339">
        <f t="shared" si="294"/>
        <v>0</v>
      </c>
      <c r="CP339">
        <f t="shared" si="294"/>
        <v>0</v>
      </c>
      <c r="CQ339">
        <f t="shared" si="294"/>
        <v>0</v>
      </c>
      <c r="CR339" s="19">
        <f t="shared" si="263"/>
        <v>0</v>
      </c>
      <c r="CS339">
        <f t="shared" si="294"/>
        <v>0</v>
      </c>
      <c r="CT339">
        <f t="shared" si="294"/>
        <v>0</v>
      </c>
      <c r="CU339">
        <f t="shared" si="294"/>
        <v>0</v>
      </c>
      <c r="CV339">
        <f t="shared" si="293"/>
        <v>0</v>
      </c>
      <c r="CW339">
        <f t="shared" si="293"/>
        <v>0</v>
      </c>
      <c r="CX339">
        <f t="shared" si="293"/>
        <v>0.05</v>
      </c>
      <c r="CY339">
        <f t="shared" si="293"/>
        <v>0.05</v>
      </c>
      <c r="DA339">
        <f t="shared" si="293"/>
        <v>0</v>
      </c>
      <c r="DB339">
        <f t="shared" si="293"/>
        <v>0</v>
      </c>
      <c r="DC339">
        <f t="shared" si="293"/>
        <v>0</v>
      </c>
      <c r="DD339">
        <f t="shared" si="293"/>
        <v>0</v>
      </c>
      <c r="DE339">
        <f t="shared" si="293"/>
        <v>0</v>
      </c>
    </row>
    <row r="340" spans="35:109">
      <c r="AI340">
        <f t="shared" si="262"/>
        <v>132</v>
      </c>
      <c r="AJ340">
        <f t="shared" si="294"/>
        <v>2.5</v>
      </c>
      <c r="AK340">
        <f t="shared" si="294"/>
        <v>2.5</v>
      </c>
      <c r="AL340">
        <f t="shared" si="294"/>
        <v>183</v>
      </c>
      <c r="AM340">
        <f t="shared" si="294"/>
        <v>112</v>
      </c>
      <c r="AN340">
        <f t="shared" si="294"/>
        <v>2.5</v>
      </c>
      <c r="AO340">
        <f t="shared" si="294"/>
        <v>2.5</v>
      </c>
      <c r="AP340">
        <f t="shared" si="294"/>
        <v>2.5</v>
      </c>
      <c r="AQ340">
        <f t="shared" si="294"/>
        <v>2.5</v>
      </c>
      <c r="AR340">
        <f t="shared" si="294"/>
        <v>1.5</v>
      </c>
      <c r="AS340">
        <f t="shared" si="294"/>
        <v>111</v>
      </c>
      <c r="AT340">
        <f t="shared" si="294"/>
        <v>2.5</v>
      </c>
      <c r="AU340">
        <f t="shared" si="294"/>
        <v>2.5</v>
      </c>
      <c r="AV340">
        <f t="shared" si="294"/>
        <v>2.5</v>
      </c>
      <c r="AW340">
        <f t="shared" si="294"/>
        <v>2.5</v>
      </c>
      <c r="AX340">
        <f t="shared" si="294"/>
        <v>151</v>
      </c>
      <c r="AY340">
        <f t="shared" si="294"/>
        <v>2.5</v>
      </c>
      <c r="AZ340">
        <f t="shared" si="294"/>
        <v>2.5</v>
      </c>
      <c r="BA340">
        <f t="shared" si="294"/>
        <v>2.5</v>
      </c>
      <c r="BB340">
        <f t="shared" si="294"/>
        <v>0</v>
      </c>
      <c r="BC340">
        <f t="shared" si="294"/>
        <v>0.5</v>
      </c>
      <c r="BD340">
        <f t="shared" si="294"/>
        <v>0.5</v>
      </c>
      <c r="BE340">
        <f t="shared" si="294"/>
        <v>0.5</v>
      </c>
      <c r="BF340">
        <f t="shared" si="294"/>
        <v>0.5</v>
      </c>
      <c r="BG340">
        <f t="shared" si="294"/>
        <v>0.5</v>
      </c>
      <c r="BH340">
        <f t="shared" si="294"/>
        <v>0.5</v>
      </c>
      <c r="BI340">
        <f t="shared" si="294"/>
        <v>0.5</v>
      </c>
      <c r="BJ340">
        <f t="shared" si="294"/>
        <v>0.5</v>
      </c>
      <c r="BK340">
        <f t="shared" si="294"/>
        <v>5.0000000000000001E-3</v>
      </c>
      <c r="BL340">
        <f t="shared" si="294"/>
        <v>0.5</v>
      </c>
      <c r="BM340">
        <f t="shared" si="294"/>
        <v>0.05</v>
      </c>
      <c r="BN340">
        <f t="shared" si="294"/>
        <v>0.05</v>
      </c>
      <c r="BO340">
        <f t="shared" si="294"/>
        <v>0.05</v>
      </c>
      <c r="BP340">
        <f t="shared" si="294"/>
        <v>0.05</v>
      </c>
      <c r="BQ340">
        <f t="shared" si="294"/>
        <v>0</v>
      </c>
      <c r="BR340">
        <f t="shared" si="294"/>
        <v>0.4</v>
      </c>
      <c r="BS340">
        <f t="shared" si="294"/>
        <v>0.05</v>
      </c>
      <c r="BT340">
        <f t="shared" si="294"/>
        <v>0.05</v>
      </c>
      <c r="BU340">
        <f t="shared" si="294"/>
        <v>0.1</v>
      </c>
      <c r="BV340">
        <f t="shared" si="294"/>
        <v>0.05</v>
      </c>
      <c r="BW340">
        <f t="shared" si="294"/>
        <v>0.05</v>
      </c>
      <c r="BX340">
        <f t="shared" si="294"/>
        <v>0</v>
      </c>
      <c r="BY340">
        <f t="shared" si="294"/>
        <v>0.15</v>
      </c>
      <c r="BZ340">
        <f t="shared" si="294"/>
        <v>0</v>
      </c>
      <c r="CA340">
        <f t="shared" si="294"/>
        <v>0</v>
      </c>
      <c r="CB340">
        <f t="shared" si="294"/>
        <v>0</v>
      </c>
      <c r="CC340">
        <f t="shared" si="294"/>
        <v>0</v>
      </c>
      <c r="CD340">
        <f t="shared" si="294"/>
        <v>0</v>
      </c>
      <c r="CE340">
        <f t="shared" si="294"/>
        <v>0</v>
      </c>
      <c r="CF340">
        <f t="shared" si="294"/>
        <v>0</v>
      </c>
      <c r="CG340">
        <f t="shared" si="294"/>
        <v>0</v>
      </c>
      <c r="CH340">
        <f t="shared" si="294"/>
        <v>0</v>
      </c>
      <c r="CI340">
        <f t="shared" si="294"/>
        <v>0</v>
      </c>
      <c r="CJ340">
        <f t="shared" si="294"/>
        <v>0</v>
      </c>
      <c r="CK340">
        <f t="shared" si="294"/>
        <v>0</v>
      </c>
      <c r="CL340">
        <f t="shared" si="294"/>
        <v>0</v>
      </c>
      <c r="CM340">
        <f t="shared" si="294"/>
        <v>0</v>
      </c>
      <c r="CN340">
        <f t="shared" si="294"/>
        <v>0</v>
      </c>
      <c r="CO340">
        <f t="shared" si="294"/>
        <v>0</v>
      </c>
      <c r="CP340">
        <f t="shared" si="294"/>
        <v>0</v>
      </c>
      <c r="CQ340">
        <f t="shared" si="294"/>
        <v>0</v>
      </c>
      <c r="CR340" s="19">
        <f t="shared" si="263"/>
        <v>0</v>
      </c>
      <c r="CS340">
        <f t="shared" si="294"/>
        <v>0</v>
      </c>
      <c r="CT340">
        <f t="shared" si="294"/>
        <v>0</v>
      </c>
      <c r="CU340">
        <f t="shared" si="294"/>
        <v>0</v>
      </c>
      <c r="CV340">
        <f t="shared" si="293"/>
        <v>0</v>
      </c>
      <c r="CW340">
        <f t="shared" si="293"/>
        <v>0</v>
      </c>
      <c r="CX340">
        <f t="shared" si="293"/>
        <v>0.05</v>
      </c>
      <c r="CY340">
        <f t="shared" si="293"/>
        <v>0.05</v>
      </c>
      <c r="DA340">
        <f t="shared" si="293"/>
        <v>0</v>
      </c>
      <c r="DB340">
        <f t="shared" si="293"/>
        <v>0</v>
      </c>
      <c r="DC340">
        <f t="shared" si="293"/>
        <v>0</v>
      </c>
      <c r="DD340">
        <f t="shared" si="293"/>
        <v>0</v>
      </c>
      <c r="DE340">
        <f t="shared" si="293"/>
        <v>0</v>
      </c>
    </row>
    <row r="341" spans="35:109">
      <c r="AI341">
        <f t="shared" ref="AI341:AX404" si="295">AI133*1000</f>
        <v>2.5</v>
      </c>
      <c r="AJ341">
        <f t="shared" si="295"/>
        <v>2.5</v>
      </c>
      <c r="AK341">
        <f t="shared" si="295"/>
        <v>2.5</v>
      </c>
      <c r="AL341">
        <f t="shared" si="295"/>
        <v>213</v>
      </c>
      <c r="AM341">
        <f t="shared" si="295"/>
        <v>50</v>
      </c>
      <c r="AN341">
        <f t="shared" si="295"/>
        <v>70</v>
      </c>
      <c r="AO341">
        <f t="shared" si="295"/>
        <v>52</v>
      </c>
      <c r="AP341">
        <f t="shared" si="295"/>
        <v>18</v>
      </c>
      <c r="AQ341">
        <f t="shared" si="295"/>
        <v>52</v>
      </c>
      <c r="AR341">
        <f t="shared" si="295"/>
        <v>31</v>
      </c>
      <c r="AS341">
        <f t="shared" si="295"/>
        <v>2.5</v>
      </c>
      <c r="AT341">
        <f t="shared" si="295"/>
        <v>2.5</v>
      </c>
      <c r="AU341">
        <f t="shared" si="295"/>
        <v>127</v>
      </c>
      <c r="AV341">
        <f t="shared" si="295"/>
        <v>88</v>
      </c>
      <c r="AW341">
        <f t="shared" si="295"/>
        <v>41</v>
      </c>
      <c r="AX341">
        <f t="shared" si="295"/>
        <v>76</v>
      </c>
      <c r="AY341">
        <f t="shared" si="294"/>
        <v>49</v>
      </c>
      <c r="AZ341">
        <f t="shared" si="294"/>
        <v>2.5</v>
      </c>
      <c r="BA341">
        <f t="shared" si="294"/>
        <v>2.5</v>
      </c>
      <c r="BB341">
        <f t="shared" si="294"/>
        <v>0</v>
      </c>
      <c r="BC341">
        <f t="shared" si="294"/>
        <v>0.5</v>
      </c>
      <c r="BD341">
        <f t="shared" si="294"/>
        <v>0.5</v>
      </c>
      <c r="BE341">
        <f t="shared" si="294"/>
        <v>0.5</v>
      </c>
      <c r="BF341">
        <f t="shared" si="294"/>
        <v>0.5</v>
      </c>
      <c r="BG341">
        <f t="shared" si="294"/>
        <v>0.5</v>
      </c>
      <c r="BH341">
        <f t="shared" si="294"/>
        <v>0.5</v>
      </c>
      <c r="BI341">
        <f t="shared" si="294"/>
        <v>0.5</v>
      </c>
      <c r="BJ341">
        <f t="shared" si="294"/>
        <v>0.5</v>
      </c>
      <c r="BK341">
        <f t="shared" si="294"/>
        <v>5.0000000000000001E-3</v>
      </c>
      <c r="BL341">
        <f t="shared" si="294"/>
        <v>0.5</v>
      </c>
      <c r="BM341">
        <f t="shared" si="294"/>
        <v>0.05</v>
      </c>
      <c r="BN341">
        <f t="shared" si="294"/>
        <v>0.05</v>
      </c>
      <c r="BO341">
        <f t="shared" si="294"/>
        <v>0.05</v>
      </c>
      <c r="BP341">
        <f t="shared" si="294"/>
        <v>0.05</v>
      </c>
      <c r="BQ341">
        <f t="shared" si="294"/>
        <v>0</v>
      </c>
      <c r="BR341">
        <f t="shared" si="294"/>
        <v>0.4</v>
      </c>
      <c r="BS341">
        <f t="shared" si="294"/>
        <v>0.05</v>
      </c>
      <c r="BT341">
        <f t="shared" si="294"/>
        <v>0.05</v>
      </c>
      <c r="BU341">
        <f t="shared" si="294"/>
        <v>0.1</v>
      </c>
      <c r="BV341">
        <f t="shared" si="294"/>
        <v>0.05</v>
      </c>
      <c r="BW341">
        <f t="shared" si="294"/>
        <v>0.05</v>
      </c>
      <c r="BX341">
        <f t="shared" si="294"/>
        <v>0</v>
      </c>
      <c r="BY341">
        <f t="shared" si="294"/>
        <v>0.15</v>
      </c>
      <c r="BZ341">
        <f t="shared" si="294"/>
        <v>0</v>
      </c>
      <c r="CA341">
        <f t="shared" si="294"/>
        <v>0</v>
      </c>
      <c r="CB341">
        <f t="shared" si="294"/>
        <v>0</v>
      </c>
      <c r="CC341">
        <f t="shared" si="294"/>
        <v>0</v>
      </c>
      <c r="CD341">
        <f t="shared" si="294"/>
        <v>0</v>
      </c>
      <c r="CE341">
        <f t="shared" si="294"/>
        <v>0</v>
      </c>
      <c r="CF341">
        <f t="shared" si="294"/>
        <v>0</v>
      </c>
      <c r="CG341">
        <f t="shared" si="294"/>
        <v>0</v>
      </c>
      <c r="CH341">
        <f t="shared" si="294"/>
        <v>0</v>
      </c>
      <c r="CI341">
        <f t="shared" si="294"/>
        <v>0</v>
      </c>
      <c r="CJ341">
        <f t="shared" si="294"/>
        <v>0</v>
      </c>
      <c r="CK341">
        <f t="shared" si="294"/>
        <v>0</v>
      </c>
      <c r="CL341">
        <f t="shared" si="294"/>
        <v>0</v>
      </c>
      <c r="CM341">
        <f t="shared" si="294"/>
        <v>0</v>
      </c>
      <c r="CN341">
        <f t="shared" si="294"/>
        <v>0</v>
      </c>
      <c r="CO341">
        <f t="shared" si="294"/>
        <v>0</v>
      </c>
      <c r="CP341">
        <f t="shared" si="294"/>
        <v>0</v>
      </c>
      <c r="CQ341">
        <f t="shared" si="294"/>
        <v>0</v>
      </c>
      <c r="CR341" s="19">
        <f t="shared" ref="CR341:CR404" si="296">CR133/1000</f>
        <v>0</v>
      </c>
      <c r="CS341">
        <f t="shared" si="294"/>
        <v>0</v>
      </c>
      <c r="CT341">
        <f t="shared" si="294"/>
        <v>0</v>
      </c>
      <c r="CU341">
        <f t="shared" si="294"/>
        <v>0</v>
      </c>
      <c r="CV341">
        <f t="shared" si="293"/>
        <v>0</v>
      </c>
      <c r="CW341">
        <f t="shared" si="293"/>
        <v>0</v>
      </c>
      <c r="CX341">
        <f t="shared" si="293"/>
        <v>0.05</v>
      </c>
      <c r="CY341">
        <f t="shared" si="293"/>
        <v>0.05</v>
      </c>
      <c r="DA341">
        <f t="shared" si="293"/>
        <v>0</v>
      </c>
      <c r="DB341">
        <f t="shared" si="293"/>
        <v>0</v>
      </c>
      <c r="DC341">
        <f t="shared" si="293"/>
        <v>0</v>
      </c>
      <c r="DD341">
        <f t="shared" si="293"/>
        <v>0</v>
      </c>
      <c r="DE341">
        <f t="shared" si="293"/>
        <v>0</v>
      </c>
    </row>
    <row r="342" spans="35:109">
      <c r="AI342">
        <f t="shared" si="295"/>
        <v>428</v>
      </c>
      <c r="AJ342">
        <f t="shared" ref="AJ342:CU345" si="297">AJ134*1000</f>
        <v>108</v>
      </c>
      <c r="AK342">
        <f t="shared" si="297"/>
        <v>2.5</v>
      </c>
      <c r="AL342">
        <f t="shared" si="297"/>
        <v>360</v>
      </c>
      <c r="AM342">
        <f t="shared" si="297"/>
        <v>81</v>
      </c>
      <c r="AN342">
        <f t="shared" si="297"/>
        <v>74</v>
      </c>
      <c r="AO342">
        <f t="shared" si="297"/>
        <v>2.5</v>
      </c>
      <c r="AP342">
        <f t="shared" si="297"/>
        <v>2.5</v>
      </c>
      <c r="AQ342">
        <f t="shared" si="297"/>
        <v>44</v>
      </c>
      <c r="AR342">
        <f t="shared" si="297"/>
        <v>57</v>
      </c>
      <c r="AS342">
        <f t="shared" si="297"/>
        <v>2.5</v>
      </c>
      <c r="AT342">
        <f t="shared" si="297"/>
        <v>2.5</v>
      </c>
      <c r="AU342">
        <f t="shared" si="297"/>
        <v>184</v>
      </c>
      <c r="AV342">
        <f t="shared" si="297"/>
        <v>72</v>
      </c>
      <c r="AW342">
        <f t="shared" si="297"/>
        <v>2.5</v>
      </c>
      <c r="AX342">
        <f t="shared" si="297"/>
        <v>62</v>
      </c>
      <c r="AY342">
        <f t="shared" si="297"/>
        <v>40</v>
      </c>
      <c r="AZ342">
        <f t="shared" si="297"/>
        <v>2.5</v>
      </c>
      <c r="BA342">
        <f t="shared" si="297"/>
        <v>2.5</v>
      </c>
      <c r="BB342">
        <f t="shared" si="297"/>
        <v>0</v>
      </c>
      <c r="BC342">
        <f t="shared" si="297"/>
        <v>0.5</v>
      </c>
      <c r="BD342">
        <f t="shared" si="297"/>
        <v>0.5</v>
      </c>
      <c r="BE342">
        <f t="shared" si="297"/>
        <v>0.5</v>
      </c>
      <c r="BF342">
        <f t="shared" si="297"/>
        <v>0.5</v>
      </c>
      <c r="BG342">
        <f t="shared" si="297"/>
        <v>0.5</v>
      </c>
      <c r="BH342">
        <f t="shared" si="297"/>
        <v>0.5</v>
      </c>
      <c r="BI342">
        <f t="shared" si="297"/>
        <v>0.5</v>
      </c>
      <c r="BJ342">
        <f t="shared" si="297"/>
        <v>0.5</v>
      </c>
      <c r="BK342">
        <f t="shared" si="297"/>
        <v>5.0000000000000001E-3</v>
      </c>
      <c r="BL342">
        <f t="shared" si="297"/>
        <v>0.5</v>
      </c>
      <c r="BM342">
        <f t="shared" si="297"/>
        <v>0.05</v>
      </c>
      <c r="BN342">
        <f t="shared" si="297"/>
        <v>0.05</v>
      </c>
      <c r="BO342">
        <f t="shared" si="297"/>
        <v>0.05</v>
      </c>
      <c r="BP342">
        <f t="shared" si="297"/>
        <v>0.05</v>
      </c>
      <c r="BQ342">
        <f t="shared" si="297"/>
        <v>0</v>
      </c>
      <c r="BR342">
        <f t="shared" si="297"/>
        <v>0.4</v>
      </c>
      <c r="BS342">
        <f t="shared" si="297"/>
        <v>0.05</v>
      </c>
      <c r="BT342">
        <f t="shared" si="297"/>
        <v>0.05</v>
      </c>
      <c r="BU342">
        <f t="shared" si="297"/>
        <v>0.1</v>
      </c>
      <c r="BV342">
        <f t="shared" si="297"/>
        <v>0.05</v>
      </c>
      <c r="BW342">
        <f t="shared" si="297"/>
        <v>0.05</v>
      </c>
      <c r="BX342">
        <f t="shared" si="297"/>
        <v>0</v>
      </c>
      <c r="BY342">
        <f t="shared" si="297"/>
        <v>0.15</v>
      </c>
      <c r="BZ342">
        <f t="shared" si="297"/>
        <v>0</v>
      </c>
      <c r="CA342">
        <f t="shared" si="297"/>
        <v>0</v>
      </c>
      <c r="CB342">
        <f t="shared" si="297"/>
        <v>0</v>
      </c>
      <c r="CC342">
        <f t="shared" si="297"/>
        <v>0</v>
      </c>
      <c r="CD342">
        <f t="shared" si="297"/>
        <v>0</v>
      </c>
      <c r="CE342">
        <f t="shared" si="297"/>
        <v>0</v>
      </c>
      <c r="CF342">
        <f t="shared" si="297"/>
        <v>0</v>
      </c>
      <c r="CG342">
        <f t="shared" si="297"/>
        <v>0</v>
      </c>
      <c r="CH342">
        <f t="shared" si="297"/>
        <v>0</v>
      </c>
      <c r="CI342">
        <f t="shared" si="297"/>
        <v>0</v>
      </c>
      <c r="CJ342">
        <f t="shared" si="297"/>
        <v>0</v>
      </c>
      <c r="CK342">
        <f t="shared" si="297"/>
        <v>0</v>
      </c>
      <c r="CL342">
        <f t="shared" si="297"/>
        <v>0</v>
      </c>
      <c r="CM342">
        <f t="shared" si="297"/>
        <v>0</v>
      </c>
      <c r="CN342">
        <f t="shared" si="297"/>
        <v>0</v>
      </c>
      <c r="CO342">
        <f t="shared" si="297"/>
        <v>0</v>
      </c>
      <c r="CP342">
        <f t="shared" si="297"/>
        <v>0</v>
      </c>
      <c r="CQ342">
        <f t="shared" si="297"/>
        <v>0</v>
      </c>
      <c r="CR342" s="19">
        <f t="shared" si="296"/>
        <v>0</v>
      </c>
      <c r="CS342">
        <f t="shared" si="297"/>
        <v>0</v>
      </c>
      <c r="CT342">
        <f t="shared" si="297"/>
        <v>0</v>
      </c>
      <c r="CU342">
        <f t="shared" si="297"/>
        <v>0</v>
      </c>
      <c r="CV342">
        <f t="shared" si="293"/>
        <v>0</v>
      </c>
      <c r="CW342">
        <f t="shared" si="293"/>
        <v>0</v>
      </c>
      <c r="CX342">
        <f t="shared" si="293"/>
        <v>0.05</v>
      </c>
      <c r="CY342">
        <f t="shared" si="293"/>
        <v>0.05</v>
      </c>
      <c r="DA342">
        <f t="shared" si="293"/>
        <v>0</v>
      </c>
      <c r="DB342">
        <f t="shared" si="293"/>
        <v>0</v>
      </c>
      <c r="DC342">
        <f t="shared" si="293"/>
        <v>0</v>
      </c>
      <c r="DD342">
        <f t="shared" si="293"/>
        <v>0</v>
      </c>
      <c r="DE342">
        <f t="shared" si="293"/>
        <v>0</v>
      </c>
    </row>
    <row r="343" spans="35:109">
      <c r="AI343">
        <f t="shared" si="295"/>
        <v>62</v>
      </c>
      <c r="AJ343">
        <f t="shared" si="297"/>
        <v>35</v>
      </c>
      <c r="AK343">
        <f t="shared" si="297"/>
        <v>2.5</v>
      </c>
      <c r="AL343">
        <f t="shared" si="297"/>
        <v>191</v>
      </c>
      <c r="AM343">
        <f t="shared" si="297"/>
        <v>57</v>
      </c>
      <c r="AN343">
        <f t="shared" si="297"/>
        <v>40</v>
      </c>
      <c r="AO343">
        <f t="shared" si="297"/>
        <v>2.5</v>
      </c>
      <c r="AP343">
        <f t="shared" si="297"/>
        <v>2.5</v>
      </c>
      <c r="AQ343">
        <f t="shared" si="297"/>
        <v>26</v>
      </c>
      <c r="AR343">
        <f t="shared" si="297"/>
        <v>33</v>
      </c>
      <c r="AS343">
        <f t="shared" si="297"/>
        <v>2.5</v>
      </c>
      <c r="AT343">
        <f t="shared" si="297"/>
        <v>2.5</v>
      </c>
      <c r="AU343">
        <f t="shared" si="297"/>
        <v>91</v>
      </c>
      <c r="AV343">
        <f t="shared" si="297"/>
        <v>43</v>
      </c>
      <c r="AW343">
        <f t="shared" si="297"/>
        <v>2.5</v>
      </c>
      <c r="AX343">
        <f t="shared" si="297"/>
        <v>37</v>
      </c>
      <c r="AY343">
        <f t="shared" si="297"/>
        <v>21</v>
      </c>
      <c r="AZ343">
        <f t="shared" si="297"/>
        <v>2.5</v>
      </c>
      <c r="BA343">
        <f t="shared" si="297"/>
        <v>2.5</v>
      </c>
      <c r="BB343">
        <f t="shared" si="297"/>
        <v>0</v>
      </c>
      <c r="BC343">
        <f t="shared" si="297"/>
        <v>0.5</v>
      </c>
      <c r="BD343">
        <f t="shared" si="297"/>
        <v>0.5</v>
      </c>
      <c r="BE343">
        <f t="shared" si="297"/>
        <v>0.5</v>
      </c>
      <c r="BF343">
        <f t="shared" si="297"/>
        <v>0.5</v>
      </c>
      <c r="BG343">
        <f t="shared" si="297"/>
        <v>0.5</v>
      </c>
      <c r="BH343">
        <f t="shared" si="297"/>
        <v>0.5</v>
      </c>
      <c r="BI343">
        <f t="shared" si="297"/>
        <v>0.5</v>
      </c>
      <c r="BJ343">
        <f t="shared" si="297"/>
        <v>0.5</v>
      </c>
      <c r="BK343">
        <f t="shared" si="297"/>
        <v>5.0000000000000001E-3</v>
      </c>
      <c r="BL343">
        <f t="shared" si="297"/>
        <v>0.5</v>
      </c>
      <c r="BM343">
        <f t="shared" si="297"/>
        <v>0.05</v>
      </c>
      <c r="BN343">
        <f t="shared" si="297"/>
        <v>0.05</v>
      </c>
      <c r="BO343">
        <f t="shared" si="297"/>
        <v>0.05</v>
      </c>
      <c r="BP343">
        <f t="shared" si="297"/>
        <v>0.05</v>
      </c>
      <c r="BQ343">
        <f t="shared" si="297"/>
        <v>0</v>
      </c>
      <c r="BR343">
        <f t="shared" si="297"/>
        <v>0.4</v>
      </c>
      <c r="BS343">
        <f t="shared" si="297"/>
        <v>0.05</v>
      </c>
      <c r="BT343">
        <f t="shared" si="297"/>
        <v>0.05</v>
      </c>
      <c r="BU343">
        <f t="shared" si="297"/>
        <v>0.1</v>
      </c>
      <c r="BV343">
        <f t="shared" si="297"/>
        <v>0.05</v>
      </c>
      <c r="BW343">
        <f t="shared" si="297"/>
        <v>0.05</v>
      </c>
      <c r="BX343">
        <f t="shared" si="297"/>
        <v>0</v>
      </c>
      <c r="BY343">
        <f t="shared" si="297"/>
        <v>0.15</v>
      </c>
      <c r="BZ343">
        <f t="shared" si="297"/>
        <v>0</v>
      </c>
      <c r="CA343">
        <f t="shared" si="297"/>
        <v>0</v>
      </c>
      <c r="CB343">
        <f t="shared" si="297"/>
        <v>0</v>
      </c>
      <c r="CC343">
        <f t="shared" si="297"/>
        <v>0</v>
      </c>
      <c r="CD343">
        <f t="shared" si="297"/>
        <v>0</v>
      </c>
      <c r="CE343">
        <f t="shared" si="297"/>
        <v>0</v>
      </c>
      <c r="CF343">
        <f t="shared" si="297"/>
        <v>0</v>
      </c>
      <c r="CG343">
        <f t="shared" si="297"/>
        <v>0</v>
      </c>
      <c r="CH343">
        <f t="shared" si="297"/>
        <v>0</v>
      </c>
      <c r="CI343">
        <f t="shared" si="297"/>
        <v>0</v>
      </c>
      <c r="CJ343">
        <f t="shared" si="297"/>
        <v>0</v>
      </c>
      <c r="CK343">
        <f t="shared" si="297"/>
        <v>0</v>
      </c>
      <c r="CL343">
        <f t="shared" si="297"/>
        <v>0</v>
      </c>
      <c r="CM343">
        <f t="shared" si="297"/>
        <v>0</v>
      </c>
      <c r="CN343">
        <f t="shared" si="297"/>
        <v>0</v>
      </c>
      <c r="CO343">
        <f t="shared" si="297"/>
        <v>0</v>
      </c>
      <c r="CP343">
        <f t="shared" si="297"/>
        <v>0</v>
      </c>
      <c r="CQ343">
        <f t="shared" si="297"/>
        <v>0</v>
      </c>
      <c r="CR343" s="19">
        <f t="shared" si="296"/>
        <v>0</v>
      </c>
      <c r="CS343">
        <f t="shared" si="297"/>
        <v>0</v>
      </c>
      <c r="CT343">
        <f t="shared" si="297"/>
        <v>0</v>
      </c>
      <c r="CU343">
        <f t="shared" si="297"/>
        <v>0</v>
      </c>
      <c r="CV343">
        <f t="shared" si="293"/>
        <v>0</v>
      </c>
      <c r="CW343">
        <f t="shared" si="293"/>
        <v>0</v>
      </c>
      <c r="CX343">
        <f t="shared" si="293"/>
        <v>0.05</v>
      </c>
      <c r="CY343">
        <f t="shared" si="293"/>
        <v>0.05</v>
      </c>
      <c r="DA343">
        <f t="shared" si="293"/>
        <v>0</v>
      </c>
      <c r="DB343">
        <f t="shared" si="293"/>
        <v>0</v>
      </c>
      <c r="DC343">
        <f t="shared" si="293"/>
        <v>0</v>
      </c>
      <c r="DD343">
        <f t="shared" si="293"/>
        <v>0</v>
      </c>
      <c r="DE343">
        <f t="shared" si="293"/>
        <v>0</v>
      </c>
    </row>
    <row r="344" spans="35:109">
      <c r="AI344">
        <f t="shared" si="295"/>
        <v>307</v>
      </c>
      <c r="AJ344">
        <f t="shared" si="297"/>
        <v>32</v>
      </c>
      <c r="AK344">
        <f t="shared" si="297"/>
        <v>2.5</v>
      </c>
      <c r="AL344">
        <f t="shared" si="297"/>
        <v>191</v>
      </c>
      <c r="AM344">
        <f t="shared" si="297"/>
        <v>54</v>
      </c>
      <c r="AN344">
        <f t="shared" si="297"/>
        <v>66</v>
      </c>
      <c r="AO344">
        <f t="shared" si="297"/>
        <v>50</v>
      </c>
      <c r="AP344">
        <f t="shared" si="297"/>
        <v>2.5</v>
      </c>
      <c r="AQ344">
        <f t="shared" si="297"/>
        <v>53</v>
      </c>
      <c r="AR344">
        <f t="shared" si="297"/>
        <v>62</v>
      </c>
      <c r="AS344">
        <f t="shared" si="297"/>
        <v>2.5</v>
      </c>
      <c r="AT344">
        <f t="shared" si="297"/>
        <v>2.5</v>
      </c>
      <c r="AU344">
        <f t="shared" si="297"/>
        <v>113</v>
      </c>
      <c r="AV344">
        <f t="shared" si="297"/>
        <v>82</v>
      </c>
      <c r="AW344">
        <f t="shared" si="297"/>
        <v>38</v>
      </c>
      <c r="AX344">
        <f t="shared" si="297"/>
        <v>60</v>
      </c>
      <c r="AY344">
        <f t="shared" si="297"/>
        <v>46</v>
      </c>
      <c r="AZ344">
        <f t="shared" si="297"/>
        <v>2.5</v>
      </c>
      <c r="BA344">
        <f t="shared" si="297"/>
        <v>2.5</v>
      </c>
      <c r="BB344">
        <f t="shared" si="297"/>
        <v>0</v>
      </c>
      <c r="BC344">
        <f t="shared" si="297"/>
        <v>0.5</v>
      </c>
      <c r="BD344">
        <f t="shared" si="297"/>
        <v>0.5</v>
      </c>
      <c r="BE344">
        <f t="shared" si="297"/>
        <v>0.5</v>
      </c>
      <c r="BF344">
        <f t="shared" si="297"/>
        <v>0.5</v>
      </c>
      <c r="BG344">
        <f t="shared" si="297"/>
        <v>0.5</v>
      </c>
      <c r="BH344">
        <f t="shared" si="297"/>
        <v>0.5</v>
      </c>
      <c r="BI344">
        <f t="shared" si="297"/>
        <v>0.5</v>
      </c>
      <c r="BJ344">
        <f t="shared" si="297"/>
        <v>0.5</v>
      </c>
      <c r="BK344">
        <f t="shared" si="297"/>
        <v>5.0000000000000001E-3</v>
      </c>
      <c r="BL344">
        <f t="shared" si="297"/>
        <v>0.5</v>
      </c>
      <c r="BM344">
        <f t="shared" si="297"/>
        <v>0.05</v>
      </c>
      <c r="BN344">
        <f t="shared" si="297"/>
        <v>0.05</v>
      </c>
      <c r="BO344">
        <f t="shared" si="297"/>
        <v>0.05</v>
      </c>
      <c r="BP344">
        <f t="shared" si="297"/>
        <v>0.05</v>
      </c>
      <c r="BQ344">
        <f t="shared" si="297"/>
        <v>0</v>
      </c>
      <c r="BR344">
        <f t="shared" si="297"/>
        <v>0.4</v>
      </c>
      <c r="BS344">
        <f t="shared" si="297"/>
        <v>0.05</v>
      </c>
      <c r="BT344">
        <f t="shared" si="297"/>
        <v>0.05</v>
      </c>
      <c r="BU344">
        <f t="shared" si="297"/>
        <v>0.1</v>
      </c>
      <c r="BV344">
        <f t="shared" si="297"/>
        <v>0.05</v>
      </c>
      <c r="BW344">
        <f t="shared" si="297"/>
        <v>0.05</v>
      </c>
      <c r="BX344">
        <f t="shared" si="297"/>
        <v>0</v>
      </c>
      <c r="BY344">
        <f t="shared" si="297"/>
        <v>0.15</v>
      </c>
      <c r="BZ344">
        <f t="shared" si="297"/>
        <v>0</v>
      </c>
      <c r="CA344">
        <f t="shared" si="297"/>
        <v>0</v>
      </c>
      <c r="CB344">
        <f t="shared" si="297"/>
        <v>0</v>
      </c>
      <c r="CC344">
        <f t="shared" si="297"/>
        <v>0</v>
      </c>
      <c r="CD344">
        <f t="shared" si="297"/>
        <v>0</v>
      </c>
      <c r="CE344">
        <f t="shared" si="297"/>
        <v>0</v>
      </c>
      <c r="CF344">
        <f t="shared" si="297"/>
        <v>0</v>
      </c>
      <c r="CG344">
        <f t="shared" si="297"/>
        <v>0</v>
      </c>
      <c r="CH344">
        <f t="shared" si="297"/>
        <v>0</v>
      </c>
      <c r="CI344">
        <f t="shared" si="297"/>
        <v>0</v>
      </c>
      <c r="CJ344">
        <f t="shared" si="297"/>
        <v>0</v>
      </c>
      <c r="CK344">
        <f t="shared" si="297"/>
        <v>0</v>
      </c>
      <c r="CL344">
        <f t="shared" si="297"/>
        <v>0</v>
      </c>
      <c r="CM344">
        <f t="shared" si="297"/>
        <v>0</v>
      </c>
      <c r="CN344">
        <f t="shared" si="297"/>
        <v>0</v>
      </c>
      <c r="CO344">
        <f t="shared" si="297"/>
        <v>0</v>
      </c>
      <c r="CP344">
        <f t="shared" si="297"/>
        <v>0</v>
      </c>
      <c r="CQ344">
        <f t="shared" si="297"/>
        <v>0</v>
      </c>
      <c r="CR344" s="19">
        <f t="shared" si="296"/>
        <v>0</v>
      </c>
      <c r="CS344">
        <f t="shared" si="297"/>
        <v>0</v>
      </c>
      <c r="CT344">
        <f t="shared" si="297"/>
        <v>0</v>
      </c>
      <c r="CU344">
        <f t="shared" si="297"/>
        <v>0</v>
      </c>
      <c r="CV344">
        <f t="shared" si="293"/>
        <v>0</v>
      </c>
      <c r="CW344">
        <f t="shared" si="293"/>
        <v>0</v>
      </c>
      <c r="CX344">
        <f t="shared" si="293"/>
        <v>0.05</v>
      </c>
      <c r="CY344">
        <f t="shared" si="293"/>
        <v>0.05</v>
      </c>
      <c r="DA344">
        <f t="shared" si="293"/>
        <v>0</v>
      </c>
      <c r="DB344">
        <f t="shared" si="293"/>
        <v>0</v>
      </c>
      <c r="DC344">
        <f t="shared" si="293"/>
        <v>0</v>
      </c>
      <c r="DD344">
        <f t="shared" si="293"/>
        <v>0</v>
      </c>
      <c r="DE344">
        <f t="shared" si="293"/>
        <v>0</v>
      </c>
    </row>
    <row r="345" spans="35:109">
      <c r="AI345">
        <f t="shared" si="295"/>
        <v>2.5</v>
      </c>
      <c r="AJ345">
        <f t="shared" si="297"/>
        <v>2.5</v>
      </c>
      <c r="AK345">
        <f t="shared" si="297"/>
        <v>2.5</v>
      </c>
      <c r="AL345">
        <f t="shared" si="297"/>
        <v>66</v>
      </c>
      <c r="AM345">
        <f t="shared" si="297"/>
        <v>2.5</v>
      </c>
      <c r="AN345">
        <f t="shared" si="297"/>
        <v>2.5</v>
      </c>
      <c r="AO345">
        <f t="shared" si="297"/>
        <v>2.5</v>
      </c>
      <c r="AP345">
        <f t="shared" si="297"/>
        <v>2.5</v>
      </c>
      <c r="AQ345">
        <f t="shared" si="297"/>
        <v>2.5</v>
      </c>
      <c r="AR345">
        <f t="shared" si="297"/>
        <v>1.5</v>
      </c>
      <c r="AS345">
        <f t="shared" si="297"/>
        <v>2.5</v>
      </c>
      <c r="AT345">
        <f t="shared" si="297"/>
        <v>2.5</v>
      </c>
      <c r="AU345">
        <f t="shared" si="297"/>
        <v>2.5</v>
      </c>
      <c r="AV345">
        <f t="shared" si="297"/>
        <v>2.5</v>
      </c>
      <c r="AW345">
        <f t="shared" si="297"/>
        <v>2.5</v>
      </c>
      <c r="AX345">
        <f t="shared" si="297"/>
        <v>2.5</v>
      </c>
      <c r="AY345">
        <f t="shared" si="297"/>
        <v>2.5</v>
      </c>
      <c r="AZ345">
        <f t="shared" si="297"/>
        <v>2.5</v>
      </c>
      <c r="BA345">
        <f t="shared" si="297"/>
        <v>2.5</v>
      </c>
      <c r="BB345">
        <f t="shared" si="297"/>
        <v>0</v>
      </c>
      <c r="BC345">
        <f t="shared" si="297"/>
        <v>0.5</v>
      </c>
      <c r="BD345">
        <f t="shared" si="297"/>
        <v>0.5</v>
      </c>
      <c r="BE345">
        <f t="shared" si="297"/>
        <v>0.5</v>
      </c>
      <c r="BF345">
        <f t="shared" si="297"/>
        <v>0.5</v>
      </c>
      <c r="BG345">
        <f t="shared" si="297"/>
        <v>0.5</v>
      </c>
      <c r="BH345">
        <f t="shared" si="297"/>
        <v>0.5</v>
      </c>
      <c r="BI345">
        <f t="shared" si="297"/>
        <v>0.5</v>
      </c>
      <c r="BJ345">
        <f t="shared" si="297"/>
        <v>0.5</v>
      </c>
      <c r="BK345">
        <f t="shared" si="297"/>
        <v>5.0000000000000001E-3</v>
      </c>
      <c r="BL345">
        <f t="shared" si="297"/>
        <v>0.5</v>
      </c>
      <c r="BM345">
        <f t="shared" si="297"/>
        <v>0.05</v>
      </c>
      <c r="BN345">
        <f t="shared" si="297"/>
        <v>0.05</v>
      </c>
      <c r="BO345">
        <f t="shared" si="297"/>
        <v>0.05</v>
      </c>
      <c r="BP345">
        <f t="shared" si="297"/>
        <v>0.05</v>
      </c>
      <c r="BQ345">
        <f t="shared" si="297"/>
        <v>0</v>
      </c>
      <c r="BR345">
        <f t="shared" si="297"/>
        <v>0.4</v>
      </c>
      <c r="BS345">
        <f t="shared" si="297"/>
        <v>0.05</v>
      </c>
      <c r="BT345">
        <f t="shared" si="297"/>
        <v>0.05</v>
      </c>
      <c r="BU345">
        <f t="shared" si="297"/>
        <v>0.1</v>
      </c>
      <c r="BV345">
        <f t="shared" si="297"/>
        <v>0.05</v>
      </c>
      <c r="BW345">
        <f t="shared" si="297"/>
        <v>0.05</v>
      </c>
      <c r="BX345">
        <f t="shared" si="297"/>
        <v>0</v>
      </c>
      <c r="BY345">
        <f t="shared" si="297"/>
        <v>0.15</v>
      </c>
      <c r="BZ345">
        <f t="shared" si="297"/>
        <v>0</v>
      </c>
      <c r="CA345">
        <f t="shared" si="297"/>
        <v>0</v>
      </c>
      <c r="CB345">
        <f t="shared" si="297"/>
        <v>0</v>
      </c>
      <c r="CC345">
        <f t="shared" si="297"/>
        <v>0</v>
      </c>
      <c r="CD345">
        <f t="shared" si="297"/>
        <v>0</v>
      </c>
      <c r="CE345">
        <f t="shared" si="297"/>
        <v>0</v>
      </c>
      <c r="CF345">
        <f t="shared" si="297"/>
        <v>0</v>
      </c>
      <c r="CG345">
        <f t="shared" si="297"/>
        <v>0</v>
      </c>
      <c r="CH345">
        <f t="shared" si="297"/>
        <v>0</v>
      </c>
      <c r="CI345">
        <f t="shared" si="297"/>
        <v>0</v>
      </c>
      <c r="CJ345">
        <f t="shared" si="297"/>
        <v>0</v>
      </c>
      <c r="CK345">
        <f t="shared" si="297"/>
        <v>0</v>
      </c>
      <c r="CL345">
        <f t="shared" si="297"/>
        <v>0</v>
      </c>
      <c r="CM345">
        <f t="shared" si="297"/>
        <v>0</v>
      </c>
      <c r="CN345">
        <f t="shared" si="297"/>
        <v>0</v>
      </c>
      <c r="CO345">
        <f t="shared" si="297"/>
        <v>0</v>
      </c>
      <c r="CP345">
        <f t="shared" si="297"/>
        <v>0</v>
      </c>
      <c r="CQ345">
        <f t="shared" si="297"/>
        <v>0</v>
      </c>
      <c r="CR345" s="19">
        <f t="shared" si="296"/>
        <v>0</v>
      </c>
      <c r="CS345">
        <f t="shared" si="297"/>
        <v>0</v>
      </c>
      <c r="CT345">
        <f t="shared" si="297"/>
        <v>0</v>
      </c>
      <c r="CU345">
        <f t="shared" ref="CU345:DE348" si="298">CU137*1000</f>
        <v>0</v>
      </c>
      <c r="CV345">
        <f t="shared" si="298"/>
        <v>0</v>
      </c>
      <c r="CW345">
        <f t="shared" si="298"/>
        <v>0</v>
      </c>
      <c r="CX345">
        <f t="shared" si="298"/>
        <v>0.05</v>
      </c>
      <c r="CY345">
        <f t="shared" si="298"/>
        <v>0.05</v>
      </c>
      <c r="DA345">
        <f t="shared" si="298"/>
        <v>0</v>
      </c>
      <c r="DB345">
        <f t="shared" si="298"/>
        <v>0</v>
      </c>
      <c r="DC345">
        <f t="shared" si="298"/>
        <v>0</v>
      </c>
      <c r="DD345">
        <f t="shared" si="298"/>
        <v>0</v>
      </c>
      <c r="DE345">
        <f t="shared" si="298"/>
        <v>0</v>
      </c>
    </row>
    <row r="346" spans="35:109">
      <c r="AI346">
        <f t="shared" si="295"/>
        <v>137</v>
      </c>
      <c r="AJ346">
        <f t="shared" ref="AJ346:CU349" si="299">AJ138*1000</f>
        <v>99</v>
      </c>
      <c r="AK346">
        <f t="shared" si="299"/>
        <v>2.5</v>
      </c>
      <c r="AL346">
        <f t="shared" si="299"/>
        <v>793</v>
      </c>
      <c r="AM346">
        <f t="shared" si="299"/>
        <v>258</v>
      </c>
      <c r="AN346">
        <f t="shared" si="299"/>
        <v>241</v>
      </c>
      <c r="AO346">
        <f t="shared" si="299"/>
        <v>123</v>
      </c>
      <c r="AP346">
        <f t="shared" si="299"/>
        <v>2.5</v>
      </c>
      <c r="AQ346">
        <f t="shared" si="299"/>
        <v>132</v>
      </c>
      <c r="AR346">
        <f t="shared" si="299"/>
        <v>143</v>
      </c>
      <c r="AS346">
        <f t="shared" si="299"/>
        <v>2.5</v>
      </c>
      <c r="AT346">
        <f t="shared" si="299"/>
        <v>2.5</v>
      </c>
      <c r="AU346">
        <f t="shared" si="299"/>
        <v>485</v>
      </c>
      <c r="AV346">
        <f t="shared" si="299"/>
        <v>226</v>
      </c>
      <c r="AW346">
        <f t="shared" si="299"/>
        <v>103</v>
      </c>
      <c r="AX346">
        <f t="shared" si="299"/>
        <v>233</v>
      </c>
      <c r="AY346">
        <f t="shared" si="299"/>
        <v>88</v>
      </c>
      <c r="AZ346">
        <f t="shared" si="299"/>
        <v>2.5</v>
      </c>
      <c r="BA346">
        <f t="shared" si="299"/>
        <v>2.5</v>
      </c>
      <c r="BB346">
        <f t="shared" si="299"/>
        <v>0</v>
      </c>
      <c r="BC346">
        <f t="shared" si="299"/>
        <v>0.5</v>
      </c>
      <c r="BD346">
        <f t="shared" si="299"/>
        <v>0.5</v>
      </c>
      <c r="BE346">
        <f t="shared" si="299"/>
        <v>0.5</v>
      </c>
      <c r="BF346">
        <f t="shared" si="299"/>
        <v>0.5</v>
      </c>
      <c r="BG346">
        <f t="shared" si="299"/>
        <v>0.5</v>
      </c>
      <c r="BH346">
        <f t="shared" si="299"/>
        <v>0.5</v>
      </c>
      <c r="BI346">
        <f t="shared" si="299"/>
        <v>0.5</v>
      </c>
      <c r="BJ346">
        <f t="shared" si="299"/>
        <v>0.5</v>
      </c>
      <c r="BK346">
        <f t="shared" si="299"/>
        <v>5.0000000000000001E-3</v>
      </c>
      <c r="BL346">
        <f t="shared" si="299"/>
        <v>0.5</v>
      </c>
      <c r="BM346">
        <f t="shared" si="299"/>
        <v>0.05</v>
      </c>
      <c r="BN346">
        <f t="shared" si="299"/>
        <v>0.05</v>
      </c>
      <c r="BO346">
        <f t="shared" si="299"/>
        <v>0.05</v>
      </c>
      <c r="BP346">
        <f t="shared" si="299"/>
        <v>0.05</v>
      </c>
      <c r="BQ346">
        <f t="shared" si="299"/>
        <v>0</v>
      </c>
      <c r="BR346">
        <f t="shared" si="299"/>
        <v>0.4</v>
      </c>
      <c r="BS346">
        <f t="shared" si="299"/>
        <v>0.05</v>
      </c>
      <c r="BT346">
        <f t="shared" si="299"/>
        <v>0.05</v>
      </c>
      <c r="BU346">
        <f t="shared" si="299"/>
        <v>0.1</v>
      </c>
      <c r="BV346">
        <f t="shared" si="299"/>
        <v>0.05</v>
      </c>
      <c r="BW346">
        <f t="shared" si="299"/>
        <v>0.05</v>
      </c>
      <c r="BX346">
        <f t="shared" si="299"/>
        <v>0</v>
      </c>
      <c r="BY346">
        <f t="shared" si="299"/>
        <v>0.15</v>
      </c>
      <c r="BZ346">
        <f t="shared" si="299"/>
        <v>0</v>
      </c>
      <c r="CA346">
        <f t="shared" si="299"/>
        <v>0</v>
      </c>
      <c r="CB346">
        <f t="shared" si="299"/>
        <v>0</v>
      </c>
      <c r="CC346">
        <f t="shared" si="299"/>
        <v>0</v>
      </c>
      <c r="CD346">
        <f t="shared" si="299"/>
        <v>0</v>
      </c>
      <c r="CE346">
        <f t="shared" si="299"/>
        <v>0</v>
      </c>
      <c r="CF346">
        <f t="shared" si="299"/>
        <v>0</v>
      </c>
      <c r="CG346">
        <f t="shared" si="299"/>
        <v>0</v>
      </c>
      <c r="CH346">
        <f t="shared" si="299"/>
        <v>0</v>
      </c>
      <c r="CI346">
        <f t="shared" si="299"/>
        <v>0</v>
      </c>
      <c r="CJ346">
        <f t="shared" si="299"/>
        <v>0</v>
      </c>
      <c r="CK346">
        <f t="shared" si="299"/>
        <v>0</v>
      </c>
      <c r="CL346">
        <f t="shared" si="299"/>
        <v>0</v>
      </c>
      <c r="CM346">
        <f t="shared" si="299"/>
        <v>0</v>
      </c>
      <c r="CN346">
        <f t="shared" si="299"/>
        <v>0</v>
      </c>
      <c r="CO346">
        <f t="shared" si="299"/>
        <v>0</v>
      </c>
      <c r="CP346">
        <f t="shared" si="299"/>
        <v>0</v>
      </c>
      <c r="CQ346">
        <f t="shared" si="299"/>
        <v>0</v>
      </c>
      <c r="CR346" s="19">
        <f t="shared" si="296"/>
        <v>0</v>
      </c>
      <c r="CS346">
        <f t="shared" si="299"/>
        <v>0</v>
      </c>
      <c r="CT346">
        <f t="shared" si="299"/>
        <v>0</v>
      </c>
      <c r="CU346">
        <f t="shared" si="299"/>
        <v>0</v>
      </c>
      <c r="CV346">
        <f t="shared" si="298"/>
        <v>0</v>
      </c>
      <c r="CW346">
        <f t="shared" si="298"/>
        <v>0</v>
      </c>
      <c r="CX346">
        <f t="shared" si="298"/>
        <v>0.05</v>
      </c>
      <c r="CY346">
        <f t="shared" si="298"/>
        <v>0.05</v>
      </c>
      <c r="DA346">
        <f t="shared" si="298"/>
        <v>0</v>
      </c>
      <c r="DB346">
        <f t="shared" si="298"/>
        <v>0</v>
      </c>
      <c r="DC346">
        <f t="shared" si="298"/>
        <v>0</v>
      </c>
      <c r="DD346">
        <f t="shared" si="298"/>
        <v>0</v>
      </c>
      <c r="DE346">
        <f t="shared" si="298"/>
        <v>0</v>
      </c>
    </row>
    <row r="347" spans="35:109">
      <c r="AI347">
        <f t="shared" si="295"/>
        <v>69</v>
      </c>
      <c r="AJ347">
        <f t="shared" si="299"/>
        <v>278</v>
      </c>
      <c r="AK347">
        <f t="shared" si="299"/>
        <v>2.5</v>
      </c>
      <c r="AL347">
        <f t="shared" si="299"/>
        <v>584</v>
      </c>
      <c r="AM347">
        <f t="shared" si="299"/>
        <v>113</v>
      </c>
      <c r="AN347">
        <f t="shared" si="299"/>
        <v>111</v>
      </c>
      <c r="AO347">
        <f t="shared" si="299"/>
        <v>59</v>
      </c>
      <c r="AP347">
        <f t="shared" si="299"/>
        <v>2.5</v>
      </c>
      <c r="AQ347">
        <f t="shared" si="299"/>
        <v>73</v>
      </c>
      <c r="AR347">
        <f t="shared" si="299"/>
        <v>1.5</v>
      </c>
      <c r="AS347">
        <f t="shared" si="299"/>
        <v>219</v>
      </c>
      <c r="AT347">
        <f t="shared" si="299"/>
        <v>109</v>
      </c>
      <c r="AU347">
        <f t="shared" si="299"/>
        <v>329</v>
      </c>
      <c r="AV347">
        <f t="shared" si="299"/>
        <v>137</v>
      </c>
      <c r="AW347">
        <f t="shared" si="299"/>
        <v>53</v>
      </c>
      <c r="AX347">
        <f t="shared" si="299"/>
        <v>105</v>
      </c>
      <c r="AY347">
        <f t="shared" si="299"/>
        <v>54</v>
      </c>
      <c r="AZ347">
        <f t="shared" si="299"/>
        <v>2.5</v>
      </c>
      <c r="BA347">
        <f t="shared" si="299"/>
        <v>2.5</v>
      </c>
      <c r="BB347">
        <f t="shared" si="299"/>
        <v>0</v>
      </c>
      <c r="BC347">
        <f t="shared" si="299"/>
        <v>0.5</v>
      </c>
      <c r="BD347">
        <f t="shared" si="299"/>
        <v>0.5</v>
      </c>
      <c r="BE347">
        <f t="shared" si="299"/>
        <v>0.5</v>
      </c>
      <c r="BF347">
        <f t="shared" si="299"/>
        <v>0.5</v>
      </c>
      <c r="BG347">
        <f t="shared" si="299"/>
        <v>0.5</v>
      </c>
      <c r="BH347">
        <f t="shared" si="299"/>
        <v>0.5</v>
      </c>
      <c r="BI347">
        <f t="shared" si="299"/>
        <v>0.5</v>
      </c>
      <c r="BJ347">
        <f t="shared" si="299"/>
        <v>0.5</v>
      </c>
      <c r="BK347">
        <f t="shared" si="299"/>
        <v>5.0000000000000001E-3</v>
      </c>
      <c r="BL347">
        <f t="shared" si="299"/>
        <v>0.5</v>
      </c>
      <c r="BM347">
        <f t="shared" si="299"/>
        <v>0.05</v>
      </c>
      <c r="BN347">
        <f t="shared" si="299"/>
        <v>0.05</v>
      </c>
      <c r="BO347">
        <f t="shared" si="299"/>
        <v>0.05</v>
      </c>
      <c r="BP347">
        <f t="shared" si="299"/>
        <v>0.05</v>
      </c>
      <c r="BQ347">
        <f t="shared" si="299"/>
        <v>0</v>
      </c>
      <c r="BR347">
        <f t="shared" si="299"/>
        <v>0.4</v>
      </c>
      <c r="BS347">
        <f t="shared" si="299"/>
        <v>0.05</v>
      </c>
      <c r="BT347">
        <f t="shared" si="299"/>
        <v>0.05</v>
      </c>
      <c r="BU347">
        <f t="shared" si="299"/>
        <v>0.1</v>
      </c>
      <c r="BV347">
        <f t="shared" si="299"/>
        <v>0.05</v>
      </c>
      <c r="BW347">
        <f t="shared" si="299"/>
        <v>0.05</v>
      </c>
      <c r="BX347">
        <f t="shared" si="299"/>
        <v>0</v>
      </c>
      <c r="BY347">
        <f t="shared" si="299"/>
        <v>0.15</v>
      </c>
      <c r="BZ347">
        <f t="shared" si="299"/>
        <v>25</v>
      </c>
      <c r="CA347">
        <f t="shared" si="299"/>
        <v>50</v>
      </c>
      <c r="CB347">
        <f t="shared" si="299"/>
        <v>500</v>
      </c>
      <c r="CC347">
        <f t="shared" si="299"/>
        <v>0.01</v>
      </c>
      <c r="CD347">
        <f t="shared" si="299"/>
        <v>2.5000000000000001E-2</v>
      </c>
      <c r="CE347">
        <f t="shared" si="299"/>
        <v>5.0000000000000001E-3</v>
      </c>
      <c r="CF347">
        <f t="shared" si="299"/>
        <v>0.15</v>
      </c>
      <c r="CG347">
        <f t="shared" si="299"/>
        <v>0.5</v>
      </c>
      <c r="CH347">
        <f t="shared" si="299"/>
        <v>0.5</v>
      </c>
      <c r="CI347">
        <f t="shared" si="299"/>
        <v>0.5</v>
      </c>
      <c r="CJ347">
        <f t="shared" si="299"/>
        <v>0</v>
      </c>
      <c r="CK347">
        <f t="shared" si="299"/>
        <v>0.3</v>
      </c>
      <c r="CL347">
        <f t="shared" si="299"/>
        <v>5</v>
      </c>
      <c r="CM347">
        <f t="shared" si="299"/>
        <v>0.5</v>
      </c>
      <c r="CN347">
        <f t="shared" si="299"/>
        <v>0.5</v>
      </c>
      <c r="CO347">
        <f t="shared" si="299"/>
        <v>0.05</v>
      </c>
      <c r="CP347">
        <f t="shared" si="299"/>
        <v>0.05</v>
      </c>
      <c r="CQ347">
        <f t="shared" si="299"/>
        <v>0.05</v>
      </c>
      <c r="CR347" s="19">
        <f t="shared" si="296"/>
        <v>1.1850000000000001</v>
      </c>
      <c r="CS347">
        <f t="shared" si="299"/>
        <v>0.05</v>
      </c>
      <c r="CT347">
        <f t="shared" si="299"/>
        <v>0.05</v>
      </c>
      <c r="CU347">
        <f t="shared" si="299"/>
        <v>0.05</v>
      </c>
      <c r="CV347">
        <f t="shared" si="298"/>
        <v>0.05</v>
      </c>
      <c r="CW347">
        <f t="shared" si="298"/>
        <v>0.05</v>
      </c>
      <c r="CX347">
        <f t="shared" si="298"/>
        <v>0.05</v>
      </c>
      <c r="CY347">
        <f t="shared" si="298"/>
        <v>0.05</v>
      </c>
      <c r="DA347">
        <f t="shared" si="298"/>
        <v>0.5</v>
      </c>
      <c r="DB347">
        <f t="shared" si="298"/>
        <v>0.05</v>
      </c>
      <c r="DC347">
        <f t="shared" si="298"/>
        <v>5</v>
      </c>
      <c r="DD347">
        <f t="shared" si="298"/>
        <v>0.25</v>
      </c>
      <c r="DE347">
        <f t="shared" si="298"/>
        <v>0.05</v>
      </c>
    </row>
    <row r="348" spans="35:109">
      <c r="AI348">
        <f t="shared" si="295"/>
        <v>63</v>
      </c>
      <c r="AJ348">
        <f t="shared" si="299"/>
        <v>128</v>
      </c>
      <c r="AK348">
        <f t="shared" si="299"/>
        <v>2.5</v>
      </c>
      <c r="AL348">
        <f t="shared" si="299"/>
        <v>360</v>
      </c>
      <c r="AM348">
        <f t="shared" si="299"/>
        <v>77</v>
      </c>
      <c r="AN348">
        <f t="shared" si="299"/>
        <v>97</v>
      </c>
      <c r="AO348">
        <f t="shared" si="299"/>
        <v>66</v>
      </c>
      <c r="AP348">
        <f t="shared" si="299"/>
        <v>2.5</v>
      </c>
      <c r="AQ348">
        <f t="shared" si="299"/>
        <v>78</v>
      </c>
      <c r="AR348">
        <f t="shared" si="299"/>
        <v>1.5</v>
      </c>
      <c r="AS348">
        <f t="shared" si="299"/>
        <v>95</v>
      </c>
      <c r="AT348">
        <f t="shared" si="299"/>
        <v>35</v>
      </c>
      <c r="AU348">
        <f t="shared" si="299"/>
        <v>205</v>
      </c>
      <c r="AV348">
        <f t="shared" si="299"/>
        <v>126</v>
      </c>
      <c r="AW348">
        <f t="shared" si="299"/>
        <v>54</v>
      </c>
      <c r="AX348">
        <f t="shared" si="299"/>
        <v>88</v>
      </c>
      <c r="AY348">
        <f t="shared" si="299"/>
        <v>62</v>
      </c>
      <c r="AZ348">
        <f t="shared" si="299"/>
        <v>2.5</v>
      </c>
      <c r="BA348">
        <f t="shared" si="299"/>
        <v>2.5</v>
      </c>
      <c r="BB348">
        <f t="shared" si="299"/>
        <v>0</v>
      </c>
      <c r="BC348">
        <f t="shared" si="299"/>
        <v>0.5</v>
      </c>
      <c r="BD348">
        <f t="shared" si="299"/>
        <v>0.5</v>
      </c>
      <c r="BE348">
        <f t="shared" si="299"/>
        <v>0.5</v>
      </c>
      <c r="BF348">
        <f t="shared" si="299"/>
        <v>0.5</v>
      </c>
      <c r="BG348">
        <f t="shared" si="299"/>
        <v>0.5</v>
      </c>
      <c r="BH348">
        <f t="shared" si="299"/>
        <v>0.5</v>
      </c>
      <c r="BI348">
        <f t="shared" si="299"/>
        <v>0.5</v>
      </c>
      <c r="BJ348">
        <f t="shared" si="299"/>
        <v>0.5</v>
      </c>
      <c r="BK348">
        <f t="shared" si="299"/>
        <v>5.0000000000000001E-3</v>
      </c>
      <c r="BL348">
        <f t="shared" si="299"/>
        <v>0.5</v>
      </c>
      <c r="BM348">
        <f t="shared" si="299"/>
        <v>0.05</v>
      </c>
      <c r="BN348">
        <f t="shared" si="299"/>
        <v>0.05</v>
      </c>
      <c r="BO348">
        <f t="shared" si="299"/>
        <v>0.05</v>
      </c>
      <c r="BP348">
        <f t="shared" si="299"/>
        <v>0.05</v>
      </c>
      <c r="BQ348">
        <f t="shared" si="299"/>
        <v>0</v>
      </c>
      <c r="BR348">
        <f t="shared" si="299"/>
        <v>0.4</v>
      </c>
      <c r="BS348">
        <f t="shared" si="299"/>
        <v>0.05</v>
      </c>
      <c r="BT348">
        <f t="shared" si="299"/>
        <v>0.05</v>
      </c>
      <c r="BU348">
        <f t="shared" si="299"/>
        <v>0.1</v>
      </c>
      <c r="BV348">
        <f t="shared" si="299"/>
        <v>0.05</v>
      </c>
      <c r="BW348">
        <f t="shared" si="299"/>
        <v>0.05</v>
      </c>
      <c r="BX348">
        <f t="shared" si="299"/>
        <v>0</v>
      </c>
      <c r="BY348">
        <f t="shared" si="299"/>
        <v>0.15</v>
      </c>
      <c r="BZ348">
        <f t="shared" si="299"/>
        <v>0</v>
      </c>
      <c r="CA348">
        <f t="shared" si="299"/>
        <v>0</v>
      </c>
      <c r="CB348">
        <f t="shared" si="299"/>
        <v>0</v>
      </c>
      <c r="CC348">
        <f t="shared" si="299"/>
        <v>0</v>
      </c>
      <c r="CD348">
        <f t="shared" si="299"/>
        <v>0</v>
      </c>
      <c r="CE348">
        <f t="shared" si="299"/>
        <v>0</v>
      </c>
      <c r="CF348">
        <f t="shared" si="299"/>
        <v>0</v>
      </c>
      <c r="CG348">
        <f t="shared" si="299"/>
        <v>0</v>
      </c>
      <c r="CH348">
        <f t="shared" si="299"/>
        <v>0</v>
      </c>
      <c r="CI348">
        <f t="shared" si="299"/>
        <v>0</v>
      </c>
      <c r="CJ348">
        <f t="shared" si="299"/>
        <v>0</v>
      </c>
      <c r="CK348">
        <f t="shared" si="299"/>
        <v>0</v>
      </c>
      <c r="CL348">
        <f t="shared" si="299"/>
        <v>0</v>
      </c>
      <c r="CM348">
        <f t="shared" si="299"/>
        <v>0</v>
      </c>
      <c r="CN348">
        <f t="shared" si="299"/>
        <v>0</v>
      </c>
      <c r="CO348">
        <f t="shared" si="299"/>
        <v>0</v>
      </c>
      <c r="CP348">
        <f t="shared" si="299"/>
        <v>0</v>
      </c>
      <c r="CQ348">
        <f t="shared" si="299"/>
        <v>0</v>
      </c>
      <c r="CR348" s="19">
        <f t="shared" si="296"/>
        <v>0</v>
      </c>
      <c r="CS348">
        <f t="shared" si="299"/>
        <v>0</v>
      </c>
      <c r="CT348">
        <f t="shared" si="299"/>
        <v>0</v>
      </c>
      <c r="CU348">
        <f t="shared" si="299"/>
        <v>0</v>
      </c>
      <c r="CV348">
        <f t="shared" si="298"/>
        <v>0</v>
      </c>
      <c r="CW348">
        <f t="shared" si="298"/>
        <v>0</v>
      </c>
      <c r="CX348">
        <f t="shared" si="298"/>
        <v>0.05</v>
      </c>
      <c r="CY348">
        <f t="shared" si="298"/>
        <v>0.05</v>
      </c>
      <c r="DA348">
        <f t="shared" si="298"/>
        <v>0</v>
      </c>
      <c r="DB348">
        <f t="shared" si="298"/>
        <v>0</v>
      </c>
      <c r="DC348">
        <f t="shared" si="298"/>
        <v>0</v>
      </c>
      <c r="DD348">
        <f t="shared" si="298"/>
        <v>0</v>
      </c>
      <c r="DE348">
        <f t="shared" si="298"/>
        <v>0</v>
      </c>
    </row>
    <row r="349" spans="35:109">
      <c r="AI349">
        <f t="shared" si="295"/>
        <v>51</v>
      </c>
      <c r="AJ349">
        <f t="shared" si="299"/>
        <v>47</v>
      </c>
      <c r="AK349">
        <f t="shared" si="299"/>
        <v>2.5</v>
      </c>
      <c r="AL349">
        <f t="shared" si="299"/>
        <v>228</v>
      </c>
      <c r="AM349">
        <f t="shared" si="299"/>
        <v>51</v>
      </c>
      <c r="AN349">
        <f t="shared" si="299"/>
        <v>48</v>
      </c>
      <c r="AO349">
        <f t="shared" si="299"/>
        <v>32</v>
      </c>
      <c r="AP349">
        <f t="shared" si="299"/>
        <v>2.5</v>
      </c>
      <c r="AQ349">
        <f t="shared" si="299"/>
        <v>59</v>
      </c>
      <c r="AR349">
        <f t="shared" si="299"/>
        <v>276</v>
      </c>
      <c r="AS349">
        <f t="shared" si="299"/>
        <v>2.5</v>
      </c>
      <c r="AT349">
        <f t="shared" si="299"/>
        <v>2.5</v>
      </c>
      <c r="AU349">
        <f t="shared" si="299"/>
        <v>115</v>
      </c>
      <c r="AV349">
        <f t="shared" si="299"/>
        <v>89</v>
      </c>
      <c r="AW349">
        <f t="shared" si="299"/>
        <v>2.5</v>
      </c>
      <c r="AX349">
        <f t="shared" si="299"/>
        <v>40</v>
      </c>
      <c r="AY349">
        <f t="shared" si="299"/>
        <v>38</v>
      </c>
      <c r="AZ349">
        <f t="shared" si="299"/>
        <v>2.5</v>
      </c>
      <c r="BA349">
        <f t="shared" si="299"/>
        <v>2.5</v>
      </c>
      <c r="BB349">
        <f t="shared" si="299"/>
        <v>0</v>
      </c>
      <c r="BC349">
        <f t="shared" si="299"/>
        <v>0.5</v>
      </c>
      <c r="BD349">
        <f t="shared" si="299"/>
        <v>0.5</v>
      </c>
      <c r="BE349">
        <f t="shared" si="299"/>
        <v>0.5</v>
      </c>
      <c r="BF349">
        <f t="shared" si="299"/>
        <v>0.5</v>
      </c>
      <c r="BG349">
        <f t="shared" si="299"/>
        <v>0.5</v>
      </c>
      <c r="BH349">
        <f t="shared" si="299"/>
        <v>0.5</v>
      </c>
      <c r="BI349">
        <f t="shared" si="299"/>
        <v>0.5</v>
      </c>
      <c r="BJ349">
        <f t="shared" si="299"/>
        <v>0.5</v>
      </c>
      <c r="BK349">
        <f t="shared" si="299"/>
        <v>5.0000000000000001E-3</v>
      </c>
      <c r="BL349">
        <f t="shared" si="299"/>
        <v>0.5</v>
      </c>
      <c r="BM349">
        <f t="shared" si="299"/>
        <v>0.05</v>
      </c>
      <c r="BN349">
        <f t="shared" si="299"/>
        <v>0.05</v>
      </c>
      <c r="BO349">
        <f t="shared" si="299"/>
        <v>0.05</v>
      </c>
      <c r="BP349">
        <f t="shared" si="299"/>
        <v>0.05</v>
      </c>
      <c r="BQ349">
        <f t="shared" si="299"/>
        <v>0</v>
      </c>
      <c r="BR349">
        <f t="shared" si="299"/>
        <v>0.4</v>
      </c>
      <c r="BS349">
        <f t="shared" si="299"/>
        <v>0.05</v>
      </c>
      <c r="BT349">
        <f t="shared" si="299"/>
        <v>0.05</v>
      </c>
      <c r="BU349">
        <f t="shared" si="299"/>
        <v>0.1</v>
      </c>
      <c r="BV349">
        <f t="shared" si="299"/>
        <v>0.05</v>
      </c>
      <c r="BW349">
        <f t="shared" si="299"/>
        <v>0.05</v>
      </c>
      <c r="BX349">
        <f t="shared" si="299"/>
        <v>0</v>
      </c>
      <c r="BY349">
        <f t="shared" si="299"/>
        <v>0.15</v>
      </c>
      <c r="BZ349">
        <f t="shared" si="299"/>
        <v>0</v>
      </c>
      <c r="CA349">
        <f t="shared" si="299"/>
        <v>0</v>
      </c>
      <c r="CB349">
        <f t="shared" si="299"/>
        <v>0</v>
      </c>
      <c r="CC349">
        <f t="shared" si="299"/>
        <v>0</v>
      </c>
      <c r="CD349">
        <f t="shared" si="299"/>
        <v>0</v>
      </c>
      <c r="CE349">
        <f t="shared" si="299"/>
        <v>0</v>
      </c>
      <c r="CF349">
        <f t="shared" si="299"/>
        <v>0</v>
      </c>
      <c r="CG349">
        <f t="shared" si="299"/>
        <v>0</v>
      </c>
      <c r="CH349">
        <f t="shared" si="299"/>
        <v>0</v>
      </c>
      <c r="CI349">
        <f t="shared" si="299"/>
        <v>0</v>
      </c>
      <c r="CJ349">
        <f t="shared" si="299"/>
        <v>0</v>
      </c>
      <c r="CK349">
        <f t="shared" si="299"/>
        <v>0</v>
      </c>
      <c r="CL349">
        <f t="shared" si="299"/>
        <v>0</v>
      </c>
      <c r="CM349">
        <f t="shared" si="299"/>
        <v>0</v>
      </c>
      <c r="CN349">
        <f t="shared" si="299"/>
        <v>0</v>
      </c>
      <c r="CO349">
        <f t="shared" si="299"/>
        <v>0</v>
      </c>
      <c r="CP349">
        <f t="shared" si="299"/>
        <v>0</v>
      </c>
      <c r="CQ349">
        <f t="shared" si="299"/>
        <v>0</v>
      </c>
      <c r="CR349" s="19">
        <f t="shared" si="296"/>
        <v>0</v>
      </c>
      <c r="CS349">
        <f t="shared" si="299"/>
        <v>0</v>
      </c>
      <c r="CT349">
        <f t="shared" si="299"/>
        <v>0</v>
      </c>
      <c r="CU349">
        <f t="shared" ref="CU349:DE352" si="300">CU141*1000</f>
        <v>0</v>
      </c>
      <c r="CV349">
        <f t="shared" si="300"/>
        <v>0</v>
      </c>
      <c r="CW349">
        <f t="shared" si="300"/>
        <v>0</v>
      </c>
      <c r="CX349">
        <f t="shared" si="300"/>
        <v>0.05</v>
      </c>
      <c r="CY349">
        <f t="shared" si="300"/>
        <v>0.05</v>
      </c>
      <c r="DA349">
        <f t="shared" si="300"/>
        <v>0</v>
      </c>
      <c r="DB349">
        <f t="shared" si="300"/>
        <v>0</v>
      </c>
      <c r="DC349">
        <f t="shared" si="300"/>
        <v>0</v>
      </c>
      <c r="DD349">
        <f t="shared" si="300"/>
        <v>0</v>
      </c>
      <c r="DE349">
        <f t="shared" si="300"/>
        <v>0</v>
      </c>
    </row>
    <row r="350" spans="35:109">
      <c r="AI350">
        <f t="shared" si="295"/>
        <v>11</v>
      </c>
      <c r="AJ350">
        <f t="shared" ref="AJ350:CU353" si="301">AJ142*1000</f>
        <v>11</v>
      </c>
      <c r="AK350">
        <f t="shared" si="301"/>
        <v>2.5</v>
      </c>
      <c r="AL350">
        <f t="shared" si="301"/>
        <v>99</v>
      </c>
      <c r="AM350">
        <f t="shared" si="301"/>
        <v>23</v>
      </c>
      <c r="AN350">
        <f t="shared" si="301"/>
        <v>24</v>
      </c>
      <c r="AO350">
        <f t="shared" si="301"/>
        <v>11</v>
      </c>
      <c r="AP350">
        <f t="shared" si="301"/>
        <v>2.5</v>
      </c>
      <c r="AQ350">
        <f t="shared" si="301"/>
        <v>12</v>
      </c>
      <c r="AR350">
        <f t="shared" si="301"/>
        <v>1.5</v>
      </c>
      <c r="AS350">
        <f t="shared" si="301"/>
        <v>2.5</v>
      </c>
      <c r="AT350">
        <f t="shared" si="301"/>
        <v>2.5</v>
      </c>
      <c r="AU350">
        <f t="shared" si="301"/>
        <v>49</v>
      </c>
      <c r="AV350">
        <f t="shared" si="301"/>
        <v>18</v>
      </c>
      <c r="AW350">
        <f t="shared" si="301"/>
        <v>9</v>
      </c>
      <c r="AX350">
        <f t="shared" si="301"/>
        <v>19</v>
      </c>
      <c r="AY350">
        <f t="shared" si="301"/>
        <v>11</v>
      </c>
      <c r="AZ350">
        <f t="shared" si="301"/>
        <v>2.5</v>
      </c>
      <c r="BA350">
        <f t="shared" si="301"/>
        <v>2.5</v>
      </c>
      <c r="BB350">
        <f t="shared" si="301"/>
        <v>0</v>
      </c>
      <c r="BC350">
        <f t="shared" si="301"/>
        <v>0.5</v>
      </c>
      <c r="BD350">
        <f t="shared" si="301"/>
        <v>0.5</v>
      </c>
      <c r="BE350">
        <f t="shared" si="301"/>
        <v>0.5</v>
      </c>
      <c r="BF350">
        <f t="shared" si="301"/>
        <v>0.5</v>
      </c>
      <c r="BG350">
        <f t="shared" si="301"/>
        <v>0.5</v>
      </c>
      <c r="BH350">
        <f t="shared" si="301"/>
        <v>0.5</v>
      </c>
      <c r="BI350">
        <f t="shared" si="301"/>
        <v>0.5</v>
      </c>
      <c r="BJ350">
        <f t="shared" si="301"/>
        <v>0.5</v>
      </c>
      <c r="BK350">
        <f t="shared" si="301"/>
        <v>5.0000000000000001E-3</v>
      </c>
      <c r="BL350">
        <f t="shared" si="301"/>
        <v>0.5</v>
      </c>
      <c r="BM350">
        <f t="shared" si="301"/>
        <v>0.05</v>
      </c>
      <c r="BN350">
        <f t="shared" si="301"/>
        <v>0.05</v>
      </c>
      <c r="BO350">
        <f t="shared" si="301"/>
        <v>0.05</v>
      </c>
      <c r="BP350">
        <f t="shared" si="301"/>
        <v>0.05</v>
      </c>
      <c r="BQ350">
        <f t="shared" si="301"/>
        <v>0</v>
      </c>
      <c r="BR350">
        <f t="shared" si="301"/>
        <v>0.4</v>
      </c>
      <c r="BS350">
        <f t="shared" si="301"/>
        <v>0.05</v>
      </c>
      <c r="BT350">
        <f t="shared" si="301"/>
        <v>0.05</v>
      </c>
      <c r="BU350">
        <f t="shared" si="301"/>
        <v>0.1</v>
      </c>
      <c r="BV350">
        <f t="shared" si="301"/>
        <v>0.05</v>
      </c>
      <c r="BW350">
        <f t="shared" si="301"/>
        <v>0.05</v>
      </c>
      <c r="BX350">
        <f t="shared" si="301"/>
        <v>0</v>
      </c>
      <c r="BY350">
        <f t="shared" si="301"/>
        <v>0.15</v>
      </c>
      <c r="BZ350">
        <f t="shared" si="301"/>
        <v>0</v>
      </c>
      <c r="CA350">
        <f t="shared" si="301"/>
        <v>0</v>
      </c>
      <c r="CB350">
        <f t="shared" si="301"/>
        <v>0</v>
      </c>
      <c r="CC350">
        <f t="shared" si="301"/>
        <v>0</v>
      </c>
      <c r="CD350">
        <f t="shared" si="301"/>
        <v>0</v>
      </c>
      <c r="CE350">
        <f t="shared" si="301"/>
        <v>0</v>
      </c>
      <c r="CF350">
        <f t="shared" si="301"/>
        <v>0</v>
      </c>
      <c r="CG350">
        <f t="shared" si="301"/>
        <v>0</v>
      </c>
      <c r="CH350">
        <f t="shared" si="301"/>
        <v>0</v>
      </c>
      <c r="CI350">
        <f t="shared" si="301"/>
        <v>0</v>
      </c>
      <c r="CJ350">
        <f t="shared" si="301"/>
        <v>0</v>
      </c>
      <c r="CK350">
        <f t="shared" si="301"/>
        <v>0</v>
      </c>
      <c r="CL350">
        <f t="shared" si="301"/>
        <v>0</v>
      </c>
      <c r="CM350">
        <f t="shared" si="301"/>
        <v>0</v>
      </c>
      <c r="CN350">
        <f t="shared" si="301"/>
        <v>0</v>
      </c>
      <c r="CO350">
        <f t="shared" si="301"/>
        <v>0</v>
      </c>
      <c r="CP350">
        <f t="shared" si="301"/>
        <v>0</v>
      </c>
      <c r="CQ350">
        <f t="shared" si="301"/>
        <v>0</v>
      </c>
      <c r="CR350" s="19">
        <f t="shared" si="296"/>
        <v>0</v>
      </c>
      <c r="CS350">
        <f t="shared" si="301"/>
        <v>0</v>
      </c>
      <c r="CT350">
        <f t="shared" si="301"/>
        <v>0</v>
      </c>
      <c r="CU350">
        <f t="shared" si="301"/>
        <v>0</v>
      </c>
      <c r="CV350">
        <f t="shared" si="300"/>
        <v>0</v>
      </c>
      <c r="CW350">
        <f t="shared" si="300"/>
        <v>0</v>
      </c>
      <c r="CX350">
        <f t="shared" si="300"/>
        <v>0.05</v>
      </c>
      <c r="CY350">
        <f t="shared" si="300"/>
        <v>0.05</v>
      </c>
      <c r="DA350">
        <f t="shared" si="300"/>
        <v>0</v>
      </c>
      <c r="DB350">
        <f t="shared" si="300"/>
        <v>0</v>
      </c>
      <c r="DC350">
        <f t="shared" si="300"/>
        <v>0</v>
      </c>
      <c r="DD350">
        <f t="shared" si="300"/>
        <v>0</v>
      </c>
      <c r="DE350">
        <f t="shared" si="300"/>
        <v>0</v>
      </c>
    </row>
    <row r="351" spans="35:109">
      <c r="AI351">
        <f t="shared" si="295"/>
        <v>258</v>
      </c>
      <c r="AJ351">
        <f t="shared" si="301"/>
        <v>674</v>
      </c>
      <c r="AK351">
        <f t="shared" si="301"/>
        <v>70</v>
      </c>
      <c r="AL351">
        <f t="shared" si="301"/>
        <v>2029.9999999999998</v>
      </c>
      <c r="AM351">
        <f t="shared" si="301"/>
        <v>754</v>
      </c>
      <c r="AN351">
        <f t="shared" si="301"/>
        <v>703</v>
      </c>
      <c r="AO351">
        <f t="shared" si="301"/>
        <v>417</v>
      </c>
      <c r="AP351">
        <f t="shared" si="301"/>
        <v>79</v>
      </c>
      <c r="AQ351">
        <f t="shared" si="301"/>
        <v>415</v>
      </c>
      <c r="AR351">
        <f t="shared" si="301"/>
        <v>204</v>
      </c>
      <c r="AS351">
        <f t="shared" si="301"/>
        <v>37</v>
      </c>
      <c r="AT351">
        <f t="shared" si="301"/>
        <v>93</v>
      </c>
      <c r="AU351">
        <f t="shared" si="301"/>
        <v>1150</v>
      </c>
      <c r="AV351">
        <f t="shared" si="301"/>
        <v>734</v>
      </c>
      <c r="AW351">
        <f t="shared" si="301"/>
        <v>363</v>
      </c>
      <c r="AX351">
        <f t="shared" si="301"/>
        <v>481</v>
      </c>
      <c r="AY351">
        <f t="shared" si="301"/>
        <v>353</v>
      </c>
      <c r="AZ351">
        <f t="shared" si="301"/>
        <v>95</v>
      </c>
      <c r="BA351">
        <f t="shared" si="301"/>
        <v>2.5</v>
      </c>
      <c r="BB351">
        <f t="shared" si="301"/>
        <v>0</v>
      </c>
      <c r="BC351">
        <f t="shared" si="301"/>
        <v>0.5</v>
      </c>
      <c r="BD351">
        <f t="shared" si="301"/>
        <v>0.5</v>
      </c>
      <c r="BE351">
        <f t="shared" si="301"/>
        <v>0.5</v>
      </c>
      <c r="BF351">
        <f t="shared" si="301"/>
        <v>0.5</v>
      </c>
      <c r="BG351">
        <f t="shared" si="301"/>
        <v>0.5</v>
      </c>
      <c r="BH351">
        <f t="shared" si="301"/>
        <v>0.5</v>
      </c>
      <c r="BI351">
        <f t="shared" si="301"/>
        <v>0.5</v>
      </c>
      <c r="BJ351">
        <f t="shared" si="301"/>
        <v>0.5</v>
      </c>
      <c r="BK351">
        <f t="shared" si="301"/>
        <v>5.0000000000000001E-3</v>
      </c>
      <c r="BL351">
        <f t="shared" si="301"/>
        <v>0.5</v>
      </c>
      <c r="BM351">
        <f t="shared" si="301"/>
        <v>0.05</v>
      </c>
      <c r="BN351">
        <f t="shared" si="301"/>
        <v>0.05</v>
      </c>
      <c r="BO351">
        <f t="shared" si="301"/>
        <v>0.05</v>
      </c>
      <c r="BP351">
        <f t="shared" si="301"/>
        <v>0.05</v>
      </c>
      <c r="BQ351">
        <f t="shared" si="301"/>
        <v>0</v>
      </c>
      <c r="BR351">
        <f t="shared" si="301"/>
        <v>0.4</v>
      </c>
      <c r="BS351">
        <f t="shared" si="301"/>
        <v>0.05</v>
      </c>
      <c r="BT351">
        <f t="shared" si="301"/>
        <v>0.05</v>
      </c>
      <c r="BU351">
        <f t="shared" si="301"/>
        <v>0.1</v>
      </c>
      <c r="BV351">
        <f t="shared" si="301"/>
        <v>0.05</v>
      </c>
      <c r="BW351">
        <f t="shared" si="301"/>
        <v>0.05</v>
      </c>
      <c r="BX351">
        <f t="shared" si="301"/>
        <v>0</v>
      </c>
      <c r="BY351">
        <f t="shared" si="301"/>
        <v>0.15</v>
      </c>
      <c r="BZ351">
        <f t="shared" si="301"/>
        <v>0</v>
      </c>
      <c r="CA351">
        <f t="shared" si="301"/>
        <v>0</v>
      </c>
      <c r="CB351">
        <f t="shared" si="301"/>
        <v>0</v>
      </c>
      <c r="CC351">
        <f t="shared" si="301"/>
        <v>0</v>
      </c>
      <c r="CD351">
        <f t="shared" si="301"/>
        <v>0</v>
      </c>
      <c r="CE351">
        <f t="shared" si="301"/>
        <v>0</v>
      </c>
      <c r="CF351">
        <f t="shared" si="301"/>
        <v>0</v>
      </c>
      <c r="CG351">
        <f t="shared" si="301"/>
        <v>0</v>
      </c>
      <c r="CH351">
        <f t="shared" si="301"/>
        <v>0</v>
      </c>
      <c r="CI351">
        <f t="shared" si="301"/>
        <v>0</v>
      </c>
      <c r="CJ351">
        <f t="shared" si="301"/>
        <v>0</v>
      </c>
      <c r="CK351">
        <f t="shared" si="301"/>
        <v>0</v>
      </c>
      <c r="CL351">
        <f t="shared" si="301"/>
        <v>0</v>
      </c>
      <c r="CM351">
        <f t="shared" si="301"/>
        <v>0</v>
      </c>
      <c r="CN351">
        <f t="shared" si="301"/>
        <v>0</v>
      </c>
      <c r="CO351">
        <f t="shared" si="301"/>
        <v>0</v>
      </c>
      <c r="CP351">
        <f t="shared" si="301"/>
        <v>0</v>
      </c>
      <c r="CQ351">
        <f t="shared" si="301"/>
        <v>0</v>
      </c>
      <c r="CR351" s="19">
        <f t="shared" si="296"/>
        <v>0</v>
      </c>
      <c r="CS351">
        <f t="shared" si="301"/>
        <v>0</v>
      </c>
      <c r="CT351">
        <f t="shared" si="301"/>
        <v>0</v>
      </c>
      <c r="CU351">
        <f t="shared" si="301"/>
        <v>0</v>
      </c>
      <c r="CV351">
        <f t="shared" si="300"/>
        <v>0</v>
      </c>
      <c r="CW351">
        <f t="shared" si="300"/>
        <v>0</v>
      </c>
      <c r="CX351">
        <f t="shared" si="300"/>
        <v>0.05</v>
      </c>
      <c r="CY351">
        <f t="shared" si="300"/>
        <v>0.05</v>
      </c>
      <c r="DA351">
        <f t="shared" si="300"/>
        <v>0</v>
      </c>
      <c r="DB351">
        <f t="shared" si="300"/>
        <v>0</v>
      </c>
      <c r="DC351">
        <f t="shared" si="300"/>
        <v>0</v>
      </c>
      <c r="DD351">
        <f t="shared" si="300"/>
        <v>0</v>
      </c>
      <c r="DE351">
        <f t="shared" si="300"/>
        <v>0</v>
      </c>
    </row>
    <row r="352" spans="35:109">
      <c r="AI352">
        <f t="shared" si="295"/>
        <v>2.5</v>
      </c>
      <c r="AJ352">
        <f t="shared" si="301"/>
        <v>162</v>
      </c>
      <c r="AK352">
        <f t="shared" si="301"/>
        <v>2.5</v>
      </c>
      <c r="AL352">
        <f t="shared" si="301"/>
        <v>569</v>
      </c>
      <c r="AM352">
        <f t="shared" si="301"/>
        <v>203</v>
      </c>
      <c r="AN352">
        <f t="shared" si="301"/>
        <v>169</v>
      </c>
      <c r="AO352">
        <f t="shared" si="301"/>
        <v>2.5</v>
      </c>
      <c r="AP352">
        <f t="shared" si="301"/>
        <v>2.5</v>
      </c>
      <c r="AQ352">
        <f t="shared" si="301"/>
        <v>2.5</v>
      </c>
      <c r="AR352">
        <f t="shared" si="301"/>
        <v>43</v>
      </c>
      <c r="AS352">
        <f t="shared" si="301"/>
        <v>2.5</v>
      </c>
      <c r="AT352">
        <f t="shared" si="301"/>
        <v>2.5</v>
      </c>
      <c r="AU352">
        <f t="shared" si="301"/>
        <v>318</v>
      </c>
      <c r="AV352">
        <f t="shared" si="301"/>
        <v>2.5</v>
      </c>
      <c r="AW352">
        <f t="shared" si="301"/>
        <v>2.5</v>
      </c>
      <c r="AX352">
        <f t="shared" si="301"/>
        <v>72</v>
      </c>
      <c r="AY352">
        <f t="shared" si="301"/>
        <v>2.5</v>
      </c>
      <c r="AZ352">
        <f t="shared" si="301"/>
        <v>2.5</v>
      </c>
      <c r="BA352">
        <f t="shared" si="301"/>
        <v>2.5</v>
      </c>
      <c r="BB352">
        <f t="shared" si="301"/>
        <v>0</v>
      </c>
      <c r="BC352">
        <f t="shared" si="301"/>
        <v>0.5</v>
      </c>
      <c r="BD352">
        <f t="shared" si="301"/>
        <v>0.5</v>
      </c>
      <c r="BE352">
        <f t="shared" si="301"/>
        <v>0.5</v>
      </c>
      <c r="BF352">
        <f t="shared" si="301"/>
        <v>0.5</v>
      </c>
      <c r="BG352">
        <f t="shared" si="301"/>
        <v>0.5</v>
      </c>
      <c r="BH352">
        <f t="shared" si="301"/>
        <v>0.5</v>
      </c>
      <c r="BI352">
        <f t="shared" si="301"/>
        <v>0.5</v>
      </c>
      <c r="BJ352">
        <f t="shared" si="301"/>
        <v>0.5</v>
      </c>
      <c r="BK352">
        <f t="shared" si="301"/>
        <v>5.0000000000000001E-3</v>
      </c>
      <c r="BL352">
        <f t="shared" si="301"/>
        <v>0.5</v>
      </c>
      <c r="BM352">
        <f t="shared" si="301"/>
        <v>0.05</v>
      </c>
      <c r="BN352">
        <f t="shared" si="301"/>
        <v>0.05</v>
      </c>
      <c r="BO352">
        <f t="shared" si="301"/>
        <v>0.05</v>
      </c>
      <c r="BP352">
        <f t="shared" si="301"/>
        <v>0.05</v>
      </c>
      <c r="BQ352">
        <f t="shared" si="301"/>
        <v>0</v>
      </c>
      <c r="BR352">
        <f t="shared" si="301"/>
        <v>0.4</v>
      </c>
      <c r="BS352">
        <f t="shared" si="301"/>
        <v>0.05</v>
      </c>
      <c r="BT352">
        <f t="shared" si="301"/>
        <v>0.05</v>
      </c>
      <c r="BU352">
        <f t="shared" si="301"/>
        <v>0.1</v>
      </c>
      <c r="BV352">
        <f t="shared" si="301"/>
        <v>0.05</v>
      </c>
      <c r="BW352">
        <f t="shared" si="301"/>
        <v>0.05</v>
      </c>
      <c r="BX352">
        <f t="shared" si="301"/>
        <v>0</v>
      </c>
      <c r="BY352">
        <f t="shared" si="301"/>
        <v>0.15</v>
      </c>
      <c r="BZ352">
        <f t="shared" si="301"/>
        <v>0</v>
      </c>
      <c r="CA352">
        <f t="shared" si="301"/>
        <v>0</v>
      </c>
      <c r="CB352">
        <f t="shared" si="301"/>
        <v>0</v>
      </c>
      <c r="CC352">
        <f t="shared" si="301"/>
        <v>0</v>
      </c>
      <c r="CD352">
        <f t="shared" si="301"/>
        <v>0</v>
      </c>
      <c r="CE352">
        <f t="shared" si="301"/>
        <v>0</v>
      </c>
      <c r="CF352">
        <f t="shared" si="301"/>
        <v>0</v>
      </c>
      <c r="CG352">
        <f t="shared" si="301"/>
        <v>0</v>
      </c>
      <c r="CH352">
        <f t="shared" si="301"/>
        <v>0</v>
      </c>
      <c r="CI352">
        <f t="shared" si="301"/>
        <v>0</v>
      </c>
      <c r="CJ352">
        <f t="shared" si="301"/>
        <v>0</v>
      </c>
      <c r="CK352">
        <f t="shared" si="301"/>
        <v>0</v>
      </c>
      <c r="CL352">
        <f t="shared" si="301"/>
        <v>0</v>
      </c>
      <c r="CM352">
        <f t="shared" si="301"/>
        <v>0</v>
      </c>
      <c r="CN352">
        <f t="shared" si="301"/>
        <v>0</v>
      </c>
      <c r="CO352">
        <f t="shared" si="301"/>
        <v>0</v>
      </c>
      <c r="CP352">
        <f t="shared" si="301"/>
        <v>0</v>
      </c>
      <c r="CQ352">
        <f t="shared" si="301"/>
        <v>0</v>
      </c>
      <c r="CR352" s="19">
        <f t="shared" si="296"/>
        <v>0</v>
      </c>
      <c r="CS352">
        <f t="shared" si="301"/>
        <v>0</v>
      </c>
      <c r="CT352">
        <f t="shared" si="301"/>
        <v>0</v>
      </c>
      <c r="CU352">
        <f t="shared" si="301"/>
        <v>0</v>
      </c>
      <c r="CV352">
        <f t="shared" si="300"/>
        <v>0</v>
      </c>
      <c r="CW352">
        <f t="shared" si="300"/>
        <v>0</v>
      </c>
      <c r="CX352">
        <f t="shared" si="300"/>
        <v>0.05</v>
      </c>
      <c r="CY352">
        <f t="shared" si="300"/>
        <v>0.05</v>
      </c>
      <c r="DA352">
        <f t="shared" si="300"/>
        <v>0</v>
      </c>
      <c r="DB352">
        <f t="shared" si="300"/>
        <v>0</v>
      </c>
      <c r="DC352">
        <f t="shared" si="300"/>
        <v>0</v>
      </c>
      <c r="DD352">
        <f t="shared" si="300"/>
        <v>0</v>
      </c>
      <c r="DE352">
        <f t="shared" si="300"/>
        <v>0</v>
      </c>
    </row>
    <row r="353" spans="35:109">
      <c r="AI353">
        <f t="shared" si="295"/>
        <v>9</v>
      </c>
      <c r="AJ353">
        <f t="shared" si="301"/>
        <v>16</v>
      </c>
      <c r="AK353">
        <f t="shared" si="301"/>
        <v>2.5</v>
      </c>
      <c r="AL353">
        <f t="shared" si="301"/>
        <v>62</v>
      </c>
      <c r="AM353">
        <f t="shared" si="301"/>
        <v>18</v>
      </c>
      <c r="AN353">
        <f t="shared" si="301"/>
        <v>17</v>
      </c>
      <c r="AO353">
        <f t="shared" si="301"/>
        <v>9</v>
      </c>
      <c r="AP353">
        <f t="shared" si="301"/>
        <v>2.5</v>
      </c>
      <c r="AQ353">
        <f t="shared" si="301"/>
        <v>11</v>
      </c>
      <c r="AR353">
        <f t="shared" si="301"/>
        <v>10</v>
      </c>
      <c r="AS353">
        <f t="shared" si="301"/>
        <v>2.5</v>
      </c>
      <c r="AT353">
        <f t="shared" si="301"/>
        <v>2.5</v>
      </c>
      <c r="AU353">
        <f t="shared" si="301"/>
        <v>37</v>
      </c>
      <c r="AV353">
        <f t="shared" si="301"/>
        <v>23</v>
      </c>
      <c r="AW353">
        <f t="shared" si="301"/>
        <v>8</v>
      </c>
      <c r="AX353">
        <f t="shared" si="301"/>
        <v>13</v>
      </c>
      <c r="AY353">
        <f t="shared" si="301"/>
        <v>9</v>
      </c>
      <c r="AZ353">
        <f t="shared" si="301"/>
        <v>2.5</v>
      </c>
      <c r="BA353">
        <f t="shared" si="301"/>
        <v>2.5</v>
      </c>
      <c r="BB353">
        <f t="shared" si="301"/>
        <v>0</v>
      </c>
      <c r="BC353">
        <f t="shared" si="301"/>
        <v>0.5</v>
      </c>
      <c r="BD353">
        <f t="shared" si="301"/>
        <v>0.5</v>
      </c>
      <c r="BE353">
        <f t="shared" si="301"/>
        <v>0.5</v>
      </c>
      <c r="BF353">
        <f t="shared" si="301"/>
        <v>0.5</v>
      </c>
      <c r="BG353">
        <f t="shared" si="301"/>
        <v>0.5</v>
      </c>
      <c r="BH353">
        <f t="shared" si="301"/>
        <v>0.5</v>
      </c>
      <c r="BI353">
        <f t="shared" si="301"/>
        <v>0.5</v>
      </c>
      <c r="BJ353">
        <f t="shared" si="301"/>
        <v>0.5</v>
      </c>
      <c r="BK353">
        <f t="shared" si="301"/>
        <v>5.0000000000000001E-3</v>
      </c>
      <c r="BL353">
        <f t="shared" si="301"/>
        <v>0.5</v>
      </c>
      <c r="BM353">
        <f t="shared" si="301"/>
        <v>0.05</v>
      </c>
      <c r="BN353">
        <f t="shared" si="301"/>
        <v>0.05</v>
      </c>
      <c r="BO353">
        <f t="shared" si="301"/>
        <v>0.05</v>
      </c>
      <c r="BP353">
        <f t="shared" si="301"/>
        <v>0.05</v>
      </c>
      <c r="BQ353">
        <f t="shared" si="301"/>
        <v>0</v>
      </c>
      <c r="BR353">
        <f t="shared" si="301"/>
        <v>0.4</v>
      </c>
      <c r="BS353">
        <f t="shared" si="301"/>
        <v>0.05</v>
      </c>
      <c r="BT353">
        <f t="shared" si="301"/>
        <v>0.05</v>
      </c>
      <c r="BU353">
        <f t="shared" si="301"/>
        <v>0.1</v>
      </c>
      <c r="BV353">
        <f t="shared" si="301"/>
        <v>0.05</v>
      </c>
      <c r="BW353">
        <f t="shared" si="301"/>
        <v>0.05</v>
      </c>
      <c r="BX353">
        <f t="shared" si="301"/>
        <v>0</v>
      </c>
      <c r="BY353">
        <f t="shared" si="301"/>
        <v>0.15</v>
      </c>
      <c r="BZ353">
        <f t="shared" si="301"/>
        <v>0</v>
      </c>
      <c r="CA353">
        <f t="shared" si="301"/>
        <v>0</v>
      </c>
      <c r="CB353">
        <f t="shared" si="301"/>
        <v>0</v>
      </c>
      <c r="CC353">
        <f t="shared" si="301"/>
        <v>0</v>
      </c>
      <c r="CD353">
        <f t="shared" si="301"/>
        <v>0</v>
      </c>
      <c r="CE353">
        <f t="shared" si="301"/>
        <v>0</v>
      </c>
      <c r="CF353">
        <f t="shared" si="301"/>
        <v>0</v>
      </c>
      <c r="CG353">
        <f t="shared" si="301"/>
        <v>0</v>
      </c>
      <c r="CH353">
        <f t="shared" si="301"/>
        <v>0</v>
      </c>
      <c r="CI353">
        <f t="shared" si="301"/>
        <v>0</v>
      </c>
      <c r="CJ353">
        <f t="shared" si="301"/>
        <v>0</v>
      </c>
      <c r="CK353">
        <f t="shared" si="301"/>
        <v>0</v>
      </c>
      <c r="CL353">
        <f t="shared" si="301"/>
        <v>0</v>
      </c>
      <c r="CM353">
        <f t="shared" si="301"/>
        <v>0</v>
      </c>
      <c r="CN353">
        <f t="shared" si="301"/>
        <v>0</v>
      </c>
      <c r="CO353">
        <f t="shared" si="301"/>
        <v>0</v>
      </c>
      <c r="CP353">
        <f t="shared" si="301"/>
        <v>0</v>
      </c>
      <c r="CQ353">
        <f t="shared" si="301"/>
        <v>0</v>
      </c>
      <c r="CR353" s="19">
        <f t="shared" si="296"/>
        <v>0</v>
      </c>
      <c r="CS353">
        <f t="shared" si="301"/>
        <v>0</v>
      </c>
      <c r="CT353">
        <f t="shared" si="301"/>
        <v>0</v>
      </c>
      <c r="CU353">
        <f t="shared" ref="CU353:DE356" si="302">CU145*1000</f>
        <v>0</v>
      </c>
      <c r="CV353">
        <f t="shared" si="302"/>
        <v>0</v>
      </c>
      <c r="CW353">
        <f t="shared" si="302"/>
        <v>0</v>
      </c>
      <c r="CX353">
        <f t="shared" si="302"/>
        <v>0.05</v>
      </c>
      <c r="CY353">
        <f t="shared" si="302"/>
        <v>0.05</v>
      </c>
      <c r="DA353">
        <f t="shared" si="302"/>
        <v>0</v>
      </c>
      <c r="DB353">
        <f t="shared" si="302"/>
        <v>0</v>
      </c>
      <c r="DC353">
        <f t="shared" si="302"/>
        <v>0</v>
      </c>
      <c r="DD353">
        <f t="shared" si="302"/>
        <v>0</v>
      </c>
      <c r="DE353">
        <f t="shared" si="302"/>
        <v>0</v>
      </c>
    </row>
    <row r="354" spans="35:109">
      <c r="AI354">
        <f t="shared" si="295"/>
        <v>168</v>
      </c>
      <c r="AJ354">
        <f t="shared" ref="AJ354:CU357" si="303">AJ146*1000</f>
        <v>289</v>
      </c>
      <c r="AK354">
        <f t="shared" si="303"/>
        <v>2.5</v>
      </c>
      <c r="AL354">
        <f t="shared" si="303"/>
        <v>770</v>
      </c>
      <c r="AM354">
        <f t="shared" si="303"/>
        <v>193</v>
      </c>
      <c r="AN354">
        <f t="shared" si="303"/>
        <v>150</v>
      </c>
      <c r="AO354">
        <f t="shared" si="303"/>
        <v>83</v>
      </c>
      <c r="AP354">
        <f t="shared" si="303"/>
        <v>2.5</v>
      </c>
      <c r="AQ354">
        <f t="shared" si="303"/>
        <v>158</v>
      </c>
      <c r="AR354">
        <f t="shared" si="303"/>
        <v>62</v>
      </c>
      <c r="AS354">
        <f t="shared" si="303"/>
        <v>135</v>
      </c>
      <c r="AT354">
        <f t="shared" si="303"/>
        <v>2.5</v>
      </c>
      <c r="AU354">
        <f t="shared" si="303"/>
        <v>332</v>
      </c>
      <c r="AV354">
        <f t="shared" si="303"/>
        <v>246</v>
      </c>
      <c r="AW354">
        <f t="shared" si="303"/>
        <v>99</v>
      </c>
      <c r="AX354">
        <f t="shared" si="303"/>
        <v>175</v>
      </c>
      <c r="AY354">
        <f t="shared" si="303"/>
        <v>124</v>
      </c>
      <c r="AZ354">
        <f t="shared" si="303"/>
        <v>2.5</v>
      </c>
      <c r="BA354">
        <f t="shared" si="303"/>
        <v>2.5</v>
      </c>
      <c r="BB354">
        <f t="shared" si="303"/>
        <v>0</v>
      </c>
      <c r="BC354">
        <f t="shared" si="303"/>
        <v>0.5</v>
      </c>
      <c r="BD354">
        <f t="shared" si="303"/>
        <v>0.5</v>
      </c>
      <c r="BE354">
        <f t="shared" si="303"/>
        <v>0.5</v>
      </c>
      <c r="BF354">
        <f t="shared" si="303"/>
        <v>0.5</v>
      </c>
      <c r="BG354">
        <f t="shared" si="303"/>
        <v>0.5</v>
      </c>
      <c r="BH354">
        <f t="shared" si="303"/>
        <v>0.5</v>
      </c>
      <c r="BI354">
        <f t="shared" si="303"/>
        <v>0.5</v>
      </c>
      <c r="BJ354">
        <f t="shared" si="303"/>
        <v>0.5</v>
      </c>
      <c r="BK354">
        <f t="shared" si="303"/>
        <v>5.0000000000000001E-3</v>
      </c>
      <c r="BL354">
        <f t="shared" si="303"/>
        <v>0.5</v>
      </c>
      <c r="BM354">
        <f t="shared" si="303"/>
        <v>0.05</v>
      </c>
      <c r="BN354">
        <f t="shared" si="303"/>
        <v>0.05</v>
      </c>
      <c r="BO354">
        <f t="shared" si="303"/>
        <v>0.05</v>
      </c>
      <c r="BP354">
        <f t="shared" si="303"/>
        <v>0.05</v>
      </c>
      <c r="BQ354">
        <f t="shared" si="303"/>
        <v>0</v>
      </c>
      <c r="BR354">
        <f t="shared" si="303"/>
        <v>0.4</v>
      </c>
      <c r="BS354">
        <f t="shared" si="303"/>
        <v>0.05</v>
      </c>
      <c r="BT354">
        <f t="shared" si="303"/>
        <v>0.05</v>
      </c>
      <c r="BU354">
        <f t="shared" si="303"/>
        <v>0.1</v>
      </c>
      <c r="BV354">
        <f t="shared" si="303"/>
        <v>0.05</v>
      </c>
      <c r="BW354">
        <f t="shared" si="303"/>
        <v>0.05</v>
      </c>
      <c r="BX354">
        <f t="shared" si="303"/>
        <v>0</v>
      </c>
      <c r="BY354">
        <f t="shared" si="303"/>
        <v>0.15</v>
      </c>
      <c r="BZ354">
        <f t="shared" si="303"/>
        <v>0</v>
      </c>
      <c r="CA354">
        <f t="shared" si="303"/>
        <v>0</v>
      </c>
      <c r="CB354">
        <f t="shared" si="303"/>
        <v>0</v>
      </c>
      <c r="CC354">
        <f t="shared" si="303"/>
        <v>0</v>
      </c>
      <c r="CD354">
        <f t="shared" si="303"/>
        <v>0</v>
      </c>
      <c r="CE354">
        <f t="shared" si="303"/>
        <v>0</v>
      </c>
      <c r="CF354">
        <f t="shared" si="303"/>
        <v>0</v>
      </c>
      <c r="CG354">
        <f t="shared" si="303"/>
        <v>0</v>
      </c>
      <c r="CH354">
        <f t="shared" si="303"/>
        <v>0</v>
      </c>
      <c r="CI354">
        <f t="shared" si="303"/>
        <v>0</v>
      </c>
      <c r="CJ354">
        <f t="shared" si="303"/>
        <v>0</v>
      </c>
      <c r="CK354">
        <f t="shared" si="303"/>
        <v>0</v>
      </c>
      <c r="CL354">
        <f t="shared" si="303"/>
        <v>0</v>
      </c>
      <c r="CM354">
        <f t="shared" si="303"/>
        <v>0</v>
      </c>
      <c r="CN354">
        <f t="shared" si="303"/>
        <v>0</v>
      </c>
      <c r="CO354">
        <f t="shared" si="303"/>
        <v>0</v>
      </c>
      <c r="CP354">
        <f t="shared" si="303"/>
        <v>0</v>
      </c>
      <c r="CQ354">
        <f t="shared" si="303"/>
        <v>0</v>
      </c>
      <c r="CR354" s="19">
        <f t="shared" si="296"/>
        <v>0</v>
      </c>
      <c r="CS354">
        <f t="shared" si="303"/>
        <v>0</v>
      </c>
      <c r="CT354">
        <f t="shared" si="303"/>
        <v>0</v>
      </c>
      <c r="CU354">
        <f t="shared" si="303"/>
        <v>0</v>
      </c>
      <c r="CV354">
        <f t="shared" si="302"/>
        <v>0</v>
      </c>
      <c r="CW354">
        <f t="shared" si="302"/>
        <v>0</v>
      </c>
      <c r="CX354">
        <f t="shared" si="302"/>
        <v>0.05</v>
      </c>
      <c r="CY354">
        <f t="shared" si="302"/>
        <v>0.05</v>
      </c>
      <c r="DA354">
        <f t="shared" si="302"/>
        <v>0</v>
      </c>
      <c r="DB354">
        <f t="shared" si="302"/>
        <v>0</v>
      </c>
      <c r="DC354">
        <f t="shared" si="302"/>
        <v>0</v>
      </c>
      <c r="DD354">
        <f t="shared" si="302"/>
        <v>0</v>
      </c>
      <c r="DE354">
        <f t="shared" si="302"/>
        <v>0</v>
      </c>
    </row>
    <row r="355" spans="35:109">
      <c r="AI355">
        <f t="shared" si="295"/>
        <v>2.5</v>
      </c>
      <c r="AJ355">
        <f t="shared" si="303"/>
        <v>115</v>
      </c>
      <c r="AK355">
        <f t="shared" si="303"/>
        <v>2.5</v>
      </c>
      <c r="AL355">
        <f t="shared" si="303"/>
        <v>367</v>
      </c>
      <c r="AM355">
        <f t="shared" si="303"/>
        <v>37</v>
      </c>
      <c r="AN355">
        <f t="shared" si="303"/>
        <v>38</v>
      </c>
      <c r="AO355">
        <f t="shared" si="303"/>
        <v>2.5</v>
      </c>
      <c r="AP355">
        <f t="shared" si="303"/>
        <v>2.5</v>
      </c>
      <c r="AQ355">
        <f t="shared" si="303"/>
        <v>2.5</v>
      </c>
      <c r="AR355">
        <f t="shared" si="303"/>
        <v>39</v>
      </c>
      <c r="AS355">
        <f t="shared" si="303"/>
        <v>2.5</v>
      </c>
      <c r="AT355">
        <f t="shared" si="303"/>
        <v>2.5</v>
      </c>
      <c r="AU355">
        <f t="shared" si="303"/>
        <v>184</v>
      </c>
      <c r="AV355">
        <f t="shared" si="303"/>
        <v>2.5</v>
      </c>
      <c r="AW355">
        <f t="shared" si="303"/>
        <v>2.5</v>
      </c>
      <c r="AX355">
        <f t="shared" si="303"/>
        <v>43</v>
      </c>
      <c r="AY355">
        <f t="shared" si="303"/>
        <v>2.5</v>
      </c>
      <c r="AZ355">
        <f t="shared" si="303"/>
        <v>2.5</v>
      </c>
      <c r="BA355">
        <f t="shared" si="303"/>
        <v>2.5</v>
      </c>
      <c r="BB355">
        <f t="shared" si="303"/>
        <v>0</v>
      </c>
      <c r="BC355">
        <f t="shared" si="303"/>
        <v>0.5</v>
      </c>
      <c r="BD355">
        <f t="shared" si="303"/>
        <v>0.5</v>
      </c>
      <c r="BE355">
        <f t="shared" si="303"/>
        <v>0.5</v>
      </c>
      <c r="BF355">
        <f t="shared" si="303"/>
        <v>0.5</v>
      </c>
      <c r="BG355">
        <f t="shared" si="303"/>
        <v>0.5</v>
      </c>
      <c r="BH355">
        <f t="shared" si="303"/>
        <v>0.5</v>
      </c>
      <c r="BI355">
        <f t="shared" si="303"/>
        <v>0.5</v>
      </c>
      <c r="BJ355">
        <f t="shared" si="303"/>
        <v>0.5</v>
      </c>
      <c r="BK355">
        <f t="shared" si="303"/>
        <v>5.0000000000000001E-3</v>
      </c>
      <c r="BL355">
        <f t="shared" si="303"/>
        <v>0.5</v>
      </c>
      <c r="BM355">
        <f t="shared" si="303"/>
        <v>0.05</v>
      </c>
      <c r="BN355">
        <f t="shared" si="303"/>
        <v>0.05</v>
      </c>
      <c r="BO355">
        <f t="shared" si="303"/>
        <v>0.05</v>
      </c>
      <c r="BP355">
        <f t="shared" si="303"/>
        <v>0.05</v>
      </c>
      <c r="BQ355">
        <f t="shared" si="303"/>
        <v>0</v>
      </c>
      <c r="BR355">
        <f t="shared" si="303"/>
        <v>0.4</v>
      </c>
      <c r="BS355">
        <f t="shared" si="303"/>
        <v>0.05</v>
      </c>
      <c r="BT355">
        <f t="shared" si="303"/>
        <v>0.05</v>
      </c>
      <c r="BU355">
        <f t="shared" si="303"/>
        <v>0.1</v>
      </c>
      <c r="BV355">
        <f t="shared" si="303"/>
        <v>0.05</v>
      </c>
      <c r="BW355">
        <f t="shared" si="303"/>
        <v>0.05</v>
      </c>
      <c r="BX355">
        <f t="shared" si="303"/>
        <v>0</v>
      </c>
      <c r="BY355">
        <f t="shared" si="303"/>
        <v>0.15</v>
      </c>
      <c r="BZ355">
        <f t="shared" si="303"/>
        <v>0</v>
      </c>
      <c r="CA355">
        <f t="shared" si="303"/>
        <v>0</v>
      </c>
      <c r="CB355">
        <f t="shared" si="303"/>
        <v>0</v>
      </c>
      <c r="CC355">
        <f t="shared" si="303"/>
        <v>0</v>
      </c>
      <c r="CD355">
        <f t="shared" si="303"/>
        <v>0</v>
      </c>
      <c r="CE355">
        <f t="shared" si="303"/>
        <v>0</v>
      </c>
      <c r="CF355">
        <f t="shared" si="303"/>
        <v>0</v>
      </c>
      <c r="CG355">
        <f t="shared" si="303"/>
        <v>0</v>
      </c>
      <c r="CH355">
        <f t="shared" si="303"/>
        <v>0</v>
      </c>
      <c r="CI355">
        <f t="shared" si="303"/>
        <v>0</v>
      </c>
      <c r="CJ355">
        <f t="shared" si="303"/>
        <v>0</v>
      </c>
      <c r="CK355">
        <f t="shared" si="303"/>
        <v>0</v>
      </c>
      <c r="CL355">
        <f t="shared" si="303"/>
        <v>0</v>
      </c>
      <c r="CM355">
        <f t="shared" si="303"/>
        <v>0</v>
      </c>
      <c r="CN355">
        <f t="shared" si="303"/>
        <v>0</v>
      </c>
      <c r="CO355">
        <f t="shared" si="303"/>
        <v>0</v>
      </c>
      <c r="CP355">
        <f t="shared" si="303"/>
        <v>0</v>
      </c>
      <c r="CQ355">
        <f t="shared" si="303"/>
        <v>0</v>
      </c>
      <c r="CR355" s="19">
        <f t="shared" si="296"/>
        <v>0</v>
      </c>
      <c r="CS355">
        <f t="shared" si="303"/>
        <v>0</v>
      </c>
      <c r="CT355">
        <f t="shared" si="303"/>
        <v>0</v>
      </c>
      <c r="CU355">
        <f t="shared" si="303"/>
        <v>0</v>
      </c>
      <c r="CV355">
        <f t="shared" si="302"/>
        <v>0</v>
      </c>
      <c r="CW355">
        <f t="shared" si="302"/>
        <v>0</v>
      </c>
      <c r="CX355">
        <f t="shared" si="302"/>
        <v>0.05</v>
      </c>
      <c r="CY355">
        <f t="shared" si="302"/>
        <v>0.05</v>
      </c>
      <c r="DA355">
        <f t="shared" si="302"/>
        <v>0</v>
      </c>
      <c r="DB355">
        <f t="shared" si="302"/>
        <v>0</v>
      </c>
      <c r="DC355">
        <f t="shared" si="302"/>
        <v>0</v>
      </c>
      <c r="DD355">
        <f t="shared" si="302"/>
        <v>0</v>
      </c>
      <c r="DE355">
        <f t="shared" si="302"/>
        <v>0</v>
      </c>
    </row>
    <row r="356" spans="35:109">
      <c r="AI356">
        <f t="shared" si="295"/>
        <v>2.5</v>
      </c>
      <c r="AJ356">
        <f t="shared" si="303"/>
        <v>2.5</v>
      </c>
      <c r="AK356">
        <f t="shared" si="303"/>
        <v>2.5</v>
      </c>
      <c r="AL356">
        <f t="shared" si="303"/>
        <v>65</v>
      </c>
      <c r="AM356">
        <f t="shared" si="303"/>
        <v>2.5</v>
      </c>
      <c r="AN356">
        <f t="shared" si="303"/>
        <v>2.5</v>
      </c>
      <c r="AO356">
        <f t="shared" si="303"/>
        <v>2.5</v>
      </c>
      <c r="AP356">
        <f t="shared" si="303"/>
        <v>2.5</v>
      </c>
      <c r="AQ356">
        <f t="shared" si="303"/>
        <v>2.5</v>
      </c>
      <c r="AR356">
        <f t="shared" si="303"/>
        <v>1.5</v>
      </c>
      <c r="AS356">
        <f t="shared" si="303"/>
        <v>2.5</v>
      </c>
      <c r="AT356">
        <f t="shared" si="303"/>
        <v>2.5</v>
      </c>
      <c r="AU356">
        <f t="shared" si="303"/>
        <v>2.5</v>
      </c>
      <c r="AV356">
        <f t="shared" si="303"/>
        <v>31</v>
      </c>
      <c r="AW356">
        <f t="shared" si="303"/>
        <v>2.5</v>
      </c>
      <c r="AX356">
        <f t="shared" si="303"/>
        <v>39</v>
      </c>
      <c r="AY356">
        <f t="shared" si="303"/>
        <v>33</v>
      </c>
      <c r="AZ356">
        <f t="shared" si="303"/>
        <v>2.5</v>
      </c>
      <c r="BA356">
        <f t="shared" si="303"/>
        <v>2.5</v>
      </c>
      <c r="BB356">
        <f t="shared" si="303"/>
        <v>0</v>
      </c>
      <c r="BC356">
        <f t="shared" si="303"/>
        <v>0.5</v>
      </c>
      <c r="BD356">
        <f t="shared" si="303"/>
        <v>0.5</v>
      </c>
      <c r="BE356">
        <f t="shared" si="303"/>
        <v>0.5</v>
      </c>
      <c r="BF356">
        <f t="shared" si="303"/>
        <v>0.5</v>
      </c>
      <c r="BG356">
        <f t="shared" si="303"/>
        <v>0.5</v>
      </c>
      <c r="BH356">
        <f t="shared" si="303"/>
        <v>0.5</v>
      </c>
      <c r="BI356">
        <f t="shared" si="303"/>
        <v>0.5</v>
      </c>
      <c r="BJ356">
        <f t="shared" si="303"/>
        <v>0.5</v>
      </c>
      <c r="BK356">
        <f t="shared" si="303"/>
        <v>5.0000000000000001E-3</v>
      </c>
      <c r="BL356">
        <f t="shared" si="303"/>
        <v>0.5</v>
      </c>
      <c r="BM356">
        <f t="shared" si="303"/>
        <v>0.05</v>
      </c>
      <c r="BN356">
        <f t="shared" si="303"/>
        <v>0.05</v>
      </c>
      <c r="BO356">
        <f t="shared" si="303"/>
        <v>0.05</v>
      </c>
      <c r="BP356">
        <f t="shared" si="303"/>
        <v>0.05</v>
      </c>
      <c r="BQ356">
        <f t="shared" si="303"/>
        <v>0</v>
      </c>
      <c r="BR356">
        <f t="shared" si="303"/>
        <v>0.4</v>
      </c>
      <c r="BS356">
        <f t="shared" si="303"/>
        <v>0.05</v>
      </c>
      <c r="BT356">
        <f t="shared" si="303"/>
        <v>0.05</v>
      </c>
      <c r="BU356">
        <f t="shared" si="303"/>
        <v>0.1</v>
      </c>
      <c r="BV356">
        <f t="shared" si="303"/>
        <v>0.05</v>
      </c>
      <c r="BW356">
        <f t="shared" si="303"/>
        <v>0.05</v>
      </c>
      <c r="BX356">
        <f t="shared" si="303"/>
        <v>0</v>
      </c>
      <c r="BY356">
        <f t="shared" si="303"/>
        <v>0.15</v>
      </c>
      <c r="BZ356">
        <f t="shared" si="303"/>
        <v>0</v>
      </c>
      <c r="CA356">
        <f t="shared" si="303"/>
        <v>0</v>
      </c>
      <c r="CB356">
        <f t="shared" si="303"/>
        <v>0</v>
      </c>
      <c r="CC356">
        <f t="shared" si="303"/>
        <v>0</v>
      </c>
      <c r="CD356">
        <f t="shared" si="303"/>
        <v>0</v>
      </c>
      <c r="CE356">
        <f t="shared" si="303"/>
        <v>0</v>
      </c>
      <c r="CF356">
        <f t="shared" si="303"/>
        <v>0</v>
      </c>
      <c r="CG356">
        <f t="shared" si="303"/>
        <v>0</v>
      </c>
      <c r="CH356">
        <f t="shared" si="303"/>
        <v>0</v>
      </c>
      <c r="CI356">
        <f t="shared" si="303"/>
        <v>0</v>
      </c>
      <c r="CJ356">
        <f t="shared" si="303"/>
        <v>0</v>
      </c>
      <c r="CK356">
        <f t="shared" si="303"/>
        <v>0</v>
      </c>
      <c r="CL356">
        <f t="shared" si="303"/>
        <v>0</v>
      </c>
      <c r="CM356">
        <f t="shared" si="303"/>
        <v>0</v>
      </c>
      <c r="CN356">
        <f t="shared" si="303"/>
        <v>0</v>
      </c>
      <c r="CO356">
        <f t="shared" si="303"/>
        <v>0</v>
      </c>
      <c r="CP356">
        <f t="shared" si="303"/>
        <v>0</v>
      </c>
      <c r="CQ356">
        <f t="shared" si="303"/>
        <v>0</v>
      </c>
      <c r="CR356" s="19">
        <f t="shared" si="296"/>
        <v>0</v>
      </c>
      <c r="CS356">
        <f t="shared" si="303"/>
        <v>0</v>
      </c>
      <c r="CT356">
        <f t="shared" si="303"/>
        <v>0</v>
      </c>
      <c r="CU356">
        <f t="shared" si="303"/>
        <v>0</v>
      </c>
      <c r="CV356">
        <f t="shared" si="302"/>
        <v>0</v>
      </c>
      <c r="CW356">
        <f t="shared" si="302"/>
        <v>0</v>
      </c>
      <c r="CX356">
        <f t="shared" si="302"/>
        <v>0.05</v>
      </c>
      <c r="CY356">
        <f t="shared" si="302"/>
        <v>0.05</v>
      </c>
      <c r="DA356">
        <f t="shared" si="302"/>
        <v>0</v>
      </c>
      <c r="DB356">
        <f t="shared" si="302"/>
        <v>0</v>
      </c>
      <c r="DC356">
        <f t="shared" si="302"/>
        <v>0</v>
      </c>
      <c r="DD356">
        <f t="shared" si="302"/>
        <v>0</v>
      </c>
      <c r="DE356">
        <f t="shared" si="302"/>
        <v>0</v>
      </c>
    </row>
    <row r="357" spans="35:109">
      <c r="AI357">
        <f t="shared" si="295"/>
        <v>2.5</v>
      </c>
      <c r="AJ357">
        <f t="shared" si="303"/>
        <v>178</v>
      </c>
      <c r="AK357">
        <f t="shared" si="303"/>
        <v>2.5</v>
      </c>
      <c r="AL357">
        <f t="shared" si="303"/>
        <v>314</v>
      </c>
      <c r="AM357">
        <f t="shared" si="303"/>
        <v>67</v>
      </c>
      <c r="AN357">
        <f t="shared" si="303"/>
        <v>68</v>
      </c>
      <c r="AO357">
        <f t="shared" si="303"/>
        <v>2.5</v>
      </c>
      <c r="AP357">
        <f t="shared" si="303"/>
        <v>2.5</v>
      </c>
      <c r="AQ357">
        <f t="shared" si="303"/>
        <v>98</v>
      </c>
      <c r="AR357">
        <f t="shared" si="303"/>
        <v>60</v>
      </c>
      <c r="AS357">
        <f t="shared" si="303"/>
        <v>122</v>
      </c>
      <c r="AT357">
        <f t="shared" si="303"/>
        <v>57</v>
      </c>
      <c r="AU357">
        <f t="shared" si="303"/>
        <v>174</v>
      </c>
      <c r="AV357">
        <f t="shared" si="303"/>
        <v>142</v>
      </c>
      <c r="AW357">
        <f t="shared" si="303"/>
        <v>52</v>
      </c>
      <c r="AX357">
        <f t="shared" si="303"/>
        <v>101</v>
      </c>
      <c r="AY357">
        <f t="shared" si="303"/>
        <v>102</v>
      </c>
      <c r="AZ357">
        <f t="shared" si="303"/>
        <v>2.5</v>
      </c>
      <c r="BA357">
        <f t="shared" si="303"/>
        <v>2.5</v>
      </c>
      <c r="BB357">
        <f t="shared" si="303"/>
        <v>0</v>
      </c>
      <c r="BC357">
        <f t="shared" si="303"/>
        <v>0.5</v>
      </c>
      <c r="BD357">
        <f t="shared" si="303"/>
        <v>0.5</v>
      </c>
      <c r="BE357">
        <f t="shared" si="303"/>
        <v>0.5</v>
      </c>
      <c r="BF357">
        <f t="shared" si="303"/>
        <v>0.5</v>
      </c>
      <c r="BG357">
        <f t="shared" si="303"/>
        <v>0.5</v>
      </c>
      <c r="BH357">
        <f t="shared" si="303"/>
        <v>0.5</v>
      </c>
      <c r="BI357">
        <f t="shared" si="303"/>
        <v>0.5</v>
      </c>
      <c r="BJ357">
        <f t="shared" si="303"/>
        <v>0.5</v>
      </c>
      <c r="BK357">
        <f t="shared" si="303"/>
        <v>5.0000000000000001E-3</v>
      </c>
      <c r="BL357">
        <f t="shared" si="303"/>
        <v>0.5</v>
      </c>
      <c r="BM357">
        <f t="shared" si="303"/>
        <v>0.05</v>
      </c>
      <c r="BN357">
        <f t="shared" si="303"/>
        <v>0.05</v>
      </c>
      <c r="BO357">
        <f t="shared" si="303"/>
        <v>0.05</v>
      </c>
      <c r="BP357">
        <f t="shared" si="303"/>
        <v>0.05</v>
      </c>
      <c r="BQ357">
        <f t="shared" si="303"/>
        <v>0</v>
      </c>
      <c r="BR357">
        <f t="shared" si="303"/>
        <v>0.4</v>
      </c>
      <c r="BS357">
        <f t="shared" si="303"/>
        <v>0.05</v>
      </c>
      <c r="BT357">
        <f t="shared" si="303"/>
        <v>0.05</v>
      </c>
      <c r="BU357">
        <f t="shared" si="303"/>
        <v>0.1</v>
      </c>
      <c r="BV357">
        <f t="shared" si="303"/>
        <v>0.05</v>
      </c>
      <c r="BW357">
        <f t="shared" si="303"/>
        <v>0.05</v>
      </c>
      <c r="BX357">
        <f t="shared" si="303"/>
        <v>0</v>
      </c>
      <c r="BY357">
        <f t="shared" si="303"/>
        <v>0.15</v>
      </c>
      <c r="BZ357">
        <f t="shared" si="303"/>
        <v>0</v>
      </c>
      <c r="CA357">
        <f t="shared" si="303"/>
        <v>0</v>
      </c>
      <c r="CB357">
        <f t="shared" si="303"/>
        <v>0</v>
      </c>
      <c r="CC357">
        <f t="shared" si="303"/>
        <v>0</v>
      </c>
      <c r="CD357">
        <f t="shared" si="303"/>
        <v>0</v>
      </c>
      <c r="CE357">
        <f t="shared" si="303"/>
        <v>0</v>
      </c>
      <c r="CF357">
        <f t="shared" si="303"/>
        <v>0</v>
      </c>
      <c r="CG357">
        <f t="shared" si="303"/>
        <v>0</v>
      </c>
      <c r="CH357">
        <f t="shared" si="303"/>
        <v>0</v>
      </c>
      <c r="CI357">
        <f t="shared" si="303"/>
        <v>0</v>
      </c>
      <c r="CJ357">
        <f t="shared" si="303"/>
        <v>0</v>
      </c>
      <c r="CK357">
        <f t="shared" si="303"/>
        <v>0</v>
      </c>
      <c r="CL357">
        <f t="shared" si="303"/>
        <v>0</v>
      </c>
      <c r="CM357">
        <f t="shared" si="303"/>
        <v>0</v>
      </c>
      <c r="CN357">
        <f t="shared" si="303"/>
        <v>0</v>
      </c>
      <c r="CO357">
        <f t="shared" si="303"/>
        <v>0</v>
      </c>
      <c r="CP357">
        <f t="shared" si="303"/>
        <v>0</v>
      </c>
      <c r="CQ357">
        <f t="shared" si="303"/>
        <v>0</v>
      </c>
      <c r="CR357" s="19">
        <f t="shared" si="296"/>
        <v>0</v>
      </c>
      <c r="CS357">
        <f t="shared" si="303"/>
        <v>0</v>
      </c>
      <c r="CT357">
        <f t="shared" si="303"/>
        <v>0</v>
      </c>
      <c r="CU357">
        <f t="shared" ref="CU357:DE360" si="304">CU149*1000</f>
        <v>0</v>
      </c>
      <c r="CV357">
        <f t="shared" si="304"/>
        <v>0</v>
      </c>
      <c r="CW357">
        <f t="shared" si="304"/>
        <v>0</v>
      </c>
      <c r="CX357">
        <f t="shared" si="304"/>
        <v>0.05</v>
      </c>
      <c r="CY357">
        <f t="shared" si="304"/>
        <v>0.05</v>
      </c>
      <c r="DA357">
        <f t="shared" si="304"/>
        <v>0</v>
      </c>
      <c r="DB357">
        <f t="shared" si="304"/>
        <v>0</v>
      </c>
      <c r="DC357">
        <f t="shared" si="304"/>
        <v>0</v>
      </c>
      <c r="DD357">
        <f t="shared" si="304"/>
        <v>0</v>
      </c>
      <c r="DE357">
        <f t="shared" si="304"/>
        <v>0</v>
      </c>
    </row>
    <row r="358" spans="35:109">
      <c r="AI358">
        <f t="shared" si="295"/>
        <v>181</v>
      </c>
      <c r="AJ358">
        <f t="shared" ref="AJ358:CU361" si="305">AJ150*1000</f>
        <v>225</v>
      </c>
      <c r="AK358">
        <f t="shared" si="305"/>
        <v>2.5</v>
      </c>
      <c r="AL358">
        <f t="shared" si="305"/>
        <v>398</v>
      </c>
      <c r="AM358">
        <f t="shared" si="305"/>
        <v>105</v>
      </c>
      <c r="AN358">
        <f t="shared" si="305"/>
        <v>109</v>
      </c>
      <c r="AO358">
        <f t="shared" si="305"/>
        <v>56</v>
      </c>
      <c r="AP358">
        <f t="shared" si="305"/>
        <v>2.5</v>
      </c>
      <c r="AQ358">
        <f t="shared" si="305"/>
        <v>91</v>
      </c>
      <c r="AR358">
        <f t="shared" si="305"/>
        <v>66</v>
      </c>
      <c r="AS358">
        <f t="shared" si="305"/>
        <v>132</v>
      </c>
      <c r="AT358">
        <f t="shared" si="305"/>
        <v>75</v>
      </c>
      <c r="AU358">
        <f t="shared" si="305"/>
        <v>206</v>
      </c>
      <c r="AV358">
        <f t="shared" si="305"/>
        <v>149</v>
      </c>
      <c r="AW358">
        <f t="shared" si="305"/>
        <v>60</v>
      </c>
      <c r="AX358">
        <f t="shared" si="305"/>
        <v>105</v>
      </c>
      <c r="AY358">
        <f t="shared" si="305"/>
        <v>74</v>
      </c>
      <c r="AZ358">
        <f t="shared" si="305"/>
        <v>2.5</v>
      </c>
      <c r="BA358">
        <f t="shared" si="305"/>
        <v>2.5</v>
      </c>
      <c r="BB358">
        <f t="shared" si="305"/>
        <v>0</v>
      </c>
      <c r="BC358">
        <f t="shared" si="305"/>
        <v>0.5</v>
      </c>
      <c r="BD358">
        <f t="shared" si="305"/>
        <v>0.5</v>
      </c>
      <c r="BE358">
        <f t="shared" si="305"/>
        <v>0.5</v>
      </c>
      <c r="BF358">
        <f t="shared" si="305"/>
        <v>0.5</v>
      </c>
      <c r="BG358">
        <f t="shared" si="305"/>
        <v>0.5</v>
      </c>
      <c r="BH358">
        <f t="shared" si="305"/>
        <v>0.5</v>
      </c>
      <c r="BI358">
        <f t="shared" si="305"/>
        <v>0.5</v>
      </c>
      <c r="BJ358">
        <f t="shared" si="305"/>
        <v>0.5</v>
      </c>
      <c r="BK358">
        <f t="shared" si="305"/>
        <v>5.0000000000000001E-3</v>
      </c>
      <c r="BL358">
        <f t="shared" si="305"/>
        <v>0.5</v>
      </c>
      <c r="BM358">
        <f t="shared" si="305"/>
        <v>0.05</v>
      </c>
      <c r="BN358">
        <f t="shared" si="305"/>
        <v>0.05</v>
      </c>
      <c r="BO358">
        <f t="shared" si="305"/>
        <v>0.05</v>
      </c>
      <c r="BP358">
        <f t="shared" si="305"/>
        <v>0.05</v>
      </c>
      <c r="BQ358">
        <f t="shared" si="305"/>
        <v>0</v>
      </c>
      <c r="BR358">
        <f t="shared" si="305"/>
        <v>0.4</v>
      </c>
      <c r="BS358">
        <f t="shared" si="305"/>
        <v>0.05</v>
      </c>
      <c r="BT358">
        <f t="shared" si="305"/>
        <v>0.05</v>
      </c>
      <c r="BU358">
        <f t="shared" si="305"/>
        <v>0.1</v>
      </c>
      <c r="BV358">
        <f t="shared" si="305"/>
        <v>0.05</v>
      </c>
      <c r="BW358">
        <f t="shared" si="305"/>
        <v>0.05</v>
      </c>
      <c r="BX358">
        <f t="shared" si="305"/>
        <v>0</v>
      </c>
      <c r="BY358">
        <f t="shared" si="305"/>
        <v>0.15</v>
      </c>
      <c r="BZ358">
        <f t="shared" si="305"/>
        <v>25</v>
      </c>
      <c r="CA358">
        <f t="shared" si="305"/>
        <v>50</v>
      </c>
      <c r="CB358">
        <f t="shared" si="305"/>
        <v>500</v>
      </c>
      <c r="CC358">
        <f t="shared" si="305"/>
        <v>0.01</v>
      </c>
      <c r="CD358">
        <f t="shared" si="305"/>
        <v>2.5000000000000001E-2</v>
      </c>
      <c r="CE358">
        <f t="shared" si="305"/>
        <v>5.0000000000000001E-3</v>
      </c>
      <c r="CF358">
        <f t="shared" si="305"/>
        <v>0.15</v>
      </c>
      <c r="CG358">
        <f t="shared" si="305"/>
        <v>0.5</v>
      </c>
      <c r="CH358">
        <f t="shared" si="305"/>
        <v>0.5</v>
      </c>
      <c r="CI358">
        <f t="shared" si="305"/>
        <v>0.5</v>
      </c>
      <c r="CJ358">
        <f t="shared" si="305"/>
        <v>0</v>
      </c>
      <c r="CK358">
        <f t="shared" si="305"/>
        <v>0.3</v>
      </c>
      <c r="CL358">
        <f t="shared" si="305"/>
        <v>5</v>
      </c>
      <c r="CM358">
        <f t="shared" si="305"/>
        <v>0.5</v>
      </c>
      <c r="CN358">
        <f t="shared" si="305"/>
        <v>0.5</v>
      </c>
      <c r="CO358">
        <f t="shared" si="305"/>
        <v>0.05</v>
      </c>
      <c r="CP358">
        <f t="shared" si="305"/>
        <v>0.05</v>
      </c>
      <c r="CQ358">
        <f t="shared" si="305"/>
        <v>0.05</v>
      </c>
      <c r="CR358" s="19">
        <f t="shared" si="296"/>
        <v>1.5349999999999999</v>
      </c>
      <c r="CS358">
        <f t="shared" si="305"/>
        <v>0.05</v>
      </c>
      <c r="CT358">
        <f t="shared" si="305"/>
        <v>0.05</v>
      </c>
      <c r="CU358">
        <f t="shared" si="305"/>
        <v>0.05</v>
      </c>
      <c r="CV358">
        <f t="shared" si="304"/>
        <v>0.05</v>
      </c>
      <c r="CW358">
        <f t="shared" si="304"/>
        <v>0.05</v>
      </c>
      <c r="CX358">
        <f t="shared" si="304"/>
        <v>0.05</v>
      </c>
      <c r="CY358">
        <f t="shared" si="304"/>
        <v>0.05</v>
      </c>
      <c r="DA358">
        <f t="shared" si="304"/>
        <v>0.5</v>
      </c>
      <c r="DB358">
        <f t="shared" si="304"/>
        <v>0.05</v>
      </c>
      <c r="DC358">
        <f t="shared" si="304"/>
        <v>5</v>
      </c>
      <c r="DD358">
        <f t="shared" si="304"/>
        <v>0.25</v>
      </c>
      <c r="DE358">
        <f t="shared" si="304"/>
        <v>0.05</v>
      </c>
    </row>
    <row r="359" spans="35:109">
      <c r="AI359">
        <f t="shared" si="295"/>
        <v>301</v>
      </c>
      <c r="AJ359">
        <f t="shared" si="305"/>
        <v>225</v>
      </c>
      <c r="AK359">
        <f t="shared" si="305"/>
        <v>2.5</v>
      </c>
      <c r="AL359">
        <f t="shared" si="305"/>
        <v>550</v>
      </c>
      <c r="AM359">
        <f t="shared" si="305"/>
        <v>114</v>
      </c>
      <c r="AN359">
        <f t="shared" si="305"/>
        <v>108</v>
      </c>
      <c r="AO359">
        <f t="shared" si="305"/>
        <v>60</v>
      </c>
      <c r="AP359">
        <f t="shared" si="305"/>
        <v>2.5</v>
      </c>
      <c r="AQ359">
        <f t="shared" si="305"/>
        <v>101</v>
      </c>
      <c r="AR359">
        <f t="shared" si="305"/>
        <v>66</v>
      </c>
      <c r="AS359">
        <f t="shared" si="305"/>
        <v>119</v>
      </c>
      <c r="AT359">
        <f t="shared" si="305"/>
        <v>2.5</v>
      </c>
      <c r="AU359">
        <f t="shared" si="305"/>
        <v>247</v>
      </c>
      <c r="AV359">
        <f t="shared" si="305"/>
        <v>192</v>
      </c>
      <c r="AW359">
        <f t="shared" si="305"/>
        <v>72</v>
      </c>
      <c r="AX359">
        <f t="shared" si="305"/>
        <v>102</v>
      </c>
      <c r="AY359">
        <f t="shared" si="305"/>
        <v>107</v>
      </c>
      <c r="AZ359">
        <f t="shared" si="305"/>
        <v>2.5</v>
      </c>
      <c r="BA359">
        <f t="shared" si="305"/>
        <v>2.5</v>
      </c>
      <c r="BB359">
        <f t="shared" si="305"/>
        <v>0</v>
      </c>
      <c r="BC359">
        <f t="shared" si="305"/>
        <v>0.5</v>
      </c>
      <c r="BD359">
        <f t="shared" si="305"/>
        <v>0.5</v>
      </c>
      <c r="BE359">
        <f t="shared" si="305"/>
        <v>0.5</v>
      </c>
      <c r="BF359">
        <f t="shared" si="305"/>
        <v>0.5</v>
      </c>
      <c r="BG359">
        <f t="shared" si="305"/>
        <v>0.5</v>
      </c>
      <c r="BH359">
        <f t="shared" si="305"/>
        <v>0.5</v>
      </c>
      <c r="BI359">
        <f t="shared" si="305"/>
        <v>0.5</v>
      </c>
      <c r="BJ359">
        <f t="shared" si="305"/>
        <v>0.5</v>
      </c>
      <c r="BK359">
        <f t="shared" si="305"/>
        <v>5.0000000000000001E-3</v>
      </c>
      <c r="BL359">
        <f t="shared" si="305"/>
        <v>0.5</v>
      </c>
      <c r="BM359">
        <f t="shared" si="305"/>
        <v>0.05</v>
      </c>
      <c r="BN359">
        <f t="shared" si="305"/>
        <v>0.05</v>
      </c>
      <c r="BO359">
        <f t="shared" si="305"/>
        <v>0.05</v>
      </c>
      <c r="BP359">
        <f t="shared" si="305"/>
        <v>0.05</v>
      </c>
      <c r="BQ359">
        <f t="shared" si="305"/>
        <v>0</v>
      </c>
      <c r="BR359">
        <f t="shared" si="305"/>
        <v>0.4</v>
      </c>
      <c r="BS359">
        <f t="shared" si="305"/>
        <v>0.05</v>
      </c>
      <c r="BT359">
        <f t="shared" si="305"/>
        <v>0.05</v>
      </c>
      <c r="BU359">
        <f t="shared" si="305"/>
        <v>0.1</v>
      </c>
      <c r="BV359">
        <f t="shared" si="305"/>
        <v>0.05</v>
      </c>
      <c r="BW359">
        <f t="shared" si="305"/>
        <v>0.05</v>
      </c>
      <c r="BX359">
        <f t="shared" si="305"/>
        <v>0</v>
      </c>
      <c r="BY359">
        <f t="shared" si="305"/>
        <v>0.15</v>
      </c>
      <c r="BZ359">
        <f t="shared" si="305"/>
        <v>25</v>
      </c>
      <c r="CA359">
        <f t="shared" si="305"/>
        <v>50</v>
      </c>
      <c r="CB359">
        <f t="shared" si="305"/>
        <v>500</v>
      </c>
      <c r="CC359">
        <f t="shared" si="305"/>
        <v>0.01</v>
      </c>
      <c r="CD359">
        <f t="shared" si="305"/>
        <v>2.5000000000000001E-2</v>
      </c>
      <c r="CE359">
        <f t="shared" si="305"/>
        <v>5.0000000000000001E-3</v>
      </c>
      <c r="CF359">
        <f t="shared" si="305"/>
        <v>0.15</v>
      </c>
      <c r="CG359">
        <f t="shared" si="305"/>
        <v>0.5</v>
      </c>
      <c r="CH359">
        <f t="shared" si="305"/>
        <v>0.5</v>
      </c>
      <c r="CI359">
        <f t="shared" si="305"/>
        <v>0.5</v>
      </c>
      <c r="CJ359">
        <f t="shared" si="305"/>
        <v>0</v>
      </c>
      <c r="CK359">
        <f t="shared" si="305"/>
        <v>0.3</v>
      </c>
      <c r="CL359">
        <f t="shared" si="305"/>
        <v>5</v>
      </c>
      <c r="CM359">
        <f t="shared" si="305"/>
        <v>0.5</v>
      </c>
      <c r="CN359">
        <f t="shared" si="305"/>
        <v>0.5</v>
      </c>
      <c r="CO359">
        <f t="shared" si="305"/>
        <v>0.05</v>
      </c>
      <c r="CP359">
        <f t="shared" si="305"/>
        <v>0.05</v>
      </c>
      <c r="CQ359">
        <f t="shared" si="305"/>
        <v>0.05</v>
      </c>
      <c r="CR359" s="19">
        <f t="shared" si="296"/>
        <v>1.8759999999999999</v>
      </c>
      <c r="CS359">
        <f t="shared" si="305"/>
        <v>0.05</v>
      </c>
      <c r="CT359">
        <f t="shared" si="305"/>
        <v>0.05</v>
      </c>
      <c r="CU359">
        <f t="shared" si="305"/>
        <v>0.05</v>
      </c>
      <c r="CV359">
        <f t="shared" si="304"/>
        <v>0.05</v>
      </c>
      <c r="CW359">
        <f t="shared" si="304"/>
        <v>0.05</v>
      </c>
      <c r="CX359">
        <f t="shared" si="304"/>
        <v>0.05</v>
      </c>
      <c r="CY359">
        <f t="shared" si="304"/>
        <v>0.05</v>
      </c>
      <c r="DA359">
        <f t="shared" si="304"/>
        <v>0.5</v>
      </c>
      <c r="DB359">
        <f t="shared" si="304"/>
        <v>0.05</v>
      </c>
      <c r="DC359">
        <f t="shared" si="304"/>
        <v>5</v>
      </c>
      <c r="DD359">
        <f t="shared" si="304"/>
        <v>0.25</v>
      </c>
      <c r="DE359">
        <f t="shared" si="304"/>
        <v>0.05</v>
      </c>
    </row>
    <row r="360" spans="35:109">
      <c r="AI360">
        <f t="shared" si="295"/>
        <v>214</v>
      </c>
      <c r="AJ360">
        <f t="shared" si="305"/>
        <v>75</v>
      </c>
      <c r="AK360">
        <f t="shared" si="305"/>
        <v>2.5</v>
      </c>
      <c r="AL360">
        <f t="shared" si="305"/>
        <v>272</v>
      </c>
      <c r="AM360">
        <f t="shared" si="305"/>
        <v>78</v>
      </c>
      <c r="AN360">
        <f t="shared" si="305"/>
        <v>78</v>
      </c>
      <c r="AO360">
        <f t="shared" si="305"/>
        <v>46</v>
      </c>
      <c r="AP360">
        <f t="shared" si="305"/>
        <v>2.5</v>
      </c>
      <c r="AQ360">
        <f t="shared" si="305"/>
        <v>43</v>
      </c>
      <c r="AR360">
        <f t="shared" si="305"/>
        <v>102</v>
      </c>
      <c r="AS360">
        <f t="shared" si="305"/>
        <v>2.5</v>
      </c>
      <c r="AT360">
        <f t="shared" si="305"/>
        <v>2.5</v>
      </c>
      <c r="AU360">
        <f t="shared" si="305"/>
        <v>145</v>
      </c>
      <c r="AV360">
        <f t="shared" si="305"/>
        <v>75</v>
      </c>
      <c r="AW360">
        <f t="shared" si="305"/>
        <v>35</v>
      </c>
      <c r="AX360">
        <f t="shared" si="305"/>
        <v>90</v>
      </c>
      <c r="AY360">
        <f t="shared" si="305"/>
        <v>32</v>
      </c>
      <c r="AZ360">
        <f t="shared" si="305"/>
        <v>2.5</v>
      </c>
      <c r="BA360">
        <f t="shared" si="305"/>
        <v>2.5</v>
      </c>
      <c r="BB360">
        <f t="shared" si="305"/>
        <v>0</v>
      </c>
      <c r="BC360">
        <f t="shared" si="305"/>
        <v>0.5</v>
      </c>
      <c r="BD360">
        <f t="shared" si="305"/>
        <v>0.5</v>
      </c>
      <c r="BE360">
        <f t="shared" si="305"/>
        <v>0.5</v>
      </c>
      <c r="BF360">
        <f t="shared" si="305"/>
        <v>0.5</v>
      </c>
      <c r="BG360">
        <f t="shared" si="305"/>
        <v>0.5</v>
      </c>
      <c r="BH360">
        <f t="shared" si="305"/>
        <v>0.5</v>
      </c>
      <c r="BI360">
        <f t="shared" si="305"/>
        <v>0.5</v>
      </c>
      <c r="BJ360">
        <f t="shared" si="305"/>
        <v>0.5</v>
      </c>
      <c r="BK360">
        <f t="shared" si="305"/>
        <v>5.0000000000000001E-3</v>
      </c>
      <c r="BL360">
        <f t="shared" si="305"/>
        <v>0.5</v>
      </c>
      <c r="BM360">
        <f t="shared" si="305"/>
        <v>0.05</v>
      </c>
      <c r="BN360">
        <f t="shared" si="305"/>
        <v>0.05</v>
      </c>
      <c r="BO360">
        <f t="shared" si="305"/>
        <v>0.05</v>
      </c>
      <c r="BP360">
        <f t="shared" si="305"/>
        <v>0.05</v>
      </c>
      <c r="BQ360">
        <f t="shared" si="305"/>
        <v>0</v>
      </c>
      <c r="BR360">
        <f t="shared" si="305"/>
        <v>0.4</v>
      </c>
      <c r="BS360">
        <f t="shared" si="305"/>
        <v>0.05</v>
      </c>
      <c r="BT360">
        <f t="shared" si="305"/>
        <v>0.05</v>
      </c>
      <c r="BU360">
        <f t="shared" si="305"/>
        <v>0.1</v>
      </c>
      <c r="BV360">
        <f t="shared" si="305"/>
        <v>0.05</v>
      </c>
      <c r="BW360">
        <f t="shared" si="305"/>
        <v>0.05</v>
      </c>
      <c r="BX360">
        <f t="shared" si="305"/>
        <v>0</v>
      </c>
      <c r="BY360">
        <f t="shared" si="305"/>
        <v>0.15</v>
      </c>
      <c r="BZ360">
        <f t="shared" si="305"/>
        <v>0</v>
      </c>
      <c r="CA360">
        <f t="shared" si="305"/>
        <v>0</v>
      </c>
      <c r="CB360">
        <f t="shared" si="305"/>
        <v>0</v>
      </c>
      <c r="CC360">
        <f t="shared" si="305"/>
        <v>0</v>
      </c>
      <c r="CD360">
        <f t="shared" si="305"/>
        <v>0</v>
      </c>
      <c r="CE360">
        <f t="shared" si="305"/>
        <v>0</v>
      </c>
      <c r="CF360">
        <f t="shared" si="305"/>
        <v>0</v>
      </c>
      <c r="CG360">
        <f t="shared" si="305"/>
        <v>0</v>
      </c>
      <c r="CH360">
        <f t="shared" si="305"/>
        <v>0</v>
      </c>
      <c r="CI360">
        <f t="shared" si="305"/>
        <v>0</v>
      </c>
      <c r="CJ360">
        <f t="shared" si="305"/>
        <v>0</v>
      </c>
      <c r="CK360">
        <f t="shared" si="305"/>
        <v>0</v>
      </c>
      <c r="CL360">
        <f t="shared" si="305"/>
        <v>0</v>
      </c>
      <c r="CM360">
        <f t="shared" si="305"/>
        <v>0</v>
      </c>
      <c r="CN360">
        <f t="shared" si="305"/>
        <v>0</v>
      </c>
      <c r="CO360">
        <f t="shared" si="305"/>
        <v>0</v>
      </c>
      <c r="CP360">
        <f t="shared" si="305"/>
        <v>0</v>
      </c>
      <c r="CQ360">
        <f t="shared" si="305"/>
        <v>0</v>
      </c>
      <c r="CR360" s="19">
        <f t="shared" si="296"/>
        <v>0</v>
      </c>
      <c r="CS360">
        <f t="shared" si="305"/>
        <v>0</v>
      </c>
      <c r="CT360">
        <f t="shared" si="305"/>
        <v>0</v>
      </c>
      <c r="CU360">
        <f t="shared" si="305"/>
        <v>0</v>
      </c>
      <c r="CV360">
        <f t="shared" si="304"/>
        <v>0</v>
      </c>
      <c r="CW360">
        <f t="shared" si="304"/>
        <v>0</v>
      </c>
      <c r="CX360">
        <f t="shared" si="304"/>
        <v>0.05</v>
      </c>
      <c r="CY360">
        <f t="shared" si="304"/>
        <v>0.05</v>
      </c>
      <c r="DA360">
        <f t="shared" si="304"/>
        <v>0</v>
      </c>
      <c r="DB360">
        <f t="shared" si="304"/>
        <v>0</v>
      </c>
      <c r="DC360">
        <f t="shared" si="304"/>
        <v>0</v>
      </c>
      <c r="DD360">
        <f t="shared" si="304"/>
        <v>0</v>
      </c>
      <c r="DE360">
        <f t="shared" si="304"/>
        <v>0</v>
      </c>
    </row>
    <row r="361" spans="35:109">
      <c r="AI361">
        <f t="shared" si="295"/>
        <v>128</v>
      </c>
      <c r="AJ361">
        <f t="shared" si="305"/>
        <v>594</v>
      </c>
      <c r="AK361">
        <f t="shared" si="305"/>
        <v>2.5</v>
      </c>
      <c r="AL361">
        <f t="shared" si="305"/>
        <v>636</v>
      </c>
      <c r="AM361">
        <f t="shared" si="305"/>
        <v>163</v>
      </c>
      <c r="AN361">
        <f t="shared" si="305"/>
        <v>120</v>
      </c>
      <c r="AO361">
        <f t="shared" si="305"/>
        <v>76</v>
      </c>
      <c r="AP361">
        <f t="shared" si="305"/>
        <v>2.5</v>
      </c>
      <c r="AQ361">
        <f t="shared" si="305"/>
        <v>157</v>
      </c>
      <c r="AR361">
        <f t="shared" si="305"/>
        <v>69</v>
      </c>
      <c r="AS361">
        <f t="shared" si="305"/>
        <v>335</v>
      </c>
      <c r="AT361">
        <f t="shared" si="305"/>
        <v>194</v>
      </c>
      <c r="AU361">
        <f t="shared" si="305"/>
        <v>265</v>
      </c>
      <c r="AV361">
        <f t="shared" si="305"/>
        <v>272</v>
      </c>
      <c r="AW361">
        <f t="shared" si="305"/>
        <v>97</v>
      </c>
      <c r="AX361">
        <f t="shared" si="305"/>
        <v>163</v>
      </c>
      <c r="AY361">
        <f t="shared" si="305"/>
        <v>148</v>
      </c>
      <c r="AZ361">
        <f t="shared" si="305"/>
        <v>2.5</v>
      </c>
      <c r="BA361">
        <f t="shared" si="305"/>
        <v>2.5</v>
      </c>
      <c r="BB361">
        <f t="shared" si="305"/>
        <v>0</v>
      </c>
      <c r="BC361">
        <f t="shared" si="305"/>
        <v>0.5</v>
      </c>
      <c r="BD361">
        <f t="shared" si="305"/>
        <v>0.5</v>
      </c>
      <c r="BE361">
        <f t="shared" si="305"/>
        <v>0.5</v>
      </c>
      <c r="BF361">
        <f t="shared" si="305"/>
        <v>0.5</v>
      </c>
      <c r="BG361">
        <f t="shared" si="305"/>
        <v>0.5</v>
      </c>
      <c r="BH361">
        <f t="shared" si="305"/>
        <v>0.5</v>
      </c>
      <c r="BI361">
        <f t="shared" si="305"/>
        <v>0.5</v>
      </c>
      <c r="BJ361">
        <f t="shared" si="305"/>
        <v>0.5</v>
      </c>
      <c r="BK361">
        <f t="shared" si="305"/>
        <v>5.0000000000000001E-3</v>
      </c>
      <c r="BL361">
        <f t="shared" si="305"/>
        <v>0.5</v>
      </c>
      <c r="BM361">
        <f t="shared" si="305"/>
        <v>0.05</v>
      </c>
      <c r="BN361">
        <f t="shared" si="305"/>
        <v>0.05</v>
      </c>
      <c r="BO361">
        <f t="shared" si="305"/>
        <v>0.05</v>
      </c>
      <c r="BP361">
        <f t="shared" si="305"/>
        <v>0.05</v>
      </c>
      <c r="BQ361">
        <f t="shared" si="305"/>
        <v>0</v>
      </c>
      <c r="BR361">
        <f t="shared" si="305"/>
        <v>0.4</v>
      </c>
      <c r="BS361">
        <f t="shared" si="305"/>
        <v>0.05</v>
      </c>
      <c r="BT361">
        <f t="shared" si="305"/>
        <v>0.05</v>
      </c>
      <c r="BU361">
        <f t="shared" si="305"/>
        <v>0.1</v>
      </c>
      <c r="BV361">
        <f t="shared" si="305"/>
        <v>0.05</v>
      </c>
      <c r="BW361">
        <f t="shared" si="305"/>
        <v>0.05</v>
      </c>
      <c r="BX361">
        <f t="shared" si="305"/>
        <v>0</v>
      </c>
      <c r="BY361">
        <f t="shared" si="305"/>
        <v>0.15</v>
      </c>
      <c r="BZ361">
        <f t="shared" si="305"/>
        <v>0</v>
      </c>
      <c r="CA361">
        <f t="shared" si="305"/>
        <v>0</v>
      </c>
      <c r="CB361">
        <f t="shared" si="305"/>
        <v>0</v>
      </c>
      <c r="CC361">
        <f t="shared" si="305"/>
        <v>0</v>
      </c>
      <c r="CD361">
        <f t="shared" si="305"/>
        <v>0</v>
      </c>
      <c r="CE361">
        <f t="shared" si="305"/>
        <v>0</v>
      </c>
      <c r="CF361">
        <f t="shared" si="305"/>
        <v>0</v>
      </c>
      <c r="CG361">
        <f t="shared" si="305"/>
        <v>0</v>
      </c>
      <c r="CH361">
        <f t="shared" si="305"/>
        <v>0</v>
      </c>
      <c r="CI361">
        <f t="shared" si="305"/>
        <v>0</v>
      </c>
      <c r="CJ361">
        <f t="shared" si="305"/>
        <v>0</v>
      </c>
      <c r="CK361">
        <f t="shared" si="305"/>
        <v>0</v>
      </c>
      <c r="CL361">
        <f t="shared" si="305"/>
        <v>0</v>
      </c>
      <c r="CM361">
        <f t="shared" si="305"/>
        <v>0</v>
      </c>
      <c r="CN361">
        <f t="shared" si="305"/>
        <v>0</v>
      </c>
      <c r="CO361">
        <f t="shared" si="305"/>
        <v>0</v>
      </c>
      <c r="CP361">
        <f t="shared" si="305"/>
        <v>0</v>
      </c>
      <c r="CQ361">
        <f t="shared" si="305"/>
        <v>0</v>
      </c>
      <c r="CR361" s="19">
        <f t="shared" si="296"/>
        <v>0</v>
      </c>
      <c r="CS361">
        <f t="shared" si="305"/>
        <v>0</v>
      </c>
      <c r="CT361">
        <f t="shared" si="305"/>
        <v>0</v>
      </c>
      <c r="CU361">
        <f t="shared" ref="CU361:DE364" si="306">CU153*1000</f>
        <v>0</v>
      </c>
      <c r="CV361">
        <f t="shared" si="306"/>
        <v>0</v>
      </c>
      <c r="CW361">
        <f t="shared" si="306"/>
        <v>0</v>
      </c>
      <c r="CX361">
        <f t="shared" si="306"/>
        <v>0.05</v>
      </c>
      <c r="CY361">
        <f t="shared" si="306"/>
        <v>0.05</v>
      </c>
      <c r="DA361">
        <f t="shared" si="306"/>
        <v>0</v>
      </c>
      <c r="DB361">
        <f t="shared" si="306"/>
        <v>0</v>
      </c>
      <c r="DC361">
        <f t="shared" si="306"/>
        <v>0</v>
      </c>
      <c r="DD361">
        <f t="shared" si="306"/>
        <v>0</v>
      </c>
      <c r="DE361">
        <f t="shared" si="306"/>
        <v>0</v>
      </c>
    </row>
    <row r="362" spans="35:109">
      <c r="AI362">
        <f t="shared" si="295"/>
        <v>2.5</v>
      </c>
      <c r="AJ362">
        <f t="shared" ref="AJ362:CU365" si="307">AJ154*1000</f>
        <v>2.5</v>
      </c>
      <c r="AK362">
        <f t="shared" si="307"/>
        <v>2.5</v>
      </c>
      <c r="AL362">
        <f t="shared" si="307"/>
        <v>43</v>
      </c>
      <c r="AM362">
        <f t="shared" si="307"/>
        <v>2.5</v>
      </c>
      <c r="AN362">
        <f t="shared" si="307"/>
        <v>12</v>
      </c>
      <c r="AO362">
        <f t="shared" si="307"/>
        <v>2.5</v>
      </c>
      <c r="AP362">
        <f t="shared" si="307"/>
        <v>2.5</v>
      </c>
      <c r="AQ362">
        <f t="shared" si="307"/>
        <v>14</v>
      </c>
      <c r="AR362">
        <f t="shared" si="307"/>
        <v>13</v>
      </c>
      <c r="AS362">
        <f t="shared" si="307"/>
        <v>2.5</v>
      </c>
      <c r="AT362">
        <f t="shared" si="307"/>
        <v>2.5</v>
      </c>
      <c r="AU362">
        <f t="shared" si="307"/>
        <v>29</v>
      </c>
      <c r="AV362">
        <f t="shared" si="307"/>
        <v>17</v>
      </c>
      <c r="AW362">
        <f t="shared" si="307"/>
        <v>2.5</v>
      </c>
      <c r="AX362">
        <f t="shared" si="307"/>
        <v>12</v>
      </c>
      <c r="AY362">
        <f t="shared" si="307"/>
        <v>13</v>
      </c>
      <c r="AZ362">
        <f t="shared" si="307"/>
        <v>2.5</v>
      </c>
      <c r="BA362">
        <f t="shared" si="307"/>
        <v>2.5</v>
      </c>
      <c r="BB362">
        <f t="shared" si="307"/>
        <v>0</v>
      </c>
      <c r="BC362">
        <f t="shared" si="307"/>
        <v>0.5</v>
      </c>
      <c r="BD362">
        <f t="shared" si="307"/>
        <v>0.5</v>
      </c>
      <c r="BE362">
        <f t="shared" si="307"/>
        <v>0.5</v>
      </c>
      <c r="BF362">
        <f t="shared" si="307"/>
        <v>0.5</v>
      </c>
      <c r="BG362">
        <f t="shared" si="307"/>
        <v>0.5</v>
      </c>
      <c r="BH362">
        <f t="shared" si="307"/>
        <v>0.5</v>
      </c>
      <c r="BI362">
        <f t="shared" si="307"/>
        <v>0.5</v>
      </c>
      <c r="BJ362">
        <f t="shared" si="307"/>
        <v>0.5</v>
      </c>
      <c r="BK362">
        <f t="shared" si="307"/>
        <v>5.0000000000000001E-3</v>
      </c>
      <c r="BL362">
        <f t="shared" si="307"/>
        <v>0.5</v>
      </c>
      <c r="BM362">
        <f t="shared" si="307"/>
        <v>0.05</v>
      </c>
      <c r="BN362">
        <f t="shared" si="307"/>
        <v>0.05</v>
      </c>
      <c r="BO362">
        <f t="shared" si="307"/>
        <v>0.05</v>
      </c>
      <c r="BP362">
        <f t="shared" si="307"/>
        <v>0.05</v>
      </c>
      <c r="BQ362">
        <f t="shared" si="307"/>
        <v>0</v>
      </c>
      <c r="BR362">
        <f t="shared" si="307"/>
        <v>0.4</v>
      </c>
      <c r="BS362">
        <f t="shared" si="307"/>
        <v>0.05</v>
      </c>
      <c r="BT362">
        <f t="shared" si="307"/>
        <v>0.05</v>
      </c>
      <c r="BU362">
        <f t="shared" si="307"/>
        <v>0.1</v>
      </c>
      <c r="BV362">
        <f t="shared" si="307"/>
        <v>0.05</v>
      </c>
      <c r="BW362">
        <f t="shared" si="307"/>
        <v>0.05</v>
      </c>
      <c r="BX362">
        <f t="shared" si="307"/>
        <v>0</v>
      </c>
      <c r="BY362">
        <f t="shared" si="307"/>
        <v>0.15</v>
      </c>
      <c r="BZ362">
        <f t="shared" si="307"/>
        <v>0</v>
      </c>
      <c r="CA362">
        <f t="shared" si="307"/>
        <v>0</v>
      </c>
      <c r="CB362">
        <f t="shared" si="307"/>
        <v>0</v>
      </c>
      <c r="CC362">
        <f t="shared" si="307"/>
        <v>0</v>
      </c>
      <c r="CD362">
        <f t="shared" si="307"/>
        <v>0</v>
      </c>
      <c r="CE362">
        <f t="shared" si="307"/>
        <v>0</v>
      </c>
      <c r="CF362">
        <f t="shared" si="307"/>
        <v>0</v>
      </c>
      <c r="CG362">
        <f t="shared" si="307"/>
        <v>0</v>
      </c>
      <c r="CH362">
        <f t="shared" si="307"/>
        <v>0</v>
      </c>
      <c r="CI362">
        <f t="shared" si="307"/>
        <v>0</v>
      </c>
      <c r="CJ362">
        <f t="shared" si="307"/>
        <v>0</v>
      </c>
      <c r="CK362">
        <f t="shared" si="307"/>
        <v>0</v>
      </c>
      <c r="CL362">
        <f t="shared" si="307"/>
        <v>0</v>
      </c>
      <c r="CM362">
        <f t="shared" si="307"/>
        <v>0</v>
      </c>
      <c r="CN362">
        <f t="shared" si="307"/>
        <v>0</v>
      </c>
      <c r="CO362">
        <f t="shared" si="307"/>
        <v>0</v>
      </c>
      <c r="CP362">
        <f t="shared" si="307"/>
        <v>0</v>
      </c>
      <c r="CQ362">
        <f t="shared" si="307"/>
        <v>0</v>
      </c>
      <c r="CR362" s="19">
        <f t="shared" si="296"/>
        <v>0</v>
      </c>
      <c r="CS362">
        <f t="shared" si="307"/>
        <v>0</v>
      </c>
      <c r="CT362">
        <f t="shared" si="307"/>
        <v>0</v>
      </c>
      <c r="CU362">
        <f t="shared" si="307"/>
        <v>0</v>
      </c>
      <c r="CV362">
        <f t="shared" si="306"/>
        <v>0</v>
      </c>
      <c r="CW362">
        <f t="shared" si="306"/>
        <v>0</v>
      </c>
      <c r="CX362">
        <f t="shared" si="306"/>
        <v>0.05</v>
      </c>
      <c r="CY362">
        <f t="shared" si="306"/>
        <v>0.05</v>
      </c>
      <c r="DA362">
        <f t="shared" si="306"/>
        <v>0</v>
      </c>
      <c r="DB362">
        <f t="shared" si="306"/>
        <v>0</v>
      </c>
      <c r="DC362">
        <f t="shared" si="306"/>
        <v>0</v>
      </c>
      <c r="DD362">
        <f t="shared" si="306"/>
        <v>0</v>
      </c>
      <c r="DE362">
        <f t="shared" si="306"/>
        <v>0</v>
      </c>
    </row>
    <row r="363" spans="35:109">
      <c r="AI363">
        <f t="shared" si="295"/>
        <v>2.5</v>
      </c>
      <c r="AJ363">
        <f t="shared" si="307"/>
        <v>65</v>
      </c>
      <c r="AK363">
        <f t="shared" si="307"/>
        <v>2.5</v>
      </c>
      <c r="AL363">
        <f t="shared" si="307"/>
        <v>205</v>
      </c>
      <c r="AM363">
        <f t="shared" si="307"/>
        <v>39</v>
      </c>
      <c r="AN363">
        <f t="shared" si="307"/>
        <v>44</v>
      </c>
      <c r="AO363">
        <f t="shared" si="307"/>
        <v>25</v>
      </c>
      <c r="AP363">
        <f t="shared" si="307"/>
        <v>2.5</v>
      </c>
      <c r="AQ363">
        <f t="shared" si="307"/>
        <v>31</v>
      </c>
      <c r="AR363">
        <f t="shared" si="307"/>
        <v>25</v>
      </c>
      <c r="AS363">
        <f t="shared" si="307"/>
        <v>24</v>
      </c>
      <c r="AT363">
        <f t="shared" si="307"/>
        <v>2.5</v>
      </c>
      <c r="AU363">
        <f t="shared" si="307"/>
        <v>107</v>
      </c>
      <c r="AV363">
        <f t="shared" si="307"/>
        <v>50</v>
      </c>
      <c r="AW363">
        <f t="shared" si="307"/>
        <v>22</v>
      </c>
      <c r="AX363">
        <f t="shared" si="307"/>
        <v>41</v>
      </c>
      <c r="AY363">
        <f t="shared" si="307"/>
        <v>28</v>
      </c>
      <c r="AZ363">
        <f t="shared" si="307"/>
        <v>2.5</v>
      </c>
      <c r="BA363">
        <f t="shared" si="307"/>
        <v>2.5</v>
      </c>
      <c r="BB363">
        <f t="shared" si="307"/>
        <v>0</v>
      </c>
      <c r="BC363">
        <f t="shared" si="307"/>
        <v>0.5</v>
      </c>
      <c r="BD363">
        <f t="shared" si="307"/>
        <v>0.5</v>
      </c>
      <c r="BE363">
        <f t="shared" si="307"/>
        <v>0.5</v>
      </c>
      <c r="BF363">
        <f t="shared" si="307"/>
        <v>0.5</v>
      </c>
      <c r="BG363">
        <f t="shared" si="307"/>
        <v>0.5</v>
      </c>
      <c r="BH363">
        <f t="shared" si="307"/>
        <v>0.5</v>
      </c>
      <c r="BI363">
        <f t="shared" si="307"/>
        <v>0.5</v>
      </c>
      <c r="BJ363">
        <f t="shared" si="307"/>
        <v>0.5</v>
      </c>
      <c r="BK363">
        <f t="shared" si="307"/>
        <v>5.0000000000000001E-3</v>
      </c>
      <c r="BL363">
        <f t="shared" si="307"/>
        <v>0.5</v>
      </c>
      <c r="BM363">
        <f t="shared" si="307"/>
        <v>0.05</v>
      </c>
      <c r="BN363">
        <f t="shared" si="307"/>
        <v>0.05</v>
      </c>
      <c r="BO363">
        <f t="shared" si="307"/>
        <v>0.05</v>
      </c>
      <c r="BP363">
        <f t="shared" si="307"/>
        <v>0.05</v>
      </c>
      <c r="BQ363">
        <f t="shared" si="307"/>
        <v>0</v>
      </c>
      <c r="BR363">
        <f t="shared" si="307"/>
        <v>0.4</v>
      </c>
      <c r="BS363">
        <f t="shared" si="307"/>
        <v>0.05</v>
      </c>
      <c r="BT363">
        <f t="shared" si="307"/>
        <v>0.05</v>
      </c>
      <c r="BU363">
        <f t="shared" si="307"/>
        <v>0.1</v>
      </c>
      <c r="BV363">
        <f t="shared" si="307"/>
        <v>0.05</v>
      </c>
      <c r="BW363">
        <f t="shared" si="307"/>
        <v>0.05</v>
      </c>
      <c r="BX363">
        <f t="shared" si="307"/>
        <v>0</v>
      </c>
      <c r="BY363">
        <f t="shared" si="307"/>
        <v>0.15</v>
      </c>
      <c r="BZ363">
        <f t="shared" si="307"/>
        <v>0</v>
      </c>
      <c r="CA363">
        <f t="shared" si="307"/>
        <v>0</v>
      </c>
      <c r="CB363">
        <f t="shared" si="307"/>
        <v>0</v>
      </c>
      <c r="CC363">
        <f t="shared" si="307"/>
        <v>0</v>
      </c>
      <c r="CD363">
        <f t="shared" si="307"/>
        <v>0</v>
      </c>
      <c r="CE363">
        <f t="shared" si="307"/>
        <v>0</v>
      </c>
      <c r="CF363">
        <f t="shared" si="307"/>
        <v>0</v>
      </c>
      <c r="CG363">
        <f t="shared" si="307"/>
        <v>0</v>
      </c>
      <c r="CH363">
        <f t="shared" si="307"/>
        <v>0</v>
      </c>
      <c r="CI363">
        <f t="shared" si="307"/>
        <v>0</v>
      </c>
      <c r="CJ363">
        <f t="shared" si="307"/>
        <v>0</v>
      </c>
      <c r="CK363">
        <f t="shared" si="307"/>
        <v>0</v>
      </c>
      <c r="CL363">
        <f t="shared" si="307"/>
        <v>0</v>
      </c>
      <c r="CM363">
        <f t="shared" si="307"/>
        <v>0</v>
      </c>
      <c r="CN363">
        <f t="shared" si="307"/>
        <v>0</v>
      </c>
      <c r="CO363">
        <f t="shared" si="307"/>
        <v>0</v>
      </c>
      <c r="CP363">
        <f t="shared" si="307"/>
        <v>0</v>
      </c>
      <c r="CQ363">
        <f t="shared" si="307"/>
        <v>0</v>
      </c>
      <c r="CR363" s="19">
        <f t="shared" si="296"/>
        <v>0</v>
      </c>
      <c r="CS363">
        <f t="shared" si="307"/>
        <v>0</v>
      </c>
      <c r="CT363">
        <f t="shared" si="307"/>
        <v>0</v>
      </c>
      <c r="CU363">
        <f t="shared" si="307"/>
        <v>0</v>
      </c>
      <c r="CV363">
        <f t="shared" si="306"/>
        <v>0</v>
      </c>
      <c r="CW363">
        <f t="shared" si="306"/>
        <v>0</v>
      </c>
      <c r="CX363">
        <f t="shared" si="306"/>
        <v>0.05</v>
      </c>
      <c r="CY363">
        <f t="shared" si="306"/>
        <v>0.05</v>
      </c>
      <c r="DA363">
        <f t="shared" si="306"/>
        <v>0</v>
      </c>
      <c r="DB363">
        <f t="shared" si="306"/>
        <v>0</v>
      </c>
      <c r="DC363">
        <f t="shared" si="306"/>
        <v>0</v>
      </c>
      <c r="DD363">
        <f t="shared" si="306"/>
        <v>0</v>
      </c>
      <c r="DE363">
        <f t="shared" si="306"/>
        <v>0</v>
      </c>
    </row>
    <row r="364" spans="35:109">
      <c r="AI364">
        <f t="shared" si="295"/>
        <v>256</v>
      </c>
      <c r="AJ364">
        <f t="shared" si="307"/>
        <v>251</v>
      </c>
      <c r="AK364">
        <f t="shared" si="307"/>
        <v>2.5</v>
      </c>
      <c r="AL364">
        <f t="shared" si="307"/>
        <v>605</v>
      </c>
      <c r="AM364">
        <f t="shared" si="307"/>
        <v>132</v>
      </c>
      <c r="AN364">
        <f t="shared" si="307"/>
        <v>109</v>
      </c>
      <c r="AO364">
        <f t="shared" si="307"/>
        <v>61</v>
      </c>
      <c r="AP364">
        <f t="shared" si="307"/>
        <v>2.5</v>
      </c>
      <c r="AQ364">
        <f t="shared" si="307"/>
        <v>105</v>
      </c>
      <c r="AR364">
        <f t="shared" si="307"/>
        <v>65</v>
      </c>
      <c r="AS364">
        <f t="shared" si="307"/>
        <v>2.5</v>
      </c>
      <c r="AT364">
        <f t="shared" si="307"/>
        <v>2.5</v>
      </c>
      <c r="AU364">
        <f t="shared" si="307"/>
        <v>270</v>
      </c>
      <c r="AV364">
        <f t="shared" si="307"/>
        <v>165</v>
      </c>
      <c r="AW364">
        <f t="shared" si="307"/>
        <v>64</v>
      </c>
      <c r="AX364">
        <f t="shared" si="307"/>
        <v>126</v>
      </c>
      <c r="AY364">
        <f t="shared" si="307"/>
        <v>79</v>
      </c>
      <c r="AZ364">
        <f t="shared" si="307"/>
        <v>2.5</v>
      </c>
      <c r="BA364">
        <f t="shared" si="307"/>
        <v>2.5</v>
      </c>
      <c r="BB364">
        <f t="shared" si="307"/>
        <v>0</v>
      </c>
      <c r="BC364">
        <f t="shared" si="307"/>
        <v>0.5</v>
      </c>
      <c r="BD364">
        <f t="shared" si="307"/>
        <v>0.5</v>
      </c>
      <c r="BE364">
        <f t="shared" si="307"/>
        <v>0.5</v>
      </c>
      <c r="BF364">
        <f t="shared" si="307"/>
        <v>0.5</v>
      </c>
      <c r="BG364">
        <f t="shared" si="307"/>
        <v>0.5</v>
      </c>
      <c r="BH364">
        <f t="shared" si="307"/>
        <v>0.5</v>
      </c>
      <c r="BI364">
        <f t="shared" si="307"/>
        <v>0.5</v>
      </c>
      <c r="BJ364">
        <f t="shared" si="307"/>
        <v>0.5</v>
      </c>
      <c r="BK364">
        <f t="shared" si="307"/>
        <v>5.0000000000000001E-3</v>
      </c>
      <c r="BL364">
        <f t="shared" si="307"/>
        <v>0.5</v>
      </c>
      <c r="BM364">
        <f t="shared" si="307"/>
        <v>0.05</v>
      </c>
      <c r="BN364">
        <f t="shared" si="307"/>
        <v>0.05</v>
      </c>
      <c r="BO364">
        <f t="shared" si="307"/>
        <v>0.05</v>
      </c>
      <c r="BP364">
        <f t="shared" si="307"/>
        <v>0.05</v>
      </c>
      <c r="BQ364">
        <f t="shared" si="307"/>
        <v>0</v>
      </c>
      <c r="BR364">
        <f t="shared" si="307"/>
        <v>0.4</v>
      </c>
      <c r="BS364">
        <f t="shared" si="307"/>
        <v>0.05</v>
      </c>
      <c r="BT364">
        <f t="shared" si="307"/>
        <v>0.05</v>
      </c>
      <c r="BU364">
        <f t="shared" si="307"/>
        <v>0.1</v>
      </c>
      <c r="BV364">
        <f t="shared" si="307"/>
        <v>0.05</v>
      </c>
      <c r="BW364">
        <f t="shared" si="307"/>
        <v>0.05</v>
      </c>
      <c r="BX364">
        <f t="shared" si="307"/>
        <v>0</v>
      </c>
      <c r="BY364">
        <f t="shared" si="307"/>
        <v>0.15</v>
      </c>
      <c r="BZ364">
        <f t="shared" si="307"/>
        <v>0</v>
      </c>
      <c r="CA364">
        <f t="shared" si="307"/>
        <v>0</v>
      </c>
      <c r="CB364">
        <f t="shared" si="307"/>
        <v>0</v>
      </c>
      <c r="CC364">
        <f t="shared" si="307"/>
        <v>0</v>
      </c>
      <c r="CD364">
        <f t="shared" si="307"/>
        <v>0</v>
      </c>
      <c r="CE364">
        <f t="shared" si="307"/>
        <v>0</v>
      </c>
      <c r="CF364">
        <f t="shared" si="307"/>
        <v>0</v>
      </c>
      <c r="CG364">
        <f t="shared" si="307"/>
        <v>0</v>
      </c>
      <c r="CH364">
        <f t="shared" si="307"/>
        <v>0</v>
      </c>
      <c r="CI364">
        <f t="shared" si="307"/>
        <v>0</v>
      </c>
      <c r="CJ364">
        <f t="shared" si="307"/>
        <v>0</v>
      </c>
      <c r="CK364">
        <f t="shared" si="307"/>
        <v>0</v>
      </c>
      <c r="CL364">
        <f t="shared" si="307"/>
        <v>0</v>
      </c>
      <c r="CM364">
        <f t="shared" si="307"/>
        <v>0</v>
      </c>
      <c r="CN364">
        <f t="shared" si="307"/>
        <v>0</v>
      </c>
      <c r="CO364">
        <f t="shared" si="307"/>
        <v>0</v>
      </c>
      <c r="CP364">
        <f t="shared" si="307"/>
        <v>0</v>
      </c>
      <c r="CQ364">
        <f t="shared" si="307"/>
        <v>0</v>
      </c>
      <c r="CR364" s="19">
        <f t="shared" si="296"/>
        <v>0</v>
      </c>
      <c r="CS364">
        <f t="shared" si="307"/>
        <v>0</v>
      </c>
      <c r="CT364">
        <f t="shared" si="307"/>
        <v>0</v>
      </c>
      <c r="CU364">
        <f t="shared" si="307"/>
        <v>0</v>
      </c>
      <c r="CV364">
        <f t="shared" si="306"/>
        <v>0</v>
      </c>
      <c r="CW364">
        <f t="shared" si="306"/>
        <v>0</v>
      </c>
      <c r="CX364">
        <f t="shared" si="306"/>
        <v>0.05</v>
      </c>
      <c r="CY364">
        <f t="shared" si="306"/>
        <v>0.05</v>
      </c>
      <c r="DA364">
        <f t="shared" si="306"/>
        <v>0</v>
      </c>
      <c r="DB364">
        <f t="shared" si="306"/>
        <v>0</v>
      </c>
      <c r="DC364">
        <f t="shared" si="306"/>
        <v>0</v>
      </c>
      <c r="DD364">
        <f t="shared" si="306"/>
        <v>0</v>
      </c>
      <c r="DE364">
        <f t="shared" si="306"/>
        <v>0</v>
      </c>
    </row>
    <row r="365" spans="35:109">
      <c r="AI365">
        <f t="shared" si="295"/>
        <v>38</v>
      </c>
      <c r="AJ365">
        <f t="shared" si="307"/>
        <v>30</v>
      </c>
      <c r="AK365">
        <f t="shared" si="307"/>
        <v>2.5</v>
      </c>
      <c r="AL365">
        <f t="shared" si="307"/>
        <v>189</v>
      </c>
      <c r="AM365">
        <f t="shared" si="307"/>
        <v>51</v>
      </c>
      <c r="AN365">
        <f t="shared" si="307"/>
        <v>48</v>
      </c>
      <c r="AO365">
        <f t="shared" si="307"/>
        <v>34</v>
      </c>
      <c r="AP365">
        <f t="shared" si="307"/>
        <v>2.5</v>
      </c>
      <c r="AQ365">
        <f t="shared" si="307"/>
        <v>49</v>
      </c>
      <c r="AR365">
        <f t="shared" si="307"/>
        <v>33</v>
      </c>
      <c r="AS365">
        <f t="shared" si="307"/>
        <v>2.5</v>
      </c>
      <c r="AT365">
        <f t="shared" si="307"/>
        <v>2.5</v>
      </c>
      <c r="AU365">
        <f t="shared" si="307"/>
        <v>118</v>
      </c>
      <c r="AV365">
        <f t="shared" si="307"/>
        <v>83</v>
      </c>
      <c r="AW365">
        <f t="shared" si="307"/>
        <v>29</v>
      </c>
      <c r="AX365">
        <f t="shared" si="307"/>
        <v>58</v>
      </c>
      <c r="AY365">
        <f t="shared" si="307"/>
        <v>49</v>
      </c>
      <c r="AZ365">
        <f t="shared" si="307"/>
        <v>2.5</v>
      </c>
      <c r="BA365">
        <f t="shared" si="307"/>
        <v>2.5</v>
      </c>
      <c r="BB365">
        <f t="shared" si="307"/>
        <v>0</v>
      </c>
      <c r="BC365">
        <f t="shared" si="307"/>
        <v>0.5</v>
      </c>
      <c r="BD365">
        <f t="shared" si="307"/>
        <v>0.5</v>
      </c>
      <c r="BE365">
        <f t="shared" si="307"/>
        <v>0.5</v>
      </c>
      <c r="BF365">
        <f t="shared" si="307"/>
        <v>0.5</v>
      </c>
      <c r="BG365">
        <f t="shared" si="307"/>
        <v>0.5</v>
      </c>
      <c r="BH365">
        <f t="shared" si="307"/>
        <v>0.5</v>
      </c>
      <c r="BI365">
        <f t="shared" si="307"/>
        <v>0.5</v>
      </c>
      <c r="BJ365">
        <f t="shared" si="307"/>
        <v>0.5</v>
      </c>
      <c r="BK365">
        <f t="shared" si="307"/>
        <v>5.0000000000000001E-3</v>
      </c>
      <c r="BL365">
        <f t="shared" si="307"/>
        <v>0.5</v>
      </c>
      <c r="BM365">
        <f t="shared" si="307"/>
        <v>0.05</v>
      </c>
      <c r="BN365">
        <f t="shared" si="307"/>
        <v>0.05</v>
      </c>
      <c r="BO365">
        <f t="shared" si="307"/>
        <v>0.05</v>
      </c>
      <c r="BP365">
        <f t="shared" si="307"/>
        <v>0.05</v>
      </c>
      <c r="BQ365">
        <f t="shared" si="307"/>
        <v>0</v>
      </c>
      <c r="BR365">
        <f t="shared" si="307"/>
        <v>0.4</v>
      </c>
      <c r="BS365">
        <f t="shared" si="307"/>
        <v>0.05</v>
      </c>
      <c r="BT365">
        <f t="shared" si="307"/>
        <v>0.05</v>
      </c>
      <c r="BU365">
        <f t="shared" si="307"/>
        <v>0.1</v>
      </c>
      <c r="BV365">
        <f t="shared" si="307"/>
        <v>0.05</v>
      </c>
      <c r="BW365">
        <f t="shared" si="307"/>
        <v>0.05</v>
      </c>
      <c r="BX365">
        <f t="shared" si="307"/>
        <v>0</v>
      </c>
      <c r="BY365">
        <f t="shared" si="307"/>
        <v>0.15</v>
      </c>
      <c r="BZ365">
        <f t="shared" si="307"/>
        <v>0</v>
      </c>
      <c r="CA365">
        <f t="shared" si="307"/>
        <v>0</v>
      </c>
      <c r="CB365">
        <f t="shared" si="307"/>
        <v>0</v>
      </c>
      <c r="CC365">
        <f t="shared" si="307"/>
        <v>0</v>
      </c>
      <c r="CD365">
        <f t="shared" si="307"/>
        <v>0</v>
      </c>
      <c r="CE365">
        <f t="shared" si="307"/>
        <v>0</v>
      </c>
      <c r="CF365">
        <f t="shared" si="307"/>
        <v>0</v>
      </c>
      <c r="CG365">
        <f t="shared" si="307"/>
        <v>0</v>
      </c>
      <c r="CH365">
        <f t="shared" si="307"/>
        <v>0</v>
      </c>
      <c r="CI365">
        <f t="shared" si="307"/>
        <v>0</v>
      </c>
      <c r="CJ365">
        <f t="shared" si="307"/>
        <v>0</v>
      </c>
      <c r="CK365">
        <f t="shared" si="307"/>
        <v>0</v>
      </c>
      <c r="CL365">
        <f t="shared" si="307"/>
        <v>0</v>
      </c>
      <c r="CM365">
        <f t="shared" si="307"/>
        <v>0</v>
      </c>
      <c r="CN365">
        <f t="shared" si="307"/>
        <v>0</v>
      </c>
      <c r="CO365">
        <f t="shared" si="307"/>
        <v>0</v>
      </c>
      <c r="CP365">
        <f t="shared" si="307"/>
        <v>0</v>
      </c>
      <c r="CQ365">
        <f t="shared" si="307"/>
        <v>0</v>
      </c>
      <c r="CR365" s="19">
        <f t="shared" si="296"/>
        <v>0</v>
      </c>
      <c r="CS365">
        <f t="shared" si="307"/>
        <v>0</v>
      </c>
      <c r="CT365">
        <f t="shared" si="307"/>
        <v>0</v>
      </c>
      <c r="CU365">
        <f t="shared" ref="CU365:DE368" si="308">CU157*1000</f>
        <v>0</v>
      </c>
      <c r="CV365">
        <f t="shared" si="308"/>
        <v>0</v>
      </c>
      <c r="CW365">
        <f t="shared" si="308"/>
        <v>0</v>
      </c>
      <c r="CX365">
        <f t="shared" si="308"/>
        <v>0.05</v>
      </c>
      <c r="CY365">
        <f t="shared" si="308"/>
        <v>0.05</v>
      </c>
      <c r="DA365">
        <f t="shared" si="308"/>
        <v>0</v>
      </c>
      <c r="DB365">
        <f t="shared" si="308"/>
        <v>0</v>
      </c>
      <c r="DC365">
        <f t="shared" si="308"/>
        <v>0</v>
      </c>
      <c r="DD365">
        <f t="shared" si="308"/>
        <v>0</v>
      </c>
      <c r="DE365">
        <f t="shared" si="308"/>
        <v>0</v>
      </c>
    </row>
    <row r="366" spans="35:109">
      <c r="AI366">
        <f t="shared" si="295"/>
        <v>62</v>
      </c>
      <c r="AJ366">
        <f t="shared" ref="AJ366:CU369" si="309">AJ158*1000</f>
        <v>97</v>
      </c>
      <c r="AK366">
        <f t="shared" si="309"/>
        <v>2.5</v>
      </c>
      <c r="AL366">
        <f t="shared" si="309"/>
        <v>397</v>
      </c>
      <c r="AM366">
        <f t="shared" si="309"/>
        <v>99</v>
      </c>
      <c r="AN366">
        <f t="shared" si="309"/>
        <v>83</v>
      </c>
      <c r="AO366">
        <f t="shared" si="309"/>
        <v>41</v>
      </c>
      <c r="AP366">
        <f t="shared" si="309"/>
        <v>2.5</v>
      </c>
      <c r="AQ366">
        <f t="shared" si="309"/>
        <v>2.5</v>
      </c>
      <c r="AR366">
        <f t="shared" si="309"/>
        <v>52</v>
      </c>
      <c r="AS366">
        <f t="shared" si="309"/>
        <v>48</v>
      </c>
      <c r="AT366">
        <f t="shared" si="309"/>
        <v>2.5</v>
      </c>
      <c r="AU366">
        <f t="shared" si="309"/>
        <v>209</v>
      </c>
      <c r="AV366">
        <f t="shared" si="309"/>
        <v>99</v>
      </c>
      <c r="AW366">
        <f t="shared" si="309"/>
        <v>40</v>
      </c>
      <c r="AX366">
        <f t="shared" si="309"/>
        <v>90</v>
      </c>
      <c r="AY366">
        <f t="shared" si="309"/>
        <v>2.5</v>
      </c>
      <c r="AZ366">
        <f t="shared" si="309"/>
        <v>2.5</v>
      </c>
      <c r="BA366">
        <f t="shared" si="309"/>
        <v>2.5</v>
      </c>
      <c r="BB366">
        <f t="shared" si="309"/>
        <v>0</v>
      </c>
      <c r="BC366">
        <f t="shared" si="309"/>
        <v>0.5</v>
      </c>
      <c r="BD366">
        <f t="shared" si="309"/>
        <v>0.5</v>
      </c>
      <c r="BE366">
        <f t="shared" si="309"/>
        <v>0.5</v>
      </c>
      <c r="BF366">
        <f t="shared" si="309"/>
        <v>0.5</v>
      </c>
      <c r="BG366">
        <f t="shared" si="309"/>
        <v>0.5</v>
      </c>
      <c r="BH366">
        <f t="shared" si="309"/>
        <v>0.5</v>
      </c>
      <c r="BI366">
        <f t="shared" si="309"/>
        <v>0.5</v>
      </c>
      <c r="BJ366">
        <f t="shared" si="309"/>
        <v>0.5</v>
      </c>
      <c r="BK366">
        <f t="shared" si="309"/>
        <v>5.0000000000000001E-3</v>
      </c>
      <c r="BL366">
        <f t="shared" si="309"/>
        <v>0.5</v>
      </c>
      <c r="BM366">
        <f t="shared" si="309"/>
        <v>0.05</v>
      </c>
      <c r="BN366">
        <f t="shared" si="309"/>
        <v>0.05</v>
      </c>
      <c r="BO366">
        <f t="shared" si="309"/>
        <v>0.05</v>
      </c>
      <c r="BP366">
        <f t="shared" si="309"/>
        <v>0.05</v>
      </c>
      <c r="BQ366">
        <f t="shared" si="309"/>
        <v>0</v>
      </c>
      <c r="BR366">
        <f t="shared" si="309"/>
        <v>0.4</v>
      </c>
      <c r="BS366">
        <f t="shared" si="309"/>
        <v>0.05</v>
      </c>
      <c r="BT366">
        <f t="shared" si="309"/>
        <v>0.05</v>
      </c>
      <c r="BU366">
        <f t="shared" si="309"/>
        <v>0.1</v>
      </c>
      <c r="BV366">
        <f t="shared" si="309"/>
        <v>0.05</v>
      </c>
      <c r="BW366">
        <f t="shared" si="309"/>
        <v>0.05</v>
      </c>
      <c r="BX366">
        <f t="shared" si="309"/>
        <v>0</v>
      </c>
      <c r="BY366">
        <f t="shared" si="309"/>
        <v>0.15</v>
      </c>
      <c r="BZ366">
        <f t="shared" si="309"/>
        <v>0</v>
      </c>
      <c r="CA366">
        <f t="shared" si="309"/>
        <v>0</v>
      </c>
      <c r="CB366">
        <f t="shared" si="309"/>
        <v>0</v>
      </c>
      <c r="CC366">
        <f t="shared" si="309"/>
        <v>0</v>
      </c>
      <c r="CD366">
        <f t="shared" si="309"/>
        <v>0</v>
      </c>
      <c r="CE366">
        <f t="shared" si="309"/>
        <v>0</v>
      </c>
      <c r="CF366">
        <f t="shared" si="309"/>
        <v>0</v>
      </c>
      <c r="CG366">
        <f t="shared" si="309"/>
        <v>0</v>
      </c>
      <c r="CH366">
        <f t="shared" si="309"/>
        <v>0</v>
      </c>
      <c r="CI366">
        <f t="shared" si="309"/>
        <v>0</v>
      </c>
      <c r="CJ366">
        <f t="shared" si="309"/>
        <v>0</v>
      </c>
      <c r="CK366">
        <f t="shared" si="309"/>
        <v>0</v>
      </c>
      <c r="CL366">
        <f t="shared" si="309"/>
        <v>0</v>
      </c>
      <c r="CM366">
        <f t="shared" si="309"/>
        <v>0</v>
      </c>
      <c r="CN366">
        <f t="shared" si="309"/>
        <v>0</v>
      </c>
      <c r="CO366">
        <f t="shared" si="309"/>
        <v>0</v>
      </c>
      <c r="CP366">
        <f t="shared" si="309"/>
        <v>0</v>
      </c>
      <c r="CQ366">
        <f t="shared" si="309"/>
        <v>0</v>
      </c>
      <c r="CR366" s="19">
        <f t="shared" si="296"/>
        <v>0</v>
      </c>
      <c r="CS366">
        <f t="shared" si="309"/>
        <v>0</v>
      </c>
      <c r="CT366">
        <f t="shared" si="309"/>
        <v>0</v>
      </c>
      <c r="CU366">
        <f t="shared" si="309"/>
        <v>0</v>
      </c>
      <c r="CV366">
        <f t="shared" si="308"/>
        <v>0</v>
      </c>
      <c r="CW366">
        <f t="shared" si="308"/>
        <v>0</v>
      </c>
      <c r="CX366">
        <f t="shared" si="308"/>
        <v>0.05</v>
      </c>
      <c r="CY366">
        <f t="shared" si="308"/>
        <v>0.05</v>
      </c>
      <c r="DA366">
        <f t="shared" si="308"/>
        <v>0</v>
      </c>
      <c r="DB366">
        <f t="shared" si="308"/>
        <v>0</v>
      </c>
      <c r="DC366">
        <f t="shared" si="308"/>
        <v>0</v>
      </c>
      <c r="DD366">
        <f t="shared" si="308"/>
        <v>0</v>
      </c>
      <c r="DE366">
        <f t="shared" si="308"/>
        <v>0</v>
      </c>
    </row>
    <row r="367" spans="35:109">
      <c r="AI367">
        <f t="shared" si="295"/>
        <v>52</v>
      </c>
      <c r="AJ367">
        <f t="shared" si="309"/>
        <v>92</v>
      </c>
      <c r="AK367">
        <f t="shared" si="309"/>
        <v>2.5</v>
      </c>
      <c r="AL367">
        <f t="shared" si="309"/>
        <v>201</v>
      </c>
      <c r="AM367">
        <f t="shared" si="309"/>
        <v>64</v>
      </c>
      <c r="AN367">
        <f t="shared" si="309"/>
        <v>61</v>
      </c>
      <c r="AO367">
        <f t="shared" si="309"/>
        <v>50</v>
      </c>
      <c r="AP367">
        <f t="shared" si="309"/>
        <v>2.5</v>
      </c>
      <c r="AQ367">
        <f t="shared" si="309"/>
        <v>50</v>
      </c>
      <c r="AR367">
        <f t="shared" si="309"/>
        <v>28</v>
      </c>
      <c r="AS367">
        <f t="shared" si="309"/>
        <v>31</v>
      </c>
      <c r="AT367">
        <f t="shared" si="309"/>
        <v>2.5</v>
      </c>
      <c r="AU367">
        <f t="shared" si="309"/>
        <v>102</v>
      </c>
      <c r="AV367">
        <f t="shared" si="309"/>
        <v>116</v>
      </c>
      <c r="AW367">
        <f t="shared" si="309"/>
        <v>44</v>
      </c>
      <c r="AX367">
        <f t="shared" si="309"/>
        <v>73</v>
      </c>
      <c r="AY367">
        <f t="shared" si="309"/>
        <v>45</v>
      </c>
      <c r="AZ367">
        <f t="shared" si="309"/>
        <v>2.5</v>
      </c>
      <c r="BA367">
        <f t="shared" si="309"/>
        <v>2.5</v>
      </c>
      <c r="BB367">
        <f t="shared" si="309"/>
        <v>0</v>
      </c>
      <c r="BC367">
        <f t="shared" si="309"/>
        <v>0.5</v>
      </c>
      <c r="BD367">
        <f t="shared" si="309"/>
        <v>0.5</v>
      </c>
      <c r="BE367">
        <f t="shared" si="309"/>
        <v>0.5</v>
      </c>
      <c r="BF367">
        <f t="shared" si="309"/>
        <v>0.5</v>
      </c>
      <c r="BG367">
        <f t="shared" si="309"/>
        <v>0.5</v>
      </c>
      <c r="BH367">
        <f t="shared" si="309"/>
        <v>0.5</v>
      </c>
      <c r="BI367">
        <f t="shared" si="309"/>
        <v>0.5</v>
      </c>
      <c r="BJ367">
        <f t="shared" si="309"/>
        <v>0.5</v>
      </c>
      <c r="BK367">
        <f t="shared" si="309"/>
        <v>5.0000000000000001E-3</v>
      </c>
      <c r="BL367">
        <f t="shared" si="309"/>
        <v>0.5</v>
      </c>
      <c r="BM367">
        <f t="shared" si="309"/>
        <v>0.05</v>
      </c>
      <c r="BN367">
        <f t="shared" si="309"/>
        <v>0.05</v>
      </c>
      <c r="BO367">
        <f t="shared" si="309"/>
        <v>0.05</v>
      </c>
      <c r="BP367">
        <f t="shared" si="309"/>
        <v>0.05</v>
      </c>
      <c r="BQ367">
        <f t="shared" si="309"/>
        <v>0</v>
      </c>
      <c r="BR367">
        <f t="shared" si="309"/>
        <v>0.4</v>
      </c>
      <c r="BS367">
        <f t="shared" si="309"/>
        <v>0.05</v>
      </c>
      <c r="BT367">
        <f t="shared" si="309"/>
        <v>0.05</v>
      </c>
      <c r="BU367">
        <f t="shared" si="309"/>
        <v>0.1</v>
      </c>
      <c r="BV367">
        <f t="shared" si="309"/>
        <v>0.05</v>
      </c>
      <c r="BW367">
        <f t="shared" si="309"/>
        <v>0.05</v>
      </c>
      <c r="BX367">
        <f t="shared" si="309"/>
        <v>0</v>
      </c>
      <c r="BY367">
        <f t="shared" si="309"/>
        <v>0.15</v>
      </c>
      <c r="BZ367">
        <f t="shared" si="309"/>
        <v>0</v>
      </c>
      <c r="CA367">
        <f t="shared" si="309"/>
        <v>0</v>
      </c>
      <c r="CB367">
        <f t="shared" si="309"/>
        <v>0</v>
      </c>
      <c r="CC367">
        <f t="shared" si="309"/>
        <v>0</v>
      </c>
      <c r="CD367">
        <f t="shared" si="309"/>
        <v>0</v>
      </c>
      <c r="CE367">
        <f t="shared" si="309"/>
        <v>0</v>
      </c>
      <c r="CF367">
        <f t="shared" si="309"/>
        <v>0</v>
      </c>
      <c r="CG367">
        <f t="shared" si="309"/>
        <v>0</v>
      </c>
      <c r="CH367">
        <f t="shared" si="309"/>
        <v>0</v>
      </c>
      <c r="CI367">
        <f t="shared" si="309"/>
        <v>0</v>
      </c>
      <c r="CJ367">
        <f t="shared" si="309"/>
        <v>0</v>
      </c>
      <c r="CK367">
        <f t="shared" si="309"/>
        <v>0</v>
      </c>
      <c r="CL367">
        <f t="shared" si="309"/>
        <v>0</v>
      </c>
      <c r="CM367">
        <f t="shared" si="309"/>
        <v>0</v>
      </c>
      <c r="CN367">
        <f t="shared" si="309"/>
        <v>0</v>
      </c>
      <c r="CO367">
        <f t="shared" si="309"/>
        <v>0</v>
      </c>
      <c r="CP367">
        <f t="shared" si="309"/>
        <v>0</v>
      </c>
      <c r="CQ367">
        <f t="shared" si="309"/>
        <v>0</v>
      </c>
      <c r="CR367" s="19">
        <f t="shared" si="296"/>
        <v>0</v>
      </c>
      <c r="CS367">
        <f t="shared" si="309"/>
        <v>0</v>
      </c>
      <c r="CT367">
        <f t="shared" si="309"/>
        <v>0</v>
      </c>
      <c r="CU367">
        <f t="shared" si="309"/>
        <v>0</v>
      </c>
      <c r="CV367">
        <f t="shared" si="308"/>
        <v>0</v>
      </c>
      <c r="CW367">
        <f t="shared" si="308"/>
        <v>0</v>
      </c>
      <c r="CX367">
        <f t="shared" si="308"/>
        <v>0.05</v>
      </c>
      <c r="CY367">
        <f t="shared" si="308"/>
        <v>0.05</v>
      </c>
      <c r="DA367">
        <f t="shared" si="308"/>
        <v>0</v>
      </c>
      <c r="DB367">
        <f t="shared" si="308"/>
        <v>0</v>
      </c>
      <c r="DC367">
        <f t="shared" si="308"/>
        <v>0</v>
      </c>
      <c r="DD367">
        <f t="shared" si="308"/>
        <v>0</v>
      </c>
      <c r="DE367">
        <f t="shared" si="308"/>
        <v>0</v>
      </c>
    </row>
    <row r="368" spans="35:109">
      <c r="AI368">
        <f t="shared" si="295"/>
        <v>2.5</v>
      </c>
      <c r="AJ368">
        <f t="shared" si="309"/>
        <v>25</v>
      </c>
      <c r="AK368">
        <f t="shared" si="309"/>
        <v>2.5</v>
      </c>
      <c r="AL368">
        <f t="shared" si="309"/>
        <v>42</v>
      </c>
      <c r="AM368">
        <f t="shared" si="309"/>
        <v>2.5</v>
      </c>
      <c r="AN368">
        <f t="shared" si="309"/>
        <v>2.5</v>
      </c>
      <c r="AO368">
        <f t="shared" si="309"/>
        <v>2.5</v>
      </c>
      <c r="AP368">
        <f t="shared" si="309"/>
        <v>2.5</v>
      </c>
      <c r="AQ368">
        <f t="shared" si="309"/>
        <v>17</v>
      </c>
      <c r="AR368">
        <f t="shared" si="309"/>
        <v>1.5</v>
      </c>
      <c r="AS368">
        <f t="shared" si="309"/>
        <v>28</v>
      </c>
      <c r="AT368">
        <f t="shared" si="309"/>
        <v>2.5</v>
      </c>
      <c r="AU368">
        <f t="shared" si="309"/>
        <v>18</v>
      </c>
      <c r="AV368">
        <f t="shared" si="309"/>
        <v>2.5</v>
      </c>
      <c r="AW368">
        <f t="shared" si="309"/>
        <v>2.5</v>
      </c>
      <c r="AX368">
        <f t="shared" si="309"/>
        <v>2.5</v>
      </c>
      <c r="AY368">
        <f t="shared" si="309"/>
        <v>2.5</v>
      </c>
      <c r="AZ368">
        <f t="shared" si="309"/>
        <v>2.5</v>
      </c>
      <c r="BA368">
        <f t="shared" si="309"/>
        <v>2.5</v>
      </c>
      <c r="BB368">
        <f t="shared" si="309"/>
        <v>0</v>
      </c>
      <c r="BC368">
        <f t="shared" si="309"/>
        <v>0.5</v>
      </c>
      <c r="BD368">
        <f t="shared" si="309"/>
        <v>0.5</v>
      </c>
      <c r="BE368">
        <f t="shared" si="309"/>
        <v>0.5</v>
      </c>
      <c r="BF368">
        <f t="shared" si="309"/>
        <v>0.5</v>
      </c>
      <c r="BG368">
        <f t="shared" si="309"/>
        <v>0.5</v>
      </c>
      <c r="BH368">
        <f t="shared" si="309"/>
        <v>0.5</v>
      </c>
      <c r="BI368">
        <f t="shared" si="309"/>
        <v>0.5</v>
      </c>
      <c r="BJ368">
        <f t="shared" si="309"/>
        <v>0.5</v>
      </c>
      <c r="BK368">
        <f t="shared" si="309"/>
        <v>5.0000000000000001E-3</v>
      </c>
      <c r="BL368">
        <f t="shared" si="309"/>
        <v>0.5</v>
      </c>
      <c r="BM368">
        <f t="shared" si="309"/>
        <v>0.05</v>
      </c>
      <c r="BN368">
        <f t="shared" si="309"/>
        <v>0.05</v>
      </c>
      <c r="BO368">
        <f t="shared" si="309"/>
        <v>0.05</v>
      </c>
      <c r="BP368">
        <f t="shared" si="309"/>
        <v>0.05</v>
      </c>
      <c r="BQ368">
        <f t="shared" si="309"/>
        <v>0</v>
      </c>
      <c r="BR368">
        <f t="shared" si="309"/>
        <v>0.4</v>
      </c>
      <c r="BS368">
        <f t="shared" si="309"/>
        <v>0.05</v>
      </c>
      <c r="BT368">
        <f t="shared" si="309"/>
        <v>0.05</v>
      </c>
      <c r="BU368">
        <f t="shared" si="309"/>
        <v>0.1</v>
      </c>
      <c r="BV368">
        <f t="shared" si="309"/>
        <v>0.05</v>
      </c>
      <c r="BW368">
        <f t="shared" si="309"/>
        <v>0.05</v>
      </c>
      <c r="BX368">
        <f t="shared" si="309"/>
        <v>0</v>
      </c>
      <c r="BY368">
        <f t="shared" si="309"/>
        <v>0.15</v>
      </c>
      <c r="BZ368">
        <f t="shared" si="309"/>
        <v>0</v>
      </c>
      <c r="CA368">
        <f t="shared" si="309"/>
        <v>0</v>
      </c>
      <c r="CB368">
        <f t="shared" si="309"/>
        <v>0</v>
      </c>
      <c r="CC368">
        <f t="shared" si="309"/>
        <v>0</v>
      </c>
      <c r="CD368">
        <f t="shared" si="309"/>
        <v>0</v>
      </c>
      <c r="CE368">
        <f t="shared" si="309"/>
        <v>0</v>
      </c>
      <c r="CF368">
        <f t="shared" si="309"/>
        <v>0</v>
      </c>
      <c r="CG368">
        <f t="shared" si="309"/>
        <v>0</v>
      </c>
      <c r="CH368">
        <f t="shared" si="309"/>
        <v>0</v>
      </c>
      <c r="CI368">
        <f t="shared" si="309"/>
        <v>0</v>
      </c>
      <c r="CJ368">
        <f t="shared" si="309"/>
        <v>0</v>
      </c>
      <c r="CK368">
        <f t="shared" si="309"/>
        <v>0</v>
      </c>
      <c r="CL368">
        <f t="shared" si="309"/>
        <v>0</v>
      </c>
      <c r="CM368">
        <f t="shared" si="309"/>
        <v>0</v>
      </c>
      <c r="CN368">
        <f t="shared" si="309"/>
        <v>0</v>
      </c>
      <c r="CO368">
        <f t="shared" si="309"/>
        <v>0</v>
      </c>
      <c r="CP368">
        <f t="shared" si="309"/>
        <v>0</v>
      </c>
      <c r="CQ368">
        <f t="shared" si="309"/>
        <v>0</v>
      </c>
      <c r="CR368" s="19">
        <f t="shared" si="296"/>
        <v>0</v>
      </c>
      <c r="CS368">
        <f t="shared" si="309"/>
        <v>0</v>
      </c>
      <c r="CT368">
        <f t="shared" si="309"/>
        <v>0</v>
      </c>
      <c r="CU368">
        <f t="shared" si="309"/>
        <v>0</v>
      </c>
      <c r="CV368">
        <f t="shared" si="308"/>
        <v>0</v>
      </c>
      <c r="CW368">
        <f t="shared" si="308"/>
        <v>0</v>
      </c>
      <c r="CX368">
        <f t="shared" si="308"/>
        <v>0.05</v>
      </c>
      <c r="CY368">
        <f t="shared" si="308"/>
        <v>0.05</v>
      </c>
      <c r="DA368">
        <f t="shared" si="308"/>
        <v>0</v>
      </c>
      <c r="DB368">
        <f t="shared" si="308"/>
        <v>0</v>
      </c>
      <c r="DC368">
        <f t="shared" si="308"/>
        <v>0</v>
      </c>
      <c r="DD368">
        <f t="shared" si="308"/>
        <v>0</v>
      </c>
      <c r="DE368">
        <f t="shared" si="308"/>
        <v>0</v>
      </c>
    </row>
    <row r="369" spans="35:109">
      <c r="AI369">
        <f t="shared" si="295"/>
        <v>170</v>
      </c>
      <c r="AJ369">
        <f t="shared" si="309"/>
        <v>179</v>
      </c>
      <c r="AK369">
        <f t="shared" si="309"/>
        <v>21</v>
      </c>
      <c r="AL369">
        <f t="shared" si="309"/>
        <v>564</v>
      </c>
      <c r="AM369">
        <f t="shared" si="309"/>
        <v>169</v>
      </c>
      <c r="AN369">
        <f t="shared" si="309"/>
        <v>192</v>
      </c>
      <c r="AO369">
        <f t="shared" si="309"/>
        <v>114</v>
      </c>
      <c r="AP369">
        <f t="shared" si="309"/>
        <v>22</v>
      </c>
      <c r="AQ369">
        <f t="shared" si="309"/>
        <v>98</v>
      </c>
      <c r="AR369">
        <f t="shared" si="309"/>
        <v>49</v>
      </c>
      <c r="AS369">
        <f t="shared" si="309"/>
        <v>16</v>
      </c>
      <c r="AT369">
        <f t="shared" si="309"/>
        <v>76</v>
      </c>
      <c r="AU369">
        <f t="shared" si="309"/>
        <v>368</v>
      </c>
      <c r="AV369">
        <f t="shared" si="309"/>
        <v>199</v>
      </c>
      <c r="AW369">
        <f t="shared" si="309"/>
        <v>77</v>
      </c>
      <c r="AX369">
        <f t="shared" si="309"/>
        <v>127</v>
      </c>
      <c r="AY369">
        <f t="shared" si="309"/>
        <v>71</v>
      </c>
      <c r="AZ369">
        <f t="shared" si="309"/>
        <v>23</v>
      </c>
      <c r="BA369">
        <f t="shared" si="309"/>
        <v>2.5</v>
      </c>
      <c r="BB369">
        <f t="shared" si="309"/>
        <v>0</v>
      </c>
      <c r="BC369">
        <f t="shared" si="309"/>
        <v>0.5</v>
      </c>
      <c r="BD369">
        <f t="shared" si="309"/>
        <v>0.5</v>
      </c>
      <c r="BE369">
        <f t="shared" si="309"/>
        <v>0.5</v>
      </c>
      <c r="BF369">
        <f t="shared" si="309"/>
        <v>0.5</v>
      </c>
      <c r="BG369">
        <f t="shared" si="309"/>
        <v>0.5</v>
      </c>
      <c r="BH369">
        <f t="shared" si="309"/>
        <v>0.5</v>
      </c>
      <c r="BI369">
        <f t="shared" si="309"/>
        <v>0.5</v>
      </c>
      <c r="BJ369">
        <f t="shared" si="309"/>
        <v>0.5</v>
      </c>
      <c r="BK369">
        <f t="shared" si="309"/>
        <v>5.0000000000000001E-3</v>
      </c>
      <c r="BL369">
        <f t="shared" si="309"/>
        <v>0.5</v>
      </c>
      <c r="BM369">
        <f t="shared" si="309"/>
        <v>0.05</v>
      </c>
      <c r="BN369">
        <f t="shared" si="309"/>
        <v>0.05</v>
      </c>
      <c r="BO369">
        <f t="shared" si="309"/>
        <v>0.05</v>
      </c>
      <c r="BP369">
        <f t="shared" si="309"/>
        <v>0.05</v>
      </c>
      <c r="BQ369">
        <f t="shared" si="309"/>
        <v>0</v>
      </c>
      <c r="BR369">
        <f t="shared" si="309"/>
        <v>0.4</v>
      </c>
      <c r="BS369">
        <f t="shared" si="309"/>
        <v>0.05</v>
      </c>
      <c r="BT369">
        <f t="shared" si="309"/>
        <v>0.05</v>
      </c>
      <c r="BU369">
        <f t="shared" si="309"/>
        <v>0.1</v>
      </c>
      <c r="BV369">
        <f t="shared" si="309"/>
        <v>0.05</v>
      </c>
      <c r="BW369">
        <f t="shared" si="309"/>
        <v>0.05</v>
      </c>
      <c r="BX369">
        <f t="shared" si="309"/>
        <v>0</v>
      </c>
      <c r="BY369">
        <f t="shared" si="309"/>
        <v>0.15</v>
      </c>
      <c r="BZ369">
        <f t="shared" si="309"/>
        <v>0</v>
      </c>
      <c r="CA369">
        <f t="shared" si="309"/>
        <v>0</v>
      </c>
      <c r="CB369">
        <f t="shared" si="309"/>
        <v>0</v>
      </c>
      <c r="CC369">
        <f t="shared" si="309"/>
        <v>0</v>
      </c>
      <c r="CD369">
        <f t="shared" si="309"/>
        <v>0</v>
      </c>
      <c r="CE369">
        <f t="shared" si="309"/>
        <v>0</v>
      </c>
      <c r="CF369">
        <f t="shared" si="309"/>
        <v>0</v>
      </c>
      <c r="CG369">
        <f t="shared" si="309"/>
        <v>0</v>
      </c>
      <c r="CH369">
        <f t="shared" si="309"/>
        <v>0</v>
      </c>
      <c r="CI369">
        <f t="shared" si="309"/>
        <v>0</v>
      </c>
      <c r="CJ369">
        <f t="shared" si="309"/>
        <v>0</v>
      </c>
      <c r="CK369">
        <f t="shared" si="309"/>
        <v>0</v>
      </c>
      <c r="CL369">
        <f t="shared" si="309"/>
        <v>0</v>
      </c>
      <c r="CM369">
        <f t="shared" si="309"/>
        <v>0</v>
      </c>
      <c r="CN369">
        <f t="shared" si="309"/>
        <v>0</v>
      </c>
      <c r="CO369">
        <f t="shared" si="309"/>
        <v>0</v>
      </c>
      <c r="CP369">
        <f t="shared" si="309"/>
        <v>0</v>
      </c>
      <c r="CQ369">
        <f t="shared" si="309"/>
        <v>0</v>
      </c>
      <c r="CR369" s="19">
        <f t="shared" si="296"/>
        <v>0</v>
      </c>
      <c r="CS369">
        <f t="shared" si="309"/>
        <v>0</v>
      </c>
      <c r="CT369">
        <f t="shared" si="309"/>
        <v>0</v>
      </c>
      <c r="CU369">
        <f t="shared" ref="CU369:DE372" si="310">CU161*1000</f>
        <v>0</v>
      </c>
      <c r="CV369">
        <f t="shared" si="310"/>
        <v>0</v>
      </c>
      <c r="CW369">
        <f t="shared" si="310"/>
        <v>0</v>
      </c>
      <c r="CX369">
        <f t="shared" si="310"/>
        <v>0.05</v>
      </c>
      <c r="CY369">
        <f t="shared" si="310"/>
        <v>0.05</v>
      </c>
      <c r="DA369">
        <f t="shared" si="310"/>
        <v>0</v>
      </c>
      <c r="DB369">
        <f t="shared" si="310"/>
        <v>0</v>
      </c>
      <c r="DC369">
        <f t="shared" si="310"/>
        <v>0</v>
      </c>
      <c r="DD369">
        <f t="shared" si="310"/>
        <v>0</v>
      </c>
      <c r="DE369">
        <f t="shared" si="310"/>
        <v>0</v>
      </c>
    </row>
    <row r="370" spans="35:109">
      <c r="AI370">
        <f t="shared" si="295"/>
        <v>31</v>
      </c>
      <c r="AJ370">
        <f t="shared" ref="AJ370:CU373" si="311">AJ162*1000</f>
        <v>2.5</v>
      </c>
      <c r="AK370">
        <f t="shared" si="311"/>
        <v>2.5</v>
      </c>
      <c r="AL370">
        <f t="shared" si="311"/>
        <v>90</v>
      </c>
      <c r="AM370">
        <f t="shared" si="311"/>
        <v>18</v>
      </c>
      <c r="AN370">
        <f t="shared" si="311"/>
        <v>23</v>
      </c>
      <c r="AO370">
        <f t="shared" si="311"/>
        <v>19</v>
      </c>
      <c r="AP370">
        <f t="shared" si="311"/>
        <v>2.5</v>
      </c>
      <c r="AQ370">
        <f t="shared" si="311"/>
        <v>31</v>
      </c>
      <c r="AR370">
        <f t="shared" si="311"/>
        <v>1.5</v>
      </c>
      <c r="AS370">
        <f t="shared" si="311"/>
        <v>2.5</v>
      </c>
      <c r="AT370">
        <f t="shared" si="311"/>
        <v>2.5</v>
      </c>
      <c r="AU370">
        <f t="shared" si="311"/>
        <v>56</v>
      </c>
      <c r="AV370">
        <f t="shared" si="311"/>
        <v>46</v>
      </c>
      <c r="AW370">
        <f t="shared" si="311"/>
        <v>19</v>
      </c>
      <c r="AX370">
        <f t="shared" si="311"/>
        <v>35</v>
      </c>
      <c r="AY370">
        <f t="shared" si="311"/>
        <v>35</v>
      </c>
      <c r="AZ370">
        <f t="shared" si="311"/>
        <v>2.5</v>
      </c>
      <c r="BA370">
        <f t="shared" si="311"/>
        <v>2.5</v>
      </c>
      <c r="BB370">
        <f t="shared" si="311"/>
        <v>0</v>
      </c>
      <c r="BC370">
        <f t="shared" si="311"/>
        <v>0.5</v>
      </c>
      <c r="BD370">
        <f t="shared" si="311"/>
        <v>0.5</v>
      </c>
      <c r="BE370">
        <f t="shared" si="311"/>
        <v>0.5</v>
      </c>
      <c r="BF370">
        <f t="shared" si="311"/>
        <v>0.5</v>
      </c>
      <c r="BG370">
        <f t="shared" si="311"/>
        <v>0.5</v>
      </c>
      <c r="BH370">
        <f t="shared" si="311"/>
        <v>0.5</v>
      </c>
      <c r="BI370">
        <f t="shared" si="311"/>
        <v>0.5</v>
      </c>
      <c r="BJ370">
        <f t="shared" si="311"/>
        <v>0.5</v>
      </c>
      <c r="BK370">
        <f t="shared" si="311"/>
        <v>5.0000000000000001E-3</v>
      </c>
      <c r="BL370">
        <f t="shared" si="311"/>
        <v>0.5</v>
      </c>
      <c r="BM370">
        <f t="shared" si="311"/>
        <v>0.05</v>
      </c>
      <c r="BN370">
        <f t="shared" si="311"/>
        <v>0.05</v>
      </c>
      <c r="BO370">
        <f t="shared" si="311"/>
        <v>0.05</v>
      </c>
      <c r="BP370">
        <f t="shared" si="311"/>
        <v>0.05</v>
      </c>
      <c r="BQ370">
        <f t="shared" si="311"/>
        <v>0</v>
      </c>
      <c r="BR370">
        <f t="shared" si="311"/>
        <v>0.4</v>
      </c>
      <c r="BS370">
        <f t="shared" si="311"/>
        <v>0.05</v>
      </c>
      <c r="BT370">
        <f t="shared" si="311"/>
        <v>0.05</v>
      </c>
      <c r="BU370">
        <f t="shared" si="311"/>
        <v>0.1</v>
      </c>
      <c r="BV370">
        <f t="shared" si="311"/>
        <v>0.05</v>
      </c>
      <c r="BW370">
        <f t="shared" si="311"/>
        <v>0.05</v>
      </c>
      <c r="BX370">
        <f t="shared" si="311"/>
        <v>0</v>
      </c>
      <c r="BY370">
        <f t="shared" si="311"/>
        <v>0.15</v>
      </c>
      <c r="BZ370">
        <f t="shared" si="311"/>
        <v>0</v>
      </c>
      <c r="CA370">
        <f t="shared" si="311"/>
        <v>0</v>
      </c>
      <c r="CB370">
        <f t="shared" si="311"/>
        <v>0</v>
      </c>
      <c r="CC370">
        <f t="shared" si="311"/>
        <v>0</v>
      </c>
      <c r="CD370">
        <f t="shared" si="311"/>
        <v>0</v>
      </c>
      <c r="CE370">
        <f t="shared" si="311"/>
        <v>0</v>
      </c>
      <c r="CF370">
        <f t="shared" si="311"/>
        <v>0</v>
      </c>
      <c r="CG370">
        <f t="shared" si="311"/>
        <v>0</v>
      </c>
      <c r="CH370">
        <f t="shared" si="311"/>
        <v>0</v>
      </c>
      <c r="CI370">
        <f t="shared" si="311"/>
        <v>0</v>
      </c>
      <c r="CJ370">
        <f t="shared" si="311"/>
        <v>0</v>
      </c>
      <c r="CK370">
        <f t="shared" si="311"/>
        <v>0</v>
      </c>
      <c r="CL370">
        <f t="shared" si="311"/>
        <v>0</v>
      </c>
      <c r="CM370">
        <f t="shared" si="311"/>
        <v>0</v>
      </c>
      <c r="CN370">
        <f t="shared" si="311"/>
        <v>0</v>
      </c>
      <c r="CO370">
        <f t="shared" si="311"/>
        <v>0</v>
      </c>
      <c r="CP370">
        <f t="shared" si="311"/>
        <v>0</v>
      </c>
      <c r="CQ370">
        <f t="shared" si="311"/>
        <v>0</v>
      </c>
      <c r="CR370" s="19">
        <f t="shared" si="296"/>
        <v>0</v>
      </c>
      <c r="CS370">
        <f t="shared" si="311"/>
        <v>0</v>
      </c>
      <c r="CT370">
        <f t="shared" si="311"/>
        <v>0</v>
      </c>
      <c r="CU370">
        <f t="shared" si="311"/>
        <v>0</v>
      </c>
      <c r="CV370">
        <f t="shared" si="310"/>
        <v>0</v>
      </c>
      <c r="CW370">
        <f t="shared" si="310"/>
        <v>0</v>
      </c>
      <c r="CX370">
        <f t="shared" si="310"/>
        <v>0.05</v>
      </c>
      <c r="CY370">
        <f t="shared" si="310"/>
        <v>0.05</v>
      </c>
      <c r="DA370">
        <f t="shared" si="310"/>
        <v>0</v>
      </c>
      <c r="DB370">
        <f t="shared" si="310"/>
        <v>0</v>
      </c>
      <c r="DC370">
        <f t="shared" si="310"/>
        <v>0</v>
      </c>
      <c r="DD370">
        <f t="shared" si="310"/>
        <v>0</v>
      </c>
      <c r="DE370">
        <f t="shared" si="310"/>
        <v>0</v>
      </c>
    </row>
    <row r="371" spans="35:109">
      <c r="AI371">
        <f t="shared" si="295"/>
        <v>64</v>
      </c>
      <c r="AJ371">
        <f t="shared" si="311"/>
        <v>34</v>
      </c>
      <c r="AK371">
        <f t="shared" si="311"/>
        <v>2.5</v>
      </c>
      <c r="AL371">
        <f t="shared" si="311"/>
        <v>139</v>
      </c>
      <c r="AM371">
        <f t="shared" si="311"/>
        <v>39</v>
      </c>
      <c r="AN371">
        <f t="shared" si="311"/>
        <v>36</v>
      </c>
      <c r="AO371">
        <f t="shared" si="311"/>
        <v>28</v>
      </c>
      <c r="AP371">
        <f t="shared" si="311"/>
        <v>2.5</v>
      </c>
      <c r="AQ371">
        <f t="shared" si="311"/>
        <v>44</v>
      </c>
      <c r="AR371">
        <f t="shared" si="311"/>
        <v>26</v>
      </c>
      <c r="AS371">
        <f t="shared" si="311"/>
        <v>2.5</v>
      </c>
      <c r="AT371">
        <f t="shared" si="311"/>
        <v>2.5</v>
      </c>
      <c r="AU371">
        <f t="shared" si="311"/>
        <v>85</v>
      </c>
      <c r="AV371">
        <f t="shared" si="311"/>
        <v>68</v>
      </c>
      <c r="AW371">
        <f t="shared" si="311"/>
        <v>2.5</v>
      </c>
      <c r="AX371">
        <f t="shared" si="311"/>
        <v>42</v>
      </c>
      <c r="AY371">
        <f t="shared" si="311"/>
        <v>53</v>
      </c>
      <c r="AZ371">
        <f t="shared" si="311"/>
        <v>2.5</v>
      </c>
      <c r="BA371">
        <f t="shared" si="311"/>
        <v>2.5</v>
      </c>
      <c r="BB371">
        <f t="shared" si="311"/>
        <v>0</v>
      </c>
      <c r="BC371">
        <f t="shared" si="311"/>
        <v>0.5</v>
      </c>
      <c r="BD371">
        <f t="shared" si="311"/>
        <v>0.5</v>
      </c>
      <c r="BE371">
        <f t="shared" si="311"/>
        <v>0.5</v>
      </c>
      <c r="BF371">
        <f t="shared" si="311"/>
        <v>0.5</v>
      </c>
      <c r="BG371">
        <f t="shared" si="311"/>
        <v>0.5</v>
      </c>
      <c r="BH371">
        <f t="shared" si="311"/>
        <v>0.5</v>
      </c>
      <c r="BI371">
        <f t="shared" si="311"/>
        <v>0.5</v>
      </c>
      <c r="BJ371">
        <f t="shared" si="311"/>
        <v>0.5</v>
      </c>
      <c r="BK371">
        <f t="shared" si="311"/>
        <v>5.0000000000000001E-3</v>
      </c>
      <c r="BL371">
        <f t="shared" si="311"/>
        <v>0.5</v>
      </c>
      <c r="BM371">
        <f t="shared" si="311"/>
        <v>0.05</v>
      </c>
      <c r="BN371">
        <f t="shared" si="311"/>
        <v>0.05</v>
      </c>
      <c r="BO371">
        <f t="shared" si="311"/>
        <v>0.05</v>
      </c>
      <c r="BP371">
        <f t="shared" si="311"/>
        <v>0.05</v>
      </c>
      <c r="BQ371">
        <f t="shared" si="311"/>
        <v>0</v>
      </c>
      <c r="BR371">
        <f t="shared" si="311"/>
        <v>0.4</v>
      </c>
      <c r="BS371">
        <f t="shared" si="311"/>
        <v>0.05</v>
      </c>
      <c r="BT371">
        <f t="shared" si="311"/>
        <v>0.05</v>
      </c>
      <c r="BU371">
        <f t="shared" si="311"/>
        <v>0.1</v>
      </c>
      <c r="BV371">
        <f t="shared" si="311"/>
        <v>0.05</v>
      </c>
      <c r="BW371">
        <f t="shared" si="311"/>
        <v>0.05</v>
      </c>
      <c r="BX371">
        <f t="shared" si="311"/>
        <v>0</v>
      </c>
      <c r="BY371">
        <f t="shared" si="311"/>
        <v>0.15</v>
      </c>
      <c r="BZ371">
        <f t="shared" si="311"/>
        <v>0</v>
      </c>
      <c r="CA371">
        <f t="shared" si="311"/>
        <v>0</v>
      </c>
      <c r="CB371">
        <f t="shared" si="311"/>
        <v>0</v>
      </c>
      <c r="CC371">
        <f t="shared" si="311"/>
        <v>0</v>
      </c>
      <c r="CD371">
        <f t="shared" si="311"/>
        <v>0</v>
      </c>
      <c r="CE371">
        <f t="shared" si="311"/>
        <v>0</v>
      </c>
      <c r="CF371">
        <f t="shared" si="311"/>
        <v>0</v>
      </c>
      <c r="CG371">
        <f t="shared" si="311"/>
        <v>0</v>
      </c>
      <c r="CH371">
        <f t="shared" si="311"/>
        <v>0</v>
      </c>
      <c r="CI371">
        <f t="shared" si="311"/>
        <v>0</v>
      </c>
      <c r="CJ371">
        <f t="shared" si="311"/>
        <v>0</v>
      </c>
      <c r="CK371">
        <f t="shared" si="311"/>
        <v>0</v>
      </c>
      <c r="CL371">
        <f t="shared" si="311"/>
        <v>0</v>
      </c>
      <c r="CM371">
        <f t="shared" si="311"/>
        <v>0</v>
      </c>
      <c r="CN371">
        <f t="shared" si="311"/>
        <v>0</v>
      </c>
      <c r="CO371">
        <f t="shared" si="311"/>
        <v>0</v>
      </c>
      <c r="CP371">
        <f t="shared" si="311"/>
        <v>0</v>
      </c>
      <c r="CQ371">
        <f t="shared" si="311"/>
        <v>0</v>
      </c>
      <c r="CR371" s="19">
        <f t="shared" si="296"/>
        <v>0</v>
      </c>
      <c r="CS371">
        <f t="shared" si="311"/>
        <v>0</v>
      </c>
      <c r="CT371">
        <f t="shared" si="311"/>
        <v>0</v>
      </c>
      <c r="CU371">
        <f t="shared" si="311"/>
        <v>0</v>
      </c>
      <c r="CV371">
        <f t="shared" si="310"/>
        <v>0</v>
      </c>
      <c r="CW371">
        <f t="shared" si="310"/>
        <v>0</v>
      </c>
      <c r="CX371">
        <f t="shared" si="310"/>
        <v>0.05</v>
      </c>
      <c r="CY371">
        <f t="shared" si="310"/>
        <v>0.05</v>
      </c>
      <c r="DA371">
        <f t="shared" si="310"/>
        <v>0</v>
      </c>
      <c r="DB371">
        <f t="shared" si="310"/>
        <v>0</v>
      </c>
      <c r="DC371">
        <f t="shared" si="310"/>
        <v>0</v>
      </c>
      <c r="DD371">
        <f t="shared" si="310"/>
        <v>0</v>
      </c>
      <c r="DE371">
        <f t="shared" si="310"/>
        <v>0</v>
      </c>
    </row>
    <row r="372" spans="35:109">
      <c r="AI372">
        <f t="shared" si="295"/>
        <v>76</v>
      </c>
      <c r="AJ372">
        <f t="shared" si="311"/>
        <v>37</v>
      </c>
      <c r="AK372">
        <f t="shared" si="311"/>
        <v>2.5</v>
      </c>
      <c r="AL372">
        <f t="shared" si="311"/>
        <v>150</v>
      </c>
      <c r="AM372">
        <f t="shared" si="311"/>
        <v>32</v>
      </c>
      <c r="AN372">
        <f t="shared" si="311"/>
        <v>34</v>
      </c>
      <c r="AO372">
        <f t="shared" si="311"/>
        <v>2.5</v>
      </c>
      <c r="AP372">
        <f t="shared" si="311"/>
        <v>2.5</v>
      </c>
      <c r="AQ372">
        <f t="shared" si="311"/>
        <v>34</v>
      </c>
      <c r="AR372">
        <f t="shared" si="311"/>
        <v>24</v>
      </c>
      <c r="AS372">
        <f t="shared" si="311"/>
        <v>25</v>
      </c>
      <c r="AT372">
        <f t="shared" si="311"/>
        <v>2.5</v>
      </c>
      <c r="AU372">
        <f t="shared" si="311"/>
        <v>76</v>
      </c>
      <c r="AV372">
        <f t="shared" si="311"/>
        <v>57</v>
      </c>
      <c r="AW372">
        <f t="shared" si="311"/>
        <v>2.5</v>
      </c>
      <c r="AX372">
        <f t="shared" si="311"/>
        <v>37</v>
      </c>
      <c r="AY372">
        <f t="shared" si="311"/>
        <v>40</v>
      </c>
      <c r="AZ372">
        <f t="shared" si="311"/>
        <v>2.5</v>
      </c>
      <c r="BA372">
        <f t="shared" si="311"/>
        <v>2.5</v>
      </c>
      <c r="BB372">
        <f t="shared" si="311"/>
        <v>0</v>
      </c>
      <c r="BC372">
        <f t="shared" si="311"/>
        <v>0.5</v>
      </c>
      <c r="BD372">
        <f t="shared" si="311"/>
        <v>0.5</v>
      </c>
      <c r="BE372">
        <f t="shared" si="311"/>
        <v>0.5</v>
      </c>
      <c r="BF372">
        <f t="shared" si="311"/>
        <v>0.5</v>
      </c>
      <c r="BG372">
        <f t="shared" si="311"/>
        <v>0.5</v>
      </c>
      <c r="BH372">
        <f t="shared" si="311"/>
        <v>0.5</v>
      </c>
      <c r="BI372">
        <f t="shared" si="311"/>
        <v>0.5</v>
      </c>
      <c r="BJ372">
        <f t="shared" si="311"/>
        <v>0.5</v>
      </c>
      <c r="BK372">
        <f t="shared" si="311"/>
        <v>5.0000000000000001E-3</v>
      </c>
      <c r="BL372">
        <f t="shared" si="311"/>
        <v>0.5</v>
      </c>
      <c r="BM372">
        <f t="shared" si="311"/>
        <v>0.05</v>
      </c>
      <c r="BN372">
        <f t="shared" si="311"/>
        <v>0.05</v>
      </c>
      <c r="BO372">
        <f t="shared" si="311"/>
        <v>0.05</v>
      </c>
      <c r="BP372">
        <f t="shared" si="311"/>
        <v>0.05</v>
      </c>
      <c r="BQ372">
        <f t="shared" si="311"/>
        <v>0</v>
      </c>
      <c r="BR372">
        <f t="shared" si="311"/>
        <v>0.4</v>
      </c>
      <c r="BS372">
        <f t="shared" si="311"/>
        <v>0.05</v>
      </c>
      <c r="BT372">
        <f t="shared" si="311"/>
        <v>0.05</v>
      </c>
      <c r="BU372">
        <f t="shared" si="311"/>
        <v>0.1</v>
      </c>
      <c r="BV372">
        <f t="shared" si="311"/>
        <v>0.05</v>
      </c>
      <c r="BW372">
        <f t="shared" si="311"/>
        <v>0.05</v>
      </c>
      <c r="BX372">
        <f t="shared" si="311"/>
        <v>0</v>
      </c>
      <c r="BY372">
        <f t="shared" si="311"/>
        <v>0.15</v>
      </c>
      <c r="BZ372">
        <f t="shared" si="311"/>
        <v>0</v>
      </c>
      <c r="CA372">
        <f t="shared" si="311"/>
        <v>0</v>
      </c>
      <c r="CB372">
        <f t="shared" si="311"/>
        <v>0</v>
      </c>
      <c r="CC372">
        <f t="shared" si="311"/>
        <v>0</v>
      </c>
      <c r="CD372">
        <f t="shared" si="311"/>
        <v>0</v>
      </c>
      <c r="CE372">
        <f t="shared" si="311"/>
        <v>0</v>
      </c>
      <c r="CF372">
        <f t="shared" si="311"/>
        <v>0</v>
      </c>
      <c r="CG372">
        <f t="shared" si="311"/>
        <v>0</v>
      </c>
      <c r="CH372">
        <f t="shared" si="311"/>
        <v>0</v>
      </c>
      <c r="CI372">
        <f t="shared" si="311"/>
        <v>0</v>
      </c>
      <c r="CJ372">
        <f t="shared" si="311"/>
        <v>0</v>
      </c>
      <c r="CK372">
        <f t="shared" si="311"/>
        <v>0</v>
      </c>
      <c r="CL372">
        <f t="shared" si="311"/>
        <v>0</v>
      </c>
      <c r="CM372">
        <f t="shared" si="311"/>
        <v>0</v>
      </c>
      <c r="CN372">
        <f t="shared" si="311"/>
        <v>0</v>
      </c>
      <c r="CO372">
        <f t="shared" si="311"/>
        <v>0</v>
      </c>
      <c r="CP372">
        <f t="shared" si="311"/>
        <v>0</v>
      </c>
      <c r="CQ372">
        <f t="shared" si="311"/>
        <v>0</v>
      </c>
      <c r="CR372" s="19">
        <f t="shared" si="296"/>
        <v>0</v>
      </c>
      <c r="CS372">
        <f t="shared" si="311"/>
        <v>0</v>
      </c>
      <c r="CT372">
        <f t="shared" si="311"/>
        <v>0</v>
      </c>
      <c r="CU372">
        <f t="shared" si="311"/>
        <v>0</v>
      </c>
      <c r="CV372">
        <f t="shared" si="310"/>
        <v>0</v>
      </c>
      <c r="CW372">
        <f t="shared" si="310"/>
        <v>0</v>
      </c>
      <c r="CX372">
        <f t="shared" si="310"/>
        <v>0.05</v>
      </c>
      <c r="CY372">
        <f t="shared" si="310"/>
        <v>0.05</v>
      </c>
      <c r="DA372">
        <f t="shared" si="310"/>
        <v>0</v>
      </c>
      <c r="DB372">
        <f t="shared" si="310"/>
        <v>0</v>
      </c>
      <c r="DC372">
        <f t="shared" si="310"/>
        <v>0</v>
      </c>
      <c r="DD372">
        <f t="shared" si="310"/>
        <v>0</v>
      </c>
      <c r="DE372">
        <f t="shared" si="310"/>
        <v>0</v>
      </c>
    </row>
    <row r="373" spans="35:109">
      <c r="AI373">
        <f t="shared" si="295"/>
        <v>2.5</v>
      </c>
      <c r="AJ373">
        <f t="shared" si="311"/>
        <v>2.5</v>
      </c>
      <c r="AK373">
        <f t="shared" si="311"/>
        <v>2.5</v>
      </c>
      <c r="AL373">
        <f t="shared" si="311"/>
        <v>109</v>
      </c>
      <c r="AM373">
        <f t="shared" si="311"/>
        <v>41</v>
      </c>
      <c r="AN373">
        <f t="shared" si="311"/>
        <v>32</v>
      </c>
      <c r="AO373">
        <f t="shared" si="311"/>
        <v>2.5</v>
      </c>
      <c r="AP373">
        <f t="shared" si="311"/>
        <v>2.5</v>
      </c>
      <c r="AQ373">
        <f t="shared" si="311"/>
        <v>37</v>
      </c>
      <c r="AR373">
        <f t="shared" si="311"/>
        <v>1.5</v>
      </c>
      <c r="AS373">
        <f t="shared" si="311"/>
        <v>2.5</v>
      </c>
      <c r="AT373">
        <f t="shared" si="311"/>
        <v>2.5</v>
      </c>
      <c r="AU373">
        <f t="shared" si="311"/>
        <v>57</v>
      </c>
      <c r="AV373">
        <f t="shared" si="311"/>
        <v>56</v>
      </c>
      <c r="AW373">
        <f t="shared" si="311"/>
        <v>2.5</v>
      </c>
      <c r="AX373">
        <f t="shared" si="311"/>
        <v>34</v>
      </c>
      <c r="AY373">
        <f t="shared" si="311"/>
        <v>32</v>
      </c>
      <c r="AZ373">
        <f t="shared" si="311"/>
        <v>2.5</v>
      </c>
      <c r="BA373">
        <f t="shared" si="311"/>
        <v>2.5</v>
      </c>
      <c r="BB373">
        <f t="shared" si="311"/>
        <v>0</v>
      </c>
      <c r="BC373">
        <f t="shared" si="311"/>
        <v>0.5</v>
      </c>
      <c r="BD373">
        <f t="shared" si="311"/>
        <v>0.5</v>
      </c>
      <c r="BE373">
        <f t="shared" si="311"/>
        <v>0.5</v>
      </c>
      <c r="BF373">
        <f t="shared" si="311"/>
        <v>0.5</v>
      </c>
      <c r="BG373">
        <f t="shared" si="311"/>
        <v>0.5</v>
      </c>
      <c r="BH373">
        <f t="shared" si="311"/>
        <v>0.5</v>
      </c>
      <c r="BI373">
        <f t="shared" si="311"/>
        <v>0.5</v>
      </c>
      <c r="BJ373">
        <f t="shared" si="311"/>
        <v>0.5</v>
      </c>
      <c r="BK373">
        <f t="shared" si="311"/>
        <v>5.0000000000000001E-3</v>
      </c>
      <c r="BL373">
        <f t="shared" si="311"/>
        <v>0.5</v>
      </c>
      <c r="BM373">
        <f t="shared" si="311"/>
        <v>0.05</v>
      </c>
      <c r="BN373">
        <f t="shared" si="311"/>
        <v>0.05</v>
      </c>
      <c r="BO373">
        <f t="shared" si="311"/>
        <v>0.05</v>
      </c>
      <c r="BP373">
        <f t="shared" si="311"/>
        <v>0.05</v>
      </c>
      <c r="BQ373">
        <f t="shared" si="311"/>
        <v>0</v>
      </c>
      <c r="BR373">
        <f t="shared" si="311"/>
        <v>0.4</v>
      </c>
      <c r="BS373">
        <f t="shared" si="311"/>
        <v>0.05</v>
      </c>
      <c r="BT373">
        <f t="shared" si="311"/>
        <v>0.05</v>
      </c>
      <c r="BU373">
        <f t="shared" si="311"/>
        <v>0.1</v>
      </c>
      <c r="BV373">
        <f t="shared" si="311"/>
        <v>0.05</v>
      </c>
      <c r="BW373">
        <f t="shared" si="311"/>
        <v>0.05</v>
      </c>
      <c r="BX373">
        <f t="shared" si="311"/>
        <v>0</v>
      </c>
      <c r="BY373">
        <f t="shared" si="311"/>
        <v>0.15</v>
      </c>
      <c r="BZ373">
        <f t="shared" si="311"/>
        <v>0</v>
      </c>
      <c r="CA373">
        <f t="shared" si="311"/>
        <v>0</v>
      </c>
      <c r="CB373">
        <f t="shared" si="311"/>
        <v>0</v>
      </c>
      <c r="CC373">
        <f t="shared" si="311"/>
        <v>0</v>
      </c>
      <c r="CD373">
        <f t="shared" si="311"/>
        <v>0</v>
      </c>
      <c r="CE373">
        <f t="shared" si="311"/>
        <v>0</v>
      </c>
      <c r="CF373">
        <f t="shared" si="311"/>
        <v>0</v>
      </c>
      <c r="CG373">
        <f t="shared" si="311"/>
        <v>0</v>
      </c>
      <c r="CH373">
        <f t="shared" si="311"/>
        <v>0</v>
      </c>
      <c r="CI373">
        <f t="shared" si="311"/>
        <v>0</v>
      </c>
      <c r="CJ373">
        <f t="shared" si="311"/>
        <v>0</v>
      </c>
      <c r="CK373">
        <f t="shared" si="311"/>
        <v>0</v>
      </c>
      <c r="CL373">
        <f t="shared" si="311"/>
        <v>0</v>
      </c>
      <c r="CM373">
        <f t="shared" si="311"/>
        <v>0</v>
      </c>
      <c r="CN373">
        <f t="shared" si="311"/>
        <v>0</v>
      </c>
      <c r="CO373">
        <f t="shared" si="311"/>
        <v>0</v>
      </c>
      <c r="CP373">
        <f t="shared" si="311"/>
        <v>0</v>
      </c>
      <c r="CQ373">
        <f t="shared" si="311"/>
        <v>0</v>
      </c>
      <c r="CR373" s="19">
        <f t="shared" si="296"/>
        <v>0</v>
      </c>
      <c r="CS373">
        <f t="shared" si="311"/>
        <v>0</v>
      </c>
      <c r="CT373">
        <f t="shared" si="311"/>
        <v>0</v>
      </c>
      <c r="CU373">
        <f t="shared" ref="CU373:DE376" si="312">CU165*1000</f>
        <v>0</v>
      </c>
      <c r="CV373">
        <f t="shared" si="312"/>
        <v>0</v>
      </c>
      <c r="CW373">
        <f t="shared" si="312"/>
        <v>0</v>
      </c>
      <c r="CX373">
        <f t="shared" si="312"/>
        <v>0.05</v>
      </c>
      <c r="CY373">
        <f t="shared" si="312"/>
        <v>0.05</v>
      </c>
      <c r="DA373">
        <f t="shared" si="312"/>
        <v>0</v>
      </c>
      <c r="DB373">
        <f t="shared" si="312"/>
        <v>0</v>
      </c>
      <c r="DC373">
        <f t="shared" si="312"/>
        <v>0</v>
      </c>
      <c r="DD373">
        <f t="shared" si="312"/>
        <v>0</v>
      </c>
      <c r="DE373">
        <f t="shared" si="312"/>
        <v>0</v>
      </c>
    </row>
    <row r="374" spans="35:109">
      <c r="AI374">
        <f t="shared" si="295"/>
        <v>62</v>
      </c>
      <c r="AJ374">
        <f t="shared" ref="AJ374:CU377" si="313">AJ166*1000</f>
        <v>54</v>
      </c>
      <c r="AK374">
        <f t="shared" si="313"/>
        <v>2.5</v>
      </c>
      <c r="AL374">
        <f t="shared" si="313"/>
        <v>272</v>
      </c>
      <c r="AM374">
        <f t="shared" si="313"/>
        <v>81</v>
      </c>
      <c r="AN374">
        <f t="shared" si="313"/>
        <v>76</v>
      </c>
      <c r="AO374">
        <f t="shared" si="313"/>
        <v>42</v>
      </c>
      <c r="AP374">
        <f t="shared" si="313"/>
        <v>2.5</v>
      </c>
      <c r="AQ374">
        <f t="shared" si="313"/>
        <v>46</v>
      </c>
      <c r="AR374">
        <f t="shared" si="313"/>
        <v>29</v>
      </c>
      <c r="AS374">
        <f t="shared" si="313"/>
        <v>2.5</v>
      </c>
      <c r="AT374">
        <f t="shared" si="313"/>
        <v>2.5</v>
      </c>
      <c r="AU374">
        <f t="shared" si="313"/>
        <v>146</v>
      </c>
      <c r="AV374">
        <f t="shared" si="313"/>
        <v>81</v>
      </c>
      <c r="AW374">
        <f t="shared" si="313"/>
        <v>35</v>
      </c>
      <c r="AX374">
        <f t="shared" si="313"/>
        <v>68</v>
      </c>
      <c r="AY374">
        <f t="shared" si="313"/>
        <v>57</v>
      </c>
      <c r="AZ374">
        <f t="shared" si="313"/>
        <v>2.5</v>
      </c>
      <c r="BA374">
        <f t="shared" si="313"/>
        <v>2.5</v>
      </c>
      <c r="BB374">
        <f t="shared" si="313"/>
        <v>0</v>
      </c>
      <c r="BC374">
        <f t="shared" si="313"/>
        <v>0.5</v>
      </c>
      <c r="BD374">
        <f t="shared" si="313"/>
        <v>0.5</v>
      </c>
      <c r="BE374">
        <f t="shared" si="313"/>
        <v>0.5</v>
      </c>
      <c r="BF374">
        <f t="shared" si="313"/>
        <v>0.5</v>
      </c>
      <c r="BG374">
        <f t="shared" si="313"/>
        <v>0.5</v>
      </c>
      <c r="BH374">
        <f t="shared" si="313"/>
        <v>0.5</v>
      </c>
      <c r="BI374">
        <f t="shared" si="313"/>
        <v>0.5</v>
      </c>
      <c r="BJ374">
        <f t="shared" si="313"/>
        <v>0.5</v>
      </c>
      <c r="BK374">
        <f t="shared" si="313"/>
        <v>5.0000000000000001E-3</v>
      </c>
      <c r="BL374">
        <f t="shared" si="313"/>
        <v>0.5</v>
      </c>
      <c r="BM374">
        <f t="shared" si="313"/>
        <v>0.05</v>
      </c>
      <c r="BN374">
        <f t="shared" si="313"/>
        <v>0.05</v>
      </c>
      <c r="BO374">
        <f t="shared" si="313"/>
        <v>0.05</v>
      </c>
      <c r="BP374">
        <f t="shared" si="313"/>
        <v>0.05</v>
      </c>
      <c r="BQ374">
        <f t="shared" si="313"/>
        <v>0</v>
      </c>
      <c r="BR374">
        <f t="shared" si="313"/>
        <v>0.4</v>
      </c>
      <c r="BS374">
        <f t="shared" si="313"/>
        <v>0.05</v>
      </c>
      <c r="BT374">
        <f t="shared" si="313"/>
        <v>0.05</v>
      </c>
      <c r="BU374">
        <f t="shared" si="313"/>
        <v>0.1</v>
      </c>
      <c r="BV374">
        <f t="shared" si="313"/>
        <v>0.05</v>
      </c>
      <c r="BW374">
        <f t="shared" si="313"/>
        <v>0.05</v>
      </c>
      <c r="BX374">
        <f t="shared" si="313"/>
        <v>0</v>
      </c>
      <c r="BY374">
        <f t="shared" si="313"/>
        <v>0.15</v>
      </c>
      <c r="BZ374">
        <f t="shared" si="313"/>
        <v>0</v>
      </c>
      <c r="CA374">
        <f t="shared" si="313"/>
        <v>0</v>
      </c>
      <c r="CB374">
        <f t="shared" si="313"/>
        <v>0</v>
      </c>
      <c r="CC374">
        <f t="shared" si="313"/>
        <v>0</v>
      </c>
      <c r="CD374">
        <f t="shared" si="313"/>
        <v>0</v>
      </c>
      <c r="CE374">
        <f t="shared" si="313"/>
        <v>0</v>
      </c>
      <c r="CF374">
        <f t="shared" si="313"/>
        <v>0</v>
      </c>
      <c r="CG374">
        <f t="shared" si="313"/>
        <v>0</v>
      </c>
      <c r="CH374">
        <f t="shared" si="313"/>
        <v>0</v>
      </c>
      <c r="CI374">
        <f t="shared" si="313"/>
        <v>0</v>
      </c>
      <c r="CJ374">
        <f t="shared" si="313"/>
        <v>0</v>
      </c>
      <c r="CK374">
        <f t="shared" si="313"/>
        <v>0</v>
      </c>
      <c r="CL374">
        <f t="shared" si="313"/>
        <v>0</v>
      </c>
      <c r="CM374">
        <f t="shared" si="313"/>
        <v>0</v>
      </c>
      <c r="CN374">
        <f t="shared" si="313"/>
        <v>0</v>
      </c>
      <c r="CO374">
        <f t="shared" si="313"/>
        <v>0</v>
      </c>
      <c r="CP374">
        <f t="shared" si="313"/>
        <v>0</v>
      </c>
      <c r="CQ374">
        <f t="shared" si="313"/>
        <v>0</v>
      </c>
      <c r="CR374" s="19">
        <f t="shared" si="296"/>
        <v>0</v>
      </c>
      <c r="CS374">
        <f t="shared" si="313"/>
        <v>0</v>
      </c>
      <c r="CT374">
        <f t="shared" si="313"/>
        <v>0</v>
      </c>
      <c r="CU374">
        <f t="shared" si="313"/>
        <v>0</v>
      </c>
      <c r="CV374">
        <f t="shared" si="312"/>
        <v>0</v>
      </c>
      <c r="CW374">
        <f t="shared" si="312"/>
        <v>0</v>
      </c>
      <c r="CX374">
        <f t="shared" si="312"/>
        <v>0.05</v>
      </c>
      <c r="CY374">
        <f t="shared" si="312"/>
        <v>0.05</v>
      </c>
      <c r="DA374">
        <f t="shared" si="312"/>
        <v>0</v>
      </c>
      <c r="DB374">
        <f t="shared" si="312"/>
        <v>0</v>
      </c>
      <c r="DC374">
        <f t="shared" si="312"/>
        <v>0</v>
      </c>
      <c r="DD374">
        <f t="shared" si="312"/>
        <v>0</v>
      </c>
      <c r="DE374">
        <f t="shared" si="312"/>
        <v>0</v>
      </c>
    </row>
    <row r="375" spans="35:109">
      <c r="AI375">
        <f t="shared" si="295"/>
        <v>12</v>
      </c>
      <c r="AJ375">
        <f t="shared" si="313"/>
        <v>17</v>
      </c>
      <c r="AK375">
        <f t="shared" si="313"/>
        <v>2.5</v>
      </c>
      <c r="AL375">
        <f t="shared" si="313"/>
        <v>58</v>
      </c>
      <c r="AM375">
        <f t="shared" si="313"/>
        <v>17</v>
      </c>
      <c r="AN375">
        <f t="shared" si="313"/>
        <v>17</v>
      </c>
      <c r="AO375">
        <f t="shared" si="313"/>
        <v>10</v>
      </c>
      <c r="AP375">
        <f t="shared" si="313"/>
        <v>2.5</v>
      </c>
      <c r="AQ375">
        <f t="shared" si="313"/>
        <v>13</v>
      </c>
      <c r="AR375">
        <f t="shared" si="313"/>
        <v>6</v>
      </c>
      <c r="AS375">
        <f t="shared" si="313"/>
        <v>2.5</v>
      </c>
      <c r="AT375">
        <f t="shared" si="313"/>
        <v>2.5</v>
      </c>
      <c r="AU375">
        <f t="shared" si="313"/>
        <v>32</v>
      </c>
      <c r="AV375">
        <f t="shared" si="313"/>
        <v>20</v>
      </c>
      <c r="AW375">
        <f t="shared" si="313"/>
        <v>8</v>
      </c>
      <c r="AX375">
        <f t="shared" si="313"/>
        <v>16</v>
      </c>
      <c r="AY375">
        <f t="shared" si="313"/>
        <v>12</v>
      </c>
      <c r="AZ375">
        <f t="shared" si="313"/>
        <v>2.5</v>
      </c>
      <c r="BA375">
        <f t="shared" si="313"/>
        <v>2.5</v>
      </c>
      <c r="BB375">
        <f t="shared" si="313"/>
        <v>0</v>
      </c>
      <c r="BC375">
        <f t="shared" si="313"/>
        <v>0.5</v>
      </c>
      <c r="BD375">
        <f t="shared" si="313"/>
        <v>0.5</v>
      </c>
      <c r="BE375">
        <f t="shared" si="313"/>
        <v>0.5</v>
      </c>
      <c r="BF375">
        <f t="shared" si="313"/>
        <v>0.5</v>
      </c>
      <c r="BG375">
        <f t="shared" si="313"/>
        <v>0.5</v>
      </c>
      <c r="BH375">
        <f t="shared" si="313"/>
        <v>0.5</v>
      </c>
      <c r="BI375">
        <f t="shared" si="313"/>
        <v>0.5</v>
      </c>
      <c r="BJ375">
        <f t="shared" si="313"/>
        <v>0.5</v>
      </c>
      <c r="BK375">
        <f t="shared" si="313"/>
        <v>5.0000000000000001E-3</v>
      </c>
      <c r="BL375">
        <f t="shared" si="313"/>
        <v>0.5</v>
      </c>
      <c r="BM375">
        <f t="shared" si="313"/>
        <v>0.05</v>
      </c>
      <c r="BN375">
        <f t="shared" si="313"/>
        <v>0.05</v>
      </c>
      <c r="BO375">
        <f t="shared" si="313"/>
        <v>0.05</v>
      </c>
      <c r="BP375">
        <f t="shared" si="313"/>
        <v>0.05</v>
      </c>
      <c r="BQ375">
        <f t="shared" si="313"/>
        <v>0</v>
      </c>
      <c r="BR375">
        <f t="shared" si="313"/>
        <v>0.4</v>
      </c>
      <c r="BS375">
        <f t="shared" si="313"/>
        <v>0.05</v>
      </c>
      <c r="BT375">
        <f t="shared" si="313"/>
        <v>0.05</v>
      </c>
      <c r="BU375">
        <f t="shared" si="313"/>
        <v>0.1</v>
      </c>
      <c r="BV375">
        <f t="shared" si="313"/>
        <v>0.05</v>
      </c>
      <c r="BW375">
        <f t="shared" si="313"/>
        <v>0.05</v>
      </c>
      <c r="BX375">
        <f t="shared" si="313"/>
        <v>0</v>
      </c>
      <c r="BY375">
        <f t="shared" si="313"/>
        <v>0.15</v>
      </c>
      <c r="BZ375">
        <f t="shared" si="313"/>
        <v>25</v>
      </c>
      <c r="CA375">
        <f t="shared" si="313"/>
        <v>50</v>
      </c>
      <c r="CB375">
        <f t="shared" si="313"/>
        <v>500</v>
      </c>
      <c r="CC375">
        <f t="shared" si="313"/>
        <v>0.01</v>
      </c>
      <c r="CD375">
        <f t="shared" si="313"/>
        <v>2.5000000000000001E-2</v>
      </c>
      <c r="CE375">
        <f t="shared" si="313"/>
        <v>5.0000000000000001E-3</v>
      </c>
      <c r="CF375">
        <f t="shared" si="313"/>
        <v>0.15</v>
      </c>
      <c r="CG375">
        <f t="shared" si="313"/>
        <v>0.5</v>
      </c>
      <c r="CH375">
        <f t="shared" si="313"/>
        <v>0.5</v>
      </c>
      <c r="CI375">
        <f t="shared" si="313"/>
        <v>0.5</v>
      </c>
      <c r="CJ375">
        <f t="shared" si="313"/>
        <v>0</v>
      </c>
      <c r="CK375">
        <f t="shared" si="313"/>
        <v>0.3</v>
      </c>
      <c r="CL375">
        <f t="shared" si="313"/>
        <v>5</v>
      </c>
      <c r="CM375">
        <f t="shared" si="313"/>
        <v>0.5</v>
      </c>
      <c r="CN375">
        <f t="shared" si="313"/>
        <v>0.5</v>
      </c>
      <c r="CO375">
        <f t="shared" si="313"/>
        <v>0.05</v>
      </c>
      <c r="CP375">
        <f t="shared" si="313"/>
        <v>0.05</v>
      </c>
      <c r="CQ375">
        <f t="shared" si="313"/>
        <v>0.05</v>
      </c>
      <c r="CR375" s="19">
        <f t="shared" si="296"/>
        <v>2.5459999999999998</v>
      </c>
      <c r="CS375">
        <f t="shared" si="313"/>
        <v>0.05</v>
      </c>
      <c r="CT375">
        <f t="shared" si="313"/>
        <v>0.05</v>
      </c>
      <c r="CU375">
        <f t="shared" si="313"/>
        <v>0.05</v>
      </c>
      <c r="CV375">
        <f t="shared" si="312"/>
        <v>0.05</v>
      </c>
      <c r="CW375">
        <f t="shared" si="312"/>
        <v>0.05</v>
      </c>
      <c r="CX375">
        <f t="shared" si="312"/>
        <v>0.05</v>
      </c>
      <c r="CY375">
        <f t="shared" si="312"/>
        <v>0.05</v>
      </c>
      <c r="DA375">
        <f t="shared" si="312"/>
        <v>0.5</v>
      </c>
      <c r="DB375">
        <f t="shared" si="312"/>
        <v>0.05</v>
      </c>
      <c r="DC375">
        <f t="shared" si="312"/>
        <v>5</v>
      </c>
      <c r="DD375">
        <f t="shared" si="312"/>
        <v>0.25</v>
      </c>
      <c r="DE375">
        <f t="shared" si="312"/>
        <v>0.05</v>
      </c>
    </row>
    <row r="376" spans="35:109">
      <c r="AI376">
        <f t="shared" si="295"/>
        <v>2.5</v>
      </c>
      <c r="AJ376">
        <f t="shared" si="313"/>
        <v>76</v>
      </c>
      <c r="AK376">
        <f t="shared" si="313"/>
        <v>2.5</v>
      </c>
      <c r="AL376">
        <f t="shared" si="313"/>
        <v>256</v>
      </c>
      <c r="AM376">
        <f t="shared" si="313"/>
        <v>62</v>
      </c>
      <c r="AN376">
        <f t="shared" si="313"/>
        <v>54</v>
      </c>
      <c r="AO376">
        <f t="shared" si="313"/>
        <v>2.5</v>
      </c>
      <c r="AP376">
        <f t="shared" si="313"/>
        <v>2.5</v>
      </c>
      <c r="AQ376">
        <f t="shared" si="313"/>
        <v>57</v>
      </c>
      <c r="AR376">
        <f t="shared" si="313"/>
        <v>38</v>
      </c>
      <c r="AS376">
        <f t="shared" si="313"/>
        <v>2.5</v>
      </c>
      <c r="AT376">
        <f t="shared" si="313"/>
        <v>2.5</v>
      </c>
      <c r="AU376">
        <f t="shared" si="313"/>
        <v>127</v>
      </c>
      <c r="AV376">
        <f t="shared" si="313"/>
        <v>108</v>
      </c>
      <c r="AW376">
        <f t="shared" si="313"/>
        <v>2.5</v>
      </c>
      <c r="AX376">
        <f t="shared" si="313"/>
        <v>72</v>
      </c>
      <c r="AY376">
        <f t="shared" si="313"/>
        <v>70</v>
      </c>
      <c r="AZ376">
        <f t="shared" si="313"/>
        <v>2.5</v>
      </c>
      <c r="BA376">
        <f t="shared" si="313"/>
        <v>2.5</v>
      </c>
      <c r="BB376">
        <f t="shared" si="313"/>
        <v>0</v>
      </c>
      <c r="BC376">
        <f t="shared" si="313"/>
        <v>0.5</v>
      </c>
      <c r="BD376">
        <f t="shared" si="313"/>
        <v>0.5</v>
      </c>
      <c r="BE376">
        <f t="shared" si="313"/>
        <v>0.5</v>
      </c>
      <c r="BF376">
        <f t="shared" si="313"/>
        <v>0.5</v>
      </c>
      <c r="BG376">
        <f t="shared" si="313"/>
        <v>0.5</v>
      </c>
      <c r="BH376">
        <f t="shared" si="313"/>
        <v>0.5</v>
      </c>
      <c r="BI376">
        <f t="shared" si="313"/>
        <v>0.5</v>
      </c>
      <c r="BJ376">
        <f t="shared" si="313"/>
        <v>0.5</v>
      </c>
      <c r="BK376">
        <f t="shared" si="313"/>
        <v>5.0000000000000001E-3</v>
      </c>
      <c r="BL376">
        <f t="shared" si="313"/>
        <v>0.5</v>
      </c>
      <c r="BM376">
        <f t="shared" si="313"/>
        <v>0.05</v>
      </c>
      <c r="BN376">
        <f t="shared" si="313"/>
        <v>0.05</v>
      </c>
      <c r="BO376">
        <f t="shared" si="313"/>
        <v>0.05</v>
      </c>
      <c r="BP376">
        <f t="shared" si="313"/>
        <v>0.05</v>
      </c>
      <c r="BQ376">
        <f t="shared" si="313"/>
        <v>0</v>
      </c>
      <c r="BR376">
        <f t="shared" si="313"/>
        <v>0.4</v>
      </c>
      <c r="BS376">
        <f t="shared" si="313"/>
        <v>0.05</v>
      </c>
      <c r="BT376">
        <f t="shared" si="313"/>
        <v>0.05</v>
      </c>
      <c r="BU376">
        <f t="shared" si="313"/>
        <v>0.1</v>
      </c>
      <c r="BV376">
        <f t="shared" si="313"/>
        <v>0.05</v>
      </c>
      <c r="BW376">
        <f t="shared" si="313"/>
        <v>0.05</v>
      </c>
      <c r="BX376">
        <f t="shared" si="313"/>
        <v>0</v>
      </c>
      <c r="BY376">
        <f t="shared" si="313"/>
        <v>0.15</v>
      </c>
      <c r="BZ376">
        <f t="shared" si="313"/>
        <v>0</v>
      </c>
      <c r="CA376">
        <f t="shared" si="313"/>
        <v>0</v>
      </c>
      <c r="CB376">
        <f t="shared" si="313"/>
        <v>0</v>
      </c>
      <c r="CC376">
        <f t="shared" si="313"/>
        <v>0</v>
      </c>
      <c r="CD376">
        <f t="shared" si="313"/>
        <v>0</v>
      </c>
      <c r="CE376">
        <f t="shared" si="313"/>
        <v>0</v>
      </c>
      <c r="CF376">
        <f t="shared" si="313"/>
        <v>0</v>
      </c>
      <c r="CG376">
        <f t="shared" si="313"/>
        <v>0</v>
      </c>
      <c r="CH376">
        <f t="shared" si="313"/>
        <v>0</v>
      </c>
      <c r="CI376">
        <f t="shared" si="313"/>
        <v>0</v>
      </c>
      <c r="CJ376">
        <f t="shared" si="313"/>
        <v>0</v>
      </c>
      <c r="CK376">
        <f t="shared" si="313"/>
        <v>0</v>
      </c>
      <c r="CL376">
        <f t="shared" si="313"/>
        <v>0</v>
      </c>
      <c r="CM376">
        <f t="shared" si="313"/>
        <v>0</v>
      </c>
      <c r="CN376">
        <f t="shared" si="313"/>
        <v>0</v>
      </c>
      <c r="CO376">
        <f t="shared" si="313"/>
        <v>0</v>
      </c>
      <c r="CP376">
        <f t="shared" si="313"/>
        <v>0</v>
      </c>
      <c r="CQ376">
        <f t="shared" si="313"/>
        <v>0</v>
      </c>
      <c r="CR376" s="19">
        <f t="shared" si="296"/>
        <v>0</v>
      </c>
      <c r="CS376">
        <f t="shared" si="313"/>
        <v>0</v>
      </c>
      <c r="CT376">
        <f t="shared" si="313"/>
        <v>0</v>
      </c>
      <c r="CU376">
        <f t="shared" si="313"/>
        <v>0</v>
      </c>
      <c r="CV376">
        <f t="shared" si="312"/>
        <v>0</v>
      </c>
      <c r="CW376">
        <f t="shared" si="312"/>
        <v>0</v>
      </c>
      <c r="CX376">
        <f t="shared" si="312"/>
        <v>0.05</v>
      </c>
      <c r="CY376">
        <f t="shared" si="312"/>
        <v>0.05</v>
      </c>
      <c r="DA376">
        <f t="shared" si="312"/>
        <v>0</v>
      </c>
      <c r="DB376">
        <f t="shared" si="312"/>
        <v>0</v>
      </c>
      <c r="DC376">
        <f t="shared" si="312"/>
        <v>0</v>
      </c>
      <c r="DD376">
        <f t="shared" si="312"/>
        <v>0</v>
      </c>
      <c r="DE376">
        <f t="shared" si="312"/>
        <v>0</v>
      </c>
    </row>
    <row r="377" spans="35:109">
      <c r="AI377">
        <f t="shared" si="295"/>
        <v>85</v>
      </c>
      <c r="AJ377">
        <f t="shared" si="313"/>
        <v>63</v>
      </c>
      <c r="AK377">
        <f t="shared" si="313"/>
        <v>2.5</v>
      </c>
      <c r="AL377">
        <f t="shared" si="313"/>
        <v>208</v>
      </c>
      <c r="AM377">
        <f t="shared" si="313"/>
        <v>70</v>
      </c>
      <c r="AN377">
        <f t="shared" si="313"/>
        <v>51</v>
      </c>
      <c r="AO377">
        <f t="shared" si="313"/>
        <v>2.5</v>
      </c>
      <c r="AP377">
        <f t="shared" si="313"/>
        <v>2.5</v>
      </c>
      <c r="AQ377">
        <f t="shared" si="313"/>
        <v>50</v>
      </c>
      <c r="AR377">
        <f t="shared" si="313"/>
        <v>40</v>
      </c>
      <c r="AS377">
        <f t="shared" si="313"/>
        <v>2.5</v>
      </c>
      <c r="AT377">
        <f t="shared" si="313"/>
        <v>2.5</v>
      </c>
      <c r="AU377">
        <f t="shared" si="313"/>
        <v>108</v>
      </c>
      <c r="AV377">
        <f t="shared" si="313"/>
        <v>65</v>
      </c>
      <c r="AW377">
        <f t="shared" si="313"/>
        <v>2.5</v>
      </c>
      <c r="AX377">
        <f t="shared" si="313"/>
        <v>54</v>
      </c>
      <c r="AY377">
        <f t="shared" si="313"/>
        <v>53</v>
      </c>
      <c r="AZ377">
        <f t="shared" si="313"/>
        <v>2.5</v>
      </c>
      <c r="BA377">
        <f t="shared" si="313"/>
        <v>2.5</v>
      </c>
      <c r="BB377">
        <f t="shared" si="313"/>
        <v>0</v>
      </c>
      <c r="BC377">
        <f t="shared" si="313"/>
        <v>0.5</v>
      </c>
      <c r="BD377">
        <f t="shared" si="313"/>
        <v>0.5</v>
      </c>
      <c r="BE377">
        <f t="shared" si="313"/>
        <v>0.5</v>
      </c>
      <c r="BF377">
        <f t="shared" si="313"/>
        <v>0.5</v>
      </c>
      <c r="BG377">
        <f t="shared" si="313"/>
        <v>0.5</v>
      </c>
      <c r="BH377">
        <f t="shared" si="313"/>
        <v>0.5</v>
      </c>
      <c r="BI377">
        <f t="shared" si="313"/>
        <v>0.5</v>
      </c>
      <c r="BJ377">
        <f t="shared" si="313"/>
        <v>0.5</v>
      </c>
      <c r="BK377">
        <f t="shared" si="313"/>
        <v>5.0000000000000001E-3</v>
      </c>
      <c r="BL377">
        <f t="shared" si="313"/>
        <v>0.5</v>
      </c>
      <c r="BM377">
        <f t="shared" si="313"/>
        <v>0.05</v>
      </c>
      <c r="BN377">
        <f t="shared" si="313"/>
        <v>0.05</v>
      </c>
      <c r="BO377">
        <f t="shared" si="313"/>
        <v>0.05</v>
      </c>
      <c r="BP377">
        <f t="shared" si="313"/>
        <v>0.05</v>
      </c>
      <c r="BQ377">
        <f t="shared" si="313"/>
        <v>0</v>
      </c>
      <c r="BR377">
        <f t="shared" si="313"/>
        <v>0.4</v>
      </c>
      <c r="BS377">
        <f t="shared" si="313"/>
        <v>0.05</v>
      </c>
      <c r="BT377">
        <f t="shared" si="313"/>
        <v>0.05</v>
      </c>
      <c r="BU377">
        <f t="shared" si="313"/>
        <v>0.1</v>
      </c>
      <c r="BV377">
        <f t="shared" si="313"/>
        <v>0.05</v>
      </c>
      <c r="BW377">
        <f t="shared" si="313"/>
        <v>0.05</v>
      </c>
      <c r="BX377">
        <f t="shared" si="313"/>
        <v>0</v>
      </c>
      <c r="BY377">
        <f t="shared" si="313"/>
        <v>0.15</v>
      </c>
      <c r="BZ377">
        <f t="shared" si="313"/>
        <v>0</v>
      </c>
      <c r="CA377">
        <f t="shared" si="313"/>
        <v>0</v>
      </c>
      <c r="CB377">
        <f t="shared" si="313"/>
        <v>0</v>
      </c>
      <c r="CC377">
        <f t="shared" si="313"/>
        <v>0</v>
      </c>
      <c r="CD377">
        <f t="shared" si="313"/>
        <v>0</v>
      </c>
      <c r="CE377">
        <f t="shared" si="313"/>
        <v>0</v>
      </c>
      <c r="CF377">
        <f t="shared" si="313"/>
        <v>0</v>
      </c>
      <c r="CG377">
        <f t="shared" si="313"/>
        <v>0</v>
      </c>
      <c r="CH377">
        <f t="shared" si="313"/>
        <v>0</v>
      </c>
      <c r="CI377">
        <f t="shared" si="313"/>
        <v>0</v>
      </c>
      <c r="CJ377">
        <f t="shared" si="313"/>
        <v>0</v>
      </c>
      <c r="CK377">
        <f t="shared" si="313"/>
        <v>0</v>
      </c>
      <c r="CL377">
        <f t="shared" si="313"/>
        <v>0</v>
      </c>
      <c r="CM377">
        <f t="shared" si="313"/>
        <v>0</v>
      </c>
      <c r="CN377">
        <f t="shared" si="313"/>
        <v>0</v>
      </c>
      <c r="CO377">
        <f t="shared" si="313"/>
        <v>0</v>
      </c>
      <c r="CP377">
        <f t="shared" si="313"/>
        <v>0</v>
      </c>
      <c r="CQ377">
        <f t="shared" si="313"/>
        <v>0</v>
      </c>
      <c r="CR377" s="19">
        <f t="shared" si="296"/>
        <v>0</v>
      </c>
      <c r="CS377">
        <f t="shared" si="313"/>
        <v>0</v>
      </c>
      <c r="CT377">
        <f t="shared" si="313"/>
        <v>0</v>
      </c>
      <c r="CU377">
        <f t="shared" ref="CU377:DE380" si="314">CU169*1000</f>
        <v>0</v>
      </c>
      <c r="CV377">
        <f t="shared" si="314"/>
        <v>0</v>
      </c>
      <c r="CW377">
        <f t="shared" si="314"/>
        <v>0</v>
      </c>
      <c r="CX377">
        <f t="shared" si="314"/>
        <v>0.05</v>
      </c>
      <c r="CY377">
        <f t="shared" si="314"/>
        <v>0.05</v>
      </c>
      <c r="DA377">
        <f t="shared" si="314"/>
        <v>0</v>
      </c>
      <c r="DB377">
        <f t="shared" si="314"/>
        <v>0</v>
      </c>
      <c r="DC377">
        <f t="shared" si="314"/>
        <v>0</v>
      </c>
      <c r="DD377">
        <f t="shared" si="314"/>
        <v>0</v>
      </c>
      <c r="DE377">
        <f t="shared" si="314"/>
        <v>0</v>
      </c>
    </row>
    <row r="378" spans="35:109">
      <c r="AI378">
        <f t="shared" si="295"/>
        <v>65</v>
      </c>
      <c r="AJ378">
        <f t="shared" ref="AJ378:CU381" si="315">AJ170*1000</f>
        <v>85</v>
      </c>
      <c r="AK378">
        <f t="shared" si="315"/>
        <v>2.5</v>
      </c>
      <c r="AL378">
        <f t="shared" si="315"/>
        <v>329</v>
      </c>
      <c r="AM378">
        <f t="shared" si="315"/>
        <v>117</v>
      </c>
      <c r="AN378">
        <f t="shared" si="315"/>
        <v>82</v>
      </c>
      <c r="AO378">
        <f t="shared" si="315"/>
        <v>51</v>
      </c>
      <c r="AP378">
        <f t="shared" si="315"/>
        <v>2.5</v>
      </c>
      <c r="AQ378">
        <f t="shared" si="315"/>
        <v>65</v>
      </c>
      <c r="AR378">
        <f t="shared" si="315"/>
        <v>44</v>
      </c>
      <c r="AS378">
        <f t="shared" si="315"/>
        <v>2.5</v>
      </c>
      <c r="AT378">
        <f t="shared" si="315"/>
        <v>2.5</v>
      </c>
      <c r="AU378">
        <f t="shared" si="315"/>
        <v>157</v>
      </c>
      <c r="AV378">
        <f t="shared" si="315"/>
        <v>104</v>
      </c>
      <c r="AW378">
        <f t="shared" si="315"/>
        <v>44</v>
      </c>
      <c r="AX378">
        <f t="shared" si="315"/>
        <v>73</v>
      </c>
      <c r="AY378">
        <f t="shared" si="315"/>
        <v>57</v>
      </c>
      <c r="AZ378">
        <f t="shared" si="315"/>
        <v>2.5</v>
      </c>
      <c r="BA378">
        <f t="shared" si="315"/>
        <v>2.5</v>
      </c>
      <c r="BB378">
        <f t="shared" si="315"/>
        <v>0</v>
      </c>
      <c r="BC378">
        <f t="shared" si="315"/>
        <v>0.5</v>
      </c>
      <c r="BD378">
        <f t="shared" si="315"/>
        <v>0.5</v>
      </c>
      <c r="BE378">
        <f t="shared" si="315"/>
        <v>0.5</v>
      </c>
      <c r="BF378">
        <f t="shared" si="315"/>
        <v>0.5</v>
      </c>
      <c r="BG378">
        <f t="shared" si="315"/>
        <v>0.5</v>
      </c>
      <c r="BH378">
        <f t="shared" si="315"/>
        <v>0.5</v>
      </c>
      <c r="BI378">
        <f t="shared" si="315"/>
        <v>0.5</v>
      </c>
      <c r="BJ378">
        <f t="shared" si="315"/>
        <v>0.5</v>
      </c>
      <c r="BK378">
        <f t="shared" si="315"/>
        <v>5.0000000000000001E-3</v>
      </c>
      <c r="BL378">
        <f t="shared" si="315"/>
        <v>0.5</v>
      </c>
      <c r="BM378">
        <f t="shared" si="315"/>
        <v>0.05</v>
      </c>
      <c r="BN378">
        <f t="shared" si="315"/>
        <v>0.05</v>
      </c>
      <c r="BO378">
        <f t="shared" si="315"/>
        <v>0.05</v>
      </c>
      <c r="BP378">
        <f t="shared" si="315"/>
        <v>0.05</v>
      </c>
      <c r="BQ378">
        <f t="shared" si="315"/>
        <v>0</v>
      </c>
      <c r="BR378">
        <f t="shared" si="315"/>
        <v>0.4</v>
      </c>
      <c r="BS378">
        <f t="shared" si="315"/>
        <v>0.05</v>
      </c>
      <c r="BT378">
        <f t="shared" si="315"/>
        <v>0.05</v>
      </c>
      <c r="BU378">
        <f t="shared" si="315"/>
        <v>0.1</v>
      </c>
      <c r="BV378">
        <f t="shared" si="315"/>
        <v>0.05</v>
      </c>
      <c r="BW378">
        <f t="shared" si="315"/>
        <v>0.05</v>
      </c>
      <c r="BX378">
        <f t="shared" si="315"/>
        <v>0</v>
      </c>
      <c r="BY378">
        <f t="shared" si="315"/>
        <v>0.15</v>
      </c>
      <c r="BZ378">
        <f t="shared" si="315"/>
        <v>0</v>
      </c>
      <c r="CA378">
        <f t="shared" si="315"/>
        <v>0</v>
      </c>
      <c r="CB378">
        <f t="shared" si="315"/>
        <v>0</v>
      </c>
      <c r="CC378">
        <f t="shared" si="315"/>
        <v>0</v>
      </c>
      <c r="CD378">
        <f t="shared" si="315"/>
        <v>0</v>
      </c>
      <c r="CE378">
        <f t="shared" si="315"/>
        <v>0</v>
      </c>
      <c r="CF378">
        <f t="shared" si="315"/>
        <v>0</v>
      </c>
      <c r="CG378">
        <f t="shared" si="315"/>
        <v>0</v>
      </c>
      <c r="CH378">
        <f t="shared" si="315"/>
        <v>0</v>
      </c>
      <c r="CI378">
        <f t="shared" si="315"/>
        <v>0</v>
      </c>
      <c r="CJ378">
        <f t="shared" si="315"/>
        <v>0</v>
      </c>
      <c r="CK378">
        <f t="shared" si="315"/>
        <v>0</v>
      </c>
      <c r="CL378">
        <f t="shared" si="315"/>
        <v>0</v>
      </c>
      <c r="CM378">
        <f t="shared" si="315"/>
        <v>0</v>
      </c>
      <c r="CN378">
        <f t="shared" si="315"/>
        <v>0</v>
      </c>
      <c r="CO378">
        <f t="shared" si="315"/>
        <v>0</v>
      </c>
      <c r="CP378">
        <f t="shared" si="315"/>
        <v>0</v>
      </c>
      <c r="CQ378">
        <f t="shared" si="315"/>
        <v>0</v>
      </c>
      <c r="CR378" s="19">
        <f t="shared" si="296"/>
        <v>0</v>
      </c>
      <c r="CS378">
        <f t="shared" si="315"/>
        <v>0</v>
      </c>
      <c r="CT378">
        <f t="shared" si="315"/>
        <v>0</v>
      </c>
      <c r="CU378">
        <f t="shared" si="315"/>
        <v>0</v>
      </c>
      <c r="CV378">
        <f t="shared" si="314"/>
        <v>0</v>
      </c>
      <c r="CW378">
        <f t="shared" si="314"/>
        <v>0</v>
      </c>
      <c r="CX378">
        <f t="shared" si="314"/>
        <v>0.05</v>
      </c>
      <c r="CY378">
        <f t="shared" si="314"/>
        <v>0.05</v>
      </c>
      <c r="DA378">
        <f t="shared" si="314"/>
        <v>0</v>
      </c>
      <c r="DB378">
        <f t="shared" si="314"/>
        <v>0</v>
      </c>
      <c r="DC378">
        <f t="shared" si="314"/>
        <v>0</v>
      </c>
      <c r="DD378">
        <f t="shared" si="314"/>
        <v>0</v>
      </c>
      <c r="DE378">
        <f t="shared" si="314"/>
        <v>0</v>
      </c>
    </row>
    <row r="379" spans="35:109">
      <c r="AI379">
        <f t="shared" si="295"/>
        <v>48</v>
      </c>
      <c r="AJ379">
        <f t="shared" si="315"/>
        <v>59</v>
      </c>
      <c r="AK379">
        <f t="shared" si="315"/>
        <v>2.5</v>
      </c>
      <c r="AL379">
        <f t="shared" si="315"/>
        <v>262</v>
      </c>
      <c r="AM379">
        <f t="shared" si="315"/>
        <v>71</v>
      </c>
      <c r="AN379">
        <f t="shared" si="315"/>
        <v>66</v>
      </c>
      <c r="AO379">
        <f t="shared" si="315"/>
        <v>53</v>
      </c>
      <c r="AP379">
        <f t="shared" si="315"/>
        <v>2.5</v>
      </c>
      <c r="AQ379">
        <f t="shared" si="315"/>
        <v>54</v>
      </c>
      <c r="AR379">
        <f t="shared" si="315"/>
        <v>23</v>
      </c>
      <c r="AS379">
        <f t="shared" si="315"/>
        <v>2.5</v>
      </c>
      <c r="AT379">
        <f t="shared" si="315"/>
        <v>2.5</v>
      </c>
      <c r="AU379">
        <f t="shared" si="315"/>
        <v>141</v>
      </c>
      <c r="AV379">
        <f t="shared" si="315"/>
        <v>111</v>
      </c>
      <c r="AW379">
        <f t="shared" si="315"/>
        <v>41</v>
      </c>
      <c r="AX379">
        <f t="shared" si="315"/>
        <v>80</v>
      </c>
      <c r="AY379">
        <f t="shared" si="315"/>
        <v>62</v>
      </c>
      <c r="AZ379">
        <f t="shared" si="315"/>
        <v>2.5</v>
      </c>
      <c r="BA379">
        <f t="shared" si="315"/>
        <v>2.5</v>
      </c>
      <c r="BB379">
        <f t="shared" si="315"/>
        <v>0</v>
      </c>
      <c r="BC379">
        <f t="shared" si="315"/>
        <v>0.5</v>
      </c>
      <c r="BD379">
        <f t="shared" si="315"/>
        <v>0.5</v>
      </c>
      <c r="BE379">
        <f t="shared" si="315"/>
        <v>0.5</v>
      </c>
      <c r="BF379">
        <f t="shared" si="315"/>
        <v>0.5</v>
      </c>
      <c r="BG379">
        <f t="shared" si="315"/>
        <v>0.5</v>
      </c>
      <c r="BH379">
        <f t="shared" si="315"/>
        <v>0.5</v>
      </c>
      <c r="BI379">
        <f t="shared" si="315"/>
        <v>0.5</v>
      </c>
      <c r="BJ379">
        <f t="shared" si="315"/>
        <v>0.5</v>
      </c>
      <c r="BK379">
        <f t="shared" si="315"/>
        <v>5.0000000000000001E-3</v>
      </c>
      <c r="BL379">
        <f t="shared" si="315"/>
        <v>0.5</v>
      </c>
      <c r="BM379">
        <f t="shared" si="315"/>
        <v>0.05</v>
      </c>
      <c r="BN379">
        <f t="shared" si="315"/>
        <v>0.05</v>
      </c>
      <c r="BO379">
        <f t="shared" si="315"/>
        <v>0.05</v>
      </c>
      <c r="BP379">
        <f t="shared" si="315"/>
        <v>0.05</v>
      </c>
      <c r="BQ379">
        <f t="shared" si="315"/>
        <v>0</v>
      </c>
      <c r="BR379">
        <f t="shared" si="315"/>
        <v>0.4</v>
      </c>
      <c r="BS379">
        <f t="shared" si="315"/>
        <v>0.05</v>
      </c>
      <c r="BT379">
        <f t="shared" si="315"/>
        <v>0.05</v>
      </c>
      <c r="BU379">
        <f t="shared" si="315"/>
        <v>0.1</v>
      </c>
      <c r="BV379">
        <f t="shared" si="315"/>
        <v>0.05</v>
      </c>
      <c r="BW379">
        <f t="shared" si="315"/>
        <v>0.05</v>
      </c>
      <c r="BX379">
        <f t="shared" si="315"/>
        <v>0</v>
      </c>
      <c r="BY379">
        <f t="shared" si="315"/>
        <v>0.15</v>
      </c>
      <c r="BZ379">
        <f t="shared" si="315"/>
        <v>0</v>
      </c>
      <c r="CA379">
        <f t="shared" si="315"/>
        <v>0</v>
      </c>
      <c r="CB379">
        <f t="shared" si="315"/>
        <v>0</v>
      </c>
      <c r="CC379">
        <f t="shared" si="315"/>
        <v>0</v>
      </c>
      <c r="CD379">
        <f t="shared" si="315"/>
        <v>0</v>
      </c>
      <c r="CE379">
        <f t="shared" si="315"/>
        <v>0</v>
      </c>
      <c r="CF379">
        <f t="shared" si="315"/>
        <v>0</v>
      </c>
      <c r="CG379">
        <f t="shared" si="315"/>
        <v>0</v>
      </c>
      <c r="CH379">
        <f t="shared" si="315"/>
        <v>0</v>
      </c>
      <c r="CI379">
        <f t="shared" si="315"/>
        <v>0</v>
      </c>
      <c r="CJ379">
        <f t="shared" si="315"/>
        <v>0</v>
      </c>
      <c r="CK379">
        <f t="shared" si="315"/>
        <v>0</v>
      </c>
      <c r="CL379">
        <f t="shared" si="315"/>
        <v>0</v>
      </c>
      <c r="CM379">
        <f t="shared" si="315"/>
        <v>0</v>
      </c>
      <c r="CN379">
        <f t="shared" si="315"/>
        <v>0</v>
      </c>
      <c r="CO379">
        <f t="shared" si="315"/>
        <v>0</v>
      </c>
      <c r="CP379">
        <f t="shared" si="315"/>
        <v>0</v>
      </c>
      <c r="CQ379">
        <f t="shared" si="315"/>
        <v>0</v>
      </c>
      <c r="CR379" s="19">
        <f t="shared" si="296"/>
        <v>0</v>
      </c>
      <c r="CS379">
        <f t="shared" si="315"/>
        <v>0</v>
      </c>
      <c r="CT379">
        <f t="shared" si="315"/>
        <v>0</v>
      </c>
      <c r="CU379">
        <f t="shared" si="315"/>
        <v>0</v>
      </c>
      <c r="CV379">
        <f t="shared" si="314"/>
        <v>0</v>
      </c>
      <c r="CW379">
        <f t="shared" si="314"/>
        <v>0</v>
      </c>
      <c r="CX379">
        <f t="shared" si="314"/>
        <v>0.05</v>
      </c>
      <c r="CY379">
        <f t="shared" si="314"/>
        <v>0.05</v>
      </c>
      <c r="DA379">
        <f t="shared" si="314"/>
        <v>0</v>
      </c>
      <c r="DB379">
        <f t="shared" si="314"/>
        <v>0</v>
      </c>
      <c r="DC379">
        <f t="shared" si="314"/>
        <v>0</v>
      </c>
      <c r="DD379">
        <f t="shared" si="314"/>
        <v>0</v>
      </c>
      <c r="DE379">
        <f t="shared" si="314"/>
        <v>0</v>
      </c>
    </row>
    <row r="380" spans="35:109">
      <c r="AI380">
        <f t="shared" si="295"/>
        <v>2.5</v>
      </c>
      <c r="AJ380">
        <f t="shared" si="315"/>
        <v>60</v>
      </c>
      <c r="AK380">
        <f t="shared" si="315"/>
        <v>2.5</v>
      </c>
      <c r="AL380">
        <f t="shared" si="315"/>
        <v>262</v>
      </c>
      <c r="AM380">
        <f t="shared" si="315"/>
        <v>70</v>
      </c>
      <c r="AN380">
        <f t="shared" si="315"/>
        <v>54</v>
      </c>
      <c r="AO380">
        <f t="shared" si="315"/>
        <v>34</v>
      </c>
      <c r="AP380">
        <f t="shared" si="315"/>
        <v>2.5</v>
      </c>
      <c r="AQ380">
        <f t="shared" si="315"/>
        <v>57</v>
      </c>
      <c r="AR380">
        <f t="shared" si="315"/>
        <v>32</v>
      </c>
      <c r="AS380">
        <f t="shared" si="315"/>
        <v>2.5</v>
      </c>
      <c r="AT380">
        <f t="shared" si="315"/>
        <v>2.5</v>
      </c>
      <c r="AU380">
        <f t="shared" si="315"/>
        <v>128</v>
      </c>
      <c r="AV380">
        <f t="shared" si="315"/>
        <v>91</v>
      </c>
      <c r="AW380">
        <f t="shared" si="315"/>
        <v>32</v>
      </c>
      <c r="AX380">
        <f t="shared" si="315"/>
        <v>60</v>
      </c>
      <c r="AY380">
        <f t="shared" si="315"/>
        <v>41</v>
      </c>
      <c r="AZ380">
        <f t="shared" si="315"/>
        <v>2.5</v>
      </c>
      <c r="BA380">
        <f t="shared" si="315"/>
        <v>2.5</v>
      </c>
      <c r="BB380">
        <f t="shared" si="315"/>
        <v>0</v>
      </c>
      <c r="BC380">
        <f t="shared" si="315"/>
        <v>0.5</v>
      </c>
      <c r="BD380">
        <f t="shared" si="315"/>
        <v>0.5</v>
      </c>
      <c r="BE380">
        <f t="shared" si="315"/>
        <v>0.5</v>
      </c>
      <c r="BF380">
        <f t="shared" si="315"/>
        <v>0.5</v>
      </c>
      <c r="BG380">
        <f t="shared" si="315"/>
        <v>0.5</v>
      </c>
      <c r="BH380">
        <f t="shared" si="315"/>
        <v>0.5</v>
      </c>
      <c r="BI380">
        <f t="shared" si="315"/>
        <v>0.5</v>
      </c>
      <c r="BJ380">
        <f t="shared" si="315"/>
        <v>0.5</v>
      </c>
      <c r="BK380">
        <f t="shared" si="315"/>
        <v>5.0000000000000001E-3</v>
      </c>
      <c r="BL380">
        <f t="shared" si="315"/>
        <v>0.5</v>
      </c>
      <c r="BM380">
        <f t="shared" si="315"/>
        <v>0.05</v>
      </c>
      <c r="BN380">
        <f t="shared" si="315"/>
        <v>0.05</v>
      </c>
      <c r="BO380">
        <f t="shared" si="315"/>
        <v>0.05</v>
      </c>
      <c r="BP380">
        <f t="shared" si="315"/>
        <v>0.05</v>
      </c>
      <c r="BQ380">
        <f t="shared" si="315"/>
        <v>0</v>
      </c>
      <c r="BR380">
        <f t="shared" si="315"/>
        <v>0.4</v>
      </c>
      <c r="BS380">
        <f t="shared" si="315"/>
        <v>0.05</v>
      </c>
      <c r="BT380">
        <f t="shared" si="315"/>
        <v>0.05</v>
      </c>
      <c r="BU380">
        <f t="shared" si="315"/>
        <v>0.1</v>
      </c>
      <c r="BV380">
        <f t="shared" si="315"/>
        <v>0.05</v>
      </c>
      <c r="BW380">
        <f t="shared" si="315"/>
        <v>0.05</v>
      </c>
      <c r="BX380">
        <f t="shared" si="315"/>
        <v>0</v>
      </c>
      <c r="BY380">
        <f t="shared" si="315"/>
        <v>0.15</v>
      </c>
      <c r="BZ380">
        <f t="shared" si="315"/>
        <v>0</v>
      </c>
      <c r="CA380">
        <f t="shared" si="315"/>
        <v>0</v>
      </c>
      <c r="CB380">
        <f t="shared" si="315"/>
        <v>0</v>
      </c>
      <c r="CC380">
        <f t="shared" si="315"/>
        <v>0</v>
      </c>
      <c r="CD380">
        <f t="shared" si="315"/>
        <v>0</v>
      </c>
      <c r="CE380">
        <f t="shared" si="315"/>
        <v>0</v>
      </c>
      <c r="CF380">
        <f t="shared" si="315"/>
        <v>0</v>
      </c>
      <c r="CG380">
        <f t="shared" si="315"/>
        <v>0</v>
      </c>
      <c r="CH380">
        <f t="shared" si="315"/>
        <v>0</v>
      </c>
      <c r="CI380">
        <f t="shared" si="315"/>
        <v>0</v>
      </c>
      <c r="CJ380">
        <f t="shared" si="315"/>
        <v>0</v>
      </c>
      <c r="CK380">
        <f t="shared" si="315"/>
        <v>0</v>
      </c>
      <c r="CL380">
        <f t="shared" si="315"/>
        <v>0</v>
      </c>
      <c r="CM380">
        <f t="shared" si="315"/>
        <v>0</v>
      </c>
      <c r="CN380">
        <f t="shared" si="315"/>
        <v>0</v>
      </c>
      <c r="CO380">
        <f t="shared" si="315"/>
        <v>0</v>
      </c>
      <c r="CP380">
        <f t="shared" si="315"/>
        <v>0</v>
      </c>
      <c r="CQ380">
        <f t="shared" si="315"/>
        <v>0</v>
      </c>
      <c r="CR380" s="19">
        <f t="shared" si="296"/>
        <v>0</v>
      </c>
      <c r="CS380">
        <f t="shared" si="315"/>
        <v>0</v>
      </c>
      <c r="CT380">
        <f t="shared" si="315"/>
        <v>0</v>
      </c>
      <c r="CU380">
        <f t="shared" si="315"/>
        <v>0</v>
      </c>
      <c r="CV380">
        <f t="shared" si="314"/>
        <v>0</v>
      </c>
      <c r="CW380">
        <f t="shared" si="314"/>
        <v>0</v>
      </c>
      <c r="CX380">
        <f t="shared" si="314"/>
        <v>0.05</v>
      </c>
      <c r="CY380">
        <f t="shared" si="314"/>
        <v>0.05</v>
      </c>
      <c r="DA380">
        <f t="shared" si="314"/>
        <v>0</v>
      </c>
      <c r="DB380">
        <f t="shared" si="314"/>
        <v>0</v>
      </c>
      <c r="DC380">
        <f t="shared" si="314"/>
        <v>0</v>
      </c>
      <c r="DD380">
        <f t="shared" si="314"/>
        <v>0</v>
      </c>
      <c r="DE380">
        <f t="shared" si="314"/>
        <v>0</v>
      </c>
    </row>
    <row r="381" spans="35:109">
      <c r="AI381">
        <f t="shared" si="295"/>
        <v>1140</v>
      </c>
      <c r="AJ381">
        <f t="shared" si="315"/>
        <v>147</v>
      </c>
      <c r="AK381">
        <f t="shared" si="315"/>
        <v>2.5</v>
      </c>
      <c r="AL381">
        <f t="shared" si="315"/>
        <v>696</v>
      </c>
      <c r="AM381">
        <f t="shared" si="315"/>
        <v>193</v>
      </c>
      <c r="AN381">
        <f t="shared" si="315"/>
        <v>140</v>
      </c>
      <c r="AO381">
        <f t="shared" si="315"/>
        <v>87</v>
      </c>
      <c r="AP381">
        <f t="shared" si="315"/>
        <v>2.5</v>
      </c>
      <c r="AQ381">
        <f t="shared" si="315"/>
        <v>174</v>
      </c>
      <c r="AR381">
        <f t="shared" si="315"/>
        <v>96</v>
      </c>
      <c r="AS381">
        <f t="shared" si="315"/>
        <v>2.5</v>
      </c>
      <c r="AT381">
        <f t="shared" si="315"/>
        <v>2.5</v>
      </c>
      <c r="AU381">
        <f t="shared" si="315"/>
        <v>343</v>
      </c>
      <c r="AV381">
        <f t="shared" si="315"/>
        <v>215</v>
      </c>
      <c r="AW381">
        <f t="shared" si="315"/>
        <v>94</v>
      </c>
      <c r="AX381">
        <f t="shared" si="315"/>
        <v>129</v>
      </c>
      <c r="AY381">
        <f t="shared" si="315"/>
        <v>150</v>
      </c>
      <c r="AZ381">
        <f t="shared" si="315"/>
        <v>2.5</v>
      </c>
      <c r="BA381">
        <f t="shared" si="315"/>
        <v>2.5</v>
      </c>
      <c r="BB381">
        <f t="shared" si="315"/>
        <v>0</v>
      </c>
      <c r="BC381">
        <f t="shared" si="315"/>
        <v>0.5</v>
      </c>
      <c r="BD381">
        <f t="shared" si="315"/>
        <v>0.5</v>
      </c>
      <c r="BE381">
        <f t="shared" si="315"/>
        <v>0.5</v>
      </c>
      <c r="BF381">
        <f t="shared" si="315"/>
        <v>0.5</v>
      </c>
      <c r="BG381">
        <f t="shared" si="315"/>
        <v>0.5</v>
      </c>
      <c r="BH381">
        <f t="shared" si="315"/>
        <v>0.5</v>
      </c>
      <c r="BI381">
        <f t="shared" si="315"/>
        <v>0.5</v>
      </c>
      <c r="BJ381">
        <f t="shared" si="315"/>
        <v>0.5</v>
      </c>
      <c r="BK381">
        <f t="shared" si="315"/>
        <v>5.0000000000000001E-3</v>
      </c>
      <c r="BL381">
        <f t="shared" si="315"/>
        <v>0.5</v>
      </c>
      <c r="BM381">
        <f t="shared" si="315"/>
        <v>0.05</v>
      </c>
      <c r="BN381">
        <f t="shared" si="315"/>
        <v>0.05</v>
      </c>
      <c r="BO381">
        <f t="shared" si="315"/>
        <v>0.05</v>
      </c>
      <c r="BP381">
        <f t="shared" si="315"/>
        <v>0.05</v>
      </c>
      <c r="BQ381">
        <f t="shared" si="315"/>
        <v>0</v>
      </c>
      <c r="BR381">
        <f t="shared" si="315"/>
        <v>0.4</v>
      </c>
      <c r="BS381">
        <f t="shared" si="315"/>
        <v>0.05</v>
      </c>
      <c r="BT381">
        <f t="shared" si="315"/>
        <v>0.05</v>
      </c>
      <c r="BU381">
        <f t="shared" si="315"/>
        <v>0.1</v>
      </c>
      <c r="BV381">
        <f t="shared" si="315"/>
        <v>0.05</v>
      </c>
      <c r="BW381">
        <f t="shared" si="315"/>
        <v>0.05</v>
      </c>
      <c r="BX381">
        <f t="shared" si="315"/>
        <v>0</v>
      </c>
      <c r="BY381">
        <f t="shared" si="315"/>
        <v>0.15</v>
      </c>
      <c r="BZ381">
        <f t="shared" si="315"/>
        <v>25</v>
      </c>
      <c r="CA381">
        <f t="shared" si="315"/>
        <v>50</v>
      </c>
      <c r="CB381">
        <f t="shared" si="315"/>
        <v>500</v>
      </c>
      <c r="CC381">
        <f t="shared" si="315"/>
        <v>0.01</v>
      </c>
      <c r="CD381">
        <f t="shared" si="315"/>
        <v>2.5000000000000001E-2</v>
      </c>
      <c r="CE381">
        <f t="shared" si="315"/>
        <v>5.0000000000000001E-3</v>
      </c>
      <c r="CF381">
        <f t="shared" si="315"/>
        <v>0.15</v>
      </c>
      <c r="CG381">
        <f t="shared" si="315"/>
        <v>0.5</v>
      </c>
      <c r="CH381">
        <f t="shared" si="315"/>
        <v>0.5</v>
      </c>
      <c r="CI381">
        <f t="shared" si="315"/>
        <v>0.5</v>
      </c>
      <c r="CJ381">
        <f t="shared" si="315"/>
        <v>0</v>
      </c>
      <c r="CK381">
        <f t="shared" si="315"/>
        <v>0.3</v>
      </c>
      <c r="CL381">
        <f t="shared" si="315"/>
        <v>5</v>
      </c>
      <c r="CM381">
        <f t="shared" si="315"/>
        <v>0.5</v>
      </c>
      <c r="CN381">
        <f t="shared" si="315"/>
        <v>0.5</v>
      </c>
      <c r="CO381">
        <f t="shared" si="315"/>
        <v>0.05</v>
      </c>
      <c r="CP381">
        <f t="shared" si="315"/>
        <v>0.05</v>
      </c>
      <c r="CQ381">
        <f t="shared" si="315"/>
        <v>0.05</v>
      </c>
      <c r="CR381" s="19">
        <f t="shared" si="296"/>
        <v>0.86399999999999999</v>
      </c>
      <c r="CS381">
        <f t="shared" si="315"/>
        <v>0.05</v>
      </c>
      <c r="CT381">
        <f t="shared" si="315"/>
        <v>0.05</v>
      </c>
      <c r="CU381">
        <f t="shared" ref="CU381:DE384" si="316">CU173*1000</f>
        <v>0.05</v>
      </c>
      <c r="CV381">
        <f t="shared" si="316"/>
        <v>0.05</v>
      </c>
      <c r="CW381">
        <f t="shared" si="316"/>
        <v>0.05</v>
      </c>
      <c r="CX381">
        <f t="shared" si="316"/>
        <v>0.05</v>
      </c>
      <c r="CY381">
        <f t="shared" si="316"/>
        <v>0.05</v>
      </c>
      <c r="DA381">
        <f t="shared" si="316"/>
        <v>0.5</v>
      </c>
      <c r="DB381">
        <f t="shared" si="316"/>
        <v>0.05</v>
      </c>
      <c r="DC381">
        <f t="shared" si="316"/>
        <v>5</v>
      </c>
      <c r="DD381">
        <f t="shared" si="316"/>
        <v>0.25</v>
      </c>
      <c r="DE381">
        <f t="shared" si="316"/>
        <v>0.05</v>
      </c>
    </row>
    <row r="382" spans="35:109">
      <c r="AI382">
        <f t="shared" si="295"/>
        <v>457</v>
      </c>
      <c r="AJ382">
        <f t="shared" ref="AJ382:CU385" si="317">AJ174*1000</f>
        <v>304</v>
      </c>
      <c r="AK382">
        <f t="shared" si="317"/>
        <v>2.5</v>
      </c>
      <c r="AL382">
        <f t="shared" si="317"/>
        <v>876</v>
      </c>
      <c r="AM382">
        <f t="shared" si="317"/>
        <v>239</v>
      </c>
      <c r="AN382">
        <f t="shared" si="317"/>
        <v>192</v>
      </c>
      <c r="AO382">
        <f t="shared" si="317"/>
        <v>102</v>
      </c>
      <c r="AP382">
        <f t="shared" si="317"/>
        <v>2.5</v>
      </c>
      <c r="AQ382">
        <f t="shared" si="317"/>
        <v>102</v>
      </c>
      <c r="AR382">
        <f t="shared" si="317"/>
        <v>47</v>
      </c>
      <c r="AS382">
        <f t="shared" si="317"/>
        <v>103</v>
      </c>
      <c r="AT382">
        <f t="shared" si="317"/>
        <v>44</v>
      </c>
      <c r="AU382">
        <f t="shared" si="317"/>
        <v>419</v>
      </c>
      <c r="AV382">
        <f t="shared" si="317"/>
        <v>236</v>
      </c>
      <c r="AW382">
        <f t="shared" si="317"/>
        <v>99</v>
      </c>
      <c r="AX382">
        <f t="shared" si="317"/>
        <v>145</v>
      </c>
      <c r="AY382">
        <f t="shared" si="317"/>
        <v>129</v>
      </c>
      <c r="AZ382">
        <f t="shared" si="317"/>
        <v>2.5</v>
      </c>
      <c r="BA382">
        <f t="shared" si="317"/>
        <v>2.5</v>
      </c>
      <c r="BB382">
        <f t="shared" si="317"/>
        <v>0</v>
      </c>
      <c r="BC382">
        <f t="shared" si="317"/>
        <v>0.5</v>
      </c>
      <c r="BD382">
        <f t="shared" si="317"/>
        <v>0.5</v>
      </c>
      <c r="BE382">
        <f t="shared" si="317"/>
        <v>0.5</v>
      </c>
      <c r="BF382">
        <f t="shared" si="317"/>
        <v>0.5</v>
      </c>
      <c r="BG382">
        <f t="shared" si="317"/>
        <v>0.5</v>
      </c>
      <c r="BH382">
        <f t="shared" si="317"/>
        <v>0.5</v>
      </c>
      <c r="BI382">
        <f t="shared" si="317"/>
        <v>0.5</v>
      </c>
      <c r="BJ382">
        <f t="shared" si="317"/>
        <v>0.5</v>
      </c>
      <c r="BK382">
        <f t="shared" si="317"/>
        <v>5.0000000000000001E-3</v>
      </c>
      <c r="BL382">
        <f t="shared" si="317"/>
        <v>0.5</v>
      </c>
      <c r="BM382">
        <f t="shared" si="317"/>
        <v>0.05</v>
      </c>
      <c r="BN382">
        <f t="shared" si="317"/>
        <v>0.05</v>
      </c>
      <c r="BO382">
        <f t="shared" si="317"/>
        <v>0.05</v>
      </c>
      <c r="BP382">
        <f t="shared" si="317"/>
        <v>0.05</v>
      </c>
      <c r="BQ382">
        <f t="shared" si="317"/>
        <v>0</v>
      </c>
      <c r="BR382">
        <f t="shared" si="317"/>
        <v>0.4</v>
      </c>
      <c r="BS382">
        <f t="shared" si="317"/>
        <v>0.05</v>
      </c>
      <c r="BT382">
        <f t="shared" si="317"/>
        <v>0.05</v>
      </c>
      <c r="BU382">
        <f t="shared" si="317"/>
        <v>0.1</v>
      </c>
      <c r="BV382">
        <f t="shared" si="317"/>
        <v>0.05</v>
      </c>
      <c r="BW382">
        <f t="shared" si="317"/>
        <v>0.05</v>
      </c>
      <c r="BX382">
        <f t="shared" si="317"/>
        <v>0</v>
      </c>
      <c r="BY382">
        <f t="shared" si="317"/>
        <v>0.15</v>
      </c>
      <c r="BZ382">
        <f t="shared" si="317"/>
        <v>0</v>
      </c>
      <c r="CA382">
        <f t="shared" si="317"/>
        <v>0</v>
      </c>
      <c r="CB382">
        <f t="shared" si="317"/>
        <v>0</v>
      </c>
      <c r="CC382">
        <f t="shared" si="317"/>
        <v>0</v>
      </c>
      <c r="CD382">
        <f t="shared" si="317"/>
        <v>0</v>
      </c>
      <c r="CE382">
        <f t="shared" si="317"/>
        <v>0</v>
      </c>
      <c r="CF382">
        <f t="shared" si="317"/>
        <v>0</v>
      </c>
      <c r="CG382">
        <f t="shared" si="317"/>
        <v>0</v>
      </c>
      <c r="CH382">
        <f t="shared" si="317"/>
        <v>0</v>
      </c>
      <c r="CI382">
        <f t="shared" si="317"/>
        <v>0</v>
      </c>
      <c r="CJ382">
        <f t="shared" si="317"/>
        <v>0</v>
      </c>
      <c r="CK382">
        <f t="shared" si="317"/>
        <v>0</v>
      </c>
      <c r="CL382">
        <f t="shared" si="317"/>
        <v>0</v>
      </c>
      <c r="CM382">
        <f t="shared" si="317"/>
        <v>0</v>
      </c>
      <c r="CN382">
        <f t="shared" si="317"/>
        <v>0</v>
      </c>
      <c r="CO382">
        <f t="shared" si="317"/>
        <v>0</v>
      </c>
      <c r="CP382">
        <f t="shared" si="317"/>
        <v>0</v>
      </c>
      <c r="CQ382">
        <f t="shared" si="317"/>
        <v>0</v>
      </c>
      <c r="CR382" s="19">
        <f t="shared" si="296"/>
        <v>0</v>
      </c>
      <c r="CS382">
        <f t="shared" si="317"/>
        <v>0</v>
      </c>
      <c r="CT382">
        <f t="shared" si="317"/>
        <v>0</v>
      </c>
      <c r="CU382">
        <f t="shared" si="317"/>
        <v>0</v>
      </c>
      <c r="CV382">
        <f t="shared" si="316"/>
        <v>0</v>
      </c>
      <c r="CW382">
        <f t="shared" si="316"/>
        <v>0</v>
      </c>
      <c r="CX382">
        <f t="shared" si="316"/>
        <v>0.05</v>
      </c>
      <c r="CY382">
        <f t="shared" si="316"/>
        <v>0.05</v>
      </c>
      <c r="DA382">
        <f t="shared" si="316"/>
        <v>0</v>
      </c>
      <c r="DB382">
        <f t="shared" si="316"/>
        <v>0</v>
      </c>
      <c r="DC382">
        <f t="shared" si="316"/>
        <v>0</v>
      </c>
      <c r="DD382">
        <f t="shared" si="316"/>
        <v>0</v>
      </c>
      <c r="DE382">
        <f t="shared" si="316"/>
        <v>0</v>
      </c>
    </row>
    <row r="383" spans="35:109">
      <c r="AI383">
        <f t="shared" si="295"/>
        <v>158</v>
      </c>
      <c r="AJ383">
        <f t="shared" si="317"/>
        <v>40</v>
      </c>
      <c r="AK383">
        <f t="shared" si="317"/>
        <v>2.5</v>
      </c>
      <c r="AL383">
        <f t="shared" si="317"/>
        <v>164</v>
      </c>
      <c r="AM383">
        <f t="shared" si="317"/>
        <v>46</v>
      </c>
      <c r="AN383">
        <f t="shared" si="317"/>
        <v>41</v>
      </c>
      <c r="AO383">
        <f t="shared" si="317"/>
        <v>28</v>
      </c>
      <c r="AP383">
        <f t="shared" si="317"/>
        <v>2.5</v>
      </c>
      <c r="AQ383">
        <f t="shared" si="317"/>
        <v>54</v>
      </c>
      <c r="AR383">
        <f t="shared" si="317"/>
        <v>52</v>
      </c>
      <c r="AS383">
        <f t="shared" si="317"/>
        <v>2.5</v>
      </c>
      <c r="AT383">
        <f t="shared" si="317"/>
        <v>2.5</v>
      </c>
      <c r="AU383">
        <f t="shared" si="317"/>
        <v>77</v>
      </c>
      <c r="AV383">
        <f t="shared" si="317"/>
        <v>60</v>
      </c>
      <c r="AW383">
        <f t="shared" si="317"/>
        <v>27</v>
      </c>
      <c r="AX383">
        <f t="shared" si="317"/>
        <v>38</v>
      </c>
      <c r="AY383">
        <f t="shared" si="317"/>
        <v>35</v>
      </c>
      <c r="AZ383">
        <f t="shared" si="317"/>
        <v>2.5</v>
      </c>
      <c r="BA383">
        <f t="shared" si="317"/>
        <v>2.5</v>
      </c>
      <c r="BB383">
        <f t="shared" si="317"/>
        <v>0</v>
      </c>
      <c r="BC383">
        <f t="shared" si="317"/>
        <v>0.5</v>
      </c>
      <c r="BD383">
        <f t="shared" si="317"/>
        <v>0.5</v>
      </c>
      <c r="BE383">
        <f t="shared" si="317"/>
        <v>0.5</v>
      </c>
      <c r="BF383">
        <f t="shared" si="317"/>
        <v>0.5</v>
      </c>
      <c r="BG383">
        <f t="shared" si="317"/>
        <v>0.5</v>
      </c>
      <c r="BH383">
        <f t="shared" si="317"/>
        <v>0.5</v>
      </c>
      <c r="BI383">
        <f t="shared" si="317"/>
        <v>0.5</v>
      </c>
      <c r="BJ383">
        <f t="shared" si="317"/>
        <v>0.5</v>
      </c>
      <c r="BK383">
        <f t="shared" si="317"/>
        <v>5.0000000000000001E-3</v>
      </c>
      <c r="BL383">
        <f t="shared" si="317"/>
        <v>0.5</v>
      </c>
      <c r="BM383">
        <f t="shared" si="317"/>
        <v>0.05</v>
      </c>
      <c r="BN383">
        <f t="shared" si="317"/>
        <v>0.05</v>
      </c>
      <c r="BO383">
        <f t="shared" si="317"/>
        <v>0.05</v>
      </c>
      <c r="BP383">
        <f t="shared" si="317"/>
        <v>0.05</v>
      </c>
      <c r="BQ383">
        <f t="shared" si="317"/>
        <v>0</v>
      </c>
      <c r="BR383">
        <f t="shared" si="317"/>
        <v>0.4</v>
      </c>
      <c r="BS383">
        <f t="shared" si="317"/>
        <v>0.05</v>
      </c>
      <c r="BT383">
        <f t="shared" si="317"/>
        <v>0.05</v>
      </c>
      <c r="BU383">
        <f t="shared" si="317"/>
        <v>0.1</v>
      </c>
      <c r="BV383">
        <f t="shared" si="317"/>
        <v>0.05</v>
      </c>
      <c r="BW383">
        <f t="shared" si="317"/>
        <v>0.05</v>
      </c>
      <c r="BX383">
        <f t="shared" si="317"/>
        <v>0</v>
      </c>
      <c r="BY383">
        <f t="shared" si="317"/>
        <v>0.15</v>
      </c>
      <c r="BZ383">
        <f t="shared" si="317"/>
        <v>0</v>
      </c>
      <c r="CA383">
        <f t="shared" si="317"/>
        <v>0</v>
      </c>
      <c r="CB383">
        <f t="shared" si="317"/>
        <v>0</v>
      </c>
      <c r="CC383">
        <f t="shared" si="317"/>
        <v>0</v>
      </c>
      <c r="CD383">
        <f t="shared" si="317"/>
        <v>0</v>
      </c>
      <c r="CE383">
        <f t="shared" si="317"/>
        <v>0</v>
      </c>
      <c r="CF383">
        <f t="shared" si="317"/>
        <v>0</v>
      </c>
      <c r="CG383">
        <f t="shared" si="317"/>
        <v>0</v>
      </c>
      <c r="CH383">
        <f t="shared" si="317"/>
        <v>0</v>
      </c>
      <c r="CI383">
        <f t="shared" si="317"/>
        <v>0</v>
      </c>
      <c r="CJ383">
        <f t="shared" si="317"/>
        <v>0</v>
      </c>
      <c r="CK383">
        <f t="shared" si="317"/>
        <v>0</v>
      </c>
      <c r="CL383">
        <f t="shared" si="317"/>
        <v>0</v>
      </c>
      <c r="CM383">
        <f t="shared" si="317"/>
        <v>0</v>
      </c>
      <c r="CN383">
        <f t="shared" si="317"/>
        <v>0</v>
      </c>
      <c r="CO383">
        <f t="shared" si="317"/>
        <v>0</v>
      </c>
      <c r="CP383">
        <f t="shared" si="317"/>
        <v>0</v>
      </c>
      <c r="CQ383">
        <f t="shared" si="317"/>
        <v>0</v>
      </c>
      <c r="CR383" s="19">
        <f t="shared" si="296"/>
        <v>0</v>
      </c>
      <c r="CS383">
        <f t="shared" si="317"/>
        <v>0</v>
      </c>
      <c r="CT383">
        <f t="shared" si="317"/>
        <v>0</v>
      </c>
      <c r="CU383">
        <f t="shared" si="317"/>
        <v>0</v>
      </c>
      <c r="CV383">
        <f t="shared" si="316"/>
        <v>0</v>
      </c>
      <c r="CW383">
        <f t="shared" si="316"/>
        <v>0</v>
      </c>
      <c r="CX383">
        <f t="shared" si="316"/>
        <v>0.05</v>
      </c>
      <c r="CY383">
        <f t="shared" si="316"/>
        <v>0.05</v>
      </c>
      <c r="DA383">
        <f t="shared" si="316"/>
        <v>0</v>
      </c>
      <c r="DB383">
        <f t="shared" si="316"/>
        <v>0</v>
      </c>
      <c r="DC383">
        <f t="shared" si="316"/>
        <v>0</v>
      </c>
      <c r="DD383">
        <f t="shared" si="316"/>
        <v>0</v>
      </c>
      <c r="DE383">
        <f t="shared" si="316"/>
        <v>0</v>
      </c>
    </row>
    <row r="384" spans="35:109">
      <c r="AI384">
        <f t="shared" si="295"/>
        <v>130</v>
      </c>
      <c r="AJ384">
        <f t="shared" si="317"/>
        <v>135</v>
      </c>
      <c r="AK384">
        <f t="shared" si="317"/>
        <v>2.5</v>
      </c>
      <c r="AL384">
        <f t="shared" si="317"/>
        <v>469</v>
      </c>
      <c r="AM384">
        <f t="shared" si="317"/>
        <v>151</v>
      </c>
      <c r="AN384">
        <f t="shared" si="317"/>
        <v>136</v>
      </c>
      <c r="AO384">
        <f t="shared" si="317"/>
        <v>86</v>
      </c>
      <c r="AP384">
        <f t="shared" si="317"/>
        <v>2.5</v>
      </c>
      <c r="AQ384">
        <f t="shared" si="317"/>
        <v>104</v>
      </c>
      <c r="AR384">
        <f t="shared" si="317"/>
        <v>32</v>
      </c>
      <c r="AS384">
        <f t="shared" si="317"/>
        <v>2.5</v>
      </c>
      <c r="AT384">
        <f t="shared" si="317"/>
        <v>2.5</v>
      </c>
      <c r="AU384">
        <f t="shared" si="317"/>
        <v>255</v>
      </c>
      <c r="AV384">
        <f t="shared" si="317"/>
        <v>191</v>
      </c>
      <c r="AW384">
        <f t="shared" si="317"/>
        <v>74</v>
      </c>
      <c r="AX384">
        <f t="shared" si="317"/>
        <v>147</v>
      </c>
      <c r="AY384">
        <f t="shared" si="317"/>
        <v>100</v>
      </c>
      <c r="AZ384">
        <f t="shared" si="317"/>
        <v>2.5</v>
      </c>
      <c r="BA384">
        <f t="shared" si="317"/>
        <v>2.5</v>
      </c>
      <c r="BB384">
        <f t="shared" si="317"/>
        <v>0</v>
      </c>
      <c r="BC384">
        <f t="shared" si="317"/>
        <v>0.5</v>
      </c>
      <c r="BD384">
        <f t="shared" si="317"/>
        <v>0.5</v>
      </c>
      <c r="BE384">
        <f t="shared" si="317"/>
        <v>0.5</v>
      </c>
      <c r="BF384">
        <f t="shared" si="317"/>
        <v>0.5</v>
      </c>
      <c r="BG384">
        <f t="shared" si="317"/>
        <v>0.5</v>
      </c>
      <c r="BH384">
        <f t="shared" si="317"/>
        <v>0.5</v>
      </c>
      <c r="BI384">
        <f t="shared" si="317"/>
        <v>0.5</v>
      </c>
      <c r="BJ384">
        <f t="shared" si="317"/>
        <v>0.5</v>
      </c>
      <c r="BK384">
        <f t="shared" si="317"/>
        <v>5.0000000000000001E-3</v>
      </c>
      <c r="BL384">
        <f t="shared" si="317"/>
        <v>0.5</v>
      </c>
      <c r="BM384">
        <f t="shared" si="317"/>
        <v>0.05</v>
      </c>
      <c r="BN384">
        <f t="shared" si="317"/>
        <v>0.05</v>
      </c>
      <c r="BO384">
        <f t="shared" si="317"/>
        <v>0.05</v>
      </c>
      <c r="BP384">
        <f t="shared" si="317"/>
        <v>0.05</v>
      </c>
      <c r="BQ384">
        <f t="shared" si="317"/>
        <v>0</v>
      </c>
      <c r="BR384">
        <f t="shared" si="317"/>
        <v>0.4</v>
      </c>
      <c r="BS384">
        <f t="shared" si="317"/>
        <v>0.05</v>
      </c>
      <c r="BT384">
        <f t="shared" si="317"/>
        <v>0.05</v>
      </c>
      <c r="BU384">
        <f t="shared" si="317"/>
        <v>0.1</v>
      </c>
      <c r="BV384">
        <f t="shared" si="317"/>
        <v>0.05</v>
      </c>
      <c r="BW384">
        <f t="shared" si="317"/>
        <v>0.05</v>
      </c>
      <c r="BX384">
        <f t="shared" si="317"/>
        <v>0</v>
      </c>
      <c r="BY384">
        <f t="shared" si="317"/>
        <v>0.15</v>
      </c>
      <c r="BZ384">
        <f t="shared" si="317"/>
        <v>220</v>
      </c>
      <c r="CA384">
        <f t="shared" si="317"/>
        <v>50</v>
      </c>
      <c r="CB384">
        <f t="shared" si="317"/>
        <v>500</v>
      </c>
      <c r="CC384">
        <f t="shared" si="317"/>
        <v>0.01</v>
      </c>
      <c r="CD384">
        <f t="shared" si="317"/>
        <v>2.5000000000000001E-2</v>
      </c>
      <c r="CE384">
        <f t="shared" si="317"/>
        <v>5.0000000000000001E-3</v>
      </c>
      <c r="CF384">
        <f t="shared" si="317"/>
        <v>0.15</v>
      </c>
      <c r="CG384">
        <f t="shared" si="317"/>
        <v>0.5</v>
      </c>
      <c r="CH384">
        <f t="shared" si="317"/>
        <v>0.5</v>
      </c>
      <c r="CI384">
        <f t="shared" si="317"/>
        <v>0.5</v>
      </c>
      <c r="CJ384">
        <f t="shared" si="317"/>
        <v>0</v>
      </c>
      <c r="CK384">
        <f t="shared" si="317"/>
        <v>0.3</v>
      </c>
      <c r="CL384">
        <f t="shared" si="317"/>
        <v>5</v>
      </c>
      <c r="CM384">
        <f t="shared" si="317"/>
        <v>0.5</v>
      </c>
      <c r="CN384">
        <f t="shared" si="317"/>
        <v>0.5</v>
      </c>
      <c r="CO384">
        <f t="shared" si="317"/>
        <v>0.05</v>
      </c>
      <c r="CP384">
        <f t="shared" si="317"/>
        <v>0.05</v>
      </c>
      <c r="CQ384">
        <f t="shared" si="317"/>
        <v>0.05</v>
      </c>
      <c r="CR384" s="19">
        <f t="shared" si="296"/>
        <v>2.2789999999999999</v>
      </c>
      <c r="CS384">
        <f t="shared" si="317"/>
        <v>0.05</v>
      </c>
      <c r="CT384">
        <f t="shared" si="317"/>
        <v>0.05</v>
      </c>
      <c r="CU384">
        <f t="shared" si="317"/>
        <v>0.05</v>
      </c>
      <c r="CV384">
        <f t="shared" si="316"/>
        <v>0.05</v>
      </c>
      <c r="CW384">
        <f t="shared" si="316"/>
        <v>0.05</v>
      </c>
      <c r="CX384">
        <f t="shared" si="316"/>
        <v>0.05</v>
      </c>
      <c r="CY384">
        <f t="shared" si="316"/>
        <v>0.05</v>
      </c>
      <c r="DA384">
        <f t="shared" si="316"/>
        <v>0.5</v>
      </c>
      <c r="DB384">
        <f t="shared" si="316"/>
        <v>0.05</v>
      </c>
      <c r="DC384">
        <f t="shared" si="316"/>
        <v>5</v>
      </c>
      <c r="DD384">
        <f t="shared" si="316"/>
        <v>0.25</v>
      </c>
      <c r="DE384">
        <f t="shared" si="316"/>
        <v>0.05</v>
      </c>
    </row>
    <row r="385" spans="35:109">
      <c r="AI385">
        <f t="shared" si="295"/>
        <v>2.5</v>
      </c>
      <c r="AJ385">
        <f t="shared" si="317"/>
        <v>2.5</v>
      </c>
      <c r="AK385">
        <f t="shared" si="317"/>
        <v>2.5</v>
      </c>
      <c r="AL385">
        <f t="shared" si="317"/>
        <v>349</v>
      </c>
      <c r="AM385">
        <f t="shared" si="317"/>
        <v>2.5</v>
      </c>
      <c r="AN385">
        <f t="shared" si="317"/>
        <v>2.5</v>
      </c>
      <c r="AO385">
        <f t="shared" si="317"/>
        <v>2.5</v>
      </c>
      <c r="AP385">
        <f t="shared" si="317"/>
        <v>2.5</v>
      </c>
      <c r="AQ385">
        <f t="shared" si="317"/>
        <v>2.5</v>
      </c>
      <c r="AR385">
        <f t="shared" si="317"/>
        <v>1.5</v>
      </c>
      <c r="AS385">
        <f t="shared" si="317"/>
        <v>2.5</v>
      </c>
      <c r="AT385">
        <f t="shared" si="317"/>
        <v>2.5</v>
      </c>
      <c r="AU385">
        <f t="shared" si="317"/>
        <v>184</v>
      </c>
      <c r="AV385">
        <f t="shared" si="317"/>
        <v>149</v>
      </c>
      <c r="AW385">
        <f t="shared" si="317"/>
        <v>2.5</v>
      </c>
      <c r="AX385">
        <f t="shared" si="317"/>
        <v>120</v>
      </c>
      <c r="AY385">
        <f t="shared" si="317"/>
        <v>127</v>
      </c>
      <c r="AZ385">
        <f t="shared" si="317"/>
        <v>2.5</v>
      </c>
      <c r="BA385">
        <f t="shared" si="317"/>
        <v>2.5</v>
      </c>
      <c r="BB385">
        <f t="shared" si="317"/>
        <v>0</v>
      </c>
      <c r="BC385">
        <f t="shared" si="317"/>
        <v>0.5</v>
      </c>
      <c r="BD385">
        <f t="shared" si="317"/>
        <v>0.5</v>
      </c>
      <c r="BE385">
        <f t="shared" si="317"/>
        <v>0.5</v>
      </c>
      <c r="BF385">
        <f t="shared" si="317"/>
        <v>0.5</v>
      </c>
      <c r="BG385">
        <f t="shared" si="317"/>
        <v>0.5</v>
      </c>
      <c r="BH385">
        <f t="shared" si="317"/>
        <v>0.5</v>
      </c>
      <c r="BI385">
        <f t="shared" si="317"/>
        <v>0.5</v>
      </c>
      <c r="BJ385">
        <f t="shared" si="317"/>
        <v>0.5</v>
      </c>
      <c r="BK385">
        <f t="shared" si="317"/>
        <v>5.0000000000000001E-3</v>
      </c>
      <c r="BL385">
        <f t="shared" si="317"/>
        <v>0.5</v>
      </c>
      <c r="BM385">
        <f t="shared" si="317"/>
        <v>0.05</v>
      </c>
      <c r="BN385">
        <f t="shared" si="317"/>
        <v>0.05</v>
      </c>
      <c r="BO385">
        <f t="shared" si="317"/>
        <v>0.05</v>
      </c>
      <c r="BP385">
        <f t="shared" si="317"/>
        <v>0.05</v>
      </c>
      <c r="BQ385">
        <f t="shared" si="317"/>
        <v>0</v>
      </c>
      <c r="BR385">
        <f t="shared" si="317"/>
        <v>0.4</v>
      </c>
      <c r="BS385">
        <f t="shared" si="317"/>
        <v>0.05</v>
      </c>
      <c r="BT385">
        <f t="shared" si="317"/>
        <v>0.05</v>
      </c>
      <c r="BU385">
        <f t="shared" si="317"/>
        <v>0.1</v>
      </c>
      <c r="BV385">
        <f t="shared" si="317"/>
        <v>0.05</v>
      </c>
      <c r="BW385">
        <f t="shared" si="317"/>
        <v>0.05</v>
      </c>
      <c r="BX385">
        <f t="shared" si="317"/>
        <v>0</v>
      </c>
      <c r="BY385">
        <f t="shared" si="317"/>
        <v>0.15</v>
      </c>
      <c r="BZ385">
        <f t="shared" si="317"/>
        <v>0</v>
      </c>
      <c r="CA385">
        <f t="shared" si="317"/>
        <v>0</v>
      </c>
      <c r="CB385">
        <f t="shared" si="317"/>
        <v>0</v>
      </c>
      <c r="CC385">
        <f t="shared" si="317"/>
        <v>0</v>
      </c>
      <c r="CD385">
        <f t="shared" si="317"/>
        <v>0</v>
      </c>
      <c r="CE385">
        <f t="shared" si="317"/>
        <v>0</v>
      </c>
      <c r="CF385">
        <f t="shared" si="317"/>
        <v>0</v>
      </c>
      <c r="CG385">
        <f t="shared" si="317"/>
        <v>0</v>
      </c>
      <c r="CH385">
        <f t="shared" si="317"/>
        <v>0</v>
      </c>
      <c r="CI385">
        <f t="shared" si="317"/>
        <v>0</v>
      </c>
      <c r="CJ385">
        <f t="shared" si="317"/>
        <v>0</v>
      </c>
      <c r="CK385">
        <f t="shared" si="317"/>
        <v>0</v>
      </c>
      <c r="CL385">
        <f t="shared" si="317"/>
        <v>0</v>
      </c>
      <c r="CM385">
        <f t="shared" si="317"/>
        <v>0</v>
      </c>
      <c r="CN385">
        <f t="shared" si="317"/>
        <v>0</v>
      </c>
      <c r="CO385">
        <f t="shared" si="317"/>
        <v>0</v>
      </c>
      <c r="CP385">
        <f t="shared" si="317"/>
        <v>0</v>
      </c>
      <c r="CQ385">
        <f t="shared" si="317"/>
        <v>0</v>
      </c>
      <c r="CR385" s="19">
        <f t="shared" si="296"/>
        <v>0</v>
      </c>
      <c r="CS385">
        <f t="shared" si="317"/>
        <v>0</v>
      </c>
      <c r="CT385">
        <f t="shared" si="317"/>
        <v>0</v>
      </c>
      <c r="CU385">
        <f t="shared" ref="CU385:DE388" si="318">CU177*1000</f>
        <v>0</v>
      </c>
      <c r="CV385">
        <f t="shared" si="318"/>
        <v>0</v>
      </c>
      <c r="CW385">
        <f t="shared" si="318"/>
        <v>0</v>
      </c>
      <c r="CX385">
        <f t="shared" si="318"/>
        <v>0.05</v>
      </c>
      <c r="CY385">
        <f t="shared" si="318"/>
        <v>0.05</v>
      </c>
      <c r="DA385">
        <f t="shared" si="318"/>
        <v>0</v>
      </c>
      <c r="DB385">
        <f t="shared" si="318"/>
        <v>0</v>
      </c>
      <c r="DC385">
        <f t="shared" si="318"/>
        <v>0</v>
      </c>
      <c r="DD385">
        <f t="shared" si="318"/>
        <v>0</v>
      </c>
      <c r="DE385">
        <f t="shared" si="318"/>
        <v>0</v>
      </c>
    </row>
    <row r="386" spans="35:109">
      <c r="AI386">
        <f t="shared" si="295"/>
        <v>423</v>
      </c>
      <c r="AJ386">
        <f t="shared" ref="AJ386:CU389" si="319">AJ178*1000</f>
        <v>419</v>
      </c>
      <c r="AK386">
        <f t="shared" si="319"/>
        <v>2.5</v>
      </c>
      <c r="AL386">
        <f t="shared" si="319"/>
        <v>1280</v>
      </c>
      <c r="AM386">
        <f t="shared" si="319"/>
        <v>324</v>
      </c>
      <c r="AN386">
        <f t="shared" si="319"/>
        <v>297</v>
      </c>
      <c r="AO386">
        <f t="shared" si="319"/>
        <v>168</v>
      </c>
      <c r="AP386">
        <f t="shared" si="319"/>
        <v>2.5</v>
      </c>
      <c r="AQ386">
        <f t="shared" si="319"/>
        <v>168</v>
      </c>
      <c r="AR386">
        <f t="shared" si="319"/>
        <v>88</v>
      </c>
      <c r="AS386">
        <f t="shared" si="319"/>
        <v>105</v>
      </c>
      <c r="AT386">
        <f t="shared" si="319"/>
        <v>47</v>
      </c>
      <c r="AU386">
        <f t="shared" si="319"/>
        <v>667</v>
      </c>
      <c r="AV386">
        <f t="shared" si="319"/>
        <v>337</v>
      </c>
      <c r="AW386">
        <f t="shared" si="319"/>
        <v>146</v>
      </c>
      <c r="AX386">
        <f t="shared" si="319"/>
        <v>193</v>
      </c>
      <c r="AY386">
        <f t="shared" si="319"/>
        <v>146</v>
      </c>
      <c r="AZ386">
        <f t="shared" si="319"/>
        <v>2.5</v>
      </c>
      <c r="BA386">
        <f t="shared" si="319"/>
        <v>2.5</v>
      </c>
      <c r="BB386">
        <f t="shared" si="319"/>
        <v>0</v>
      </c>
      <c r="BC386">
        <f t="shared" si="319"/>
        <v>0.5</v>
      </c>
      <c r="BD386">
        <f t="shared" si="319"/>
        <v>0.5</v>
      </c>
      <c r="BE386">
        <f t="shared" si="319"/>
        <v>0.5</v>
      </c>
      <c r="BF386">
        <f t="shared" si="319"/>
        <v>0.5</v>
      </c>
      <c r="BG386">
        <f t="shared" si="319"/>
        <v>0.5</v>
      </c>
      <c r="BH386">
        <f t="shared" si="319"/>
        <v>0.5</v>
      </c>
      <c r="BI386">
        <f t="shared" si="319"/>
        <v>0.5</v>
      </c>
      <c r="BJ386">
        <f t="shared" si="319"/>
        <v>0.5</v>
      </c>
      <c r="BK386">
        <f t="shared" si="319"/>
        <v>5.0000000000000001E-3</v>
      </c>
      <c r="BL386">
        <f t="shared" si="319"/>
        <v>0.5</v>
      </c>
      <c r="BM386">
        <f t="shared" si="319"/>
        <v>0.05</v>
      </c>
      <c r="BN386">
        <f t="shared" si="319"/>
        <v>0.05</v>
      </c>
      <c r="BO386">
        <f t="shared" si="319"/>
        <v>0.05</v>
      </c>
      <c r="BP386">
        <f t="shared" si="319"/>
        <v>0.05</v>
      </c>
      <c r="BQ386">
        <f t="shared" si="319"/>
        <v>0</v>
      </c>
      <c r="BR386">
        <f t="shared" si="319"/>
        <v>0.4</v>
      </c>
      <c r="BS386">
        <f t="shared" si="319"/>
        <v>0.05</v>
      </c>
      <c r="BT386">
        <f t="shared" si="319"/>
        <v>0.05</v>
      </c>
      <c r="BU386">
        <f t="shared" si="319"/>
        <v>0.1</v>
      </c>
      <c r="BV386">
        <f t="shared" si="319"/>
        <v>0.05</v>
      </c>
      <c r="BW386">
        <f t="shared" si="319"/>
        <v>0.05</v>
      </c>
      <c r="BX386">
        <f t="shared" si="319"/>
        <v>0</v>
      </c>
      <c r="BY386">
        <f t="shared" si="319"/>
        <v>0.15</v>
      </c>
      <c r="BZ386">
        <f t="shared" si="319"/>
        <v>0</v>
      </c>
      <c r="CA386">
        <f t="shared" si="319"/>
        <v>0</v>
      </c>
      <c r="CB386">
        <f t="shared" si="319"/>
        <v>0</v>
      </c>
      <c r="CC386">
        <f t="shared" si="319"/>
        <v>0</v>
      </c>
      <c r="CD386">
        <f t="shared" si="319"/>
        <v>0</v>
      </c>
      <c r="CE386">
        <f t="shared" si="319"/>
        <v>0</v>
      </c>
      <c r="CF386">
        <f t="shared" si="319"/>
        <v>0</v>
      </c>
      <c r="CG386">
        <f t="shared" si="319"/>
        <v>0</v>
      </c>
      <c r="CH386">
        <f t="shared" si="319"/>
        <v>0</v>
      </c>
      <c r="CI386">
        <f t="shared" si="319"/>
        <v>0</v>
      </c>
      <c r="CJ386">
        <f t="shared" si="319"/>
        <v>0</v>
      </c>
      <c r="CK386">
        <f t="shared" si="319"/>
        <v>0</v>
      </c>
      <c r="CL386">
        <f t="shared" si="319"/>
        <v>0</v>
      </c>
      <c r="CM386">
        <f t="shared" si="319"/>
        <v>0</v>
      </c>
      <c r="CN386">
        <f t="shared" si="319"/>
        <v>0</v>
      </c>
      <c r="CO386">
        <f t="shared" si="319"/>
        <v>0</v>
      </c>
      <c r="CP386">
        <f t="shared" si="319"/>
        <v>0</v>
      </c>
      <c r="CQ386">
        <f t="shared" si="319"/>
        <v>0</v>
      </c>
      <c r="CR386" s="19">
        <f t="shared" si="296"/>
        <v>0</v>
      </c>
      <c r="CS386">
        <f t="shared" si="319"/>
        <v>0</v>
      </c>
      <c r="CT386">
        <f t="shared" si="319"/>
        <v>0</v>
      </c>
      <c r="CU386">
        <f t="shared" si="319"/>
        <v>0</v>
      </c>
      <c r="CV386">
        <f t="shared" si="318"/>
        <v>0</v>
      </c>
      <c r="CW386">
        <f t="shared" si="318"/>
        <v>0</v>
      </c>
      <c r="CX386">
        <f t="shared" si="318"/>
        <v>0.05</v>
      </c>
      <c r="CY386">
        <f t="shared" si="318"/>
        <v>0.05</v>
      </c>
      <c r="DA386">
        <f t="shared" si="318"/>
        <v>0</v>
      </c>
      <c r="DB386">
        <f t="shared" si="318"/>
        <v>0</v>
      </c>
      <c r="DC386">
        <f t="shared" si="318"/>
        <v>0</v>
      </c>
      <c r="DD386">
        <f t="shared" si="318"/>
        <v>0</v>
      </c>
      <c r="DE386">
        <f t="shared" si="318"/>
        <v>0</v>
      </c>
    </row>
    <row r="387" spans="35:109">
      <c r="AI387">
        <f t="shared" si="295"/>
        <v>155</v>
      </c>
      <c r="AJ387">
        <f t="shared" si="319"/>
        <v>269</v>
      </c>
      <c r="AK387">
        <f t="shared" si="319"/>
        <v>2.5</v>
      </c>
      <c r="AL387">
        <f t="shared" si="319"/>
        <v>489</v>
      </c>
      <c r="AM387">
        <f t="shared" si="319"/>
        <v>115</v>
      </c>
      <c r="AN387">
        <f t="shared" si="319"/>
        <v>105</v>
      </c>
      <c r="AO387">
        <f t="shared" si="319"/>
        <v>52</v>
      </c>
      <c r="AP387">
        <f t="shared" si="319"/>
        <v>2.5</v>
      </c>
      <c r="AQ387">
        <f t="shared" si="319"/>
        <v>62</v>
      </c>
      <c r="AR387">
        <f t="shared" si="319"/>
        <v>57</v>
      </c>
      <c r="AS387">
        <f t="shared" si="319"/>
        <v>116</v>
      </c>
      <c r="AT387">
        <f t="shared" si="319"/>
        <v>78</v>
      </c>
      <c r="AU387">
        <f t="shared" si="319"/>
        <v>263</v>
      </c>
      <c r="AV387">
        <f t="shared" si="319"/>
        <v>105</v>
      </c>
      <c r="AW387">
        <f t="shared" si="319"/>
        <v>41</v>
      </c>
      <c r="AX387">
        <f t="shared" si="319"/>
        <v>65</v>
      </c>
      <c r="AY387">
        <f t="shared" si="319"/>
        <v>60</v>
      </c>
      <c r="AZ387">
        <f t="shared" si="319"/>
        <v>2.5</v>
      </c>
      <c r="BA387">
        <f t="shared" si="319"/>
        <v>2.5</v>
      </c>
      <c r="BB387">
        <f t="shared" si="319"/>
        <v>0</v>
      </c>
      <c r="BC387">
        <f t="shared" si="319"/>
        <v>0.5</v>
      </c>
      <c r="BD387">
        <f t="shared" si="319"/>
        <v>0.5</v>
      </c>
      <c r="BE387">
        <f t="shared" si="319"/>
        <v>0.5</v>
      </c>
      <c r="BF387">
        <f t="shared" si="319"/>
        <v>0.5</v>
      </c>
      <c r="BG387">
        <f t="shared" si="319"/>
        <v>0.5</v>
      </c>
      <c r="BH387">
        <f t="shared" si="319"/>
        <v>0.5</v>
      </c>
      <c r="BI387">
        <f t="shared" si="319"/>
        <v>0.5</v>
      </c>
      <c r="BJ387">
        <f t="shared" si="319"/>
        <v>0.5</v>
      </c>
      <c r="BK387">
        <f t="shared" si="319"/>
        <v>5.0000000000000001E-3</v>
      </c>
      <c r="BL387">
        <f t="shared" si="319"/>
        <v>0.5</v>
      </c>
      <c r="BM387">
        <f t="shared" si="319"/>
        <v>0.05</v>
      </c>
      <c r="BN387">
        <f t="shared" si="319"/>
        <v>0.05</v>
      </c>
      <c r="BO387">
        <f t="shared" si="319"/>
        <v>0.05</v>
      </c>
      <c r="BP387">
        <f t="shared" si="319"/>
        <v>0.05</v>
      </c>
      <c r="BQ387">
        <f t="shared" si="319"/>
        <v>0</v>
      </c>
      <c r="BR387">
        <f t="shared" si="319"/>
        <v>0.4</v>
      </c>
      <c r="BS387">
        <f t="shared" si="319"/>
        <v>0.05</v>
      </c>
      <c r="BT387">
        <f t="shared" si="319"/>
        <v>0.05</v>
      </c>
      <c r="BU387">
        <f t="shared" si="319"/>
        <v>0.1</v>
      </c>
      <c r="BV387">
        <f t="shared" si="319"/>
        <v>0.05</v>
      </c>
      <c r="BW387">
        <f t="shared" si="319"/>
        <v>0.05</v>
      </c>
      <c r="BX387">
        <f t="shared" si="319"/>
        <v>0</v>
      </c>
      <c r="BY387">
        <f t="shared" si="319"/>
        <v>0.15</v>
      </c>
      <c r="BZ387">
        <f t="shared" si="319"/>
        <v>25</v>
      </c>
      <c r="CA387">
        <f t="shared" si="319"/>
        <v>50</v>
      </c>
      <c r="CB387">
        <f t="shared" si="319"/>
        <v>500</v>
      </c>
      <c r="CC387">
        <f t="shared" si="319"/>
        <v>0.01</v>
      </c>
      <c r="CD387">
        <f t="shared" si="319"/>
        <v>2.5000000000000001E-2</v>
      </c>
      <c r="CE387">
        <f t="shared" si="319"/>
        <v>5.0000000000000001E-3</v>
      </c>
      <c r="CF387">
        <f t="shared" si="319"/>
        <v>0.15</v>
      </c>
      <c r="CG387">
        <f t="shared" si="319"/>
        <v>0.5</v>
      </c>
      <c r="CH387">
        <f t="shared" si="319"/>
        <v>0.5</v>
      </c>
      <c r="CI387">
        <f t="shared" si="319"/>
        <v>0.5</v>
      </c>
      <c r="CJ387">
        <f t="shared" si="319"/>
        <v>0</v>
      </c>
      <c r="CK387">
        <f t="shared" si="319"/>
        <v>0.3</v>
      </c>
      <c r="CL387">
        <f t="shared" si="319"/>
        <v>5</v>
      </c>
      <c r="CM387">
        <f t="shared" si="319"/>
        <v>0.5</v>
      </c>
      <c r="CN387">
        <f t="shared" si="319"/>
        <v>0.5</v>
      </c>
      <c r="CO387">
        <f t="shared" si="319"/>
        <v>0.05</v>
      </c>
      <c r="CP387">
        <f t="shared" si="319"/>
        <v>0.05</v>
      </c>
      <c r="CQ387">
        <f t="shared" si="319"/>
        <v>0.05</v>
      </c>
      <c r="CR387" s="19">
        <f t="shared" si="296"/>
        <v>24.81</v>
      </c>
      <c r="CS387">
        <f t="shared" si="319"/>
        <v>0.05</v>
      </c>
      <c r="CT387">
        <f t="shared" si="319"/>
        <v>0.05</v>
      </c>
      <c r="CU387">
        <f t="shared" si="319"/>
        <v>0.05</v>
      </c>
      <c r="CV387">
        <f t="shared" si="318"/>
        <v>0.05</v>
      </c>
      <c r="CW387">
        <f t="shared" si="318"/>
        <v>0.05</v>
      </c>
      <c r="CX387">
        <f t="shared" si="318"/>
        <v>0.05</v>
      </c>
      <c r="CY387">
        <f t="shared" si="318"/>
        <v>0.05</v>
      </c>
      <c r="DA387">
        <f t="shared" si="318"/>
        <v>0.5</v>
      </c>
      <c r="DB387">
        <f t="shared" si="318"/>
        <v>0.05</v>
      </c>
      <c r="DC387">
        <f t="shared" si="318"/>
        <v>5</v>
      </c>
      <c r="DD387">
        <f t="shared" si="318"/>
        <v>0.25</v>
      </c>
      <c r="DE387">
        <f t="shared" si="318"/>
        <v>0.05</v>
      </c>
    </row>
    <row r="388" spans="35:109">
      <c r="AI388">
        <f t="shared" si="295"/>
        <v>2.5</v>
      </c>
      <c r="AJ388">
        <f t="shared" si="319"/>
        <v>114</v>
      </c>
      <c r="AK388">
        <f t="shared" si="319"/>
        <v>2.5</v>
      </c>
      <c r="AL388">
        <f t="shared" si="319"/>
        <v>507</v>
      </c>
      <c r="AM388">
        <f t="shared" si="319"/>
        <v>120</v>
      </c>
      <c r="AN388">
        <f t="shared" si="319"/>
        <v>102</v>
      </c>
      <c r="AO388">
        <f t="shared" si="319"/>
        <v>2.5</v>
      </c>
      <c r="AP388">
        <f t="shared" si="319"/>
        <v>2.5</v>
      </c>
      <c r="AQ388">
        <f t="shared" si="319"/>
        <v>69</v>
      </c>
      <c r="AR388">
        <f t="shared" si="319"/>
        <v>52</v>
      </c>
      <c r="AS388">
        <f t="shared" si="319"/>
        <v>2.5</v>
      </c>
      <c r="AT388">
        <f t="shared" si="319"/>
        <v>2.5</v>
      </c>
      <c r="AU388">
        <f t="shared" si="319"/>
        <v>259</v>
      </c>
      <c r="AV388">
        <f t="shared" si="319"/>
        <v>131</v>
      </c>
      <c r="AW388">
        <f t="shared" si="319"/>
        <v>2.5</v>
      </c>
      <c r="AX388">
        <f t="shared" si="319"/>
        <v>115</v>
      </c>
      <c r="AY388">
        <f t="shared" si="319"/>
        <v>75</v>
      </c>
      <c r="AZ388">
        <f t="shared" si="319"/>
        <v>2.5</v>
      </c>
      <c r="BA388">
        <f t="shared" si="319"/>
        <v>2.5</v>
      </c>
      <c r="BB388">
        <f t="shared" si="319"/>
        <v>0</v>
      </c>
      <c r="BC388">
        <f t="shared" si="319"/>
        <v>0.5</v>
      </c>
      <c r="BD388">
        <f t="shared" si="319"/>
        <v>0.5</v>
      </c>
      <c r="BE388">
        <f t="shared" si="319"/>
        <v>0.5</v>
      </c>
      <c r="BF388">
        <f t="shared" si="319"/>
        <v>0.5</v>
      </c>
      <c r="BG388">
        <f t="shared" si="319"/>
        <v>0.5</v>
      </c>
      <c r="BH388">
        <f t="shared" si="319"/>
        <v>0.5</v>
      </c>
      <c r="BI388">
        <f t="shared" si="319"/>
        <v>0.5</v>
      </c>
      <c r="BJ388">
        <f t="shared" si="319"/>
        <v>0.5</v>
      </c>
      <c r="BK388">
        <f t="shared" si="319"/>
        <v>5.0000000000000001E-3</v>
      </c>
      <c r="BL388">
        <f t="shared" si="319"/>
        <v>0.5</v>
      </c>
      <c r="BM388">
        <f t="shared" si="319"/>
        <v>0.05</v>
      </c>
      <c r="BN388">
        <f t="shared" si="319"/>
        <v>0.05</v>
      </c>
      <c r="BO388">
        <f t="shared" si="319"/>
        <v>0.05</v>
      </c>
      <c r="BP388">
        <f t="shared" si="319"/>
        <v>0.05</v>
      </c>
      <c r="BQ388">
        <f t="shared" si="319"/>
        <v>0</v>
      </c>
      <c r="BR388">
        <f t="shared" si="319"/>
        <v>0.4</v>
      </c>
      <c r="BS388">
        <f t="shared" si="319"/>
        <v>0.05</v>
      </c>
      <c r="BT388">
        <f t="shared" si="319"/>
        <v>0.05</v>
      </c>
      <c r="BU388">
        <f t="shared" si="319"/>
        <v>0.1</v>
      </c>
      <c r="BV388">
        <f t="shared" si="319"/>
        <v>0.05</v>
      </c>
      <c r="BW388">
        <f t="shared" si="319"/>
        <v>0.05</v>
      </c>
      <c r="BX388">
        <f t="shared" si="319"/>
        <v>0</v>
      </c>
      <c r="BY388">
        <f t="shared" si="319"/>
        <v>0.15</v>
      </c>
      <c r="BZ388">
        <f t="shared" si="319"/>
        <v>0</v>
      </c>
      <c r="CA388">
        <f t="shared" si="319"/>
        <v>0</v>
      </c>
      <c r="CB388">
        <f t="shared" si="319"/>
        <v>0</v>
      </c>
      <c r="CC388">
        <f t="shared" si="319"/>
        <v>0</v>
      </c>
      <c r="CD388">
        <f t="shared" si="319"/>
        <v>0</v>
      </c>
      <c r="CE388">
        <f t="shared" si="319"/>
        <v>0</v>
      </c>
      <c r="CF388">
        <f t="shared" si="319"/>
        <v>0</v>
      </c>
      <c r="CG388">
        <f t="shared" si="319"/>
        <v>0</v>
      </c>
      <c r="CH388">
        <f t="shared" si="319"/>
        <v>0</v>
      </c>
      <c r="CI388">
        <f t="shared" si="319"/>
        <v>0</v>
      </c>
      <c r="CJ388">
        <f t="shared" si="319"/>
        <v>0</v>
      </c>
      <c r="CK388">
        <f t="shared" si="319"/>
        <v>0</v>
      </c>
      <c r="CL388">
        <f t="shared" si="319"/>
        <v>0</v>
      </c>
      <c r="CM388">
        <f t="shared" si="319"/>
        <v>0</v>
      </c>
      <c r="CN388">
        <f t="shared" si="319"/>
        <v>0</v>
      </c>
      <c r="CO388">
        <f t="shared" si="319"/>
        <v>0</v>
      </c>
      <c r="CP388">
        <f t="shared" si="319"/>
        <v>0</v>
      </c>
      <c r="CQ388">
        <f t="shared" si="319"/>
        <v>0</v>
      </c>
      <c r="CR388" s="19">
        <f t="shared" si="296"/>
        <v>0</v>
      </c>
      <c r="CS388">
        <f t="shared" si="319"/>
        <v>0</v>
      </c>
      <c r="CT388">
        <f t="shared" si="319"/>
        <v>0</v>
      </c>
      <c r="CU388">
        <f t="shared" si="319"/>
        <v>0</v>
      </c>
      <c r="CV388">
        <f t="shared" si="318"/>
        <v>0</v>
      </c>
      <c r="CW388">
        <f t="shared" si="318"/>
        <v>0</v>
      </c>
      <c r="CX388">
        <f t="shared" si="318"/>
        <v>0.05</v>
      </c>
      <c r="CY388">
        <f t="shared" si="318"/>
        <v>0.05</v>
      </c>
      <c r="DA388">
        <f t="shared" si="318"/>
        <v>0</v>
      </c>
      <c r="DB388">
        <f t="shared" si="318"/>
        <v>0</v>
      </c>
      <c r="DC388">
        <f t="shared" si="318"/>
        <v>0</v>
      </c>
      <c r="DD388">
        <f t="shared" si="318"/>
        <v>0</v>
      </c>
      <c r="DE388">
        <f t="shared" si="318"/>
        <v>0</v>
      </c>
    </row>
    <row r="389" spans="35:109">
      <c r="AI389">
        <f t="shared" si="295"/>
        <v>104</v>
      </c>
      <c r="AJ389">
        <f t="shared" si="319"/>
        <v>203</v>
      </c>
      <c r="AK389">
        <f t="shared" si="319"/>
        <v>2.5</v>
      </c>
      <c r="AL389">
        <f t="shared" si="319"/>
        <v>296</v>
      </c>
      <c r="AM389">
        <f t="shared" si="319"/>
        <v>68</v>
      </c>
      <c r="AN389">
        <f t="shared" si="319"/>
        <v>73</v>
      </c>
      <c r="AO389">
        <f t="shared" si="319"/>
        <v>44</v>
      </c>
      <c r="AP389">
        <f t="shared" si="319"/>
        <v>2.5</v>
      </c>
      <c r="AQ389">
        <f t="shared" si="319"/>
        <v>54</v>
      </c>
      <c r="AR389">
        <f t="shared" si="319"/>
        <v>37</v>
      </c>
      <c r="AS389">
        <f t="shared" si="319"/>
        <v>158</v>
      </c>
      <c r="AT389">
        <f t="shared" si="319"/>
        <v>155</v>
      </c>
      <c r="AU389">
        <f t="shared" si="319"/>
        <v>163</v>
      </c>
      <c r="AV389">
        <f t="shared" si="319"/>
        <v>104</v>
      </c>
      <c r="AW389">
        <f t="shared" si="319"/>
        <v>35</v>
      </c>
      <c r="AX389">
        <f t="shared" si="319"/>
        <v>69</v>
      </c>
      <c r="AY389">
        <f t="shared" si="319"/>
        <v>55</v>
      </c>
      <c r="AZ389">
        <f t="shared" si="319"/>
        <v>2.5</v>
      </c>
      <c r="BA389">
        <f t="shared" si="319"/>
        <v>2.5</v>
      </c>
      <c r="BB389">
        <f t="shared" si="319"/>
        <v>0</v>
      </c>
      <c r="BC389">
        <f t="shared" si="319"/>
        <v>0.5</v>
      </c>
      <c r="BD389">
        <f t="shared" si="319"/>
        <v>0.5</v>
      </c>
      <c r="BE389">
        <f t="shared" si="319"/>
        <v>0.5</v>
      </c>
      <c r="BF389">
        <f t="shared" si="319"/>
        <v>0.5</v>
      </c>
      <c r="BG389">
        <f t="shared" si="319"/>
        <v>0.5</v>
      </c>
      <c r="BH389">
        <f t="shared" si="319"/>
        <v>0.5</v>
      </c>
      <c r="BI389">
        <f t="shared" si="319"/>
        <v>0.5</v>
      </c>
      <c r="BJ389">
        <f t="shared" si="319"/>
        <v>0.5</v>
      </c>
      <c r="BK389">
        <f t="shared" si="319"/>
        <v>5.0000000000000001E-3</v>
      </c>
      <c r="BL389">
        <f t="shared" si="319"/>
        <v>0.5</v>
      </c>
      <c r="BM389">
        <f t="shared" si="319"/>
        <v>0.05</v>
      </c>
      <c r="BN389">
        <f t="shared" si="319"/>
        <v>0.05</v>
      </c>
      <c r="BO389">
        <f t="shared" si="319"/>
        <v>0.05</v>
      </c>
      <c r="BP389">
        <f t="shared" si="319"/>
        <v>0.05</v>
      </c>
      <c r="BQ389">
        <f t="shared" si="319"/>
        <v>0</v>
      </c>
      <c r="BR389">
        <f t="shared" si="319"/>
        <v>0.4</v>
      </c>
      <c r="BS389">
        <f t="shared" si="319"/>
        <v>0.05</v>
      </c>
      <c r="BT389">
        <f t="shared" si="319"/>
        <v>0.05</v>
      </c>
      <c r="BU389">
        <f t="shared" si="319"/>
        <v>0.1</v>
      </c>
      <c r="BV389">
        <f t="shared" si="319"/>
        <v>0.05</v>
      </c>
      <c r="BW389">
        <f t="shared" si="319"/>
        <v>0.05</v>
      </c>
      <c r="BX389">
        <f t="shared" si="319"/>
        <v>0</v>
      </c>
      <c r="BY389">
        <f t="shared" si="319"/>
        <v>0.15</v>
      </c>
      <c r="BZ389">
        <f t="shared" si="319"/>
        <v>0</v>
      </c>
      <c r="CA389">
        <f t="shared" si="319"/>
        <v>0</v>
      </c>
      <c r="CB389">
        <f t="shared" si="319"/>
        <v>0</v>
      </c>
      <c r="CC389">
        <f t="shared" si="319"/>
        <v>0</v>
      </c>
      <c r="CD389">
        <f t="shared" si="319"/>
        <v>0</v>
      </c>
      <c r="CE389">
        <f t="shared" si="319"/>
        <v>0</v>
      </c>
      <c r="CF389">
        <f t="shared" si="319"/>
        <v>0</v>
      </c>
      <c r="CG389">
        <f t="shared" si="319"/>
        <v>0</v>
      </c>
      <c r="CH389">
        <f t="shared" si="319"/>
        <v>0</v>
      </c>
      <c r="CI389">
        <f t="shared" si="319"/>
        <v>0</v>
      </c>
      <c r="CJ389">
        <f t="shared" si="319"/>
        <v>0</v>
      </c>
      <c r="CK389">
        <f t="shared" si="319"/>
        <v>0</v>
      </c>
      <c r="CL389">
        <f t="shared" si="319"/>
        <v>0</v>
      </c>
      <c r="CM389">
        <f t="shared" si="319"/>
        <v>0</v>
      </c>
      <c r="CN389">
        <f t="shared" si="319"/>
        <v>0</v>
      </c>
      <c r="CO389">
        <f t="shared" si="319"/>
        <v>0</v>
      </c>
      <c r="CP389">
        <f t="shared" si="319"/>
        <v>0</v>
      </c>
      <c r="CQ389">
        <f t="shared" si="319"/>
        <v>0</v>
      </c>
      <c r="CR389" s="19">
        <f t="shared" si="296"/>
        <v>0</v>
      </c>
      <c r="CS389">
        <f t="shared" si="319"/>
        <v>0</v>
      </c>
      <c r="CT389">
        <f t="shared" si="319"/>
        <v>0</v>
      </c>
      <c r="CU389">
        <f t="shared" ref="CU389:DE392" si="320">CU181*1000</f>
        <v>0</v>
      </c>
      <c r="CV389">
        <f t="shared" si="320"/>
        <v>0</v>
      </c>
      <c r="CW389">
        <f t="shared" si="320"/>
        <v>0</v>
      </c>
      <c r="CX389">
        <f t="shared" si="320"/>
        <v>0.05</v>
      </c>
      <c r="CY389">
        <f t="shared" si="320"/>
        <v>0.05</v>
      </c>
      <c r="DA389">
        <f t="shared" si="320"/>
        <v>0</v>
      </c>
      <c r="DB389">
        <f t="shared" si="320"/>
        <v>0</v>
      </c>
      <c r="DC389">
        <f t="shared" si="320"/>
        <v>0</v>
      </c>
      <c r="DD389">
        <f t="shared" si="320"/>
        <v>0</v>
      </c>
      <c r="DE389">
        <f t="shared" si="320"/>
        <v>0</v>
      </c>
    </row>
    <row r="390" spans="35:109">
      <c r="AI390">
        <f t="shared" si="295"/>
        <v>112</v>
      </c>
      <c r="AJ390">
        <f t="shared" ref="AJ390:CU393" si="321">AJ182*1000</f>
        <v>90</v>
      </c>
      <c r="AK390">
        <f t="shared" si="321"/>
        <v>2.5</v>
      </c>
      <c r="AL390">
        <f t="shared" si="321"/>
        <v>234</v>
      </c>
      <c r="AM390">
        <f t="shared" si="321"/>
        <v>63</v>
      </c>
      <c r="AN390">
        <f t="shared" si="321"/>
        <v>49</v>
      </c>
      <c r="AO390">
        <f t="shared" si="321"/>
        <v>33</v>
      </c>
      <c r="AP390">
        <f t="shared" si="321"/>
        <v>2.5</v>
      </c>
      <c r="AQ390">
        <f t="shared" si="321"/>
        <v>45</v>
      </c>
      <c r="AR390">
        <f t="shared" si="321"/>
        <v>41</v>
      </c>
      <c r="AS390">
        <f t="shared" si="321"/>
        <v>68</v>
      </c>
      <c r="AT390">
        <f t="shared" si="321"/>
        <v>2.5</v>
      </c>
      <c r="AU390">
        <f t="shared" si="321"/>
        <v>109</v>
      </c>
      <c r="AV390">
        <f t="shared" si="321"/>
        <v>80</v>
      </c>
      <c r="AW390">
        <f t="shared" si="321"/>
        <v>2.5</v>
      </c>
      <c r="AX390">
        <f t="shared" si="321"/>
        <v>50</v>
      </c>
      <c r="AY390">
        <f t="shared" si="321"/>
        <v>54</v>
      </c>
      <c r="AZ390">
        <f t="shared" si="321"/>
        <v>2.5</v>
      </c>
      <c r="BA390">
        <f t="shared" si="321"/>
        <v>2.5</v>
      </c>
      <c r="BB390">
        <f t="shared" si="321"/>
        <v>0</v>
      </c>
      <c r="BC390">
        <f t="shared" si="321"/>
        <v>0.5</v>
      </c>
      <c r="BD390">
        <f t="shared" si="321"/>
        <v>0.5</v>
      </c>
      <c r="BE390">
        <f t="shared" si="321"/>
        <v>0.5</v>
      </c>
      <c r="BF390">
        <f t="shared" si="321"/>
        <v>0.5</v>
      </c>
      <c r="BG390">
        <f t="shared" si="321"/>
        <v>0.5</v>
      </c>
      <c r="BH390">
        <f t="shared" si="321"/>
        <v>0.5</v>
      </c>
      <c r="BI390">
        <f t="shared" si="321"/>
        <v>0.5</v>
      </c>
      <c r="BJ390">
        <f t="shared" si="321"/>
        <v>0.5</v>
      </c>
      <c r="BK390">
        <f t="shared" si="321"/>
        <v>5.0000000000000001E-3</v>
      </c>
      <c r="BL390">
        <f t="shared" si="321"/>
        <v>0.5</v>
      </c>
      <c r="BM390">
        <f t="shared" si="321"/>
        <v>0.05</v>
      </c>
      <c r="BN390">
        <f t="shared" si="321"/>
        <v>0.05</v>
      </c>
      <c r="BO390">
        <f t="shared" si="321"/>
        <v>0.05</v>
      </c>
      <c r="BP390">
        <f t="shared" si="321"/>
        <v>0.05</v>
      </c>
      <c r="BQ390">
        <f t="shared" si="321"/>
        <v>0</v>
      </c>
      <c r="BR390">
        <f t="shared" si="321"/>
        <v>0.4</v>
      </c>
      <c r="BS390">
        <f t="shared" si="321"/>
        <v>0.05</v>
      </c>
      <c r="BT390">
        <f t="shared" si="321"/>
        <v>0.05</v>
      </c>
      <c r="BU390">
        <f t="shared" si="321"/>
        <v>0.1</v>
      </c>
      <c r="BV390">
        <f t="shared" si="321"/>
        <v>0.05</v>
      </c>
      <c r="BW390">
        <f t="shared" si="321"/>
        <v>0.05</v>
      </c>
      <c r="BX390">
        <f t="shared" si="321"/>
        <v>0</v>
      </c>
      <c r="BY390">
        <f t="shared" si="321"/>
        <v>0.15</v>
      </c>
      <c r="BZ390">
        <f t="shared" si="321"/>
        <v>0</v>
      </c>
      <c r="CA390">
        <f t="shared" si="321"/>
        <v>0</v>
      </c>
      <c r="CB390">
        <f t="shared" si="321"/>
        <v>0</v>
      </c>
      <c r="CC390">
        <f t="shared" si="321"/>
        <v>0</v>
      </c>
      <c r="CD390">
        <f t="shared" si="321"/>
        <v>0</v>
      </c>
      <c r="CE390">
        <f t="shared" si="321"/>
        <v>0</v>
      </c>
      <c r="CF390">
        <f t="shared" si="321"/>
        <v>0</v>
      </c>
      <c r="CG390">
        <f t="shared" si="321"/>
        <v>0</v>
      </c>
      <c r="CH390">
        <f t="shared" si="321"/>
        <v>0</v>
      </c>
      <c r="CI390">
        <f t="shared" si="321"/>
        <v>0</v>
      </c>
      <c r="CJ390">
        <f t="shared" si="321"/>
        <v>0</v>
      </c>
      <c r="CK390">
        <f t="shared" si="321"/>
        <v>0</v>
      </c>
      <c r="CL390">
        <f t="shared" si="321"/>
        <v>0</v>
      </c>
      <c r="CM390">
        <f t="shared" si="321"/>
        <v>0</v>
      </c>
      <c r="CN390">
        <f t="shared" si="321"/>
        <v>0</v>
      </c>
      <c r="CO390">
        <f t="shared" si="321"/>
        <v>0</v>
      </c>
      <c r="CP390">
        <f t="shared" si="321"/>
        <v>0</v>
      </c>
      <c r="CQ390">
        <f t="shared" si="321"/>
        <v>0</v>
      </c>
      <c r="CR390" s="19">
        <f t="shared" si="296"/>
        <v>0</v>
      </c>
      <c r="CS390">
        <f t="shared" si="321"/>
        <v>0</v>
      </c>
      <c r="CT390">
        <f t="shared" si="321"/>
        <v>0</v>
      </c>
      <c r="CU390">
        <f t="shared" si="321"/>
        <v>0</v>
      </c>
      <c r="CV390">
        <f t="shared" si="320"/>
        <v>0</v>
      </c>
      <c r="CW390">
        <f t="shared" si="320"/>
        <v>0</v>
      </c>
      <c r="CX390">
        <f t="shared" si="320"/>
        <v>0.05</v>
      </c>
      <c r="CY390">
        <f t="shared" si="320"/>
        <v>0.05</v>
      </c>
      <c r="DA390">
        <f t="shared" si="320"/>
        <v>0</v>
      </c>
      <c r="DB390">
        <f t="shared" si="320"/>
        <v>0</v>
      </c>
      <c r="DC390">
        <f t="shared" si="320"/>
        <v>0</v>
      </c>
      <c r="DD390">
        <f t="shared" si="320"/>
        <v>0</v>
      </c>
      <c r="DE390">
        <f t="shared" si="320"/>
        <v>0</v>
      </c>
    </row>
    <row r="391" spans="35:109">
      <c r="AI391">
        <f t="shared" si="295"/>
        <v>49</v>
      </c>
      <c r="AJ391">
        <f t="shared" si="321"/>
        <v>171</v>
      </c>
      <c r="AK391">
        <f t="shared" si="321"/>
        <v>2.5</v>
      </c>
      <c r="AL391">
        <f t="shared" si="321"/>
        <v>741</v>
      </c>
      <c r="AM391">
        <f t="shared" si="321"/>
        <v>195</v>
      </c>
      <c r="AN391">
        <f t="shared" si="321"/>
        <v>178</v>
      </c>
      <c r="AO391">
        <f t="shared" si="321"/>
        <v>89</v>
      </c>
      <c r="AP391">
        <f t="shared" si="321"/>
        <v>2.5</v>
      </c>
      <c r="AQ391">
        <f t="shared" si="321"/>
        <v>89</v>
      </c>
      <c r="AR391">
        <f t="shared" si="321"/>
        <v>42</v>
      </c>
      <c r="AS391">
        <f t="shared" si="321"/>
        <v>2.5</v>
      </c>
      <c r="AT391">
        <f t="shared" si="321"/>
        <v>2.5</v>
      </c>
      <c r="AU391">
        <f t="shared" si="321"/>
        <v>405</v>
      </c>
      <c r="AV391">
        <f t="shared" si="321"/>
        <v>176</v>
      </c>
      <c r="AW391">
        <f t="shared" si="321"/>
        <v>76</v>
      </c>
      <c r="AX391">
        <f t="shared" si="321"/>
        <v>119</v>
      </c>
      <c r="AY391">
        <f t="shared" si="321"/>
        <v>69</v>
      </c>
      <c r="AZ391">
        <f t="shared" si="321"/>
        <v>2.5</v>
      </c>
      <c r="BA391">
        <f t="shared" si="321"/>
        <v>2.5</v>
      </c>
      <c r="BB391">
        <f t="shared" si="321"/>
        <v>0</v>
      </c>
      <c r="BC391">
        <f t="shared" si="321"/>
        <v>0.5</v>
      </c>
      <c r="BD391">
        <f t="shared" si="321"/>
        <v>0.5</v>
      </c>
      <c r="BE391">
        <f t="shared" si="321"/>
        <v>0.5</v>
      </c>
      <c r="BF391">
        <f t="shared" si="321"/>
        <v>0.5</v>
      </c>
      <c r="BG391">
        <f t="shared" si="321"/>
        <v>0.5</v>
      </c>
      <c r="BH391">
        <f t="shared" si="321"/>
        <v>0.5</v>
      </c>
      <c r="BI391">
        <f t="shared" si="321"/>
        <v>0.5</v>
      </c>
      <c r="BJ391">
        <f t="shared" si="321"/>
        <v>0.5</v>
      </c>
      <c r="BK391">
        <f t="shared" si="321"/>
        <v>5.0000000000000001E-3</v>
      </c>
      <c r="BL391">
        <f t="shared" si="321"/>
        <v>0.5</v>
      </c>
      <c r="BM391">
        <f t="shared" si="321"/>
        <v>0.05</v>
      </c>
      <c r="BN391">
        <f t="shared" si="321"/>
        <v>0.05</v>
      </c>
      <c r="BO391">
        <f t="shared" si="321"/>
        <v>0.05</v>
      </c>
      <c r="BP391">
        <f t="shared" si="321"/>
        <v>0.05</v>
      </c>
      <c r="BQ391">
        <f t="shared" si="321"/>
        <v>0</v>
      </c>
      <c r="BR391">
        <f t="shared" si="321"/>
        <v>0.4</v>
      </c>
      <c r="BS391">
        <f t="shared" si="321"/>
        <v>0.05</v>
      </c>
      <c r="BT391">
        <f t="shared" si="321"/>
        <v>0.05</v>
      </c>
      <c r="BU391">
        <f t="shared" si="321"/>
        <v>0.1</v>
      </c>
      <c r="BV391">
        <f t="shared" si="321"/>
        <v>0.05</v>
      </c>
      <c r="BW391">
        <f t="shared" si="321"/>
        <v>0.05</v>
      </c>
      <c r="BX391">
        <f t="shared" si="321"/>
        <v>0</v>
      </c>
      <c r="BY391">
        <f t="shared" si="321"/>
        <v>0.15</v>
      </c>
      <c r="BZ391">
        <f t="shared" si="321"/>
        <v>0</v>
      </c>
      <c r="CA391">
        <f t="shared" si="321"/>
        <v>0</v>
      </c>
      <c r="CB391">
        <f t="shared" si="321"/>
        <v>0</v>
      </c>
      <c r="CC391">
        <f t="shared" si="321"/>
        <v>0</v>
      </c>
      <c r="CD391">
        <f t="shared" si="321"/>
        <v>0</v>
      </c>
      <c r="CE391">
        <f t="shared" si="321"/>
        <v>0</v>
      </c>
      <c r="CF391">
        <f t="shared" si="321"/>
        <v>0</v>
      </c>
      <c r="CG391">
        <f t="shared" si="321"/>
        <v>0</v>
      </c>
      <c r="CH391">
        <f t="shared" si="321"/>
        <v>0</v>
      </c>
      <c r="CI391">
        <f t="shared" si="321"/>
        <v>0</v>
      </c>
      <c r="CJ391">
        <f t="shared" si="321"/>
        <v>0</v>
      </c>
      <c r="CK391">
        <f t="shared" si="321"/>
        <v>0</v>
      </c>
      <c r="CL391">
        <f t="shared" si="321"/>
        <v>0</v>
      </c>
      <c r="CM391">
        <f t="shared" si="321"/>
        <v>0</v>
      </c>
      <c r="CN391">
        <f t="shared" si="321"/>
        <v>0</v>
      </c>
      <c r="CO391">
        <f t="shared" si="321"/>
        <v>0</v>
      </c>
      <c r="CP391">
        <f t="shared" si="321"/>
        <v>0</v>
      </c>
      <c r="CQ391">
        <f t="shared" si="321"/>
        <v>0</v>
      </c>
      <c r="CR391" s="19">
        <f t="shared" si="296"/>
        <v>0</v>
      </c>
      <c r="CS391">
        <f t="shared" si="321"/>
        <v>0</v>
      </c>
      <c r="CT391">
        <f t="shared" si="321"/>
        <v>0</v>
      </c>
      <c r="CU391">
        <f t="shared" si="321"/>
        <v>0</v>
      </c>
      <c r="CV391">
        <f t="shared" si="320"/>
        <v>0</v>
      </c>
      <c r="CW391">
        <f t="shared" si="320"/>
        <v>0</v>
      </c>
      <c r="CX391">
        <f t="shared" si="320"/>
        <v>0.05</v>
      </c>
      <c r="CY391">
        <f t="shared" si="320"/>
        <v>0.05</v>
      </c>
      <c r="DA391">
        <f t="shared" si="320"/>
        <v>0</v>
      </c>
      <c r="DB391">
        <f t="shared" si="320"/>
        <v>0</v>
      </c>
      <c r="DC391">
        <f t="shared" si="320"/>
        <v>0</v>
      </c>
      <c r="DD391">
        <f t="shared" si="320"/>
        <v>0</v>
      </c>
      <c r="DE391">
        <f t="shared" si="320"/>
        <v>0</v>
      </c>
    </row>
    <row r="392" spans="35:109">
      <c r="AI392">
        <f t="shared" si="295"/>
        <v>77</v>
      </c>
      <c r="AJ392">
        <f t="shared" si="321"/>
        <v>53</v>
      </c>
      <c r="AK392">
        <f t="shared" si="321"/>
        <v>2.5</v>
      </c>
      <c r="AL392">
        <f t="shared" si="321"/>
        <v>257</v>
      </c>
      <c r="AM392">
        <f t="shared" si="321"/>
        <v>85</v>
      </c>
      <c r="AN392">
        <f t="shared" si="321"/>
        <v>91</v>
      </c>
      <c r="AO392">
        <f t="shared" si="321"/>
        <v>75</v>
      </c>
      <c r="AP392">
        <f t="shared" si="321"/>
        <v>2.5</v>
      </c>
      <c r="AQ392">
        <f t="shared" si="321"/>
        <v>135</v>
      </c>
      <c r="AR392">
        <f t="shared" si="321"/>
        <v>41</v>
      </c>
      <c r="AS392">
        <f t="shared" si="321"/>
        <v>2.5</v>
      </c>
      <c r="AT392">
        <f t="shared" si="321"/>
        <v>2.5</v>
      </c>
      <c r="AU392">
        <f t="shared" si="321"/>
        <v>157</v>
      </c>
      <c r="AV392">
        <f t="shared" si="321"/>
        <v>173</v>
      </c>
      <c r="AW392">
        <f t="shared" si="321"/>
        <v>72</v>
      </c>
      <c r="AX392">
        <f t="shared" si="321"/>
        <v>124</v>
      </c>
      <c r="AY392">
        <f t="shared" si="321"/>
        <v>108</v>
      </c>
      <c r="AZ392">
        <f t="shared" si="321"/>
        <v>2.5</v>
      </c>
      <c r="BA392">
        <f t="shared" si="321"/>
        <v>2.5</v>
      </c>
      <c r="BB392">
        <f t="shared" si="321"/>
        <v>0</v>
      </c>
      <c r="BC392">
        <f t="shared" si="321"/>
        <v>0.5</v>
      </c>
      <c r="BD392">
        <f t="shared" si="321"/>
        <v>0.5</v>
      </c>
      <c r="BE392">
        <f t="shared" si="321"/>
        <v>0.5</v>
      </c>
      <c r="BF392">
        <f t="shared" si="321"/>
        <v>0.5</v>
      </c>
      <c r="BG392">
        <f t="shared" si="321"/>
        <v>0.5</v>
      </c>
      <c r="BH392">
        <f t="shared" si="321"/>
        <v>0.5</v>
      </c>
      <c r="BI392">
        <f t="shared" si="321"/>
        <v>0.5</v>
      </c>
      <c r="BJ392">
        <f t="shared" si="321"/>
        <v>0.5</v>
      </c>
      <c r="BK392">
        <f t="shared" si="321"/>
        <v>5.0000000000000001E-3</v>
      </c>
      <c r="BL392">
        <f t="shared" si="321"/>
        <v>0.5</v>
      </c>
      <c r="BM392">
        <f t="shared" si="321"/>
        <v>0.05</v>
      </c>
      <c r="BN392">
        <f t="shared" si="321"/>
        <v>0.05</v>
      </c>
      <c r="BO392">
        <f t="shared" si="321"/>
        <v>0.05</v>
      </c>
      <c r="BP392">
        <f t="shared" si="321"/>
        <v>0.05</v>
      </c>
      <c r="BQ392">
        <f t="shared" si="321"/>
        <v>0</v>
      </c>
      <c r="BR392">
        <f t="shared" si="321"/>
        <v>0.4</v>
      </c>
      <c r="BS392">
        <f t="shared" si="321"/>
        <v>0.05</v>
      </c>
      <c r="BT392">
        <f t="shared" si="321"/>
        <v>0.05</v>
      </c>
      <c r="BU392">
        <f t="shared" si="321"/>
        <v>0.1</v>
      </c>
      <c r="BV392">
        <f t="shared" si="321"/>
        <v>0.05</v>
      </c>
      <c r="BW392">
        <f t="shared" si="321"/>
        <v>0.05</v>
      </c>
      <c r="BX392">
        <f t="shared" si="321"/>
        <v>0</v>
      </c>
      <c r="BY392">
        <f t="shared" si="321"/>
        <v>0.15</v>
      </c>
      <c r="BZ392">
        <f t="shared" si="321"/>
        <v>0</v>
      </c>
      <c r="CA392">
        <f t="shared" si="321"/>
        <v>0</v>
      </c>
      <c r="CB392">
        <f t="shared" si="321"/>
        <v>0</v>
      </c>
      <c r="CC392">
        <f t="shared" si="321"/>
        <v>0</v>
      </c>
      <c r="CD392">
        <f t="shared" si="321"/>
        <v>0</v>
      </c>
      <c r="CE392">
        <f t="shared" si="321"/>
        <v>0</v>
      </c>
      <c r="CF392">
        <f t="shared" si="321"/>
        <v>0</v>
      </c>
      <c r="CG392">
        <f t="shared" si="321"/>
        <v>0</v>
      </c>
      <c r="CH392">
        <f t="shared" si="321"/>
        <v>0</v>
      </c>
      <c r="CI392">
        <f t="shared" si="321"/>
        <v>0</v>
      </c>
      <c r="CJ392">
        <f t="shared" si="321"/>
        <v>0</v>
      </c>
      <c r="CK392">
        <f t="shared" si="321"/>
        <v>0</v>
      </c>
      <c r="CL392">
        <f t="shared" si="321"/>
        <v>0</v>
      </c>
      <c r="CM392">
        <f t="shared" si="321"/>
        <v>0</v>
      </c>
      <c r="CN392">
        <f t="shared" si="321"/>
        <v>0</v>
      </c>
      <c r="CO392">
        <f t="shared" si="321"/>
        <v>0</v>
      </c>
      <c r="CP392">
        <f t="shared" si="321"/>
        <v>0</v>
      </c>
      <c r="CQ392">
        <f t="shared" si="321"/>
        <v>0</v>
      </c>
      <c r="CR392" s="19">
        <f t="shared" si="296"/>
        <v>0</v>
      </c>
      <c r="CS392">
        <f t="shared" si="321"/>
        <v>0</v>
      </c>
      <c r="CT392">
        <f t="shared" si="321"/>
        <v>0</v>
      </c>
      <c r="CU392">
        <f t="shared" si="321"/>
        <v>0</v>
      </c>
      <c r="CV392">
        <f t="shared" si="320"/>
        <v>0</v>
      </c>
      <c r="CW392">
        <f t="shared" si="320"/>
        <v>0</v>
      </c>
      <c r="CX392">
        <f t="shared" si="320"/>
        <v>0.05</v>
      </c>
      <c r="CY392">
        <f t="shared" si="320"/>
        <v>0.05</v>
      </c>
      <c r="DA392">
        <f t="shared" si="320"/>
        <v>0</v>
      </c>
      <c r="DB392">
        <f t="shared" si="320"/>
        <v>0</v>
      </c>
      <c r="DC392">
        <f t="shared" si="320"/>
        <v>0</v>
      </c>
      <c r="DD392">
        <f t="shared" si="320"/>
        <v>0</v>
      </c>
      <c r="DE392">
        <f t="shared" si="320"/>
        <v>0</v>
      </c>
    </row>
    <row r="393" spans="35:109">
      <c r="AI393">
        <f t="shared" si="295"/>
        <v>91</v>
      </c>
      <c r="AJ393">
        <f t="shared" si="321"/>
        <v>200</v>
      </c>
      <c r="AK393">
        <f t="shared" si="321"/>
        <v>2.5</v>
      </c>
      <c r="AL393">
        <f t="shared" si="321"/>
        <v>492</v>
      </c>
      <c r="AM393">
        <f t="shared" si="321"/>
        <v>154</v>
      </c>
      <c r="AN393">
        <f t="shared" si="321"/>
        <v>149</v>
      </c>
      <c r="AO393">
        <f t="shared" si="321"/>
        <v>105</v>
      </c>
      <c r="AP393">
        <f t="shared" si="321"/>
        <v>2.5</v>
      </c>
      <c r="AQ393">
        <f t="shared" si="321"/>
        <v>115</v>
      </c>
      <c r="AR393">
        <f t="shared" si="321"/>
        <v>65</v>
      </c>
      <c r="AS393">
        <f t="shared" si="321"/>
        <v>72</v>
      </c>
      <c r="AT393">
        <f t="shared" si="321"/>
        <v>54</v>
      </c>
      <c r="AU393">
        <f t="shared" si="321"/>
        <v>261</v>
      </c>
      <c r="AV393">
        <f t="shared" si="321"/>
        <v>200</v>
      </c>
      <c r="AW393">
        <f t="shared" si="321"/>
        <v>88</v>
      </c>
      <c r="AX393">
        <f t="shared" si="321"/>
        <v>146</v>
      </c>
      <c r="AY393">
        <f t="shared" si="321"/>
        <v>108</v>
      </c>
      <c r="AZ393">
        <f t="shared" si="321"/>
        <v>2.5</v>
      </c>
      <c r="BA393">
        <f t="shared" si="321"/>
        <v>2.5</v>
      </c>
      <c r="BB393">
        <f t="shared" si="321"/>
        <v>0</v>
      </c>
      <c r="BC393">
        <f t="shared" si="321"/>
        <v>0.5</v>
      </c>
      <c r="BD393">
        <f t="shared" si="321"/>
        <v>0.5</v>
      </c>
      <c r="BE393">
        <f t="shared" si="321"/>
        <v>0.5</v>
      </c>
      <c r="BF393">
        <f t="shared" si="321"/>
        <v>0.5</v>
      </c>
      <c r="BG393">
        <f t="shared" si="321"/>
        <v>0.5</v>
      </c>
      <c r="BH393">
        <f t="shared" si="321"/>
        <v>0.5</v>
      </c>
      <c r="BI393">
        <f t="shared" si="321"/>
        <v>0.5</v>
      </c>
      <c r="BJ393">
        <f t="shared" si="321"/>
        <v>0.5</v>
      </c>
      <c r="BK393">
        <f t="shared" si="321"/>
        <v>5.0000000000000001E-3</v>
      </c>
      <c r="BL393">
        <f t="shared" si="321"/>
        <v>0.5</v>
      </c>
      <c r="BM393">
        <f t="shared" si="321"/>
        <v>0.05</v>
      </c>
      <c r="BN393">
        <f t="shared" si="321"/>
        <v>0.05</v>
      </c>
      <c r="BO393">
        <f t="shared" si="321"/>
        <v>0.05</v>
      </c>
      <c r="BP393">
        <f t="shared" si="321"/>
        <v>0.05</v>
      </c>
      <c r="BQ393">
        <f t="shared" si="321"/>
        <v>0</v>
      </c>
      <c r="BR393">
        <f t="shared" si="321"/>
        <v>0.4</v>
      </c>
      <c r="BS393">
        <f t="shared" si="321"/>
        <v>0.05</v>
      </c>
      <c r="BT393">
        <f t="shared" si="321"/>
        <v>0.05</v>
      </c>
      <c r="BU393">
        <f t="shared" si="321"/>
        <v>0.1</v>
      </c>
      <c r="BV393">
        <f t="shared" si="321"/>
        <v>0.05</v>
      </c>
      <c r="BW393">
        <f t="shared" si="321"/>
        <v>0.05</v>
      </c>
      <c r="BX393">
        <f t="shared" si="321"/>
        <v>0</v>
      </c>
      <c r="BY393">
        <f t="shared" si="321"/>
        <v>0.15</v>
      </c>
      <c r="BZ393">
        <f t="shared" si="321"/>
        <v>0</v>
      </c>
      <c r="CA393">
        <f t="shared" si="321"/>
        <v>0</v>
      </c>
      <c r="CB393">
        <f t="shared" si="321"/>
        <v>0</v>
      </c>
      <c r="CC393">
        <f t="shared" si="321"/>
        <v>0</v>
      </c>
      <c r="CD393">
        <f t="shared" si="321"/>
        <v>0</v>
      </c>
      <c r="CE393">
        <f t="shared" si="321"/>
        <v>0</v>
      </c>
      <c r="CF393">
        <f t="shared" si="321"/>
        <v>0</v>
      </c>
      <c r="CG393">
        <f t="shared" si="321"/>
        <v>0</v>
      </c>
      <c r="CH393">
        <f t="shared" si="321"/>
        <v>0</v>
      </c>
      <c r="CI393">
        <f t="shared" si="321"/>
        <v>0</v>
      </c>
      <c r="CJ393">
        <f t="shared" si="321"/>
        <v>0</v>
      </c>
      <c r="CK393">
        <f t="shared" si="321"/>
        <v>0</v>
      </c>
      <c r="CL393">
        <f t="shared" si="321"/>
        <v>0</v>
      </c>
      <c r="CM393">
        <f t="shared" si="321"/>
        <v>0</v>
      </c>
      <c r="CN393">
        <f t="shared" si="321"/>
        <v>0</v>
      </c>
      <c r="CO393">
        <f t="shared" si="321"/>
        <v>0</v>
      </c>
      <c r="CP393">
        <f t="shared" si="321"/>
        <v>0</v>
      </c>
      <c r="CQ393">
        <f t="shared" si="321"/>
        <v>0</v>
      </c>
      <c r="CR393" s="19">
        <f t="shared" si="296"/>
        <v>0</v>
      </c>
      <c r="CS393">
        <f t="shared" si="321"/>
        <v>0</v>
      </c>
      <c r="CT393">
        <f t="shared" si="321"/>
        <v>0</v>
      </c>
      <c r="CU393">
        <f t="shared" ref="CU393:DE396" si="322">CU185*1000</f>
        <v>0</v>
      </c>
      <c r="CV393">
        <f t="shared" si="322"/>
        <v>0</v>
      </c>
      <c r="CW393">
        <f t="shared" si="322"/>
        <v>0</v>
      </c>
      <c r="CX393">
        <f t="shared" si="322"/>
        <v>0.05</v>
      </c>
      <c r="CY393">
        <f t="shared" si="322"/>
        <v>0.05</v>
      </c>
      <c r="DA393">
        <f t="shared" si="322"/>
        <v>0</v>
      </c>
      <c r="DB393">
        <f t="shared" si="322"/>
        <v>0</v>
      </c>
      <c r="DC393">
        <f t="shared" si="322"/>
        <v>0</v>
      </c>
      <c r="DD393">
        <f t="shared" si="322"/>
        <v>0</v>
      </c>
      <c r="DE393">
        <f t="shared" si="322"/>
        <v>0</v>
      </c>
    </row>
    <row r="394" spans="35:109">
      <c r="AI394">
        <f t="shared" si="295"/>
        <v>47</v>
      </c>
      <c r="AJ394">
        <f t="shared" ref="AJ394:CU397" si="323">AJ186*1000</f>
        <v>39</v>
      </c>
      <c r="AK394">
        <f t="shared" si="323"/>
        <v>2.5</v>
      </c>
      <c r="AL394">
        <f t="shared" si="323"/>
        <v>180</v>
      </c>
      <c r="AM394">
        <f t="shared" si="323"/>
        <v>49</v>
      </c>
      <c r="AN394">
        <f t="shared" si="323"/>
        <v>38</v>
      </c>
      <c r="AO394">
        <f t="shared" si="323"/>
        <v>29</v>
      </c>
      <c r="AP394">
        <f t="shared" si="323"/>
        <v>2.5</v>
      </c>
      <c r="AQ394">
        <f t="shared" si="323"/>
        <v>41</v>
      </c>
      <c r="AR394">
        <f t="shared" si="323"/>
        <v>32</v>
      </c>
      <c r="AS394">
        <f t="shared" si="323"/>
        <v>2.5</v>
      </c>
      <c r="AT394">
        <f t="shared" si="323"/>
        <v>2.5</v>
      </c>
      <c r="AU394">
        <f t="shared" si="323"/>
        <v>91</v>
      </c>
      <c r="AV394">
        <f t="shared" si="323"/>
        <v>74</v>
      </c>
      <c r="AW394">
        <f t="shared" si="323"/>
        <v>2.5</v>
      </c>
      <c r="AX394">
        <f t="shared" si="323"/>
        <v>54</v>
      </c>
      <c r="AY394">
        <f t="shared" si="323"/>
        <v>40</v>
      </c>
      <c r="AZ394">
        <f t="shared" si="323"/>
        <v>2.5</v>
      </c>
      <c r="BA394">
        <f t="shared" si="323"/>
        <v>2.5</v>
      </c>
      <c r="BB394">
        <f t="shared" si="323"/>
        <v>0</v>
      </c>
      <c r="BC394">
        <f t="shared" si="323"/>
        <v>0.5</v>
      </c>
      <c r="BD394">
        <f t="shared" si="323"/>
        <v>0.5</v>
      </c>
      <c r="BE394">
        <f t="shared" si="323"/>
        <v>0.5</v>
      </c>
      <c r="BF394">
        <f t="shared" si="323"/>
        <v>0.5</v>
      </c>
      <c r="BG394">
        <f t="shared" si="323"/>
        <v>0.5</v>
      </c>
      <c r="BH394">
        <f t="shared" si="323"/>
        <v>0.5</v>
      </c>
      <c r="BI394">
        <f t="shared" si="323"/>
        <v>0.5</v>
      </c>
      <c r="BJ394">
        <f t="shared" si="323"/>
        <v>0.5</v>
      </c>
      <c r="BK394">
        <f t="shared" si="323"/>
        <v>5.0000000000000001E-3</v>
      </c>
      <c r="BL394">
        <f t="shared" si="323"/>
        <v>0.5</v>
      </c>
      <c r="BM394">
        <f t="shared" si="323"/>
        <v>0.05</v>
      </c>
      <c r="BN394">
        <f t="shared" si="323"/>
        <v>0.05</v>
      </c>
      <c r="BO394">
        <f t="shared" si="323"/>
        <v>0.05</v>
      </c>
      <c r="BP394">
        <f t="shared" si="323"/>
        <v>0.05</v>
      </c>
      <c r="BQ394">
        <f t="shared" si="323"/>
        <v>0</v>
      </c>
      <c r="BR394">
        <f t="shared" si="323"/>
        <v>0.4</v>
      </c>
      <c r="BS394">
        <f t="shared" si="323"/>
        <v>0.05</v>
      </c>
      <c r="BT394">
        <f t="shared" si="323"/>
        <v>0.05</v>
      </c>
      <c r="BU394">
        <f t="shared" si="323"/>
        <v>0.1</v>
      </c>
      <c r="BV394">
        <f t="shared" si="323"/>
        <v>0.05</v>
      </c>
      <c r="BW394">
        <f t="shared" si="323"/>
        <v>0.05</v>
      </c>
      <c r="BX394">
        <f t="shared" si="323"/>
        <v>0</v>
      </c>
      <c r="BY394">
        <f t="shared" si="323"/>
        <v>0.15</v>
      </c>
      <c r="BZ394">
        <f t="shared" si="323"/>
        <v>0</v>
      </c>
      <c r="CA394">
        <f t="shared" si="323"/>
        <v>0</v>
      </c>
      <c r="CB394">
        <f t="shared" si="323"/>
        <v>0</v>
      </c>
      <c r="CC394">
        <f t="shared" si="323"/>
        <v>0</v>
      </c>
      <c r="CD394">
        <f t="shared" si="323"/>
        <v>0</v>
      </c>
      <c r="CE394">
        <f t="shared" si="323"/>
        <v>0</v>
      </c>
      <c r="CF394">
        <f t="shared" si="323"/>
        <v>0</v>
      </c>
      <c r="CG394">
        <f t="shared" si="323"/>
        <v>0</v>
      </c>
      <c r="CH394">
        <f t="shared" si="323"/>
        <v>0</v>
      </c>
      <c r="CI394">
        <f t="shared" si="323"/>
        <v>0</v>
      </c>
      <c r="CJ394">
        <f t="shared" si="323"/>
        <v>0</v>
      </c>
      <c r="CK394">
        <f t="shared" si="323"/>
        <v>0</v>
      </c>
      <c r="CL394">
        <f t="shared" si="323"/>
        <v>0</v>
      </c>
      <c r="CM394">
        <f t="shared" si="323"/>
        <v>0</v>
      </c>
      <c r="CN394">
        <f t="shared" si="323"/>
        <v>0</v>
      </c>
      <c r="CO394">
        <f t="shared" si="323"/>
        <v>0</v>
      </c>
      <c r="CP394">
        <f t="shared" si="323"/>
        <v>0</v>
      </c>
      <c r="CQ394">
        <f t="shared" si="323"/>
        <v>0</v>
      </c>
      <c r="CR394" s="19">
        <f t="shared" si="296"/>
        <v>0</v>
      </c>
      <c r="CS394">
        <f t="shared" si="323"/>
        <v>0</v>
      </c>
      <c r="CT394">
        <f t="shared" si="323"/>
        <v>0</v>
      </c>
      <c r="CU394">
        <f t="shared" si="323"/>
        <v>0</v>
      </c>
      <c r="CV394">
        <f t="shared" si="322"/>
        <v>0</v>
      </c>
      <c r="CW394">
        <f t="shared" si="322"/>
        <v>0</v>
      </c>
      <c r="CX394">
        <f t="shared" si="322"/>
        <v>0.05</v>
      </c>
      <c r="CY394">
        <f t="shared" si="322"/>
        <v>0.05</v>
      </c>
      <c r="DA394">
        <f t="shared" si="322"/>
        <v>0</v>
      </c>
      <c r="DB394">
        <f t="shared" si="322"/>
        <v>0</v>
      </c>
      <c r="DC394">
        <f t="shared" si="322"/>
        <v>0</v>
      </c>
      <c r="DD394">
        <f t="shared" si="322"/>
        <v>0</v>
      </c>
      <c r="DE394">
        <f t="shared" si="322"/>
        <v>0</v>
      </c>
    </row>
    <row r="395" spans="35:109">
      <c r="AI395">
        <f t="shared" si="295"/>
        <v>22</v>
      </c>
      <c r="AJ395">
        <f t="shared" si="323"/>
        <v>169</v>
      </c>
      <c r="AK395">
        <f t="shared" si="323"/>
        <v>14</v>
      </c>
      <c r="AL395">
        <f t="shared" si="323"/>
        <v>540</v>
      </c>
      <c r="AM395">
        <f t="shared" si="323"/>
        <v>79</v>
      </c>
      <c r="AN395">
        <f t="shared" si="323"/>
        <v>126</v>
      </c>
      <c r="AO395">
        <f t="shared" si="323"/>
        <v>39</v>
      </c>
      <c r="AP395">
        <f t="shared" si="323"/>
        <v>2.5</v>
      </c>
      <c r="AQ395">
        <f t="shared" si="323"/>
        <v>34</v>
      </c>
      <c r="AR395">
        <f t="shared" si="323"/>
        <v>27</v>
      </c>
      <c r="AS395">
        <f t="shared" si="323"/>
        <v>24</v>
      </c>
      <c r="AT395">
        <f t="shared" si="323"/>
        <v>2.5</v>
      </c>
      <c r="AU395">
        <f t="shared" si="323"/>
        <v>356</v>
      </c>
      <c r="AV395">
        <f t="shared" si="323"/>
        <v>118</v>
      </c>
      <c r="AW395">
        <f t="shared" si="323"/>
        <v>38</v>
      </c>
      <c r="AX395">
        <f t="shared" si="323"/>
        <v>84</v>
      </c>
      <c r="AY395">
        <f t="shared" si="323"/>
        <v>27</v>
      </c>
      <c r="AZ395">
        <f t="shared" si="323"/>
        <v>2.5</v>
      </c>
      <c r="BA395">
        <f t="shared" si="323"/>
        <v>2.5</v>
      </c>
      <c r="BB395">
        <f t="shared" si="323"/>
        <v>0</v>
      </c>
      <c r="BC395">
        <f t="shared" si="323"/>
        <v>0.5</v>
      </c>
      <c r="BD395">
        <f t="shared" si="323"/>
        <v>0.5</v>
      </c>
      <c r="BE395">
        <f t="shared" si="323"/>
        <v>0.5</v>
      </c>
      <c r="BF395">
        <f t="shared" si="323"/>
        <v>0.5</v>
      </c>
      <c r="BG395">
        <f t="shared" si="323"/>
        <v>0.5</v>
      </c>
      <c r="BH395">
        <f t="shared" si="323"/>
        <v>0.5</v>
      </c>
      <c r="BI395">
        <f t="shared" si="323"/>
        <v>0.5</v>
      </c>
      <c r="BJ395">
        <f t="shared" si="323"/>
        <v>0.5</v>
      </c>
      <c r="BK395">
        <f t="shared" si="323"/>
        <v>5.0000000000000001E-3</v>
      </c>
      <c r="BL395">
        <f t="shared" si="323"/>
        <v>0.5</v>
      </c>
      <c r="BM395">
        <f t="shared" si="323"/>
        <v>0.05</v>
      </c>
      <c r="BN395">
        <f t="shared" si="323"/>
        <v>0.05</v>
      </c>
      <c r="BO395">
        <f t="shared" si="323"/>
        <v>0.05</v>
      </c>
      <c r="BP395">
        <f t="shared" si="323"/>
        <v>0.05</v>
      </c>
      <c r="BQ395">
        <f t="shared" si="323"/>
        <v>0</v>
      </c>
      <c r="BR395">
        <f t="shared" si="323"/>
        <v>0.4</v>
      </c>
      <c r="BS395">
        <f t="shared" si="323"/>
        <v>0.05</v>
      </c>
      <c r="BT395">
        <f t="shared" si="323"/>
        <v>0.05</v>
      </c>
      <c r="BU395">
        <f t="shared" si="323"/>
        <v>0.1</v>
      </c>
      <c r="BV395">
        <f t="shared" si="323"/>
        <v>0.05</v>
      </c>
      <c r="BW395">
        <f t="shared" si="323"/>
        <v>0.05</v>
      </c>
      <c r="BX395">
        <f t="shared" si="323"/>
        <v>0</v>
      </c>
      <c r="BY395">
        <f t="shared" si="323"/>
        <v>0.15</v>
      </c>
      <c r="BZ395">
        <f t="shared" si="323"/>
        <v>0</v>
      </c>
      <c r="CA395">
        <f t="shared" si="323"/>
        <v>0</v>
      </c>
      <c r="CB395">
        <f t="shared" si="323"/>
        <v>0</v>
      </c>
      <c r="CC395">
        <f t="shared" si="323"/>
        <v>0</v>
      </c>
      <c r="CD395">
        <f t="shared" si="323"/>
        <v>0</v>
      </c>
      <c r="CE395">
        <f t="shared" si="323"/>
        <v>0</v>
      </c>
      <c r="CF395">
        <f t="shared" si="323"/>
        <v>0</v>
      </c>
      <c r="CG395">
        <f t="shared" si="323"/>
        <v>0</v>
      </c>
      <c r="CH395">
        <f t="shared" si="323"/>
        <v>0</v>
      </c>
      <c r="CI395">
        <f t="shared" si="323"/>
        <v>0</v>
      </c>
      <c r="CJ395">
        <f t="shared" si="323"/>
        <v>0</v>
      </c>
      <c r="CK395">
        <f t="shared" si="323"/>
        <v>0</v>
      </c>
      <c r="CL395">
        <f t="shared" si="323"/>
        <v>0</v>
      </c>
      <c r="CM395">
        <f t="shared" si="323"/>
        <v>0</v>
      </c>
      <c r="CN395">
        <f t="shared" si="323"/>
        <v>0</v>
      </c>
      <c r="CO395">
        <f t="shared" si="323"/>
        <v>0</v>
      </c>
      <c r="CP395">
        <f t="shared" si="323"/>
        <v>0</v>
      </c>
      <c r="CQ395">
        <f t="shared" si="323"/>
        <v>0</v>
      </c>
      <c r="CR395" s="19">
        <f t="shared" si="296"/>
        <v>0</v>
      </c>
      <c r="CS395">
        <f t="shared" si="323"/>
        <v>0</v>
      </c>
      <c r="CT395">
        <f t="shared" si="323"/>
        <v>0</v>
      </c>
      <c r="CU395">
        <f t="shared" si="323"/>
        <v>0</v>
      </c>
      <c r="CV395">
        <f t="shared" si="322"/>
        <v>0</v>
      </c>
      <c r="CW395">
        <f t="shared" si="322"/>
        <v>0</v>
      </c>
      <c r="CX395">
        <f t="shared" si="322"/>
        <v>0.05</v>
      </c>
      <c r="CY395">
        <f t="shared" si="322"/>
        <v>0.05</v>
      </c>
      <c r="DA395">
        <f t="shared" si="322"/>
        <v>0</v>
      </c>
      <c r="DB395">
        <f t="shared" si="322"/>
        <v>0</v>
      </c>
      <c r="DC395">
        <f t="shared" si="322"/>
        <v>0</v>
      </c>
      <c r="DD395">
        <f t="shared" si="322"/>
        <v>0</v>
      </c>
      <c r="DE395">
        <f t="shared" si="322"/>
        <v>0</v>
      </c>
    </row>
    <row r="396" spans="35:109">
      <c r="AI396">
        <f t="shared" si="295"/>
        <v>46</v>
      </c>
      <c r="AJ396">
        <f t="shared" si="323"/>
        <v>64</v>
      </c>
      <c r="AK396">
        <f t="shared" si="323"/>
        <v>2.5</v>
      </c>
      <c r="AL396">
        <f t="shared" si="323"/>
        <v>244</v>
      </c>
      <c r="AM396">
        <f t="shared" si="323"/>
        <v>81</v>
      </c>
      <c r="AN396">
        <f t="shared" si="323"/>
        <v>76</v>
      </c>
      <c r="AO396">
        <f t="shared" si="323"/>
        <v>50</v>
      </c>
      <c r="AP396">
        <f t="shared" si="323"/>
        <v>2.5</v>
      </c>
      <c r="AQ396">
        <f t="shared" si="323"/>
        <v>57</v>
      </c>
      <c r="AR396">
        <f t="shared" si="323"/>
        <v>30</v>
      </c>
      <c r="AS396">
        <f t="shared" si="323"/>
        <v>2.5</v>
      </c>
      <c r="AT396">
        <f t="shared" si="323"/>
        <v>2.5</v>
      </c>
      <c r="AU396">
        <f t="shared" si="323"/>
        <v>157</v>
      </c>
      <c r="AV396">
        <f t="shared" si="323"/>
        <v>100</v>
      </c>
      <c r="AW396">
        <f t="shared" si="323"/>
        <v>43</v>
      </c>
      <c r="AX396">
        <f t="shared" si="323"/>
        <v>84</v>
      </c>
      <c r="AY396">
        <f t="shared" si="323"/>
        <v>49</v>
      </c>
      <c r="AZ396">
        <f t="shared" si="323"/>
        <v>2.5</v>
      </c>
      <c r="BA396">
        <f t="shared" si="323"/>
        <v>2.5</v>
      </c>
      <c r="BB396">
        <f t="shared" si="323"/>
        <v>0</v>
      </c>
      <c r="BC396">
        <f t="shared" si="323"/>
        <v>0.5</v>
      </c>
      <c r="BD396">
        <f t="shared" si="323"/>
        <v>0.5</v>
      </c>
      <c r="BE396">
        <f t="shared" si="323"/>
        <v>0.5</v>
      </c>
      <c r="BF396">
        <f t="shared" si="323"/>
        <v>0.5</v>
      </c>
      <c r="BG396">
        <f t="shared" si="323"/>
        <v>0.5</v>
      </c>
      <c r="BH396">
        <f t="shared" si="323"/>
        <v>0.5</v>
      </c>
      <c r="BI396">
        <f t="shared" si="323"/>
        <v>0.5</v>
      </c>
      <c r="BJ396">
        <f t="shared" si="323"/>
        <v>0.5</v>
      </c>
      <c r="BK396">
        <f t="shared" si="323"/>
        <v>5.0000000000000001E-3</v>
      </c>
      <c r="BL396">
        <f t="shared" si="323"/>
        <v>0.5</v>
      </c>
      <c r="BM396">
        <f t="shared" si="323"/>
        <v>0.05</v>
      </c>
      <c r="BN396">
        <f t="shared" si="323"/>
        <v>0.05</v>
      </c>
      <c r="BO396">
        <f t="shared" si="323"/>
        <v>0.05</v>
      </c>
      <c r="BP396">
        <f t="shared" si="323"/>
        <v>0.05</v>
      </c>
      <c r="BQ396">
        <f t="shared" si="323"/>
        <v>0</v>
      </c>
      <c r="BR396">
        <f t="shared" si="323"/>
        <v>0.4</v>
      </c>
      <c r="BS396">
        <f t="shared" si="323"/>
        <v>0.05</v>
      </c>
      <c r="BT396">
        <f t="shared" si="323"/>
        <v>0.05</v>
      </c>
      <c r="BU396">
        <f t="shared" si="323"/>
        <v>0.1</v>
      </c>
      <c r="BV396">
        <f t="shared" si="323"/>
        <v>0.05</v>
      </c>
      <c r="BW396">
        <f t="shared" si="323"/>
        <v>0.05</v>
      </c>
      <c r="BX396">
        <f t="shared" si="323"/>
        <v>0</v>
      </c>
      <c r="BY396">
        <f t="shared" si="323"/>
        <v>0.15</v>
      </c>
      <c r="BZ396">
        <f t="shared" si="323"/>
        <v>0</v>
      </c>
      <c r="CA396">
        <f t="shared" si="323"/>
        <v>0</v>
      </c>
      <c r="CB396">
        <f t="shared" si="323"/>
        <v>0</v>
      </c>
      <c r="CC396">
        <f t="shared" si="323"/>
        <v>0</v>
      </c>
      <c r="CD396">
        <f t="shared" si="323"/>
        <v>0</v>
      </c>
      <c r="CE396">
        <f t="shared" si="323"/>
        <v>0</v>
      </c>
      <c r="CF396">
        <f t="shared" si="323"/>
        <v>0</v>
      </c>
      <c r="CG396">
        <f t="shared" si="323"/>
        <v>0</v>
      </c>
      <c r="CH396">
        <f t="shared" si="323"/>
        <v>0</v>
      </c>
      <c r="CI396">
        <f t="shared" si="323"/>
        <v>0</v>
      </c>
      <c r="CJ396">
        <f t="shared" si="323"/>
        <v>0</v>
      </c>
      <c r="CK396">
        <f t="shared" si="323"/>
        <v>0</v>
      </c>
      <c r="CL396">
        <f t="shared" si="323"/>
        <v>0</v>
      </c>
      <c r="CM396">
        <f t="shared" si="323"/>
        <v>0</v>
      </c>
      <c r="CN396">
        <f t="shared" si="323"/>
        <v>0</v>
      </c>
      <c r="CO396">
        <f t="shared" si="323"/>
        <v>0</v>
      </c>
      <c r="CP396">
        <f t="shared" si="323"/>
        <v>0</v>
      </c>
      <c r="CQ396">
        <f t="shared" si="323"/>
        <v>0</v>
      </c>
      <c r="CR396" s="19">
        <f t="shared" si="296"/>
        <v>0</v>
      </c>
      <c r="CS396">
        <f t="shared" si="323"/>
        <v>0</v>
      </c>
      <c r="CT396">
        <f t="shared" si="323"/>
        <v>0</v>
      </c>
      <c r="CU396">
        <f t="shared" si="323"/>
        <v>0</v>
      </c>
      <c r="CV396">
        <f t="shared" si="322"/>
        <v>0</v>
      </c>
      <c r="CW396">
        <f t="shared" si="322"/>
        <v>0</v>
      </c>
      <c r="CX396">
        <f t="shared" si="322"/>
        <v>0.05</v>
      </c>
      <c r="CY396">
        <f t="shared" si="322"/>
        <v>0.05</v>
      </c>
      <c r="DA396">
        <f t="shared" si="322"/>
        <v>0</v>
      </c>
      <c r="DB396">
        <f t="shared" si="322"/>
        <v>0</v>
      </c>
      <c r="DC396">
        <f t="shared" si="322"/>
        <v>0</v>
      </c>
      <c r="DD396">
        <f t="shared" si="322"/>
        <v>0</v>
      </c>
      <c r="DE396">
        <f t="shared" si="322"/>
        <v>0</v>
      </c>
    </row>
    <row r="397" spans="35:109">
      <c r="AI397">
        <f t="shared" si="295"/>
        <v>89</v>
      </c>
      <c r="AJ397">
        <f t="shared" si="323"/>
        <v>2.5</v>
      </c>
      <c r="AK397">
        <f t="shared" si="323"/>
        <v>2.5</v>
      </c>
      <c r="AL397">
        <f t="shared" si="323"/>
        <v>138</v>
      </c>
      <c r="AM397">
        <f t="shared" si="323"/>
        <v>2.5</v>
      </c>
      <c r="AN397">
        <f t="shared" si="323"/>
        <v>2.5</v>
      </c>
      <c r="AO397">
        <f t="shared" si="323"/>
        <v>2.5</v>
      </c>
      <c r="AP397">
        <f t="shared" si="323"/>
        <v>2.5</v>
      </c>
      <c r="AQ397">
        <f t="shared" si="323"/>
        <v>2.5</v>
      </c>
      <c r="AR397">
        <f t="shared" si="323"/>
        <v>34</v>
      </c>
      <c r="AS397">
        <f t="shared" si="323"/>
        <v>2.5</v>
      </c>
      <c r="AT397">
        <f t="shared" si="323"/>
        <v>2.5</v>
      </c>
      <c r="AU397">
        <f t="shared" si="323"/>
        <v>65</v>
      </c>
      <c r="AV397">
        <f t="shared" si="323"/>
        <v>35</v>
      </c>
      <c r="AW397">
        <f t="shared" si="323"/>
        <v>2.5</v>
      </c>
      <c r="AX397">
        <f t="shared" si="323"/>
        <v>2.5</v>
      </c>
      <c r="AY397">
        <f t="shared" si="323"/>
        <v>38</v>
      </c>
      <c r="AZ397">
        <f t="shared" si="323"/>
        <v>2.5</v>
      </c>
      <c r="BA397">
        <f t="shared" si="323"/>
        <v>2.5</v>
      </c>
      <c r="BB397">
        <f t="shared" si="323"/>
        <v>0</v>
      </c>
      <c r="BC397">
        <f t="shared" si="323"/>
        <v>0.5</v>
      </c>
      <c r="BD397">
        <f t="shared" si="323"/>
        <v>0.5</v>
      </c>
      <c r="BE397">
        <f t="shared" si="323"/>
        <v>0.5</v>
      </c>
      <c r="BF397">
        <f t="shared" si="323"/>
        <v>0.5</v>
      </c>
      <c r="BG397">
        <f t="shared" si="323"/>
        <v>0.5</v>
      </c>
      <c r="BH397">
        <f t="shared" si="323"/>
        <v>0.5</v>
      </c>
      <c r="BI397">
        <f t="shared" si="323"/>
        <v>0.5</v>
      </c>
      <c r="BJ397">
        <f t="shared" si="323"/>
        <v>0.5</v>
      </c>
      <c r="BK397">
        <f t="shared" si="323"/>
        <v>5.0000000000000001E-3</v>
      </c>
      <c r="BL397">
        <f t="shared" si="323"/>
        <v>0.5</v>
      </c>
      <c r="BM397">
        <f t="shared" si="323"/>
        <v>0.05</v>
      </c>
      <c r="BN397">
        <f t="shared" si="323"/>
        <v>0.05</v>
      </c>
      <c r="BO397">
        <f t="shared" si="323"/>
        <v>0.05</v>
      </c>
      <c r="BP397">
        <f t="shared" si="323"/>
        <v>0.05</v>
      </c>
      <c r="BQ397">
        <f t="shared" si="323"/>
        <v>0</v>
      </c>
      <c r="BR397">
        <f t="shared" si="323"/>
        <v>0.4</v>
      </c>
      <c r="BS397">
        <f t="shared" si="323"/>
        <v>0.05</v>
      </c>
      <c r="BT397">
        <f t="shared" si="323"/>
        <v>0.05</v>
      </c>
      <c r="BU397">
        <f t="shared" si="323"/>
        <v>0.1</v>
      </c>
      <c r="BV397">
        <f t="shared" si="323"/>
        <v>0.05</v>
      </c>
      <c r="BW397">
        <f t="shared" si="323"/>
        <v>0.05</v>
      </c>
      <c r="BX397">
        <f t="shared" si="323"/>
        <v>0</v>
      </c>
      <c r="BY397">
        <f t="shared" si="323"/>
        <v>0.15</v>
      </c>
      <c r="BZ397">
        <f t="shared" si="323"/>
        <v>0</v>
      </c>
      <c r="CA397">
        <f t="shared" si="323"/>
        <v>0</v>
      </c>
      <c r="CB397">
        <f t="shared" si="323"/>
        <v>0</v>
      </c>
      <c r="CC397">
        <f t="shared" si="323"/>
        <v>0</v>
      </c>
      <c r="CD397">
        <f t="shared" si="323"/>
        <v>0</v>
      </c>
      <c r="CE397">
        <f t="shared" si="323"/>
        <v>0</v>
      </c>
      <c r="CF397">
        <f t="shared" si="323"/>
        <v>0</v>
      </c>
      <c r="CG397">
        <f t="shared" si="323"/>
        <v>0</v>
      </c>
      <c r="CH397">
        <f t="shared" si="323"/>
        <v>0</v>
      </c>
      <c r="CI397">
        <f t="shared" si="323"/>
        <v>0</v>
      </c>
      <c r="CJ397">
        <f t="shared" si="323"/>
        <v>0</v>
      </c>
      <c r="CK397">
        <f t="shared" si="323"/>
        <v>0</v>
      </c>
      <c r="CL397">
        <f t="shared" si="323"/>
        <v>0</v>
      </c>
      <c r="CM397">
        <f t="shared" si="323"/>
        <v>0</v>
      </c>
      <c r="CN397">
        <f t="shared" si="323"/>
        <v>0</v>
      </c>
      <c r="CO397">
        <f t="shared" si="323"/>
        <v>0</v>
      </c>
      <c r="CP397">
        <f t="shared" si="323"/>
        <v>0</v>
      </c>
      <c r="CQ397">
        <f t="shared" si="323"/>
        <v>0</v>
      </c>
      <c r="CR397" s="19">
        <f t="shared" si="296"/>
        <v>0</v>
      </c>
      <c r="CS397">
        <f t="shared" si="323"/>
        <v>0</v>
      </c>
      <c r="CT397">
        <f t="shared" si="323"/>
        <v>0</v>
      </c>
      <c r="CU397">
        <f t="shared" ref="CU397:DE400" si="324">CU189*1000</f>
        <v>0</v>
      </c>
      <c r="CV397">
        <f t="shared" si="324"/>
        <v>0</v>
      </c>
      <c r="CW397">
        <f t="shared" si="324"/>
        <v>0</v>
      </c>
      <c r="CX397">
        <f t="shared" si="324"/>
        <v>0.05</v>
      </c>
      <c r="CY397">
        <f t="shared" si="324"/>
        <v>0.05</v>
      </c>
      <c r="DA397">
        <f t="shared" si="324"/>
        <v>0</v>
      </c>
      <c r="DB397">
        <f t="shared" si="324"/>
        <v>0</v>
      </c>
      <c r="DC397">
        <f t="shared" si="324"/>
        <v>0</v>
      </c>
      <c r="DD397">
        <f t="shared" si="324"/>
        <v>0</v>
      </c>
      <c r="DE397">
        <f t="shared" si="324"/>
        <v>0</v>
      </c>
    </row>
    <row r="398" spans="35:109">
      <c r="AI398">
        <f t="shared" si="295"/>
        <v>2.5</v>
      </c>
      <c r="AJ398">
        <f t="shared" ref="AJ398:CU401" si="325">AJ190*1000</f>
        <v>38</v>
      </c>
      <c r="AK398">
        <f t="shared" si="325"/>
        <v>2.5</v>
      </c>
      <c r="AL398">
        <f t="shared" si="325"/>
        <v>236</v>
      </c>
      <c r="AM398">
        <f t="shared" si="325"/>
        <v>55</v>
      </c>
      <c r="AN398">
        <f t="shared" si="325"/>
        <v>64</v>
      </c>
      <c r="AO398">
        <f t="shared" si="325"/>
        <v>42</v>
      </c>
      <c r="AP398">
        <f t="shared" si="325"/>
        <v>2.5</v>
      </c>
      <c r="AQ398">
        <f t="shared" si="325"/>
        <v>51</v>
      </c>
      <c r="AR398">
        <f t="shared" si="325"/>
        <v>13</v>
      </c>
      <c r="AS398">
        <f t="shared" si="325"/>
        <v>21</v>
      </c>
      <c r="AT398">
        <f t="shared" si="325"/>
        <v>2.5</v>
      </c>
      <c r="AU398">
        <f t="shared" si="325"/>
        <v>123</v>
      </c>
      <c r="AV398">
        <f t="shared" si="325"/>
        <v>98</v>
      </c>
      <c r="AW398">
        <f t="shared" si="325"/>
        <v>39</v>
      </c>
      <c r="AX398">
        <f t="shared" si="325"/>
        <v>66</v>
      </c>
      <c r="AY398">
        <f t="shared" si="325"/>
        <v>51</v>
      </c>
      <c r="AZ398">
        <f t="shared" si="325"/>
        <v>2.5</v>
      </c>
      <c r="BA398">
        <f t="shared" si="325"/>
        <v>2.5</v>
      </c>
      <c r="BB398">
        <f t="shared" si="325"/>
        <v>0</v>
      </c>
      <c r="BC398">
        <f t="shared" si="325"/>
        <v>0.5</v>
      </c>
      <c r="BD398">
        <f t="shared" si="325"/>
        <v>0.5</v>
      </c>
      <c r="BE398">
        <f t="shared" si="325"/>
        <v>0.5</v>
      </c>
      <c r="BF398">
        <f t="shared" si="325"/>
        <v>0.5</v>
      </c>
      <c r="BG398">
        <f t="shared" si="325"/>
        <v>0.5</v>
      </c>
      <c r="BH398">
        <f t="shared" si="325"/>
        <v>0.5</v>
      </c>
      <c r="BI398">
        <f t="shared" si="325"/>
        <v>0.5</v>
      </c>
      <c r="BJ398">
        <f t="shared" si="325"/>
        <v>0.5</v>
      </c>
      <c r="BK398">
        <f t="shared" si="325"/>
        <v>5.0000000000000001E-3</v>
      </c>
      <c r="BL398">
        <f t="shared" si="325"/>
        <v>0.5</v>
      </c>
      <c r="BM398">
        <f t="shared" si="325"/>
        <v>0.05</v>
      </c>
      <c r="BN398">
        <f t="shared" si="325"/>
        <v>0.05</v>
      </c>
      <c r="BO398">
        <f t="shared" si="325"/>
        <v>0.05</v>
      </c>
      <c r="BP398">
        <f t="shared" si="325"/>
        <v>0.05</v>
      </c>
      <c r="BQ398">
        <f t="shared" si="325"/>
        <v>0</v>
      </c>
      <c r="BR398">
        <f t="shared" si="325"/>
        <v>0.4</v>
      </c>
      <c r="BS398">
        <f t="shared" si="325"/>
        <v>0.05</v>
      </c>
      <c r="BT398">
        <f t="shared" si="325"/>
        <v>0.05</v>
      </c>
      <c r="BU398">
        <f t="shared" si="325"/>
        <v>0.1</v>
      </c>
      <c r="BV398">
        <f t="shared" si="325"/>
        <v>0.05</v>
      </c>
      <c r="BW398">
        <f t="shared" si="325"/>
        <v>0.05</v>
      </c>
      <c r="BX398">
        <f t="shared" si="325"/>
        <v>0</v>
      </c>
      <c r="BY398">
        <f t="shared" si="325"/>
        <v>0.15</v>
      </c>
      <c r="BZ398">
        <f t="shared" si="325"/>
        <v>0</v>
      </c>
      <c r="CA398">
        <f t="shared" si="325"/>
        <v>0</v>
      </c>
      <c r="CB398">
        <f t="shared" si="325"/>
        <v>0</v>
      </c>
      <c r="CC398">
        <f t="shared" si="325"/>
        <v>0</v>
      </c>
      <c r="CD398">
        <f t="shared" si="325"/>
        <v>0</v>
      </c>
      <c r="CE398">
        <f t="shared" si="325"/>
        <v>0</v>
      </c>
      <c r="CF398">
        <f t="shared" si="325"/>
        <v>0</v>
      </c>
      <c r="CG398">
        <f t="shared" si="325"/>
        <v>0</v>
      </c>
      <c r="CH398">
        <f t="shared" si="325"/>
        <v>0</v>
      </c>
      <c r="CI398">
        <f t="shared" si="325"/>
        <v>0</v>
      </c>
      <c r="CJ398">
        <f t="shared" si="325"/>
        <v>0</v>
      </c>
      <c r="CK398">
        <f t="shared" si="325"/>
        <v>0</v>
      </c>
      <c r="CL398">
        <f t="shared" si="325"/>
        <v>0</v>
      </c>
      <c r="CM398">
        <f t="shared" si="325"/>
        <v>0</v>
      </c>
      <c r="CN398">
        <f t="shared" si="325"/>
        <v>0</v>
      </c>
      <c r="CO398">
        <f t="shared" si="325"/>
        <v>0</v>
      </c>
      <c r="CP398">
        <f t="shared" si="325"/>
        <v>0</v>
      </c>
      <c r="CQ398">
        <f t="shared" si="325"/>
        <v>0</v>
      </c>
      <c r="CR398" s="19">
        <f t="shared" si="296"/>
        <v>0</v>
      </c>
      <c r="CS398">
        <f t="shared" si="325"/>
        <v>0</v>
      </c>
      <c r="CT398">
        <f t="shared" si="325"/>
        <v>0</v>
      </c>
      <c r="CU398">
        <f t="shared" si="325"/>
        <v>0</v>
      </c>
      <c r="CV398">
        <f t="shared" si="324"/>
        <v>0</v>
      </c>
      <c r="CW398">
        <f t="shared" si="324"/>
        <v>0</v>
      </c>
      <c r="CX398">
        <f t="shared" si="324"/>
        <v>0.05</v>
      </c>
      <c r="CY398">
        <f t="shared" si="324"/>
        <v>0.05</v>
      </c>
      <c r="DA398">
        <f t="shared" si="324"/>
        <v>0</v>
      </c>
      <c r="DB398">
        <f t="shared" si="324"/>
        <v>0</v>
      </c>
      <c r="DC398">
        <f t="shared" si="324"/>
        <v>0</v>
      </c>
      <c r="DD398">
        <f t="shared" si="324"/>
        <v>0</v>
      </c>
      <c r="DE398">
        <f t="shared" si="324"/>
        <v>0</v>
      </c>
    </row>
    <row r="399" spans="35:109">
      <c r="AI399">
        <f t="shared" si="295"/>
        <v>55</v>
      </c>
      <c r="AJ399">
        <f t="shared" si="325"/>
        <v>64</v>
      </c>
      <c r="AK399">
        <f t="shared" si="325"/>
        <v>2.5</v>
      </c>
      <c r="AL399">
        <f t="shared" si="325"/>
        <v>102</v>
      </c>
      <c r="AM399">
        <f t="shared" si="325"/>
        <v>2.5</v>
      </c>
      <c r="AN399">
        <f t="shared" si="325"/>
        <v>2.5</v>
      </c>
      <c r="AO399">
        <f t="shared" si="325"/>
        <v>2.5</v>
      </c>
      <c r="AP399">
        <f t="shared" si="325"/>
        <v>2.5</v>
      </c>
      <c r="AQ399">
        <f t="shared" si="325"/>
        <v>2.5</v>
      </c>
      <c r="AR399">
        <f t="shared" si="325"/>
        <v>31</v>
      </c>
      <c r="AS399">
        <f t="shared" si="325"/>
        <v>80</v>
      </c>
      <c r="AT399">
        <f t="shared" si="325"/>
        <v>2.5</v>
      </c>
      <c r="AU399">
        <f t="shared" si="325"/>
        <v>2.5</v>
      </c>
      <c r="AV399">
        <f t="shared" si="325"/>
        <v>2.5</v>
      </c>
      <c r="AW399">
        <f t="shared" si="325"/>
        <v>2.5</v>
      </c>
      <c r="AX399">
        <f t="shared" si="325"/>
        <v>2.5</v>
      </c>
      <c r="AY399">
        <f t="shared" si="325"/>
        <v>2.5</v>
      </c>
      <c r="AZ399">
        <f t="shared" si="325"/>
        <v>2.5</v>
      </c>
      <c r="BA399">
        <f t="shared" si="325"/>
        <v>2.5</v>
      </c>
      <c r="BB399">
        <f t="shared" si="325"/>
        <v>0</v>
      </c>
      <c r="BC399">
        <f t="shared" si="325"/>
        <v>0.5</v>
      </c>
      <c r="BD399">
        <f t="shared" si="325"/>
        <v>0.5</v>
      </c>
      <c r="BE399">
        <f t="shared" si="325"/>
        <v>0.5</v>
      </c>
      <c r="BF399">
        <f t="shared" si="325"/>
        <v>0.5</v>
      </c>
      <c r="BG399">
        <f t="shared" si="325"/>
        <v>0.5</v>
      </c>
      <c r="BH399">
        <f t="shared" si="325"/>
        <v>0.5</v>
      </c>
      <c r="BI399">
        <f t="shared" si="325"/>
        <v>0.5</v>
      </c>
      <c r="BJ399">
        <f t="shared" si="325"/>
        <v>0.5</v>
      </c>
      <c r="BK399">
        <f t="shared" si="325"/>
        <v>5.0000000000000001E-3</v>
      </c>
      <c r="BL399">
        <f t="shared" si="325"/>
        <v>0.5</v>
      </c>
      <c r="BM399">
        <f t="shared" si="325"/>
        <v>0.05</v>
      </c>
      <c r="BN399">
        <f t="shared" si="325"/>
        <v>0.05</v>
      </c>
      <c r="BO399">
        <f t="shared" si="325"/>
        <v>0.05</v>
      </c>
      <c r="BP399">
        <f t="shared" si="325"/>
        <v>0.05</v>
      </c>
      <c r="BQ399">
        <f t="shared" si="325"/>
        <v>0</v>
      </c>
      <c r="BR399">
        <f t="shared" si="325"/>
        <v>0.4</v>
      </c>
      <c r="BS399">
        <f t="shared" si="325"/>
        <v>0.05</v>
      </c>
      <c r="BT399">
        <f t="shared" si="325"/>
        <v>0.05</v>
      </c>
      <c r="BU399">
        <f t="shared" si="325"/>
        <v>0.1</v>
      </c>
      <c r="BV399">
        <f t="shared" si="325"/>
        <v>0.05</v>
      </c>
      <c r="BW399">
        <f t="shared" si="325"/>
        <v>0.05</v>
      </c>
      <c r="BX399">
        <f t="shared" si="325"/>
        <v>0</v>
      </c>
      <c r="BY399">
        <f t="shared" si="325"/>
        <v>0.15</v>
      </c>
      <c r="BZ399">
        <f t="shared" si="325"/>
        <v>0</v>
      </c>
      <c r="CA399">
        <f t="shared" si="325"/>
        <v>0</v>
      </c>
      <c r="CB399">
        <f t="shared" si="325"/>
        <v>0</v>
      </c>
      <c r="CC399">
        <f t="shared" si="325"/>
        <v>0</v>
      </c>
      <c r="CD399">
        <f t="shared" si="325"/>
        <v>0</v>
      </c>
      <c r="CE399">
        <f t="shared" si="325"/>
        <v>0</v>
      </c>
      <c r="CF399">
        <f t="shared" si="325"/>
        <v>0</v>
      </c>
      <c r="CG399">
        <f t="shared" si="325"/>
        <v>0</v>
      </c>
      <c r="CH399">
        <f t="shared" si="325"/>
        <v>0</v>
      </c>
      <c r="CI399">
        <f t="shared" si="325"/>
        <v>0</v>
      </c>
      <c r="CJ399">
        <f t="shared" si="325"/>
        <v>0</v>
      </c>
      <c r="CK399">
        <f t="shared" si="325"/>
        <v>0</v>
      </c>
      <c r="CL399">
        <f t="shared" si="325"/>
        <v>0</v>
      </c>
      <c r="CM399">
        <f t="shared" si="325"/>
        <v>0</v>
      </c>
      <c r="CN399">
        <f t="shared" si="325"/>
        <v>0</v>
      </c>
      <c r="CO399">
        <f t="shared" si="325"/>
        <v>0</v>
      </c>
      <c r="CP399">
        <f t="shared" si="325"/>
        <v>0</v>
      </c>
      <c r="CQ399">
        <f t="shared" si="325"/>
        <v>0</v>
      </c>
      <c r="CR399" s="19">
        <f t="shared" si="296"/>
        <v>0</v>
      </c>
      <c r="CS399">
        <f t="shared" si="325"/>
        <v>0</v>
      </c>
      <c r="CT399">
        <f t="shared" si="325"/>
        <v>0</v>
      </c>
      <c r="CU399">
        <f t="shared" si="325"/>
        <v>0</v>
      </c>
      <c r="CV399">
        <f t="shared" si="324"/>
        <v>0</v>
      </c>
      <c r="CW399">
        <f t="shared" si="324"/>
        <v>0</v>
      </c>
      <c r="CX399">
        <f t="shared" si="324"/>
        <v>0.05</v>
      </c>
      <c r="CY399">
        <f t="shared" si="324"/>
        <v>0.05</v>
      </c>
      <c r="DA399">
        <f t="shared" si="324"/>
        <v>0</v>
      </c>
      <c r="DB399">
        <f t="shared" si="324"/>
        <v>0</v>
      </c>
      <c r="DC399">
        <f t="shared" si="324"/>
        <v>0</v>
      </c>
      <c r="DD399">
        <f t="shared" si="324"/>
        <v>0</v>
      </c>
      <c r="DE399">
        <f t="shared" si="324"/>
        <v>0</v>
      </c>
    </row>
    <row r="400" spans="35:109">
      <c r="AI400">
        <f t="shared" si="295"/>
        <v>2.5</v>
      </c>
      <c r="AJ400">
        <f t="shared" si="325"/>
        <v>32</v>
      </c>
      <c r="AK400">
        <f t="shared" si="325"/>
        <v>2.5</v>
      </c>
      <c r="AL400">
        <f t="shared" si="325"/>
        <v>135</v>
      </c>
      <c r="AM400">
        <f t="shared" si="325"/>
        <v>62</v>
      </c>
      <c r="AN400">
        <f t="shared" si="325"/>
        <v>56</v>
      </c>
      <c r="AO400">
        <f t="shared" si="325"/>
        <v>43</v>
      </c>
      <c r="AP400">
        <f t="shared" si="325"/>
        <v>2.5</v>
      </c>
      <c r="AQ400">
        <f t="shared" si="325"/>
        <v>50</v>
      </c>
      <c r="AR400">
        <f t="shared" si="325"/>
        <v>25</v>
      </c>
      <c r="AS400">
        <f t="shared" si="325"/>
        <v>2.5</v>
      </c>
      <c r="AT400">
        <f t="shared" si="325"/>
        <v>2.5</v>
      </c>
      <c r="AU400">
        <f t="shared" si="325"/>
        <v>97</v>
      </c>
      <c r="AV400">
        <f t="shared" si="325"/>
        <v>91</v>
      </c>
      <c r="AW400">
        <f t="shared" si="325"/>
        <v>32</v>
      </c>
      <c r="AX400">
        <f t="shared" si="325"/>
        <v>62</v>
      </c>
      <c r="AY400">
        <f t="shared" si="325"/>
        <v>43</v>
      </c>
      <c r="AZ400">
        <f t="shared" si="325"/>
        <v>2.5</v>
      </c>
      <c r="BA400">
        <f t="shared" si="325"/>
        <v>2.5</v>
      </c>
      <c r="BB400">
        <f t="shared" si="325"/>
        <v>0</v>
      </c>
      <c r="BC400">
        <f t="shared" si="325"/>
        <v>0.5</v>
      </c>
      <c r="BD400">
        <f t="shared" si="325"/>
        <v>0.5</v>
      </c>
      <c r="BE400">
        <f t="shared" si="325"/>
        <v>0.5</v>
      </c>
      <c r="BF400">
        <f t="shared" si="325"/>
        <v>0.5</v>
      </c>
      <c r="BG400">
        <f t="shared" si="325"/>
        <v>0.5</v>
      </c>
      <c r="BH400">
        <f t="shared" si="325"/>
        <v>0.5</v>
      </c>
      <c r="BI400">
        <f t="shared" si="325"/>
        <v>0.5</v>
      </c>
      <c r="BJ400">
        <f t="shared" si="325"/>
        <v>0.5</v>
      </c>
      <c r="BK400">
        <f t="shared" si="325"/>
        <v>5.0000000000000001E-3</v>
      </c>
      <c r="BL400">
        <f t="shared" si="325"/>
        <v>0.5</v>
      </c>
      <c r="BM400">
        <f t="shared" si="325"/>
        <v>0.05</v>
      </c>
      <c r="BN400">
        <f t="shared" si="325"/>
        <v>0.05</v>
      </c>
      <c r="BO400">
        <f t="shared" si="325"/>
        <v>0.05</v>
      </c>
      <c r="BP400">
        <f t="shared" si="325"/>
        <v>0.05</v>
      </c>
      <c r="BQ400">
        <f t="shared" si="325"/>
        <v>0</v>
      </c>
      <c r="BR400">
        <f t="shared" si="325"/>
        <v>0.4</v>
      </c>
      <c r="BS400">
        <f t="shared" si="325"/>
        <v>0.05</v>
      </c>
      <c r="BT400">
        <f t="shared" si="325"/>
        <v>0.05</v>
      </c>
      <c r="BU400">
        <f t="shared" si="325"/>
        <v>0.1</v>
      </c>
      <c r="BV400">
        <f t="shared" si="325"/>
        <v>0.05</v>
      </c>
      <c r="BW400">
        <f t="shared" si="325"/>
        <v>0.05</v>
      </c>
      <c r="BX400">
        <f t="shared" si="325"/>
        <v>0</v>
      </c>
      <c r="BY400">
        <f t="shared" si="325"/>
        <v>0.15</v>
      </c>
      <c r="BZ400">
        <f t="shared" si="325"/>
        <v>0</v>
      </c>
      <c r="CA400">
        <f t="shared" si="325"/>
        <v>0</v>
      </c>
      <c r="CB400">
        <f t="shared" si="325"/>
        <v>0</v>
      </c>
      <c r="CC400">
        <f t="shared" si="325"/>
        <v>0</v>
      </c>
      <c r="CD400">
        <f t="shared" si="325"/>
        <v>0</v>
      </c>
      <c r="CE400">
        <f t="shared" si="325"/>
        <v>0</v>
      </c>
      <c r="CF400">
        <f t="shared" si="325"/>
        <v>0</v>
      </c>
      <c r="CG400">
        <f t="shared" si="325"/>
        <v>0</v>
      </c>
      <c r="CH400">
        <f t="shared" si="325"/>
        <v>0</v>
      </c>
      <c r="CI400">
        <f t="shared" si="325"/>
        <v>0</v>
      </c>
      <c r="CJ400">
        <f t="shared" si="325"/>
        <v>0</v>
      </c>
      <c r="CK400">
        <f t="shared" si="325"/>
        <v>0</v>
      </c>
      <c r="CL400">
        <f t="shared" si="325"/>
        <v>0</v>
      </c>
      <c r="CM400">
        <f t="shared" si="325"/>
        <v>0</v>
      </c>
      <c r="CN400">
        <f t="shared" si="325"/>
        <v>0</v>
      </c>
      <c r="CO400">
        <f t="shared" si="325"/>
        <v>0</v>
      </c>
      <c r="CP400">
        <f t="shared" si="325"/>
        <v>0</v>
      </c>
      <c r="CQ400">
        <f t="shared" si="325"/>
        <v>0</v>
      </c>
      <c r="CR400" s="19">
        <f t="shared" si="296"/>
        <v>0</v>
      </c>
      <c r="CS400">
        <f t="shared" si="325"/>
        <v>0</v>
      </c>
      <c r="CT400">
        <f t="shared" si="325"/>
        <v>0</v>
      </c>
      <c r="CU400">
        <f t="shared" si="325"/>
        <v>0</v>
      </c>
      <c r="CV400">
        <f t="shared" si="324"/>
        <v>0</v>
      </c>
      <c r="CW400">
        <f t="shared" si="324"/>
        <v>0</v>
      </c>
      <c r="CX400">
        <f t="shared" si="324"/>
        <v>0.05</v>
      </c>
      <c r="CY400">
        <f t="shared" si="324"/>
        <v>0.05</v>
      </c>
      <c r="DA400">
        <f t="shared" si="324"/>
        <v>0</v>
      </c>
      <c r="DB400">
        <f t="shared" si="324"/>
        <v>0</v>
      </c>
      <c r="DC400">
        <f t="shared" si="324"/>
        <v>0</v>
      </c>
      <c r="DD400">
        <f t="shared" si="324"/>
        <v>0</v>
      </c>
      <c r="DE400">
        <f t="shared" si="324"/>
        <v>0</v>
      </c>
    </row>
    <row r="401" spans="35:109">
      <c r="AI401">
        <f t="shared" si="295"/>
        <v>2.5</v>
      </c>
      <c r="AJ401">
        <f t="shared" si="325"/>
        <v>67</v>
      </c>
      <c r="AK401">
        <f t="shared" si="325"/>
        <v>2.5</v>
      </c>
      <c r="AL401">
        <f t="shared" si="325"/>
        <v>280</v>
      </c>
      <c r="AM401">
        <f t="shared" si="325"/>
        <v>50</v>
      </c>
      <c r="AN401">
        <f t="shared" si="325"/>
        <v>49</v>
      </c>
      <c r="AO401">
        <f t="shared" si="325"/>
        <v>2.5</v>
      </c>
      <c r="AP401">
        <f t="shared" si="325"/>
        <v>2.5</v>
      </c>
      <c r="AQ401">
        <f t="shared" si="325"/>
        <v>53</v>
      </c>
      <c r="AR401">
        <f t="shared" si="325"/>
        <v>39</v>
      </c>
      <c r="AS401">
        <f t="shared" si="325"/>
        <v>2.5</v>
      </c>
      <c r="AT401">
        <f t="shared" si="325"/>
        <v>2.5</v>
      </c>
      <c r="AU401">
        <f t="shared" si="325"/>
        <v>134</v>
      </c>
      <c r="AV401">
        <f t="shared" si="325"/>
        <v>64</v>
      </c>
      <c r="AW401">
        <f t="shared" si="325"/>
        <v>2.5</v>
      </c>
      <c r="AX401">
        <f t="shared" si="325"/>
        <v>60</v>
      </c>
      <c r="AY401">
        <f t="shared" si="325"/>
        <v>55</v>
      </c>
      <c r="AZ401">
        <f t="shared" si="325"/>
        <v>2.5</v>
      </c>
      <c r="BA401">
        <f t="shared" si="325"/>
        <v>2.5</v>
      </c>
      <c r="BB401">
        <f t="shared" si="325"/>
        <v>0</v>
      </c>
      <c r="BC401">
        <f t="shared" si="325"/>
        <v>0.5</v>
      </c>
      <c r="BD401">
        <f t="shared" si="325"/>
        <v>0.5</v>
      </c>
      <c r="BE401">
        <f t="shared" si="325"/>
        <v>0.5</v>
      </c>
      <c r="BF401">
        <f t="shared" si="325"/>
        <v>0.5</v>
      </c>
      <c r="BG401">
        <f t="shared" si="325"/>
        <v>0.5</v>
      </c>
      <c r="BH401">
        <f t="shared" si="325"/>
        <v>0.5</v>
      </c>
      <c r="BI401">
        <f t="shared" si="325"/>
        <v>0.5</v>
      </c>
      <c r="BJ401">
        <f t="shared" si="325"/>
        <v>0.5</v>
      </c>
      <c r="BK401">
        <f t="shared" si="325"/>
        <v>5.0000000000000001E-3</v>
      </c>
      <c r="BL401">
        <f t="shared" si="325"/>
        <v>0.5</v>
      </c>
      <c r="BM401">
        <f t="shared" si="325"/>
        <v>0.05</v>
      </c>
      <c r="BN401">
        <f t="shared" si="325"/>
        <v>0.05</v>
      </c>
      <c r="BO401">
        <f t="shared" si="325"/>
        <v>0.05</v>
      </c>
      <c r="BP401">
        <f t="shared" si="325"/>
        <v>0.05</v>
      </c>
      <c r="BQ401">
        <f t="shared" si="325"/>
        <v>0</v>
      </c>
      <c r="BR401">
        <f t="shared" si="325"/>
        <v>0.4</v>
      </c>
      <c r="BS401">
        <f t="shared" si="325"/>
        <v>0.05</v>
      </c>
      <c r="BT401">
        <f t="shared" si="325"/>
        <v>0.05</v>
      </c>
      <c r="BU401">
        <f t="shared" si="325"/>
        <v>0.1</v>
      </c>
      <c r="BV401">
        <f t="shared" si="325"/>
        <v>0.05</v>
      </c>
      <c r="BW401">
        <f t="shared" si="325"/>
        <v>0.05</v>
      </c>
      <c r="BX401">
        <f t="shared" si="325"/>
        <v>0</v>
      </c>
      <c r="BY401">
        <f t="shared" si="325"/>
        <v>0.15</v>
      </c>
      <c r="BZ401">
        <f t="shared" si="325"/>
        <v>0</v>
      </c>
      <c r="CA401">
        <f t="shared" si="325"/>
        <v>0</v>
      </c>
      <c r="CB401">
        <f t="shared" si="325"/>
        <v>0</v>
      </c>
      <c r="CC401">
        <f t="shared" si="325"/>
        <v>0</v>
      </c>
      <c r="CD401">
        <f t="shared" si="325"/>
        <v>0</v>
      </c>
      <c r="CE401">
        <f t="shared" si="325"/>
        <v>0</v>
      </c>
      <c r="CF401">
        <f t="shared" si="325"/>
        <v>0</v>
      </c>
      <c r="CG401">
        <f t="shared" si="325"/>
        <v>0</v>
      </c>
      <c r="CH401">
        <f t="shared" si="325"/>
        <v>0</v>
      </c>
      <c r="CI401">
        <f t="shared" si="325"/>
        <v>0</v>
      </c>
      <c r="CJ401">
        <f t="shared" si="325"/>
        <v>0</v>
      </c>
      <c r="CK401">
        <f t="shared" si="325"/>
        <v>0</v>
      </c>
      <c r="CL401">
        <f t="shared" si="325"/>
        <v>0</v>
      </c>
      <c r="CM401">
        <f t="shared" si="325"/>
        <v>0</v>
      </c>
      <c r="CN401">
        <f t="shared" si="325"/>
        <v>0</v>
      </c>
      <c r="CO401">
        <f t="shared" si="325"/>
        <v>0</v>
      </c>
      <c r="CP401">
        <f t="shared" si="325"/>
        <v>0</v>
      </c>
      <c r="CQ401">
        <f t="shared" si="325"/>
        <v>0</v>
      </c>
      <c r="CR401" s="19">
        <f t="shared" si="296"/>
        <v>0</v>
      </c>
      <c r="CS401">
        <f t="shared" si="325"/>
        <v>0</v>
      </c>
      <c r="CT401">
        <f t="shared" si="325"/>
        <v>0</v>
      </c>
      <c r="CU401">
        <f t="shared" ref="CU401:DE408" si="326">CU193*1000</f>
        <v>0</v>
      </c>
      <c r="CV401">
        <f t="shared" si="326"/>
        <v>0</v>
      </c>
      <c r="CW401">
        <f t="shared" si="326"/>
        <v>0</v>
      </c>
      <c r="CX401">
        <f t="shared" si="326"/>
        <v>0.05</v>
      </c>
      <c r="CY401">
        <f t="shared" si="326"/>
        <v>0.05</v>
      </c>
      <c r="DA401">
        <f t="shared" si="326"/>
        <v>0</v>
      </c>
      <c r="DB401">
        <f t="shared" si="326"/>
        <v>0</v>
      </c>
      <c r="DC401">
        <f t="shared" si="326"/>
        <v>0</v>
      </c>
      <c r="DD401">
        <f t="shared" si="326"/>
        <v>0</v>
      </c>
      <c r="DE401">
        <f t="shared" si="326"/>
        <v>0</v>
      </c>
    </row>
    <row r="402" spans="35:109">
      <c r="AI402">
        <f t="shared" si="295"/>
        <v>69</v>
      </c>
      <c r="AJ402">
        <f t="shared" ref="AJ402:CU405" si="327">AJ194*1000</f>
        <v>285</v>
      </c>
      <c r="AK402">
        <f t="shared" si="327"/>
        <v>2.5</v>
      </c>
      <c r="AL402">
        <f t="shared" si="327"/>
        <v>821</v>
      </c>
      <c r="AM402">
        <f t="shared" si="327"/>
        <v>221</v>
      </c>
      <c r="AN402">
        <f t="shared" si="327"/>
        <v>185</v>
      </c>
      <c r="AO402">
        <f t="shared" si="327"/>
        <v>118</v>
      </c>
      <c r="AP402">
        <f t="shared" si="327"/>
        <v>2.5</v>
      </c>
      <c r="AQ402">
        <f t="shared" si="327"/>
        <v>123</v>
      </c>
      <c r="AR402">
        <f t="shared" si="327"/>
        <v>38</v>
      </c>
      <c r="AS402">
        <f t="shared" si="327"/>
        <v>2.5</v>
      </c>
      <c r="AT402">
        <f t="shared" si="327"/>
        <v>2.5</v>
      </c>
      <c r="AU402">
        <f t="shared" si="327"/>
        <v>485</v>
      </c>
      <c r="AV402">
        <f t="shared" si="327"/>
        <v>230</v>
      </c>
      <c r="AW402">
        <f t="shared" si="327"/>
        <v>97</v>
      </c>
      <c r="AX402">
        <f t="shared" si="327"/>
        <v>159</v>
      </c>
      <c r="AY402">
        <f t="shared" si="327"/>
        <v>102</v>
      </c>
      <c r="AZ402">
        <f t="shared" si="327"/>
        <v>2.5</v>
      </c>
      <c r="BA402">
        <f t="shared" si="327"/>
        <v>2.5</v>
      </c>
      <c r="BB402">
        <f t="shared" si="327"/>
        <v>0</v>
      </c>
      <c r="BC402">
        <f t="shared" si="327"/>
        <v>0.5</v>
      </c>
      <c r="BD402">
        <f t="shared" si="327"/>
        <v>0.5</v>
      </c>
      <c r="BE402">
        <f t="shared" si="327"/>
        <v>0.5</v>
      </c>
      <c r="BF402">
        <f t="shared" si="327"/>
        <v>0.5</v>
      </c>
      <c r="BG402">
        <f t="shared" si="327"/>
        <v>0.5</v>
      </c>
      <c r="BH402">
        <f t="shared" si="327"/>
        <v>0.5</v>
      </c>
      <c r="BI402">
        <f t="shared" si="327"/>
        <v>0.5</v>
      </c>
      <c r="BJ402">
        <f t="shared" si="327"/>
        <v>0.5</v>
      </c>
      <c r="BK402">
        <f t="shared" si="327"/>
        <v>5.0000000000000001E-3</v>
      </c>
      <c r="BL402">
        <f t="shared" si="327"/>
        <v>0.5</v>
      </c>
      <c r="BM402">
        <f t="shared" si="327"/>
        <v>0.05</v>
      </c>
      <c r="BN402">
        <f t="shared" si="327"/>
        <v>0.05</v>
      </c>
      <c r="BO402">
        <f t="shared" si="327"/>
        <v>0.05</v>
      </c>
      <c r="BP402">
        <f t="shared" si="327"/>
        <v>0.05</v>
      </c>
      <c r="BQ402">
        <f t="shared" si="327"/>
        <v>0</v>
      </c>
      <c r="BR402">
        <f t="shared" si="327"/>
        <v>0.4</v>
      </c>
      <c r="BS402">
        <f t="shared" si="327"/>
        <v>0.05</v>
      </c>
      <c r="BT402">
        <f t="shared" si="327"/>
        <v>0.05</v>
      </c>
      <c r="BU402">
        <f t="shared" si="327"/>
        <v>0.1</v>
      </c>
      <c r="BV402">
        <f t="shared" si="327"/>
        <v>0.05</v>
      </c>
      <c r="BW402">
        <f t="shared" si="327"/>
        <v>0.05</v>
      </c>
      <c r="BX402">
        <f t="shared" si="327"/>
        <v>0</v>
      </c>
      <c r="BY402">
        <f t="shared" si="327"/>
        <v>0.15</v>
      </c>
      <c r="BZ402">
        <f t="shared" si="327"/>
        <v>0</v>
      </c>
      <c r="CA402">
        <f t="shared" si="327"/>
        <v>0</v>
      </c>
      <c r="CB402">
        <f t="shared" si="327"/>
        <v>0</v>
      </c>
      <c r="CC402">
        <f t="shared" si="327"/>
        <v>0</v>
      </c>
      <c r="CD402">
        <f t="shared" si="327"/>
        <v>0</v>
      </c>
      <c r="CE402">
        <f t="shared" si="327"/>
        <v>0</v>
      </c>
      <c r="CF402">
        <f t="shared" si="327"/>
        <v>0</v>
      </c>
      <c r="CG402">
        <f t="shared" si="327"/>
        <v>0</v>
      </c>
      <c r="CH402">
        <f t="shared" si="327"/>
        <v>0</v>
      </c>
      <c r="CI402">
        <f t="shared" si="327"/>
        <v>0</v>
      </c>
      <c r="CJ402">
        <f t="shared" si="327"/>
        <v>0</v>
      </c>
      <c r="CK402">
        <f t="shared" si="327"/>
        <v>0</v>
      </c>
      <c r="CL402">
        <f t="shared" si="327"/>
        <v>0</v>
      </c>
      <c r="CM402">
        <f t="shared" si="327"/>
        <v>0</v>
      </c>
      <c r="CN402">
        <f t="shared" si="327"/>
        <v>0</v>
      </c>
      <c r="CO402">
        <f t="shared" si="327"/>
        <v>0</v>
      </c>
      <c r="CP402">
        <f t="shared" si="327"/>
        <v>0</v>
      </c>
      <c r="CQ402">
        <f t="shared" si="327"/>
        <v>0</v>
      </c>
      <c r="CR402" s="19">
        <f t="shared" si="296"/>
        <v>0</v>
      </c>
      <c r="CS402">
        <f t="shared" si="327"/>
        <v>0</v>
      </c>
      <c r="CT402">
        <f t="shared" si="327"/>
        <v>0</v>
      </c>
      <c r="CU402">
        <f t="shared" si="327"/>
        <v>0</v>
      </c>
      <c r="CV402">
        <f t="shared" si="326"/>
        <v>0</v>
      </c>
      <c r="CW402">
        <f t="shared" si="326"/>
        <v>0</v>
      </c>
      <c r="CX402">
        <f t="shared" si="326"/>
        <v>0.05</v>
      </c>
      <c r="CY402">
        <f t="shared" si="326"/>
        <v>0.05</v>
      </c>
      <c r="DA402">
        <f t="shared" si="326"/>
        <v>0</v>
      </c>
      <c r="DB402">
        <f t="shared" si="326"/>
        <v>0</v>
      </c>
      <c r="DC402">
        <f t="shared" si="326"/>
        <v>0</v>
      </c>
      <c r="DD402">
        <f t="shared" si="326"/>
        <v>0</v>
      </c>
      <c r="DE402">
        <f t="shared" si="326"/>
        <v>0</v>
      </c>
    </row>
    <row r="403" spans="35:109">
      <c r="AI403">
        <f t="shared" si="295"/>
        <v>2.5</v>
      </c>
      <c r="AJ403">
        <f t="shared" si="327"/>
        <v>66</v>
      </c>
      <c r="AK403">
        <f t="shared" si="327"/>
        <v>2.5</v>
      </c>
      <c r="AL403">
        <f t="shared" si="327"/>
        <v>294</v>
      </c>
      <c r="AM403">
        <f t="shared" si="327"/>
        <v>89</v>
      </c>
      <c r="AN403">
        <f t="shared" si="327"/>
        <v>60</v>
      </c>
      <c r="AO403">
        <f t="shared" si="327"/>
        <v>48</v>
      </c>
      <c r="AP403">
        <f t="shared" si="327"/>
        <v>2.5</v>
      </c>
      <c r="AQ403">
        <f t="shared" si="327"/>
        <v>92</v>
      </c>
      <c r="AR403">
        <f t="shared" si="327"/>
        <v>26</v>
      </c>
      <c r="AS403">
        <f t="shared" si="327"/>
        <v>2.5</v>
      </c>
      <c r="AT403">
        <f t="shared" si="327"/>
        <v>2.5</v>
      </c>
      <c r="AU403">
        <f t="shared" si="327"/>
        <v>131</v>
      </c>
      <c r="AV403">
        <f t="shared" si="327"/>
        <v>132</v>
      </c>
      <c r="AW403">
        <f t="shared" si="327"/>
        <v>44</v>
      </c>
      <c r="AX403">
        <f t="shared" si="327"/>
        <v>96</v>
      </c>
      <c r="AY403">
        <f t="shared" si="327"/>
        <v>90</v>
      </c>
      <c r="AZ403">
        <f t="shared" si="327"/>
        <v>2.5</v>
      </c>
      <c r="BA403">
        <f t="shared" si="327"/>
        <v>2.5</v>
      </c>
      <c r="BB403">
        <f t="shared" si="327"/>
        <v>0</v>
      </c>
      <c r="BC403">
        <f t="shared" si="327"/>
        <v>0.5</v>
      </c>
      <c r="BD403">
        <f t="shared" si="327"/>
        <v>0.5</v>
      </c>
      <c r="BE403">
        <f t="shared" si="327"/>
        <v>0.5</v>
      </c>
      <c r="BF403">
        <f t="shared" si="327"/>
        <v>0.5</v>
      </c>
      <c r="BG403">
        <f t="shared" si="327"/>
        <v>0.5</v>
      </c>
      <c r="BH403">
        <f t="shared" si="327"/>
        <v>0.5</v>
      </c>
      <c r="BI403">
        <f t="shared" si="327"/>
        <v>0.5</v>
      </c>
      <c r="BJ403">
        <f t="shared" si="327"/>
        <v>0.5</v>
      </c>
      <c r="BK403">
        <f t="shared" si="327"/>
        <v>5.0000000000000001E-3</v>
      </c>
      <c r="BL403">
        <f t="shared" si="327"/>
        <v>0.5</v>
      </c>
      <c r="BM403">
        <f t="shared" si="327"/>
        <v>0.05</v>
      </c>
      <c r="BN403">
        <f t="shared" si="327"/>
        <v>0.05</v>
      </c>
      <c r="BO403">
        <f t="shared" si="327"/>
        <v>0.05</v>
      </c>
      <c r="BP403">
        <f t="shared" si="327"/>
        <v>0.05</v>
      </c>
      <c r="BQ403">
        <f t="shared" si="327"/>
        <v>0</v>
      </c>
      <c r="BR403">
        <f t="shared" si="327"/>
        <v>0.4</v>
      </c>
      <c r="BS403">
        <f t="shared" si="327"/>
        <v>0.05</v>
      </c>
      <c r="BT403">
        <f t="shared" si="327"/>
        <v>0.05</v>
      </c>
      <c r="BU403">
        <f t="shared" si="327"/>
        <v>0.1</v>
      </c>
      <c r="BV403">
        <f t="shared" si="327"/>
        <v>0.05</v>
      </c>
      <c r="BW403">
        <f t="shared" si="327"/>
        <v>0.05</v>
      </c>
      <c r="BX403">
        <f t="shared" si="327"/>
        <v>0</v>
      </c>
      <c r="BY403">
        <f t="shared" si="327"/>
        <v>0.15</v>
      </c>
      <c r="BZ403">
        <f t="shared" si="327"/>
        <v>0</v>
      </c>
      <c r="CA403">
        <f t="shared" si="327"/>
        <v>0</v>
      </c>
      <c r="CB403">
        <f t="shared" si="327"/>
        <v>0</v>
      </c>
      <c r="CC403">
        <f t="shared" si="327"/>
        <v>0</v>
      </c>
      <c r="CD403">
        <f t="shared" si="327"/>
        <v>0</v>
      </c>
      <c r="CE403">
        <f t="shared" si="327"/>
        <v>0</v>
      </c>
      <c r="CF403">
        <f t="shared" si="327"/>
        <v>0</v>
      </c>
      <c r="CG403">
        <f t="shared" si="327"/>
        <v>0</v>
      </c>
      <c r="CH403">
        <f t="shared" si="327"/>
        <v>0</v>
      </c>
      <c r="CI403">
        <f t="shared" si="327"/>
        <v>0</v>
      </c>
      <c r="CJ403">
        <f t="shared" si="327"/>
        <v>0</v>
      </c>
      <c r="CK403">
        <f t="shared" si="327"/>
        <v>0</v>
      </c>
      <c r="CL403">
        <f t="shared" si="327"/>
        <v>0</v>
      </c>
      <c r="CM403">
        <f t="shared" si="327"/>
        <v>0</v>
      </c>
      <c r="CN403">
        <f t="shared" si="327"/>
        <v>0</v>
      </c>
      <c r="CO403">
        <f t="shared" si="327"/>
        <v>0</v>
      </c>
      <c r="CP403">
        <f t="shared" si="327"/>
        <v>0</v>
      </c>
      <c r="CQ403">
        <f t="shared" si="327"/>
        <v>0</v>
      </c>
      <c r="CR403" s="19">
        <f t="shared" si="296"/>
        <v>0</v>
      </c>
      <c r="CS403">
        <f t="shared" si="327"/>
        <v>0</v>
      </c>
      <c r="CT403">
        <f t="shared" si="327"/>
        <v>0</v>
      </c>
      <c r="CU403">
        <f t="shared" si="327"/>
        <v>0</v>
      </c>
      <c r="CV403">
        <f t="shared" si="326"/>
        <v>0</v>
      </c>
      <c r="CW403">
        <f t="shared" si="326"/>
        <v>0</v>
      </c>
      <c r="CX403">
        <f t="shared" si="326"/>
        <v>0.05</v>
      </c>
      <c r="CY403">
        <f t="shared" si="326"/>
        <v>0.05</v>
      </c>
      <c r="DA403">
        <f t="shared" si="326"/>
        <v>0</v>
      </c>
      <c r="DB403">
        <f t="shared" si="326"/>
        <v>0</v>
      </c>
      <c r="DC403">
        <f t="shared" si="326"/>
        <v>0</v>
      </c>
      <c r="DD403">
        <f t="shared" si="326"/>
        <v>0</v>
      </c>
      <c r="DE403">
        <f t="shared" si="326"/>
        <v>0</v>
      </c>
    </row>
    <row r="404" spans="35:109">
      <c r="AI404">
        <f t="shared" si="295"/>
        <v>37</v>
      </c>
      <c r="AJ404">
        <f t="shared" si="327"/>
        <v>89</v>
      </c>
      <c r="AK404">
        <f t="shared" si="327"/>
        <v>2.5</v>
      </c>
      <c r="AL404">
        <f t="shared" si="327"/>
        <v>195</v>
      </c>
      <c r="AM404">
        <f t="shared" si="327"/>
        <v>50</v>
      </c>
      <c r="AN404">
        <f t="shared" si="327"/>
        <v>33</v>
      </c>
      <c r="AO404">
        <f t="shared" si="327"/>
        <v>30</v>
      </c>
      <c r="AP404">
        <f t="shared" si="327"/>
        <v>2.5</v>
      </c>
      <c r="AQ404">
        <f t="shared" si="327"/>
        <v>54</v>
      </c>
      <c r="AR404">
        <f t="shared" si="327"/>
        <v>30</v>
      </c>
      <c r="AS404">
        <f t="shared" si="327"/>
        <v>33</v>
      </c>
      <c r="AT404">
        <f t="shared" si="327"/>
        <v>2.5</v>
      </c>
      <c r="AU404">
        <f t="shared" si="327"/>
        <v>104</v>
      </c>
      <c r="AV404">
        <f t="shared" si="327"/>
        <v>70</v>
      </c>
      <c r="AW404">
        <f t="shared" si="327"/>
        <v>2.5</v>
      </c>
      <c r="AX404">
        <f t="shared" si="327"/>
        <v>57</v>
      </c>
      <c r="AY404">
        <f t="shared" si="327"/>
        <v>48</v>
      </c>
      <c r="AZ404">
        <f t="shared" si="327"/>
        <v>2.5</v>
      </c>
      <c r="BA404">
        <f t="shared" si="327"/>
        <v>2.5</v>
      </c>
      <c r="BB404">
        <f t="shared" si="327"/>
        <v>0</v>
      </c>
      <c r="BC404">
        <f t="shared" si="327"/>
        <v>0.5</v>
      </c>
      <c r="BD404">
        <f t="shared" si="327"/>
        <v>0.5</v>
      </c>
      <c r="BE404">
        <f t="shared" si="327"/>
        <v>0.5</v>
      </c>
      <c r="BF404">
        <f t="shared" si="327"/>
        <v>0.5</v>
      </c>
      <c r="BG404">
        <f t="shared" si="327"/>
        <v>0.5</v>
      </c>
      <c r="BH404">
        <f t="shared" si="327"/>
        <v>0.5</v>
      </c>
      <c r="BI404">
        <f t="shared" si="327"/>
        <v>0.5</v>
      </c>
      <c r="BJ404">
        <f t="shared" si="327"/>
        <v>0.5</v>
      </c>
      <c r="BK404">
        <f t="shared" si="327"/>
        <v>5.0000000000000001E-3</v>
      </c>
      <c r="BL404">
        <f t="shared" si="327"/>
        <v>0.5</v>
      </c>
      <c r="BM404">
        <f t="shared" si="327"/>
        <v>0.05</v>
      </c>
      <c r="BN404">
        <f t="shared" si="327"/>
        <v>0.05</v>
      </c>
      <c r="BO404">
        <f t="shared" si="327"/>
        <v>0.05</v>
      </c>
      <c r="BP404">
        <f t="shared" si="327"/>
        <v>0.05</v>
      </c>
      <c r="BQ404">
        <f t="shared" si="327"/>
        <v>0</v>
      </c>
      <c r="BR404">
        <f t="shared" si="327"/>
        <v>0.4</v>
      </c>
      <c r="BS404">
        <f t="shared" si="327"/>
        <v>0.05</v>
      </c>
      <c r="BT404">
        <f t="shared" si="327"/>
        <v>0.05</v>
      </c>
      <c r="BU404">
        <f t="shared" si="327"/>
        <v>0.1</v>
      </c>
      <c r="BV404">
        <f t="shared" si="327"/>
        <v>0.05</v>
      </c>
      <c r="BW404">
        <f t="shared" si="327"/>
        <v>0.05</v>
      </c>
      <c r="BX404">
        <f t="shared" si="327"/>
        <v>0</v>
      </c>
      <c r="BY404">
        <f t="shared" si="327"/>
        <v>0.15</v>
      </c>
      <c r="BZ404">
        <f t="shared" si="327"/>
        <v>25</v>
      </c>
      <c r="CA404">
        <f t="shared" si="327"/>
        <v>50</v>
      </c>
      <c r="CB404">
        <f t="shared" si="327"/>
        <v>500</v>
      </c>
      <c r="CC404">
        <f t="shared" si="327"/>
        <v>0.01</v>
      </c>
      <c r="CD404">
        <f t="shared" si="327"/>
        <v>2.5000000000000001E-2</v>
      </c>
      <c r="CE404">
        <f t="shared" si="327"/>
        <v>5.0000000000000001E-3</v>
      </c>
      <c r="CF404">
        <f t="shared" si="327"/>
        <v>0.15</v>
      </c>
      <c r="CG404">
        <f t="shared" si="327"/>
        <v>0.5</v>
      </c>
      <c r="CH404">
        <f t="shared" si="327"/>
        <v>0.5</v>
      </c>
      <c r="CI404">
        <f t="shared" si="327"/>
        <v>0.5</v>
      </c>
      <c r="CJ404">
        <f t="shared" si="327"/>
        <v>0</v>
      </c>
      <c r="CK404">
        <f t="shared" si="327"/>
        <v>0.3</v>
      </c>
      <c r="CL404">
        <f t="shared" si="327"/>
        <v>5</v>
      </c>
      <c r="CM404">
        <f t="shared" si="327"/>
        <v>0.5</v>
      </c>
      <c r="CN404">
        <f t="shared" si="327"/>
        <v>0.5</v>
      </c>
      <c r="CO404">
        <f t="shared" si="327"/>
        <v>0.05</v>
      </c>
      <c r="CP404">
        <f t="shared" si="327"/>
        <v>0.05</v>
      </c>
      <c r="CQ404">
        <f t="shared" si="327"/>
        <v>0.05</v>
      </c>
      <c r="CR404" s="19">
        <f t="shared" si="296"/>
        <v>0.247</v>
      </c>
      <c r="CS404">
        <f t="shared" si="327"/>
        <v>0.05</v>
      </c>
      <c r="CT404">
        <f t="shared" si="327"/>
        <v>0.05</v>
      </c>
      <c r="CU404">
        <f t="shared" si="327"/>
        <v>0.05</v>
      </c>
      <c r="CV404">
        <f t="shared" si="326"/>
        <v>0.05</v>
      </c>
      <c r="CW404">
        <f t="shared" si="326"/>
        <v>0.05</v>
      </c>
      <c r="CX404">
        <f t="shared" si="326"/>
        <v>0.05</v>
      </c>
      <c r="CY404">
        <f t="shared" si="326"/>
        <v>0.05</v>
      </c>
      <c r="DA404">
        <f t="shared" si="326"/>
        <v>0.5</v>
      </c>
      <c r="DB404">
        <f t="shared" si="326"/>
        <v>0.05</v>
      </c>
      <c r="DC404">
        <f t="shared" si="326"/>
        <v>5</v>
      </c>
      <c r="DD404">
        <f t="shared" si="326"/>
        <v>0.25</v>
      </c>
      <c r="DE404">
        <f t="shared" si="326"/>
        <v>0.05</v>
      </c>
    </row>
    <row r="405" spans="35:109">
      <c r="AI405">
        <f t="shared" ref="AI405:AX418" si="328">AI197*1000</f>
        <v>83</v>
      </c>
      <c r="AJ405">
        <f t="shared" si="328"/>
        <v>126</v>
      </c>
      <c r="AK405">
        <f t="shared" si="328"/>
        <v>2.5</v>
      </c>
      <c r="AL405">
        <f t="shared" si="328"/>
        <v>460</v>
      </c>
      <c r="AM405">
        <f t="shared" si="328"/>
        <v>133</v>
      </c>
      <c r="AN405">
        <f t="shared" si="328"/>
        <v>106</v>
      </c>
      <c r="AO405">
        <f t="shared" si="328"/>
        <v>70</v>
      </c>
      <c r="AP405">
        <f t="shared" si="328"/>
        <v>2.5</v>
      </c>
      <c r="AQ405">
        <f t="shared" si="328"/>
        <v>103</v>
      </c>
      <c r="AR405">
        <f t="shared" si="328"/>
        <v>41</v>
      </c>
      <c r="AS405">
        <f t="shared" si="328"/>
        <v>74</v>
      </c>
      <c r="AT405">
        <f t="shared" si="328"/>
        <v>2.5</v>
      </c>
      <c r="AU405">
        <f t="shared" si="328"/>
        <v>247</v>
      </c>
      <c r="AV405">
        <f t="shared" si="328"/>
        <v>145</v>
      </c>
      <c r="AW405">
        <f t="shared" si="328"/>
        <v>59</v>
      </c>
      <c r="AX405">
        <f t="shared" si="328"/>
        <v>105</v>
      </c>
      <c r="AY405">
        <f t="shared" si="327"/>
        <v>78</v>
      </c>
      <c r="AZ405">
        <f t="shared" si="327"/>
        <v>2.5</v>
      </c>
      <c r="BA405">
        <f t="shared" si="327"/>
        <v>2.5</v>
      </c>
      <c r="BB405">
        <f t="shared" si="327"/>
        <v>0</v>
      </c>
      <c r="BC405">
        <f t="shared" si="327"/>
        <v>0.5</v>
      </c>
      <c r="BD405">
        <f t="shared" si="327"/>
        <v>0.5</v>
      </c>
      <c r="BE405">
        <f t="shared" si="327"/>
        <v>0.5</v>
      </c>
      <c r="BF405">
        <f t="shared" si="327"/>
        <v>0.5</v>
      </c>
      <c r="BG405">
        <f t="shared" si="327"/>
        <v>0.5</v>
      </c>
      <c r="BH405">
        <f t="shared" si="327"/>
        <v>0.5</v>
      </c>
      <c r="BI405">
        <f t="shared" si="327"/>
        <v>0.5</v>
      </c>
      <c r="BJ405">
        <f t="shared" si="327"/>
        <v>0.5</v>
      </c>
      <c r="BK405">
        <f t="shared" si="327"/>
        <v>5.0000000000000001E-3</v>
      </c>
      <c r="BL405">
        <f t="shared" si="327"/>
        <v>0.5</v>
      </c>
      <c r="BM405">
        <f t="shared" si="327"/>
        <v>0.05</v>
      </c>
      <c r="BN405">
        <f t="shared" si="327"/>
        <v>0.05</v>
      </c>
      <c r="BO405">
        <f t="shared" si="327"/>
        <v>0.05</v>
      </c>
      <c r="BP405">
        <f t="shared" si="327"/>
        <v>0.05</v>
      </c>
      <c r="BQ405">
        <f t="shared" si="327"/>
        <v>0</v>
      </c>
      <c r="BR405">
        <f t="shared" si="327"/>
        <v>0.4</v>
      </c>
      <c r="BS405">
        <f t="shared" si="327"/>
        <v>0.05</v>
      </c>
      <c r="BT405">
        <f t="shared" si="327"/>
        <v>0.05</v>
      </c>
      <c r="BU405">
        <f t="shared" si="327"/>
        <v>0.1</v>
      </c>
      <c r="BV405">
        <f t="shared" si="327"/>
        <v>0.05</v>
      </c>
      <c r="BW405">
        <f t="shared" si="327"/>
        <v>0.05</v>
      </c>
      <c r="BX405">
        <f t="shared" si="327"/>
        <v>0</v>
      </c>
      <c r="BY405">
        <f t="shared" si="327"/>
        <v>0.15</v>
      </c>
      <c r="BZ405">
        <f t="shared" si="327"/>
        <v>0</v>
      </c>
      <c r="CA405">
        <f t="shared" si="327"/>
        <v>0</v>
      </c>
      <c r="CB405">
        <f t="shared" si="327"/>
        <v>0</v>
      </c>
      <c r="CC405">
        <f t="shared" si="327"/>
        <v>0</v>
      </c>
      <c r="CD405">
        <f t="shared" si="327"/>
        <v>0</v>
      </c>
      <c r="CE405">
        <f t="shared" si="327"/>
        <v>0</v>
      </c>
      <c r="CF405">
        <f t="shared" si="327"/>
        <v>0</v>
      </c>
      <c r="CG405">
        <f t="shared" si="327"/>
        <v>0</v>
      </c>
      <c r="CH405">
        <f t="shared" si="327"/>
        <v>0</v>
      </c>
      <c r="CI405">
        <f t="shared" si="327"/>
        <v>0</v>
      </c>
      <c r="CJ405">
        <f t="shared" si="327"/>
        <v>0</v>
      </c>
      <c r="CK405">
        <f t="shared" si="327"/>
        <v>0</v>
      </c>
      <c r="CL405">
        <f t="shared" si="327"/>
        <v>0</v>
      </c>
      <c r="CM405">
        <f t="shared" si="327"/>
        <v>0</v>
      </c>
      <c r="CN405">
        <f t="shared" si="327"/>
        <v>0</v>
      </c>
      <c r="CO405">
        <f t="shared" si="327"/>
        <v>0</v>
      </c>
      <c r="CP405">
        <f t="shared" si="327"/>
        <v>0</v>
      </c>
      <c r="CQ405">
        <f t="shared" si="327"/>
        <v>0</v>
      </c>
      <c r="CR405" s="19">
        <f t="shared" ref="CR405:CR418" si="329">CR197/1000</f>
        <v>0</v>
      </c>
      <c r="CS405">
        <f t="shared" si="327"/>
        <v>0</v>
      </c>
      <c r="CT405">
        <f t="shared" si="327"/>
        <v>0</v>
      </c>
      <c r="CU405">
        <f t="shared" si="327"/>
        <v>0</v>
      </c>
      <c r="CV405">
        <f t="shared" si="326"/>
        <v>0</v>
      </c>
      <c r="CW405">
        <f t="shared" si="326"/>
        <v>0</v>
      </c>
      <c r="CX405">
        <f t="shared" si="326"/>
        <v>0.05</v>
      </c>
      <c r="CY405">
        <f t="shared" si="326"/>
        <v>0.05</v>
      </c>
      <c r="DA405">
        <f t="shared" si="326"/>
        <v>0</v>
      </c>
      <c r="DB405">
        <f t="shared" si="326"/>
        <v>0</v>
      </c>
      <c r="DC405">
        <f t="shared" si="326"/>
        <v>0</v>
      </c>
      <c r="DD405">
        <f t="shared" si="326"/>
        <v>0</v>
      </c>
      <c r="DE405">
        <f t="shared" si="326"/>
        <v>0</v>
      </c>
    </row>
    <row r="406" spans="35:109">
      <c r="AI406">
        <f t="shared" si="328"/>
        <v>42</v>
      </c>
      <c r="AJ406">
        <f t="shared" ref="AJ406:CU409" si="330">AJ198*1000</f>
        <v>34</v>
      </c>
      <c r="AK406">
        <f t="shared" si="330"/>
        <v>2.5</v>
      </c>
      <c r="AL406">
        <f t="shared" si="330"/>
        <v>135</v>
      </c>
      <c r="AM406">
        <f t="shared" si="330"/>
        <v>37</v>
      </c>
      <c r="AN406">
        <f t="shared" si="330"/>
        <v>34</v>
      </c>
      <c r="AO406">
        <f t="shared" si="330"/>
        <v>26</v>
      </c>
      <c r="AP406">
        <f t="shared" si="330"/>
        <v>2.5</v>
      </c>
      <c r="AQ406">
        <f t="shared" si="330"/>
        <v>43</v>
      </c>
      <c r="AR406">
        <f t="shared" si="330"/>
        <v>22</v>
      </c>
      <c r="AS406">
        <f t="shared" si="330"/>
        <v>2.5</v>
      </c>
      <c r="AT406">
        <f t="shared" si="330"/>
        <v>2.5</v>
      </c>
      <c r="AU406">
        <f t="shared" si="330"/>
        <v>72</v>
      </c>
      <c r="AV406">
        <f t="shared" si="330"/>
        <v>60</v>
      </c>
      <c r="AW406">
        <f t="shared" si="330"/>
        <v>22</v>
      </c>
      <c r="AX406">
        <f t="shared" si="330"/>
        <v>45</v>
      </c>
      <c r="AY406">
        <f t="shared" si="330"/>
        <v>45</v>
      </c>
      <c r="AZ406">
        <f t="shared" si="330"/>
        <v>2.5</v>
      </c>
      <c r="BA406">
        <f t="shared" si="330"/>
        <v>2.5</v>
      </c>
      <c r="BB406">
        <f t="shared" si="330"/>
        <v>0</v>
      </c>
      <c r="BC406">
        <f t="shared" si="330"/>
        <v>0.5</v>
      </c>
      <c r="BD406">
        <f t="shared" si="330"/>
        <v>0.5</v>
      </c>
      <c r="BE406">
        <f t="shared" si="330"/>
        <v>0.5</v>
      </c>
      <c r="BF406">
        <f t="shared" si="330"/>
        <v>0.5</v>
      </c>
      <c r="BG406">
        <f t="shared" si="330"/>
        <v>0.5</v>
      </c>
      <c r="BH406">
        <f t="shared" si="330"/>
        <v>0.5</v>
      </c>
      <c r="BI406">
        <f t="shared" si="330"/>
        <v>0.5</v>
      </c>
      <c r="BJ406">
        <f t="shared" si="330"/>
        <v>0.5</v>
      </c>
      <c r="BK406">
        <f t="shared" si="330"/>
        <v>5.0000000000000001E-3</v>
      </c>
      <c r="BL406">
        <f t="shared" si="330"/>
        <v>0.5</v>
      </c>
      <c r="BM406">
        <f t="shared" si="330"/>
        <v>0.05</v>
      </c>
      <c r="BN406">
        <f t="shared" si="330"/>
        <v>0.05</v>
      </c>
      <c r="BO406">
        <f t="shared" si="330"/>
        <v>0.05</v>
      </c>
      <c r="BP406">
        <f t="shared" si="330"/>
        <v>0.05</v>
      </c>
      <c r="BQ406">
        <f t="shared" si="330"/>
        <v>0</v>
      </c>
      <c r="BR406">
        <f t="shared" si="330"/>
        <v>0.4</v>
      </c>
      <c r="BS406">
        <f t="shared" si="330"/>
        <v>0.05</v>
      </c>
      <c r="BT406">
        <f t="shared" si="330"/>
        <v>0.05</v>
      </c>
      <c r="BU406">
        <f t="shared" si="330"/>
        <v>0.1</v>
      </c>
      <c r="BV406">
        <f t="shared" si="330"/>
        <v>0.05</v>
      </c>
      <c r="BW406">
        <f t="shared" si="330"/>
        <v>0.05</v>
      </c>
      <c r="BX406">
        <f t="shared" si="330"/>
        <v>0</v>
      </c>
      <c r="BY406">
        <f t="shared" si="330"/>
        <v>0.15</v>
      </c>
      <c r="BZ406">
        <f t="shared" si="330"/>
        <v>0</v>
      </c>
      <c r="CA406">
        <f t="shared" si="330"/>
        <v>0</v>
      </c>
      <c r="CB406">
        <f t="shared" si="330"/>
        <v>0</v>
      </c>
      <c r="CC406">
        <f t="shared" si="330"/>
        <v>0</v>
      </c>
      <c r="CD406">
        <f t="shared" si="330"/>
        <v>0</v>
      </c>
      <c r="CE406">
        <f t="shared" si="330"/>
        <v>0</v>
      </c>
      <c r="CF406">
        <f t="shared" si="330"/>
        <v>0</v>
      </c>
      <c r="CG406">
        <f t="shared" si="330"/>
        <v>0</v>
      </c>
      <c r="CH406">
        <f t="shared" si="330"/>
        <v>0</v>
      </c>
      <c r="CI406">
        <f t="shared" si="330"/>
        <v>0</v>
      </c>
      <c r="CJ406">
        <f t="shared" si="330"/>
        <v>0</v>
      </c>
      <c r="CK406">
        <f t="shared" si="330"/>
        <v>0</v>
      </c>
      <c r="CL406">
        <f t="shared" si="330"/>
        <v>0</v>
      </c>
      <c r="CM406">
        <f t="shared" si="330"/>
        <v>0</v>
      </c>
      <c r="CN406">
        <f t="shared" si="330"/>
        <v>0</v>
      </c>
      <c r="CO406">
        <f t="shared" si="330"/>
        <v>0</v>
      </c>
      <c r="CP406">
        <f t="shared" si="330"/>
        <v>0</v>
      </c>
      <c r="CQ406">
        <f t="shared" si="330"/>
        <v>0</v>
      </c>
      <c r="CR406" s="19">
        <f t="shared" si="329"/>
        <v>0</v>
      </c>
      <c r="CS406">
        <f t="shared" si="330"/>
        <v>0</v>
      </c>
      <c r="CT406">
        <f t="shared" si="330"/>
        <v>0</v>
      </c>
      <c r="CU406">
        <f t="shared" si="330"/>
        <v>0</v>
      </c>
      <c r="CV406">
        <f t="shared" si="326"/>
        <v>0</v>
      </c>
      <c r="CW406">
        <f t="shared" si="326"/>
        <v>0</v>
      </c>
      <c r="CX406">
        <f t="shared" si="326"/>
        <v>0.05</v>
      </c>
      <c r="CY406">
        <f t="shared" si="326"/>
        <v>0.05</v>
      </c>
      <c r="DA406">
        <f t="shared" si="326"/>
        <v>0</v>
      </c>
      <c r="DB406">
        <f t="shared" si="326"/>
        <v>0</v>
      </c>
      <c r="DC406">
        <f t="shared" si="326"/>
        <v>0</v>
      </c>
      <c r="DD406">
        <f t="shared" si="326"/>
        <v>0</v>
      </c>
      <c r="DE406">
        <f t="shared" si="326"/>
        <v>0</v>
      </c>
    </row>
    <row r="407" spans="35:109">
      <c r="AI407">
        <f t="shared" si="328"/>
        <v>75</v>
      </c>
      <c r="AJ407">
        <f t="shared" si="330"/>
        <v>149</v>
      </c>
      <c r="AK407">
        <f t="shared" si="330"/>
        <v>2.5</v>
      </c>
      <c r="AL407">
        <f t="shared" si="330"/>
        <v>307</v>
      </c>
      <c r="AM407">
        <f t="shared" si="330"/>
        <v>77</v>
      </c>
      <c r="AN407">
        <f t="shared" si="330"/>
        <v>2.5</v>
      </c>
      <c r="AO407">
        <f t="shared" si="330"/>
        <v>2.5</v>
      </c>
      <c r="AP407">
        <f t="shared" si="330"/>
        <v>2.5</v>
      </c>
      <c r="AQ407">
        <f t="shared" si="330"/>
        <v>97</v>
      </c>
      <c r="AR407">
        <f t="shared" si="330"/>
        <v>1.5</v>
      </c>
      <c r="AS407">
        <f t="shared" si="330"/>
        <v>103</v>
      </c>
      <c r="AT407">
        <f t="shared" si="330"/>
        <v>2.5</v>
      </c>
      <c r="AU407">
        <f t="shared" si="330"/>
        <v>172</v>
      </c>
      <c r="AV407">
        <f t="shared" si="330"/>
        <v>111</v>
      </c>
      <c r="AW407">
        <f t="shared" si="330"/>
        <v>2.5</v>
      </c>
      <c r="AX407">
        <f t="shared" si="330"/>
        <v>82</v>
      </c>
      <c r="AY407">
        <f t="shared" si="330"/>
        <v>121</v>
      </c>
      <c r="AZ407">
        <f t="shared" si="330"/>
        <v>2.5</v>
      </c>
      <c r="BA407">
        <f t="shared" si="330"/>
        <v>2.5</v>
      </c>
      <c r="BB407">
        <f t="shared" si="330"/>
        <v>0</v>
      </c>
      <c r="BC407">
        <f t="shared" si="330"/>
        <v>0.5</v>
      </c>
      <c r="BD407">
        <f t="shared" si="330"/>
        <v>0.5</v>
      </c>
      <c r="BE407">
        <f t="shared" si="330"/>
        <v>0.5</v>
      </c>
      <c r="BF407">
        <f t="shared" si="330"/>
        <v>0.5</v>
      </c>
      <c r="BG407">
        <f t="shared" si="330"/>
        <v>0.5</v>
      </c>
      <c r="BH407">
        <f t="shared" si="330"/>
        <v>0.5</v>
      </c>
      <c r="BI407">
        <f t="shared" si="330"/>
        <v>0.5</v>
      </c>
      <c r="BJ407">
        <f t="shared" si="330"/>
        <v>0.5</v>
      </c>
      <c r="BK407">
        <f t="shared" si="330"/>
        <v>5.0000000000000001E-3</v>
      </c>
      <c r="BL407">
        <f t="shared" si="330"/>
        <v>0.5</v>
      </c>
      <c r="BM407">
        <f t="shared" si="330"/>
        <v>0.05</v>
      </c>
      <c r="BN407">
        <f t="shared" si="330"/>
        <v>0.05</v>
      </c>
      <c r="BO407">
        <f t="shared" si="330"/>
        <v>0.05</v>
      </c>
      <c r="BP407">
        <f t="shared" si="330"/>
        <v>0.05</v>
      </c>
      <c r="BQ407">
        <f t="shared" si="330"/>
        <v>0</v>
      </c>
      <c r="BR407">
        <f t="shared" si="330"/>
        <v>0.4</v>
      </c>
      <c r="BS407">
        <f t="shared" si="330"/>
        <v>0.05</v>
      </c>
      <c r="BT407">
        <f t="shared" si="330"/>
        <v>0.05</v>
      </c>
      <c r="BU407">
        <f t="shared" si="330"/>
        <v>0.1</v>
      </c>
      <c r="BV407">
        <f t="shared" si="330"/>
        <v>0.05</v>
      </c>
      <c r="BW407">
        <f t="shared" si="330"/>
        <v>0.05</v>
      </c>
      <c r="BX407">
        <f t="shared" si="330"/>
        <v>0</v>
      </c>
      <c r="BY407">
        <f t="shared" si="330"/>
        <v>0.4</v>
      </c>
      <c r="BZ407">
        <f t="shared" si="330"/>
        <v>0</v>
      </c>
      <c r="CA407">
        <f t="shared" si="330"/>
        <v>0</v>
      </c>
      <c r="CB407">
        <f t="shared" si="330"/>
        <v>0</v>
      </c>
      <c r="CC407">
        <f t="shared" si="330"/>
        <v>0</v>
      </c>
      <c r="CD407">
        <f t="shared" si="330"/>
        <v>0</v>
      </c>
      <c r="CE407">
        <f t="shared" si="330"/>
        <v>0</v>
      </c>
      <c r="CF407">
        <f t="shared" si="330"/>
        <v>0</v>
      </c>
      <c r="CG407">
        <f t="shared" si="330"/>
        <v>0</v>
      </c>
      <c r="CH407">
        <f t="shared" si="330"/>
        <v>0</v>
      </c>
      <c r="CI407">
        <f t="shared" si="330"/>
        <v>0</v>
      </c>
      <c r="CJ407">
        <f t="shared" si="330"/>
        <v>0</v>
      </c>
      <c r="CK407">
        <f t="shared" si="330"/>
        <v>0</v>
      </c>
      <c r="CL407">
        <f t="shared" si="330"/>
        <v>0</v>
      </c>
      <c r="CM407">
        <f t="shared" si="330"/>
        <v>0</v>
      </c>
      <c r="CN407">
        <f t="shared" si="330"/>
        <v>0</v>
      </c>
      <c r="CO407">
        <f t="shared" si="330"/>
        <v>0</v>
      </c>
      <c r="CP407">
        <f t="shared" si="330"/>
        <v>0</v>
      </c>
      <c r="CQ407">
        <f t="shared" si="330"/>
        <v>0</v>
      </c>
      <c r="CR407" s="19">
        <f t="shared" si="329"/>
        <v>0</v>
      </c>
      <c r="CS407">
        <f t="shared" si="330"/>
        <v>0</v>
      </c>
      <c r="CT407">
        <f t="shared" si="330"/>
        <v>0</v>
      </c>
      <c r="CU407">
        <f t="shared" si="330"/>
        <v>0</v>
      </c>
      <c r="CV407">
        <f t="shared" si="326"/>
        <v>0</v>
      </c>
      <c r="CW407">
        <f t="shared" si="326"/>
        <v>0</v>
      </c>
      <c r="CX407">
        <f t="shared" si="326"/>
        <v>0.05</v>
      </c>
      <c r="CY407">
        <f t="shared" si="326"/>
        <v>0.05</v>
      </c>
      <c r="DA407">
        <f t="shared" si="326"/>
        <v>0</v>
      </c>
      <c r="DB407">
        <f t="shared" si="326"/>
        <v>0</v>
      </c>
      <c r="DC407">
        <f t="shared" si="326"/>
        <v>0</v>
      </c>
      <c r="DD407">
        <f t="shared" si="326"/>
        <v>0</v>
      </c>
      <c r="DE407">
        <f t="shared" si="326"/>
        <v>0</v>
      </c>
    </row>
    <row r="408" spans="35:109">
      <c r="AI408">
        <f t="shared" si="328"/>
        <v>2.5</v>
      </c>
      <c r="AJ408">
        <f t="shared" si="330"/>
        <v>171</v>
      </c>
      <c r="AK408">
        <f t="shared" si="330"/>
        <v>2.5</v>
      </c>
      <c r="AL408">
        <f t="shared" si="330"/>
        <v>337</v>
      </c>
      <c r="AM408">
        <f t="shared" si="330"/>
        <v>49</v>
      </c>
      <c r="AN408">
        <f t="shared" si="330"/>
        <v>50</v>
      </c>
      <c r="AO408">
        <f t="shared" si="330"/>
        <v>2.5</v>
      </c>
      <c r="AP408">
        <f t="shared" si="330"/>
        <v>2.5</v>
      </c>
      <c r="AQ408">
        <f t="shared" si="330"/>
        <v>2.5</v>
      </c>
      <c r="AR408">
        <f t="shared" si="330"/>
        <v>26</v>
      </c>
      <c r="AS408">
        <f t="shared" si="330"/>
        <v>100</v>
      </c>
      <c r="AT408">
        <f t="shared" si="330"/>
        <v>34</v>
      </c>
      <c r="AU408">
        <f t="shared" si="330"/>
        <v>146</v>
      </c>
      <c r="AV408">
        <f t="shared" si="330"/>
        <v>50</v>
      </c>
      <c r="AW408">
        <f t="shared" si="330"/>
        <v>2.5</v>
      </c>
      <c r="AX408">
        <f t="shared" si="330"/>
        <v>34</v>
      </c>
      <c r="AY408">
        <f t="shared" si="330"/>
        <v>41</v>
      </c>
      <c r="AZ408">
        <f t="shared" si="330"/>
        <v>2.5</v>
      </c>
      <c r="BA408">
        <f t="shared" si="330"/>
        <v>2.5</v>
      </c>
      <c r="BB408">
        <f t="shared" si="330"/>
        <v>0</v>
      </c>
      <c r="BC408">
        <f t="shared" si="330"/>
        <v>0.5</v>
      </c>
      <c r="BD408">
        <f t="shared" si="330"/>
        <v>0.5</v>
      </c>
      <c r="BE408">
        <f t="shared" si="330"/>
        <v>0.5</v>
      </c>
      <c r="BF408">
        <f t="shared" si="330"/>
        <v>0.5</v>
      </c>
      <c r="BG408">
        <f t="shared" si="330"/>
        <v>0.5</v>
      </c>
      <c r="BH408">
        <f t="shared" si="330"/>
        <v>0.5</v>
      </c>
      <c r="BI408">
        <f t="shared" si="330"/>
        <v>0.5</v>
      </c>
      <c r="BJ408">
        <f t="shared" si="330"/>
        <v>0.5</v>
      </c>
      <c r="BK408">
        <f t="shared" si="330"/>
        <v>5.0000000000000001E-3</v>
      </c>
      <c r="BL408">
        <f t="shared" si="330"/>
        <v>0.5</v>
      </c>
      <c r="BM408">
        <f t="shared" si="330"/>
        <v>0.05</v>
      </c>
      <c r="BN408">
        <f t="shared" si="330"/>
        <v>0.05</v>
      </c>
      <c r="BO408">
        <f t="shared" si="330"/>
        <v>0.05</v>
      </c>
      <c r="BP408">
        <f t="shared" si="330"/>
        <v>0.05</v>
      </c>
      <c r="BQ408">
        <f t="shared" si="330"/>
        <v>0</v>
      </c>
      <c r="BR408">
        <f t="shared" si="330"/>
        <v>0.4</v>
      </c>
      <c r="BS408">
        <f t="shared" si="330"/>
        <v>0.05</v>
      </c>
      <c r="BT408">
        <f t="shared" si="330"/>
        <v>0.05</v>
      </c>
      <c r="BU408">
        <f t="shared" si="330"/>
        <v>0.1</v>
      </c>
      <c r="BV408">
        <f t="shared" si="330"/>
        <v>0.05</v>
      </c>
      <c r="BW408">
        <f t="shared" si="330"/>
        <v>0.05</v>
      </c>
      <c r="BX408">
        <f t="shared" si="330"/>
        <v>0</v>
      </c>
      <c r="BY408">
        <f t="shared" si="330"/>
        <v>0.15</v>
      </c>
      <c r="BZ408">
        <f t="shared" si="330"/>
        <v>0</v>
      </c>
      <c r="CA408">
        <f t="shared" si="330"/>
        <v>0</v>
      </c>
      <c r="CB408">
        <f t="shared" si="330"/>
        <v>0</v>
      </c>
      <c r="CC408">
        <f t="shared" si="330"/>
        <v>0</v>
      </c>
      <c r="CD408">
        <f t="shared" si="330"/>
        <v>0</v>
      </c>
      <c r="CE408">
        <f t="shared" si="330"/>
        <v>0</v>
      </c>
      <c r="CF408">
        <f t="shared" si="330"/>
        <v>0</v>
      </c>
      <c r="CG408">
        <f t="shared" si="330"/>
        <v>0</v>
      </c>
      <c r="CH408">
        <f t="shared" si="330"/>
        <v>0</v>
      </c>
      <c r="CI408">
        <f t="shared" si="330"/>
        <v>0</v>
      </c>
      <c r="CJ408">
        <f t="shared" si="330"/>
        <v>0</v>
      </c>
      <c r="CK408">
        <f t="shared" si="330"/>
        <v>0</v>
      </c>
      <c r="CL408">
        <f t="shared" si="330"/>
        <v>0</v>
      </c>
      <c r="CM408">
        <f t="shared" si="330"/>
        <v>0</v>
      </c>
      <c r="CN408">
        <f t="shared" si="330"/>
        <v>0</v>
      </c>
      <c r="CO408">
        <f t="shared" si="330"/>
        <v>0</v>
      </c>
      <c r="CP408">
        <f t="shared" si="330"/>
        <v>0</v>
      </c>
      <c r="CQ408">
        <f t="shared" si="330"/>
        <v>0</v>
      </c>
      <c r="CR408" s="19">
        <f t="shared" si="329"/>
        <v>0</v>
      </c>
      <c r="CS408">
        <f t="shared" si="330"/>
        <v>0</v>
      </c>
      <c r="CT408">
        <f t="shared" si="330"/>
        <v>0</v>
      </c>
      <c r="CU408">
        <f t="shared" si="330"/>
        <v>0</v>
      </c>
      <c r="CV408">
        <f t="shared" si="326"/>
        <v>0</v>
      </c>
      <c r="CW408">
        <f t="shared" si="326"/>
        <v>0</v>
      </c>
      <c r="CX408">
        <f t="shared" si="326"/>
        <v>0.05</v>
      </c>
      <c r="CY408">
        <f t="shared" si="326"/>
        <v>0.05</v>
      </c>
      <c r="DA408">
        <f t="shared" si="326"/>
        <v>0</v>
      </c>
      <c r="DB408">
        <f t="shared" si="326"/>
        <v>0</v>
      </c>
      <c r="DC408">
        <f t="shared" si="326"/>
        <v>0</v>
      </c>
      <c r="DD408">
        <f t="shared" si="326"/>
        <v>0</v>
      </c>
      <c r="DE408">
        <f t="shared" si="326"/>
        <v>0</v>
      </c>
    </row>
    <row r="409" spans="35:109">
      <c r="AI409">
        <f t="shared" si="328"/>
        <v>1100</v>
      </c>
      <c r="AJ409">
        <f t="shared" si="330"/>
        <v>43</v>
      </c>
      <c r="AK409">
        <f t="shared" si="330"/>
        <v>2.5</v>
      </c>
      <c r="AL409">
        <f t="shared" si="330"/>
        <v>75</v>
      </c>
      <c r="AM409">
        <f t="shared" si="330"/>
        <v>2.5</v>
      </c>
      <c r="AN409">
        <f t="shared" si="330"/>
        <v>2.5</v>
      </c>
      <c r="AO409">
        <f t="shared" si="330"/>
        <v>2.5</v>
      </c>
      <c r="AP409">
        <f t="shared" si="330"/>
        <v>2.5</v>
      </c>
      <c r="AQ409">
        <f t="shared" si="330"/>
        <v>2.5</v>
      </c>
      <c r="AR409">
        <f t="shared" si="330"/>
        <v>1.5</v>
      </c>
      <c r="AS409">
        <f t="shared" si="330"/>
        <v>119</v>
      </c>
      <c r="AT409">
        <f t="shared" si="330"/>
        <v>2.5</v>
      </c>
      <c r="AU409">
        <f t="shared" si="330"/>
        <v>2.5</v>
      </c>
      <c r="AV409">
        <f t="shared" si="330"/>
        <v>2.5</v>
      </c>
      <c r="AW409">
        <f t="shared" si="330"/>
        <v>2.5</v>
      </c>
      <c r="AX409">
        <f t="shared" si="330"/>
        <v>2.5</v>
      </c>
      <c r="AY409">
        <f t="shared" si="330"/>
        <v>2.5</v>
      </c>
      <c r="AZ409">
        <f t="shared" si="330"/>
        <v>2.5</v>
      </c>
      <c r="BA409">
        <f t="shared" si="330"/>
        <v>2.5</v>
      </c>
      <c r="BB409">
        <f t="shared" si="330"/>
        <v>0</v>
      </c>
      <c r="BC409">
        <f t="shared" si="330"/>
        <v>0.5</v>
      </c>
      <c r="BD409">
        <f t="shared" si="330"/>
        <v>0.5</v>
      </c>
      <c r="BE409">
        <f t="shared" si="330"/>
        <v>0.5</v>
      </c>
      <c r="BF409">
        <f t="shared" si="330"/>
        <v>0.5</v>
      </c>
      <c r="BG409">
        <f t="shared" si="330"/>
        <v>0.5</v>
      </c>
      <c r="BH409">
        <f t="shared" si="330"/>
        <v>0.5</v>
      </c>
      <c r="BI409">
        <f t="shared" si="330"/>
        <v>0.5</v>
      </c>
      <c r="BJ409">
        <f t="shared" si="330"/>
        <v>0.5</v>
      </c>
      <c r="BK409">
        <f t="shared" si="330"/>
        <v>5.0000000000000001E-3</v>
      </c>
      <c r="BL409">
        <f t="shared" si="330"/>
        <v>0.5</v>
      </c>
      <c r="BM409">
        <f t="shared" si="330"/>
        <v>0.05</v>
      </c>
      <c r="BN409">
        <f t="shared" si="330"/>
        <v>0.05</v>
      </c>
      <c r="BO409">
        <f t="shared" si="330"/>
        <v>0.05</v>
      </c>
      <c r="BP409">
        <f t="shared" si="330"/>
        <v>0.05</v>
      </c>
      <c r="BQ409">
        <f t="shared" si="330"/>
        <v>0</v>
      </c>
      <c r="BR409">
        <f t="shared" si="330"/>
        <v>0.4</v>
      </c>
      <c r="BS409">
        <f t="shared" si="330"/>
        <v>0.05</v>
      </c>
      <c r="BT409">
        <f t="shared" si="330"/>
        <v>0.05</v>
      </c>
      <c r="BU409">
        <f t="shared" si="330"/>
        <v>0.1</v>
      </c>
      <c r="BV409">
        <f t="shared" si="330"/>
        <v>0.05</v>
      </c>
      <c r="BW409">
        <f t="shared" si="330"/>
        <v>0.05</v>
      </c>
      <c r="BX409">
        <f t="shared" si="330"/>
        <v>0</v>
      </c>
      <c r="BY409">
        <f t="shared" si="330"/>
        <v>0.15</v>
      </c>
      <c r="BZ409">
        <f t="shared" si="330"/>
        <v>0</v>
      </c>
      <c r="CA409">
        <f t="shared" si="330"/>
        <v>0</v>
      </c>
      <c r="CB409">
        <f t="shared" si="330"/>
        <v>0</v>
      </c>
      <c r="CC409">
        <f t="shared" si="330"/>
        <v>0</v>
      </c>
      <c r="CD409">
        <f t="shared" si="330"/>
        <v>0</v>
      </c>
      <c r="CE409">
        <f t="shared" si="330"/>
        <v>0</v>
      </c>
      <c r="CF409">
        <f t="shared" si="330"/>
        <v>0</v>
      </c>
      <c r="CG409">
        <f t="shared" si="330"/>
        <v>0</v>
      </c>
      <c r="CH409">
        <f t="shared" si="330"/>
        <v>0</v>
      </c>
      <c r="CI409">
        <f t="shared" si="330"/>
        <v>0</v>
      </c>
      <c r="CJ409">
        <f t="shared" si="330"/>
        <v>0</v>
      </c>
      <c r="CK409">
        <f t="shared" si="330"/>
        <v>0</v>
      </c>
      <c r="CL409">
        <f t="shared" si="330"/>
        <v>0</v>
      </c>
      <c r="CM409">
        <f t="shared" si="330"/>
        <v>0</v>
      </c>
      <c r="CN409">
        <f t="shared" si="330"/>
        <v>0</v>
      </c>
      <c r="CO409">
        <f t="shared" si="330"/>
        <v>0</v>
      </c>
      <c r="CP409">
        <f t="shared" si="330"/>
        <v>0</v>
      </c>
      <c r="CQ409">
        <f t="shared" si="330"/>
        <v>0</v>
      </c>
      <c r="CR409" s="19">
        <f t="shared" si="329"/>
        <v>0</v>
      </c>
      <c r="CS409">
        <f t="shared" si="330"/>
        <v>0</v>
      </c>
      <c r="CT409">
        <f t="shared" si="330"/>
        <v>0</v>
      </c>
      <c r="CU409">
        <f t="shared" ref="CU409:DE412" si="331">CU201*1000</f>
        <v>0</v>
      </c>
      <c r="CV409">
        <f t="shared" si="331"/>
        <v>0</v>
      </c>
      <c r="CW409">
        <f t="shared" si="331"/>
        <v>0</v>
      </c>
      <c r="CX409">
        <f t="shared" si="331"/>
        <v>0.05</v>
      </c>
      <c r="CY409">
        <f t="shared" si="331"/>
        <v>0.05</v>
      </c>
      <c r="DA409">
        <f t="shared" si="331"/>
        <v>0</v>
      </c>
      <c r="DB409">
        <f t="shared" si="331"/>
        <v>0</v>
      </c>
      <c r="DC409">
        <f t="shared" si="331"/>
        <v>0</v>
      </c>
      <c r="DD409">
        <f t="shared" si="331"/>
        <v>0</v>
      </c>
      <c r="DE409">
        <f t="shared" si="331"/>
        <v>0</v>
      </c>
    </row>
    <row r="410" spans="35:109">
      <c r="AI410">
        <f t="shared" si="328"/>
        <v>2.5</v>
      </c>
      <c r="AJ410">
        <f t="shared" ref="AJ410:CU413" si="332">AJ202*1000</f>
        <v>43</v>
      </c>
      <c r="AK410">
        <f t="shared" si="332"/>
        <v>2.5</v>
      </c>
      <c r="AL410">
        <f t="shared" si="332"/>
        <v>152</v>
      </c>
      <c r="AM410">
        <f t="shared" si="332"/>
        <v>2.5</v>
      </c>
      <c r="AN410">
        <f t="shared" si="332"/>
        <v>2.5</v>
      </c>
      <c r="AO410">
        <f t="shared" si="332"/>
        <v>2.5</v>
      </c>
      <c r="AP410">
        <f t="shared" si="332"/>
        <v>2.5</v>
      </c>
      <c r="AQ410">
        <f t="shared" si="332"/>
        <v>2.5</v>
      </c>
      <c r="AR410">
        <f t="shared" si="332"/>
        <v>44</v>
      </c>
      <c r="AS410">
        <f t="shared" si="332"/>
        <v>2.5</v>
      </c>
      <c r="AT410">
        <f t="shared" si="332"/>
        <v>2.5</v>
      </c>
      <c r="AU410">
        <f t="shared" si="332"/>
        <v>74</v>
      </c>
      <c r="AV410">
        <f t="shared" si="332"/>
        <v>2.5</v>
      </c>
      <c r="AW410">
        <f t="shared" si="332"/>
        <v>2.5</v>
      </c>
      <c r="AX410">
        <f t="shared" si="332"/>
        <v>2.5</v>
      </c>
      <c r="AY410">
        <f t="shared" si="332"/>
        <v>2.5</v>
      </c>
      <c r="AZ410">
        <f t="shared" si="332"/>
        <v>2.5</v>
      </c>
      <c r="BA410">
        <f t="shared" si="332"/>
        <v>2.5</v>
      </c>
      <c r="BB410">
        <f t="shared" si="332"/>
        <v>0</v>
      </c>
      <c r="BC410">
        <f t="shared" si="332"/>
        <v>0.5</v>
      </c>
      <c r="BD410">
        <f t="shared" si="332"/>
        <v>0.5</v>
      </c>
      <c r="BE410">
        <f t="shared" si="332"/>
        <v>0.5</v>
      </c>
      <c r="BF410">
        <f t="shared" si="332"/>
        <v>0.5</v>
      </c>
      <c r="BG410">
        <f t="shared" si="332"/>
        <v>0.5</v>
      </c>
      <c r="BH410">
        <f t="shared" si="332"/>
        <v>0.5</v>
      </c>
      <c r="BI410">
        <f t="shared" si="332"/>
        <v>0.5</v>
      </c>
      <c r="BJ410">
        <f t="shared" si="332"/>
        <v>0.5</v>
      </c>
      <c r="BK410">
        <f t="shared" si="332"/>
        <v>5.0000000000000001E-3</v>
      </c>
      <c r="BL410">
        <f t="shared" si="332"/>
        <v>0.5</v>
      </c>
      <c r="BM410">
        <f t="shared" si="332"/>
        <v>0.05</v>
      </c>
      <c r="BN410">
        <f t="shared" si="332"/>
        <v>0.05</v>
      </c>
      <c r="BO410">
        <f t="shared" si="332"/>
        <v>0.05</v>
      </c>
      <c r="BP410">
        <f t="shared" si="332"/>
        <v>0.05</v>
      </c>
      <c r="BQ410">
        <f t="shared" si="332"/>
        <v>0</v>
      </c>
      <c r="BR410">
        <f t="shared" si="332"/>
        <v>0.4</v>
      </c>
      <c r="BS410">
        <f t="shared" si="332"/>
        <v>0.05</v>
      </c>
      <c r="BT410">
        <f t="shared" si="332"/>
        <v>0.05</v>
      </c>
      <c r="BU410">
        <f t="shared" si="332"/>
        <v>0.1</v>
      </c>
      <c r="BV410">
        <f t="shared" si="332"/>
        <v>0.05</v>
      </c>
      <c r="BW410">
        <f t="shared" si="332"/>
        <v>0.05</v>
      </c>
      <c r="BX410">
        <f t="shared" si="332"/>
        <v>0</v>
      </c>
      <c r="BY410">
        <f t="shared" si="332"/>
        <v>0.15</v>
      </c>
      <c r="BZ410">
        <f t="shared" si="332"/>
        <v>0</v>
      </c>
      <c r="CA410">
        <f t="shared" si="332"/>
        <v>0</v>
      </c>
      <c r="CB410">
        <f t="shared" si="332"/>
        <v>0</v>
      </c>
      <c r="CC410">
        <f t="shared" si="332"/>
        <v>0</v>
      </c>
      <c r="CD410">
        <f t="shared" si="332"/>
        <v>0</v>
      </c>
      <c r="CE410">
        <f t="shared" si="332"/>
        <v>0</v>
      </c>
      <c r="CF410">
        <f t="shared" si="332"/>
        <v>0</v>
      </c>
      <c r="CG410">
        <f t="shared" si="332"/>
        <v>0</v>
      </c>
      <c r="CH410">
        <f t="shared" si="332"/>
        <v>0</v>
      </c>
      <c r="CI410">
        <f t="shared" si="332"/>
        <v>0</v>
      </c>
      <c r="CJ410">
        <f t="shared" si="332"/>
        <v>0</v>
      </c>
      <c r="CK410">
        <f t="shared" si="332"/>
        <v>0</v>
      </c>
      <c r="CL410">
        <f t="shared" si="332"/>
        <v>0</v>
      </c>
      <c r="CM410">
        <f t="shared" si="332"/>
        <v>0</v>
      </c>
      <c r="CN410">
        <f t="shared" si="332"/>
        <v>0</v>
      </c>
      <c r="CO410">
        <f t="shared" si="332"/>
        <v>0</v>
      </c>
      <c r="CP410">
        <f t="shared" si="332"/>
        <v>0</v>
      </c>
      <c r="CQ410">
        <f t="shared" si="332"/>
        <v>0</v>
      </c>
      <c r="CR410" s="19">
        <f t="shared" si="329"/>
        <v>0</v>
      </c>
      <c r="CS410">
        <f t="shared" si="332"/>
        <v>0</v>
      </c>
      <c r="CT410">
        <f t="shared" si="332"/>
        <v>0</v>
      </c>
      <c r="CU410">
        <f t="shared" si="332"/>
        <v>0</v>
      </c>
      <c r="CV410">
        <f t="shared" si="331"/>
        <v>0</v>
      </c>
      <c r="CW410">
        <f t="shared" si="331"/>
        <v>0</v>
      </c>
      <c r="CX410">
        <f t="shared" si="331"/>
        <v>0.05</v>
      </c>
      <c r="CY410">
        <f t="shared" si="331"/>
        <v>0.05</v>
      </c>
      <c r="DA410">
        <f t="shared" si="331"/>
        <v>0</v>
      </c>
      <c r="DB410">
        <f t="shared" si="331"/>
        <v>0</v>
      </c>
      <c r="DC410">
        <f t="shared" si="331"/>
        <v>0</v>
      </c>
      <c r="DD410">
        <f t="shared" si="331"/>
        <v>0</v>
      </c>
      <c r="DE410">
        <f t="shared" si="331"/>
        <v>0</v>
      </c>
    </row>
    <row r="411" spans="35:109">
      <c r="AI411">
        <f t="shared" si="328"/>
        <v>2.5</v>
      </c>
      <c r="AJ411">
        <f t="shared" si="332"/>
        <v>2.5</v>
      </c>
      <c r="AK411">
        <f t="shared" si="332"/>
        <v>2.5</v>
      </c>
      <c r="AL411">
        <f t="shared" si="332"/>
        <v>2.5</v>
      </c>
      <c r="AM411">
        <f t="shared" si="332"/>
        <v>2.5</v>
      </c>
      <c r="AN411">
        <f t="shared" si="332"/>
        <v>2.5</v>
      </c>
      <c r="AO411">
        <f t="shared" si="332"/>
        <v>2.5</v>
      </c>
      <c r="AP411">
        <f t="shared" si="332"/>
        <v>2.5</v>
      </c>
      <c r="AQ411">
        <f t="shared" si="332"/>
        <v>2.5</v>
      </c>
      <c r="AR411">
        <f t="shared" si="332"/>
        <v>30</v>
      </c>
      <c r="AS411">
        <f t="shared" si="332"/>
        <v>2.5</v>
      </c>
      <c r="AT411">
        <f t="shared" si="332"/>
        <v>2.5</v>
      </c>
      <c r="AU411">
        <f t="shared" si="332"/>
        <v>2.5</v>
      </c>
      <c r="AV411">
        <f t="shared" si="332"/>
        <v>2.5</v>
      </c>
      <c r="AW411">
        <f t="shared" si="332"/>
        <v>2.5</v>
      </c>
      <c r="AX411">
        <f t="shared" si="332"/>
        <v>2.5</v>
      </c>
      <c r="AY411">
        <f t="shared" si="332"/>
        <v>2.5</v>
      </c>
      <c r="AZ411">
        <f t="shared" si="332"/>
        <v>2.5</v>
      </c>
      <c r="BA411">
        <f t="shared" si="332"/>
        <v>2.5</v>
      </c>
      <c r="BB411">
        <f t="shared" si="332"/>
        <v>0</v>
      </c>
      <c r="BC411">
        <f t="shared" si="332"/>
        <v>0.5</v>
      </c>
      <c r="BD411">
        <f t="shared" si="332"/>
        <v>0.5</v>
      </c>
      <c r="BE411">
        <f t="shared" si="332"/>
        <v>0.5</v>
      </c>
      <c r="BF411">
        <f t="shared" si="332"/>
        <v>0.5</v>
      </c>
      <c r="BG411">
        <f t="shared" si="332"/>
        <v>0.5</v>
      </c>
      <c r="BH411">
        <f t="shared" si="332"/>
        <v>0.5</v>
      </c>
      <c r="BI411">
        <f t="shared" si="332"/>
        <v>0.5</v>
      </c>
      <c r="BJ411">
        <f t="shared" si="332"/>
        <v>0.5</v>
      </c>
      <c r="BK411">
        <f t="shared" si="332"/>
        <v>5.0000000000000001E-3</v>
      </c>
      <c r="BL411">
        <f t="shared" si="332"/>
        <v>0.5</v>
      </c>
      <c r="BM411">
        <f t="shared" si="332"/>
        <v>0.05</v>
      </c>
      <c r="BN411">
        <f t="shared" si="332"/>
        <v>0.05</v>
      </c>
      <c r="BO411">
        <f t="shared" si="332"/>
        <v>0.05</v>
      </c>
      <c r="BP411">
        <f t="shared" si="332"/>
        <v>0.05</v>
      </c>
      <c r="BQ411">
        <f t="shared" si="332"/>
        <v>0</v>
      </c>
      <c r="BR411">
        <f t="shared" si="332"/>
        <v>0.4</v>
      </c>
      <c r="BS411">
        <f t="shared" si="332"/>
        <v>0.05</v>
      </c>
      <c r="BT411">
        <f t="shared" si="332"/>
        <v>0.05</v>
      </c>
      <c r="BU411">
        <f t="shared" si="332"/>
        <v>0.1</v>
      </c>
      <c r="BV411">
        <f t="shared" si="332"/>
        <v>0.05</v>
      </c>
      <c r="BW411">
        <f t="shared" si="332"/>
        <v>0.05</v>
      </c>
      <c r="BX411">
        <f t="shared" si="332"/>
        <v>0</v>
      </c>
      <c r="BY411">
        <f t="shared" si="332"/>
        <v>0.15</v>
      </c>
      <c r="BZ411">
        <f t="shared" si="332"/>
        <v>0</v>
      </c>
      <c r="CA411">
        <f t="shared" si="332"/>
        <v>0</v>
      </c>
      <c r="CB411">
        <f t="shared" si="332"/>
        <v>0</v>
      </c>
      <c r="CC411">
        <f t="shared" si="332"/>
        <v>0</v>
      </c>
      <c r="CD411">
        <f t="shared" si="332"/>
        <v>0</v>
      </c>
      <c r="CE411">
        <f t="shared" si="332"/>
        <v>0</v>
      </c>
      <c r="CF411">
        <f t="shared" si="332"/>
        <v>0</v>
      </c>
      <c r="CG411">
        <f t="shared" si="332"/>
        <v>0</v>
      </c>
      <c r="CH411">
        <f t="shared" si="332"/>
        <v>0</v>
      </c>
      <c r="CI411">
        <f t="shared" si="332"/>
        <v>0</v>
      </c>
      <c r="CJ411">
        <f t="shared" si="332"/>
        <v>0</v>
      </c>
      <c r="CK411">
        <f t="shared" si="332"/>
        <v>0</v>
      </c>
      <c r="CL411">
        <f t="shared" si="332"/>
        <v>0</v>
      </c>
      <c r="CM411">
        <f t="shared" si="332"/>
        <v>0</v>
      </c>
      <c r="CN411">
        <f t="shared" si="332"/>
        <v>0</v>
      </c>
      <c r="CO411">
        <f t="shared" si="332"/>
        <v>0</v>
      </c>
      <c r="CP411">
        <f t="shared" si="332"/>
        <v>0</v>
      </c>
      <c r="CQ411">
        <f t="shared" si="332"/>
        <v>0</v>
      </c>
      <c r="CR411" s="19">
        <f t="shared" si="329"/>
        <v>0</v>
      </c>
      <c r="CS411">
        <f t="shared" si="332"/>
        <v>0</v>
      </c>
      <c r="CT411">
        <f t="shared" si="332"/>
        <v>0</v>
      </c>
      <c r="CU411">
        <f t="shared" si="332"/>
        <v>0</v>
      </c>
      <c r="CV411">
        <f t="shared" si="331"/>
        <v>0</v>
      </c>
      <c r="CW411">
        <f t="shared" si="331"/>
        <v>0</v>
      </c>
      <c r="CX411">
        <f t="shared" si="331"/>
        <v>0.05</v>
      </c>
      <c r="CY411">
        <f t="shared" si="331"/>
        <v>0.05</v>
      </c>
      <c r="DA411">
        <f t="shared" si="331"/>
        <v>0</v>
      </c>
      <c r="DB411">
        <f t="shared" si="331"/>
        <v>0</v>
      </c>
      <c r="DC411">
        <f t="shared" si="331"/>
        <v>0</v>
      </c>
      <c r="DD411">
        <f t="shared" si="331"/>
        <v>0</v>
      </c>
      <c r="DE411">
        <f t="shared" si="331"/>
        <v>0</v>
      </c>
    </row>
    <row r="412" spans="35:109">
      <c r="AI412">
        <f t="shared" si="328"/>
        <v>2.5</v>
      </c>
      <c r="AJ412">
        <f t="shared" si="332"/>
        <v>39</v>
      </c>
      <c r="AK412">
        <f t="shared" si="332"/>
        <v>2.5</v>
      </c>
      <c r="AL412">
        <f t="shared" si="332"/>
        <v>145</v>
      </c>
      <c r="AM412">
        <f t="shared" si="332"/>
        <v>2.5</v>
      </c>
      <c r="AN412">
        <f t="shared" si="332"/>
        <v>2.5</v>
      </c>
      <c r="AO412">
        <f t="shared" si="332"/>
        <v>2.5</v>
      </c>
      <c r="AP412">
        <f t="shared" si="332"/>
        <v>2.5</v>
      </c>
      <c r="AQ412">
        <f t="shared" si="332"/>
        <v>2.5</v>
      </c>
      <c r="AR412">
        <f t="shared" si="332"/>
        <v>1.5</v>
      </c>
      <c r="AS412">
        <f t="shared" si="332"/>
        <v>2.5</v>
      </c>
      <c r="AT412">
        <f t="shared" si="332"/>
        <v>2.5</v>
      </c>
      <c r="AU412">
        <f t="shared" si="332"/>
        <v>79</v>
      </c>
      <c r="AV412">
        <f t="shared" si="332"/>
        <v>37</v>
      </c>
      <c r="AW412">
        <f t="shared" si="332"/>
        <v>2.5</v>
      </c>
      <c r="AX412">
        <f t="shared" si="332"/>
        <v>2.5</v>
      </c>
      <c r="AY412">
        <f t="shared" si="332"/>
        <v>2.5</v>
      </c>
      <c r="AZ412">
        <f t="shared" si="332"/>
        <v>2.5</v>
      </c>
      <c r="BA412">
        <f t="shared" si="332"/>
        <v>2.5</v>
      </c>
      <c r="BB412">
        <f t="shared" si="332"/>
        <v>0</v>
      </c>
      <c r="BC412">
        <f t="shared" si="332"/>
        <v>0.5</v>
      </c>
      <c r="BD412">
        <f t="shared" si="332"/>
        <v>0.5</v>
      </c>
      <c r="BE412">
        <f t="shared" si="332"/>
        <v>0.5</v>
      </c>
      <c r="BF412">
        <f t="shared" si="332"/>
        <v>0.5</v>
      </c>
      <c r="BG412">
        <f t="shared" si="332"/>
        <v>0.5</v>
      </c>
      <c r="BH412">
        <f t="shared" si="332"/>
        <v>0.5</v>
      </c>
      <c r="BI412">
        <f t="shared" si="332"/>
        <v>0.5</v>
      </c>
      <c r="BJ412">
        <f t="shared" si="332"/>
        <v>0.5</v>
      </c>
      <c r="BK412">
        <f t="shared" si="332"/>
        <v>5.0000000000000001E-3</v>
      </c>
      <c r="BL412">
        <f t="shared" si="332"/>
        <v>0.5</v>
      </c>
      <c r="BM412">
        <f t="shared" si="332"/>
        <v>0.05</v>
      </c>
      <c r="BN412">
        <f t="shared" si="332"/>
        <v>0.05</v>
      </c>
      <c r="BO412">
        <f t="shared" si="332"/>
        <v>0.05</v>
      </c>
      <c r="BP412">
        <f t="shared" si="332"/>
        <v>0.05</v>
      </c>
      <c r="BQ412">
        <f t="shared" si="332"/>
        <v>0</v>
      </c>
      <c r="BR412">
        <f t="shared" si="332"/>
        <v>0.4</v>
      </c>
      <c r="BS412">
        <f t="shared" si="332"/>
        <v>0.05</v>
      </c>
      <c r="BT412">
        <f t="shared" si="332"/>
        <v>0.05</v>
      </c>
      <c r="BU412">
        <f t="shared" si="332"/>
        <v>0.1</v>
      </c>
      <c r="BV412">
        <f t="shared" si="332"/>
        <v>0.05</v>
      </c>
      <c r="BW412">
        <f t="shared" si="332"/>
        <v>0.05</v>
      </c>
      <c r="BX412">
        <f t="shared" si="332"/>
        <v>0</v>
      </c>
      <c r="BY412">
        <f t="shared" si="332"/>
        <v>0.15</v>
      </c>
      <c r="BZ412">
        <f t="shared" si="332"/>
        <v>0</v>
      </c>
      <c r="CA412">
        <f t="shared" si="332"/>
        <v>0</v>
      </c>
      <c r="CB412">
        <f t="shared" si="332"/>
        <v>0</v>
      </c>
      <c r="CC412">
        <f t="shared" si="332"/>
        <v>0</v>
      </c>
      <c r="CD412">
        <f t="shared" si="332"/>
        <v>0</v>
      </c>
      <c r="CE412">
        <f t="shared" si="332"/>
        <v>0</v>
      </c>
      <c r="CF412">
        <f t="shared" si="332"/>
        <v>0</v>
      </c>
      <c r="CG412">
        <f t="shared" si="332"/>
        <v>0</v>
      </c>
      <c r="CH412">
        <f t="shared" si="332"/>
        <v>0</v>
      </c>
      <c r="CI412">
        <f t="shared" si="332"/>
        <v>0</v>
      </c>
      <c r="CJ412">
        <f t="shared" si="332"/>
        <v>0</v>
      </c>
      <c r="CK412">
        <f t="shared" si="332"/>
        <v>0</v>
      </c>
      <c r="CL412">
        <f t="shared" si="332"/>
        <v>0</v>
      </c>
      <c r="CM412">
        <f t="shared" si="332"/>
        <v>0</v>
      </c>
      <c r="CN412">
        <f t="shared" si="332"/>
        <v>0</v>
      </c>
      <c r="CO412">
        <f t="shared" si="332"/>
        <v>0</v>
      </c>
      <c r="CP412">
        <f t="shared" si="332"/>
        <v>0</v>
      </c>
      <c r="CQ412">
        <f t="shared" si="332"/>
        <v>0</v>
      </c>
      <c r="CR412" s="19">
        <f t="shared" si="329"/>
        <v>0</v>
      </c>
      <c r="CS412">
        <f t="shared" si="332"/>
        <v>0</v>
      </c>
      <c r="CT412">
        <f t="shared" si="332"/>
        <v>0</v>
      </c>
      <c r="CU412">
        <f t="shared" si="332"/>
        <v>0</v>
      </c>
      <c r="CV412">
        <f t="shared" si="331"/>
        <v>0</v>
      </c>
      <c r="CW412">
        <f t="shared" si="331"/>
        <v>0</v>
      </c>
      <c r="CX412">
        <f t="shared" si="331"/>
        <v>0.05</v>
      </c>
      <c r="CY412">
        <f t="shared" si="331"/>
        <v>0.05</v>
      </c>
      <c r="DA412">
        <f t="shared" si="331"/>
        <v>0</v>
      </c>
      <c r="DB412">
        <f t="shared" si="331"/>
        <v>0</v>
      </c>
      <c r="DC412">
        <f t="shared" si="331"/>
        <v>0</v>
      </c>
      <c r="DD412">
        <f t="shared" si="331"/>
        <v>0</v>
      </c>
      <c r="DE412">
        <f t="shared" si="331"/>
        <v>0</v>
      </c>
    </row>
    <row r="413" spans="35:109">
      <c r="AI413">
        <f t="shared" si="328"/>
        <v>2.5</v>
      </c>
      <c r="AJ413">
        <f t="shared" si="332"/>
        <v>47</v>
      </c>
      <c r="AK413">
        <f t="shared" si="332"/>
        <v>2.5</v>
      </c>
      <c r="AL413">
        <f t="shared" si="332"/>
        <v>169</v>
      </c>
      <c r="AM413">
        <f t="shared" si="332"/>
        <v>39</v>
      </c>
      <c r="AN413">
        <f t="shared" si="332"/>
        <v>2.5</v>
      </c>
      <c r="AO413">
        <f t="shared" si="332"/>
        <v>2.5</v>
      </c>
      <c r="AP413">
        <f t="shared" si="332"/>
        <v>2.5</v>
      </c>
      <c r="AQ413">
        <f t="shared" si="332"/>
        <v>43</v>
      </c>
      <c r="AR413">
        <f t="shared" si="332"/>
        <v>44</v>
      </c>
      <c r="AS413">
        <f t="shared" si="332"/>
        <v>2.5</v>
      </c>
      <c r="AT413">
        <f t="shared" si="332"/>
        <v>2.5</v>
      </c>
      <c r="AU413">
        <f t="shared" si="332"/>
        <v>95</v>
      </c>
      <c r="AV413">
        <f t="shared" si="332"/>
        <v>2.5</v>
      </c>
      <c r="AW413">
        <f t="shared" si="332"/>
        <v>2.5</v>
      </c>
      <c r="AX413">
        <f t="shared" si="332"/>
        <v>2.5</v>
      </c>
      <c r="AY413">
        <f t="shared" si="332"/>
        <v>2.5</v>
      </c>
      <c r="AZ413">
        <f t="shared" si="332"/>
        <v>2.5</v>
      </c>
      <c r="BA413">
        <f t="shared" si="332"/>
        <v>2.5</v>
      </c>
      <c r="BB413">
        <f t="shared" si="332"/>
        <v>0</v>
      </c>
      <c r="BC413">
        <f t="shared" si="332"/>
        <v>0.5</v>
      </c>
      <c r="BD413">
        <f t="shared" si="332"/>
        <v>0.5</v>
      </c>
      <c r="BE413">
        <f t="shared" si="332"/>
        <v>0.5</v>
      </c>
      <c r="BF413">
        <f t="shared" si="332"/>
        <v>0.5</v>
      </c>
      <c r="BG413">
        <f t="shared" si="332"/>
        <v>0.5</v>
      </c>
      <c r="BH413">
        <f t="shared" si="332"/>
        <v>0.5</v>
      </c>
      <c r="BI413">
        <f t="shared" si="332"/>
        <v>0.5</v>
      </c>
      <c r="BJ413">
        <f t="shared" si="332"/>
        <v>0.5</v>
      </c>
      <c r="BK413">
        <f t="shared" si="332"/>
        <v>5.0000000000000001E-3</v>
      </c>
      <c r="BL413">
        <f t="shared" si="332"/>
        <v>0.5</v>
      </c>
      <c r="BM413">
        <f t="shared" si="332"/>
        <v>0.05</v>
      </c>
      <c r="BN413">
        <f t="shared" si="332"/>
        <v>0.05</v>
      </c>
      <c r="BO413">
        <f t="shared" si="332"/>
        <v>0.05</v>
      </c>
      <c r="BP413">
        <f t="shared" si="332"/>
        <v>0.05</v>
      </c>
      <c r="BQ413">
        <f t="shared" si="332"/>
        <v>0</v>
      </c>
      <c r="BR413">
        <f t="shared" si="332"/>
        <v>0.4</v>
      </c>
      <c r="BS413">
        <f t="shared" si="332"/>
        <v>0.05</v>
      </c>
      <c r="BT413">
        <f t="shared" si="332"/>
        <v>0.05</v>
      </c>
      <c r="BU413">
        <f t="shared" si="332"/>
        <v>0.1</v>
      </c>
      <c r="BV413">
        <f t="shared" si="332"/>
        <v>0.05</v>
      </c>
      <c r="BW413">
        <f t="shared" si="332"/>
        <v>0.05</v>
      </c>
      <c r="BX413">
        <f t="shared" si="332"/>
        <v>0</v>
      </c>
      <c r="BY413">
        <f t="shared" si="332"/>
        <v>0.15</v>
      </c>
      <c r="BZ413">
        <f t="shared" si="332"/>
        <v>0</v>
      </c>
      <c r="CA413">
        <f t="shared" si="332"/>
        <v>0</v>
      </c>
      <c r="CB413">
        <f t="shared" si="332"/>
        <v>0</v>
      </c>
      <c r="CC413">
        <f t="shared" si="332"/>
        <v>0</v>
      </c>
      <c r="CD413">
        <f t="shared" si="332"/>
        <v>0</v>
      </c>
      <c r="CE413">
        <f t="shared" si="332"/>
        <v>0</v>
      </c>
      <c r="CF413">
        <f t="shared" si="332"/>
        <v>0</v>
      </c>
      <c r="CG413">
        <f t="shared" si="332"/>
        <v>0</v>
      </c>
      <c r="CH413">
        <f t="shared" si="332"/>
        <v>0</v>
      </c>
      <c r="CI413">
        <f t="shared" si="332"/>
        <v>0</v>
      </c>
      <c r="CJ413">
        <f t="shared" si="332"/>
        <v>0</v>
      </c>
      <c r="CK413">
        <f t="shared" si="332"/>
        <v>0</v>
      </c>
      <c r="CL413">
        <f t="shared" si="332"/>
        <v>0</v>
      </c>
      <c r="CM413">
        <f t="shared" si="332"/>
        <v>0</v>
      </c>
      <c r="CN413">
        <f t="shared" si="332"/>
        <v>0</v>
      </c>
      <c r="CO413">
        <f t="shared" si="332"/>
        <v>0</v>
      </c>
      <c r="CP413">
        <f t="shared" si="332"/>
        <v>0</v>
      </c>
      <c r="CQ413">
        <f t="shared" si="332"/>
        <v>0</v>
      </c>
      <c r="CR413" s="19">
        <f t="shared" si="329"/>
        <v>0</v>
      </c>
      <c r="CS413">
        <f t="shared" si="332"/>
        <v>0</v>
      </c>
      <c r="CT413">
        <f t="shared" si="332"/>
        <v>0</v>
      </c>
      <c r="CU413">
        <f t="shared" ref="CU413:DE416" si="333">CU205*1000</f>
        <v>0</v>
      </c>
      <c r="CV413">
        <f t="shared" si="333"/>
        <v>0</v>
      </c>
      <c r="CW413">
        <f t="shared" si="333"/>
        <v>0</v>
      </c>
      <c r="CX413">
        <f t="shared" si="333"/>
        <v>0.05</v>
      </c>
      <c r="CY413">
        <f t="shared" si="333"/>
        <v>0.05</v>
      </c>
      <c r="DA413">
        <f t="shared" si="333"/>
        <v>0</v>
      </c>
      <c r="DB413">
        <f t="shared" si="333"/>
        <v>0</v>
      </c>
      <c r="DC413">
        <f t="shared" si="333"/>
        <v>0</v>
      </c>
      <c r="DD413">
        <f t="shared" si="333"/>
        <v>0</v>
      </c>
      <c r="DE413">
        <f t="shared" si="333"/>
        <v>0</v>
      </c>
    </row>
    <row r="414" spans="35:109">
      <c r="AI414">
        <f t="shared" si="328"/>
        <v>2.5</v>
      </c>
      <c r="AJ414">
        <f t="shared" ref="AJ414:CU417" si="334">AJ206*1000</f>
        <v>2.5</v>
      </c>
      <c r="AK414">
        <f t="shared" si="334"/>
        <v>2.5</v>
      </c>
      <c r="AL414">
        <f t="shared" si="334"/>
        <v>10</v>
      </c>
      <c r="AM414">
        <f t="shared" si="334"/>
        <v>2.5</v>
      </c>
      <c r="AN414">
        <f t="shared" si="334"/>
        <v>2.5</v>
      </c>
      <c r="AO414">
        <f t="shared" si="334"/>
        <v>2.5</v>
      </c>
      <c r="AP414">
        <f t="shared" si="334"/>
        <v>2.5</v>
      </c>
      <c r="AQ414">
        <f t="shared" si="334"/>
        <v>2.5</v>
      </c>
      <c r="AR414">
        <f t="shared" si="334"/>
        <v>1.5</v>
      </c>
      <c r="AS414">
        <f t="shared" si="334"/>
        <v>85</v>
      </c>
      <c r="AT414">
        <f t="shared" si="334"/>
        <v>2.5</v>
      </c>
      <c r="AU414">
        <f t="shared" si="334"/>
        <v>2.5</v>
      </c>
      <c r="AV414">
        <f t="shared" si="334"/>
        <v>2.5</v>
      </c>
      <c r="AW414">
        <f t="shared" si="334"/>
        <v>2.5</v>
      </c>
      <c r="AX414">
        <f t="shared" si="334"/>
        <v>2.5</v>
      </c>
      <c r="AY414">
        <f t="shared" si="334"/>
        <v>2.5</v>
      </c>
      <c r="AZ414">
        <f t="shared" si="334"/>
        <v>2.5</v>
      </c>
      <c r="BA414">
        <f t="shared" si="334"/>
        <v>2.5</v>
      </c>
      <c r="BB414">
        <f t="shared" si="334"/>
        <v>0</v>
      </c>
      <c r="BC414">
        <f t="shared" si="334"/>
        <v>0.5</v>
      </c>
      <c r="BD414">
        <f t="shared" si="334"/>
        <v>0.5</v>
      </c>
      <c r="BE414">
        <f t="shared" si="334"/>
        <v>0.5</v>
      </c>
      <c r="BF414">
        <f t="shared" si="334"/>
        <v>0.5</v>
      </c>
      <c r="BG414">
        <f t="shared" si="334"/>
        <v>0.5</v>
      </c>
      <c r="BH414">
        <f t="shared" si="334"/>
        <v>0.5</v>
      </c>
      <c r="BI414">
        <f t="shared" si="334"/>
        <v>0.5</v>
      </c>
      <c r="BJ414">
        <f t="shared" si="334"/>
        <v>0.5</v>
      </c>
      <c r="BK414">
        <f t="shared" si="334"/>
        <v>5.0000000000000001E-3</v>
      </c>
      <c r="BL414">
        <f t="shared" si="334"/>
        <v>0.5</v>
      </c>
      <c r="BM414">
        <f t="shared" si="334"/>
        <v>0.05</v>
      </c>
      <c r="BN414">
        <f t="shared" si="334"/>
        <v>0.05</v>
      </c>
      <c r="BO414">
        <f t="shared" si="334"/>
        <v>0.05</v>
      </c>
      <c r="BP414">
        <f t="shared" si="334"/>
        <v>0.05</v>
      </c>
      <c r="BQ414">
        <f t="shared" si="334"/>
        <v>0</v>
      </c>
      <c r="BR414">
        <f t="shared" si="334"/>
        <v>0.4</v>
      </c>
      <c r="BS414">
        <f t="shared" si="334"/>
        <v>0.05</v>
      </c>
      <c r="BT414">
        <f t="shared" si="334"/>
        <v>0.05</v>
      </c>
      <c r="BU414">
        <f t="shared" si="334"/>
        <v>0.1</v>
      </c>
      <c r="BV414">
        <f t="shared" si="334"/>
        <v>0.05</v>
      </c>
      <c r="BW414">
        <f t="shared" si="334"/>
        <v>0.05</v>
      </c>
      <c r="BX414">
        <f t="shared" si="334"/>
        <v>0</v>
      </c>
      <c r="BY414">
        <f t="shared" si="334"/>
        <v>0.15</v>
      </c>
      <c r="BZ414">
        <f t="shared" si="334"/>
        <v>0</v>
      </c>
      <c r="CA414">
        <f t="shared" si="334"/>
        <v>0</v>
      </c>
      <c r="CB414">
        <f t="shared" si="334"/>
        <v>0</v>
      </c>
      <c r="CC414">
        <f t="shared" si="334"/>
        <v>0</v>
      </c>
      <c r="CD414">
        <f t="shared" si="334"/>
        <v>0</v>
      </c>
      <c r="CE414">
        <f t="shared" si="334"/>
        <v>0</v>
      </c>
      <c r="CF414">
        <f t="shared" si="334"/>
        <v>0</v>
      </c>
      <c r="CG414">
        <f t="shared" si="334"/>
        <v>0</v>
      </c>
      <c r="CH414">
        <f t="shared" si="334"/>
        <v>0</v>
      </c>
      <c r="CI414">
        <f t="shared" si="334"/>
        <v>0</v>
      </c>
      <c r="CJ414">
        <f t="shared" si="334"/>
        <v>0</v>
      </c>
      <c r="CK414">
        <f t="shared" si="334"/>
        <v>0</v>
      </c>
      <c r="CL414">
        <f t="shared" si="334"/>
        <v>0</v>
      </c>
      <c r="CM414">
        <f t="shared" si="334"/>
        <v>0</v>
      </c>
      <c r="CN414">
        <f t="shared" si="334"/>
        <v>0</v>
      </c>
      <c r="CO414">
        <f t="shared" si="334"/>
        <v>0</v>
      </c>
      <c r="CP414">
        <f t="shared" si="334"/>
        <v>0</v>
      </c>
      <c r="CQ414">
        <f t="shared" si="334"/>
        <v>0</v>
      </c>
      <c r="CR414" s="19">
        <f t="shared" si="329"/>
        <v>0</v>
      </c>
      <c r="CS414">
        <f t="shared" si="334"/>
        <v>0</v>
      </c>
      <c r="CT414">
        <f t="shared" si="334"/>
        <v>0</v>
      </c>
      <c r="CU414">
        <f t="shared" si="334"/>
        <v>0</v>
      </c>
      <c r="CV414">
        <f t="shared" si="333"/>
        <v>0</v>
      </c>
      <c r="CW414">
        <f t="shared" si="333"/>
        <v>0</v>
      </c>
      <c r="CX414">
        <f t="shared" si="333"/>
        <v>0.05</v>
      </c>
      <c r="CY414">
        <f t="shared" si="333"/>
        <v>0.05</v>
      </c>
      <c r="DA414">
        <f t="shared" si="333"/>
        <v>0</v>
      </c>
      <c r="DB414">
        <f t="shared" si="333"/>
        <v>0</v>
      </c>
      <c r="DC414">
        <f t="shared" si="333"/>
        <v>0</v>
      </c>
      <c r="DD414">
        <f t="shared" si="333"/>
        <v>0</v>
      </c>
      <c r="DE414">
        <f t="shared" si="333"/>
        <v>0</v>
      </c>
    </row>
    <row r="415" spans="35:109">
      <c r="AI415">
        <f t="shared" si="328"/>
        <v>2.5</v>
      </c>
      <c r="AJ415">
        <f t="shared" si="334"/>
        <v>105</v>
      </c>
      <c r="AK415">
        <f t="shared" si="334"/>
        <v>2.5</v>
      </c>
      <c r="AL415">
        <f t="shared" si="334"/>
        <v>149</v>
      </c>
      <c r="AM415">
        <f t="shared" si="334"/>
        <v>2.5</v>
      </c>
      <c r="AN415">
        <f t="shared" si="334"/>
        <v>2.5</v>
      </c>
      <c r="AO415">
        <f t="shared" si="334"/>
        <v>2.5</v>
      </c>
      <c r="AP415">
        <f t="shared" si="334"/>
        <v>2.5</v>
      </c>
      <c r="AQ415">
        <f t="shared" si="334"/>
        <v>2.5</v>
      </c>
      <c r="AR415">
        <f t="shared" si="334"/>
        <v>1.5</v>
      </c>
      <c r="AS415">
        <f t="shared" si="334"/>
        <v>95</v>
      </c>
      <c r="AT415">
        <f t="shared" si="334"/>
        <v>2.5</v>
      </c>
      <c r="AU415">
        <f t="shared" si="334"/>
        <v>86</v>
      </c>
      <c r="AV415">
        <f t="shared" si="334"/>
        <v>2.5</v>
      </c>
      <c r="AW415">
        <f t="shared" si="334"/>
        <v>2.5</v>
      </c>
      <c r="AX415">
        <f t="shared" si="334"/>
        <v>2.5</v>
      </c>
      <c r="AY415">
        <f t="shared" si="334"/>
        <v>2.5</v>
      </c>
      <c r="AZ415">
        <f t="shared" si="334"/>
        <v>2.5</v>
      </c>
      <c r="BA415">
        <f t="shared" si="334"/>
        <v>2.5</v>
      </c>
      <c r="BB415">
        <f t="shared" si="334"/>
        <v>0</v>
      </c>
      <c r="BC415">
        <f t="shared" si="334"/>
        <v>0.5</v>
      </c>
      <c r="BD415">
        <f t="shared" si="334"/>
        <v>0.5</v>
      </c>
      <c r="BE415">
        <f t="shared" si="334"/>
        <v>0.5</v>
      </c>
      <c r="BF415">
        <f t="shared" si="334"/>
        <v>0.5</v>
      </c>
      <c r="BG415">
        <f t="shared" si="334"/>
        <v>0.5</v>
      </c>
      <c r="BH415">
        <f t="shared" si="334"/>
        <v>0.5</v>
      </c>
      <c r="BI415">
        <f t="shared" si="334"/>
        <v>0.5</v>
      </c>
      <c r="BJ415">
        <f t="shared" si="334"/>
        <v>0.5</v>
      </c>
      <c r="BK415">
        <f t="shared" si="334"/>
        <v>5.0000000000000001E-3</v>
      </c>
      <c r="BL415">
        <f t="shared" si="334"/>
        <v>0.5</v>
      </c>
      <c r="BM415">
        <f t="shared" si="334"/>
        <v>0.05</v>
      </c>
      <c r="BN415">
        <f t="shared" si="334"/>
        <v>0.05</v>
      </c>
      <c r="BO415">
        <f t="shared" si="334"/>
        <v>0.05</v>
      </c>
      <c r="BP415">
        <f t="shared" si="334"/>
        <v>0.05</v>
      </c>
      <c r="BQ415">
        <f t="shared" si="334"/>
        <v>0</v>
      </c>
      <c r="BR415">
        <f t="shared" si="334"/>
        <v>0.4</v>
      </c>
      <c r="BS415">
        <f t="shared" si="334"/>
        <v>0.05</v>
      </c>
      <c r="BT415">
        <f t="shared" si="334"/>
        <v>0.05</v>
      </c>
      <c r="BU415">
        <f t="shared" si="334"/>
        <v>0.1</v>
      </c>
      <c r="BV415">
        <f t="shared" si="334"/>
        <v>0.05</v>
      </c>
      <c r="BW415">
        <f t="shared" si="334"/>
        <v>0.05</v>
      </c>
      <c r="BX415">
        <f t="shared" si="334"/>
        <v>0</v>
      </c>
      <c r="BY415">
        <f t="shared" si="334"/>
        <v>0.15</v>
      </c>
      <c r="BZ415">
        <f t="shared" si="334"/>
        <v>0</v>
      </c>
      <c r="CA415">
        <f t="shared" si="334"/>
        <v>0</v>
      </c>
      <c r="CB415">
        <f t="shared" si="334"/>
        <v>0</v>
      </c>
      <c r="CC415">
        <f t="shared" si="334"/>
        <v>0</v>
      </c>
      <c r="CD415">
        <f t="shared" si="334"/>
        <v>0</v>
      </c>
      <c r="CE415">
        <f t="shared" si="334"/>
        <v>0</v>
      </c>
      <c r="CF415">
        <f t="shared" si="334"/>
        <v>0</v>
      </c>
      <c r="CG415">
        <f t="shared" si="334"/>
        <v>0</v>
      </c>
      <c r="CH415">
        <f t="shared" si="334"/>
        <v>0</v>
      </c>
      <c r="CI415">
        <f t="shared" si="334"/>
        <v>0</v>
      </c>
      <c r="CJ415">
        <f t="shared" si="334"/>
        <v>0</v>
      </c>
      <c r="CK415">
        <f t="shared" si="334"/>
        <v>0</v>
      </c>
      <c r="CL415">
        <f t="shared" si="334"/>
        <v>0</v>
      </c>
      <c r="CM415">
        <f t="shared" si="334"/>
        <v>0</v>
      </c>
      <c r="CN415">
        <f t="shared" si="334"/>
        <v>0</v>
      </c>
      <c r="CO415">
        <f t="shared" si="334"/>
        <v>0</v>
      </c>
      <c r="CP415">
        <f t="shared" si="334"/>
        <v>0</v>
      </c>
      <c r="CQ415">
        <f t="shared" si="334"/>
        <v>0</v>
      </c>
      <c r="CR415" s="19">
        <f t="shared" si="329"/>
        <v>0</v>
      </c>
      <c r="CS415">
        <f t="shared" si="334"/>
        <v>0</v>
      </c>
      <c r="CT415">
        <f t="shared" si="334"/>
        <v>0</v>
      </c>
      <c r="CU415">
        <f t="shared" si="334"/>
        <v>0</v>
      </c>
      <c r="CV415">
        <f t="shared" si="333"/>
        <v>0</v>
      </c>
      <c r="CW415">
        <f t="shared" si="333"/>
        <v>0</v>
      </c>
      <c r="CX415">
        <f t="shared" si="333"/>
        <v>0.05</v>
      </c>
      <c r="CY415">
        <f t="shared" si="333"/>
        <v>0.05</v>
      </c>
      <c r="DA415">
        <f t="shared" si="333"/>
        <v>0</v>
      </c>
      <c r="DB415">
        <f t="shared" si="333"/>
        <v>0</v>
      </c>
      <c r="DC415">
        <f t="shared" si="333"/>
        <v>0</v>
      </c>
      <c r="DD415">
        <f t="shared" si="333"/>
        <v>0</v>
      </c>
      <c r="DE415">
        <f t="shared" si="333"/>
        <v>0</v>
      </c>
    </row>
    <row r="416" spans="35:109">
      <c r="AI416">
        <f t="shared" si="328"/>
        <v>46</v>
      </c>
      <c r="AJ416">
        <f t="shared" si="334"/>
        <v>54</v>
      </c>
      <c r="AK416">
        <f t="shared" si="334"/>
        <v>2.5</v>
      </c>
      <c r="AL416">
        <f t="shared" si="334"/>
        <v>196</v>
      </c>
      <c r="AM416">
        <f t="shared" si="334"/>
        <v>50</v>
      </c>
      <c r="AN416">
        <f t="shared" si="334"/>
        <v>39</v>
      </c>
      <c r="AO416">
        <f t="shared" si="334"/>
        <v>23</v>
      </c>
      <c r="AP416">
        <f t="shared" si="334"/>
        <v>2.5</v>
      </c>
      <c r="AQ416">
        <f t="shared" si="334"/>
        <v>38</v>
      </c>
      <c r="AR416">
        <f t="shared" si="334"/>
        <v>1.5</v>
      </c>
      <c r="AS416">
        <f t="shared" si="334"/>
        <v>25</v>
      </c>
      <c r="AT416">
        <f t="shared" si="334"/>
        <v>2.5</v>
      </c>
      <c r="AU416">
        <f t="shared" si="334"/>
        <v>98</v>
      </c>
      <c r="AV416">
        <f t="shared" si="334"/>
        <v>60</v>
      </c>
      <c r="AW416">
        <f t="shared" si="334"/>
        <v>26</v>
      </c>
      <c r="AX416">
        <f t="shared" si="334"/>
        <v>54</v>
      </c>
      <c r="AY416">
        <f t="shared" si="334"/>
        <v>40</v>
      </c>
      <c r="AZ416">
        <f t="shared" si="334"/>
        <v>2.5</v>
      </c>
      <c r="BA416">
        <f t="shared" si="334"/>
        <v>2.5</v>
      </c>
      <c r="BB416">
        <f t="shared" si="334"/>
        <v>0</v>
      </c>
      <c r="BC416">
        <f t="shared" si="334"/>
        <v>0.5</v>
      </c>
      <c r="BD416">
        <f t="shared" si="334"/>
        <v>0.5</v>
      </c>
      <c r="BE416">
        <f t="shared" si="334"/>
        <v>0.5</v>
      </c>
      <c r="BF416">
        <f t="shared" si="334"/>
        <v>0.5</v>
      </c>
      <c r="BG416">
        <f t="shared" si="334"/>
        <v>0.5</v>
      </c>
      <c r="BH416">
        <f t="shared" si="334"/>
        <v>0.5</v>
      </c>
      <c r="BI416">
        <f t="shared" si="334"/>
        <v>0.5</v>
      </c>
      <c r="BJ416">
        <f t="shared" si="334"/>
        <v>0.5</v>
      </c>
      <c r="BK416">
        <f t="shared" si="334"/>
        <v>5.0000000000000001E-3</v>
      </c>
      <c r="BL416">
        <f t="shared" si="334"/>
        <v>0.5</v>
      </c>
      <c r="BM416">
        <f t="shared" si="334"/>
        <v>0.05</v>
      </c>
      <c r="BN416">
        <f t="shared" si="334"/>
        <v>0.05</v>
      </c>
      <c r="BO416">
        <f t="shared" si="334"/>
        <v>0.05</v>
      </c>
      <c r="BP416">
        <f t="shared" si="334"/>
        <v>0.05</v>
      </c>
      <c r="BQ416">
        <f t="shared" si="334"/>
        <v>0</v>
      </c>
      <c r="BR416">
        <f t="shared" si="334"/>
        <v>0.4</v>
      </c>
      <c r="BS416">
        <f t="shared" si="334"/>
        <v>0.05</v>
      </c>
      <c r="BT416">
        <f t="shared" si="334"/>
        <v>0.05</v>
      </c>
      <c r="BU416">
        <f t="shared" si="334"/>
        <v>0.1</v>
      </c>
      <c r="BV416">
        <f t="shared" si="334"/>
        <v>0.05</v>
      </c>
      <c r="BW416">
        <f t="shared" si="334"/>
        <v>0.05</v>
      </c>
      <c r="BX416">
        <f t="shared" si="334"/>
        <v>0</v>
      </c>
      <c r="BY416">
        <f t="shared" si="334"/>
        <v>0.15</v>
      </c>
      <c r="BZ416">
        <f t="shared" si="334"/>
        <v>25</v>
      </c>
      <c r="CA416">
        <f t="shared" si="334"/>
        <v>50</v>
      </c>
      <c r="CB416">
        <f t="shared" si="334"/>
        <v>500</v>
      </c>
      <c r="CC416">
        <f t="shared" si="334"/>
        <v>0.01</v>
      </c>
      <c r="CD416">
        <f t="shared" si="334"/>
        <v>2.5000000000000001E-2</v>
      </c>
      <c r="CE416">
        <f t="shared" si="334"/>
        <v>5.0000000000000001E-3</v>
      </c>
      <c r="CF416">
        <f t="shared" si="334"/>
        <v>0.15</v>
      </c>
      <c r="CG416">
        <f t="shared" si="334"/>
        <v>0.5</v>
      </c>
      <c r="CH416">
        <f t="shared" si="334"/>
        <v>0.5</v>
      </c>
      <c r="CI416">
        <f t="shared" si="334"/>
        <v>0.5</v>
      </c>
      <c r="CJ416">
        <f t="shared" si="334"/>
        <v>0</v>
      </c>
      <c r="CK416">
        <f t="shared" si="334"/>
        <v>0.3</v>
      </c>
      <c r="CL416">
        <f t="shared" si="334"/>
        <v>5</v>
      </c>
      <c r="CM416">
        <f t="shared" si="334"/>
        <v>0.5</v>
      </c>
      <c r="CN416">
        <f t="shared" si="334"/>
        <v>0.5</v>
      </c>
      <c r="CO416">
        <f t="shared" si="334"/>
        <v>0.05</v>
      </c>
      <c r="CP416">
        <f t="shared" si="334"/>
        <v>0.05</v>
      </c>
      <c r="CQ416">
        <f t="shared" si="334"/>
        <v>0.05</v>
      </c>
      <c r="CR416" s="19">
        <f t="shared" si="329"/>
        <v>0.85599999999999998</v>
      </c>
      <c r="CS416">
        <f t="shared" si="334"/>
        <v>0.05</v>
      </c>
      <c r="CT416">
        <f t="shared" si="334"/>
        <v>0.05</v>
      </c>
      <c r="CU416">
        <f t="shared" si="334"/>
        <v>0.05</v>
      </c>
      <c r="CV416">
        <f t="shared" si="333"/>
        <v>0.05</v>
      </c>
      <c r="CW416">
        <f t="shared" si="333"/>
        <v>0.05</v>
      </c>
      <c r="CX416">
        <f t="shared" si="333"/>
        <v>0.05</v>
      </c>
      <c r="CY416">
        <f t="shared" si="333"/>
        <v>0.05</v>
      </c>
      <c r="DA416">
        <f t="shared" si="333"/>
        <v>0.5</v>
      </c>
      <c r="DB416">
        <f t="shared" si="333"/>
        <v>0.05</v>
      </c>
      <c r="DC416">
        <f t="shared" si="333"/>
        <v>5</v>
      </c>
      <c r="DD416">
        <f t="shared" si="333"/>
        <v>0.25</v>
      </c>
      <c r="DE416">
        <f t="shared" si="333"/>
        <v>0.05</v>
      </c>
    </row>
    <row r="417" spans="35:109">
      <c r="AI417">
        <f t="shared" si="328"/>
        <v>2.5</v>
      </c>
      <c r="AJ417">
        <f t="shared" si="334"/>
        <v>486</v>
      </c>
      <c r="AK417">
        <f t="shared" si="334"/>
        <v>2.5</v>
      </c>
      <c r="AL417">
        <f t="shared" si="334"/>
        <v>380</v>
      </c>
      <c r="AM417">
        <f t="shared" si="334"/>
        <v>2.5</v>
      </c>
      <c r="AN417">
        <f t="shared" si="334"/>
        <v>34</v>
      </c>
      <c r="AO417">
        <f t="shared" si="334"/>
        <v>2.5</v>
      </c>
      <c r="AP417">
        <f t="shared" si="334"/>
        <v>2.5</v>
      </c>
      <c r="AQ417">
        <f t="shared" si="334"/>
        <v>2.5</v>
      </c>
      <c r="AR417">
        <f t="shared" si="334"/>
        <v>1.5</v>
      </c>
      <c r="AS417">
        <f t="shared" si="334"/>
        <v>115</v>
      </c>
      <c r="AT417">
        <f t="shared" si="334"/>
        <v>10</v>
      </c>
      <c r="AU417">
        <f t="shared" si="334"/>
        <v>177</v>
      </c>
      <c r="AV417">
        <f t="shared" si="334"/>
        <v>45</v>
      </c>
      <c r="AW417">
        <f t="shared" si="334"/>
        <v>2.5</v>
      </c>
      <c r="AX417">
        <f t="shared" si="334"/>
        <v>2.5</v>
      </c>
      <c r="AY417">
        <f t="shared" si="334"/>
        <v>2.5</v>
      </c>
      <c r="AZ417">
        <f t="shared" si="334"/>
        <v>2.5</v>
      </c>
      <c r="BA417">
        <f t="shared" si="334"/>
        <v>2.5</v>
      </c>
      <c r="BB417">
        <f t="shared" si="334"/>
        <v>0</v>
      </c>
      <c r="BC417">
        <f t="shared" si="334"/>
        <v>0.5</v>
      </c>
      <c r="BD417">
        <f t="shared" si="334"/>
        <v>0.5</v>
      </c>
      <c r="BE417">
        <f t="shared" si="334"/>
        <v>0.5</v>
      </c>
      <c r="BF417">
        <f t="shared" si="334"/>
        <v>0.5</v>
      </c>
      <c r="BG417">
        <f t="shared" si="334"/>
        <v>0.5</v>
      </c>
      <c r="BH417">
        <f t="shared" si="334"/>
        <v>0.5</v>
      </c>
      <c r="BI417">
        <f t="shared" si="334"/>
        <v>0.5</v>
      </c>
      <c r="BJ417">
        <f t="shared" si="334"/>
        <v>0.5</v>
      </c>
      <c r="BK417">
        <f t="shared" si="334"/>
        <v>5.0000000000000001E-3</v>
      </c>
      <c r="BL417">
        <f t="shared" si="334"/>
        <v>0.5</v>
      </c>
      <c r="BM417">
        <f t="shared" si="334"/>
        <v>0.05</v>
      </c>
      <c r="BN417">
        <f t="shared" si="334"/>
        <v>0.05</v>
      </c>
      <c r="BO417">
        <f t="shared" si="334"/>
        <v>0.05</v>
      </c>
      <c r="BP417">
        <f t="shared" si="334"/>
        <v>0.05</v>
      </c>
      <c r="BQ417">
        <f t="shared" si="334"/>
        <v>0</v>
      </c>
      <c r="BR417">
        <f t="shared" si="334"/>
        <v>0.4</v>
      </c>
      <c r="BS417">
        <f t="shared" si="334"/>
        <v>0.05</v>
      </c>
      <c r="BT417">
        <f t="shared" si="334"/>
        <v>0.05</v>
      </c>
      <c r="BU417">
        <f t="shared" si="334"/>
        <v>0.1</v>
      </c>
      <c r="BV417">
        <f t="shared" si="334"/>
        <v>0.05</v>
      </c>
      <c r="BW417">
        <f t="shared" si="334"/>
        <v>0.05</v>
      </c>
      <c r="BX417">
        <f t="shared" si="334"/>
        <v>0</v>
      </c>
      <c r="BY417">
        <f t="shared" si="334"/>
        <v>0.15</v>
      </c>
      <c r="BZ417">
        <f t="shared" si="334"/>
        <v>0</v>
      </c>
      <c r="CA417">
        <f t="shared" si="334"/>
        <v>0</v>
      </c>
      <c r="CB417">
        <f t="shared" si="334"/>
        <v>0</v>
      </c>
      <c r="CC417">
        <f t="shared" si="334"/>
        <v>0</v>
      </c>
      <c r="CD417">
        <f t="shared" si="334"/>
        <v>0</v>
      </c>
      <c r="CE417">
        <f t="shared" si="334"/>
        <v>0</v>
      </c>
      <c r="CF417">
        <f t="shared" si="334"/>
        <v>0</v>
      </c>
      <c r="CG417">
        <f t="shared" si="334"/>
        <v>0</v>
      </c>
      <c r="CH417">
        <f t="shared" si="334"/>
        <v>0</v>
      </c>
      <c r="CI417">
        <f t="shared" si="334"/>
        <v>0</v>
      </c>
      <c r="CJ417">
        <f t="shared" si="334"/>
        <v>0</v>
      </c>
      <c r="CK417">
        <f t="shared" si="334"/>
        <v>0</v>
      </c>
      <c r="CL417">
        <f t="shared" si="334"/>
        <v>0</v>
      </c>
      <c r="CM417">
        <f t="shared" si="334"/>
        <v>0</v>
      </c>
      <c r="CN417">
        <f t="shared" si="334"/>
        <v>0</v>
      </c>
      <c r="CO417">
        <f t="shared" si="334"/>
        <v>0</v>
      </c>
      <c r="CP417">
        <f t="shared" si="334"/>
        <v>0</v>
      </c>
      <c r="CQ417">
        <f t="shared" si="334"/>
        <v>0</v>
      </c>
      <c r="CR417" s="19">
        <f t="shared" si="329"/>
        <v>0</v>
      </c>
      <c r="CS417">
        <f t="shared" si="334"/>
        <v>0</v>
      </c>
      <c r="CT417">
        <f t="shared" si="334"/>
        <v>0</v>
      </c>
      <c r="CU417">
        <f t="shared" ref="CU417:DE418" si="335">CU209*1000</f>
        <v>0</v>
      </c>
      <c r="CV417">
        <f t="shared" si="335"/>
        <v>0</v>
      </c>
      <c r="CW417">
        <f t="shared" si="335"/>
        <v>0</v>
      </c>
      <c r="CX417">
        <f t="shared" si="335"/>
        <v>0.05</v>
      </c>
      <c r="CY417">
        <f t="shared" si="335"/>
        <v>0.05</v>
      </c>
      <c r="DA417">
        <f t="shared" si="335"/>
        <v>0</v>
      </c>
      <c r="DB417">
        <f t="shared" si="335"/>
        <v>0</v>
      </c>
      <c r="DC417">
        <f t="shared" si="335"/>
        <v>0</v>
      </c>
      <c r="DD417">
        <f t="shared" si="335"/>
        <v>0</v>
      </c>
      <c r="DE417">
        <f t="shared" si="335"/>
        <v>0</v>
      </c>
    </row>
    <row r="418" spans="35:109">
      <c r="AI418">
        <f t="shared" si="328"/>
        <v>2.5</v>
      </c>
      <c r="AJ418">
        <f t="shared" ref="AJ418:CU418" si="336">AJ210*1000</f>
        <v>160</v>
      </c>
      <c r="AK418">
        <f t="shared" si="336"/>
        <v>42</v>
      </c>
      <c r="AL418">
        <f t="shared" si="336"/>
        <v>996</v>
      </c>
      <c r="AM418">
        <f t="shared" si="336"/>
        <v>261</v>
      </c>
      <c r="AN418">
        <f t="shared" si="336"/>
        <v>330</v>
      </c>
      <c r="AO418">
        <f t="shared" si="336"/>
        <v>201</v>
      </c>
      <c r="AP418">
        <f t="shared" si="336"/>
        <v>2.5</v>
      </c>
      <c r="AQ418">
        <f t="shared" si="336"/>
        <v>240</v>
      </c>
      <c r="AR418">
        <f t="shared" si="336"/>
        <v>49</v>
      </c>
      <c r="AS418">
        <f t="shared" si="336"/>
        <v>40</v>
      </c>
      <c r="AT418">
        <f t="shared" si="336"/>
        <v>2.5</v>
      </c>
      <c r="AU418">
        <f t="shared" si="336"/>
        <v>617</v>
      </c>
      <c r="AV418">
        <f t="shared" si="336"/>
        <v>469</v>
      </c>
      <c r="AW418">
        <f t="shared" si="336"/>
        <v>192</v>
      </c>
      <c r="AX418">
        <f t="shared" si="336"/>
        <v>340</v>
      </c>
      <c r="AY418">
        <f t="shared" si="336"/>
        <v>194</v>
      </c>
      <c r="AZ418">
        <f t="shared" si="336"/>
        <v>50</v>
      </c>
      <c r="BA418">
        <f t="shared" si="336"/>
        <v>2.5</v>
      </c>
      <c r="BB418">
        <f t="shared" si="336"/>
        <v>0</v>
      </c>
      <c r="BC418">
        <f t="shared" si="336"/>
        <v>0.5</v>
      </c>
      <c r="BD418">
        <f t="shared" si="336"/>
        <v>0.5</v>
      </c>
      <c r="BE418">
        <f t="shared" si="336"/>
        <v>0.5</v>
      </c>
      <c r="BF418">
        <f t="shared" si="336"/>
        <v>0.5</v>
      </c>
      <c r="BG418">
        <f t="shared" si="336"/>
        <v>0.5</v>
      </c>
      <c r="BH418">
        <f t="shared" si="336"/>
        <v>0.5</v>
      </c>
      <c r="BI418">
        <f t="shared" si="336"/>
        <v>0.5</v>
      </c>
      <c r="BJ418">
        <f t="shared" si="336"/>
        <v>0.5</v>
      </c>
      <c r="BK418">
        <f t="shared" si="336"/>
        <v>5.0000000000000001E-3</v>
      </c>
      <c r="BL418">
        <f t="shared" si="336"/>
        <v>0.5</v>
      </c>
      <c r="BM418">
        <f t="shared" si="336"/>
        <v>0.05</v>
      </c>
      <c r="BN418">
        <f t="shared" si="336"/>
        <v>0.05</v>
      </c>
      <c r="BO418">
        <f t="shared" si="336"/>
        <v>0.05</v>
      </c>
      <c r="BP418">
        <f t="shared" si="336"/>
        <v>0.05</v>
      </c>
      <c r="BQ418">
        <f t="shared" si="336"/>
        <v>0</v>
      </c>
      <c r="BR418">
        <f t="shared" si="336"/>
        <v>0.4</v>
      </c>
      <c r="BS418">
        <f t="shared" si="336"/>
        <v>0.05</v>
      </c>
      <c r="BT418">
        <f t="shared" si="336"/>
        <v>0.05</v>
      </c>
      <c r="BU418">
        <f t="shared" si="336"/>
        <v>0.1</v>
      </c>
      <c r="BV418">
        <f t="shared" si="336"/>
        <v>0.05</v>
      </c>
      <c r="BW418">
        <f t="shared" si="336"/>
        <v>0.05</v>
      </c>
      <c r="BX418">
        <f t="shared" si="336"/>
        <v>0</v>
      </c>
      <c r="BY418">
        <f t="shared" si="336"/>
        <v>0.15</v>
      </c>
      <c r="BZ418">
        <f t="shared" si="336"/>
        <v>0</v>
      </c>
      <c r="CA418">
        <f t="shared" si="336"/>
        <v>0</v>
      </c>
      <c r="CB418">
        <f t="shared" si="336"/>
        <v>0</v>
      </c>
      <c r="CC418">
        <f t="shared" si="336"/>
        <v>0</v>
      </c>
      <c r="CD418">
        <f t="shared" si="336"/>
        <v>0</v>
      </c>
      <c r="CE418">
        <f t="shared" si="336"/>
        <v>0</v>
      </c>
      <c r="CF418">
        <f t="shared" si="336"/>
        <v>0</v>
      </c>
      <c r="CG418">
        <f t="shared" si="336"/>
        <v>0</v>
      </c>
      <c r="CH418">
        <f t="shared" si="336"/>
        <v>0</v>
      </c>
      <c r="CI418">
        <f t="shared" si="336"/>
        <v>0</v>
      </c>
      <c r="CJ418">
        <f t="shared" si="336"/>
        <v>0</v>
      </c>
      <c r="CK418">
        <f t="shared" si="336"/>
        <v>0</v>
      </c>
      <c r="CL418">
        <f t="shared" si="336"/>
        <v>0</v>
      </c>
      <c r="CM418">
        <f t="shared" si="336"/>
        <v>0</v>
      </c>
      <c r="CN418">
        <f t="shared" si="336"/>
        <v>0</v>
      </c>
      <c r="CO418">
        <f t="shared" si="336"/>
        <v>0</v>
      </c>
      <c r="CP418">
        <f t="shared" si="336"/>
        <v>0</v>
      </c>
      <c r="CQ418">
        <f t="shared" si="336"/>
        <v>0</v>
      </c>
      <c r="CR418" s="19">
        <f t="shared" si="329"/>
        <v>0</v>
      </c>
      <c r="CS418">
        <f t="shared" si="336"/>
        <v>0</v>
      </c>
      <c r="CT418">
        <f t="shared" si="336"/>
        <v>0</v>
      </c>
      <c r="CU418">
        <f t="shared" si="336"/>
        <v>0</v>
      </c>
      <c r="CV418">
        <f t="shared" si="335"/>
        <v>0</v>
      </c>
      <c r="CW418">
        <f t="shared" si="335"/>
        <v>0</v>
      </c>
      <c r="CX418">
        <f t="shared" si="335"/>
        <v>0.05</v>
      </c>
      <c r="CY418">
        <f t="shared" si="335"/>
        <v>0.05</v>
      </c>
      <c r="DA418">
        <f t="shared" si="335"/>
        <v>0</v>
      </c>
      <c r="DB418">
        <f t="shared" si="335"/>
        <v>0</v>
      </c>
      <c r="DC418">
        <f t="shared" si="335"/>
        <v>0</v>
      </c>
      <c r="DD418">
        <f t="shared" si="335"/>
        <v>0</v>
      </c>
      <c r="DE418">
        <f t="shared" si="33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cieki-dane-surowe</vt:lpstr>
      <vt:lpstr>jeziora-dane-surowe</vt:lpstr>
      <vt:lpstr>cieki-dane-przerobione</vt:lpstr>
      <vt:lpstr>jeziora-dane-przerobione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2019-08-19T10:27:28Z</dcterms:modified>
</cp:coreProperties>
</file>